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C\"/>
    </mc:Choice>
  </mc:AlternateContent>
  <xr:revisionPtr revIDLastSave="0" documentId="13_ncr:1_{918891B8-E130-40D3-927B-AB40BC3757EE}" xr6:coauthVersionLast="47" xr6:coauthVersionMax="47" xr10:uidLastSave="{00000000-0000-0000-0000-000000000000}"/>
  <bookViews>
    <workbookView xWindow="-108" yWindow="-108" windowWidth="23256" windowHeight="12456" tabRatio="868" firstSheet="1" activeTab="1" xr2:uid="{A250A0FC-1F2B-402D-B2AF-6DCC30AB307A}"/>
  </bookViews>
  <sheets>
    <sheet name="Procedures &amp; Inputs" sheetId="14" r:id="rId1"/>
    <sheet name="MFR C-11" sheetId="20" r:id="rId2"/>
    <sheet name="Support Projected--&gt;" sheetId="13" r:id="rId3"/>
    <sheet name="REG FL FERC IS - 3 Adjusted" sheetId="10" r:id="rId4"/>
    <sheet name="Support Historical --&gt;" sheetId="16" r:id="rId5"/>
    <sheet name="2023 WKTB_Reg" sheetId="21" r:id="rId6"/>
    <sheet name="2022 WKTB_Reg" sheetId="18" r:id="rId7"/>
    <sheet name="2021 WKTB_REG" sheetId="17" r:id="rId8"/>
    <sheet name="2020 WKTB_REG" sheetId="15" r:id="rId9"/>
    <sheet name="2023" sheetId="24" r:id="rId10"/>
    <sheet name="2022" sheetId="25" r:id="rId11"/>
    <sheet name="2021" sheetId="26" r:id="rId12"/>
    <sheet name="2020" sheetId="27" r:id="rId13"/>
  </sheets>
  <definedNames>
    <definedName name="____________fsd44" localSheetId="8" hidden="1">{#N/A,#N/A,FALSE,"Aging Summary";#N/A,#N/A,FALSE,"Ratio Analysis";#N/A,#N/A,FALSE,"Test 120 Day Accts";#N/A,#N/A,FALSE,"Tickmarks"}</definedName>
    <definedName name="____________fsd44" localSheetId="0" hidden="1">{#N/A,#N/A,FALSE,"Aging Summary";#N/A,#N/A,FALSE,"Ratio Analysis";#N/A,#N/A,FALSE,"Test 120 Day Accts";#N/A,#N/A,FALSE,"Tickmarks"}</definedName>
    <definedName name="____________fsd44" localSheetId="3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8" hidden="1">{#N/A,#N/A,FALSE,"Aging Summary";#N/A,#N/A,FALSE,"Ratio Analysis";#N/A,#N/A,FALSE,"Test 120 Day Accts";#N/A,#N/A,FALSE,"Tickmarks"}</definedName>
    <definedName name="__________fsd44" localSheetId="0" hidden="1">{#N/A,#N/A,FALSE,"Aging Summary";#N/A,#N/A,FALSE,"Ratio Analysis";#N/A,#N/A,FALSE,"Test 120 Day Accts";#N/A,#N/A,FALSE,"Tickmarks"}</definedName>
    <definedName name="__________fsd44" localSheetId="3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localSheetId="8" hidden="1">{"'Sheet1'!$A$1:$I$89"}</definedName>
    <definedName name="_________x2" localSheetId="0" hidden="1">{"'Sheet1'!$A$1:$I$89"}</definedName>
    <definedName name="_________x2" hidden="1">{"'Sheet1'!$A$1:$I$89"}</definedName>
    <definedName name="_________x88888" localSheetId="8" hidden="1">{"'Sheet1'!$A$1:$I$89"}</definedName>
    <definedName name="_________x88888" localSheetId="0" hidden="1">{"'Sheet1'!$A$1:$I$89"}</definedName>
    <definedName name="_________x88888" hidden="1">{"'Sheet1'!$A$1:$I$89"}</definedName>
    <definedName name="________x2" localSheetId="8" hidden="1">{"'Sheet1'!$A$1:$I$89"}</definedName>
    <definedName name="________x2" localSheetId="0" hidden="1">{"'Sheet1'!$A$1:$I$89"}</definedName>
    <definedName name="________x2" hidden="1">{"'Sheet1'!$A$1:$I$89"}</definedName>
    <definedName name="________x88888" localSheetId="8" hidden="1">{"'Sheet1'!$A$1:$I$89"}</definedName>
    <definedName name="________x88888" localSheetId="0" hidden="1">{"'Sheet1'!$A$1:$I$89"}</definedName>
    <definedName name="________x88888" hidden="1">{"'Sheet1'!$A$1:$I$89"}</definedName>
    <definedName name="_______fsd44" localSheetId="8" hidden="1">{#N/A,#N/A,FALSE,"Aging Summary";#N/A,#N/A,FALSE,"Ratio Analysis";#N/A,#N/A,FALSE,"Test 120 Day Accts";#N/A,#N/A,FALSE,"Tickmarks"}</definedName>
    <definedName name="_______fsd44" localSheetId="0" hidden="1">{#N/A,#N/A,FALSE,"Aging Summary";#N/A,#N/A,FALSE,"Ratio Analysis";#N/A,#N/A,FALSE,"Test 120 Day Accts";#N/A,#N/A,FALSE,"Tickmarks"}</definedName>
    <definedName name="_______fsd44" localSheetId="3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x2" localSheetId="8" hidden="1">{"'Sheet1'!$A$1:$I$89"}</definedName>
    <definedName name="_______x2" localSheetId="0" hidden="1">{"'Sheet1'!$A$1:$I$89"}</definedName>
    <definedName name="_______x2" hidden="1">{"'Sheet1'!$A$1:$I$89"}</definedName>
    <definedName name="_______x88888" localSheetId="8" hidden="1">{"'Sheet1'!$A$1:$I$89"}</definedName>
    <definedName name="_______x88888" localSheetId="0" hidden="1">{"'Sheet1'!$A$1:$I$89"}</definedName>
    <definedName name="_______x88888" hidden="1">{"'Sheet1'!$A$1:$I$89"}</definedName>
    <definedName name="______fsd44" localSheetId="8" hidden="1">{#N/A,#N/A,FALSE,"Aging Summary";#N/A,#N/A,FALSE,"Ratio Analysis";#N/A,#N/A,FALSE,"Test 120 Day Accts";#N/A,#N/A,FALSE,"Tickmarks"}</definedName>
    <definedName name="______fsd44" localSheetId="0" hidden="1">{#N/A,#N/A,FALSE,"Aging Summary";#N/A,#N/A,FALSE,"Ratio Analysis";#N/A,#N/A,FALSE,"Test 120 Day Accts";#N/A,#N/A,FALSE,"Tickmarks"}</definedName>
    <definedName name="______fsd44" localSheetId="3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x2" localSheetId="8" hidden="1">{"'Sheet1'!$A$1:$I$89"}</definedName>
    <definedName name="______x2" localSheetId="0" hidden="1">{"'Sheet1'!$A$1:$I$89"}</definedName>
    <definedName name="______x2" hidden="1">{"'Sheet1'!$A$1:$I$89"}</definedName>
    <definedName name="______x88888" localSheetId="8" hidden="1">{"'Sheet1'!$A$1:$I$89"}</definedName>
    <definedName name="______x88888" localSheetId="0" hidden="1">{"'Sheet1'!$A$1:$I$89"}</definedName>
    <definedName name="______x88888" hidden="1">{"'Sheet1'!$A$1:$I$89"}</definedName>
    <definedName name="_____fsd44" localSheetId="8" hidden="1">{#N/A,#N/A,FALSE,"Aging Summary";#N/A,#N/A,FALSE,"Ratio Analysis";#N/A,#N/A,FALSE,"Test 120 Day Accts";#N/A,#N/A,FALSE,"Tickmarks"}</definedName>
    <definedName name="_____fsd44" localSheetId="0" hidden="1">{#N/A,#N/A,FALSE,"Aging Summary";#N/A,#N/A,FALSE,"Ratio Analysis";#N/A,#N/A,FALSE,"Test 120 Day Accts";#N/A,#N/A,FALSE,"Tickmarks"}</definedName>
    <definedName name="_____fsd44" localSheetId="3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x2" localSheetId="8" hidden="1">{"'Sheet1'!$A$1:$I$89"}</definedName>
    <definedName name="_____x2" localSheetId="0" hidden="1">{"'Sheet1'!$A$1:$I$89"}</definedName>
    <definedName name="_____x2" hidden="1">{"'Sheet1'!$A$1:$I$89"}</definedName>
    <definedName name="_____x88888" localSheetId="8" hidden="1">{"'Sheet1'!$A$1:$I$89"}</definedName>
    <definedName name="_____x88888" localSheetId="0" hidden="1">{"'Sheet1'!$A$1:$I$89"}</definedName>
    <definedName name="_____x88888" hidden="1">{"'Sheet1'!$A$1:$I$89"}</definedName>
    <definedName name="____fsd44" localSheetId="8" hidden="1">{#N/A,#N/A,FALSE,"Aging Summary";#N/A,#N/A,FALSE,"Ratio Analysis";#N/A,#N/A,FALSE,"Test 120 Day Accts";#N/A,#N/A,FALSE,"Tickmarks"}</definedName>
    <definedName name="____fsd44" localSheetId="0" hidden="1">{#N/A,#N/A,FALSE,"Aging Summary";#N/A,#N/A,FALSE,"Ratio Analysis";#N/A,#N/A,FALSE,"Test 120 Day Accts";#N/A,#N/A,FALSE,"Tickmarks"}</definedName>
    <definedName name="____fsd44" localSheetId="3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x2" localSheetId="8" hidden="1">{"'Sheet1'!$A$1:$I$89"}</definedName>
    <definedName name="____x2" localSheetId="0" hidden="1">{"'Sheet1'!$A$1:$I$89"}</definedName>
    <definedName name="____x2" hidden="1">{"'Sheet1'!$A$1:$I$89"}</definedName>
    <definedName name="____x88888" localSheetId="8" hidden="1">{"'Sheet1'!$A$1:$I$89"}</definedName>
    <definedName name="____x88888" localSheetId="0" hidden="1">{"'Sheet1'!$A$1:$I$89"}</definedName>
    <definedName name="____x88888" hidden="1">{"'Sheet1'!$A$1:$I$89"}</definedName>
    <definedName name="___fsd44" localSheetId="8" hidden="1">{#N/A,#N/A,FALSE,"Aging Summary";#N/A,#N/A,FALSE,"Ratio Analysis";#N/A,#N/A,FALSE,"Test 120 Day Accts";#N/A,#N/A,FALSE,"Tickmarks"}</definedName>
    <definedName name="___fsd44" localSheetId="0" hidden="1">{#N/A,#N/A,FALSE,"Aging Summary";#N/A,#N/A,FALSE,"Ratio Analysis";#N/A,#N/A,FALSE,"Test 120 Day Accts";#N/A,#N/A,FALSE,"Tickmarks"}</definedName>
    <definedName name="___fsd44" localSheetId="3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x2" localSheetId="8" hidden="1">{"'Sheet1'!$A$1:$I$89"}</definedName>
    <definedName name="___x2" localSheetId="0" hidden="1">{"'Sheet1'!$A$1:$I$89"}</definedName>
    <definedName name="___x2" hidden="1">{"'Sheet1'!$A$1:$I$89"}</definedName>
    <definedName name="___x88888" localSheetId="8" hidden="1">{"'Sheet1'!$A$1:$I$89"}</definedName>
    <definedName name="___x88888" localSheetId="0" hidden="1">{"'Sheet1'!$A$1:$I$89"}</definedName>
    <definedName name="___x88888" hidden="1">{"'Sheet1'!$A$1:$I$89"}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AScreenCrv" hidden="1">#REF!</definedName>
    <definedName name="__123Graph_B" localSheetId="8" hidden="1">#REF!</definedName>
    <definedName name="__123Graph_B" localSheetId="1" hidden="1">#REF!</definedName>
    <definedName name="__123Graph_B" localSheetId="0" hidden="1">#REF!</definedName>
    <definedName name="__123Graph_B" localSheetId="3" hidden="1">#REF!</definedName>
    <definedName name="__123Graph_B" hidden="1">#REF!</definedName>
    <definedName name="__123Graph_BScreenCrv" hidden="1">#REF!</definedName>
    <definedName name="__123Graph_C" localSheetId="8" hidden="1">#REF!</definedName>
    <definedName name="__123Graph_C" localSheetId="1" hidden="1">#REF!</definedName>
    <definedName name="__123Graph_C" localSheetId="0" hidden="1">#REF!</definedName>
    <definedName name="__123Graph_C" localSheetId="3" hidden="1">#REF!</definedName>
    <definedName name="__123Graph_C" hidden="1">#REF!</definedName>
    <definedName name="__123Graph_CScreenCrv" hidden="1">#REF!</definedName>
    <definedName name="__123Graph_D" localSheetId="8" hidden="1">#REF!</definedName>
    <definedName name="__123Graph_D" localSheetId="1" hidden="1">#REF!</definedName>
    <definedName name="__123Graph_D" localSheetId="0" hidden="1">#REF!</definedName>
    <definedName name="__123Graph_D" localSheetId="3" hidden="1">#REF!</definedName>
    <definedName name="__123Graph_D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8" hidden="1">#REF!</definedName>
    <definedName name="__123Graph_F" localSheetId="1" hidden="1">#REF!</definedName>
    <definedName name="__123Graph_F" localSheetId="0" hidden="1">#REF!</definedName>
    <definedName name="__123Graph_F" hidden="1">#REF!</definedName>
    <definedName name="__123Graph_X" localSheetId="1" hidden="1">#REF!</definedName>
    <definedName name="__123Graph_X" localSheetId="0" hidden="1">#REF!</definedName>
    <definedName name="__123Graph_X" localSheetId="3" hidden="1">#REF!</definedName>
    <definedName name="__123Graph_X" hidden="1">#REF!</definedName>
    <definedName name="__cp3" localSheetId="8" hidden="1">{#N/A,#N/A,FALSE,"ALLOC"}</definedName>
    <definedName name="__cp3" hidden="1">{#N/A,#N/A,FALSE,"ALLOC"}</definedName>
    <definedName name="__FDS_HYPERLINK_TOGGLE_STATE__" hidden="1">"ON"</definedName>
    <definedName name="__fsd44" localSheetId="8" hidden="1">{#N/A,#N/A,FALSE,"Aging Summary";#N/A,#N/A,FALSE,"Ratio Analysis";#N/A,#N/A,FALSE,"Test 120 Day Accts";#N/A,#N/A,FALSE,"Tickmarks"}</definedName>
    <definedName name="__fsd44" localSheetId="0" hidden="1">{#N/A,#N/A,FALSE,"Aging Summary";#N/A,#N/A,FALSE,"Ratio Analysis";#N/A,#N/A,FALSE,"Test 120 Day Accts";#N/A,#N/A,FALSE,"Tickmarks"}</definedName>
    <definedName name="__fsd44" localSheetId="3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localSheetId="8" hidden="1">#REF!</definedName>
    <definedName name="__key2" hidden="1">#REF!</definedName>
    <definedName name="__x2" localSheetId="8" hidden="1">{"'Sheet1'!$A$1:$I$89"}</definedName>
    <definedName name="__x2" localSheetId="0" hidden="1">{"'Sheet1'!$A$1:$I$89"}</definedName>
    <definedName name="__x2" hidden="1">{"'Sheet1'!$A$1:$I$89"}</definedName>
    <definedName name="__x88888" localSheetId="8" hidden="1">{"'Sheet1'!$A$1:$I$89"}</definedName>
    <definedName name="__x88888" localSheetId="0" hidden="1">{"'Sheet1'!$A$1:$I$89"}</definedName>
    <definedName name="__x88888" hidden="1">{"'Sheet1'!$A$1:$I$89"}</definedName>
    <definedName name="_11__123Graph_LBL_BCHART_1" hidden="1">#REF!</definedName>
    <definedName name="_12__123Graph_LBL_CCHART_1" hidden="1">#REF!</definedName>
    <definedName name="_123Graph_F1" localSheetId="1" hidden="1">#REF!</definedName>
    <definedName name="_123Graph_F1" localSheetId="0" hidden="1">#REF!</definedName>
    <definedName name="_123Graph_F1" localSheetId="3" hidden="1">#REF!</definedName>
    <definedName name="_123Graph_F1" hidden="1">#REF!</definedName>
    <definedName name="_13__123Graph_XCHART_1" hidden="1">#REF!</definedName>
    <definedName name="_2__123Graph_AChart_1A" hidden="1">#REF!</definedName>
    <definedName name="_2__123Graph_BCHART_1" hidden="1">#REF!</definedName>
    <definedName name="_3__123Graph_AChart_2A" hidden="1">#REF!</definedName>
    <definedName name="_3__123Graph_BCHART_1" hidden="1">#REF!</definedName>
    <definedName name="_3__123Graph_CCHART_1" hidden="1">#REF!</definedName>
    <definedName name="_4__123Graph_BCHART_1" hidden="1">#REF!</definedName>
    <definedName name="_4__123Graph_CCHART_1" hidden="1">#REF!</definedName>
    <definedName name="_4__123Graph_XChart_1A" hidden="1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Dist_Bin" localSheetId="8" hidden="1">#REF!</definedName>
    <definedName name="_Dist_Bin" localSheetId="0" hidden="1">#REF!</definedName>
    <definedName name="_Dist_Bin" hidden="1">#REF!</definedName>
    <definedName name="_Dist_Values" localSheetId="8" hidden="1">#REF!</definedName>
    <definedName name="_Dist_Values" localSheetId="0" hidden="1">#REF!</definedName>
    <definedName name="_Dist_Values" hidden="1">#REF!</definedName>
    <definedName name="_Fill" localSheetId="1" hidden="1">#REF!</definedName>
    <definedName name="_Fill" hidden="1">#REF!</definedName>
    <definedName name="_xlnm._FilterDatabase" localSheetId="8" hidden="1">'2020 WKTB_REG'!$A$13:$F$940</definedName>
    <definedName name="_xlnm._FilterDatabase" localSheetId="7" hidden="1">'2021 WKTB_REG'!$A$12:$F$934</definedName>
    <definedName name="_xlnm._FilterDatabase" localSheetId="6" hidden="1">'2022 WKTB_Reg'!$A$10:$B$1021</definedName>
    <definedName name="_xlnm._FilterDatabase" localSheetId="5" hidden="1">'2023 WKTB_Reg'!$A$10:$B$1051</definedName>
    <definedName name="_fsd44" localSheetId="8" hidden="1">{#N/A,#N/A,FALSE,"Aging Summary";#N/A,#N/A,FALSE,"Ratio Analysis";#N/A,#N/A,FALSE,"Test 120 Day Accts";#N/A,#N/A,FALSE,"Tickmarks"}</definedName>
    <definedName name="_fsd44" localSheetId="0" hidden="1">{#N/A,#N/A,FALSE,"Aging Summary";#N/A,#N/A,FALSE,"Ratio Analysis";#N/A,#N/A,FALSE,"Test 120 Day Accts";#N/A,#N/A,FALSE,"Tickmarks"}</definedName>
    <definedName name="_fsd44" localSheetId="3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1" hidden="1">#REF!</definedName>
    <definedName name="_Key1" localSheetId="0" hidden="1">#REF!</definedName>
    <definedName name="_Key1" localSheetId="3" hidden="1">#REF!</definedName>
    <definedName name="_Key1" hidden="1">#REF!</definedName>
    <definedName name="_Key2" localSheetId="1" hidden="1">#REF!</definedName>
    <definedName name="_Key2" localSheetId="3" hidden="1">#REF!</definedName>
    <definedName name="_Key2" hidden="1">#REF!</definedName>
    <definedName name="_Order1" hidden="1">0</definedName>
    <definedName name="_Order2" hidden="1">0</definedName>
    <definedName name="_Parse_In" hidden="1">#REF!</definedName>
    <definedName name="_Parse_Out" hidden="1">#REF!</definedName>
    <definedName name="_Regression_Int" hidden="1">1</definedName>
    <definedName name="_Sort" localSheetId="8" hidden="1">#REF!</definedName>
    <definedName name="_Sort" localSheetId="1" hidden="1">#REF!</definedName>
    <definedName name="_Sort" localSheetId="0" hidden="1">#REF!</definedName>
    <definedName name="_Sort" hidden="1">#REF!</definedName>
    <definedName name="_Sort1" localSheetId="1" hidden="1">#REF!</definedName>
    <definedName name="_Sort1" localSheetId="3" hidden="1">#REF!</definedName>
    <definedName name="_Sort1" hidden="1">#REF!</definedName>
    <definedName name="_Table1_In1" localSheetId="1" hidden="1">#REF!</definedName>
    <definedName name="_Table1_In1" localSheetId="3" hidden="1">#REF!</definedName>
    <definedName name="_Table1_In1" hidden="1">#REF!</definedName>
    <definedName name="_Table1_Out" localSheetId="1" hidden="1">#REF!</definedName>
    <definedName name="_Table1_Out" localSheetId="3" hidden="1">#REF!</definedName>
    <definedName name="_Table1_Out" hidden="1">#REF!</definedName>
    <definedName name="_Table2_In1" localSheetId="1" hidden="1">#REF!</definedName>
    <definedName name="_Table2_In1" localSheetId="3" hidden="1">#REF!</definedName>
    <definedName name="_Table2_In1" hidden="1">#REF!</definedName>
    <definedName name="_Table2_In2" hidden="1">#REF!</definedName>
    <definedName name="_Table2_Out" localSheetId="8" hidden="1">#REF!</definedName>
    <definedName name="_Table2_Out" localSheetId="1" hidden="1">#REF!</definedName>
    <definedName name="_Table2_Out" localSheetId="0" hidden="1">#REF!</definedName>
    <definedName name="_Table2_Out" localSheetId="3" hidden="1">#REF!</definedName>
    <definedName name="_Table2_Out" hidden="1">#REF!</definedName>
    <definedName name="_x2" localSheetId="8" hidden="1">{"'Sheet1'!$A$1:$I$89"}</definedName>
    <definedName name="_x2" localSheetId="0" hidden="1">{"'Sheet1'!$A$1:$I$89"}</definedName>
    <definedName name="_x2" hidden="1">{"'Sheet1'!$A$1:$I$89"}</definedName>
    <definedName name="_x88888" localSheetId="8" hidden="1">{"'Sheet1'!$A$1:$I$89"}</definedName>
    <definedName name="_x88888" localSheetId="0" hidden="1">{"'Sheet1'!$A$1:$I$89"}</definedName>
    <definedName name="_x88888" hidden="1">{"'Sheet1'!$A$1:$I$89"}</definedName>
    <definedName name="aa" localSheetId="8" hidden="1">#REF!</definedName>
    <definedName name="aa" hidden="1">#REF!</definedName>
    <definedName name="AAA_DOCTOPS" hidden="1">"AAA_SET"</definedName>
    <definedName name="AAA_duser" hidden="1">"OFF"</definedName>
    <definedName name="aaaaa" localSheetId="8" hidden="1">{#N/A,#N/A,FALSE,"EXPENSE"}</definedName>
    <definedName name="aaaaa" hidden="1">{#N/A,#N/A,FALSE,"EXPENSE"}</definedName>
    <definedName name="aaaaaaaaaaaaaaaaaaaaa" localSheetId="8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"C:\DATA\Kevin\Kevin's Model.mdb"</definedName>
    <definedName name="ACwvu.print2." localSheetId="8" hidden="1">#REF!</definedName>
    <definedName name="ACwvu.print2." hidden="1">#REF!</definedName>
    <definedName name="ACwvu.print3." localSheetId="8" hidden="1">#REF!</definedName>
    <definedName name="ACwvu.print3." hidden="1">#REF!</definedName>
    <definedName name="adfadfadfadf" localSheetId="8" hidden="1">{#N/A,#N/A,FALSE,"EXPENSE"}</definedName>
    <definedName name="adfadfadfadf" hidden="1">{#N/A,#N/A,FALSE,"EXPENSE"}</definedName>
    <definedName name="aertajyiukfjhdh" localSheetId="8" hidden="1">{#N/A,#N/A,FALSE,"ALLOC"}</definedName>
    <definedName name="aertajyiukfjhdh" hidden="1">{#N/A,#N/A,FALSE,"ALLOC"}</definedName>
    <definedName name="aewrawerasdfsdaf" localSheetId="8" hidden="1">{#N/A,#N/A,FALSE,"EXPENSE"}</definedName>
    <definedName name="aewrawerasdfsdaf" hidden="1">{#N/A,#N/A,FALSE,"EXPENSE"}</definedName>
    <definedName name="afdasdfaertgrthngbvc" localSheetId="8" hidden="1">{#N/A,#N/A,FALSE,"EXPENSE"}</definedName>
    <definedName name="afdasdfaertgrthngbvc" hidden="1">{#N/A,#N/A,FALSE,"EXPENSE"}</definedName>
    <definedName name="afwerwerewf" localSheetId="8" hidden="1">{#N/A,#N/A,FALSE,"EXPENSE"}</definedName>
    <definedName name="afwerwerewf" hidden="1">{#N/A,#N/A,FALSE,"EXPENSE"}</definedName>
    <definedName name="anscount" hidden="1">1</definedName>
    <definedName name="as" localSheetId="8" hidden="1">{#N/A,#N/A,FALSE,"Aging Summary";#N/A,#N/A,FALSE,"Ratio Analysis";#N/A,#N/A,FALSE,"Test 120 Day Accts";#N/A,#N/A,FALSE,"Tickmarks"}</definedName>
    <definedName name="as" localSheetId="0" hidden="1">{#N/A,#N/A,FALSE,"Aging Summary";#N/A,#N/A,FALSE,"Ratio Analysis";#N/A,#N/A,FALSE,"Test 120 Day Accts";#N/A,#N/A,FALSE,"Tickmarks"}</definedName>
    <definedName name="as" localSheetId="3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df" localSheetId="8" hidden="1">#REF!</definedName>
    <definedName name="asdf" hidden="1">#REF!</definedName>
    <definedName name="asdfasfasdfasdfsdfsdf" localSheetId="8" hidden="1">{#N/A,#N/A,FALSE,"EXPENSE"}</definedName>
    <definedName name="asdfasfasdfasdfsdfsdf" hidden="1">{#N/A,#N/A,FALSE,"EXPENSE"}</definedName>
    <definedName name="awerwaerwerfw" localSheetId="8" hidden="1">{#N/A,#N/A,FALSE,"ALLOC"}</definedName>
    <definedName name="awerwaerwerfw" hidden="1">{#N/A,#N/A,FALSE,"ALLOC"}</definedName>
    <definedName name="bfhbfvdzvcxzv" localSheetId="8" hidden="1">{#N/A,#N/A,FALSE,"EXPENSE"}</definedName>
    <definedName name="bfhbfvdzvcxzv" hidden="1">{#N/A,#N/A,FALSE,"EXPENSE"}</definedName>
    <definedName name="bgfdghsszsdfzsdf" localSheetId="8" hidden="1">{#N/A,#N/A,FALSE,"EXPENSE"}</definedName>
    <definedName name="bgfdghsszsdfzsdf" hidden="1">{#N/A,#N/A,FALSE,"EXPENSE"}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1" hidden="1">#REF!</definedName>
    <definedName name="BNE_MESSAGES_HIDDEN" localSheetId="0" hidden="1">#REF!</definedName>
    <definedName name="BNE_MESSAGES_HIDDEN" localSheetId="3" hidden="1">#REF!</definedName>
    <definedName name="BNE_MESSAGES_HIDDEN" hidden="1">#REF!</definedName>
    <definedName name="bob" localSheetId="8" hidden="1">{#N/A,#N/A,FALSE,"EXPENSE"}</definedName>
    <definedName name="bob" hidden="1">{#N/A,#N/A,FALSE,"EXPENSE"}</definedName>
    <definedName name="bv" localSheetId="8" hidden="1">{#N/A,#N/A,FALSE,"Aging Summary";#N/A,#N/A,FALSE,"Ratio Analysis";#N/A,#N/A,FALSE,"Test 120 Day Accts";#N/A,#N/A,FALSE,"Tickmarks"}</definedName>
    <definedName name="bv" localSheetId="0" hidden="1">{#N/A,#N/A,FALSE,"Aging Summary";#N/A,#N/A,FALSE,"Ratio Analysis";#N/A,#N/A,FALSE,"Test 120 Day Accts";#N/A,#N/A,FALSE,"Tickmarks"}</definedName>
    <definedName name="bv" localSheetId="3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b_sChart41E9A35_opts" hidden="1">"1, 9, 1, False, 2, False, False, , 0, False, True, 1, 1"</definedName>
    <definedName name="CIQWBGuid" hidden="1">"022317c7-dbd3-41a3-9caf-35748facbbc2"</definedName>
    <definedName name="Combined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anyName1" hidden="1">#REF!</definedName>
    <definedName name="CompanyName2" hidden="1">#REF!</definedName>
    <definedName name="CompanyName3" hidden="1">#REF!</definedName>
    <definedName name="CompRange1" localSheetId="8" hidden="1">OFFSET(CompRange1Main,9,0,COUNTA(CompRange1Main)-COUNTA(#REF!),1)</definedName>
    <definedName name="CompRange1" localSheetId="0" hidden="1">OFFSET(CompRange1Main,9,0,COUNTA(CompRange1Main)-COUNTA(#REF!),1)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8" hidden="1">OFFSET(CompRange2Main,9,0,COUNTA(CompRange2Main)-COUNTA(#REF!),1)</definedName>
    <definedName name="CompRange2" localSheetId="0" hidden="1">OFFSET(CompRange2Main,9,0,COUNTA(CompRange2Main)-COUNTA(#REF!),1)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8" hidden="1">OFFSET(CompRange3Main,9,0,COUNTA(CompRange3Main)-COUNTA(#REF!),1)</definedName>
    <definedName name="CompRange3" localSheetId="0" hidden="1">OFFSET(CompRange3Main,9,0,COUNTA(CompRange3Main)-COUNTA(#REF!),1)</definedName>
    <definedName name="CompRange3" hidden="1">OFFSET(CompRange3Main,9,0,COUNTA(CompRange3Main)-COUNTA(#REF!),1)</definedName>
    <definedName name="CompRange3Main" hidden="1">#REF!</definedName>
    <definedName name="cprange3" localSheetId="8" hidden="1">{#N/A,#N/A,FALSE,"ALLOC"}</definedName>
    <definedName name="cprange3" hidden="1">{#N/A,#N/A,FALSE,"ALLOC"}</definedName>
    <definedName name="cprrange2" localSheetId="8" hidden="1">{#N/A,#N/A,FALSE,"ALLOC"}</definedName>
    <definedName name="cprrange2" hidden="1">{#N/A,#N/A,FALSE,"ALLOC"}</definedName>
    <definedName name="cvzdfzsdfdsfsf" localSheetId="8" hidden="1">{#N/A,#N/A,FALSE,"EXPENSE"}</definedName>
    <definedName name="cvzdfzsdfdsfsf" hidden="1">{#N/A,#N/A,FALSE,"EXPENSE"}</definedName>
    <definedName name="DateRangeComp" localSheetId="8" hidden="1">OFFSET(DateRangeCompMain,9,0,COUNTA(DateRangeCompMain)-COUNTA(#REF!),1)</definedName>
    <definedName name="DateRangeComp" localSheetId="0" hidden="1">OFFSET(DateRangeCompMain,9,0,COUNTA(DateRangeCompMain)-COUNTA(#REF!),1)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8" hidden="1">OFFSET(#REF!,5,0,COUNTA(#REF!)-COUNTA(#REF!),1)</definedName>
    <definedName name="DateRangePrice" localSheetId="0" hidden="1">OFFSET([0]!DateRangePriceMain,5,0,COUNTA([0]!DateRangePriceMain)-COUNTA(#REF!),1)</definedName>
    <definedName name="DateRangePrice" hidden="1">OFFSET([0]!DateRangePriceMain,5,0,COUNTA([0]!DateRangePriceMain)-COUNTA(#REF!),1)</definedName>
    <definedName name="DateRangePriceMain" hidden="1">#REF!</definedName>
    <definedName name="df" localSheetId="8" hidden="1">{#N/A,#N/A,FALSE,"Aging Summary";#N/A,#N/A,FALSE,"Ratio Analysis";#N/A,#N/A,FALSE,"Test 120 Day Accts";#N/A,#N/A,FALSE,"Tickmarks"}</definedName>
    <definedName name="df" localSheetId="0" hidden="1">{#N/A,#N/A,FALSE,"Aging Summary";#N/A,#N/A,FALSE,"Ratio Analysis";#N/A,#N/A,FALSE,"Test 120 Day Accts";#N/A,#N/A,FALSE,"Tickmarks"}</definedName>
    <definedName name="df" localSheetId="3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8" hidden="1">{#N/A,#N/A,FALSE,"EXPENSE"}</definedName>
    <definedName name="dfadsfadfadfewfr" hidden="1">{#N/A,#N/A,FALSE,"EXPENSE"}</definedName>
    <definedName name="dfadsfasdfdsf" localSheetId="8" hidden="1">{#N/A,#N/A,FALSE,"EXPENSE"}</definedName>
    <definedName name="dfadsfasdfdsf" hidden="1">{#N/A,#N/A,FALSE,"EXPENSE"}</definedName>
    <definedName name="dfadsfdsafdf" localSheetId="8" hidden="1">{#N/A,#N/A,FALSE,"ALLOC"}</definedName>
    <definedName name="dfadsfdsafdf" hidden="1">{#N/A,#N/A,FALSE,"ALLOC"}</definedName>
    <definedName name="dfasdfasdf" localSheetId="8" hidden="1">{#N/A,#N/A,FALSE,"ALLOC"}</definedName>
    <definedName name="dfasdfasdf" hidden="1">{#N/A,#N/A,FALSE,"ALLOC"}</definedName>
    <definedName name="dfasdfasdfdsaf" localSheetId="8" hidden="1">{#N/A,#N/A,FALSE,"ALLOC"}</definedName>
    <definedName name="dfasdfasdfdsaf" hidden="1">{#N/A,#N/A,FALSE,"ALLOC"}</definedName>
    <definedName name="dfasfasfdfadsf" localSheetId="8" hidden="1">{#N/A,#N/A,FALSE,"EXPENSE"}</definedName>
    <definedName name="dfasfasfdfadsf" hidden="1">{#N/A,#N/A,FALSE,"EXPENSE"}</definedName>
    <definedName name="dfdfdsfadsf" localSheetId="8" hidden="1">{#N/A,#N/A,FALSE,"EXPENSE"}</definedName>
    <definedName name="dfdfdsfadsf" hidden="1">{#N/A,#N/A,FALSE,"EXPENSE"}</definedName>
    <definedName name="dfdsfsdfdfdsf" localSheetId="8" hidden="1">{#N/A,#N/A,FALSE,"EXPENSE"}</definedName>
    <definedName name="dfdsfsdfdfdsf" hidden="1">{#N/A,#N/A,FALSE,"EXPENSE"}</definedName>
    <definedName name="dfsadfdsfdsf" localSheetId="8" hidden="1">{#N/A,#N/A,FALSE,"ALLOC"}</definedName>
    <definedName name="dfsadfdsfdsf" hidden="1">{#N/A,#N/A,FALSE,"ALLOC"}</definedName>
    <definedName name="dfsdfdsfdsfds" localSheetId="8" hidden="1">{#N/A,#N/A,FALSE,"EXPENSE"}</definedName>
    <definedName name="dfsdfdsfdsfds" hidden="1">{#N/A,#N/A,FALSE,"EXPENSE"}</definedName>
    <definedName name="dgdgdfgdg" localSheetId="8" hidden="1">{#N/A,#N/A,FALSE,"EXPENSE"}</definedName>
    <definedName name="dgdgdfgdg" hidden="1">{#N/A,#N/A,FALSE,"EXPENSE"}</definedName>
    <definedName name="dhdyyrtyr" localSheetId="8" hidden="1">{#N/A,#N/A,FALSE,"EXPENSE"}</definedName>
    <definedName name="dhdyyrtyr" hidden="1">{#N/A,#N/A,FALSE,"EXPENSE"}</definedName>
    <definedName name="ds" localSheetId="8" hidden="1">{#N/A,#N/A,FALSE,"Aging Summary";#N/A,#N/A,FALSE,"Ratio Analysis";#N/A,#N/A,FALSE,"Test 120 Day Accts";#N/A,#N/A,FALSE,"Tickmarks"}</definedName>
    <definedName name="ds" localSheetId="0" hidden="1">{#N/A,#N/A,FALSE,"Aging Summary";#N/A,#N/A,FALSE,"Ratio Analysis";#N/A,#N/A,FALSE,"Test 120 Day Accts";#N/A,#N/A,FALSE,"Tickmarks"}</definedName>
    <definedName name="ds" localSheetId="3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8" hidden="1">{#N/A,#N/A,FALSE,"EXPENSE"}</definedName>
    <definedName name="dsfasdfdasf" hidden="1">{#N/A,#N/A,FALSE,"EXPENSE"}</definedName>
    <definedName name="dsfasdfdsf" localSheetId="8" hidden="1">{#N/A,#N/A,FALSE,"EXPENSE"}</definedName>
    <definedName name="dsfasdfdsf" hidden="1">{#N/A,#N/A,FALSE,"EXPENSE"}</definedName>
    <definedName name="dtresyttyujyujtghgh" localSheetId="8" hidden="1">{#N/A,#N/A,FALSE,"EXPENSE"}</definedName>
    <definedName name="dtresyttyujyujtghgh" hidden="1">{#N/A,#N/A,FALSE,"EXPENSE"}</definedName>
    <definedName name="eatawerawerfe" localSheetId="8" hidden="1">{#N/A,#N/A,FALSE,"ALLOC"}</definedName>
    <definedName name="eatawerawerfe" hidden="1">{#N/A,#N/A,FALSE,"ALLOC"}</definedName>
    <definedName name="er" localSheetId="8" hidden="1">{#N/A,#N/A,FALSE,"Aging Summary";#N/A,#N/A,FALSE,"Ratio Analysis";#N/A,#N/A,FALSE,"Test 120 Day Accts";#N/A,#N/A,FALSE,"Tickmarks"}</definedName>
    <definedName name="er" localSheetId="0" hidden="1">{#N/A,#N/A,FALSE,"Aging Summary";#N/A,#N/A,FALSE,"Ratio Analysis";#N/A,#N/A,FALSE,"Test 120 Day Accts";#N/A,#N/A,FALSE,"Tickmarks"}</definedName>
    <definedName name="er" localSheetId="3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w" localSheetId="8" hidden="1">{#N/A,#N/A,FALSE,"Aging Summary";#N/A,#N/A,FALSE,"Ratio Analysis";#N/A,#N/A,FALSE,"Test 120 Day Accts";#N/A,#N/A,FALSE,"Tickmarks"}</definedName>
    <definedName name="ew" localSheetId="0" hidden="1">{#N/A,#N/A,FALSE,"Aging Summary";#N/A,#N/A,FALSE,"Ratio Analysis";#N/A,#N/A,FALSE,"Test 120 Day Accts";#N/A,#N/A,FALSE,"Tickmarks"}</definedName>
    <definedName name="ew" localSheetId="3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adfasdfasdfadsf" localSheetId="8" hidden="1">{#N/A,#N/A,FALSE,"ALLOC"}</definedName>
    <definedName name="fadfasdfasdfadsf" hidden="1">{#N/A,#N/A,FALSE,"ALLOC"}</definedName>
    <definedName name="fadfasdfwaerwe" localSheetId="8" hidden="1">{#N/A,#N/A,FALSE,"ALLOC"}</definedName>
    <definedName name="fadfasdfwaerwe" hidden="1">{#N/A,#N/A,FALSE,"ALLOC"}</definedName>
    <definedName name="fadsfadsfadsf" localSheetId="8" hidden="1">{#N/A,#N/A,FALSE,"EXPENSE"}</definedName>
    <definedName name="fadsfadsfadsf" hidden="1">{#N/A,#N/A,FALSE,"EXPENSE"}</definedName>
    <definedName name="fadsfadsfdasf" localSheetId="8" hidden="1">{#N/A,#N/A,FALSE,"EXPENSE"}</definedName>
    <definedName name="fadsfadsfdasf" hidden="1">{#N/A,#N/A,FALSE,"EXPENSE"}</definedName>
    <definedName name="fadsfdsafdfd" localSheetId="8" hidden="1">{#N/A,#N/A,FALSE,"ALLOC"}</definedName>
    <definedName name="fadsfdsafdfd" hidden="1">{#N/A,#N/A,FALSE,"ALLOC"}</definedName>
    <definedName name="fasdfadsfdasf" localSheetId="8" hidden="1">{#N/A,#N/A,FALSE,"ALLOC"}</definedName>
    <definedName name="fasdfadsfdasf" hidden="1">{#N/A,#N/A,FALSE,"ALLOC"}</definedName>
    <definedName name="fasdfasdfadsf" localSheetId="8" hidden="1">{#N/A,#N/A,FALSE,"EXPENSE"}</definedName>
    <definedName name="fasdfasdfadsf" hidden="1">{#N/A,#N/A,FALSE,"EXPENSE"}</definedName>
    <definedName name="fasdfdfdf" localSheetId="8" hidden="1">{#N/A,#N/A,FALSE,"EXPENSE"}</definedName>
    <definedName name="fasdfdfdf" hidden="1">{#N/A,#N/A,FALSE,"EXPENSE"}</definedName>
    <definedName name="fasfdsfdsafads" localSheetId="8" hidden="1">{#N/A,#N/A,FALSE,"EXPENSE"}</definedName>
    <definedName name="fasfdsfdsafads" hidden="1">{#N/A,#N/A,FALSE,"EXPENSE"}</definedName>
    <definedName name="fcsdafasdfadsf" localSheetId="8" hidden="1">{#N/A,#N/A,FALSE,"EXPENSE"}</definedName>
    <definedName name="fcsdafasdfadsf" hidden="1">{#N/A,#N/A,FALSE,"EXPENSE"}</definedName>
    <definedName name="fd" localSheetId="8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3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dasfadfdaf" localSheetId="8" hidden="1">{#N/A,#N/A,FALSE,"EXPENSE"}</definedName>
    <definedName name="fdasfadfdaf" hidden="1">{#N/A,#N/A,FALSE,"EXPENSE"}</definedName>
    <definedName name="fdsfdsafdasfds" localSheetId="8" hidden="1">{#N/A,#N/A,FALSE,"EXPENSE"}</definedName>
    <definedName name="fdsfdsafdasfds" hidden="1">{#N/A,#N/A,FALSE,"EXPENSE"}</definedName>
    <definedName name="fdsfsadfsdafdsa" localSheetId="8" hidden="1">{#N/A,#N/A,FALSE,"EXPENSE"}</definedName>
    <definedName name="fdsfsadfsdafdsa" hidden="1">{#N/A,#N/A,FALSE,"EXPENSE"}</definedName>
    <definedName name="fdsfsdfdsfd" localSheetId="8" hidden="1">{#N/A,#N/A,FALSE,"EXPENSE"}</definedName>
    <definedName name="fdsfsdfdsfd" hidden="1">{#N/A,#N/A,FALSE,"EXPENSE"}</definedName>
    <definedName name="fewrfwerwqerwe" localSheetId="8" hidden="1">{#N/A,#N/A,FALSE,"EXPENSE"}</definedName>
    <definedName name="fewrfwerwqerwe" hidden="1">{#N/A,#N/A,FALSE,"EXPENSE"}</definedName>
    <definedName name="ffff" localSheetId="8" hidden="1">{#N/A,#N/A,FALSE,"ALLOC"}</definedName>
    <definedName name="ffff" hidden="1">{#N/A,#N/A,FALSE,"ALLOC"}</definedName>
    <definedName name="fgdfgdzfxczv" localSheetId="8" hidden="1">{#N/A,#N/A,FALSE,"EXPENSE"}</definedName>
    <definedName name="fgdfgdzfxczv" hidden="1">{#N/A,#N/A,FALSE,"EXPENSE"}</definedName>
    <definedName name="fgdfzdsfASFDAS" localSheetId="8" hidden="1">{#N/A,#N/A,FALSE,"EXPENSE"}</definedName>
    <definedName name="fgdfzdsfASFDAS" hidden="1">{#N/A,#N/A,FALSE,"EXPENSE"}</definedName>
    <definedName name="fgdgdfdvcx" localSheetId="8" hidden="1">{#N/A,#N/A,FALSE,"ALLOC"}</definedName>
    <definedName name="fgdgdfdvcx" hidden="1">{#N/A,#N/A,FALSE,"ALLOC"}</definedName>
    <definedName name="fgdsfasdfscc" localSheetId="8" hidden="1">{#N/A,#N/A,FALSE,"ALLOC"}</definedName>
    <definedName name="fgdsfasdfscc" hidden="1">{#N/A,#N/A,FALSE,"ALLOC"}</definedName>
    <definedName name="fgdsfdsfd" localSheetId="8" hidden="1">{#N/A,#N/A,FALSE,"EXPENSE"}</definedName>
    <definedName name="fgdsfdsfd" hidden="1">{#N/A,#N/A,FALSE,"EXPENSE"}</definedName>
    <definedName name="fhfgdgdg" localSheetId="8" hidden="1">{#N/A,#N/A,FALSE,"EXPENSE"}</definedName>
    <definedName name="fhfgdgdg" hidden="1">{#N/A,#N/A,FALSE,"EXPENSE"}</definedName>
    <definedName name="fhfhfhfg" localSheetId="8" hidden="1">{#N/A,#N/A,FALSE,"EXPENSE"}</definedName>
    <definedName name="fhfhfhfg" hidden="1">{#N/A,#N/A,FALSE,"EXPENSE"}</definedName>
    <definedName name="fhgfdgdzfcxvcx" localSheetId="8" hidden="1">{#N/A,#N/A,FALSE,"EXPENSE"}</definedName>
    <definedName name="fhgfdgdzfcxvcx" hidden="1">{#N/A,#N/A,FALSE,"EXPENSE"}</definedName>
    <definedName name="freb" localSheetId="8" hidden="1">{#N/A,#N/A,FALSE,"EXPENSE"}</definedName>
    <definedName name="freb" hidden="1">{#N/A,#N/A,FALSE,"EXPENSE"}</definedName>
    <definedName name="frt" localSheetId="8" hidden="1">{#N/A,#N/A,FALSE,"Aging Summary";#N/A,#N/A,FALSE,"Ratio Analysis";#N/A,#N/A,FALSE,"Test 120 Day Accts";#N/A,#N/A,FALSE,"Tickmarks"}</definedName>
    <definedName name="frt" localSheetId="0" hidden="1">{#N/A,#N/A,FALSE,"Aging Summary";#N/A,#N/A,FALSE,"Ratio Analysis";#N/A,#N/A,FALSE,"Test 120 Day Accts";#N/A,#N/A,FALSE,"Tickmarks"}</definedName>
    <definedName name="frt" localSheetId="3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8" hidden="1">{#N/A,#N/A,FALSE,"EXPENSE"}</definedName>
    <definedName name="frwerwerwerfw" hidden="1">{#N/A,#N/A,FALSE,"EXPENSE"}</definedName>
    <definedName name="frwerwerwerwerfew" localSheetId="8" hidden="1">{#N/A,#N/A,FALSE,"EXPENSE"}</definedName>
    <definedName name="frwerwerwerwerfew" hidden="1">{#N/A,#N/A,FALSE,"EXPENSE"}</definedName>
    <definedName name="fsadfsdfadfdfwerf" localSheetId="8" hidden="1">{#N/A,#N/A,FALSE,"EXPENSE"}</definedName>
    <definedName name="fsadfsdfadfdfwerf" hidden="1">{#N/A,#N/A,FALSE,"EXPENSE"}</definedName>
    <definedName name="fsafwaerwer" localSheetId="8" hidden="1">{#N/A,#N/A,FALSE,"EXPENSE"}</definedName>
    <definedName name="fsafwaerwer" hidden="1">{#N/A,#N/A,FALSE,"EXPENSE"}</definedName>
    <definedName name="fsd" localSheetId="8" hidden="1">{#N/A,#N/A,FALSE,"Aging Summary";#N/A,#N/A,FALSE,"Ratio Analysis";#N/A,#N/A,FALSE,"Test 120 Day Accts";#N/A,#N/A,FALSE,"Tickmarks"}</definedName>
    <definedName name="fsd" localSheetId="0" hidden="1">{#N/A,#N/A,FALSE,"Aging Summary";#N/A,#N/A,FALSE,"Ratio Analysis";#N/A,#N/A,FALSE,"Test 120 Day Accts";#N/A,#N/A,FALSE,"Tickmarks"}</definedName>
    <definedName name="fsd" localSheetId="3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8" hidden="1">{#N/A,#N/A,FALSE,"EXPENSE"}</definedName>
    <definedName name="fsdfadsfdfd" hidden="1">{#N/A,#N/A,FALSE,"EXPENSE"}</definedName>
    <definedName name="fsdfasdfadsf" localSheetId="8" hidden="1">{#N/A,#N/A,FALSE,"EXPENSE"}</definedName>
    <definedName name="fsdfasdfadsf" hidden="1">{#N/A,#N/A,FALSE,"EXPENSE"}</definedName>
    <definedName name="fsdfdfbfvbcvbb" localSheetId="8" hidden="1">{#N/A,#N/A,FALSE,"ALLOC"}</definedName>
    <definedName name="fsdfdfbfvbcvbb" hidden="1">{#N/A,#N/A,FALSE,"ALLOC"}</definedName>
    <definedName name="fsdfdwfdsf" localSheetId="8" hidden="1">{#N/A,#N/A,FALSE,"EXPENSE"}</definedName>
    <definedName name="fsdfdwfdsf" hidden="1">{#N/A,#N/A,FALSE,"EXPENSE"}</definedName>
    <definedName name="fsgrhghj" localSheetId="8" hidden="1">{#N/A,#N/A,FALSE,"ALLOC"}</definedName>
    <definedName name="fsgrhghj" hidden="1">{#N/A,#N/A,FALSE,"ALLOC"}</definedName>
    <definedName name="ftyrtdrt" localSheetId="8" hidden="1">{#N/A,#N/A,FALSE,"ALLOC"}</definedName>
    <definedName name="ftyrtdrt" hidden="1">{#N/A,#N/A,FALSE,"ALLOC"}</definedName>
    <definedName name="gbdfgdfdfzvc" localSheetId="8" hidden="1">{#N/A,#N/A,FALSE,"ALLOC"}</definedName>
    <definedName name="gbdfgdfdfzvc" hidden="1">{#N/A,#N/A,FALSE,"ALLOC"}</definedName>
    <definedName name="gbdfgzdfvvc" localSheetId="8" hidden="1">{#N/A,#N/A,FALSE,"EXPENSE"}</definedName>
    <definedName name="gbdfgzdfvvc" hidden="1">{#N/A,#N/A,FALSE,"EXPENSE"}</definedName>
    <definedName name="gdfgdvzxcvc" localSheetId="8" hidden="1">{#N/A,#N/A,FALSE,"EXPENSE"}</definedName>
    <definedName name="gdfgdvzxcvc" hidden="1">{#N/A,#N/A,FALSE,"EXPENSE"}</definedName>
    <definedName name="gdfgdzfdzfvxzc" localSheetId="8" hidden="1">{#N/A,#N/A,FALSE,"ALLOC"}</definedName>
    <definedName name="gdfgdzfdzfvxzc" hidden="1">{#N/A,#N/A,FALSE,"ALLOC"}</definedName>
    <definedName name="gdfgfbcvbcv" localSheetId="8" hidden="1">{#N/A,#N/A,FALSE,"EXPENSE"}</definedName>
    <definedName name="gdfgfbcvbcv" hidden="1">{#N/A,#N/A,FALSE,"EXPENSE"}</definedName>
    <definedName name="gdfgfvcxvcx" localSheetId="8" hidden="1">{#N/A,#N/A,FALSE,"ALLOC"}</definedName>
    <definedName name="gdfgfvcxvcx" hidden="1">{#N/A,#N/A,FALSE,"ALLOC"}</definedName>
    <definedName name="gdgddgd" localSheetId="8" hidden="1">{#N/A,#N/A,FALSE,"EXPENSE"}</definedName>
    <definedName name="gdgddgd" hidden="1">{#N/A,#N/A,FALSE,"EXPENSE"}</definedName>
    <definedName name="gdsfgdcvcx" localSheetId="8" hidden="1">{#N/A,#N/A,FALSE,"EXPENSE"}</definedName>
    <definedName name="gdsfgdcvcx" hidden="1">{#N/A,#N/A,FALSE,"EXPENSE"}</definedName>
    <definedName name="gdsfgdfvgzcxvcxz" localSheetId="8" hidden="1">{#N/A,#N/A,FALSE,"EXPENSE"}</definedName>
    <definedName name="gdsfgdfvgzcxvcxz" hidden="1">{#N/A,#N/A,FALSE,"EXPENSE"}</definedName>
    <definedName name="gdsgdfvcxvxc" localSheetId="8" hidden="1">{#N/A,#N/A,FALSE,"EXPENSE"}</definedName>
    <definedName name="gdsgdfvcxvxc" hidden="1">{#N/A,#N/A,FALSE,"EXPENSE"}</definedName>
    <definedName name="gfgsdftesrt" localSheetId="8" hidden="1">{#N/A,#N/A,FALSE,"EXPENSE"}</definedName>
    <definedName name="gfgsdftesrt" hidden="1">{#N/A,#N/A,FALSE,"EXPENSE"}</definedName>
    <definedName name="gfhbgfggbvcvcx" localSheetId="8" hidden="1">{#N/A,#N/A,FALSE,"EXPENSE"}</definedName>
    <definedName name="gfhbgfggbvcvcx" hidden="1">{#N/A,#N/A,FALSE,"EXPENSE"}</definedName>
    <definedName name="gfhfgfbcvcv" localSheetId="8" hidden="1">{#N/A,#N/A,FALSE,"EXPENSE"}</definedName>
    <definedName name="gfhfgfbcvcv" hidden="1">{#N/A,#N/A,FALSE,"EXPENSE"}</definedName>
    <definedName name="gfhfxcxvcxzv" localSheetId="8" hidden="1">{#N/A,#N/A,FALSE,"EXPENSE"}</definedName>
    <definedName name="gfhfxcxvcxzv" hidden="1">{#N/A,#N/A,FALSE,"EXPENSE"}</definedName>
    <definedName name="gfhsdzfzasdfSAF" localSheetId="8" hidden="1">{#N/A,#N/A,FALSE,"ALLOC"}</definedName>
    <definedName name="gfhsdzfzasdfSAF" hidden="1">{#N/A,#N/A,FALSE,"ALLOC"}</definedName>
    <definedName name="gfhshyghgf" localSheetId="8" hidden="1">{#N/A,#N/A,FALSE,"EXPENSE"}</definedName>
    <definedName name="gfhshyghgf" hidden="1">{#N/A,#N/A,FALSE,"EXPENSE"}</definedName>
    <definedName name="gfnhsfgdzvc" localSheetId="8" hidden="1">{#N/A,#N/A,FALSE,"ALLOC"}</definedName>
    <definedName name="gfnhsfgdzvc" hidden="1">{#N/A,#N/A,FALSE,"ALLOC"}</definedName>
    <definedName name="gfsgesrwerwer" localSheetId="8" hidden="1">{#N/A,#N/A,FALSE,"EXPENSE"}</definedName>
    <definedName name="gfsgesrwerwer" hidden="1">{#N/A,#N/A,FALSE,"EXPENSE"}</definedName>
    <definedName name="gggg" localSheetId="8" hidden="1">{#N/A,#N/A,FALSE,"EXPENSE"}</definedName>
    <definedName name="gggg" hidden="1">{#N/A,#N/A,FALSE,"EXPENSE"}</definedName>
    <definedName name="ggggg" localSheetId="8" hidden="1">{#N/A,#N/A,FALSE,"EXPENSE"}</definedName>
    <definedName name="ggggg" hidden="1">{#N/A,#N/A,FALSE,"EXPENSE"}</definedName>
    <definedName name="gggggg" localSheetId="8" hidden="1">{#N/A,#N/A,FALSE,"EXPENSE"}</definedName>
    <definedName name="gggggg" hidden="1">{#N/A,#N/A,FALSE,"EXPENSE"}</definedName>
    <definedName name="ghsfgdszfzsdf" localSheetId="8" hidden="1">{#N/A,#N/A,FALSE,"EXPENSE"}</definedName>
    <definedName name="ghsfgdszfzsdf" hidden="1">{#N/A,#N/A,FALSE,"EXPENSE"}</definedName>
    <definedName name="gretertertert" localSheetId="8" hidden="1">{#N/A,#N/A,FALSE,"EXPENSE"}</definedName>
    <definedName name="gretertertert" hidden="1">{#N/A,#N/A,FALSE,"EXPENSE"}</definedName>
    <definedName name="gsdfgdzcvzcxvc" localSheetId="8" hidden="1">{#N/A,#N/A,FALSE,"EXPENSE"}</definedName>
    <definedName name="gsdfgdzcvzcxvc" hidden="1">{#N/A,#N/A,FALSE,"EXPENSE"}</definedName>
    <definedName name="gsdfgdzfzdvcxz" localSheetId="8" hidden="1">{#N/A,#N/A,FALSE,"EXPENSE"}</definedName>
    <definedName name="gsdfgdzfzdvcxz" hidden="1">{#N/A,#N/A,FALSE,"EXPENSE"}</definedName>
    <definedName name="gsdfgzsdfzsdcs" localSheetId="8" hidden="1">{#N/A,#N/A,FALSE,"EXPENSE"}</definedName>
    <definedName name="gsdfgzsdfzsdcs" hidden="1">{#N/A,#N/A,FALSE,"EXPENSE"}</definedName>
    <definedName name="gsfdgzdfcxv" localSheetId="8" hidden="1">{#N/A,#N/A,FALSE,"EXPENSE"}</definedName>
    <definedName name="gsfdgzdfcxv" hidden="1">{#N/A,#N/A,FALSE,"EXPENSE"}</definedName>
    <definedName name="hfgdfdcvc" localSheetId="8" hidden="1">{#N/A,#N/A,FALSE,"EXPENSE"}</definedName>
    <definedName name="hfgdfdcvc" hidden="1">{#N/A,#N/A,FALSE,"EXPENSE"}</definedName>
    <definedName name="hgfhngfvbvcb" localSheetId="8" hidden="1">{#N/A,#N/A,FALSE,"EXPENSE"}</definedName>
    <definedName name="hgfhngfvbvcb" hidden="1">{#N/A,#N/A,FALSE,"EXPENSE"}</definedName>
    <definedName name="hgfhsfdgadgfzdv" localSheetId="8" hidden="1">{#N/A,#N/A,FALSE,"EXPENSE"}</definedName>
    <definedName name="hgfhsfdgadgfzdv" hidden="1">{#N/A,#N/A,FALSE,"EXPENSE"}</definedName>
    <definedName name="hghfdghfgh" localSheetId="8" hidden="1">{#N/A,#N/A,FALSE,"EXPENSE"}</definedName>
    <definedName name="hghfdghfgh" hidden="1">{#N/A,#N/A,FALSE,"EXPENSE"}</definedName>
    <definedName name="hgsfdgdzgfdszfds" localSheetId="8" hidden="1">{#N/A,#N/A,FALSE,"EXPENSE"}</definedName>
    <definedName name="hgsfdgdzgfdszfds" hidden="1">{#N/A,#N/A,FALSE,"EXPENSE"}</definedName>
    <definedName name="hhfghfh" localSheetId="8" hidden="1">{#N/A,#N/A,FALSE,"EXPENSE"}</definedName>
    <definedName name="hhfghfh" hidden="1">{#N/A,#N/A,FALSE,"EXPENSE"}</definedName>
    <definedName name="hhgbvxcv" localSheetId="8" hidden="1">{#N/A,#N/A,FALSE,"EXPENSE"}</definedName>
    <definedName name="hhgbvxcv" hidden="1">{#N/A,#N/A,FALSE,"EXPENSE"}</definedName>
    <definedName name="hhhh" localSheetId="8" hidden="1">{#N/A,#N/A,FALSE,"EXPENSE"}</definedName>
    <definedName name="hhhh" hidden="1">{#N/A,#N/A,FALSE,"EXPENSE"}</definedName>
    <definedName name="hhhhh" localSheetId="8" hidden="1">{#N/A,#N/A,FALSE,"ALLOC"}</definedName>
    <definedName name="hhhhh" hidden="1">{#N/A,#N/A,FALSE,"ALLOC"}</definedName>
    <definedName name="hjgfhgfhgf" localSheetId="8" hidden="1">{#N/A,#N/A,FALSE,"EXPENSE"}</definedName>
    <definedName name="hjgfhgfhgf" hidden="1">{#N/A,#N/A,FALSE,"EXPENSE"}</definedName>
    <definedName name="hnftgszdgfzsdfv" localSheetId="8" hidden="1">{#N/A,#N/A,FALSE,"EXPENSE"}</definedName>
    <definedName name="hnftgszdgfzsdfv" hidden="1">{#N/A,#N/A,FALSE,"EXPENSE"}</definedName>
    <definedName name="hshgsgfgdfg" localSheetId="8" hidden="1">{#N/A,#N/A,FALSE,"ALLOC"}</definedName>
    <definedName name="hshgsgfgdfg" hidden="1">{#N/A,#N/A,FALSE,"ALLOC"}</definedName>
    <definedName name="HTML_CodePage" hidden="1">1252</definedName>
    <definedName name="HTML_Control" localSheetId="8" hidden="1">{"'Sheet1'!$A$1:$I$89"}</definedName>
    <definedName name="HTML_Control" localSheetId="0" hidden="1">{"'Sheet1'!$A$1:$I$89"}</definedName>
    <definedName name="HTML_Control" hidden="1">{"'Sheet1'!$A$1:$I$89"}</definedName>
    <definedName name="html_control1" localSheetId="8" hidden="1">{"'Sheet1'!$A$1:$I$89"}</definedName>
    <definedName name="html_control1" localSheetId="0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localSheetId="0" hidden="1">"Commentary"</definedName>
    <definedName name="HTML_Header" hidden="1">"Manager/Director"</definedName>
    <definedName name="HTML_LastUpdate" localSheetId="0" hidden="1">"08/14/2003"</definedName>
    <definedName name="HTML_LastUpdate" hidden="1">"2/19/99"</definedName>
    <definedName name="HTML_LineAfter" hidden="1">FALSE</definedName>
    <definedName name="HTML_LineBefore" hidden="1">FALSE</definedName>
    <definedName name="HTML_Name" localSheetId="0" hidden="1">"Corporate User"</definedName>
    <definedName name="HTML_Name" hidden="1">"bf3qt7k"</definedName>
    <definedName name="HTML_OBDlg2" hidden="1">TRUE</definedName>
    <definedName name="HTML_OBDlg4" hidden="1">TRUE</definedName>
    <definedName name="HTML_OS" hidden="1">0</definedName>
    <definedName name="HTML_PathFile" localSheetId="0" hidden="1">"C:\WINNT\Profiles\i11485\Desktop\MyHTML.htm"</definedName>
    <definedName name="HTML_PathFile" hidden="1">"F:\98comb.htm"</definedName>
    <definedName name="HTML_Title" localSheetId="0" hidden="1">"New Reporting Summary 8-13-03"</definedName>
    <definedName name="HTML_Title" hidden="1">"Combined Ranking - 1998 Final"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8" hidden="1">{#N/A,#N/A,FALSE,"EXPENSE"}</definedName>
    <definedName name="htyrtyfghfg" hidden="1">{#N/A,#N/A,FALSE,"EXPENSE"}</definedName>
    <definedName name="iiittuty" localSheetId="8" hidden="1">{#N/A,#N/A,FALSE,"EXPENSE"}</definedName>
    <definedName name="iiittuty" hidden="1">{#N/A,#N/A,FALSE,"EXPENSE"}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localSheetId="0" hidden="1">"c3460"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0" hidden="1">"c116"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40661.3016898148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0" hidden="1">"c1023"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39477.4477083333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8" hidden="1">{#N/A,#N/A,FALSE,"Aging Summary";#N/A,#N/A,FALSE,"Ratio Analysis";#N/A,#N/A,FALSE,"Test 120 Day Accts";#N/A,#N/A,FALSE,"Tickmarks"}</definedName>
    <definedName name="iu" localSheetId="0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8" hidden="1">{#N/A,#N/A,FALSE,"EXPENSE"}</definedName>
    <definedName name="iuiyiiyi" hidden="1">{#N/A,#N/A,FALSE,"EXPENSE"}</definedName>
    <definedName name="iutyutytyu" localSheetId="8" hidden="1">{#N/A,#N/A,FALSE,"EXPENSE"}</definedName>
    <definedName name="iutyutytyu" hidden="1">{#N/A,#N/A,FALSE,"EXPENSE"}</definedName>
    <definedName name="jgjddd" localSheetId="8" hidden="1">{#N/A,#N/A,FALSE,"EXPENSE"}</definedName>
    <definedName name="jgjddd" hidden="1">{#N/A,#N/A,FALSE,"EXPENSE"}</definedName>
    <definedName name="jgjfgjghj" localSheetId="8" hidden="1">{#N/A,#N/A,FALSE,"EXPENSE"}</definedName>
    <definedName name="jgjfgjghj" hidden="1">{#N/A,#N/A,FALSE,"EXPENSE"}</definedName>
    <definedName name="jgjghfhd" localSheetId="8" hidden="1">{#N/A,#N/A,FALSE,"EXPENSE"}</definedName>
    <definedName name="jgjghfhd" hidden="1">{#N/A,#N/A,FALSE,"EXPENSE"}</definedName>
    <definedName name="jgjythfg" localSheetId="8" hidden="1">{#N/A,#N/A,FALSE,"EXPENSE"}</definedName>
    <definedName name="jgjythfg" hidden="1">{#N/A,#N/A,FALSE,"EXPENSE"}</definedName>
    <definedName name="jjjj" localSheetId="8" hidden="1">{#N/A,#N/A,FALSE,"EXPENSE"}</definedName>
    <definedName name="jjjj" hidden="1">{#N/A,#N/A,FALSE,"EXPENSE"}</definedName>
    <definedName name="jjjjjjjj" localSheetId="8" hidden="1">OFFSET(CompRange1Main,9,0,COUNTA(CompRange1Main)-COUNTA(#REF!),1)</definedName>
    <definedName name="jjjjjjjj" localSheetId="0" hidden="1">OFFSET(CompRange1Main,9,0,COUNTA(CompRange1Main)-COUNTA(#REF!),1)</definedName>
    <definedName name="jjjjjjjj" hidden="1">OFFSET(CompRange1Main,9,0,COUNTA(CompRange1Main)-COUNTA(#REF!),1)</definedName>
    <definedName name="jnhjhjggh" localSheetId="8" hidden="1">{#N/A,#N/A,FALSE,"EXPENSE"}</definedName>
    <definedName name="jnhjhjggh" hidden="1">{#N/A,#N/A,FALSE,"EXPENSE"}</definedName>
    <definedName name="jnmhgjdbcxbvc" localSheetId="8" hidden="1">{#N/A,#N/A,FALSE,"EXPENSE"}</definedName>
    <definedName name="jnmhgjdbcxbvc" hidden="1">{#N/A,#N/A,FALSE,"EXPENSE"}</definedName>
    <definedName name="jukyukyujkyjm" localSheetId="8" hidden="1">{#N/A,#N/A,FALSE,"EXPENSE"}</definedName>
    <definedName name="jukyukyujkyjm" hidden="1">{#N/A,#N/A,FALSE,"EXPENSE"}</definedName>
    <definedName name="juyjghjghjgt" localSheetId="8" hidden="1">{#N/A,#N/A,FALSE,"EXPENSE"}</definedName>
    <definedName name="juyjghjghjgt" hidden="1">{#N/A,#N/A,FALSE,"EXPENSE"}</definedName>
    <definedName name="jytuyutyu" localSheetId="8" hidden="1">{#N/A,#N/A,FALSE,"EXPENSE"}</definedName>
    <definedName name="jytuyutyu" hidden="1">{#N/A,#N/A,FALSE,"EXPENSE"}</definedName>
    <definedName name="kgkgjkghkj" localSheetId="8" hidden="1">{#N/A,#N/A,FALSE,"EXPENSE"}</definedName>
    <definedName name="kgkgjkghkj" hidden="1">{#N/A,#N/A,FALSE,"EXPENSE"}</definedName>
    <definedName name="khgkjgkghkhj" localSheetId="8" hidden="1">{#N/A,#N/A,FALSE,"EXPENSE"}</definedName>
    <definedName name="khgkjgkghkhj" hidden="1">{#N/A,#N/A,FALSE,"EXPENSE"}</definedName>
    <definedName name="khkhkhkh" localSheetId="8" hidden="1">{#N/A,#N/A,FALSE,"EXPENSE"}</definedName>
    <definedName name="khkhkhkh" hidden="1">{#N/A,#N/A,FALSE,"EXPENSE"}</definedName>
    <definedName name="kkhkjhkjh" localSheetId="8" hidden="1">{#N/A,#N/A,FALSE,"EXPENSE"}</definedName>
    <definedName name="kkhkjhkjh" hidden="1">{#N/A,#N/A,FALSE,"EXPENSE"}</definedName>
    <definedName name="kkk" localSheetId="8" hidden="1">{#N/A,#N/A,FALSE,"Aging Summary";#N/A,#N/A,FALSE,"Ratio Analysis";#N/A,#N/A,FALSE,"Test 120 Day Accts";#N/A,#N/A,FALSE,"Tickmarks"}</definedName>
    <definedName name="kkk" localSheetId="0" hidden="1">{#N/A,#N/A,FALSE,"Aging Summary";#N/A,#N/A,FALSE,"Ratio Analysis";#N/A,#N/A,FALSE,"Test 120 Day Accts";#N/A,#N/A,FALSE,"Tickmarks"}</definedName>
    <definedName name="kkk" localSheetId="3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8" hidden="1">{#N/A,#N/A,FALSE,"ALLOC"}</definedName>
    <definedName name="kuhgjghjghj" hidden="1">{#N/A,#N/A,FALSE,"ALLOC"}</definedName>
    <definedName name="kyukytjgdhfgfd" localSheetId="8" hidden="1">{#N/A,#N/A,FALSE,"EXPENSE"}</definedName>
    <definedName name="kyukytjgdhfgfd" hidden="1">{#N/A,#N/A,FALSE,"EXPENSE"}</definedName>
    <definedName name="limcount" hidden="1">1</definedName>
    <definedName name="ListOffset" hidden="1">1</definedName>
    <definedName name="lk" localSheetId="8" hidden="1">{#N/A,#N/A,FALSE,"Aging Summary";#N/A,#N/A,FALSE,"Ratio Analysis";#N/A,#N/A,FALSE,"Test 120 Day Accts";#N/A,#N/A,FALSE,"Tickmarks"}</definedName>
    <definedName name="lk" localSheetId="0" hidden="1">{#N/A,#N/A,FALSE,"Aging Summary";#N/A,#N/A,FALSE,"Ratio Analysis";#N/A,#N/A,FALSE,"Test 120 Day Accts";#N/A,#N/A,FALSE,"Tickmarks"}</definedName>
    <definedName name="lk" localSheetId="3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8" hidden="1">{#N/A,#N/A,FALSE,"ALLOC"}</definedName>
    <definedName name="lkfyhjfghfdgdgf" hidden="1">{#N/A,#N/A,FALSE,"ALLOC"}</definedName>
    <definedName name="lku" localSheetId="8" hidden="1">{#N/A,#N/A,FALSE,"Aging Summary";#N/A,#N/A,FALSE,"Ratio Analysis";#N/A,#N/A,FALSE,"Test 120 Day Accts";#N/A,#N/A,FALSE,"Tickmarks"}</definedName>
    <definedName name="lku" localSheetId="0" hidden="1">{#N/A,#N/A,FALSE,"Aging Summary";#N/A,#N/A,FALSE,"Ratio Analysis";#N/A,#N/A,FALSE,"Test 120 Day Accts";#N/A,#N/A,FALSE,"Tickmarks"}</definedName>
    <definedName name="lku" localSheetId="3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l" localSheetId="8" hidden="1">{#N/A,#N/A,FALSE,"Aging Summary";#N/A,#N/A,FALSE,"Ratio Analysis";#N/A,#N/A,FALSE,"Test 120 Day Accts";#N/A,#N/A,FALSE,"Tickmarks"}</definedName>
    <definedName name="lll" localSheetId="0" hidden="1">{#N/A,#N/A,FALSE,"Aging Summary";#N/A,#N/A,FALSE,"Ratio Analysis";#N/A,#N/A,FALSE,"Test 120 Day Accts";#N/A,#N/A,FALSE,"Tickmarks"}</definedName>
    <definedName name="lll" localSheetId="3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8" hidden="1">{#N/A,#N/A,FALSE,"EXPENSE"}</definedName>
    <definedName name="lllllll" hidden="1">{#N/A,#N/A,FALSE,"EXPENSE"}</definedName>
    <definedName name="llmmn" localSheetId="8" hidden="1">{#N/A,#N/A,FALSE,"EXPENSE"}</definedName>
    <definedName name="llmmn" hidden="1">{#N/A,#N/A,FALSE,"EXPENSE"}</definedName>
    <definedName name="M_PlaceofPath" hidden="1">"F:\HDEMOTT\DATA\vdf\amt_vdf.xls"</definedName>
    <definedName name="misc" hidden="1">#REF!</definedName>
    <definedName name="misc3" hidden="1">#REF!</definedName>
    <definedName name="misc4" hidden="1">#REF!</definedName>
    <definedName name="mmmmmmmm" localSheetId="8" hidden="1">{#N/A,#N/A,FALSE,"EXPENSE"}</definedName>
    <definedName name="mmmmmmmm" hidden="1">{#N/A,#N/A,FALSE,"EXPENSE"}</definedName>
    <definedName name="mn" localSheetId="8" hidden="1">{#N/A,#N/A,FALSE,"Aging Summary";#N/A,#N/A,FALSE,"Ratio Analysis";#N/A,#N/A,FALSE,"Test 120 Day Accts";#N/A,#N/A,FALSE,"Tickmarks"}</definedName>
    <definedName name="mn" localSheetId="0" hidden="1">{#N/A,#N/A,FALSE,"Aging Summary";#N/A,#N/A,FALSE,"Ratio Analysis";#N/A,#N/A,FALSE,"Test 120 Day Accts";#N/A,#N/A,FALSE,"Tickmarks"}</definedName>
    <definedName name="mn" localSheetId="3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8" hidden="1">{#N/A,#N/A,FALSE,"EXPENSE"}</definedName>
    <definedName name="mnhngfxvbcvx" hidden="1">{#N/A,#N/A,FALSE,"EXPENSE"}</definedName>
    <definedName name="mypassword" hidden="1">"chuck"</definedName>
    <definedName name="nghmndghbfdxgfd" localSheetId="8" hidden="1">{#N/A,#N/A,FALSE,"EXPENSE"}</definedName>
    <definedName name="nghmndghbfdxgfd" hidden="1">{#N/A,#N/A,FALSE,"EXPENSE"}</definedName>
    <definedName name="nhgmnbcvbvc" localSheetId="8" hidden="1">{#N/A,#N/A,FALSE,"EXPENSE"}</definedName>
    <definedName name="nhgmnbcvbvc" hidden="1">{#N/A,#N/A,FALSE,"EXPENSE"}</definedName>
    <definedName name="nhmhgnbvnvb" localSheetId="8" hidden="1">{#N/A,#N/A,FALSE,"ALLOC"}</definedName>
    <definedName name="nhmhgnbvnvb" hidden="1">{#N/A,#N/A,FALSE,"ALLOC"}</definedName>
    <definedName name="nhnjfgdzfvcv" localSheetId="8" hidden="1">{#N/A,#N/A,FALSE,"EXPENSE"}</definedName>
    <definedName name="nhnjfgdzfvcv" hidden="1">{#N/A,#N/A,FALSE,"EXPENSE"}</definedName>
    <definedName name="njhgnfgchfgbf" localSheetId="8" hidden="1">{#N/A,#N/A,FALSE,"EXPENSE"}</definedName>
    <definedName name="njhgnfgchfgbf" hidden="1">{#N/A,#N/A,FALSE,"EXPENSE"}</definedName>
    <definedName name="njhhgnbvbvcb" localSheetId="8" hidden="1">{#N/A,#N/A,FALSE,"ALLOC"}</definedName>
    <definedName name="njhhgnbvbvcb" hidden="1">{#N/A,#N/A,FALSE,"ALLOC"}</definedName>
    <definedName name="none" localSheetId="8" hidden="1">#REF!</definedName>
    <definedName name="none" localSheetId="1" hidden="1">#REF!</definedName>
    <definedName name="none" localSheetId="0" hidden="1">#REF!</definedName>
    <definedName name="none" localSheetId="3" hidden="1">#REF!</definedName>
    <definedName name="none" hidden="1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oiu" localSheetId="8" hidden="1">{#N/A,#N/A,FALSE,"Aging Summary";#N/A,#N/A,FALSE,"Ratio Analysis";#N/A,#N/A,FALSE,"Test 120 Day Accts";#N/A,#N/A,FALSE,"Tickmarks"}</definedName>
    <definedName name="oiu" localSheetId="0" hidden="1">{#N/A,#N/A,FALSE,"Aging Summary";#N/A,#N/A,FALSE,"Ratio Analysis";#N/A,#N/A,FALSE,"Test 120 Day Accts";#N/A,#N/A,FALSE,"Tickmarks"}</definedName>
    <definedName name="oiu" localSheetId="3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p" localSheetId="8" hidden="1">{#N/A,#N/A,FALSE,"Aging Summary";#N/A,#N/A,FALSE,"Ratio Analysis";#N/A,#N/A,FALSE,"Test 120 Day Accts";#N/A,#N/A,FALSE,"Tickmarks"}</definedName>
    <definedName name="op" localSheetId="0" hidden="1">{#N/A,#N/A,FALSE,"Aging Summary";#N/A,#N/A,FALSE,"Ratio Analysis";#N/A,#N/A,FALSE,"Test 120 Day Accts";#N/A,#N/A,FALSE,"Tickmarks"}</definedName>
    <definedName name="op" localSheetId="3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p" localSheetId="8" hidden="1">{#N/A,#N/A,FALSE,"Aging Summary";#N/A,#N/A,FALSE,"Ratio Analysis";#N/A,#N/A,FALSE,"Test 120 Day Accts";#N/A,#N/A,FALSE,"Tickmarks"}</definedName>
    <definedName name="p" localSheetId="0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m" localSheetId="8" hidden="1">{#N/A,#N/A,FALSE,"ALLOC"}</definedName>
    <definedName name="pam" hidden="1">{#N/A,#N/A,FALSE,"ALLOC"}</definedName>
    <definedName name="paul" localSheetId="8" hidden="1">#REF!</definedName>
    <definedName name="paul" localSheetId="1" hidden="1">#REF!</definedName>
    <definedName name="paul" localSheetId="0" hidden="1">#REF!</definedName>
    <definedName name="paul" localSheetId="3" hidden="1">#REF!</definedName>
    <definedName name="paul" hidden="1">#REF!</definedName>
    <definedName name="pesc1" localSheetId="8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localSheetId="3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8" hidden="1">{#N/A,#N/A,FALSE,"EXPENSE"}</definedName>
    <definedName name="piiiiii" hidden="1">{#N/A,#N/A,FALSE,"EXPENSE"}</definedName>
    <definedName name="po" localSheetId="8" hidden="1">{#N/A,#N/A,FALSE,"Aging Summary";#N/A,#N/A,FALSE,"Ratio Analysis";#N/A,#N/A,FALSE,"Test 120 Day Accts";#N/A,#N/A,FALSE,"Tickmarks"}</definedName>
    <definedName name="po" localSheetId="0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pp" localSheetId="8" hidden="1">{#N/A,#N/A,FALSE,"Aging Summary";#N/A,#N/A,FALSE,"Ratio Analysis";#N/A,#N/A,FALSE,"Test 120 Day Accts";#N/A,#N/A,FALSE,"Tickmarks"}</definedName>
    <definedName name="ppp" localSheetId="0" hidden="1">{#N/A,#N/A,FALSE,"Aging Summary";#N/A,#N/A,FALSE,"Ratio Analysis";#N/A,#N/A,FALSE,"Test 120 Day Accts";#N/A,#N/A,FALSE,"Tickmarks"}</definedName>
    <definedName name="ppp" localSheetId="3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8" hidden="1">{#N/A,#N/A,FALSE,"ALLOC"}</definedName>
    <definedName name="ppppppp" hidden="1">{#N/A,#N/A,FALSE,"ALLOC"}</definedName>
    <definedName name="pppppppp" localSheetId="8" hidden="1">{#N/A,#N/A,FALSE,"EXPENSE"}</definedName>
    <definedName name="pppppppp" hidden="1">{#N/A,#N/A,FALSE,"EXPENSE"}</definedName>
    <definedName name="PriceRange" localSheetId="8" hidden="1">OFFSET(#REF!,5,0,COUNTA(#REF!)-COUNTA(#REF!),1)</definedName>
    <definedName name="PriceRange" localSheetId="0" hidden="1">OFFSET([0]!PriceRangeMain,5,0,COUNTA([0]!PriceRangeMain)-COUNTA(#REF!),1)</definedName>
    <definedName name="PriceRange" hidden="1">OFFSET([0]!PriceRangeMain,5,0,COUNTA([0]!PriceRangeMain)-COUNTA(#REF!),1)</definedName>
    <definedName name="PriceRangeMain" hidden="1">#REF!</definedName>
    <definedName name="_xlnm.Print_Area" localSheetId="1">'MFR C-11'!$A$1:$Q$52</definedName>
    <definedName name="Product_S_Curve_Labels" hidden="1">#REF!</definedName>
    <definedName name="Product_S_Curve_X_Data" hidden="1">#REF!</definedName>
    <definedName name="qqqqq" localSheetId="8" hidden="1">{#N/A,#N/A,FALSE,"EXPENSE"}</definedName>
    <definedName name="qqqqq" hidden="1">{#N/A,#N/A,FALSE,"EXPENSE"}</definedName>
    <definedName name="qw" localSheetId="8" hidden="1">{#N/A,#N/A,FALSE,"Aging Summary";#N/A,#N/A,FALSE,"Ratio Analysis";#N/A,#N/A,FALSE,"Test 120 Day Accts";#N/A,#N/A,FALSE,"Tickmarks"}</definedName>
    <definedName name="qw" localSheetId="0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nge" localSheetId="8" hidden="1">{#N/A,#N/A,FALSE,"EXPENSE"}</definedName>
    <definedName name="range" hidden="1">{#N/A,#N/A,FALSE,"EXPENSE"}</definedName>
    <definedName name="range3" localSheetId="8" hidden="1">{#N/A,#N/A,FALSE,"EXPENSE"}</definedName>
    <definedName name="range3" hidden="1">{#N/A,#N/A,FALSE,"EXPENSE"}</definedName>
    <definedName name="reagsrgsrgfaefda" localSheetId="8" hidden="1">{#N/A,#N/A,FALSE,"ALLOC"}</definedName>
    <definedName name="reagsrgsrgfaefda" hidden="1">{#N/A,#N/A,FALSE,"ALLOC"}</definedName>
    <definedName name="ReportGroup" hidden="1">0</definedName>
    <definedName name="rest" hidden="1">#REF!</definedName>
    <definedName name="ret" localSheetId="8" hidden="1">{#N/A,#N/A,FALSE,"Aging Summary";#N/A,#N/A,FALSE,"Ratio Analysis";#N/A,#N/A,FALSE,"Test 120 Day Accts";#N/A,#N/A,FALSE,"Tickmarks"}</definedName>
    <definedName name="ret" localSheetId="0" hidden="1">{#N/A,#N/A,FALSE,"Aging Summary";#N/A,#N/A,FALSE,"Ratio Analysis";#N/A,#N/A,FALSE,"Test 120 Day Accts";#N/A,#N/A,FALSE,"Tickmarks"}</definedName>
    <definedName name="ret" localSheetId="3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w4wwer" localSheetId="8" hidden="1">{#N/A,#N/A,FALSE,"EXPENSE"}</definedName>
    <definedName name="rew4wwer" hidden="1">{#N/A,#N/A,FALSE,"EXPENSE"}</definedName>
    <definedName name="rfgfdcvc" localSheetId="8" hidden="1">{#N/A,#N/A,FALSE,"ALLOC"}</definedName>
    <definedName name="rfgfdcvc" hidden="1">{#N/A,#N/A,FALSE,"ALLOC"}</definedName>
    <definedName name="rfsetgthnyukmgff" localSheetId="8" hidden="1">{#N/A,#N/A,FALSE,"EXPENSE"}</definedName>
    <definedName name="rfsetgthnyukmgff" hidden="1">{#N/A,#N/A,FALSE,"EXPENSE"}</definedName>
    <definedName name="rfwaerwaerwerwe" localSheetId="8" hidden="1">{#N/A,#N/A,FALSE,"EXPENSE"}</definedName>
    <definedName name="rfwaerwaerwerwe" hidden="1">{#N/A,#N/A,FALSE,"EXPENSE"}</definedName>
    <definedName name="rgrg" localSheetId="8" hidden="1">#REF!</definedName>
    <definedName name="rgrg" hidden="1">#REF!</definedName>
    <definedName name="rt" localSheetId="8" hidden="1">{#N/A,#N/A,FALSE,"Aging Summary";#N/A,#N/A,FALSE,"Ratio Analysis";#N/A,#N/A,FALSE,"Test 120 Day Accts";#N/A,#N/A,FALSE,"Tickmarks"}</definedName>
    <definedName name="rt" localSheetId="0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8" hidden="1">{#N/A,#N/A,FALSE,"EXPENSE"}</definedName>
    <definedName name="rtyrsygyuiukhjghgt" hidden="1">{#N/A,#N/A,FALSE,"EXPENSE"}</definedName>
    <definedName name="rtyrtyrty" localSheetId="8" hidden="1">{#N/A,#N/A,FALSE,"ALLOC"}</definedName>
    <definedName name="rtyrtyrty" hidden="1">{#N/A,#N/A,FALSE,"ALLOC"}</definedName>
    <definedName name="rwerfwerewrew" localSheetId="8" hidden="1">{#N/A,#N/A,FALSE,"ALLOC"}</definedName>
    <definedName name="rwerfwerewrew" hidden="1">{#N/A,#N/A,FALSE,"ALLOC"}</definedName>
    <definedName name="rysrysrtygthgh" localSheetId="8" hidden="1">{#N/A,#N/A,FALSE,"EXPENSE"}</definedName>
    <definedName name="rysrysrtygthgh" hidden="1">{#N/A,#N/A,FALSE,"EXPENSE"}</definedName>
    <definedName name="sa" localSheetId="8" hidden="1">{#N/A,#N/A,FALSE,"Aging Summary";#N/A,#N/A,FALSE,"Ratio Analysis";#N/A,#N/A,FALSE,"Test 120 Day Accts";#N/A,#N/A,FALSE,"Tickmarks"}</definedName>
    <definedName name="sa" localSheetId="0" hidden="1">{#N/A,#N/A,FALSE,"Aging Summary";#N/A,#N/A,FALSE,"Ratio Analysis";#N/A,#N/A,FALSE,"Test 120 Day Accts";#N/A,#N/A,FALSE,"Tickmarks"}</definedName>
    <definedName name="sa" localSheetId="3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PBEXdnldView" hidden="1">"446WX5JSQEDTJ1NXGMPPIICZ8"</definedName>
    <definedName name="SAPBEXsysID" hidden="1">"UGP"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encount" hidden="1">1</definedName>
    <definedName name="sersadffasf" localSheetId="8" hidden="1">{#N/A,#N/A,FALSE,"ALLOC"}</definedName>
    <definedName name="sersadffasf" hidden="1">{#N/A,#N/A,FALSE,"ALLOC"}</definedName>
    <definedName name="sertearawertutyu" localSheetId="8" hidden="1">{#N/A,#N/A,FALSE,"EXPENSE"}</definedName>
    <definedName name="sertearawertutyu" hidden="1">{#N/A,#N/A,FALSE,"EXPENSE"}</definedName>
    <definedName name="sfsadfafsdaf" localSheetId="8" hidden="1">{#N/A,#N/A,FALSE,"EXPENSE"}</definedName>
    <definedName name="sfsadfafsdaf" hidden="1">{#N/A,#N/A,FALSE,"EXPENSE"}</definedName>
    <definedName name="srfaedtgthjtdhfdg" localSheetId="8" hidden="1">{#N/A,#N/A,FALSE,"EXPENSE"}</definedName>
    <definedName name="srfaedtgthjtdhfdg" hidden="1">{#N/A,#N/A,FALSE,"EXPENSE"}</definedName>
    <definedName name="ssss" localSheetId="8" hidden="1">{#N/A,#N/A,FALSE,"EXPENSE"}</definedName>
    <definedName name="ssss" hidden="1">{#N/A,#N/A,FALSE,"EXPENSE"}</definedName>
    <definedName name="stsaeryyjiutjdhg" localSheetId="8" hidden="1">{#N/A,#N/A,FALSE,"EXPENSE"}</definedName>
    <definedName name="stsaeryyjiutjdhg" hidden="1">{#N/A,#N/A,FALSE,"EXPENSE"}</definedName>
    <definedName name="Stupid" hidden="1">0</definedName>
    <definedName name="Swvu.print2." hidden="1">#REF!</definedName>
    <definedName name="Swvu.print3." hidden="1">#REF!</definedName>
    <definedName name="t5terer" localSheetId="8" hidden="1">{#N/A,#N/A,FALSE,"EXPENSE"}</definedName>
    <definedName name="t5terer" hidden="1">{#N/A,#N/A,FALSE,"EXPENSE"}</definedName>
    <definedName name="team" hidden="1">255</definedName>
    <definedName name="TextRefCopyRangeCount" hidden="1">1</definedName>
    <definedName name="tgrgfdgfdg" localSheetId="8" hidden="1">{#N/A,#N/A,FALSE,"EXPENSE"}</definedName>
    <definedName name="tgrgfdgfdg" hidden="1">{#N/A,#N/A,FALSE,"EXPENSE"}</definedName>
    <definedName name="tom" localSheetId="8" hidden="1">{#N/A,#N/A,FALSE,"EXPENSE"}</definedName>
    <definedName name="tom" hidden="1">{#N/A,#N/A,FALSE,"EXPENSE"}</definedName>
    <definedName name="ton" localSheetId="8" hidden="1">{#N/A,#N/A,FALSE,"EXPENSE"}</definedName>
    <definedName name="ton" hidden="1">{#N/A,#N/A,FALSE,"EXPENSE"}</definedName>
    <definedName name="TP_Footer_User" hidden="1">"combsk"</definedName>
    <definedName name="TP_Footer_Version" hidden="1">"v4.00"</definedName>
    <definedName name="tre" localSheetId="8" hidden="1">{#N/A,#N/A,FALSE,"Aging Summary";#N/A,#N/A,FALSE,"Ratio Analysis";#N/A,#N/A,FALSE,"Test 120 Day Accts";#N/A,#N/A,FALSE,"Tickmarks"}</definedName>
    <definedName name="tre" localSheetId="0" hidden="1">{#N/A,#N/A,FALSE,"Aging Summary";#N/A,#N/A,FALSE,"Ratio Analysis";#N/A,#N/A,FALSE,"Test 120 Day Accts";#N/A,#N/A,FALSE,"Tickmarks"}</definedName>
    <definedName name="tre" localSheetId="3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srtesrtresrftg" localSheetId="8" hidden="1">{#N/A,#N/A,FALSE,"EXPENSE"}</definedName>
    <definedName name="tresrtesrtresrftg" hidden="1">{#N/A,#N/A,FALSE,"EXPENSE"}</definedName>
    <definedName name="tresytyuijiukuyjfghgh" localSheetId="8" hidden="1">{#N/A,#N/A,FALSE,"EXPENSE"}</definedName>
    <definedName name="tresytyuijiukuyjfghgh" hidden="1">{#N/A,#N/A,FALSE,"EXPENSE"}</definedName>
    <definedName name="trtertertret" localSheetId="8" hidden="1">{#N/A,#N/A,FALSE,"EXPENSE"}</definedName>
    <definedName name="trtertertret" hidden="1">{#N/A,#N/A,FALSE,"EXPENSE"}</definedName>
    <definedName name="tterr4r4" localSheetId="8" hidden="1">{#N/A,#N/A,FALSE,"ALLOC"}</definedName>
    <definedName name="tterr4r4" hidden="1">{#N/A,#N/A,FALSE,"ALLOC"}</definedName>
    <definedName name="ttttt" localSheetId="8" hidden="1">{#N/A,#N/A,FALSE,"EXPENSE"}</definedName>
    <definedName name="ttttt" hidden="1">{#N/A,#N/A,FALSE,"EXPENSE"}</definedName>
    <definedName name="ttttttt" localSheetId="8" hidden="1">{#N/A,#N/A,FALSE,"ALLOC"}</definedName>
    <definedName name="ttttttt" hidden="1">{#N/A,#N/A,FALSE,"ALLOC"}</definedName>
    <definedName name="ttttttttttttt" localSheetId="8" hidden="1">{#N/A,#N/A,FALSE,"EXPENSE"}</definedName>
    <definedName name="ttttttttttttt" hidden="1">{#N/A,#N/A,FALSE,"EXPENSE"}</definedName>
    <definedName name="tutututu" localSheetId="8" hidden="1">{#N/A,#N/A,FALSE,"ALLOC"}</definedName>
    <definedName name="tutututu" hidden="1">{#N/A,#N/A,FALSE,"ALLOC"}</definedName>
    <definedName name="twrtesrsf" localSheetId="8" hidden="1">{#N/A,#N/A,FALSE,"EXPENSE"}</definedName>
    <definedName name="twrtesrsf" hidden="1">{#N/A,#N/A,FALSE,"EXPENSE"}</definedName>
    <definedName name="ty" localSheetId="8" hidden="1">{#N/A,#N/A,FALSE,"Aging Summary";#N/A,#N/A,FALSE,"Ratio Analysis";#N/A,#N/A,FALSE,"Test 120 Day Accts";#N/A,#N/A,FALSE,"Tickmarks"}</definedName>
    <definedName name="ty" localSheetId="0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8" hidden="1">{#N/A,#N/A,FALSE,"ALLOC"}</definedName>
    <definedName name="tyhtiiliklhjhgj" hidden="1">{#N/A,#N/A,FALSE,"ALLOC"}</definedName>
    <definedName name="tyseryuykiiukhjg" localSheetId="8" hidden="1">{#N/A,#N/A,FALSE,"EXPENSE"}</definedName>
    <definedName name="tyseryuykiiukhjg" hidden="1">{#N/A,#N/A,FALSE,"EXPENSE"}</definedName>
    <definedName name="u6yr5y5yrty" localSheetId="8" hidden="1">{#N/A,#N/A,FALSE,"EXPENSE"}</definedName>
    <definedName name="u6yr5y5yrty" hidden="1">{#N/A,#N/A,FALSE,"EXPENSE"}</definedName>
    <definedName name="uryryryry" localSheetId="8" hidden="1">{#N/A,#N/A,FALSE,"ALLOC"}</definedName>
    <definedName name="uryryryry" hidden="1">{#N/A,#N/A,FALSE,"ALLOC"}</definedName>
    <definedName name="UserPass" hidden="1">"verify"</definedName>
    <definedName name="uturfhfh" localSheetId="8" hidden="1">{#N/A,#N/A,FALSE,"EXPENSE"}</definedName>
    <definedName name="uturfhfh" hidden="1">{#N/A,#N/A,FALSE,"EXPENSE"}</definedName>
    <definedName name="utututt" localSheetId="8" hidden="1">{#N/A,#N/A,FALSE,"EXPENSE"}</definedName>
    <definedName name="utututt" hidden="1">{#N/A,#N/A,FALSE,"EXPENSE"}</definedName>
    <definedName name="utututu" localSheetId="8" hidden="1">{#N/A,#N/A,FALSE,"EXPENSE"}</definedName>
    <definedName name="utututu" hidden="1">{#N/A,#N/A,FALSE,"EXPENSE"}</definedName>
    <definedName name="utuyututyu" localSheetId="8" hidden="1">{#N/A,#N/A,FALSE,"EXPENSE"}</definedName>
    <definedName name="utuyututyu" hidden="1">{#N/A,#N/A,FALSE,"EXPENSE"}</definedName>
    <definedName name="utyurturhfg" localSheetId="8" hidden="1">{#N/A,#N/A,FALSE,"EXPENSE"}</definedName>
    <definedName name="utyurturhfg" hidden="1">{#N/A,#N/A,FALSE,"EXPENSE"}</definedName>
    <definedName name="utyutfghgf" localSheetId="8" hidden="1">{#N/A,#N/A,FALSE,"EXPENSE"}</definedName>
    <definedName name="utyutfghgf" hidden="1">{#N/A,#N/A,FALSE,"EXPENSE"}</definedName>
    <definedName name="uuututu" localSheetId="8" hidden="1">{#N/A,#N/A,FALSE,"EXPENSE"}</definedName>
    <definedName name="uuututu" hidden="1">{#N/A,#N/A,FALSE,"EXPENSE"}</definedName>
    <definedName name="uuuuu" localSheetId="8" hidden="1">{#N/A,#N/A,FALSE,"EXPENSE"}</definedName>
    <definedName name="uuuuu" hidden="1">{#N/A,#N/A,FALSE,"EXPENSE"}</definedName>
    <definedName name="uuuuuu" localSheetId="8" hidden="1">{#N/A,#N/A,FALSE,"EXPENSE"}</definedName>
    <definedName name="uuuuuu" hidden="1">{#N/A,#N/A,FALSE,"EXPENSE"}</definedName>
    <definedName name="uytututut" localSheetId="8" hidden="1">{#N/A,#N/A,FALSE,"EXPENSE"}</definedName>
    <definedName name="uytututut" hidden="1">{#N/A,#N/A,FALSE,"EXPENSE"}</definedName>
    <definedName name="uytutyht" localSheetId="8" hidden="1">{#N/A,#N/A,FALSE,"ALLOC"}</definedName>
    <definedName name="uytutyht" hidden="1">{#N/A,#N/A,FALSE,"ALLOC"}</definedName>
    <definedName name="vcscvbxvbfvb" localSheetId="8" hidden="1">{#N/A,#N/A,FALSE,"EXPENSE"}</definedName>
    <definedName name="vcscvbxvbfvb" hidden="1">{#N/A,#N/A,FALSE,"EXPENSE"}</definedName>
    <definedName name="wearwaerwearfefr" localSheetId="8" hidden="1">{#N/A,#N/A,FALSE,"ALLOC"}</definedName>
    <definedName name="wearwaerwearfefr" hidden="1">{#N/A,#N/A,FALSE,"ALLOC"}</definedName>
    <definedName name="weqeqwewqewewe" localSheetId="8" hidden="1">{#N/A,#N/A,FALSE,"EXPENSE"}</definedName>
    <definedName name="weqeqwewqewewe" hidden="1">{#N/A,#N/A,FALSE,"EXPENSE"}</definedName>
    <definedName name="weqweqweqw" localSheetId="8" hidden="1">{#N/A,#N/A,FALSE,"EXPENSE"}</definedName>
    <definedName name="weqweqweqw" hidden="1">{#N/A,#N/A,FALSE,"EXPENSE"}</definedName>
    <definedName name="werwerwerwefrd" localSheetId="8" hidden="1">{#N/A,#N/A,FALSE,"ALLOC"}</definedName>
    <definedName name="werwerwerwefrd" hidden="1">{#N/A,#N/A,FALSE,"ALLOC"}</definedName>
    <definedName name="wrn.740._.Closeout._.Support." localSheetId="8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8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_Sheets." localSheetId="8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8" hidden="1">{#N/A,#N/A,FALSE,"ALLOC"}</definedName>
    <definedName name="wrn.ALLOC." hidden="1">{#N/A,#N/A,FALSE,"ALLOC"}</definedName>
    <definedName name="wrn.check." localSheetId="8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3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_.Report." localSheetId="8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8" hidden="1">{#N/A,#N/A,FALSE,"Configuration";#N/A,#N/A,FALSE,"Summary of Transaction";#N/A,#N/A,FALSE,"Calculations"}</definedName>
    <definedName name="wrn.Config._.and._.Calcs." localSheetId="0" hidden="1">{#N/A,#N/A,FALSE,"Configuration";#N/A,#N/A,FALSE,"Summary of Transaction";#N/A,#N/A,FALSE,"Calculations"}</definedName>
    <definedName name="wrn.Config._.and._.Calcs." localSheetId="3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R3._.All._.Invoices." localSheetId="8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EXPENSE." localSheetId="8" hidden="1">{#N/A,#N/A,FALSE,"EXPENSE"}</definedName>
    <definedName name="wrn.EXPENSE." hidden="1">{#N/A,#N/A,FALSE,"EXPENSE"}</definedName>
    <definedName name="wrn.GL._.154._.BALANCE." localSheetId="8" hidden="1">{#N/A,#N/A,FALSE,"BALANCE"}</definedName>
    <definedName name="wrn.GL._.154._.BALANCE." localSheetId="0" hidden="1">{#N/A,#N/A,FALSE,"BALANCE"}</definedName>
    <definedName name="wrn.GL._.154._.BALANCE." localSheetId="3" hidden="1">{#N/A,#N/A,FALSE,"BALANCE"}</definedName>
    <definedName name="wrn.GL._.154._.BALANCE." hidden="1">{#N/A,#N/A,FALSE,"BALANCE"}</definedName>
    <definedName name="wrn.GL154._.ISSUES." localSheetId="8" hidden="1">{#N/A,#N/A,FALSE,"ISSUES"}</definedName>
    <definedName name="wrn.GL154._.ISSUES." localSheetId="0" hidden="1">{#N/A,#N/A,FALSE,"ISSUES"}</definedName>
    <definedName name="wrn.GL154._.ISSUES." localSheetId="3" hidden="1">{#N/A,#N/A,FALSE,"ISSUES"}</definedName>
    <definedName name="wrn.GL154._.ISSUES." hidden="1">{#N/A,#N/A,FALSE,"ISSUES"}</definedName>
    <definedName name="wrn.GL154._.RECEIPTS." localSheetId="8" hidden="1">{#N/A,#N/A,FALSE,"RECEIPTS"}</definedName>
    <definedName name="wrn.GL154._.RECEIPTS." localSheetId="0" hidden="1">{#N/A,#N/A,FALSE,"RECEIPTS"}</definedName>
    <definedName name="wrn.GL154._.RECEIPTS." localSheetId="3" hidden="1">{#N/A,#N/A,FALSE,"RECEIPTS"}</definedName>
    <definedName name="wrn.GL154._.RECEIPTS." hidden="1">{#N/A,#N/A,FALSE,"RECEIPTS"}</definedName>
    <definedName name="wrn.GL154._.SALVAGE." localSheetId="8" hidden="1">{#N/A,#N/A,FALSE,"SALVAGE"}</definedName>
    <definedName name="wrn.GL154._.SALVAGE." localSheetId="0" hidden="1">{#N/A,#N/A,FALSE,"SALVAGE"}</definedName>
    <definedName name="wrn.GL154._.SALVAGE." localSheetId="3" hidden="1">{#N/A,#N/A,FALSE,"SALVAGE"}</definedName>
    <definedName name="wrn.GL154._.SALVAGE." hidden="1">{#N/A,#N/A,FALSE,"SALVAGE"}</definedName>
    <definedName name="wrn.GL154._.SYSTEM._.LEDGER._.REPORTS." localSheetId="8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localSheetId="3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INT." localSheetId="8" hidden="1">{#N/A,#N/A,FALSE,"EXPENSE"}</definedName>
    <definedName name="wrn.INT." hidden="1">{#N/A,#N/A,FALSE,"EXPENSE"}</definedName>
    <definedName name="wrn.KeyCorp._.Summary." localSheetId="8" hidden="1">{#N/A,#N/A,FALSE,"Mike"}</definedName>
    <definedName name="wrn.KeyCorp._.Summary." hidden="1">{#N/A,#N/A,FALSE,"Mike"}</definedName>
    <definedName name="wrn.Monthly._.Report." localSheetId="8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Ocala" localSheetId="8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ORTFOLIO.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8" hidden="1">{#N/A,#N/A,FALSE,"EXPENSE"}</definedName>
    <definedName name="wrn.PREMDISC." hidden="1">{#N/A,#N/A,FALSE,"EXPENSE"}</definedName>
    <definedName name="wrn.print." localSheetId="8" hidden="1">{"print1",#N/A,FALSE;"print2",#N/A,FALSE;"print3",#N/A,FALSE}</definedName>
    <definedName name="wrn.print." hidden="1">{"print1",#N/A,FALSE;"print2",#N/A,FALSE;"print3",#N/A,FALSE}</definedName>
    <definedName name="wrn.PY_Sum." localSheetId="8" hidden="1">{"PY_SumDol",#N/A,TRUE,"Revenue";"PY_SumPct",#N/A,TRUE,"Revenue"}</definedName>
    <definedName name="wrn.PY_Sum." hidden="1">{"PY_SumDol",#N/A,TRUE,"Revenue";"PY_SumPct",#N/A,TRUE,"Revenue"}</definedName>
    <definedName name="wrn.STETSON.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8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8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TESTS." localSheetId="8" hidden="1">{"PAGE_1",#N/A,FALSE,"MONTH"}</definedName>
    <definedName name="wrn.TESTS." localSheetId="0" hidden="1">{"PAGE_1",#N/A,FALSE,"MONTH"}</definedName>
    <definedName name="wrn.TESTS." localSheetId="3" hidden="1">{"PAGE_1",#N/A,FALSE,"MONTH"}</definedName>
    <definedName name="wrn.TESTS." hidden="1">{"PAGE_1",#N/A,FALSE,"MONTH"}</definedName>
    <definedName name="wrn.USA." localSheetId="8" hidden="1">{#N/A,#N/A,FALSE,"USA"}</definedName>
    <definedName name="wrn.USA." hidden="1">{#N/A,#N/A,FALSE,"USA"}</definedName>
    <definedName name="wrt" localSheetId="8" hidden="1">{#N/A,#N/A,FALSE,"EXPENSE"}</definedName>
    <definedName name="wrt" hidden="1">{#N/A,#N/A,FALSE,"EXPENSE"}</definedName>
    <definedName name="wrwerrwer" localSheetId="8" hidden="1">{#N/A,#N/A,FALSE,"ALLOC"}</definedName>
    <definedName name="wrwerrwer" hidden="1">{#N/A,#N/A,FALSE,"ALLOC"}</definedName>
    <definedName name="wtyu" localSheetId="8" hidden="1">{#N/A,#N/A,FALSE,"Aging Summary";#N/A,#N/A,FALSE,"Ratio Analysis";#N/A,#N/A,FALSE,"Test 120 Day Accts";#N/A,#N/A,FALSE,"Tickmarks"}</definedName>
    <definedName name="wtyu" localSheetId="0" hidden="1">{#N/A,#N/A,FALSE,"Aging Summary";#N/A,#N/A,FALSE,"Ratio Analysis";#N/A,#N/A,FALSE,"Test 120 Day Accts";#N/A,#N/A,FALSE,"Tickmarks"}</definedName>
    <definedName name="wtyu" localSheetId="3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print1." localSheetId="8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8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8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wwwwww" localSheetId="8" hidden="1">{#N/A,#N/A,FALSE,"EXPENSE"}</definedName>
    <definedName name="wwwwwww" hidden="1">{#N/A,#N/A,FALSE,"EXPENSE"}</definedName>
    <definedName name="x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3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RefActiveRow" localSheetId="1" hidden="1">#REF!</definedName>
    <definedName name="XRefActiveRow" localSheetId="0" hidden="1">#REF!</definedName>
    <definedName name="XRefActiveRow" localSheetId="3" hidden="1">#REF!</definedName>
    <definedName name="XRefActiveRow" hidden="1">#REF!</definedName>
    <definedName name="XRefColumnsCount" hidden="1">3</definedName>
    <definedName name="XRefCopy1Row" localSheetId="1" hidden="1">#REF!</definedName>
    <definedName name="XRefCopy1Row" localSheetId="0" hidden="1">#REF!</definedName>
    <definedName name="XRefCopy1Row" localSheetId="3" hidden="1">#REF!</definedName>
    <definedName name="XRefCopy1Row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RangeCount" hidden="1">3</definedName>
    <definedName name="XRefPaste1Row" localSheetId="1" hidden="1">#REF!</definedName>
    <definedName name="XRefPaste1Row" localSheetId="0" hidden="1">#REF!</definedName>
    <definedName name="XRefPaste1Row" localSheetId="3" hidden="1">#REF!</definedName>
    <definedName name="XRefPaste1Row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RangeCount" hidden="1">2</definedName>
    <definedName name="xxxxxxxxxxxxxxxxxxxxxx" localSheetId="8" hidden="1">{#N/A,#N/A,FALSE,"EXPENSE"}</definedName>
    <definedName name="xxxxxxxxxxxxxxxxxxxxxx" hidden="1">{#N/A,#N/A,FALSE,"EXPENSE"}</definedName>
    <definedName name="XYZ" localSheetId="8" hidden="1">{"PAGE_1",#N/A,FALSE,"MONTH"}</definedName>
    <definedName name="XYZ" localSheetId="0" hidden="1">{"PAGE_1",#N/A,FALSE,"MONTH"}</definedName>
    <definedName name="XYZ" localSheetId="3" hidden="1">{"PAGE_1",#N/A,FALSE,"MONTH"}</definedName>
    <definedName name="XYZ" hidden="1">{"PAGE_1",#N/A,FALSE,"MONTH"}</definedName>
    <definedName name="xyzUserPassword" hidden="1">"abcd"</definedName>
    <definedName name="xz" localSheetId="8" hidden="1">{#N/A,#N/A,FALSE,"Aging Summary";#N/A,#N/A,FALSE,"Ratio Analysis";#N/A,#N/A,FALSE,"Test 120 Day Accts";#N/A,#N/A,FALSE,"Tickmarks"}</definedName>
    <definedName name="xz" localSheetId="0" hidden="1">{#N/A,#N/A,FALSE,"Aging Summary";#N/A,#N/A,FALSE,"Ratio Analysis";#N/A,#N/A,FALSE,"Test 120 Day Accts";#N/A,#N/A,FALSE,"Tickmarks"}</definedName>
    <definedName name="xz" localSheetId="3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8" hidden="1">{#N/A,#N/A,FALSE,"ALLOC"}</definedName>
    <definedName name="xzy" hidden="1">{#N/A,#N/A,FALSE,"ALLOC"}</definedName>
    <definedName name="ydrtydgdg" localSheetId="8" hidden="1">{#N/A,#N/A,FALSE,"EXPENSE"}</definedName>
    <definedName name="ydrtydgdg" hidden="1">{#N/A,#N/A,FALSE,"EXPENSE"}</definedName>
    <definedName name="yeteterter" localSheetId="8" hidden="1">{#N/A,#N/A,FALSE,"ALLOC"}</definedName>
    <definedName name="yeteterter" hidden="1">{#N/A,#N/A,FALSE,"ALLOC"}</definedName>
    <definedName name="yeyertrt" localSheetId="8" hidden="1">{#N/A,#N/A,FALSE,"ALLOC"}</definedName>
    <definedName name="yeyertrt" hidden="1">{#N/A,#N/A,FALSE,"ALLOC"}</definedName>
    <definedName name="yjtdhjhtshbrfgadf" localSheetId="8" hidden="1">{#N/A,#N/A,FALSE,"EXPENSE"}</definedName>
    <definedName name="yjtdhjhtshbrfgadf" hidden="1">{#N/A,#N/A,FALSE,"EXPENSE"}</definedName>
    <definedName name="yrtyrtyrt" localSheetId="8" hidden="1">{#N/A,#N/A,FALSE,"ALLOC"}</definedName>
    <definedName name="yrtyrtyrt" hidden="1">{#N/A,#N/A,FALSE,"ALLOC"}</definedName>
    <definedName name="yrtyryryf" localSheetId="8" hidden="1">{#N/A,#N/A,FALSE,"EXPENSE"}</definedName>
    <definedName name="yrtyryryf" hidden="1">{#N/A,#N/A,FALSE,"EXPENSE"}</definedName>
    <definedName name="yryrtyrty" localSheetId="8" hidden="1">{#N/A,#N/A,FALSE,"EXPENSE"}</definedName>
    <definedName name="yryrtyrty" hidden="1">{#N/A,#N/A,FALSE,"EXPENSE"}</definedName>
    <definedName name="yt" localSheetId="8" hidden="1">{#N/A,#N/A,FALSE,"Aging Summary";#N/A,#N/A,FALSE,"Ratio Analysis";#N/A,#N/A,FALSE,"Test 120 Day Accts";#N/A,#N/A,FALSE,"Tickmarks"}</definedName>
    <definedName name="yt" localSheetId="0" hidden="1">{#N/A,#N/A,FALSE,"Aging Summary";#N/A,#N/A,FALSE,"Ratio Analysis";#N/A,#N/A,FALSE,"Test 120 Day Accts";#N/A,#N/A,FALSE,"Tickmarks"}</definedName>
    <definedName name="yt" localSheetId="3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8" hidden="1">{#N/A,#N/A,FALSE,"EXPENSE"}</definedName>
    <definedName name="ytetetet" hidden="1">{#N/A,#N/A,FALSE,"EXPENSE"}</definedName>
    <definedName name="ytrysrtertrtyhfgh" localSheetId="8" hidden="1">{#N/A,#N/A,FALSE,"EXPENSE"}</definedName>
    <definedName name="ytrysrtertrtyhfgh" hidden="1">{#N/A,#N/A,FALSE,"EXPENSE"}</definedName>
    <definedName name="ytyrtyhrbfgbv" localSheetId="8" hidden="1">{#N/A,#N/A,FALSE,"EXPENSE"}</definedName>
    <definedName name="ytyrtyhrbfgbv" hidden="1">{#N/A,#N/A,FALSE,"EXPENSE"}</definedName>
    <definedName name="yyyyy" localSheetId="8" hidden="1">{#N/A,#N/A,FALSE,"EXPENSE"}</definedName>
    <definedName name="yyyyy" hidden="1">{#N/A,#N/A,FALSE,"EXPENSE"}</definedName>
    <definedName name="yyyyyyy" localSheetId="8" hidden="1">{#N/A,#N/A,FALSE,"EXPENSE"}</definedName>
    <definedName name="yyyyyyy" hidden="1">{#N/A,#N/A,FALSE,"EXPENSE"}</definedName>
    <definedName name="zbfgbzxcvxzcv" localSheetId="8" hidden="1">{#N/A,#N/A,FALSE,"EXPENSE"}</definedName>
    <definedName name="zbfgbzxcvxzcv" hidden="1">{#N/A,#N/A,FALSE,"EXPENSE"}</definedName>
  </definedNames>
  <calcPr calcId="191028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25" i="21" l="1"/>
  <c r="F24" i="20"/>
  <c r="F22" i="20"/>
  <c r="F20" i="20"/>
  <c r="F18" i="20"/>
  <c r="C620" i="21" l="1"/>
  <c r="C619" i="21"/>
  <c r="C618" i="21"/>
  <c r="C617" i="21"/>
  <c r="C616" i="21"/>
  <c r="C597" i="18"/>
  <c r="C595" i="18"/>
  <c r="C594" i="18"/>
  <c r="C593" i="18"/>
  <c r="C592" i="18"/>
  <c r="C591" i="18"/>
  <c r="B20" i="20"/>
  <c r="B22" i="20" s="1"/>
  <c r="B24" i="20" s="1"/>
  <c r="E32" i="20"/>
  <c r="I32" i="20" s="1"/>
  <c r="J32" i="20" s="1"/>
  <c r="E30" i="20"/>
  <c r="I30" i="20" s="1"/>
  <c r="J30" i="20" s="1"/>
  <c r="E28" i="20"/>
  <c r="I28" i="20" s="1"/>
  <c r="J28" i="20" s="1"/>
  <c r="L26" i="20"/>
  <c r="A18" i="20"/>
  <c r="F11" i="20"/>
  <c r="J11" i="20" s="1"/>
  <c r="L11" i="20" s="1"/>
  <c r="N11" i="20" s="1"/>
  <c r="P11" i="20" s="1"/>
  <c r="O10" i="20"/>
  <c r="A7" i="20"/>
  <c r="F521" i="17"/>
  <c r="F520" i="17"/>
  <c r="F518" i="17"/>
  <c r="F517" i="17"/>
  <c r="F516" i="17"/>
  <c r="F515" i="17"/>
  <c r="F522" i="17" s="1"/>
  <c r="J20" i="20" s="1"/>
  <c r="N20" i="20" s="1"/>
  <c r="J24" i="20" l="1"/>
  <c r="N24" i="20" s="1"/>
  <c r="P24" i="20" s="1"/>
  <c r="F30" i="20"/>
  <c r="F32" i="20"/>
  <c r="P32" i="20" s="1"/>
  <c r="F28" i="20"/>
  <c r="P28" i="20" s="1"/>
  <c r="C598" i="18"/>
  <c r="J22" i="20" s="1"/>
  <c r="N22" i="20" s="1"/>
  <c r="P22" i="20" s="1"/>
  <c r="N30" i="20"/>
  <c r="N28" i="20"/>
  <c r="N32" i="20"/>
  <c r="P20" i="20"/>
  <c r="F26" i="20"/>
  <c r="F29" i="14"/>
  <c r="F28" i="14"/>
  <c r="F27" i="14"/>
  <c r="F26" i="14"/>
  <c r="F25" i="14"/>
  <c r="D29" i="14"/>
  <c r="D28" i="14"/>
  <c r="D27" i="14"/>
  <c r="D26" i="14"/>
  <c r="D25" i="14"/>
  <c r="P30" i="20" l="1"/>
  <c r="F526" i="15"/>
  <c r="F527" i="15"/>
  <c r="F528" i="15"/>
  <c r="F530" i="15"/>
  <c r="F525" i="15"/>
  <c r="F531" i="15" l="1"/>
  <c r="J18" i="20" s="1"/>
  <c r="N18" i="20" s="1"/>
  <c r="A24" i="14"/>
  <c r="J26" i="20" l="1"/>
  <c r="P18" i="20"/>
  <c r="N26" i="20"/>
  <c r="P26" i="2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4E1476F-56AD-4094-9BC8-12A4E33B0BC0}" odcFile="C:\Users\d90463\OneDrive - Duke Energy\Documents\My Data Sources\WCLTENASDIMP01_PROD_AS FIHUBAS_JD Journal Detail.odc" keepAlive="1" name="WCLTENASDIMP01\PROD_AS FIHUBAS_JD Journal Detail11" type="5" refreshedVersion="8" background="1">
    <dbPr connection="Provider=MSOLAP.8;Integrated Security=SSPI;Persist Security Info=True;Initial Catalog=FIHUBAS_JD;Data Source=WCLTENASDIMP01\PROD_AS;MDX Compatibility=1;Safety Options=2;MDX Missing Member Mode=Error;Update Isolation Level=2" command="Journal Detail" commandType="1"/>
    <olapPr sendLocale="1" rowDrillCount="1000"/>
  </connection>
  <connection id="2" xr16:uid="{6E2ED286-90FE-4EA2-BAED-289C49C80660}" odcFile="C:\Users\d90463\OneDrive - Duke Energy\Documents\My Data Sources\WCLTENASDIMP06_PROD_AS FIHUBAS_JD2021 Journal Detail.odc" keepAlive="1" name="WCLTENASDIMP06_PROD_AS FIHUBAS_JD2021 Journal Detail" type="5" refreshedVersion="8" background="1">
    <dbPr connection="Provider=MSOLAP.8;Integrated Security=SSPI;Persist Security Info=True;Initial Catalog=FIHUBAS_JD2021;Data Source=WCLTENASDIMP06\PROD_AS;MDX Compatibility=1;Safety Options=2;MDX Missing Member Mode=Error;Update Isolation Level=2" command="Journal Detail" commandType="1"/>
    <olapPr sendLocale="1" rowDrillCount="1000"/>
  </connection>
  <connection id="3" xr16:uid="{8788B0E4-EA2A-421F-AAE7-B8F94BE583E3}" odcFile="C:\Users\d90463\OneDrive - Duke Energy\Documents\My Data Sources\WCLTENASDIMP06_PROD_AS FIHUBAS_JD2022 Journal Detail.odc" keepAlive="1" name="WCLTENASDIMP06_PROD_AS FIHUBAS_JD2022 Journal Detail1" type="5" refreshedVersion="8" background="1">
    <dbPr connection="Provider=MSOLAP.8;Integrated Security=SSPI;Persist Security Info=True;Initial Catalog=FIHUBAS_JD2022;Data Source=WCLTENASDIMP06\PROD_AS;MDX Compatibility=1;Safety Options=2;MDX Missing Member Mode=Error;Update Isolation Level=2" command="Journal Detail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2">
    <s v="WCLTENASDIMP01\PROD_AS FIHUBAS_JD Journal Detail11"/>
    <s v="{[Business Rule].[_Rule Year].&amp;[2024]}"/>
    <s v="{[Business Rule].[ENT Segment].&amp;[Gas Utilities &amp; Infrastructure],[Business Rule].[ENT Segment].&amp;[Electric Utilities &amp; Infrastructure]}"/>
    <s v="{[Business Rule].[ENT Function].&amp;[Customer Chargeoffs]}"/>
    <s v="{[Business Rule].[ENT Accounting Class].&amp;[O&amp;M]}"/>
    <s v="{[Business Rule].[ENT Accounting Class Sub].[All]}"/>
    <s v="{[Business Rule].[ENT Special Items].&amp;[Other]}"/>
    <s v="{[CB - Operating Unit HIER].[Operating Unit Hierarchy].[Operating Unit Effective Date].&amp;[2024-01-01T00:00:00]}"/>
    <s v="{[CB - Process HIER].[Process Hierarchy Name].[All]}"/>
    <s v="{[CB - Responsibility Center HIER].[Responsibility Center Hierarchy].[Responsibility Center Hierarchy Name].&amp;[2024-01-01T00:00:00]&amp;[RESP_CENTER_RPTG]}"/>
    <s v="{[CB - Responsibility Center].[Responsibility Center CB - Description].[All]}"/>
    <s v="WCLTENASDIMP06_PROD_AS FIHUBAS_JD2022 Journal Detail1"/>
    <s v="{[Business Rule].[_Rule Year].&amp;[2022]}"/>
    <s v="{[CB - Operating Unit HIER].[Operating Unit Hierarchy].[Operating Unit Effective Date].&amp;[2023-01-01T00:00:00]}"/>
    <s v="{[CB - Responsibility Center HIER].[Responsibility Center Hierarchy].[Responsibility Center Hierarchy Name].&amp;[2023-01-01T00:00:00]&amp;[RESP_CENTER_RPTG]}"/>
    <s v="WCLTENASDIMP06_PROD_AS FIHUBAS_JD2021 Journal Detail"/>
    <s v="{[Business Rule].[_Rule Year].&amp;[2021]}"/>
    <s v="{[Business Rule].[ENT Function].[All]}"/>
    <s v="{[CB - Operating Unit HIER].[Operating Unit Hierarchy].[All]}"/>
    <s v="{[CB - Responsibility Center HIER].[Responsibility Center Hierarchy].[All]}"/>
    <s v="{[CB - Operating Unit HIER].[Operating Unit Hierarchy].[Operating Unit Effective Date].&amp;[2021-05-01T00:00:00]}"/>
    <s v="{[CB - Responsibility Center HIER].[Responsibility Center Hierarchy].[Responsibility Center Hierarchy Name].&amp;[2021-05-01T00:00:00]&amp;[RESP_CENTER_RPTG]}"/>
  </metadataStrings>
  <mdxMetadata count="32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11" f="s">
      <ms ns="12" c="0"/>
    </mdx>
    <mdx n="11" f="s">
      <ms ns="2" c="0"/>
    </mdx>
    <mdx n="11" f="s">
      <ms ns="3" c="0"/>
    </mdx>
    <mdx n="11" f="s">
      <ms ns="4" c="0"/>
    </mdx>
    <mdx n="11" f="s">
      <ms ns="5" c="0"/>
    </mdx>
    <mdx n="11" f="s">
      <ms ns="6" c="0"/>
    </mdx>
    <mdx n="11" f="s">
      <ms ns="13" c="0"/>
    </mdx>
    <mdx n="11" f="s">
      <ms ns="8" c="0"/>
    </mdx>
    <mdx n="11" f="s">
      <ms ns="14" c="0"/>
    </mdx>
    <mdx n="11" f="s">
      <ms ns="10" c="0"/>
    </mdx>
    <mdx n="15" f="s">
      <ms ns="16" c="0"/>
    </mdx>
    <mdx n="15" f="s">
      <ms ns="2" c="0"/>
    </mdx>
    <mdx n="15" f="s">
      <ms ns="17" c="0"/>
    </mdx>
    <mdx n="15" f="s">
      <ms ns="4" c="0"/>
    </mdx>
    <mdx n="15" f="s">
      <ms ns="5" c="0"/>
    </mdx>
    <mdx n="15" f="s">
      <ms ns="6" c="0"/>
    </mdx>
    <mdx n="15" f="s">
      <ms ns="18" c="0"/>
    </mdx>
    <mdx n="15" f="s">
      <ms ns="8" c="0"/>
    </mdx>
    <mdx n="15" f="s">
      <ms ns="19" c="0"/>
    </mdx>
    <mdx n="15" f="s">
      <ms ns="10" c="0"/>
    </mdx>
    <mdx n="15" f="s">
      <ms ns="20" c="0"/>
    </mdx>
    <mdx n="15" f="s">
      <ms ns="21" c="0"/>
    </mdx>
  </mdxMetadata>
  <valueMetadata count="3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</valueMetadata>
</metadata>
</file>

<file path=xl/sharedStrings.xml><?xml version="1.0" encoding="utf-8"?>
<sst xmlns="http://schemas.openxmlformats.org/spreadsheetml/2006/main" count="6796" uniqueCount="3805">
  <si>
    <t>PROCEDURES AND INPUTS</t>
  </si>
  <si>
    <t>General Instructions:</t>
  </si>
  <si>
    <t>-</t>
  </si>
  <si>
    <r>
      <t xml:space="preserve">Amounts in </t>
    </r>
    <r>
      <rPr>
        <sz val="11"/>
        <color rgb="FF0000FF"/>
        <rFont val="Calibri"/>
        <family val="2"/>
        <scheme val="minor"/>
      </rPr>
      <t>blue are inputs</t>
    </r>
    <r>
      <rPr>
        <sz val="11"/>
        <rFont val="Calibri"/>
        <family val="2"/>
        <scheme val="minor"/>
      </rPr>
      <t xml:space="preserve"> and</t>
    </r>
    <r>
      <rPr>
        <sz val="11"/>
        <color rgb="FFFF0000"/>
        <rFont val="Calibri"/>
        <family val="2"/>
        <scheme val="minor"/>
      </rPr>
      <t xml:space="preserve"> red are links</t>
    </r>
    <r>
      <rPr>
        <sz val="11"/>
        <rFont val="Calibri"/>
        <family val="2"/>
        <scheme val="minor"/>
      </rPr>
      <t xml:space="preserve"> that need to be updated.</t>
    </r>
  </si>
  <si>
    <t>STEPS FOR UPDATING</t>
  </si>
  <si>
    <t>Note:</t>
  </si>
  <si>
    <t>All of the header information and amounts in the MFR tabs are populated with formulas and/or links.</t>
  </si>
  <si>
    <t>a.</t>
  </si>
  <si>
    <t>Update 1 through 3 below with the current year annual update information</t>
  </si>
  <si>
    <t>b.</t>
  </si>
  <si>
    <t>Copy the following UI Output reports on the tabs with the same name:</t>
  </si>
  <si>
    <t>Reg FL FERC IS - 3 Adjusted</t>
  </si>
  <si>
    <t>c.</t>
  </si>
  <si>
    <t>Add projected years as needed pulling data from the Reg FL FERC IS - 3 Adjusted</t>
  </si>
  <si>
    <t>d.</t>
  </si>
  <si>
    <t>Request charge-offs from Finance/Accounting</t>
  </si>
  <si>
    <t>DOCKET NO.: 20240025-EI</t>
  </si>
  <si>
    <t>Time Periods:</t>
  </si>
  <si>
    <t>Projected Test Year 3 Ended</t>
  </si>
  <si>
    <t>Year 5</t>
  </si>
  <si>
    <t>Projected Test Year 2 Ended</t>
  </si>
  <si>
    <t>Year 4</t>
  </si>
  <si>
    <t>Projected Test Year 1 Ended</t>
  </si>
  <si>
    <t>Year 3</t>
  </si>
  <si>
    <t xml:space="preserve">Prior Year  Ended </t>
  </si>
  <si>
    <t>Year 2</t>
  </si>
  <si>
    <t>Historical Year Ended</t>
  </si>
  <si>
    <t>Year 1</t>
  </si>
  <si>
    <t>Witness:  Quick</t>
  </si>
  <si>
    <t>SCHEDULE C-11</t>
  </si>
  <si>
    <t>UNCOLLECTIBLE ACCOUNTS</t>
  </si>
  <si>
    <t>Page 1 of 1</t>
  </si>
  <si>
    <t>FLORIDA PUBLIC SERVICE COMMISSION</t>
  </si>
  <si>
    <t xml:space="preserve">Explanation: </t>
  </si>
  <si>
    <t>Provide the following information concerning bad debts for the four most recent historical years and the test year. In addition, provide a calculation of the bad debt component of the Revenue Expansion Factor.</t>
  </si>
  <si>
    <t>Type of Data Shown:</t>
  </si>
  <si>
    <t xml:space="preserve">X </t>
  </si>
  <si>
    <t>Duke Energy Florida, LLC</t>
  </si>
  <si>
    <t xml:space="preserve">    </t>
  </si>
  <si>
    <t>($000)</t>
  </si>
  <si>
    <t>Gross Revenues</t>
  </si>
  <si>
    <t>Adjustments</t>
  </si>
  <si>
    <t>Bad Debt</t>
  </si>
  <si>
    <t>Write-Offs</t>
  </si>
  <si>
    <t>From Sales of</t>
  </si>
  <si>
    <t>to Gross</t>
  </si>
  <si>
    <t>Adjusted</t>
  </si>
  <si>
    <t>Factor</t>
  </si>
  <si>
    <t>Line</t>
  </si>
  <si>
    <t>(Retail)</t>
  </si>
  <si>
    <t>Electricity</t>
  </si>
  <si>
    <t>Revenues</t>
  </si>
  <si>
    <t>Gross</t>
  </si>
  <si>
    <t>(2)/(5)</t>
  </si>
  <si>
    <t>No.</t>
  </si>
  <si>
    <t>Year</t>
  </si>
  <si>
    <t>See Note 1</t>
  </si>
  <si>
    <t>(Specify)</t>
  </si>
  <si>
    <t>See Note 2</t>
  </si>
  <si>
    <t>*Electric Revenue*</t>
  </si>
  <si>
    <t>Total</t>
  </si>
  <si>
    <t>2025 Test Year</t>
  </si>
  <si>
    <t>*[904 - Total Uncollectible]*</t>
  </si>
  <si>
    <t>*[440-446 - Total Sales to Ultimate Customers]*</t>
  </si>
  <si>
    <t>2026 Test Year</t>
  </si>
  <si>
    <t>2027 Test Year</t>
  </si>
  <si>
    <t>Note 1: Column 2 represents the net of bad debts written off and recoveries.</t>
  </si>
  <si>
    <t>Note 2: The Bad Debt Factor presented in Column 6 represents the bad debt component of the Revenue Expansion Factor.</t>
  </si>
  <si>
    <t>Supporting Schedules:</t>
  </si>
  <si>
    <t>Recap Schedules:  C-7</t>
  </si>
  <si>
    <t>REG FL: 2022 Forecast - Based on 2022 12&amp;00 FL 2024 Rate Case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</si>
  <si>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</si>
  <si>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</si>
  <si>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</si>
  <si>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</si>
  <si>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</si>
  <si>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</si>
  <si>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</si>
  <si>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</si>
  <si>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</si>
  <si>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</si>
  <si>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</si>
  <si>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</si>
  <si>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>Year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</si>
  <si>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</si>
  <si>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</si>
  <si>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</si>
  <si>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</si>
  <si>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</si>
  <si>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</si>
  <si>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</si>
  <si>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</si>
  <si>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</si>
  <si>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</si>
  <si>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</si>
  <si>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</si>
  <si>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Year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</si>
  <si>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</si>
  <si>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</si>
  <si>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</si>
  <si>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</si>
  <si>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</si>
  <si>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</si>
  <si>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</si>
  <si>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</si>
  <si>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</si>
  <si>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</si>
  <si>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</si>
  <si>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</si>
  <si>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Year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</si>
  <si>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</si>
  <si>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</si>
  <si>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</si>
  <si>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</si>
  <si>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</si>
  <si>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</si>
  <si>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</si>
  <si>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</si>
  <si>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</si>
  <si>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</si>
  <si>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</si>
  <si>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</si>
  <si>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Year 2027</t>
  </si>
  <si>
    <t>DE Florida (Inp) </t>
  </si>
  <si>
    <t>B:[Start Method]</t>
  </si>
  <si>
    <t>C:[Per Books]</t>
  </si>
  <si>
    <t>D:[Adjustments]</t>
  </si>
  <si>
    <t>E:[Per Books Adjusted]</t>
  </si>
  <si>
    <t>F:[Per Books 12 Months Ended]</t>
  </si>
  <si>
    <t>G:[MethodReturns]</t>
  </si>
  <si>
    <t>H:[FERC INCOME STATEMENT]</t>
  </si>
  <si>
    <t>I:[440-457 - Operating Revenue]</t>
  </si>
  <si>
    <t xml:space="preserve">     J:[440-446 - Sales to Ultimate Customers:]</t>
  </si>
  <si>
    <t xml:space="preserve">     K:[0440000 - Residential]</t>
  </si>
  <si>
    <t xml:space="preserve">     L:[0442100 - General Service]</t>
  </si>
  <si>
    <t xml:space="preserve">     M:[0442200 - Industrial Service]</t>
  </si>
  <si>
    <t xml:space="preserve">     N:[0444000 - Public St and Highway Lighting]</t>
  </si>
  <si>
    <t xml:space="preserve">     O:[0445000 - Other Sales To Public Auth]</t>
  </si>
  <si>
    <t xml:space="preserve">          P:[440-446 - Total Sales to Ultimate Customers]</t>
  </si>
  <si>
    <t xml:space="preserve">     Q:[447 - Sales for Resale:]</t>
  </si>
  <si>
    <t xml:space="preserve">     R:[0447150  Revenue Other]</t>
  </si>
  <si>
    <t xml:space="preserve">     S:[0447159 Resale Sales - Outside]</t>
  </si>
  <si>
    <t xml:space="preserve">     T:[0447990 Sales for Resale Unbilled Revenue]</t>
  </si>
  <si>
    <t xml:space="preserve">          U:[447 - Total Sales for Resale]</t>
  </si>
  <si>
    <t xml:space="preserve">     V:[449 - Provision for Rate Refund:]</t>
  </si>
  <si>
    <t xml:space="preserve">     W:[0449035 - Franchise Allocation/Holding]</t>
  </si>
  <si>
    <t xml:space="preserve">     X:[0449100  Provision for Rate Refund - Retail]</t>
  </si>
  <si>
    <t xml:space="preserve">     Y:[0449110  Provision for Rate Refund - Wholesale]</t>
  </si>
  <si>
    <t xml:space="preserve">     Z:[0449111 - Tax reform - Retail]</t>
  </si>
  <si>
    <t xml:space="preserve">          AA:[449 - Total Provision for Rate Refund]</t>
  </si>
  <si>
    <t xml:space="preserve">     AB:[450-457 - Other Operating Revenues:]</t>
  </si>
  <si>
    <t xml:space="preserve">     AC:[0450100 - Late Pmt and Forf Disc]</t>
  </si>
  <si>
    <t xml:space="preserve">     AD:[0451100 - Misc Service Revenue]</t>
  </si>
  <si>
    <t xml:space="preserve">     AE:[0454001 - Rent from Electric Prop - Nuclear]</t>
  </si>
  <si>
    <t xml:space="preserve">     AF:[0454002 - Rent - Lighting Equipment]</t>
  </si>
  <si>
    <t xml:space="preserve">     AG:[0454003 - Rent - Non-Lighting Equipment]</t>
  </si>
  <si>
    <t xml:space="preserve">     AH:[0454004 - Rent - Joint Use]</t>
  </si>
  <si>
    <t xml:space="preserve">     AI:[0454005 - Rent - Transmission]</t>
  </si>
  <si>
    <t xml:space="preserve">     AJ:[0454100 - Extra - Facilities]</t>
  </si>
  <si>
    <t xml:space="preserve">     AK:[0454105 - IC Other Elec Rents]</t>
  </si>
  <si>
    <t xml:space="preserve">     AL:[0454175 - EV Charger Revenue]</t>
  </si>
  <si>
    <t xml:space="preserve">     AM:[0454200 - Pole &amp; Line Attachments]</t>
  </si>
  <si>
    <t xml:space="preserve">     AN:[0454300 - Tower Lease Revenues]</t>
  </si>
  <si>
    <t xml:space="preserve">     AO:[0454400 - Other Electric Rents]</t>
  </si>
  <si>
    <t xml:space="preserve">     AP:[0454601 - Other Misc Revenue]</t>
  </si>
  <si>
    <t xml:space="preserve">     AQ:[0456000 - Other Variable Reveneus]</t>
  </si>
  <si>
    <t xml:space="preserve">     AR:[0456001 - Other Variable Revenues-Reg]</t>
  </si>
  <si>
    <t xml:space="preserve">     AS:[0456003 - Retail Unbilled Revenue]</t>
  </si>
  <si>
    <t xml:space="preserve">     AT:[0456005 - Electric Rev - Cogen/small power pro]</t>
  </si>
  <si>
    <t xml:space="preserve">     AU:[0456006 - Muni Coty Tax Coll/Comm]</t>
  </si>
  <si>
    <t xml:space="preserve">     AV:[0456016 - I/C Joint Disp - Trans NW Rev]</t>
  </si>
  <si>
    <t xml:space="preserve">     AW:[0456040 - Sales Use Tax Coll Fee]</t>
  </si>
  <si>
    <t xml:space="preserve">     AX:[0456050 - Transmission Study Revenue]</t>
  </si>
  <si>
    <t xml:space="preserve">     AY:[0456100 - Profit or Loss on Sale of M&amp;S]</t>
  </si>
  <si>
    <t xml:space="preserve">     AZ:[0456102 - Distribution Charge - Network]</t>
  </si>
  <si>
    <t xml:space="preserve">          BA:[0456104 - Prod Ancillary Service Revenue (100% Wholesale)]</t>
  </si>
  <si>
    <t xml:space="preserve">          BB:[0456104 - Amortization of OATT over-collection giveback FIT]</t>
  </si>
  <si>
    <t xml:space="preserve">          BC:[0456104 - OATT FIT Revenue Decrement]</t>
  </si>
  <si>
    <t xml:space="preserve">          BD:[0456104 - Over collection of FIT in OATT revenues before base rate]</t>
  </si>
  <si>
    <t xml:space="preserve">     BE:[0456104 - Transmission Charge Network]</t>
  </si>
  <si>
    <t xml:space="preserve">     BF:[0456105 - Sched, Sys Cntl, Disp-Network]</t>
  </si>
  <si>
    <t xml:space="preserve">     BG:[0456106 - Reactive Pur/Volt Cntl Svc]</t>
  </si>
  <si>
    <t xml:space="preserve">     BH:[0456107 - Regulation/Frequency Response]</t>
  </si>
  <si>
    <t xml:space="preserve">     BI:[0456108 - Op Res - Spinning Reserve]</t>
  </si>
  <si>
    <t xml:space="preserve">     BJ:[0456109 - Op Res - Supplemental Reserve]</t>
  </si>
  <si>
    <t xml:space="preserve">     BK:[0456110 - Transmission Charge PTP]</t>
  </si>
  <si>
    <t xml:space="preserve">     BL:[0456111 - Other Transmission Revenues]</t>
  </si>
  <si>
    <t xml:space="preserve">     BM:[0456540 - Wholesale Unbilled Fuel Clause]</t>
  </si>
  <si>
    <t xml:space="preserve">     BN:[0456610 - Other Electric Revenues]</t>
  </si>
  <si>
    <t xml:space="preserve">     BO:[0456616 - Shared Solar - SC]</t>
  </si>
  <si>
    <t xml:space="preserve">     BP:[0456630 - Gross Up-Contr In Aid Of Const]</t>
  </si>
  <si>
    <t xml:space="preserve">     BQ:[0457100 - SC Direct PT Offset]</t>
  </si>
  <si>
    <t xml:space="preserve">          BR:[450-457 - Total Other Operating Revenue]</t>
  </si>
  <si>
    <t xml:space="preserve">     BS:[440-457 - Total Operating Revenue]</t>
  </si>
  <si>
    <t>BT:[]</t>
  </si>
  <si>
    <t>BU:[500-599 &amp; 901-935 Operations and Maintenance:]</t>
  </si>
  <si>
    <t>BV:[Base Recoverable O&amp;M:]</t>
  </si>
  <si>
    <t xml:space="preserve">     BW:[500-509 - Steam Operation]</t>
  </si>
  <si>
    <t xml:space="preserve">     BX:[0500000 - Suprvsn and Engrg - Steam Oper]</t>
  </si>
  <si>
    <t xml:space="preserve">     BY:[0500000 - Inflation Adj]</t>
  </si>
  <si>
    <t xml:space="preserve">     BZ:[0500000 - Reclass Reedy Creek Solar to Other Prod Maint 0554]</t>
  </si>
  <si>
    <t xml:space="preserve">     CA:[0500000 - FP&amp;A On-Top Adjustment (Forecast Only)]</t>
  </si>
  <si>
    <t xml:space="preserve">     CB:[0500000 - Total]</t>
  </si>
  <si>
    <t xml:space="preserve">     CC:[0501160 - Coal Sampling &amp; Testing]</t>
  </si>
  <si>
    <t xml:space="preserve">     CD:[0501180 - Sale of Fly Ash Revenues]</t>
  </si>
  <si>
    <t xml:space="preserve">     CE:[0501190 - Sale of Fly Ash]</t>
  </si>
  <si>
    <t xml:space="preserve">     CF:[0501400 - Fossil Steam Fuel - Ash Sales]</t>
  </si>
  <si>
    <t xml:space="preserve">     CG:[0502010 - Ammonia Expense]</t>
  </si>
  <si>
    <t xml:space="preserve">     CH:[0502041 - Gypsum Rev - exp offset]</t>
  </si>
  <si>
    <t xml:space="preserve">          CI:[0502100 - Fossil Steam Exp - Other (Reclass #1 to ECRC Energy)]</t>
  </si>
  <si>
    <t xml:space="preserve">          CJ:[0502100 - Fossil Steam Exp - Other (Reclass #2 to 0549000 to move CT&amp;CC from 050]</t>
  </si>
  <si>
    <t xml:space="preserve">          CK:[0502100 - Fossil Steam Exp - Other Total]</t>
  </si>
  <si>
    <t xml:space="preserve">     CL:[0504000 - Steam Transferred - Credit]</t>
  </si>
  <si>
    <t xml:space="preserve">     CM:[0505000 - Electric Expenses - Steam Oper]</t>
  </si>
  <si>
    <t xml:space="preserve">     CN:[0506000 - Misc Fossil Power Expenses]</t>
  </si>
  <si>
    <t xml:space="preserve">     CO:[0506000 - Inflation Adj]</t>
  </si>
  <si>
    <t xml:space="preserve">     CP:[0507000 - Steam Power Gen Ops Rent]</t>
  </si>
  <si>
    <t xml:space="preserve">          CQ:[500-509 - Total Steam Operation]</t>
  </si>
  <si>
    <t xml:space="preserve">     CR:[510-515 - Steam Maintenance]</t>
  </si>
  <si>
    <t xml:space="preserve">          CS:[0510000 - Suprvsn and Engrng - Steam Maint (Reclass #1 to ECRC 0510100)]</t>
  </si>
  <si>
    <t xml:space="preserve">          CT:[0510000 - Inflation Adj]</t>
  </si>
  <si>
    <t xml:space="preserve">          CU:[0510000 - Suprvsn and Engrng - Steam Maint (Reclass #2 - Combined Multiple Recla]</t>
  </si>
  <si>
    <t xml:space="preserve">          CV:[0510000 - Suprvsn and Engrng - Steam Maint Total]</t>
  </si>
  <si>
    <t xml:space="preserve">     CW:[0511000 - Maint of Structures - Steam]</t>
  </si>
  <si>
    <t xml:space="preserve">     CX:[0511000 - Inflation Adj]</t>
  </si>
  <si>
    <t xml:space="preserve">     CY:[0512100 - Maint of Boiler Plant - Other]</t>
  </si>
  <si>
    <t xml:space="preserve">     CZ:[0512100 - Inflation Adj]</t>
  </si>
  <si>
    <t xml:space="preserve">     DA:[0513100 - Maint of Electric Plant - Other]</t>
  </si>
  <si>
    <t xml:space="preserve">     DB:[0513100 - Inflation Adj]</t>
  </si>
  <si>
    <t xml:space="preserve">     DC:[0514000 - Maintenance - Misc Steam Plant]</t>
  </si>
  <si>
    <t xml:space="preserve">     DD:[0514000 - Inflation Adj]</t>
  </si>
  <si>
    <t xml:space="preserve">          DE:[510-515 - Total Steam Maintenance]</t>
  </si>
  <si>
    <t xml:space="preserve">          DF:[500-515 - Total Steam O&amp;M]</t>
  </si>
  <si>
    <t xml:space="preserve">     DG:[517-532 - Nuclear Operation &amp; Maintenance]</t>
  </si>
  <si>
    <t xml:space="preserve">     DH:[0517000 - Supervsn and Engnring - Nuc Oper]</t>
  </si>
  <si>
    <t xml:space="preserve">     DI:[0518530 - Diesel Unit Oil Cons - Nuc Oper]</t>
  </si>
  <si>
    <t xml:space="preserve">     DJ:[0519000 - Coolants and Water - Nuc Oper]</t>
  </si>
  <si>
    <t xml:space="preserve">     DK:[0520000 - Steam Expenses - Nuc Oper]</t>
  </si>
  <si>
    <t xml:space="preserve">     DL:[0523000 - Electric Expenses]</t>
  </si>
  <si>
    <t xml:space="preserve">     DM:[0524000 - Misc Expenses - Nuc Oper]</t>
  </si>
  <si>
    <t xml:space="preserve">     DN:[0528000 - Mtce Supv &amp; Engineering]</t>
  </si>
  <si>
    <t xml:space="preserve">     DO:[0529000 - Mtce of Structures]</t>
  </si>
  <si>
    <t xml:space="preserve">     DP:[0530000 - Mtce of Reactor Plt Equip]</t>
  </si>
  <si>
    <t xml:space="preserve">     DQ:[0531100 - Maint Elec Plant - NUC]</t>
  </si>
  <si>
    <t xml:space="preserve">     DR:[0532100 - Maint Misc Nuclear Plt - Other]</t>
  </si>
  <si>
    <t xml:space="preserve">          DS:[517-532 - Total Nuclear Operation &amp; Maintenance]</t>
  </si>
  <si>
    <t xml:space="preserve">     DT:[546-550 - Other Production Operation]</t>
  </si>
  <si>
    <t xml:space="preserve">     DU:[0546000 - Suprvsn and Enginring - Ct Oper]</t>
  </si>
  <si>
    <t xml:space="preserve">     DV:[0546000 - Inflation Adj]</t>
  </si>
  <si>
    <t xml:space="preserve">     DW:[0547101 - Natural Gas CC]</t>
  </si>
  <si>
    <t xml:space="preserve">     DX:[0547150 - Natural Gas Handling - Ct]</t>
  </si>
  <si>
    <t xml:space="preserve">     DY:[0548020 - Ammonia - Qualifying]</t>
  </si>
  <si>
    <t xml:space="preserve">     DZ:[0548100 - Generation Expenses - Other Ct]</t>
  </si>
  <si>
    <t xml:space="preserve">     EA:[0548110 - Operation of Energy Storage Eq]</t>
  </si>
  <si>
    <t xml:space="preserve">     EB:[0548200 - Prime Movers - Generators - Ct]</t>
  </si>
  <si>
    <t xml:space="preserve">     EC:[0549000 - Misc - Power Generation Expenses]</t>
  </si>
  <si>
    <t xml:space="preserve">     ED:[0549000 - Inflation Adj]</t>
  </si>
  <si>
    <t xml:space="preserve">     EE:[0550220 - Solar Rent]</t>
  </si>
  <si>
    <t xml:space="preserve">          EF:[546-550 - Total Other Production Operation]</t>
  </si>
  <si>
    <t xml:space="preserve">     EG:[551-554 - Other Production Maintenance]</t>
  </si>
  <si>
    <t xml:space="preserve">     EH:[0551000 - Suprvsn and Enginring - Ct Maint]</t>
  </si>
  <si>
    <t xml:space="preserve">     EI:[0551000 - Inflation Adj]</t>
  </si>
  <si>
    <t xml:space="preserve">     EJ:[0551220 - Solar: Maint Supv &amp; Eng]</t>
  </si>
  <si>
    <t xml:space="preserve">     EK:[0552000 - Maintenance of Structures - Ct]</t>
  </si>
  <si>
    <t xml:space="preserve">     EL:[0552000 - Inflation Adj]</t>
  </si>
  <si>
    <t xml:space="preserve">     EM:[0552220 - Solar Mtce of Structures]</t>
  </si>
  <si>
    <t xml:space="preserve">     EN:[0553000 - Maint - Gentg and Elect Equip - Ct]</t>
  </si>
  <si>
    <t xml:space="preserve">     EO:[0553000 - Inflation Adj]</t>
  </si>
  <si>
    <t xml:space="preserve">     EP:[0554000 - Misc Power Generation Plant - Ct]</t>
  </si>
  <si>
    <t xml:space="preserve">     EQ:[0554000 - Reclass Reedy Creek from Steam Prod Maint to 554 Other Prod Maint]</t>
  </si>
  <si>
    <t xml:space="preserve">     ER:[0554000 - Inflation Adj]</t>
  </si>
  <si>
    <t xml:space="preserve">     ES:[0554100 - Other Production Maintenance]</t>
  </si>
  <si>
    <t xml:space="preserve">     ET:[0554220 - Solar: Maint Misc Gen Plt]</t>
  </si>
  <si>
    <t xml:space="preserve">     EU:[0554220 - FP&amp;A On-Top Adjustment (Forecast Only)]</t>
  </si>
  <si>
    <t xml:space="preserve">          EV:[551-554 - Total Other Production Maintenance]</t>
  </si>
  <si>
    <t xml:space="preserve">          EW:[546-554 - Total Other Production O&amp;M]</t>
  </si>
  <si>
    <t xml:space="preserve">     EX:[555-557 - Other Power Supply]</t>
  </si>
  <si>
    <t xml:space="preserve">     EY:[0555211 - Purchase - Electricity]</t>
  </si>
  <si>
    <t xml:space="preserve">     EZ:[0556000 - System Cnts &amp; Load Dispatching]</t>
  </si>
  <si>
    <t xml:space="preserve">               FA:[0557000 - Reclass 557 to 556]</t>
  </si>
  <si>
    <t xml:space="preserve">               FB:[0557000 - Other Expenses - Oper]</t>
  </si>
  <si>
    <t xml:space="preserve">     FC:[0557000 - Total]</t>
  </si>
  <si>
    <t xml:space="preserve">          FD:[555-557 - Total Other Power Supply]</t>
  </si>
  <si>
    <t xml:space="preserve">     FE:[535-545 - Hydraulic Operation &amp; Maintenance]</t>
  </si>
  <si>
    <t xml:space="preserve">     FF:[0535000 - Supervision &amp; Engrng - Hydro]</t>
  </si>
  <si>
    <t xml:space="preserve">     FG:[0538100 - Electric Expenses - Other - Hydro]</t>
  </si>
  <si>
    <t xml:space="preserve">     FH:[0540000 - Hydro]</t>
  </si>
  <si>
    <t xml:space="preserve">     FI:[0542000 - Mtce of Structures - Hydro]</t>
  </si>
  <si>
    <t xml:space="preserve">     FJ:[0543000 - Maint Reservoir Dam &amp; Waterway]</t>
  </si>
  <si>
    <t xml:space="preserve">     FK:[0544000 - Maint of electric Plant Hydro]</t>
  </si>
  <si>
    <t xml:space="preserve">     FL:[0545100 - Maint Misc Hydraulic Plant]</t>
  </si>
  <si>
    <t xml:space="preserve">          FM:[535-545 - Total Hydraulic O&amp;M]</t>
  </si>
  <si>
    <t xml:space="preserve">     FN:[Fuel Handling]</t>
  </si>
  <si>
    <t xml:space="preserve">     FO:[0501150 - Coal Handling]</t>
  </si>
  <si>
    <t xml:space="preserve">     FP:[0501350 - Oil Handling Expense]</t>
  </si>
  <si>
    <t xml:space="preserve">     FQ:[0518600 - Nuclear Fuel Disposal Cost]</t>
  </si>
  <si>
    <t xml:space="preserve">     FR:[0547300 - Fuel Handling and Testing - Ct]</t>
  </si>
  <si>
    <t xml:space="preserve">     FS:[0553220 - Solar: Maint Gen &amp; Elect Plt]</t>
  </si>
  <si>
    <t xml:space="preserve">     FT:[0557450 - Commissions/Brokerage Expense]</t>
  </si>
  <si>
    <t xml:space="preserve">     FU:[0807000 - Gas Purchased Expenses]</t>
  </si>
  <si>
    <t xml:space="preserve">     FV:[0823000 - Storage-Gas Losses]</t>
  </si>
  <si>
    <t xml:space="preserve">     FW:[0880000 - Gas Distribution - Other Exp.]</t>
  </si>
  <si>
    <t xml:space="preserve">          FX:[Total Fuel Handling]</t>
  </si>
  <si>
    <t xml:space="preserve">     FY:[500-545 - Total Production O&amp;M - Base Recoverable]</t>
  </si>
  <si>
    <t xml:space="preserve">     FZ:[560-567 - Transmission  Operation]</t>
  </si>
  <si>
    <t xml:space="preserve">     GA:[560 - Supervision &amp; Engineering]</t>
  </si>
  <si>
    <t xml:space="preserve">     GB:[0560000 - Supervsn and Engrng - Trans Oper]</t>
  </si>
  <si>
    <t xml:space="preserve">          GC:[560 - Total Supervision &amp; Engineering]</t>
  </si>
  <si>
    <t xml:space="preserve">     GD:[561 - Load Dispatching]</t>
  </si>
  <si>
    <t xml:space="preserve">     GE:[0561000 - Inflation Adj]</t>
  </si>
  <si>
    <t xml:space="preserve">     GF:[0561100 - Load Dispatch - Reliability]</t>
  </si>
  <si>
    <t xml:space="preserve">     GG:[0561200 - Load Dispatch - MnitorandOprtrnsys]</t>
  </si>
  <si>
    <t xml:space="preserve">     GH:[0561300 - Load Dispatch - TranssvcandSch]</t>
  </si>
  <si>
    <t xml:space="preserve">     GI:[0561500 - Reliability Planning and Stdsdev]</t>
  </si>
  <si>
    <t xml:space="preserve">     GJ:[0561600 - Trans Svc Studios]</t>
  </si>
  <si>
    <t xml:space="preserve">     GK:[0561601 - Trans Study Reimbursement]</t>
  </si>
  <si>
    <t xml:space="preserve">     GL:[0561700 - Generation Interconnect Studies]</t>
  </si>
  <si>
    <t xml:space="preserve">     GM:[0561701 - Interconnection Study Reimbursement]</t>
  </si>
  <si>
    <t xml:space="preserve">          GN:[561 - Total Load Dispatching]</t>
  </si>
  <si>
    <t xml:space="preserve">     GO:[562 - Station Expenses]</t>
  </si>
  <si>
    <t xml:space="preserve">     GP:[0562000 - Station Expenses]</t>
  </si>
  <si>
    <t xml:space="preserve">          GQ:[562 - Total Station Expenses]</t>
  </si>
  <si>
    <t xml:space="preserve">     GR:[563 - Overhead Line Expenses]</t>
  </si>
  <si>
    <t xml:space="preserve">     GS:[0563000 - Overhead Line Expenses - Trans]</t>
  </si>
  <si>
    <t xml:space="preserve">          GT:[563 - Total Overhead Line Expenses]</t>
  </si>
  <si>
    <t xml:space="preserve">     GU:[565 - Transmission by Other - RTO]</t>
  </si>
  <si>
    <t xml:space="preserve">     GV:[0565000 - Transm of Elec By Others]</t>
  </si>
  <si>
    <t xml:space="preserve">     GW:[0565016 - I/C Joint Dispatch]</t>
  </si>
  <si>
    <t xml:space="preserve">          GX:[565 - Total Transmission by Other - RTO]</t>
  </si>
  <si>
    <t xml:space="preserve">     GY:[566 - Misc. Trans Exp - Other]</t>
  </si>
  <si>
    <t xml:space="preserve">     GZ:[0566000 - Misc Trans Exp - Total]</t>
  </si>
  <si>
    <t xml:space="preserve">     HA:[0566100 - Misc Trans Lines Rated]</t>
  </si>
  <si>
    <t xml:space="preserve">          HB:[566 - Total Misc Trans Exp - Other]</t>
  </si>
  <si>
    <t xml:space="preserve">     HC:[567 - Substation]</t>
  </si>
  <si>
    <t xml:space="preserve">     HD:[0567000 - Rents Trans Oper]</t>
  </si>
  <si>
    <t xml:space="preserve">          HE:[567 - Total Substation]</t>
  </si>
  <si>
    <t xml:space="preserve">     HF:[560-567 - Total Transmission Operaton]</t>
  </si>
  <si>
    <t xml:space="preserve">     HG:[568-574 - Transmission Maintenance]</t>
  </si>
  <si>
    <t xml:space="preserve">     HH:[568 - Supervsn and Engrng - Trans Maint]</t>
  </si>
  <si>
    <t xml:space="preserve">     HI:[0568000 - Suprvsn and Engrng - Trans Maint]</t>
  </si>
  <si>
    <t xml:space="preserve">          HJ:[568 - Total Suprvsn and Engrng - Trans Maint]</t>
  </si>
  <si>
    <t xml:space="preserve">     HK:[569 - Structures]</t>
  </si>
  <si>
    <t xml:space="preserve">     HL:[0569000 - Maint of Structures - Trans]</t>
  </si>
  <si>
    <t xml:space="preserve">     HM:[0569100 - Maint of Computer Hardware]</t>
  </si>
  <si>
    <t xml:space="preserve">     HN:[0569200 - Maint of Computer Software]</t>
  </si>
  <si>
    <t xml:space="preserve">     HO:[0569300 - Maint of Communication Equipment]</t>
  </si>
  <si>
    <t xml:space="preserve">          HP:[569 - Total Structures]</t>
  </si>
  <si>
    <t xml:space="preserve">     HQ:[570 - Station Equipment Trans]</t>
  </si>
  <si>
    <t xml:space="preserve">     HR:[0570000 - Inflation Adj]</t>
  </si>
  <si>
    <t xml:space="preserve">     HS:[0570100 - Maint Stat Equip - Other_Trans]</t>
  </si>
  <si>
    <t xml:space="preserve">     HT:[0570200 - Main - Cir Brkrs Trnsf Mtrs - Trans]</t>
  </si>
  <si>
    <t xml:space="preserve">          HU:[570 - Total Station Equipment Trans]</t>
  </si>
  <si>
    <t xml:space="preserve">     HV:[571 - Maint. of Overhead Lines - Trans]</t>
  </si>
  <si>
    <t xml:space="preserve">     HW:[0571000 - Maint of Overhead Lines - Trans]</t>
  </si>
  <si>
    <t xml:space="preserve">          HX:[571 - Total Maint of Overhead Lines - Trans]</t>
  </si>
  <si>
    <t xml:space="preserve">     HY:[572 - Maint of Underground Lines]</t>
  </si>
  <si>
    <t xml:space="preserve">     HZ:[0572000 - Maint of Underground Lines]</t>
  </si>
  <si>
    <t xml:space="preserve">          IA:[572 - Total Maint of Underground Lines]</t>
  </si>
  <si>
    <t xml:space="preserve">     IB:[573 - Maint of Misc Transm Plant]</t>
  </si>
  <si>
    <t xml:space="preserve">     IC:[0573000 - Maint of Misc Transm Plant]</t>
  </si>
  <si>
    <t xml:space="preserve">          ID:[573 - Total Maint of Misc Transm Plant]</t>
  </si>
  <si>
    <t xml:space="preserve">     IE:[568-574 - Total Transmission Maintenance]</t>
  </si>
  <si>
    <t xml:space="preserve">     IG:[560-574 - Total Transmission O&amp;M]</t>
  </si>
  <si>
    <t xml:space="preserve">     IH:[580-589 - Distribution Operation]</t>
  </si>
  <si>
    <t xml:space="preserve">     II:[580 - Supervision &amp; Engineering - Dist]</t>
  </si>
  <si>
    <t xml:space="preserve">     IJ:[0580000 - Supervsn and Engring - Dist Oper]</t>
  </si>
  <si>
    <t xml:space="preserve">     IK:[0580000 - Inflation Adj]</t>
  </si>
  <si>
    <t xml:space="preserve">     IL:[0870000 _ Dist Sys Ops - Supv/Eng]</t>
  </si>
  <si>
    <t xml:space="preserve">     IM:[0852000 - Communication System Expenses]</t>
  </si>
  <si>
    <t xml:space="preserve">          IN:[580 - Total Supervison &amp; Engineering - Dist]</t>
  </si>
  <si>
    <t xml:space="preserve">     IO:[581 - Load Dispatching - Dist]</t>
  </si>
  <si>
    <t xml:space="preserve">     IP:[0581004 - Load Dispatch-Dist of Elec]</t>
  </si>
  <si>
    <t xml:space="preserve">     IQ:[0581004 - Inflation Adj]</t>
  </si>
  <si>
    <t xml:space="preserve">          IR:[581 -Total Load Dispatching - Dist]</t>
  </si>
  <si>
    <t xml:space="preserve">     IS:[582 - Station Expenses]</t>
  </si>
  <si>
    <t xml:space="preserve">     IT:[0582100 - Station Expenses - Other - Dist]</t>
  </si>
  <si>
    <t xml:space="preserve">     IU:[0582200 - Relays and Meters - Dist]</t>
  </si>
  <si>
    <t xml:space="preserve">          IV:[582 - Total Station Expenses]</t>
  </si>
  <si>
    <t xml:space="preserve">     IW:[583 - Overhead Line Expenses]</t>
  </si>
  <si>
    <t xml:space="preserve">     IX:[0583100 - Overhead Line Exps - Other Dist]</t>
  </si>
  <si>
    <t xml:space="preserve">     IY:[0583200 - Transf Set Rem Reset Test - Dist]</t>
  </si>
  <si>
    <t xml:space="preserve">          IZ:[583 - Total Overhead Line Expenses]</t>
  </si>
  <si>
    <t xml:space="preserve">     JA:[584 - Underground Line Expenses - Dist]</t>
  </si>
  <si>
    <t xml:space="preserve">     JB:[0584000 - Underground Line Expenses - Dist]</t>
  </si>
  <si>
    <t xml:space="preserve">     JC:[0584000 - Inflation Adj]</t>
  </si>
  <si>
    <t xml:space="preserve">     JD:[0584110 - Operation of Energy Storage Eq]</t>
  </si>
  <si>
    <t xml:space="preserve">          JE:[584 -Total Underground Line Expenses - Dist]</t>
  </si>
  <si>
    <t xml:space="preserve">     JF:[585 - Street Lighting &amp; Signal System]</t>
  </si>
  <si>
    <t xml:space="preserve">     JG:[0585000 - St Lghtng and Sgnl Systm - Dist]</t>
  </si>
  <si>
    <t xml:space="preserve">          JH:[585 - Total Street Lighting &amp; Signal System]</t>
  </si>
  <si>
    <t xml:space="preserve">     JI:[586 - Meter Expenses - Dist]</t>
  </si>
  <si>
    <t xml:space="preserve">     JJ:[0586000 - Meter Expenses - Dist]</t>
  </si>
  <si>
    <t xml:space="preserve">     JK:[0586000 - Inflation Adj]</t>
  </si>
  <si>
    <t xml:space="preserve">          JL:[586 - Total Meter Expenses - Dist]</t>
  </si>
  <si>
    <t xml:space="preserve">     JM:[587 - Customer Installation - Dist]</t>
  </si>
  <si>
    <t xml:space="preserve">     JN:[0587000 - Cust Install Exp - Other Dist]</t>
  </si>
  <si>
    <t xml:space="preserve">     JO:[0587000 - Inflation Adj]</t>
  </si>
  <si>
    <t xml:space="preserve">     JP:[0587000 - FP&amp;A On-Top Adjustment (Forecast Only)]</t>
  </si>
  <si>
    <t xml:space="preserve">          JQ:[587 - Total Customer Installation - Dist]</t>
  </si>
  <si>
    <t xml:space="preserve">     JR:[588 - Miscellaneous Distribution Other]</t>
  </si>
  <si>
    <t xml:space="preserve">     JS:[0588100 - Misc Distribution Exp - Other]</t>
  </si>
  <si>
    <t xml:space="preserve">     JT:[0588100 - Inflation Adj]</t>
  </si>
  <si>
    <t xml:space="preserve">     JU:[0588100 - Misc Distribution Exp - Other (Extra Line to pick up SPP Distribution ]</t>
  </si>
  <si>
    <t xml:space="preserve">     JV:[0588700 - Intcon Study Costs (D)]</t>
  </si>
  <si>
    <t xml:space="preserve">          JW:[588 - Total Miscellaneous Distribution Other]</t>
  </si>
  <si>
    <t xml:space="preserve">     JX:[589 - Rents - Dist Oper]</t>
  </si>
  <si>
    <t xml:space="preserve">     JY:[0589000 - Rents - Dist Oper]</t>
  </si>
  <si>
    <t>JZ:[0589000 - Inflation Adj]</t>
  </si>
  <si>
    <t xml:space="preserve">          KA:[589 - Total Rents - Dist Oper]</t>
  </si>
  <si>
    <t xml:space="preserve">     KB:[580-589 - Total Distribution Operation]</t>
  </si>
  <si>
    <t xml:space="preserve">     KC:[590-598 - Distribution Maintenance]</t>
  </si>
  <si>
    <t xml:space="preserve">     KD:[590 - Supervision &amp; Engineering - Dist Maint]</t>
  </si>
  <si>
    <t xml:space="preserve">     KE:[0590000 - Supervsn and Engrng - Dist Maint]</t>
  </si>
  <si>
    <t xml:space="preserve">          KF:[590 - Total Supervision &amp; Engineering - Dist Maint]</t>
  </si>
  <si>
    <t xml:space="preserve">     KG:[591 - Structures Maintenance - Dist]</t>
  </si>
  <si>
    <t xml:space="preserve">     KH:[0591000 - Maintenance of Structures - Dist]</t>
  </si>
  <si>
    <t xml:space="preserve">     KI:[0591200 - Coal Purchase Acctg Adj]</t>
  </si>
  <si>
    <t xml:space="preserve">          KJ:[591 - Total Structures Maintenance - Dist]</t>
  </si>
  <si>
    <t xml:space="preserve">     KK:[592 - Station Equipment - Dist]</t>
  </si>
  <si>
    <t xml:space="preserve">     KL:[0592100 - Maint Station Equip - Other - Dist]</t>
  </si>
  <si>
    <t xml:space="preserve">     KM:[0592110 - Maintenance of Energy Storage]</t>
  </si>
  <si>
    <t xml:space="preserve">     KN:[0592200 - Cir Breakers Trnsf Meters Relay - Dist]</t>
  </si>
  <si>
    <t xml:space="preserve">          KO:[592 - Total Station Equipment Dist]</t>
  </si>
  <si>
    <t xml:space="preserve">     KP:[593 - Overhead Lines (Tree Trim)]</t>
  </si>
  <si>
    <t xml:space="preserve">     KQ:[0593000 - Maint Overhd Lines - Other - Dist]</t>
  </si>
  <si>
    <t xml:space="preserve">     KR:[0593000 - Reclass from 0594000]</t>
  </si>
  <si>
    <t xml:space="preserve">     KS:[0593000 - Inflation Adj]</t>
  </si>
  <si>
    <t xml:space="preserve">     KT:[0593100 - Right of Way Mtce - Dist]</t>
  </si>
  <si>
    <t xml:space="preserve">          KU:[593 - Total Overhead Lines (Tree Trim)]</t>
  </si>
  <si>
    <t xml:space="preserve">     KV:[594 - Underground Lines Maint - Dist]</t>
  </si>
  <si>
    <t xml:space="preserve">     KW:[0594000 - Maint - Underground Lines - Dist]</t>
  </si>
  <si>
    <t xml:space="preserve">     KX:[0594000 - Reclass to 0593000]</t>
  </si>
  <si>
    <t xml:space="preserve">     KY:[0594000 - Inflation Adj]</t>
  </si>
  <si>
    <t xml:space="preserve">          KZ:[594 - Total Underground Lines Maint - Dist]</t>
  </si>
  <si>
    <t xml:space="preserve">     LA:[595 - Line Transformers - OH]</t>
  </si>
  <si>
    <t xml:space="preserve">     LB:[0595100 - Maint Lines Transfrs - Other - Dist]</t>
  </si>
  <si>
    <t xml:space="preserve">     LC:[0595200 - Cir Brkrs Transf Capcitrs - Dist]</t>
  </si>
  <si>
    <t xml:space="preserve">          LD:[595 - Total Line Transformers - Overhead]</t>
  </si>
  <si>
    <t xml:space="preserve">     LE:[596 - Streetlighting &amp; Signal System Maint - Dist]</t>
  </si>
  <si>
    <t xml:space="preserve">     LF:[0596000 - Maint - Streetlightng/Signl - Dist]</t>
  </si>
  <si>
    <t>LG:[0596000 - Inflation Adj]</t>
  </si>
  <si>
    <t xml:space="preserve">          LH:[596 - Total Streetlighting &amp; Signal System Maint - Dist]</t>
  </si>
  <si>
    <t xml:space="preserve">     LI:[597 - Meters Maint - Dist]</t>
  </si>
  <si>
    <t xml:space="preserve">     LJ:[0597000 - Maintenance of Meters - Dist]</t>
  </si>
  <si>
    <t xml:space="preserve">     LK:[0597000 - FP&amp;A On-Top Adjustment (Forecast Only)]</t>
  </si>
  <si>
    <t xml:space="preserve">          LL:[597 - Total Meters Maint - Dist]</t>
  </si>
  <si>
    <t xml:space="preserve">     LM:[598 - Miscellaneous Maint - Dist]</t>
  </si>
  <si>
    <t xml:space="preserve">     LN:[0598100 - Main Misc Dist Plt - Other - Dist]</t>
  </si>
  <si>
    <t xml:space="preserve">          LO:[598 -Total  Miscellaneous Maint - Dist]</t>
  </si>
  <si>
    <t xml:space="preserve">     LP:[590-598 - Total Distribution Maintenance]</t>
  </si>
  <si>
    <t xml:space="preserve">     LQ:[580-598 - Total Distribution O&amp;M]</t>
  </si>
  <si>
    <t xml:space="preserve">     LR:[599 - Other Misc Expense]</t>
  </si>
  <si>
    <t xml:space="preserve">     LS:[0599005 - Equipment Rental]</t>
  </si>
  <si>
    <t xml:space="preserve">     LT:[0599023 Other Miscellaneous Expenses]</t>
  </si>
  <si>
    <t xml:space="preserve">          LU:[599 - Total Other Misc Expense]</t>
  </si>
  <si>
    <t xml:space="preserve">     LV:[901-905 - Customer Accounts]</t>
  </si>
  <si>
    <t xml:space="preserve">     LW:[901 - Supervision - Cust Accts]</t>
  </si>
  <si>
    <t xml:space="preserve">     LX:[0901000 - Supervision - Cust Accts]</t>
  </si>
  <si>
    <t xml:space="preserve">          LY:[901 - Total Supervision - Cust Accts]</t>
  </si>
  <si>
    <t xml:space="preserve">     LZ:[902 - Meter Reading]</t>
  </si>
  <si>
    <t xml:space="preserve">     MA:[0902000 - Meter Reading]</t>
  </si>
  <si>
    <t xml:space="preserve">          MB:[902 - Total Meter Reading]</t>
  </si>
  <si>
    <t xml:space="preserve">     MC:[903 - Customer Records &amp; Collection]</t>
  </si>
  <si>
    <t xml:space="preserve">     MD:[0903000 - Inflation Adj]</t>
  </si>
  <si>
    <t xml:space="preserve">     ME:[0903000 - Cust Records and Collection Exp]</t>
  </si>
  <si>
    <t xml:space="preserve">     MF:[0903100 - Cust Contracts and Orders - Local]</t>
  </si>
  <si>
    <t xml:space="preserve">     MG:[0903200 - Cust Billing and Acct]</t>
  </si>
  <si>
    <t xml:space="preserve">     MH:[0903250 - Customer Billing Common]</t>
  </si>
  <si>
    <t xml:space="preserve">     MI:[0903300 - Cust Collecting - Local]</t>
  </si>
  <si>
    <t xml:space="preserve">     MJ:[0903400 - Cust Receiv and Collect Exp - Edp]</t>
  </si>
  <si>
    <t xml:space="preserve">     MK:[0903750 - Common Operating - Cust Accts]</t>
  </si>
  <si>
    <t xml:space="preserve">          ML:[903 - Total Customer Records &amp; Collections]</t>
  </si>
  <si>
    <t xml:space="preserve">     MM:[904 - Uncollectible]</t>
  </si>
  <si>
    <t xml:space="preserve">     MN:[0904000 - Uncollectible Accounts]</t>
  </si>
  <si>
    <t xml:space="preserve">     MO:[0904001 - Bad Debt Expense]</t>
  </si>
  <si>
    <t xml:space="preserve">          MP:[904 - Total Uncollectible]</t>
  </si>
  <si>
    <t xml:space="preserve">     MQ:[905 - Misc. Customer Accounts]</t>
  </si>
  <si>
    <t xml:space="preserve">     MR:[0905000 - Misc Customer Accts Expenses]</t>
  </si>
  <si>
    <t xml:space="preserve">          MS:[905 - Misc. Customer Accounts]</t>
  </si>
  <si>
    <t xml:space="preserve">     MT:[901-905 - Total Customer Accounts]</t>
  </si>
  <si>
    <t xml:space="preserve">     MU:[906-910 - Customer Service &amp; Informational]</t>
  </si>
  <si>
    <t xml:space="preserve">     MV:[907 - Supervision]</t>
  </si>
  <si>
    <t xml:space="preserve">     MW:[0907000 - Supervision]</t>
  </si>
  <si>
    <t xml:space="preserve">          MX:[907 - Total Supervision]</t>
  </si>
  <si>
    <t xml:space="preserve">     MY:[908 - Customer Assistance]</t>
  </si>
  <si>
    <t xml:space="preserve">     MZ:[0908120 - Cust Assist Exp - Residential]</t>
  </si>
  <si>
    <t xml:space="preserve">     NA:[0908140 - Economic Development]</t>
  </si>
  <si>
    <t xml:space="preserve">     NB:[0908150 - Commer/Indust Assistance Exp]</t>
  </si>
  <si>
    <t xml:space="preserve">     NC:[0908160 - Cust Assist Exp - General]</t>
  </si>
  <si>
    <t xml:space="preserve">          ND:[908 - Total Customer Assistance]</t>
  </si>
  <si>
    <t xml:space="preserve">     NE:[909- Informational and Instructional Advertising]</t>
  </si>
  <si>
    <t xml:space="preserve">     NF:[0909650 - Misc Advertising Expenses]</t>
  </si>
  <si>
    <t xml:space="preserve">     NG:[0909650 - FP&amp;A On-Top Adjustment (Forecast Only)]</t>
  </si>
  <si>
    <t xml:space="preserve">          NH:[909 - Total Informational and Instructional Advertising]</t>
  </si>
  <si>
    <t xml:space="preserve">     NI:[910 - Misc. Customer Service and Informational Expenses]</t>
  </si>
  <si>
    <t xml:space="preserve">     NJ:[0910000 - Misc Cust Serv/Inform Exp]</t>
  </si>
  <si>
    <t>NK:[0910000 - Inflation Adj]</t>
  </si>
  <si>
    <t xml:space="preserve">     NL:[0910000 - FP&amp;A On-Top Adjustment (Forecast Only)]</t>
  </si>
  <si>
    <t xml:space="preserve">     NM:[0910100 - Exp - Rs Reg Prod/Svces - Cstaccts (Reclass From 440 for EVOP Cr and 9]</t>
  </si>
  <si>
    <t xml:space="preserve">          NN:[910 - Total  Misc. Customer Service and Informational Expenses]</t>
  </si>
  <si>
    <t xml:space="preserve">     NO:[906-910 - Total Customer Service &amp; Informational]</t>
  </si>
  <si>
    <t xml:space="preserve">     NP:[911-917 - Sales Expenses]</t>
  </si>
  <si>
    <t xml:space="preserve">     NQ:[911 - Supervision]</t>
  </si>
  <si>
    <t xml:space="preserve">     NR:[0911000 - Supervision]</t>
  </si>
  <si>
    <t xml:space="preserve">          NS:[911 - Total Supervision]</t>
  </si>
  <si>
    <t xml:space="preserve">     NT:[912 - Demonstrating and Selling Expenses]</t>
  </si>
  <si>
    <t xml:space="preserve">     NU:[0912000 - Demonstrating and Selling Exp]</t>
  </si>
  <si>
    <t xml:space="preserve">     NV:[0912000 - FP&amp;A On-Top Adjustment]</t>
  </si>
  <si>
    <t xml:space="preserve">     NW:[09120000 - Adjustment to Reduce Transportation Electric in 2027]</t>
  </si>
  <si>
    <t xml:space="preserve">     NX:[0912100 - Demonstration &amp; Sell-Proj Supt]</t>
  </si>
  <si>
    <t xml:space="preserve">     NY:[0912200 - EV Employee Incentive]</t>
  </si>
  <si>
    <t xml:space="preserve">     NZ:[0912300 - Economic Development Discount]</t>
  </si>
  <si>
    <t xml:space="preserve">          OA:[912 - Total Demonstrating and Selling Expenses]</t>
  </si>
  <si>
    <t xml:space="preserve">     OB:[913 - Advertising Expenses]</t>
  </si>
  <si>
    <t xml:space="preserve">     OC:[0913001 - Advertising Expense]</t>
  </si>
  <si>
    <t xml:space="preserve">          OD:[913 - Total Advertising Expenses]</t>
  </si>
  <si>
    <t xml:space="preserve">     OE:[916 - Miscellaneous Sales Expenses]</t>
  </si>
  <si>
    <t xml:space="preserve">     OF:[0916000 - Misc Sales Expense]</t>
  </si>
  <si>
    <t xml:space="preserve">          OG:[916 - Total Miscellaneous Sales Expenses]</t>
  </si>
  <si>
    <t xml:space="preserve">     OH:[911-917 - Total Sales Expenses]</t>
  </si>
  <si>
    <t>OI:[]</t>
  </si>
  <si>
    <t xml:space="preserve">     OJ:[0824000 - Other Expenses - Stg (Gas Operating Exp)]</t>
  </si>
  <si>
    <t xml:space="preserve">     OK:[920-935 - Administrative and General]</t>
  </si>
  <si>
    <t xml:space="preserve">     OL:[920 - Administrative and General Salaries]</t>
  </si>
  <si>
    <t xml:space="preserve">     OM:[0920000 - A and G Salaries]</t>
  </si>
  <si>
    <t xml:space="preserve">     ON:[0920000 - Inflation Adj]</t>
  </si>
  <si>
    <t xml:space="preserve">     OO:[0920000 - Vision Florida Deferred O&amp;M (Salaries)]</t>
  </si>
  <si>
    <t xml:space="preserve">     OP:[0920000 - FP&amp;A On-Top Adjustment]</t>
  </si>
  <si>
    <t>OQ:[0920001 - SC O&amp;M Labor Deferral]</t>
  </si>
  <si>
    <t xml:space="preserve">     OS:[0920100 - Salaries &amp; Wages - Proj Supt]</t>
  </si>
  <si>
    <t xml:space="preserve">     OT:[0920300 - Project Development Labor]</t>
  </si>
  <si>
    <t xml:space="preserve">     OU:[0920980 - A and G Salaries for Corp]</t>
  </si>
  <si>
    <t xml:space="preserve">          OV:[920 - Total Administrative and General Salaries]</t>
  </si>
  <si>
    <t xml:space="preserve">     OW:[921 - Office Supplies and Expenses]</t>
  </si>
  <si>
    <t xml:space="preserve">     OX:[0921000 - Inflation Adj]</t>
  </si>
  <si>
    <t xml:space="preserve">     OY:[0921101 - Emp Exp NC]</t>
  </si>
  <si>
    <t xml:space="preserve">     OZ:[0921100 - Employee Expenses (Total)]</t>
  </si>
  <si>
    <t xml:space="preserve">     PA:[0921103 - Employee Exp WH]</t>
  </si>
  <si>
    <t xml:space="preserve">     PB:[0921110 - Relocation Exp]</t>
  </si>
  <si>
    <t xml:space="preserve">     PC:[0921150 - Gen Admin Related Party]</t>
  </si>
  <si>
    <t xml:space="preserve">     PD:[0921200 - Office Expenses]</t>
  </si>
  <si>
    <t xml:space="preserve">     PE:[0921300 - Telephone and Telegraph Exp]</t>
  </si>
  <si>
    <t xml:space="preserve">     PF:[0921400 - Computer Services Expenses]</t>
  </si>
  <si>
    <t xml:space="preserve">     PG:[0921540 - Computer Rent (Go Only)]</t>
  </si>
  <si>
    <t xml:space="preserve">     PH:[0921600 - Other]</t>
  </si>
  <si>
    <t xml:space="preserve">     PI:[0921610 - Inventory Adjustment]</t>
  </si>
  <si>
    <t xml:space="preserve">     PJ:[0921900 - Office Supply &amp; Exp - Partner]</t>
  </si>
  <si>
    <t xml:space="preserve">     PK:[0921980 - Office Supplies and Expenses]</t>
  </si>
  <si>
    <t xml:space="preserve">          PL:[921 - Total Office Supplies and Expenses]</t>
  </si>
  <si>
    <t xml:space="preserve">     PM:[922 - Administrative Expenses Transferred - Credit]</t>
  </si>
  <si>
    <t xml:space="preserve">     PN:[0922000 - Admin Exp Transfer]</t>
  </si>
  <si>
    <t xml:space="preserve">     PO:[0922100 - Admin Exp Transf-Construction]</t>
  </si>
  <si>
    <t xml:space="preserve">     PP:[0922200 - Admin Exp Transfer - Nonutility]</t>
  </si>
  <si>
    <t xml:space="preserve">          PQ:[922 - Total Admin Expenses Transferred - Credit]</t>
  </si>
  <si>
    <t xml:space="preserve">     PR:[923 - Outside Services Employed]</t>
  </si>
  <si>
    <t xml:space="preserve">     PS:[0923000 - Outside Services Employed]</t>
  </si>
  <si>
    <t xml:space="preserve">     PT:[0923000 - Inflation Adj]</t>
  </si>
  <si>
    <t xml:space="preserve">     PU:[0923000 - FP&amp;A On-Top Adjustment (Forecast Only)]</t>
  </si>
  <si>
    <t xml:space="preserve">     PV:[0923100 - Outside Services - NCRC]</t>
  </si>
  <si>
    <t xml:space="preserve">     PW:[0923980 - Outside Services Employee and]</t>
  </si>
  <si>
    <t xml:space="preserve">          PX:[923 - Total Outside Services Employed]</t>
  </si>
  <si>
    <t xml:space="preserve">     PY:[924 - Property Insurance]</t>
  </si>
  <si>
    <t xml:space="preserve">     PZ:[0924000 - Property Insurance]</t>
  </si>
  <si>
    <t>QA:[0924100 - Admin - EH&amp;S Expense]</t>
  </si>
  <si>
    <t xml:space="preserve">     QB:[0924050 - Intercompany Property Insurance Exp]</t>
  </si>
  <si>
    <t xml:space="preserve">     QC:[0924980 - Property Insurance For Corp.]</t>
  </si>
  <si>
    <t xml:space="preserve">          QD:[924 - Total Property Insurance]</t>
  </si>
  <si>
    <t xml:space="preserve">     QE:[924 - Storm Expense]</t>
  </si>
  <si>
    <t xml:space="preserve">     QF:[0924200 - Recoverable Storm Damage Exp (Irma/Michael - Ian/Nicole)]</t>
  </si>
  <si>
    <t xml:space="preserve">     QG:[0924200  - Recoverable Storm Damage Exp (Irma/Michael - Ian/Nichole - Not in Bud]</t>
  </si>
  <si>
    <t xml:space="preserve">          QH:[Subtotal for Irma/Michael (combines budget &amp; not in budget)]</t>
  </si>
  <si>
    <t xml:space="preserve">     QI:[0924200 - Recoverable Storm Damage Exp (OATT Not InBudg)]</t>
  </si>
  <si>
    <t xml:space="preserve">     QJ:[0924200 - Recoverable Storm Damage Exp (OATT InBudg)]</t>
  </si>
  <si>
    <t xml:space="preserve">          QK:[0924.2 Sub-total Recoverable Storm Damage Exp (OATT)]</t>
  </si>
  <si>
    <t xml:space="preserve">          QL:[924 - Total Storm Damage]</t>
  </si>
  <si>
    <t xml:space="preserve">     QM:[925 - Injuries and Damages]</t>
  </si>
  <si>
    <t xml:space="preserve">     QN:[0925000 - Injuries and Damages]</t>
  </si>
  <si>
    <t xml:space="preserve">     QO:[0925051 - Intercompany Gen Liab Expense]</t>
  </si>
  <si>
    <t xml:space="preserve">     QP:[0925052 - Inter-Co Worker Comp Insur Exp]</t>
  </si>
  <si>
    <t xml:space="preserve">     QQ:[0925200 - Injuries and Damages - Other]</t>
  </si>
  <si>
    <t xml:space="preserve">     QR:[0925300 - Environmental Inj &amp; Damages]</t>
  </si>
  <si>
    <t xml:space="preserve">     QS:[0925980 - Injuries and Damages For Corp.]</t>
  </si>
  <si>
    <t xml:space="preserve">          QT:[925 - Total Injuries and Damages]</t>
  </si>
  <si>
    <t xml:space="preserve">     QU:[926 - Employee Pensions and Benefits]</t>
  </si>
  <si>
    <t xml:space="preserve">     QV:[0926000 - Empl Pensions and Benefits]</t>
  </si>
  <si>
    <t xml:space="preserve">     QW:[0926001 - Payroll Burden Contra]</t>
  </si>
  <si>
    <t xml:space="preserve">     QX:[0926420 - Employee Tuition Refund]</t>
  </si>
  <si>
    <t xml:space="preserve">     QY:[0926430 - Employees'Recreation Expense]</t>
  </si>
  <si>
    <t xml:space="preserve">     QZ:[0926490 - Other Employee Benefits]</t>
  </si>
  <si>
    <t xml:space="preserve">     RA:[0457700 - Allocated Employee Benefits Offset]</t>
  </si>
  <si>
    <t xml:space="preserve">     RB:[0926600 - Employee Benefits - Transferred]</t>
  </si>
  <si>
    <t xml:space="preserve">     RC:[0926999 - Pension Non-Service Costs (Governance)]</t>
  </si>
  <si>
    <t xml:space="preserve">     RD:[0926999 - Pension Accounting Adjustment - '22 8x4 Forecast]</t>
  </si>
  <si>
    <t xml:space="preserve">          RE:[926 - Total Employee Pensions and Benefits]</t>
  </si>
  <si>
    <t xml:space="preserve">     RF:[927 - Franchise Requirements]</t>
  </si>
  <si>
    <t xml:space="preserve">     RG:[0927001 - General and Administration]</t>
  </si>
  <si>
    <t xml:space="preserve">          RH:[927 - Total Franchise Requirements]</t>
  </si>
  <si>
    <t xml:space="preserve">     RI:[928 - Regulatory Commission Expenses]</t>
  </si>
  <si>
    <t xml:space="preserve">     RJ:[0928000 - Regulatory Expenses (Go)]</t>
  </si>
  <si>
    <t xml:space="preserve">     RK:[0928930 - Amort 2021 Rate Case Exp]</t>
  </si>
  <si>
    <t xml:space="preserve">          RL:[928 - Total Regulatory Commission Expenses]</t>
  </si>
  <si>
    <t xml:space="preserve">     RM:[929 - Duplicate Charges - Credit]</t>
  </si>
  <si>
    <t xml:space="preserve">     RN:[0929000 - Duplicate Chrgs - Enrgy To Exp]</t>
  </si>
  <si>
    <t xml:space="preserve">     RO:[0929500 - Admin Exp Transf]</t>
  </si>
  <si>
    <t xml:space="preserve">          RP:[929 - Total Duplicate Charges - Credit]</t>
  </si>
  <si>
    <t xml:space="preserve">     RQ:[930 - Miscellaneous General Expenses]</t>
  </si>
  <si>
    <t xml:space="preserve">     RR:[0930150 - Miscellaneous Advertising Exp]</t>
  </si>
  <si>
    <t xml:space="preserve">     RS:[0930200 - Misc General Expenses]</t>
  </si>
  <si>
    <t xml:space="preserve">     RT:[0930210 - Industry Assn Dues]</t>
  </si>
  <si>
    <t xml:space="preserve">     RU:[0930220 - Exp of Servicing Securities]</t>
  </si>
  <si>
    <t xml:space="preserve">     RV:[0930230 - Dues To Various Organizations]</t>
  </si>
  <si>
    <t xml:space="preserve">     RW:[0930240 - Director'S Expenses]</t>
  </si>
  <si>
    <t xml:space="preserve">     RX:[0930250 - Buy\Sell Transf Employee Homes]</t>
  </si>
  <si>
    <t xml:space="preserve">     RY:[0930600 - Leased Circuit Charges - Other]</t>
  </si>
  <si>
    <t xml:space="preserve">     RZ:[0930700 - Research and Development]</t>
  </si>
  <si>
    <t xml:space="preserve">     SA:[0930891 - IC Misc. Expense VIE]</t>
  </si>
  <si>
    <t xml:space="preserve">     SB:[0930940 - General Expenses]</t>
  </si>
  <si>
    <t xml:space="preserve">          SC:[930 - Total Miscellaneous General Expenses]</t>
  </si>
  <si>
    <t xml:space="preserve">     SD:[931 - Rents]</t>
  </si>
  <si>
    <t xml:space="preserve">     SE:[0931001 - Rents - A and G]</t>
  </si>
  <si>
    <t xml:space="preserve">     SF:[0931003 - Lease Amortization Expense]</t>
  </si>
  <si>
    <t xml:space="preserve">     SG:[0931008 - A and G Rents IC]</t>
  </si>
  <si>
    <t xml:space="preserve">          SH:[931 - Total Rents]</t>
  </si>
  <si>
    <t xml:space="preserve">     SI:[935 - Maintenance of General Plant]</t>
  </si>
  <si>
    <t xml:space="preserve">     SJ:[0935100 - Maint General Plant-Elec]</t>
  </si>
  <si>
    <t xml:space="preserve">     SK:[0935200 - Cust Infor and Computer Control]</t>
  </si>
  <si>
    <t xml:space="preserve">     SL:[0932000 - Maintenance of Gen Plant-Gas]</t>
  </si>
  <si>
    <t xml:space="preserve">          SM:[935 - Maintenance of General Plant]</t>
  </si>
  <si>
    <t xml:space="preserve">     SN:[920-935 - Total Admin &amp; General  Expenses]</t>
  </si>
  <si>
    <t>SO:[500-599 &amp; 901-935 - Total O&amp;M Base Recoverable]</t>
  </si>
  <si>
    <t>SP:[Clause Recoverable O&amp;M]</t>
  </si>
  <si>
    <t xml:space="preserve">     SQ:[ECCR]</t>
  </si>
  <si>
    <t xml:space="preserve">     SR:[0908000 - Cust Asset Exp-Conservation Programs - Recoverable]</t>
  </si>
  <si>
    <t xml:space="preserve">     SS:[0908001 - Current Month Deferral]</t>
  </si>
  <si>
    <t xml:space="preserve">     ST:[0908001 - ECCR Current Month Deferral (FP&amp;A Had in O&amp;M in Rate Case - Moved Here]</t>
  </si>
  <si>
    <t xml:space="preserve">     SU:[0908001 - ECCR Prior Period Amort (FP&amp;A Had in O&amp;M in Rate Case - Moved H]</t>
  </si>
  <si>
    <t xml:space="preserve">     SV:[0908002 - Amort of Load Mgmt Switches]</t>
  </si>
  <si>
    <t xml:space="preserve">     SW:[0909000 - Info &amp; Instruc Adv-Conservation Prog - Rec]</t>
  </si>
  <si>
    <t xml:space="preserve">          SX:[Total ECCR]</t>
  </si>
  <si>
    <t xml:space="preserve">     SY:[ECRC]</t>
  </si>
  <si>
    <t xml:space="preserve">     SZ:[0500100 - Fossil Oper Superv - Recoverable]</t>
  </si>
  <si>
    <t xml:space="preserve">     TA:[0502400 - Fossil Steam Exp - Recoverable]</t>
  </si>
  <si>
    <t xml:space="preserve">     TB:[0506300 - Misc Fossil Power Expenses - Recoverable]</t>
  </si>
  <si>
    <t xml:space="preserve">     TC:[0510100 - Suprvsn and Engrng-Steam Maint]</t>
  </si>
  <si>
    <t xml:space="preserve">     TD:[0511200 - Maint of Structures Steam - Rec]</t>
  </si>
  <si>
    <t xml:space="preserve">     TE:[0512300 - Maint Of Boiler Plant-Other - Recoverable]</t>
  </si>
  <si>
    <t xml:space="preserve">     TF:[0513300 - Maint Of Electric Plant-Other - Recoverable]</t>
  </si>
  <si>
    <t xml:space="preserve">     TG:[0514300 - Maintenance - Misc Steam Plant]</t>
  </si>
  <si>
    <t xml:space="preserve">     TH:[0549200 - CT Misc Power Expense - Recoverable]</t>
  </si>
  <si>
    <t xml:space="preserve">     TI:[0557995 - ECRC O&amp;M Def - Recoverable]</t>
  </si>
  <si>
    <t xml:space="preserve">     TJ:[0557996 - Def Clean Coal]</t>
  </si>
  <si>
    <t xml:space="preserve">          TK:[ECRC Production Base Total]</t>
  </si>
  <si>
    <t xml:space="preserve">     TL:[0502010 - Ammonia Expense]</t>
  </si>
  <si>
    <t xml:space="preserve">     TM:[0502020 - Ammonia Qualifying]</t>
  </si>
  <si>
    <t xml:space="preserve">     TN:[0502030 - Urea - Qualifying]</t>
  </si>
  <si>
    <t xml:space="preserve">     TO:[0502040 - Cost of Lime]</t>
  </si>
  <si>
    <t xml:space="preserve">     TP:[0502041 - Gypsum Rev - Exp Offset]</t>
  </si>
  <si>
    <t xml:space="preserve">     TQ:[0502050 - Diabasic Acid - Qualifying]</t>
  </si>
  <si>
    <t xml:space="preserve">     TR:[0502070 - Gypsum - Qualifying]</t>
  </si>
  <si>
    <t xml:space="preserve">     TS:[0502082 - Re-emission Chem Exp - Reagent]</t>
  </si>
  <si>
    <t xml:space="preserve">     TT:[0502100 - Fossil Steam Exp - Other]</t>
  </si>
  <si>
    <t xml:space="preserve">     TU:[0502300 - Steam Oper-Caustic - FL]</t>
  </si>
  <si>
    <t xml:space="preserve">     TV:[0509000 - Emission Allowances]</t>
  </si>
  <si>
    <t xml:space="preserve">     TW:[0509030 - SO2 Emission Expense]</t>
  </si>
  <si>
    <t xml:space="preserve">     TX:[0509212- Annual NOx Emission Expense]</t>
  </si>
  <si>
    <t xml:space="preserve">     TY:[0553100 - CT Maint of Gen and Plant-Recoverable]</t>
  </si>
  <si>
    <t xml:space="preserve">          TZ:[ECRC Energy Total]</t>
  </si>
  <si>
    <t xml:space="preserve">     UA:[0573100 - Trans Maint-Misc Trans Plant - Recoverable]</t>
  </si>
  <si>
    <t xml:space="preserve">     UB:[0598400 - Distr Maint-Misc Distr Plant-Recoverable]</t>
  </si>
  <si>
    <t xml:space="preserve">          UC:[TOTAL ECRC]</t>
  </si>
  <si>
    <t xml:space="preserve">     UD:[SPP]</t>
  </si>
  <si>
    <t xml:space="preserve">     UE:[SPP - TRANSMISSION]</t>
  </si>
  <si>
    <t xml:space="preserve">     UF:[0562000 - Station Expenses - SPP]</t>
  </si>
  <si>
    <t xml:space="preserve">     UG:[0563000 - Overhead Line Expenses - Trans - SPP]</t>
  </si>
  <si>
    <t xml:space="preserve">     UH:[0566000 - Misc Trans Exp - Other- SPP]</t>
  </si>
  <si>
    <t xml:space="preserve">     UI:[0570100  - Maint Stat Equip - Other_Trans]</t>
  </si>
  <si>
    <t xml:space="preserve">     UJ:[0570200 - Cir Brks Trnsfr Mtrs - Trans - SPP]</t>
  </si>
  <si>
    <t xml:space="preserve">     UK:[0571000 - Maint Trans OH Lines - SPP]</t>
  </si>
  <si>
    <t xml:space="preserve">     UL:[0571000 - Maint Trans OH Lines - SPP Governance]</t>
  </si>
  <si>
    <t xml:space="preserve">     UM:[0571000 - Maint Trans OH Lines - SPP]</t>
  </si>
  <si>
    <t xml:space="preserve">     UN:[0571000 - Maint Trans OH Lines - SPP (Veg Mgmt)]</t>
  </si>
  <si>
    <t xml:space="preserve">     UO:[0580000 - Supervsn and Engring - Dist Oper - SPP]</t>
  </si>
  <si>
    <t xml:space="preserve">     UP:[0588100 - Misc Distribution Exp - Other- SPP]</t>
  </si>
  <si>
    <t xml:space="preserve">     UQ:[0926600 - Employee Benefits - Transferred (Transmission)]</t>
  </si>
  <si>
    <t xml:space="preserve">          UR:[SPP Transmission Total]</t>
  </si>
  <si>
    <t xml:space="preserve">     US:[SPP - DISTRIBUTION]</t>
  </si>
  <si>
    <t xml:space="preserve">     UT:[0580000 - Supervsn and Engring - Dist Oper - SPP]</t>
  </si>
  <si>
    <t xml:space="preserve">     UU:[0583100 - Overhead Line Exps - Other Dist - SPP]</t>
  </si>
  <si>
    <t xml:space="preserve">     UV:[0588100 - Misc Distribution Expenses - SPP]</t>
  </si>
  <si>
    <t xml:space="preserve">     UW:[0593000 - Maint OH Lines - SPP]</t>
  </si>
  <si>
    <t xml:space="preserve">     UX:[0593000 - Maint OH Lines - SPP Governance]</t>
  </si>
  <si>
    <t xml:space="preserve">     UY:[0593000 - Maint OH Lines - SPP]</t>
  </si>
  <si>
    <t xml:space="preserve">     UZ:[0593100 - Right of Way Mtce - Dist SPP]</t>
  </si>
  <si>
    <t xml:space="preserve">     VA:[0593100 - Maint Dist ROW - SPP (Veg Mgmt))]</t>
  </si>
  <si>
    <t xml:space="preserve">     VB:[0594000 - Maint UG Lines - SPP]</t>
  </si>
  <si>
    <t xml:space="preserve">     VC:[0926600 - Employee Benefits - Transferred (Distribution)]</t>
  </si>
  <si>
    <t xml:space="preserve">          VD:[SPP Distribution Total]</t>
  </si>
  <si>
    <t xml:space="preserve">          VE:[TOTAL SPP]</t>
  </si>
  <si>
    <t xml:space="preserve">     VF:[CCR]</t>
  </si>
  <si>
    <t xml:space="preserve">     VG:[0557201 - FL Deferred Capacity Expense (And State Tax Giveback Acct for Actuals)]</t>
  </si>
  <si>
    <t xml:space="preserve">     VH:[0557201 - FL CY Deferred Capacity Expense]</t>
  </si>
  <si>
    <t xml:space="preserve">     VI:[0557xxx - IRA Tax Giveback (Capacity Clause)]</t>
  </si>
  <si>
    <t xml:space="preserve">               VJ:[Capacity - Retail 100% Total]</t>
  </si>
  <si>
    <t xml:space="preserve">     VK:[0555190 - Capacity Purchase Expense]</t>
  </si>
  <si>
    <t xml:space="preserve">     VL:[0557201 - Tax Savings (Forecast Only)]</t>
  </si>
  <si>
    <t xml:space="preserve">          VM:[Capacity - Manual Input Sep Factor Total]</t>
  </si>
  <si>
    <t xml:space="preserve">     VN:[0555550 - Purchases Energy Imbalance]</t>
  </si>
  <si>
    <t xml:space="preserve">     VO:[FUEL]</t>
  </si>
  <si>
    <t xml:space="preserve">     VP:[Whlse Fuel - Base Rates]</t>
  </si>
  <si>
    <t xml:space="preserve">     VQ:[Whllse Fuel - Fuel Expense]</t>
  </si>
  <si>
    <t xml:space="preserve">     VR:[Whlse Fuel - Fuel Clause]</t>
  </si>
  <si>
    <t xml:space="preserve">     VS:[Reclsass Stratified Fuel Whsle (Whsle Contracts)]</t>
  </si>
  <si>
    <t xml:space="preserve">          VT:[Fuel - Wholesale 100% Total]</t>
  </si>
  <si>
    <t xml:space="preserve">     VU:[0501008 - Contra Fuel Exp BR Ash - SC]</t>
  </si>
  <si>
    <t xml:space="preserve">     VV:[0501013 - Natural Gas Purchase]</t>
  </si>
  <si>
    <t xml:space="preserve">     VW:[0501110 - Coal Consumed - Fossil Steam]</t>
  </si>
  <si>
    <t xml:space="preserve">     VX:[0501310 - Oil Consumed - Fossil Steam]</t>
  </si>
  <si>
    <t xml:space="preserve">     VY:[0518100 - Burn up of Owned Fuel]</t>
  </si>
  <si>
    <t xml:space="preserve">     VZ:[0547000 - Fuel Expense]</t>
  </si>
  <si>
    <t xml:space="preserve">     WA:[0547100 - Natural Gas]</t>
  </si>
  <si>
    <t xml:space="preserve">     WB:[0501110 - Coal Contingency]</t>
  </si>
  <si>
    <t xml:space="preserve">     WC:[0547200 - Oil]</t>
  </si>
  <si>
    <t xml:space="preserve">     WD:[0555185 - Energy Purchase Expense]</t>
  </si>
  <si>
    <t xml:space="preserve">     WE:[0557202 - FL Deferred Fuel Expense]</t>
  </si>
  <si>
    <t xml:space="preserve">     WF:[0557xxx - Clean Energy Connect Bill Credits]</t>
  </si>
  <si>
    <t xml:space="preserve">     WG:[0555191 - Other Power Purchased]</t>
  </si>
  <si>
    <t xml:space="preserve">     WH:[0555016 - I/C Joint Disp Pur Pwr]</t>
  </si>
  <si>
    <t xml:space="preserve">     WI:[0555200 - Interchange Power]</t>
  </si>
  <si>
    <t xml:space="preserve">     WJ:[0501110 - Net Fossil Fuel Expense - PE Fuel Expense Report]</t>
  </si>
  <si>
    <t xml:space="preserve">     WK:[0501110 - Coal Ash &amp; Gypsum - PE Fuel Expense Report]</t>
  </si>
  <si>
    <t xml:space="preserve">     WL:[Reclass Stratified Fuel to Whlse (Whsle Contracts)]</t>
  </si>
  <si>
    <t xml:space="preserve">          WM:[Fuel - Manual Input Sep Factor Total]</t>
  </si>
  <si>
    <t xml:space="preserve">          WN:[Total Fuel]</t>
  </si>
  <si>
    <t>WO:[]</t>
  </si>
  <si>
    <t>WP:[500-599 &amp; 901-935 - Total O&amp;M Clause Recoverable]</t>
  </si>
  <si>
    <t>WQ:[500-599 &amp; 901-935 - Total O&amp;M Base &amp; Clause]</t>
  </si>
  <si>
    <t>WR:[]</t>
  </si>
  <si>
    <t>WS:[403-407 - Depreciation and Amortization]</t>
  </si>
  <si>
    <t xml:space="preserve">     WT:[403 - Depreciation]</t>
  </si>
  <si>
    <t xml:space="preserve">     WU:[0403002 - Depr - Expense]</t>
  </si>
  <si>
    <t xml:space="preserve">     WV:[0403002 - Less: Transp. Equip. (incl. in O&amp;M)]</t>
  </si>
  <si>
    <t xml:space="preserve">          WW:[Net Depreciation]</t>
  </si>
  <si>
    <t xml:space="preserve">     WX:[0403050 - CONTRA DEPR-OATT]</t>
  </si>
  <si>
    <t xml:space="preserve">          WY:[403 - Total Electric Depreciation]</t>
  </si>
  <si>
    <t xml:space="preserve">     WZ:[403.1 Deprec for Asset Retirement Costs]</t>
  </si>
  <si>
    <t xml:space="preserve">     XA:[0403800 - Decom Exp]</t>
  </si>
  <si>
    <t xml:space="preserve">     XB:[0403150- Depreciation Expense ARO]</t>
  </si>
  <si>
    <t xml:space="preserve">          XC:[403.1 - Total Deprec for Asset Retirement Costs]</t>
  </si>
  <si>
    <t xml:space="preserve">     XD:[404-407 - Amortization]</t>
  </si>
  <si>
    <t>XE:[404 - Amort Limited Term Elec Plant]</t>
  </si>
  <si>
    <t xml:space="preserve">     XF:[0404200 - Amor of Elec Plt - Software]</t>
  </si>
  <si>
    <t xml:space="preserve">     XG:[0403400 - Depr of Distribution Plant]</t>
  </si>
  <si>
    <t xml:space="preserve">     XH:[0404402 - Amort of ECCR Plant]</t>
  </si>
  <si>
    <t xml:space="preserve">          XI:[404 - Total Amort of LT Term Elec Plt]</t>
  </si>
  <si>
    <t>XJ:[406 - Amort Elec Plant Acquisition Adj]</t>
  </si>
  <si>
    <t xml:space="preserve">     XK:[0406505 - Amort Exp - Acq Purch Adj]</t>
  </si>
  <si>
    <t xml:space="preserve">          XL:[406 - Total Amort Elec Plant Acquisition Adj]</t>
  </si>
  <si>
    <t xml:space="preserve">     XM:[407 - Amort Prop Loss, Unrecov Plant &amp; Reg Study Costs]</t>
  </si>
  <si>
    <t xml:space="preserve">     XN:[0407115 - Meter Amortization]</t>
  </si>
  <si>
    <t>XO:[407.1 Total Amort Prop Loss, Unrecov Plant &amp; Reg]</t>
  </si>
  <si>
    <t xml:space="preserve">     XP:[407.3 - Regulatory Debits]</t>
  </si>
  <si>
    <t xml:space="preserve">     XQ:[0407318 - SPP DEF Reg Debit]</t>
  </si>
  <si>
    <t xml:space="preserve">     XR:[0407318 - SPP Prior Period Amortization]</t>
  </si>
  <si>
    <t xml:space="preserve">     XS:[0407318 - SPP Current Month Deferral]</t>
  </si>
  <si>
    <t xml:space="preserve">     XT:[0407319 - EVSE deferral amortization]</t>
  </si>
  <si>
    <t xml:space="preserve">     XU:[0407320 - Storm Captalization Reg Asset Amortization]</t>
  </si>
  <si>
    <t xml:space="preserve">     XV:[0407322 - Storm Cost Reg Asset Amort]</t>
  </si>
  <si>
    <t xml:space="preserve">     XW:[0407322 - Depreciation Deferral Amortization]</t>
  </si>
  <si>
    <t xml:space="preserve">     XX:[0407321 - ECRC - Higgins &amp; Avon Park Reg Asset Amort - FERC 407.3]</t>
  </si>
  <si>
    <t xml:space="preserve">     XY:[0407361 - ECRC REG DEBIT]</t>
  </si>
  <si>
    <t xml:space="preserve">     XZ:[0407383 - Amort Coal Ash Spend - Whlsale]</t>
  </si>
  <si>
    <t xml:space="preserve">     YA:[0407410 - FUEL - FPD PPA Buyout Amortization]</t>
  </si>
  <si>
    <t xml:space="preserve">     YB:[0407410 - CCR - Ridge Termination Amortization]</t>
  </si>
  <si>
    <t xml:space="preserve">     YC:[0407371 - Amortization - Storm Exp - Whsle]</t>
  </si>
  <si>
    <t xml:space="preserve">     YD:[0407372 - Amortization Rate Case Exp]</t>
  </si>
  <si>
    <t xml:space="preserve">     YE:[0407387 - DEF 4&amp;5 Accelerated Depreciation]</t>
  </si>
  <si>
    <t xml:space="preserve">     YF:[0407389 - CR South Reg Asset Amortization - CCR &gt; Dec 2020]</t>
  </si>
  <si>
    <t xml:space="preserve">     YG:[0407399 - Amortization - Misc]</t>
  </si>
  <si>
    <t xml:space="preserve">     YH:[0407424 - ISFSI Amortization]</t>
  </si>
  <si>
    <t xml:space="preserve">     YI:[0407406 - DOE Reimbursement - ISFSI Amortization]</t>
  </si>
  <si>
    <t xml:space="preserve">     YJ:[0407406 - DOE Reimbursement - NDTF Amortization]</t>
  </si>
  <si>
    <t xml:space="preserve">     YK:[0407394 - Customer Connect Reg Asset Amort]</t>
  </si>
  <si>
    <t xml:space="preserve">     YL:[0407399 - Vision Florida Depreciation Deferral (Included in 0403002)]</t>
  </si>
  <si>
    <t xml:space="preserve">     YM:[0407320 - Vision Florida Amortization]</t>
  </si>
  <si>
    <t xml:space="preserve">     YN:[0407399 - Rotable Depreciation Adjustment]</t>
  </si>
  <si>
    <t xml:space="preserve">     YO:[0407444 - DOE Settlement Reg Liab Amort]</t>
  </si>
  <si>
    <t xml:space="preserve">     YP:[0407463 - Defer DEF Final Dismantlement]</t>
  </si>
  <si>
    <t xml:space="preserve">     YQ:[0407907 - Regulatory Asset-Deferral Acct]</t>
  </si>
  <si>
    <t xml:space="preserve">          YR:[407.3 - Total Regulatory Debits]</t>
  </si>
  <si>
    <t xml:space="preserve">     YS:[407.4 - Regulatory Credits]</t>
  </si>
  <si>
    <t xml:space="preserve">     YT:[0407423 - FL Deferred Fuel Expense - Credit (CY Over/Under)]</t>
  </si>
  <si>
    <t xml:space="preserve">     YU:[0407426 - ECRC FL EMISS AUC PROC AMORT]</t>
  </si>
  <si>
    <t xml:space="preserve">     YV:[0407428 - ECRC Reg Credit - O and M Def]</t>
  </si>
  <si>
    <t xml:space="preserve">          YW:[407.4 - Total Regulatory Credits]</t>
  </si>
  <si>
    <t>YX:[403-407 - Total Depreciation and Amortization]</t>
  </si>
  <si>
    <t>YY:[411 - Accretion and Gains/Losses on Disp of Allowances]</t>
  </si>
  <si>
    <t xml:space="preserve">     YZ:[0411050 - Accretion Expense ARO]</t>
  </si>
  <si>
    <t xml:space="preserve">     ZA:[0411108 - FAS 143 - Accretion Expense]</t>
  </si>
  <si>
    <t xml:space="preserve">     ZB:[0411603 - Gain on Asset Retirement Obligation]</t>
  </si>
  <si>
    <t xml:space="preserve">     ZC:[0411703 - Loss on Asset Ret Obligation]</t>
  </si>
  <si>
    <t xml:space="preserve">     ZD:[0411832 - Nox Sales Proceeds]</t>
  </si>
  <si>
    <t>ZE:[411 - Total Accretion and gains/losses on Allowances]</t>
  </si>
  <si>
    <t>ZF:[]</t>
  </si>
  <si>
    <t>ZG:[403-411 - Total Depr Amort &amp; Accretion]</t>
  </si>
  <si>
    <t>ZH:[]</t>
  </si>
  <si>
    <t>ZI:[408 - Taxes Other Than Income Taxes]</t>
  </si>
  <si>
    <t xml:space="preserve">     ZJ:[0408000 - NC Property Tax - Electric]</t>
  </si>
  <si>
    <t xml:space="preserve">     ZK:[0408040 - DEBS Allocated Property Tax]</t>
  </si>
  <si>
    <t xml:space="preserve">     ZL:[0408050 - Municipal License-Electric]</t>
  </si>
  <si>
    <t xml:space="preserve">     ZM:[0408055 - FL Property Tax - Electric]</t>
  </si>
  <si>
    <t xml:space="preserve">     ZN:[0408055 - Vision Florida Property Tax Deferral]</t>
  </si>
  <si>
    <t xml:space="preserve">     ZO:[0408103 - Payroll Tax - Project Supt NCR]</t>
  </si>
  <si>
    <t xml:space="preserve">     ZP:[0408103 - Payroll Tax (Governance)]</t>
  </si>
  <si>
    <t xml:space="preserve">     ZQ:[0408113 - FL Reg Assessment Fee - Elec Tax]</t>
  </si>
  <si>
    <t xml:space="preserve">     ZR:[0408100 - Franchise Tax - Electric]</t>
  </si>
  <si>
    <t xml:space="preserve">     ZS:[0408100 - Franchise Tax - Allocated]</t>
  </si>
  <si>
    <t xml:space="preserve">     ZT:[0408120 - Franchise Tax - Non Electric]</t>
  </si>
  <si>
    <t xml:space="preserve">     ZU:[0408121 - Taxes Property - Operating]</t>
  </si>
  <si>
    <t xml:space="preserve">     ZV:[0408125 - Deferred Property Taxes - WH]</t>
  </si>
  <si>
    <t xml:space="preserve">     ZW:[0408150 - State Unemployment Tax]</t>
  </si>
  <si>
    <t xml:space="preserve">     ZX:[0408151 - Federal Unemployment Tax]</t>
  </si>
  <si>
    <t xml:space="preserve">     ZY:[0408152 - Employer FICA Tax]</t>
  </si>
  <si>
    <t xml:space="preserve">     ZZ:[0408153 - Employer Local Tax]</t>
  </si>
  <si>
    <t xml:space="preserve">     AAA:[0408205 - Highway Use Tax]</t>
  </si>
  <si>
    <t xml:space="preserve">     AAB:[0408470 - Gross Receipts Tax - Elec]</t>
  </si>
  <si>
    <t xml:space="preserve">     AAC:[0408465 - FL Kwh Power Gen Tax - Electric]</t>
  </si>
  <si>
    <t xml:space="preserve">     AAD:[0408520 - SC Public Service Comm - Elec Tax]</t>
  </si>
  <si>
    <t xml:space="preserve">     AAE:[0408700 - Fed Social Security Tax - Elec]</t>
  </si>
  <si>
    <t xml:space="preserve">     AAF:[0408800 - Federal Highway Use Tax]</t>
  </si>
  <si>
    <t xml:space="preserve">     AAG:[0408840 - Misc Taxes - Electric]</t>
  </si>
  <si>
    <t xml:space="preserve">     AAH:[0408851 - Sales and Use Tax Exp]</t>
  </si>
  <si>
    <t xml:space="preserve">     AAI:[0408960 - Allocated Payroll Taxes]</t>
  </si>
  <si>
    <t xml:space="preserve">     AAJ:[408 - Total Taxes Other Than Income Taxes]</t>
  </si>
  <si>
    <t>AAK:[]</t>
  </si>
  <si>
    <t>AAL:[Total Operating Expense Before Income Taxes]</t>
  </si>
  <si>
    <t>AAM:[]</t>
  </si>
  <si>
    <t>AAN:[Net Operating Income Before Interest &amp; Taxes]</t>
  </si>
  <si>
    <t>AAO:[]</t>
  </si>
  <si>
    <t>AAP:[409-411 - Income Tax Expense - Utility]</t>
  </si>
  <si>
    <t xml:space="preserve">     AAQ:[409 - Current Income Tax - Utility]</t>
  </si>
  <si>
    <t xml:space="preserve">     AAR:[0409102 - SIT Exp - Utility]</t>
  </si>
  <si>
    <t xml:space="preserve">     AAS:[0409104 - Current SIT - PY]</t>
  </si>
  <si>
    <t xml:space="preserve">     AAT:[0409107 - Fit Exp - Utility]</t>
  </si>
  <si>
    <t xml:space="preserve">     AAU:[0409113 - UTP Tax Exp: State Util-PY]</t>
  </si>
  <si>
    <t xml:space="preserve">     AAV:[0409190 - Federal Income Tax CY]</t>
  </si>
  <si>
    <t xml:space="preserve">     AAW:[0409190 - Current Income Tax on Special Governance (Input)]</t>
  </si>
  <si>
    <t xml:space="preserve">     AAX:[0409191 - Fit - Electric PY]</t>
  </si>
  <si>
    <t xml:space="preserve">     AAY:[0409192 - UTP Tax Expense Fed Utility]</t>
  </si>
  <si>
    <t xml:space="preserve">     AAZ:[0409194 - Current FIT Elec - PY Audit]</t>
  </si>
  <si>
    <t xml:space="preserve">     ABA:[0409195 - UTP Tax Expense: Fed Util-PY]</t>
  </si>
  <si>
    <t xml:space="preserve">     ABB:[0409197 - Current State Inc Tax - Utility]</t>
  </si>
  <si>
    <t xml:space="preserve">     ABC:[0409234 - UTP Tax Exp: State Non-Util-PY]</t>
  </si>
  <si>
    <t>ABD:[0409297 - Current State Inc Tax-Non Util]</t>
  </si>
  <si>
    <t xml:space="preserve">     ABE:[0409313 - PY Audit]</t>
  </si>
  <si>
    <t xml:space="preserve">          ABF:[409 - Total Current Income Tax - Utility]</t>
  </si>
  <si>
    <t xml:space="preserve">     ABG:[410-411 - Deferred Income Tax - Utility]</t>
  </si>
  <si>
    <t xml:space="preserve">     ABH:[0410100 - Dfit: Utility: Current Year]</t>
  </si>
  <si>
    <t xml:space="preserve">     ABI:[0410102 - Dsit: Utility: Current Year]</t>
  </si>
  <si>
    <t xml:space="preserve">     ABJ:[0410105 - DFIT - Utility - Prior Year]</t>
  </si>
  <si>
    <t xml:space="preserve">     ABK:[0410106 - DSIT - Utility - Prior Year]</t>
  </si>
  <si>
    <t xml:space="preserve">     ABL:[0410109 - DFIT - Utility - Prior Year]</t>
  </si>
  <si>
    <t xml:space="preserve">     ABM:[0410130 - UTP DFIT:Utility - Prior Year]</t>
  </si>
  <si>
    <t xml:space="preserve">     ABN:[0410110 - DSIT - Utility - Prior Year]</t>
  </si>
  <si>
    <t xml:space="preserve">     ABO:[0411100 - Dfit: Utility: Curr Year Cr]</t>
  </si>
  <si>
    <t xml:space="preserve">     ABP:[0411101 - Dsit: Utility: Curr Year Cr]</t>
  </si>
  <si>
    <t xml:space="preserve">     ABQ:[0411102 - DFIT - Utility - Prior Year CR]</t>
  </si>
  <si>
    <t xml:space="preserve">     ABR:[0411103 - DSIT - Utility - Prior Year CR]</t>
  </si>
  <si>
    <t xml:space="preserve">     ABS:[0411106 - DFIT - Utility - Prior Year]</t>
  </si>
  <si>
    <t xml:space="preserve">     ABT:[0411107 - DSIT - Utility - Prior Year]</t>
  </si>
  <si>
    <t xml:space="preserve">     ABU:[04111xx - Production Tax Credits (2023 CCR)]</t>
  </si>
  <si>
    <t xml:space="preserve">     ABV:[04111xx - Production Tax Credits - Retail]</t>
  </si>
  <si>
    <t xml:space="preserve">     ABW:[04111xx - Production Tax Credits - Wholesale]</t>
  </si>
  <si>
    <t xml:space="preserve">     ABX:[0411115 - DFIT Federal Excess DIT (Retail)]</t>
  </si>
  <si>
    <t xml:space="preserve">     ABY:[0411115 - DFIT Federal Excess DIT (Wholesale)]</t>
  </si>
  <si>
    <t xml:space="preserve">          ABZ:[410-411 - Total Provision for Deferred Income Tax - Utility]</t>
  </si>
  <si>
    <t xml:space="preserve">     ACA:[411 - Investment Tax Credit - Electric]</t>
  </si>
  <si>
    <t xml:space="preserve">     ACB:[0411410 - Invest Tax Credit Adj - Electric]</t>
  </si>
  <si>
    <t xml:space="preserve">          ACC:[411 - Total Investment Tax Credit Adjustment Net]</t>
  </si>
  <si>
    <t xml:space="preserve">     ACD:[409-411 - Total Income Taxes - Utility]</t>
  </si>
  <si>
    <t>ACE:[]</t>
  </si>
  <si>
    <t>ACF:[Total Utility Operating Expenses]</t>
  </si>
  <si>
    <t>ACG:[]</t>
  </si>
  <si>
    <t>ACH:[Net Utility Operating Income]</t>
  </si>
  <si>
    <t>ACI:[]</t>
  </si>
  <si>
    <t>ACJ:[Non-Utility Income]</t>
  </si>
  <si>
    <t>ACK:[401 &amp; 417-421 - Other Income Net]</t>
  </si>
  <si>
    <t xml:space="preserve">     ACL:[0401100 - Non-reg Operation Expense]</t>
  </si>
  <si>
    <t xml:space="preserve">     ACM:[0401101 - Non Reg Operating and Maintenance Expense]</t>
  </si>
  <si>
    <t xml:space="preserve">          ACN:[401 - Total Non-Reg Operating Expense]</t>
  </si>
  <si>
    <t xml:space="preserve">     ACO:[417 - Revenue from Nonutility Operations]</t>
  </si>
  <si>
    <t xml:space="preserve">     ACP:[0417000 - Misc Revenue - Non Utility]</t>
  </si>
  <si>
    <t xml:space="preserve">     ACQ:[0417000 - Revenue Stretech (Forecast Revenue Plug)]</t>
  </si>
  <si>
    <t xml:space="preserve">     ACR:[0417006 - IC Non Utility Misc. Revenue]</t>
  </si>
  <si>
    <t xml:space="preserve">     ACS:[0417007 - Misc Revenue-Reg]</t>
  </si>
  <si>
    <t xml:space="preserve">     ACT:[0417107 - Admin Expenses]</t>
  </si>
  <si>
    <t xml:space="preserve">     ACU:[0417310 - Products and Svcs - NonReg]</t>
  </si>
  <si>
    <t xml:space="preserve">          ACV:[417 - Total Revenues from Nonutility Operations]</t>
  </si>
  <si>
    <t xml:space="preserve">     ACW:[417.1 - Expenses of Nonutility Operations]</t>
  </si>
  <si>
    <t xml:space="preserve">     ACX:[0417117 - Expenses of Nonutility Oper]</t>
  </si>
  <si>
    <t xml:space="preserve">     ACY:[0417320 - Exp - Unreg Products and Svcs]</t>
  </si>
  <si>
    <t xml:space="preserve">          ACZ:[417 - Total Expenses of Nonutility Operations]</t>
  </si>
  <si>
    <t xml:space="preserve">     ADA:[418 - Non Operating Rental Income]</t>
  </si>
  <si>
    <t xml:space="preserve">     ADB:[0418001 - Misc Oth Inc - Rental]</t>
  </si>
  <si>
    <t xml:space="preserve">     ADC:[0418020 - Nonoperating Rental Income]</t>
  </si>
  <si>
    <t xml:space="preserve">     ADD:[0418200 - Non Util Depn Exp]</t>
  </si>
  <si>
    <t xml:space="preserve">          ADE:[418 - Total Non Operating Rental Income]</t>
  </si>
  <si>
    <t xml:space="preserve">     ADF:[419 - Interest and Dividend Income]</t>
  </si>
  <si>
    <t xml:space="preserve">     ADG:[0419240 - Miscellaneous Interest]</t>
  </si>
  <si>
    <t xml:space="preserve">     ADH:[0419429 - IC Moneypool - Interest Inc]</t>
  </si>
  <si>
    <t xml:space="preserve">     ADI:[0419500 - I/C Interest Income]</t>
  </si>
  <si>
    <t xml:space="preserve">     ADJ:[0419040 - Interest Inc (sch M)]</t>
  </si>
  <si>
    <t xml:space="preserve">          ADK:[419 - Total Interest and Dividend Income]</t>
  </si>
  <si>
    <t xml:space="preserve">     ADL:[419.1 - AFUDC Equity]</t>
  </si>
  <si>
    <t xml:space="preserve">     ADM:[0419110 - AFUDC Equity Component]</t>
  </si>
  <si>
    <t xml:space="preserve">     ADN:[0419140 - Contra AFUDC Equity - Oatt]</t>
  </si>
  <si>
    <t xml:space="preserve">          ADO:[419.1 - Total AFUDC]</t>
  </si>
  <si>
    <t xml:space="preserve">     ADP:[421 - Misc Nonoperating Income]</t>
  </si>
  <si>
    <t xml:space="preserve">     ADQ:[0421060 - Mini-Timber Sales - NC]</t>
  </si>
  <si>
    <t xml:space="preserve">     ADR:[0421340 - Gain on Life Insurance Policy]</t>
  </si>
  <si>
    <t xml:space="preserve">     ADS:[0421360 - Other Misc Deductions]</t>
  </si>
  <si>
    <t xml:space="preserve">     ADT:[0421913 - NDTF Shareholder Earning/Loss]</t>
  </si>
  <si>
    <t xml:space="preserve">     ADU:[0421940 - Misc Income]</t>
  </si>
  <si>
    <t xml:space="preserve">     ADV:[0421038 - Int Inc Recovery Clause]</t>
  </si>
  <si>
    <t xml:space="preserve">     ADW:[0421039 - Interest Inc Recovery Clauses]</t>
  </si>
  <si>
    <t xml:space="preserve">     ADX:[0421043 - MNI - Revenue - FL]</t>
  </si>
  <si>
    <t xml:space="preserve">     ADY:[0421600 - Loss on Disposal of Discon Ops]</t>
  </si>
  <si>
    <t xml:space="preserve">     ADZ:[0421913 - NDTF Shareholder Earning/Loss]</t>
  </si>
  <si>
    <t xml:space="preserve">          AEA:[421 - Total Misc Nonoperating Income]</t>
  </si>
  <si>
    <t xml:space="preserve">     AEB:[421.1 - Gain on Disposition of Property]</t>
  </si>
  <si>
    <t xml:space="preserve">     AEC:[0421100 - Gain on Disposal of Property]</t>
  </si>
  <si>
    <t xml:space="preserve">     AED:[0421950 - Gain on Sales of Assets]</t>
  </si>
  <si>
    <t xml:space="preserve">          AEE:[Gain - Amortization Schedule - Manual Input Override]</t>
  </si>
  <si>
    <t xml:space="preserve">          AEF:[421.1 - Total Gain On Disposal Of Property]</t>
  </si>
  <si>
    <t xml:space="preserve">     AEG:[421.2 - Loss on Disposal of Property]</t>
  </si>
  <si>
    <t xml:space="preserve">     AEH:[0421200 - Loss on Disposal of Property]</t>
  </si>
  <si>
    <t xml:space="preserve">          AEI:[Loss - Amortization Schedule - Manual Input Override]</t>
  </si>
  <si>
    <t xml:space="preserve">          AEJ:[421.2 - Total Loss on Disposal of Property]</t>
  </si>
  <si>
    <t xml:space="preserve">     AEK:[401 &amp; 417-421 - Total Other Income Net]</t>
  </si>
  <si>
    <t>AEL:[425-426 - Other Deductions]</t>
  </si>
  <si>
    <t xml:space="preserve">     AEM:[0425000 - Miscellaneous Amortization]</t>
  </si>
  <si>
    <t xml:space="preserve">     AEN:[Interest on Fuel Undercollection - '22 8x4 Forecast]</t>
  </si>
  <si>
    <t xml:space="preserve">     AEO:[0415005 - Res Fixed Bill Rev Delta]</t>
  </si>
  <si>
    <t xml:space="preserve">     AEP:[0416330 - Miscellaneous Expense]</t>
  </si>
  <si>
    <t xml:space="preserve">     AEQ:[0425013 - Misc Amortizat - Acquis]</t>
  </si>
  <si>
    <t xml:space="preserve">     AER:[0426100 - Donations]</t>
  </si>
  <si>
    <t xml:space="preserve">     AES:[0426200 - Life Insurance Expense (Governance)]</t>
  </si>
  <si>
    <t xml:space="preserve">     AET:[0426300 - Penalties]</t>
  </si>
  <si>
    <t xml:space="preserve">     AEU:[0426400 - Exp/Civic and Political Activity]</t>
  </si>
  <si>
    <t xml:space="preserve">     AEV:[0426500 - Earn of Eq Inv Pur Acc Adj]</t>
  </si>
  <si>
    <t xml:space="preserve">     AEW:[0426504 - Merger Related Costs]</t>
  </si>
  <si>
    <t xml:space="preserve">     AEX:[0426508 - Inc Deduction-Other Inc &amp; Exp]</t>
  </si>
  <si>
    <t xml:space="preserve">     AEY:[0426510 - Other]</t>
  </si>
  <si>
    <t xml:space="preserve">     AEZ:[0426512 - Donations]</t>
  </si>
  <si>
    <t xml:space="preserve">     AFA:[0426517 - Other Professional Services]</t>
  </si>
  <si>
    <t xml:space="preserve">     AFB:[0426521 - Sale of A/R Fees]</t>
  </si>
  <si>
    <t xml:space="preserve">     AFC:[0426525 - Interest - Sub]</t>
  </si>
  <si>
    <t xml:space="preserve">     AFD:[0426540 - Employee Service Club Dues]</t>
  </si>
  <si>
    <t xml:space="preserve">     AFE:[0426551 - Impairment and Other Rel Charges]</t>
  </si>
  <si>
    <t xml:space="preserve">     AFF:[0426552 - DOE Impairment]</t>
  </si>
  <si>
    <t xml:space="preserve">     AFG:[0426553 - PpandE Impairments]</t>
  </si>
  <si>
    <t xml:space="preserve">     AFH:[0599023 - Other Misc Exp]</t>
  </si>
  <si>
    <t xml:space="preserve">     AFI:[425-426 - Total Other Deductions]</t>
  </si>
  <si>
    <t>AFJ:[408 - Taxes Other Than Income - Nonutility]</t>
  </si>
  <si>
    <t xml:space="preserve">     AFK:[0408040 - NC Property Tx - Misc NonUtility]</t>
  </si>
  <si>
    <t xml:space="preserve">     AFL:[0408223 - FL Property Tx - Mis Non-Op]</t>
  </si>
  <si>
    <t xml:space="preserve">     AFM:[0408820 - Misc Non Utility Tax]</t>
  </si>
  <si>
    <t xml:space="preserve">          AFN:[408 - Total Taxes Other than Income Taxes - Nonutility]</t>
  </si>
  <si>
    <t>AFO:[]</t>
  </si>
  <si>
    <t>AFP:[Income before Income Tax - Nonutility]</t>
  </si>
  <si>
    <t>AFQ:[Income Tax - Nonutility]</t>
  </si>
  <si>
    <t xml:space="preserve">     AFR:[Income Tax Current - Nonutility (409)]</t>
  </si>
  <si>
    <t xml:space="preserve">     AFS:[0409202 - State Income Tax NonUtility]</t>
  </si>
  <si>
    <t xml:space="preserve">     AFT:[0409220 - Federal Income Tax - NonUtility CY]</t>
  </si>
  <si>
    <t xml:space="preserve">     AFU:[0409217 - Income Tax on NU Income Adjustments]</t>
  </si>
  <si>
    <t xml:space="preserve">     AFV:[0409221 - Federal Income Tax - Nonutility - PY]</t>
  </si>
  <si>
    <t xml:space="preserve">     AFW:[0409225 - Current FIT - Nonutility - PY - Audit]</t>
  </si>
  <si>
    <t xml:space="preserve">     AFX:[0409233 - Tax Expense - State Non-Util - PY]</t>
  </si>
  <si>
    <t xml:space="preserve">          AFY:[409.2 - Total Current Income Tax - Nonutility]</t>
  </si>
  <si>
    <t xml:space="preserve">     AFZ:[Income Tax Deferred - Nonutility (410-411)]</t>
  </si>
  <si>
    <t xml:space="preserve">     AGA:[0410240 - Dfit: Non - Utility: Curr Year]</t>
  </si>
  <si>
    <t xml:space="preserve">     AGB:[0410241 - DFIT:  Non - Utility Prior Year]</t>
  </si>
  <si>
    <t xml:space="preserve">     AGC:[0410242 - Dsit: Non - Utility: Curr Year]</t>
  </si>
  <si>
    <t xml:space="preserve">     AGD:[0410243 - DSIT:  Non-Utility - Prior Year]</t>
  </si>
  <si>
    <t xml:space="preserve">     AGE:[0411240 - Dfit: Non - Utility: Curr Yr Cr]</t>
  </si>
  <si>
    <t xml:space="preserve">     AGF:[0411241 - Other Deferred Taxes PY]</t>
  </si>
  <si>
    <t xml:space="preserve">     AGG:[0411242 - Dsit: Non - Utility: Curr Yr Cr]</t>
  </si>
  <si>
    <t xml:space="preserve">     AGH:[0411243 - Dsit: Non - Utility: Prior Yr Cr]</t>
  </si>
  <si>
    <t xml:space="preserve">          AGI:[410-411 - Total Deferred Taxes - Nonutility]</t>
  </si>
  <si>
    <t xml:space="preserve">     AGJ:[Total Income Taxes - Nonutility]</t>
  </si>
  <si>
    <t>AGK:[Net Income After Tax - Nonutility]</t>
  </si>
  <si>
    <t>AGL:[]</t>
  </si>
  <si>
    <t>AGM:[Net Income Before Interest]</t>
  </si>
  <si>
    <t>AGN:[]</t>
  </si>
  <si>
    <t>AGO:[427-432 - Interest Expense]</t>
  </si>
  <si>
    <t>AGP:[427 - Interest on Long Term Debt]</t>
  </si>
  <si>
    <t>AGQ:[0427100 - Interest on Bonds]</t>
  </si>
  <si>
    <t>AGR:[0427220 - Int on LT Note Payable]</t>
  </si>
  <si>
    <t>AGS:[0427550 - Interest on Bonds]</t>
  </si>
  <si>
    <t>AGT:[427 - Total Interest on Long Term Debt]</t>
  </si>
  <si>
    <t>AGU:[428 - Amortization of Debt Discount and Expense]</t>
  </si>
  <si>
    <t>AGV:[0428025 - Amortization of Debt Discount]</t>
  </si>
  <si>
    <t>AGW:[0428100 - Amort of Debt Discount and Exp]</t>
  </si>
  <si>
    <t>AGX:[0428165 - Amort of Loss Reaquired Debt]</t>
  </si>
  <si>
    <t>AGY:[0428021 - Amort of Deferred Debt Exp]</t>
  </si>
  <si>
    <t>AGZ:[428 - Total Amortization of Debt Discount and Exp]</t>
  </si>
  <si>
    <t>AHA:[430 - Interest on Debt to Assoc. Companies]</t>
  </si>
  <si>
    <t>AHB:[0430216 - IC Moneypool - LT Interest Exp]</t>
  </si>
  <si>
    <t xml:space="preserve">     AHC:[0430216 - Interco Intererst Expense (Governance)]</t>
  </si>
  <si>
    <t>AHD:[430 - Total Interest on Debt to Assoc. Companies]</t>
  </si>
  <si>
    <t>AHE:[431 - Other Interest Expense]</t>
  </si>
  <si>
    <t>AHF:[0431000 - Int Exp - Taxes]</t>
  </si>
  <si>
    <t xml:space="preserve">     AHG:[0431002 - Misc. Interest Expense (Governance)]</t>
  </si>
  <si>
    <t>AHH:[0431003 - Other Interest - Swaps]</t>
  </si>
  <si>
    <t xml:space="preserve">     AHI:[0431130 - Interest Exp - Capital Lease]</t>
  </si>
  <si>
    <t>AHJ:[0431400 - Int/Other Notes and Acct Pay]</t>
  </si>
  <si>
    <t>AHK:[0431550 - Interest Exp - Assign from Svc]</t>
  </si>
  <si>
    <t>AHL:[0431900 - Interest Expense Other]</t>
  </si>
  <si>
    <t xml:space="preserve">     AHM:[0431900 - EVSE Debt Return]</t>
  </si>
  <si>
    <t xml:space="preserve">     AHN:[0416330 - Vision Florida Carrying Costs]</t>
  </si>
  <si>
    <t>AHO:[0431920 - CR3 Return]</t>
  </si>
  <si>
    <t>AHP:[0431921 - Other Interest - Customer Deposits]</t>
  </si>
  <si>
    <t>AHQ:[0431922 - Other Interest - Tax Deficiency]</t>
  </si>
  <si>
    <t>AHR:[431 - Total Other Interest Expense]</t>
  </si>
  <si>
    <t xml:space="preserve">     AHS:[Subtotal Interest Expense before AFUDC Debt]</t>
  </si>
  <si>
    <t>AHT:[432 - AFUDC Debt]</t>
  </si>
  <si>
    <t>AHU:[0432000 - AFUDC Debt Component]</t>
  </si>
  <si>
    <t>AHV:[0432120 - AFUDC Debt]</t>
  </si>
  <si>
    <t>AHW:[432 - Total AFUDC Debt]</t>
  </si>
  <si>
    <t xml:space="preserve">     AHX:[427-432 - total Interest Expense]</t>
  </si>
  <si>
    <t>AHY:[]</t>
  </si>
  <si>
    <t>AHZ:[Income Before Extraordinary Items]</t>
  </si>
  <si>
    <t>AIA:[Extraordinary Items]</t>
  </si>
  <si>
    <t xml:space="preserve">     AIB:[0402000 - Gas Production Maint]</t>
  </si>
  <si>
    <t>AIC:[0421090 - Intercompany Nonoper Inc (should net w 0741000 to zero)]</t>
  </si>
  <si>
    <t>AID:[0426516 - Freight - Commercial Carriers]</t>
  </si>
  <si>
    <t>AIE:[0457700 - Allocated O&amp;M Offset]</t>
  </si>
  <si>
    <t>AIG:[0591200 - Coal Purch Actg Adj Non Reg]</t>
  </si>
  <si>
    <t xml:space="preserve">     AIH:[0717000 - Liq Petro Gas Exp-Vapor Proc]</t>
  </si>
  <si>
    <t>AII:[0741000 - Intercompany Nonop Expense (should net w 0421090 to zero)]</t>
  </si>
  <si>
    <t>AIJ:[0775000 - Materials Non Reg]</t>
  </si>
  <si>
    <t xml:space="preserve">     AIK:[0776000-Operation Supplies &amp; Expenses]</t>
  </si>
  <si>
    <t>AIL:[0841000 - Operation Labor &amp; Exp]</t>
  </si>
  <si>
    <t>AIM:[0928030 - Prof Fees Consultant]</t>
  </si>
  <si>
    <t>AIN:[0928031 - Prof Fees Legal]</t>
  </si>
  <si>
    <t xml:space="preserve">     AIO:[0928032 - Professional Fees Outside Services]</t>
  </si>
  <si>
    <t>AIP:[0928053 - Travel Expense]</t>
  </si>
  <si>
    <t xml:space="preserve">     AIQ:[4181107 - Earnings of Sub]</t>
  </si>
  <si>
    <t xml:space="preserve">          AIR:[Total Extraordinary items]</t>
  </si>
  <si>
    <t>AIS:[]</t>
  </si>
  <si>
    <t>AIT:[FERC Net Income]</t>
  </si>
  <si>
    <t>AIU:[FERC Net Income (Published Dataset)]</t>
  </si>
  <si>
    <t>AIV:[Variance]</t>
  </si>
  <si>
    <t>AIW:[]</t>
  </si>
  <si>
    <t>AIX:[NOI RECAP:]</t>
  </si>
  <si>
    <t>AIY:[Total Operating Revenues]</t>
  </si>
  <si>
    <t>AIZ:[Total O&amp;M Base Recoverable]</t>
  </si>
  <si>
    <t>AJA:[Total O&amp;M Clause Recoverable]</t>
  </si>
  <si>
    <t>AJB:[Total Depr &amp; Amort]</t>
  </si>
  <si>
    <t>AJC:[Total Accretion]</t>
  </si>
  <si>
    <t>AJD:[Total Other Taxes]</t>
  </si>
  <si>
    <t>AJE:[Total Current Income Taxes]</t>
  </si>
  <si>
    <t>AJF:[Net Deferred Income Tax]</t>
  </si>
  <si>
    <t>AJG:[Net Investment Tax Credit]</t>
  </si>
  <si>
    <t>AJH:[Total:]</t>
  </si>
  <si>
    <t>AJI:[Check to NOI from Above:]</t>
  </si>
  <si>
    <t>AJJ:[Diff:]</t>
  </si>
  <si>
    <t>AJK:[]</t>
  </si>
  <si>
    <t>AJL:[Data Used for Rate Case Litigation]</t>
  </si>
  <si>
    <t>AJM:[Production Tax Credits Per Forecast]</t>
  </si>
  <si>
    <t>AJN:[Data Used for Schedule 5]</t>
  </si>
  <si>
    <t>AJO:[Earnings Before Interest]</t>
  </si>
  <si>
    <t>AJP:[AFUDC Debt]</t>
  </si>
  <si>
    <t>AJQ:[Income Taxes]</t>
  </si>
  <si>
    <t>AJR:[Interest Charges]</t>
  </si>
  <si>
    <t>AJS:[AFUDC Equity]</t>
  </si>
  <si>
    <t>AJT:[Net Income]</t>
  </si>
  <si>
    <t>AJU:[]</t>
  </si>
  <si>
    <t>AJV:[Total Revenues]</t>
  </si>
  <si>
    <t>AJW:[Revenues per Budget Export]</t>
  </si>
  <si>
    <t>AJX:[Revenues per FERC Inc Stmnt (above)]</t>
  </si>
  <si>
    <t>AJY:[Revenue Variance]</t>
  </si>
  <si>
    <t>AJZ:[417310 - Non Reg Revenue]</t>
  </si>
  <si>
    <t>AKA:[417007 - Misc Revenue-Reg]</t>
  </si>
  <si>
    <t>AKB:[417000 - Products and Svcs - Non Reg]</t>
  </si>
  <si>
    <t>AKC:[Net Variance]</t>
  </si>
  <si>
    <t>AKD:[]</t>
  </si>
  <si>
    <t>AKE:[O&amp;M By Category]</t>
  </si>
  <si>
    <t>AKF:[Total Production O&amp;M - Base]</t>
  </si>
  <si>
    <t>AKG:[Total Transmission O&amp;M - Base]</t>
  </si>
  <si>
    <t>AKH:[Total Distribution O&amp;M - Base]</t>
  </si>
  <si>
    <t>AKI:[Total Other Misc O&amp;M - Base]</t>
  </si>
  <si>
    <t>AKJ:[Customer Accounts O&amp;M - Base]</t>
  </si>
  <si>
    <t>AKK:[Customer Service &amp; Info.O&amp;M - Base]</t>
  </si>
  <si>
    <t>AKL:[Sales O&amp;M - Base]</t>
  </si>
  <si>
    <t>AKM:[Other O&amp;M - Base]</t>
  </si>
  <si>
    <t>AKN:[Total Admin &amp; General O&amp;M - Base]</t>
  </si>
  <si>
    <t>AKO:[Total O&amp;M - Base]</t>
  </si>
  <si>
    <t>AKP:[Total O&amp;M - Clause]</t>
  </si>
  <si>
    <t>AKQ:[Total O&amp;M - Base &amp; Clause]</t>
  </si>
  <si>
    <t>AKR:[Variance]</t>
  </si>
  <si>
    <t>AKS:[]</t>
  </si>
  <si>
    <t>AKT:[Base &amp; Clause O&amp;M]</t>
  </si>
  <si>
    <t>AKU:[Total Base &amp; Clause O&amp;M]</t>
  </si>
  <si>
    <t>AKV:[Depreciation and Amortization - Reconcile to Budget:]</t>
  </si>
  <si>
    <t>AKW:[Depreciation and Amortization per FERC Inc Stmnt (above)]</t>
  </si>
  <si>
    <t>AKX:[Depreciation and Amortization per Budget Export]</t>
  </si>
  <si>
    <t>AKY:[Trans. Equip. incl in O&amp;M]</t>
  </si>
  <si>
    <t>AKZ:[Unamortized Loss on Reacq. Debt]</t>
  </si>
  <si>
    <t>ALA:[Non CR3 Uprate Debt Interest Charge (incl in Interest)]</t>
  </si>
  <si>
    <t>ALB:[CR3 Debt Return Amort (incl in Interest)]</t>
  </si>
  <si>
    <t>ALC:[CR3 Equity Return Amort (incl in Other Income)]</t>
  </si>
  <si>
    <t>ALD:[Depreciation and Amortization Variance]</t>
  </si>
  <si>
    <t>ALE:[]</t>
  </si>
  <si>
    <t>ALF:[Other Taxes - Reconcile to Budget:]</t>
  </si>
  <si>
    <t>ALG:[Other Taxes per Budget Export]</t>
  </si>
  <si>
    <t>ALH:[Other Taxes per FERC Inc Stmnt (above]</t>
  </si>
  <si>
    <t>ALI:[Variance]</t>
  </si>
  <si>
    <t>ALJ:[Payroll Taxes (missing from Budget Export)]</t>
  </si>
  <si>
    <t>ALK:[Gross Receipts per Budget Export]</t>
  </si>
  <si>
    <t>ALL:[Gross Receipts per FERC Inc. Stmnt]</t>
  </si>
  <si>
    <t>ALM:[Other Taxes Variance]</t>
  </si>
  <si>
    <t>ALN:[]</t>
  </si>
  <si>
    <t>ALO:[INTEREST EXPENSE RECAP (Used for Cap Structure &amp; Int Synch):]</t>
  </si>
  <si>
    <t>ALP:[Interest on Long Term Debt:]</t>
  </si>
  <si>
    <t>ALQ:[427 - Interest on LT Debt]</t>
  </si>
  <si>
    <t>ALR:[428 - Amortization of Debt Discount and exp]</t>
  </si>
  <si>
    <t>ALS:[Total Interest on LTD]</t>
  </si>
  <si>
    <t>ALT:[]</t>
  </si>
  <si>
    <t>ALU:[Interest on Short Term Debt:]</t>
  </si>
  <si>
    <t>ALV:[430 - Interest on Debt to Associated Companies]</t>
  </si>
  <si>
    <t>ALW:[]</t>
  </si>
  <si>
    <t>ALX:[Interest on Customer Deposits:]</t>
  </si>
  <si>
    <t>ALY:[431921 - Interest Customer Deposits]</t>
  </si>
  <si>
    <t>ALZ:[]</t>
  </si>
  <si>
    <t>AMA:[Subtotal Interest on Capital Debt]</t>
  </si>
  <si>
    <t>AMB:[]</t>
  </si>
  <si>
    <t>AMC:[Other Interest Expense:]</t>
  </si>
  <si>
    <t>AMD:[0431000 - Interest Exp - Taxes]</t>
  </si>
  <si>
    <t>AME:[0431003 - Other Interest - Swaps]</t>
  </si>
  <si>
    <t>AMF:[0431400 - Int/Other Notes and Acct Pay]</t>
  </si>
  <si>
    <t>AMG:[0431550 - Interest Exp - assign from Svc]</t>
  </si>
  <si>
    <t>AMH:[0431900 - Interest Expense Other]</t>
  </si>
  <si>
    <t>AMI:[0431920 - CR3 Return]</t>
  </si>
  <si>
    <t>AMJ:[0431922 - Other Interest - Tax Deficiency]</t>
  </si>
  <si>
    <t>AMK:[Subtotal Other Int Exp (431):]</t>
  </si>
  <si>
    <t>AML:[432 - AFUDC Debt - CR]</t>
  </si>
  <si>
    <t>AMM:[Total Other Interest Exp]</t>
  </si>
  <si>
    <t>AMN:[]</t>
  </si>
  <si>
    <t>AMO:[TOTAL INTEREST EXPENSE]</t>
  </si>
  <si>
    <t>AMP:[Total Interest Exp per I.S. Above]</t>
  </si>
  <si>
    <t>AMQ:[check (s/b zero)]</t>
  </si>
  <si>
    <t>AMR:[]</t>
  </si>
  <si>
    <t>AMS:[DEF Rate Case Only Depr Adjust for ITC Amort]</t>
  </si>
  <si>
    <t>AMT:[Depreciation Study - ITC Amort Adjust 12 Mth Ended]</t>
  </si>
  <si>
    <t>AMU:[HYBRID INCOME TAX CALCULATIONS:]</t>
  </si>
  <si>
    <t>AMV:[Retail EDIT (For Summary Reports)]</t>
  </si>
  <si>
    <t>AMW:[Net Deferred Income Tax (Excluding EDIT WHLS &amp; EDIT RetailL &amp; PTC)]</t>
  </si>
  <si>
    <t>AMX:[]</t>
  </si>
  <si>
    <t>AMY:[Current Income Tax Ratio]</t>
  </si>
  <si>
    <t>AMZ:[Def Income Tax Ratio (Excludes EDIT WHLS  &amp; EDIT Retail &amp; PTC)]</t>
  </si>
  <si>
    <t>ANA:[Statutory Tax Rate]</t>
  </si>
  <si>
    <t>ANB:[Divide by 12]</t>
  </si>
  <si>
    <t>ANC:[]</t>
  </si>
  <si>
    <t>ANE:[Curr Income Tax - Statutory Rate (For Forecast)]</t>
  </si>
  <si>
    <t>ANF:[Def Income Tax - Statutory Rate (For Forecast)]</t>
  </si>
  <si>
    <t>ANG:[Current Date]</t>
  </si>
  <si>
    <t>ANH:[201701]</t>
  </si>
  <si>
    <t>ANI:[If Curr Date=201701, Use Calculated Curr Inc Tax]</t>
  </si>
  <si>
    <t>ANJ:[True Up Jan &amp; Feb Hybrid Inc Tax]</t>
  </si>
  <si>
    <t>ANK:[Total After Jan &amp; Feb Tax True Up]</t>
  </si>
  <si>
    <t>ANL:[If Curr Date=201701, Use Calculated Def Inc Tax]</t>
  </si>
  <si>
    <t>ANM:[Curr Income Tax - Hybrid (For Actuals)]</t>
  </si>
  <si>
    <t>ANN:[Def Income Tax - Hybrid (For Actuals)]</t>
  </si>
  <si>
    <t>ANO:[]</t>
  </si>
  <si>
    <t>ANP:[Excess Deferred Taxes (EDIT Retail + Wholesale)]</t>
  </si>
  <si>
    <t>ANQ:[]</t>
  </si>
  <si>
    <t>ANR:[Production Tax Credits (Retail + Wholesale)]</t>
  </si>
  <si>
    <t>ANS:[]</t>
  </si>
  <si>
    <t>ANT:[Curr Income Tax Adjs (diff between actuals &amp; hybrid)]</t>
  </si>
  <si>
    <t>ANU:[Def Income Tax Adjs (diff between actuals &amp; Hybrid)]</t>
  </si>
  <si>
    <t>ANV:[]</t>
  </si>
  <si>
    <t>ANW:[Above the Line ETR - Hybrid (For Actuals)]</t>
  </si>
  <si>
    <t>ANX:[Above the line ETR - Statutory Rate (For Forecast)]</t>
  </si>
  <si>
    <t>ANY:[Above the Line ETR - from I.S.]</t>
  </si>
  <si>
    <t>ANZ:[]</t>
  </si>
  <si>
    <t>AOA:[]</t>
  </si>
  <si>
    <t>AOB:[EndMethodCalls]</t>
  </si>
  <si>
    <t>AOC:[]</t>
  </si>
  <si>
    <t>AOD:[]</t>
  </si>
  <si>
    <t>AOE:[]</t>
  </si>
  <si>
    <t>AOF:[]</t>
  </si>
  <si>
    <t xml:space="preserve"> </t>
  </si>
  <si>
    <t>DE Florida Regulatory Reporting</t>
  </si>
  <si>
    <t>WKTB_REG - Working Trial Balance for Consolidated Level</t>
  </si>
  <si>
    <t>2023M12</t>
  </si>
  <si>
    <t>YTD</t>
  </si>
  <si>
    <t/>
  </si>
  <si>
    <t>FLORIDA</t>
  </si>
  <si>
    <t>Dec 2023</t>
  </si>
  <si>
    <t>Assets</t>
  </si>
  <si>
    <t>0101000 - Property Plant and Equipment</t>
  </si>
  <si>
    <t>0101315 - ARO Asset - Coal Ash</t>
  </si>
  <si>
    <t>0101333 - IC ProCo PP&amp;E</t>
  </si>
  <si>
    <t>0101499 - Asset Retirement Obligations</t>
  </si>
  <si>
    <t>0101760 - CONTRA EPIS-OATT</t>
  </si>
  <si>
    <t>F_PRODUCTION - Production</t>
  </si>
  <si>
    <t>0114000 - Elec Plant Acquisition Adj</t>
  </si>
  <si>
    <t>F_ELEC_PLT_AQU_ADJ - Electric Plant Acquisition Adjustment</t>
  </si>
  <si>
    <t>0118200 - Other Utility Plant</t>
  </si>
  <si>
    <t>F_GEN_PLT_SYS - General Plant System</t>
  </si>
  <si>
    <t>0101100 - LT Capital Lease Asset</t>
  </si>
  <si>
    <t>0101102 - Oper Lease Right of Use Asset</t>
  </si>
  <si>
    <t>0108201 - Acc Lease Amort-Cap Lease (Op)</t>
  </si>
  <si>
    <t>0108202 - Accumulated DD&amp;A - ROU Asset</t>
  </si>
  <si>
    <t>F_UTIL_PLT_CAP_LEASE - Utility Plant Held Under Capital Lease</t>
  </si>
  <si>
    <t>0105100 - Plt Held For Future Use - Wo Sys</t>
  </si>
  <si>
    <t>0105200 - Plt Held For Future Use - Prs</t>
  </si>
  <si>
    <t>F_ELEC_PLT_FUT_USE - Electric Plant for Future Use</t>
  </si>
  <si>
    <t>0106000 - Comp Const Unclassified</t>
  </si>
  <si>
    <t>0106333 - IC ProCo Comp Con Unclassified</t>
  </si>
  <si>
    <t>F_COMP_CONST_NT_CLAS - Completed Contr, Not Yet</t>
  </si>
  <si>
    <t>F_OTHER_UTIL_PLT - Other Utility Plant</t>
  </si>
  <si>
    <t>F_UTIL_PLT - Utility Plant (101-106,114)</t>
  </si>
  <si>
    <t>0107000 - SCHM Cwip</t>
  </si>
  <si>
    <t>0107004 - SCHM CWIP (SOFTWARE)</t>
  </si>
  <si>
    <t>F_CONST_WIP - Construction Work in Progress (107)</t>
  </si>
  <si>
    <t>F_TOT_UTIL_PLT - Total Utility Plant</t>
  </si>
  <si>
    <t>0111100 - Acc Prov - Amor Plt in Ser</t>
  </si>
  <si>
    <t>0115000 - Acc Prov Plt Acquis Adj</t>
  </si>
  <si>
    <t>F_PROV_DEPR - Accumulative Provision for Depreciation Elec</t>
  </si>
  <si>
    <t>0108600 - SCHM Retirement Wip</t>
  </si>
  <si>
    <t>F_RET_WIP_ELEC - Retirement Work In Progress Electric</t>
  </si>
  <si>
    <t>0108000 - Accumulated DDandA - Ppande</t>
  </si>
  <si>
    <t>0108060 - CONTRA-ACCUM DEPR OATT</t>
  </si>
  <si>
    <t>0108301 - Accum Depreciation COR</t>
  </si>
  <si>
    <t>0108306 - NON-RAD DECOM-W COR</t>
  </si>
  <si>
    <t>0108307 - NON-RAD DECOM-R COR</t>
  </si>
  <si>
    <t>0108308 - Nuclear COR</t>
  </si>
  <si>
    <t>0108309 - NON-RAD DECOM-UNFD-W COR</t>
  </si>
  <si>
    <t>0108315 - ARO Accum Depr - Coal Ash</t>
  </si>
  <si>
    <t>0108320 - Final Dismantlement COR</t>
  </si>
  <si>
    <t>0108333 - IC ProCo Accumulated DD&amp;A</t>
  </si>
  <si>
    <t>0108401 - Accum Provision Fossil Dismantlement</t>
  </si>
  <si>
    <t>0108403 - Accum Prov Nuclear COR</t>
  </si>
  <si>
    <t>0108404 - ACC DEPR-NON-RAD DECOM-R</t>
  </si>
  <si>
    <t>0108405 - ACC DEPR-NON-RAD DECOM-W</t>
  </si>
  <si>
    <t>0108499 - Aro Asset Accum Depreciation</t>
  </si>
  <si>
    <t>0108620 - RWIP - Reg Liab</t>
  </si>
  <si>
    <t>0108640 - ARO Liability - Ash Mgmt</t>
  </si>
  <si>
    <t>0119301 - Acc Depr &amp; Amort Other Util</t>
  </si>
  <si>
    <t>F_EXT_RESRV_DECOMM - EXT RESERVE DECOMM</t>
  </si>
  <si>
    <t>F_PROV_DEPR_AMORT - (Less) Accum. Prov. for Depr. Amort. Depl. (108, 110, 111, 115)</t>
  </si>
  <si>
    <t>F_NET_UTIL_PLT - Net Utility and Plant</t>
  </si>
  <si>
    <t>Total Net Utility Plant</t>
  </si>
  <si>
    <t>0121000 - NonUtil Prop - General</t>
  </si>
  <si>
    <t>0121500 - NonUtility - Construction Wip</t>
  </si>
  <si>
    <t>0121600 - Comp Const Not Classified - Nonu</t>
  </si>
  <si>
    <t>F_NON_UTIL_PROP - Nonutility Property (121)</t>
  </si>
  <si>
    <t>0122000 - DDandA - NonUtil Prop - Gen</t>
  </si>
  <si>
    <t>F_NON_UTIL_DEPR_AM - (Less) Accum. Prov. for Depr. and Amort. (122)</t>
  </si>
  <si>
    <t>F_OTHER_PROP_NET - Other Property, net - at cost</t>
  </si>
  <si>
    <t>1231005 - Investment in Sub - Equity</t>
  </si>
  <si>
    <t>1231015 - Current Year Earnings of Sub - Loaded</t>
  </si>
  <si>
    <t>1231051 - Investment in OCI</t>
  </si>
  <si>
    <t>1231055 - Investment in IC AR Cash Rollup</t>
  </si>
  <si>
    <t>F_INV_SUB_CO - Investment in Subsidiary Companies (123.1)</t>
  </si>
  <si>
    <t>0124113 - Investment in Flexion</t>
  </si>
  <si>
    <t>F_OTH_INV - Other Investments (124)</t>
  </si>
  <si>
    <t>0128804 - Rabbi Trust</t>
  </si>
  <si>
    <t>0128910 - CR#3-QUAL. UNREAL GAINS/LOSSES</t>
  </si>
  <si>
    <t>0128911 - CR#3 - NUC Decom Nonqualified</t>
  </si>
  <si>
    <t>0128912 - CR#3-NON_QUAL.UNREAL.GAIN/L</t>
  </si>
  <si>
    <t>0128913 - CR#3 Nuc Decom NonQualified SH</t>
  </si>
  <si>
    <t>0128914 - CR3 ADP Qual Unreal G/L</t>
  </si>
  <si>
    <t>0128915 - CR3 ADP Nuc Decom Qual</t>
  </si>
  <si>
    <t>0128929 - CR#3 - NUC DECOM Qualified</t>
  </si>
  <si>
    <t>F_OTH_SP_FUNDS_DECOM - Other Special Funds Decommision</t>
  </si>
  <si>
    <t>0128501 - H and W Benefits Funding</t>
  </si>
  <si>
    <t>0128716 - Prefunded Pension (major)</t>
  </si>
  <si>
    <t>0128717 - Prefunded Pension</t>
  </si>
  <si>
    <t>F_OTH_SPEC_FUNDS - Other Special Funds</t>
  </si>
  <si>
    <t>F_OTH_SP_FUNDS - Other Special Funds (128)</t>
  </si>
  <si>
    <t>F_INV_OTH_ASSETS - Total Investments and Other Assets</t>
  </si>
  <si>
    <t>0175002 - Deriv Assets - Noncashflw - LT</t>
  </si>
  <si>
    <t>F_DERIV_INSTR_LT - Long-Term Portion of Derivative Assets (175)</t>
  </si>
  <si>
    <t>Total Other Property and Investments</t>
  </si>
  <si>
    <t>0131032 - Cash Wells 1182 DEF</t>
  </si>
  <si>
    <t>0131100 - Cash - Various Banks</t>
  </si>
  <si>
    <t>0131204 - Cash BOA 1097 PEF</t>
  </si>
  <si>
    <t>0131206 - Cash Mellon 0442 PEF</t>
  </si>
  <si>
    <t>0131213 - Cash Mellon 2227 PEF</t>
  </si>
  <si>
    <t>0131217 - Cash Wells 1924 PEF</t>
  </si>
  <si>
    <t>0131218 - Cash Wells 5602 PEF</t>
  </si>
  <si>
    <t>0131228 - Cash Wells 8238 PEF</t>
  </si>
  <si>
    <t>0131266 - Cash JPM 4588 DEFR-DEF</t>
  </si>
  <si>
    <t>0131272 - Cash JPM 4513 DEF</t>
  </si>
  <si>
    <t>F_CASH - Cash (131)</t>
  </si>
  <si>
    <t>F_TOT_CASH - Total Cash</t>
  </si>
  <si>
    <t>0146022 - Interco Notes Receivable LT</t>
  </si>
  <si>
    <t>F_NOTES_REC - Notes Receivable (141)</t>
  </si>
  <si>
    <t>0142001 - AR NON-REG</t>
  </si>
  <si>
    <t>0142010 - Accounts Receivable</t>
  </si>
  <si>
    <t>0142011 - Accounts Receivable Other</t>
  </si>
  <si>
    <t>0142050 - Transmission Billing</t>
  </si>
  <si>
    <t>0142103 - DEF Receivable - NG Sales</t>
  </si>
  <si>
    <t>0142200 - Cust Acct - Edp</t>
  </si>
  <si>
    <t>0142250 - Accounts Rec OS Deposits</t>
  </si>
  <si>
    <t>0142300 - Cust Acct - Cash Not Posted - Edp</t>
  </si>
  <si>
    <t>0142430 - AR Wholesale Billed</t>
  </si>
  <si>
    <t>0142440 - A/R BPM - Actual</t>
  </si>
  <si>
    <t>0142801 - A/R-Passport Interface</t>
  </si>
  <si>
    <t>0142802 - A/R - Gas</t>
  </si>
  <si>
    <t>0142830 - A/R-Merch/Jobb/Contract Work</t>
  </si>
  <si>
    <t>0142998 - AR Other Than Electric</t>
  </si>
  <si>
    <t>F_CUST_ACCT_REC - Customer Accounts Receivable (142)</t>
  </si>
  <si>
    <t>0143011 - A/R - Other - Gen Acctg</t>
  </si>
  <si>
    <t>0143022 - A/R Byproducts</t>
  </si>
  <si>
    <t>0143023 - A/R Byproducts - Gypsum</t>
  </si>
  <si>
    <t>0143026 - Non-Income Tax Receivable</t>
  </si>
  <si>
    <t>0143110 - Misc A/R - Clearing</t>
  </si>
  <si>
    <t>0143119 - Off - System Storms Receivables</t>
  </si>
  <si>
    <t>0143130 - Misc A/R - Stores</t>
  </si>
  <si>
    <t>0143155 - Other A/R - Miscelleneous</t>
  </si>
  <si>
    <t>0143180 - Ret Med Life Den/Prem Withheld</t>
  </si>
  <si>
    <t>0143272 - Misc Accts Rec-EA</t>
  </si>
  <si>
    <t>0143320 - Mar Billed - Edp</t>
  </si>
  <si>
    <t>0143342 - Receivables Misc Transactions</t>
  </si>
  <si>
    <t>F_OTH_ACCT_REC - Other Accounts Receivable (143)</t>
  </si>
  <si>
    <t>0146000 - AR Intercompany Crossbill</t>
  </si>
  <si>
    <t>0146006 - IC Moneypool - Interest Receiv</t>
  </si>
  <si>
    <t>0146009 - I/C AR Rollup</t>
  </si>
  <si>
    <t>0146250 - IC Netting - Accts Receivable</t>
  </si>
  <si>
    <t>0146333 - Hollywood IC Account</t>
  </si>
  <si>
    <t>0146974 - A/R - Affiliates</t>
  </si>
  <si>
    <t>0146975 - Interest Receivable - Affiliates</t>
  </si>
  <si>
    <t>0146990 - A/R Prop/BI - Bison Interco</t>
  </si>
  <si>
    <t>0146999 - Inter - Unit Unconsolidated BU</t>
  </si>
  <si>
    <t>F_ACCT_REC_ASSOC_CO - Accounts Receivable from Assoc. Companies (146)</t>
  </si>
  <si>
    <t>0172004 - Rents Rec-Real Estate</t>
  </si>
  <si>
    <t>F_RENTS_REC - Rents Receivable (172)</t>
  </si>
  <si>
    <t>0173100 - Unbilled Revenue Receivable</t>
  </si>
  <si>
    <t>F_ACCR_UTIL_REV - Accrued Utility Revenue (173)</t>
  </si>
  <si>
    <t>0145004 - IC Moneypool - ST Notes Receiv</t>
  </si>
  <si>
    <t>F_NOTES_REC_ASSOC_CO - Note Receivable from Associated Companies (145)</t>
  </si>
  <si>
    <t>F_RECEIVABLES - Receivables</t>
  </si>
  <si>
    <t>0144100 - SCHM Uncollectible Accrual Electric</t>
  </si>
  <si>
    <t>0144101 - Allowance Credit Loss</t>
  </si>
  <si>
    <t>0144600 - Uncollect Accri - Prod/Serv</t>
  </si>
  <si>
    <t>0144700 - Prov for MARBS Uncollectibles</t>
  </si>
  <si>
    <t>F_ACCUM_PROV_UNCOL - (Less) Accum. Prov. for Uncollectible Acct. Credit (144)</t>
  </si>
  <si>
    <t>F_RECEIVABLES_NET - Receivables, Net</t>
  </si>
  <si>
    <t>0151130 - Coal Stock</t>
  </si>
  <si>
    <t>0151131 - Coal Stock in Transit</t>
  </si>
  <si>
    <t>0151132 - Coal In-transit Accruals</t>
  </si>
  <si>
    <t>F_COAL_STOCKS - Coal Stocks</t>
  </si>
  <si>
    <t>0151140 - Diesel Fuel Stock</t>
  </si>
  <si>
    <t>F_FUEL_STOCK_OIL - Fuel Stock Oil</t>
  </si>
  <si>
    <t>0151660 - Natural Gas Inventory</t>
  </si>
  <si>
    <t>F_FUEL_STOCK_GAS - Fuel Stock (151)</t>
  </si>
  <si>
    <t>F_FUEL_STOCK - Fuel Stock (151)</t>
  </si>
  <si>
    <t>0154100 - Inventory</t>
  </si>
  <si>
    <t>0154140 - Misc Inventory</t>
  </si>
  <si>
    <t>0154200 - Limestone Inventory</t>
  </si>
  <si>
    <t>0154401 - Ammonia Inventory</t>
  </si>
  <si>
    <t>0154990 - Schm Inv Cr - Surplus Mat'L Ident</t>
  </si>
  <si>
    <t>F_PLT_MAT_OP_SUPP - Plant Material and Operating Supplies (154)</t>
  </si>
  <si>
    <t>0158150 - SO2 Current Vintage</t>
  </si>
  <si>
    <t>F_ALLOWANCES - Allowances (158.1 and 158.2)</t>
  </si>
  <si>
    <t>0163110 - Stores Expense</t>
  </si>
  <si>
    <t>0163120 - Stores Expense - Joint Owner</t>
  </si>
  <si>
    <t>0163160 - Stores Exp Distribution - Credit</t>
  </si>
  <si>
    <t>0163180 - Freight and Express</t>
  </si>
  <si>
    <t>F_STORE_EXP_UNDIS - Store Expenses Undistributed (163)</t>
  </si>
  <si>
    <t>0156010 - Other M&amp;S / Inventory</t>
  </si>
  <si>
    <t>F_OTH_MAT_SUPP - Other Materials and Supplies (156)</t>
  </si>
  <si>
    <t>F_INVENTORY - Inventory - at average cost</t>
  </si>
  <si>
    <t>0165006 - Bartow LTSA</t>
  </si>
  <si>
    <t>0165007 - Hines LTSA</t>
  </si>
  <si>
    <t>0165023 - Citrus County LTSA</t>
  </si>
  <si>
    <t>0165024 - FHOF SOLAR LEASE</t>
  </si>
  <si>
    <t>0165075 - Interco Prepaid Insu SchM</t>
  </si>
  <si>
    <t>0165100 - Unexpired Insurance</t>
  </si>
  <si>
    <t>0165400 - Misc Prepaid Expenses</t>
  </si>
  <si>
    <t>0165513 - Prepaid Expense - Misc.</t>
  </si>
  <si>
    <t>0165518 - MW - Prepaid Expenses - LT</t>
  </si>
  <si>
    <t>0165910 - Prepayment - Fuel</t>
  </si>
  <si>
    <t>F_PREPAYMENTS - Prepayments (165)</t>
  </si>
  <si>
    <t>0174015 - Customer Collateral</t>
  </si>
  <si>
    <t>0174100 - Other Current Assets</t>
  </si>
  <si>
    <t>F_MISC_CURR_ACCR - Miscellaneous Current and Accrued Assets (174)</t>
  </si>
  <si>
    <t>0175001 - Deriv Assets - Noncashflw - ST</t>
  </si>
  <si>
    <t>F_DERIV_INST_CURR - Derivative Instrument Assets Current</t>
  </si>
  <si>
    <t>F_DERIV_INST_LT_CALC - L T Portion of Derivative Instruments Assets (CALC)</t>
  </si>
  <si>
    <t>F_DERIV_INSTR - Derivative Instrument Assets (175)</t>
  </si>
  <si>
    <t>F_DERIV_INST_LT_LESS - (Less) Long-Term Portion of Derivative Instruments Assets</t>
  </si>
  <si>
    <t>0176001 - 3rd Party Derivative Asset Current</t>
  </si>
  <si>
    <t>F_DERIV_INSTR_HEDGE - Derivative Instrument Assets Hedges (176)</t>
  </si>
  <si>
    <t>F_CURRENT_ASSETS - Current Assets</t>
  </si>
  <si>
    <t>Total Current and Accrued Assets</t>
  </si>
  <si>
    <t>0181018 - DEF 650M 2.40% 12/15/2031</t>
  </si>
  <si>
    <t>0181019 - DEF 500M 3.00% 12/15/2051</t>
  </si>
  <si>
    <t>0181021 - Unamortized Debt Expense</t>
  </si>
  <si>
    <t>0181039 - DEFR AR Securitization 225M</t>
  </si>
  <si>
    <t>0181046 - DEF DDE 600M 3.80% 7/15/28</t>
  </si>
  <si>
    <t>0181047 - DEF DDE 400M 4.20%</t>
  </si>
  <si>
    <t>0181056 - Unamortized Debt Exp - CurrLTD</t>
  </si>
  <si>
    <t>0181085 - DEF 500M 5.95% 11/15/2052</t>
  </si>
  <si>
    <t>0181089 - 2020 DEFUnamt disc - FMB</t>
  </si>
  <si>
    <t>0181091 - DEF 600M DDE 3.4% 10/1/46</t>
  </si>
  <si>
    <t>0181093 - DEF DDE 650M 3.20% 1/15/27</t>
  </si>
  <si>
    <t>0181098 - 2019 DEFUnamt disc - fixed rat</t>
  </si>
  <si>
    <t>0181101 - DEF 800M FLOAT 4/21/2024</t>
  </si>
  <si>
    <t>0181103 - DEF 200M FLOAT ISSUED 9/2023</t>
  </si>
  <si>
    <t>0181107 - DEF DDE 700M 6.200% 11/15/53</t>
  </si>
  <si>
    <t>0181108 - DEF DDE 600M 5.875% 11/15/33</t>
  </si>
  <si>
    <t>0181400 - Credit Facilities Fee</t>
  </si>
  <si>
    <t>0181511 - PEF DDE 150M 6.75% 02/01/28</t>
  </si>
  <si>
    <t>0181535 - PEF DDE 225M 5.9% 2033</t>
  </si>
  <si>
    <t>0181537 - PEF DDE 500M 6.35% 09/15/2037</t>
  </si>
  <si>
    <t>0181542 - PEF DDE 350M 5.65% 04/01/2040</t>
  </si>
  <si>
    <t>0181565 - PEF DDE 1B 6.40% 06/15/38</t>
  </si>
  <si>
    <t>0181569 - DEF DDE 400M 3.85% 11-15-42</t>
  </si>
  <si>
    <t>F_UNAM_DEBT_EXP - Unamortized Debt Expenses (181)</t>
  </si>
  <si>
    <t>0189000 - Schm Unamt Loss Reaq Dt Pre Sc</t>
  </si>
  <si>
    <t>0189007 - ST UNAMT LOSS REACQDEBT-TOTAL</t>
  </si>
  <si>
    <t>F_UNAM_LOSS - Unamortized Loss on Reaquired Debt (189)</t>
  </si>
  <si>
    <t>F_DEBT_EXP - Debt expense (refinancing costs, amortized over terms)</t>
  </si>
  <si>
    <t>0182100 - Inactive - Extraordinary Property Loss</t>
  </si>
  <si>
    <t>F_EXTRA_PROP_LOSSES - Extraordinary Property Losses (182.1)</t>
  </si>
  <si>
    <t>0182320 - Regulatory Asset - Inc Tax</t>
  </si>
  <si>
    <t>F_REG_ASSET_TAX - Regulatory Asset Tax</t>
  </si>
  <si>
    <t>0182309 - Amort Load Management Switches</t>
  </si>
  <si>
    <t>0182311 - Accrued Environmental Recovery</t>
  </si>
  <si>
    <t>0182312 - OPEB FAS 106 - Medical</t>
  </si>
  <si>
    <t>0182313 - Deferred ECRC</t>
  </si>
  <si>
    <t>0182315 - Reg Asset - Coal Ash Pond ARO</t>
  </si>
  <si>
    <t>0182317 - Deferred Depreciation - 2010 Rate Case</t>
  </si>
  <si>
    <t>0182318 - Other Reg Assets - Gen Acct</t>
  </si>
  <si>
    <t>0182319 - Closed Def Int Hedge-Asset</t>
  </si>
  <si>
    <t>0182321 - REG ASSET-DERIV MTM OIL</t>
  </si>
  <si>
    <t>0182322 - ST Closed Def Int Hedge-Asset</t>
  </si>
  <si>
    <t>0182327 - Reg Asset - EV Rebate for C&amp;I</t>
  </si>
  <si>
    <t>0182328 - DEF Retail Final Dism Deferral</t>
  </si>
  <si>
    <t>0182331 - Deferred GPIF - FL Fuel Reg Asset</t>
  </si>
  <si>
    <t>0182334 - Pension settlement charges</t>
  </si>
  <si>
    <t>0182338 - Storm Cost Regulatory Asset</t>
  </si>
  <si>
    <t>0182347 - Deferred CR3 - Depr &amp; Prop Taxes - Contra</t>
  </si>
  <si>
    <t>0182360 - Contra Equity ST</t>
  </si>
  <si>
    <t>0182370 - Current Portion of Reg Assets</t>
  </si>
  <si>
    <t>0182371 - Reg Asset - Pro Co formation</t>
  </si>
  <si>
    <t>0182398 - Load Management Switches</t>
  </si>
  <si>
    <t>0182399 - Aro Regulatory Asset</t>
  </si>
  <si>
    <t>0182406 - DEF CR3 Uprate - 2012 Asset</t>
  </si>
  <si>
    <t>0182410 - Interest Rate Swap Reg Asset</t>
  </si>
  <si>
    <t>0182411 - Deferred Fuel Exp-Current Year</t>
  </si>
  <si>
    <t>0182412 - Deferred Fuel Exp - Prior Year</t>
  </si>
  <si>
    <t>0182413 - Def Capacity Exp-Current Year</t>
  </si>
  <si>
    <t>0182415 - Regulatory Asset - Cor</t>
  </si>
  <si>
    <t>0182470 - Coal Ash Spend - Retail SC&amp;FL</t>
  </si>
  <si>
    <t>0182525 - Non-AMI Meter NBV 182.3</t>
  </si>
  <si>
    <t>0182536 - PPA BUYOUT REG ASSET</t>
  </si>
  <si>
    <t>0182539 - RIDGEGEN PPA BUYOUT REG ASSET</t>
  </si>
  <si>
    <t>0182680 - Defer Depr-Retail Recovery</t>
  </si>
  <si>
    <t>0182751 - Cust. Connect Deferral LT</t>
  </si>
  <si>
    <t>0182801 - Pension Post Retire P Acctg - FAS87 NQ</t>
  </si>
  <si>
    <t>F_MISC_REG_ASSET - Misc Regualtory Assets</t>
  </si>
  <si>
    <t>F_OTH_REG_ASSETS - Other Regulatory Assets (182.3)</t>
  </si>
  <si>
    <t>0183000 - Prelim Survey and Investigation</t>
  </si>
  <si>
    <t>F_PRELIM_SURV_INV - Prelim. Survey and Investigation Charges (Electric) (183)</t>
  </si>
  <si>
    <t>0182002 - Mapping Monitoring Suspense</t>
  </si>
  <si>
    <t>0184023 - Clearing Payroll Fixed Distr</t>
  </si>
  <si>
    <t>0184495 - Rail Car Leasing Clearing</t>
  </si>
  <si>
    <t>0803290 - Miscellaneous Expense</t>
  </si>
  <si>
    <t>0804110 - Unproductive Time Distributed</t>
  </si>
  <si>
    <t>0804210 - Vacations</t>
  </si>
  <si>
    <t>0804220 - Holidays</t>
  </si>
  <si>
    <t>0804290 - Other Excused Absences</t>
  </si>
  <si>
    <t>0804330 - Sick</t>
  </si>
  <si>
    <t>F_CLEARING_ACCTS - Clearing Accounts (184)</t>
  </si>
  <si>
    <t>0186020 - Vision Florida Def O&amp;M</t>
  </si>
  <si>
    <t>0186036 - EVCS Deferral</t>
  </si>
  <si>
    <t>0186101 - DEF CR3 NCR - Reg Asset Base Rate</t>
  </si>
  <si>
    <t>0186102 - DEF CR3 Dry Cask Storage</t>
  </si>
  <si>
    <t>0186109 - DEF DCS Contra Equity</t>
  </si>
  <si>
    <t>0186111 - Cust Connect Def O&amp;M</t>
  </si>
  <si>
    <t>0186120 - Misc. Wip - Fp Dist. Wids</t>
  </si>
  <si>
    <t>0186195 - Deferred Rate Case Expense</t>
  </si>
  <si>
    <t>0186201 - Def Project/Acq Exp</t>
  </si>
  <si>
    <t>0186290 - Oth Deferred Charges - Operation</t>
  </si>
  <si>
    <t>0186295 - Deferred Storm Expenses</t>
  </si>
  <si>
    <t>0186400 - SECI-Lakeland Intercon Upgrade</t>
  </si>
  <si>
    <t>0186470 - Error Suspense - Corp Payroll</t>
  </si>
  <si>
    <t>0186480 - Misc Debits To Be Cleared</t>
  </si>
  <si>
    <t>0186605 - Misc Defer Debit Workers Comp</t>
  </si>
  <si>
    <t>0186882 - Straight Line Lease Defer DR</t>
  </si>
  <si>
    <t>0186984 - Other Long-Term Assets</t>
  </si>
  <si>
    <t>F_OTH_DEF_CHARGES - Other Deferred Charges</t>
  </si>
  <si>
    <t>F_MISC_DEF_DEBITS - Miscellaneous Deferred Debits (186)</t>
  </si>
  <si>
    <t>0190001 - Adit: Prepaid: Federal Taxes</t>
  </si>
  <si>
    <t>0190002 - Adit: Prepaid: State Taxes</t>
  </si>
  <si>
    <t>0190013 - LT Def tax asset: Fed-190</t>
  </si>
  <si>
    <t>0190051 - Accum Deferred FIT-OCI</t>
  </si>
  <si>
    <t>0190052 - Accum Deferred SIT-OCI</t>
  </si>
  <si>
    <t>0190155 - Deferred Tax - Nol</t>
  </si>
  <si>
    <t>0190156 - Deferred Tax_State NOLs</t>
  </si>
  <si>
    <t>F_ACCUM_DEF_INC_TAX - Accumulated Deferred Income Taxes (190)</t>
  </si>
  <si>
    <t>0185000 - Temporary Facilities</t>
  </si>
  <si>
    <t>F_TEMP_FAC - Temporary Facilities (185)</t>
  </si>
  <si>
    <t>Total Deferred Debits</t>
  </si>
  <si>
    <t>0165000 - Other Current Assets</t>
  </si>
  <si>
    <t>F_NONREG_ASSETS2 - Non Regulatory Accounts - Assets</t>
  </si>
  <si>
    <t>0186200 - Contra Unamort Debt Purch Acctg</t>
  </si>
  <si>
    <t>F_NONREG_ASSETS3 - Non Regulatory Accounts - Assets</t>
  </si>
  <si>
    <t>Non Regulatory Accounts - Assets</t>
  </si>
  <si>
    <t>F_ASSETS - Total Assets</t>
  </si>
  <si>
    <t>Liabilities And Other Credits</t>
  </si>
  <si>
    <t>0211000 - Miscellaneous Paid-In Capital</t>
  </si>
  <si>
    <t>0211003 - Misc Paid in Capital</t>
  </si>
  <si>
    <t>0211021 - DON REC From Stockholders</t>
  </si>
  <si>
    <t>0211022 - Red inPar of Common Stock</t>
  </si>
  <si>
    <t>F_OTH_PAID_IN_CAP - Other Paid-In Capital (208-211)</t>
  </si>
  <si>
    <t>0216000 - Unapprop Retained Earnings</t>
  </si>
  <si>
    <t>0439004 - Cumm Effect Acct Change Tax</t>
  </si>
  <si>
    <t>F_RE_CHANGE - Current Year Net Income</t>
  </si>
  <si>
    <t>0216007 - Cumm Effect Acct Princ Pretax</t>
  </si>
  <si>
    <t>F_RETAINED_EARNINGS - Retained Earnings (215, 215.1, 216)</t>
  </si>
  <si>
    <t>0216100 - Unappr Undistr Subsid Earnings</t>
  </si>
  <si>
    <t>0216150 - Equity IC AR Rollup</t>
  </si>
  <si>
    <t>2161500 - IC AR Rollup</t>
  </si>
  <si>
    <t>F_UNAP_UNDIS_SUB - Unappropriated Undistributed Subsidiary Earnings (216.1)</t>
  </si>
  <si>
    <t>0219029 - OCI-Grantor Unreal GL</t>
  </si>
  <si>
    <t>0219030 - OCI-Grantor Unreal GL Fed Tax</t>
  </si>
  <si>
    <t>0219031 - OCI-Grantor Unreal GL St Tax</t>
  </si>
  <si>
    <t>0219046 - OCI-Interest Rate Hdgs Fed Tax</t>
  </si>
  <si>
    <t>0219047 - OCI-Interest Rate Hdgs St Tax</t>
  </si>
  <si>
    <t>0219055 - NDTF - Unreal Gains/Losses</t>
  </si>
  <si>
    <t>2191002 - OCI Rollup</t>
  </si>
  <si>
    <t>F_ACCUM_OTH_COMP_INC - Accumulated Other Comprehensive Income (219)</t>
  </si>
  <si>
    <t>Total Proprietary Capital</t>
  </si>
  <si>
    <t>0221018 - DEF 650M 2.40% 12/15/2031</t>
  </si>
  <si>
    <t>0221019 - DEF 500M 3.00% 12/15/2051</t>
  </si>
  <si>
    <t>0221046 - DEF FMB 600M 3.80% 7/15/28</t>
  </si>
  <si>
    <t>0221047 - DEF FMB 400M 4.20% 7/15/48</t>
  </si>
  <si>
    <t>0221085 - DEF 500M 5.95% 11/15/2052</t>
  </si>
  <si>
    <t>0221089 - DEF LT FMB</t>
  </si>
  <si>
    <t>0221091 - DEF 600M 3.4% 10/1/2046</t>
  </si>
  <si>
    <t>0221093 - DEF 650M 3.20% 1/15/27</t>
  </si>
  <si>
    <t>0221098 - DEF LT bond-fixed rate</t>
  </si>
  <si>
    <t>0221107 - DEF FMB 700M 6.200% 11/15/53</t>
  </si>
  <si>
    <t>0221108 - DEF FMB 600M 5.875% 11/15/33</t>
  </si>
  <si>
    <t>0221535 - PEF FMB 225M 5.9% 03/01/33</t>
  </si>
  <si>
    <t>0221537 - PEF FMB 500M 6.35% 09/15/2037</t>
  </si>
  <si>
    <t>0221542 - PEF FMB 350M 5.65% 04/1/40</t>
  </si>
  <si>
    <t>0221565 - PEF FMB 1B 6.40% 06/15/38</t>
  </si>
  <si>
    <t>0221569 - DEF 400M 3.85% 11-15-42</t>
  </si>
  <si>
    <t>F_BONDS - Bonds (221)</t>
  </si>
  <si>
    <t>0233003 - IC - LT Notes Pay</t>
  </si>
  <si>
    <t>F_LT_NOTE_PAYABLE - Long Term Note Payable</t>
  </si>
  <si>
    <t>0224043 - DEFR LT Debt</t>
  </si>
  <si>
    <t>0224101 - DEF 800M FLOATING 4/21/2024</t>
  </si>
  <si>
    <t>0224103 - DEF 200M FLOAT ISSUED 9/2023</t>
  </si>
  <si>
    <t>0224251 - Current Portion of Unsec Float</t>
  </si>
  <si>
    <t>0224511 - PEF OTH LTD 150M 6.75% 02/2028</t>
  </si>
  <si>
    <t>F_OTH_LT_DEBT - Other Long Term Debt (224)</t>
  </si>
  <si>
    <t>0226018 - DEF 650M UNAMDIS 2.4% 12/15/31</t>
  </si>
  <si>
    <t>0226019 - DEF 500M UNAMDIS 3% 12/15/2051</t>
  </si>
  <si>
    <t>0226046 - DEF UNAMDIS 600M 3.80% 7/15/28</t>
  </si>
  <si>
    <t>0226047 - DEF UNAMDIS 400M 4.20%</t>
  </si>
  <si>
    <t>0226085 - DEF 500M UNAMDIS 5.95% 11/2052</t>
  </si>
  <si>
    <t>0226089 - 2020 First Mortgage Bond</t>
  </si>
  <si>
    <t>0226091 - DEF 600M UNAMDIS 3.4% 10/1/46</t>
  </si>
  <si>
    <t>0226093 - DEF UNAMDIS 650M 3.20% 1/15/27</t>
  </si>
  <si>
    <t>0226098 - 2019 DEF Fixed rate</t>
  </si>
  <si>
    <t>0226107 - DEF UNAMDIS 700M6.200%11/15/53</t>
  </si>
  <si>
    <t>0226108 - DEF UNAMDIS 600M 5.875% 11/15/33</t>
  </si>
  <si>
    <t>0226511 - PEF UNAMDIS 150M 6.75% 2/01/28</t>
  </si>
  <si>
    <t>0226535 - PEF UNAMDIS 225M 5.9% 03/01/33</t>
  </si>
  <si>
    <t>0226537 - PEF UNAMDIS 500M 6.35% 09/2037</t>
  </si>
  <si>
    <t>0226542 - PEF UNAMDIS 350M 5.65% 04/20403</t>
  </si>
  <si>
    <t>0226565 - PEF UNAMDIS 1B 6.40% 6/15/38</t>
  </si>
  <si>
    <t>0226569 - DEF UNAMDIS 400M 3.85 11-15-42</t>
  </si>
  <si>
    <t>F_UNAM_DISC_LT_DEBT - (Less) Unamortized Discount on Long-Term Debt (226)</t>
  </si>
  <si>
    <t>Total Long-Term Debt</t>
  </si>
  <si>
    <t>0227101 - LT Capital Lease Obligation</t>
  </si>
  <si>
    <t>0227175 - LT Operating Lease Obligation</t>
  </si>
  <si>
    <t>F_OB_CAP_LEASE - Obligations Under Capital Leases - Noncurrent (227)</t>
  </si>
  <si>
    <t>0228100 - Retail Unfd Storm Damage</t>
  </si>
  <si>
    <t>0228101 - Wholsesale Storm Reserve</t>
  </si>
  <si>
    <t>F_PROV_PROP_INS - Accumulated Provision for Property Insurance (228.1)</t>
  </si>
  <si>
    <t>0228202 - Claim Reserve - ST</t>
  </si>
  <si>
    <t>0228250 - Inactive - Schm Worker'S Comp - Other</t>
  </si>
  <si>
    <t>F_PROV_INJ_DAMAGE - Accumulated Provision for Injuries and Damages (228.2)</t>
  </si>
  <si>
    <t>0228314 - OPEB NonCur Liab - Life</t>
  </si>
  <si>
    <t>0228315 - OPEB NonCur Liab - Medical</t>
  </si>
  <si>
    <t>0228324 - Schm Dpc Pos Emp FAS 112</t>
  </si>
  <si>
    <t>0228325 - Schm Post Emp FAS 112</t>
  </si>
  <si>
    <t>0228340 - Nonqualified Plans Liability</t>
  </si>
  <si>
    <t>0253275 - Pension Liability - FAS 87 NQ</t>
  </si>
  <si>
    <t>F_PROV_PENS_BENE - Accumulated Provision for Pensions and Benefits (228.3)</t>
  </si>
  <si>
    <t>0228405 - 2000 Class Deferred Compensat</t>
  </si>
  <si>
    <t>0228480 - Acc Prov Insurance-Environ</t>
  </si>
  <si>
    <t>F_MISC_OP_PROV - Accumulated Miscellaneous Operating Provisions (228.4)</t>
  </si>
  <si>
    <t>0244006 - Derivative Instr-Regulatory-LT</t>
  </si>
  <si>
    <t>F_LT_DERIV_INST - Long-Term Portion of Derivative Instrument Liabilities</t>
  </si>
  <si>
    <t>0230315 - ARO Liability - Coal Ash</t>
  </si>
  <si>
    <t>0230999 - ARO Liability</t>
  </si>
  <si>
    <t>F_ASSET_RET_OB - Asset Retirement Obligations (230)</t>
  </si>
  <si>
    <t>Total Other Noncurrent Liabilities</t>
  </si>
  <si>
    <t>0232016 - AP PS8.9 Vendors Payable</t>
  </si>
  <si>
    <t>0232031 - Treasury LC and MCF Fees</t>
  </si>
  <si>
    <t>0232120 - Vouchers Payable - Special</t>
  </si>
  <si>
    <t>0232151 - Pp Accounts Payable - Stores</t>
  </si>
  <si>
    <t>0232170 - Accounts Payable - Coal</t>
  </si>
  <si>
    <t>0232175 - Limestone and Freight Payable</t>
  </si>
  <si>
    <t>0232180 - Accounts Payable - Oil Stocks</t>
  </si>
  <si>
    <t>0232190 - Coal Freight Payable</t>
  </si>
  <si>
    <t>0232195 - Railcar Lease Payable</t>
  </si>
  <si>
    <t>0232331 - A/P - ENERGY NEIGHBOR FUND</t>
  </si>
  <si>
    <t>0232892 - A/P Miscellaneous</t>
  </si>
  <si>
    <t>0232109 - A/P BPM - Actual</t>
  </si>
  <si>
    <t>0232337 - CR3 Joint Owner</t>
  </si>
  <si>
    <t>0232338 - Payable - Int City Joint Owners</t>
  </si>
  <si>
    <t>0232410 - Transmission Payables</t>
  </si>
  <si>
    <t>0232460 - Bulk Power Marketing Payable</t>
  </si>
  <si>
    <t>F_POWER_ACCT_PAY - Power Accounts Payable (232)</t>
  </si>
  <si>
    <t>0232061 - Checks not presented - reclass</t>
  </si>
  <si>
    <t>F_UNPAID_BANK_CHECK - Unpaid Bank Checks (232)</t>
  </si>
  <si>
    <t>0232000 - A/P Vendors Payable</t>
  </si>
  <si>
    <t>0232002 - A/P - Misc - Gen - Acctg</t>
  </si>
  <si>
    <t>0232039 - Payable 401K Incentive Match</t>
  </si>
  <si>
    <t>0232108 - DEF Cogen Payable</t>
  </si>
  <si>
    <t>0232155 - Accounts Payable - Stores CAS</t>
  </si>
  <si>
    <t>0232163 - Emission Allowance A/P</t>
  </si>
  <si>
    <t>0232171 - Account Payable - Coal Accrual</t>
  </si>
  <si>
    <t>0232176 - Reagent Payable</t>
  </si>
  <si>
    <t>0232177 - Generic By Products Payable</t>
  </si>
  <si>
    <t>0232181 - Natural Gas Payable</t>
  </si>
  <si>
    <t>0232332 - Photovoltaic Fund</t>
  </si>
  <si>
    <t>0232996 - Capital - Accruals</t>
  </si>
  <si>
    <t>F_ACCTS_PAYABLE - Accounts Payable (232)</t>
  </si>
  <si>
    <t>0233150 - IC Moneypool - ST Notes Pay</t>
  </si>
  <si>
    <t>F_NOTES_PAY_ASSOC_CO - Notes Payable to Associated Companies (233)</t>
  </si>
  <si>
    <t>0232232 - A/P Affiliates</t>
  </si>
  <si>
    <t>0234000 - IC Moneypool - ST Interest Pay</t>
  </si>
  <si>
    <t>0234010 - I/C AP - Joint Dispatch</t>
  </si>
  <si>
    <t>0234250 - IC Netting - Accts Payable</t>
  </si>
  <si>
    <t>F_ACCT_PAY_ASSOC_CO - Accounts Payable to Associated Companies (234)</t>
  </si>
  <si>
    <t>0235002 - CD Active</t>
  </si>
  <si>
    <t>0235003 - CD Inactive</t>
  </si>
  <si>
    <t>0235110 - Cust Dep For Srvc - Edp Billing</t>
  </si>
  <si>
    <t>F_CUST_DEPOSITS - Customer Deposits (235)</t>
  </si>
  <si>
    <t>0236001 - State It Payable Other</t>
  </si>
  <si>
    <t>0236040 - NC Prop Tax - Misc Non - Util</t>
  </si>
  <si>
    <t>0236100 - Franchise Tax - Electric</t>
  </si>
  <si>
    <t>0236123 - Fl Prop Tax - Electric</t>
  </si>
  <si>
    <t>0236131 - FL FRANCHISE TX ACCRUAL</t>
  </si>
  <si>
    <t>0236135 - FL Reg Assessment - Electric</t>
  </si>
  <si>
    <t>0236150 - St/Local Unemployment Tax Liab</t>
  </si>
  <si>
    <t>0236700 - Employer FICA Tax Liab</t>
  </si>
  <si>
    <t>0236701 - Employer FICA Tax Liab LT</t>
  </si>
  <si>
    <t>0236750 - Federal Unemployment Tax Liab</t>
  </si>
  <si>
    <t>0236906 - Use Tax Payable</t>
  </si>
  <si>
    <t>0236926 - LT tax reclass Fed cr</t>
  </si>
  <si>
    <t>0236965 - Accrued SIT - Prior Year</t>
  </si>
  <si>
    <t>0236981 - Fed Inc Tax Payable - Prev Yr</t>
  </si>
  <si>
    <t>0236988 - LT Liability ST UTP PGN</t>
  </si>
  <si>
    <t>0236989 - LT Liability Fed UTP PGN</t>
  </si>
  <si>
    <t>0236990 - Fed Inc Tax Payable - Current</t>
  </si>
  <si>
    <t>0236992 - Current Liability UTP - Fed</t>
  </si>
  <si>
    <t>0236993 - LT Liability Fed - UTP</t>
  </si>
  <si>
    <t>F_TAXES_ACCRUED - Taxes Accrued (236)</t>
  </si>
  <si>
    <t>F_CD_TAXES_ACCRUED - Taxes Accrued (236)</t>
  </si>
  <si>
    <t>0237011 - Int Payable - Notes</t>
  </si>
  <si>
    <t>0237038 - LT Interest Accrued</t>
  </si>
  <si>
    <t>0237041 - FERC Interconnect Interest LT</t>
  </si>
  <si>
    <t>0237110 - Bonds Interest Payable</t>
  </si>
  <si>
    <t>0237222 - Int Accr Cust Dep FLA</t>
  </si>
  <si>
    <t>0237422 - Interest Accrued - Affiliates</t>
  </si>
  <si>
    <t>0237460 - Interest Payable</t>
  </si>
  <si>
    <t>0237510 - Bonds Interest Payable</t>
  </si>
  <si>
    <t>F_INT_ACCRUED - Interest Accrued (237)</t>
  </si>
  <si>
    <t>0241110 - State Income Tax Wh - Employee</t>
  </si>
  <si>
    <t>0241150 - Federal Income Tax Wh - Employee</t>
  </si>
  <si>
    <t>0241160 - FICA Withheld - Employee</t>
  </si>
  <si>
    <t>0241310 - General Sales Tax</t>
  </si>
  <si>
    <t>0241320 - Utility Sales Tax</t>
  </si>
  <si>
    <t>0241335 - Local Taxes Withheld</t>
  </si>
  <si>
    <t>0241348 - Franchise Fees Payable</t>
  </si>
  <si>
    <t>0241800 - Utility Tax - County</t>
  </si>
  <si>
    <t>0241900 - TX COL PAY-FL Muni Utility Tax</t>
  </si>
  <si>
    <t>0241990 - GRT Payable Additional 2.6%</t>
  </si>
  <si>
    <t>F_TAX_COLLEC_PAYABLE - Tax Collections Payable (241)</t>
  </si>
  <si>
    <t>0232004 - Vision Deduction</t>
  </si>
  <si>
    <t>0232005 - Long Term Disability Deduction</t>
  </si>
  <si>
    <t>0232045 - Supplemental Life Deductions</t>
  </si>
  <si>
    <t>0232048 - Supplemental AD&amp;D Deduction</t>
  </si>
  <si>
    <t>0232049 - Medical &amp; HSA Deductions</t>
  </si>
  <si>
    <t>0242033 - Wages Payable - Accrual</t>
  </si>
  <si>
    <t>0242051 - FERC Interconnect Deposits LT</t>
  </si>
  <si>
    <t>0242054 - State Interconnect Deposits LT</t>
  </si>
  <si>
    <t>0242152 - Solar Interconnect Deposits</t>
  </si>
  <si>
    <t>0242215 - Payroll Severance Reserves</t>
  </si>
  <si>
    <t>0242216 - Payrll ST Retention/Spcl Rsrvs</t>
  </si>
  <si>
    <t>0242217 - COBRA Liability</t>
  </si>
  <si>
    <t>0242320 - Transmission Open Acc - Deposits</t>
  </si>
  <si>
    <t>0242390 - CURR&amp;ACCR LIAB-FPC LTD</t>
  </si>
  <si>
    <t>0242395 - CUR&amp;ACCR LIAB MED/DTL INS ACT</t>
  </si>
  <si>
    <t>0242396 - CURR&amp;ACCR LIAB-WORKERS COMP</t>
  </si>
  <si>
    <t>0242398 - CURR&amp;ACCR LIAB MISC</t>
  </si>
  <si>
    <t>0242440 - Cash Coll and Contrib To Trustee</t>
  </si>
  <si>
    <t>0242460 - Prov For Incentive Ben Prog</t>
  </si>
  <si>
    <t>0242490 - Vacation Carryover</t>
  </si>
  <si>
    <t>0242540 - Escheaments Payable</t>
  </si>
  <si>
    <t>0242650 - Accrued Payable - Other</t>
  </si>
  <si>
    <t>0242803 - Deferred Rent</t>
  </si>
  <si>
    <t>0242897 - NQ Pension Current ECBP</t>
  </si>
  <si>
    <t>0242898 - OPEB Current Liab - Life</t>
  </si>
  <si>
    <t>0242997 - NQ Pension Current SSERP</t>
  </si>
  <si>
    <t>0242999 - Misc Liab - FAS 112</t>
  </si>
  <si>
    <t>F_OTH_CURR_ACCRU - Other Current Accrued Liability</t>
  </si>
  <si>
    <t>0242110 - Contract Retentions</t>
  </si>
  <si>
    <t>F_CONSTR_CONTR_RET - Contruction Contra Ret</t>
  </si>
  <si>
    <t>F_MISC_CURR_ACCRU - Miscellaneous Current and Accrued Liabilities (242)</t>
  </si>
  <si>
    <t>0242175 - Curr Operating Lease Oblig</t>
  </si>
  <si>
    <t>0243105 - Current Portion of Cap Lease Obligation</t>
  </si>
  <si>
    <t>F_OBL_CAP_LEASES - Obligations Under Capital Leases - Current (243)</t>
  </si>
  <si>
    <t>F_LT_DERIV_LIAB_CALC - Long-Term Portion of Derivative Instrument Liablities Calc</t>
  </si>
  <si>
    <t>F_DERIV_INST_LIAB - Derivative Instrument Liabilities (244)</t>
  </si>
  <si>
    <t>F_LT_DERV_LIAB_LESS - (Less) Long-Term Portion of Derivative Instrument Liabilities</t>
  </si>
  <si>
    <t>0245001 - 3rd Party Derivative Liability Current</t>
  </si>
  <si>
    <t>F_LT_DERIV_INST_HDGC - Derivative Instrument Liabilities - Hedges (245)</t>
  </si>
  <si>
    <t>Total Current and Accrued Liabilities</t>
  </si>
  <si>
    <t>0224045 - FERC Interconnect Liability</t>
  </si>
  <si>
    <t>0252001 - Cust Adv For Construction</t>
  </si>
  <si>
    <t>0252400 - Customer Advances-ST</t>
  </si>
  <si>
    <t>F_CUST_ADV_CONST - Customer Advances for Construction (252)</t>
  </si>
  <si>
    <t>0255000 - Accum Def Inv Tax Credits</t>
  </si>
  <si>
    <t>0255001 - Def ITC - No Normalization</t>
  </si>
  <si>
    <t>F_ACCUM_DEF_INV_TAX - Accumulated Deferred Investment Tax Credits (255)</t>
  </si>
  <si>
    <t>0253008 - Pole Attach - Deferred Revenue</t>
  </si>
  <si>
    <t>0253035 - Misc Def Cr - Genl Acctg</t>
  </si>
  <si>
    <t>0253062 - Long Term Def Rev - OL</t>
  </si>
  <si>
    <t>0253070 - Reserves - Mgp Sites FERC 228</t>
  </si>
  <si>
    <t>0253082 - OTH DEFER CR MISCELLANEOUS</t>
  </si>
  <si>
    <t>0253400 - BARTOW LTSA</t>
  </si>
  <si>
    <t>0253401 - HINES LTSA</t>
  </si>
  <si>
    <t>0253403 - Citrus County LTSA Def Liab</t>
  </si>
  <si>
    <t>0253630 - Schm Exec Cash Bal Plan</t>
  </si>
  <si>
    <t>0253890 - Schm Tax and S/L For Surplus Mat'Ls</t>
  </si>
  <si>
    <t>0253902 - LT Deferred SUT Liability-TEP</t>
  </si>
  <si>
    <t>0253920 - Other Deferred Credits</t>
  </si>
  <si>
    <t>0253990 - Deferred Prepaid Ef - Lighting</t>
  </si>
  <si>
    <t>2531019 - Defr Cr - Balance Sheet Diff</t>
  </si>
  <si>
    <t>2531020 - Defr Cr - Revenue Expense Diff</t>
  </si>
  <si>
    <t>EQUITY_PLUG - Historical Equity Roll - Up Plug</t>
  </si>
  <si>
    <t>ICNET_PLUG - IC Netting Plug</t>
  </si>
  <si>
    <t>OCI_PLUG - Other Comp Income Roll - Up Plug</t>
  </si>
  <si>
    <t>F_MISC_DEF_CR - Misc Deferred Credit (253)</t>
  </si>
  <si>
    <t>F_OTH_DEF_CR - Other Deferred Credits (253)</t>
  </si>
  <si>
    <t>0254002 - Interest Rate Swap Reg Liability</t>
  </si>
  <si>
    <t>0254016 - Deferred SPP</t>
  </si>
  <si>
    <t>0254031 - CR4&amp;5 Accelerated Depreciaton</t>
  </si>
  <si>
    <t>0254059 - DOE Reg Liability</t>
  </si>
  <si>
    <t>0254060 - DEF Tax Savings Reg Liability</t>
  </si>
  <si>
    <t>0254312 - Deferred GPIF - Reg Liab Fuel Clause</t>
  </si>
  <si>
    <t>0254316 - Deferred Energy Conservation</t>
  </si>
  <si>
    <t>0254317 - Deferred Environmental Cost Recovery</t>
  </si>
  <si>
    <t>0254318 - Deferred Property Gains/Losses - FL</t>
  </si>
  <si>
    <t>0254320 - Deferred Capacity - Curr Yr</t>
  </si>
  <si>
    <t>0254321 - Deferred Capacity - Prior Year</t>
  </si>
  <si>
    <t>0254331 - LT Closed Def Int Hedge-Liab</t>
  </si>
  <si>
    <t>0254332 - ST Closed Def Int Hedge - Liab</t>
  </si>
  <si>
    <t>0254401 - DSM Energy Efficiency</t>
  </si>
  <si>
    <t>0254800 - Reg Liability - MTM Fuel - LT</t>
  </si>
  <si>
    <t>0254914 - NDT - QUAL - UNREAL GAINS</t>
  </si>
  <si>
    <t>0254980 - Open Int Rate Swap Cur Rg Liab</t>
  </si>
  <si>
    <t>0254999 - Reg Liab Cor Reclass From A/D</t>
  </si>
  <si>
    <t>F_MISC_REG_LIAB - Misc Regulatory Liab (254)</t>
  </si>
  <si>
    <t>0254036 - Reg Liab - Excess Fed ADIT</t>
  </si>
  <si>
    <t>0254038 - Excess ADIT Grossup LT</t>
  </si>
  <si>
    <t>0254061 - Deferred PTCs</t>
  </si>
  <si>
    <t>0254100 - Regulatory Liablility - Inc Tax</t>
  </si>
  <si>
    <t>F_REG_LIAB_TAX - Regulatory Liability Tax (254)</t>
  </si>
  <si>
    <t>F_OTH_REG_LIAB - Other Regulatory Liabilities (254)</t>
  </si>
  <si>
    <t>0281200 - Deferred Federal Income Tax</t>
  </si>
  <si>
    <t>0281201 - Deferred State Income Tax</t>
  </si>
  <si>
    <t>F_ACCUM_DEF_INC_TX - Accum. Deferred Income Taxes-Accel. Amort (281)</t>
  </si>
  <si>
    <t>0282100 - Adit: PpandE: Federal Taxes</t>
  </si>
  <si>
    <t>0282101 - Adit: PpandE: State Taxes</t>
  </si>
  <si>
    <t>F_ACCUM_DEF_INC_OTH - Accum. Deferred Income Taxes-Other Property (282)</t>
  </si>
  <si>
    <t>0283100 - Adit: Other: Federal Taxes</t>
  </si>
  <si>
    <t>0283101 - Adit: Other: State Taxes</t>
  </si>
  <si>
    <t>F_DEF_INC_TAX_OTH - Accum. Deferred Income Tax-Other (283)</t>
  </si>
  <si>
    <t>Total Deferred Credits</t>
  </si>
  <si>
    <t>0207008 - Additional Paid In Capital</t>
  </si>
  <si>
    <t>F_NONREG_LIAB1 - Non-Regulatory Accounts - Liability</t>
  </si>
  <si>
    <t>2531003 - Minority Interest Expense (offset) - HFM Calc</t>
  </si>
  <si>
    <t>2533311 - 2533311_YTD</t>
  </si>
  <si>
    <t>2533511 - Minority Interest - OCI</t>
  </si>
  <si>
    <t>EOS_PLUG - Current Earnings of Sub Roll - Up Plug</t>
  </si>
  <si>
    <t>F_NONREG_LIAB5 - Non-Regulatory Accounts - Liability</t>
  </si>
  <si>
    <t>Non-Regulatory Accounts - Liability</t>
  </si>
  <si>
    <t>F_LIABILITIES_OTH_CR - Total Liabilities and Other Credit</t>
  </si>
  <si>
    <t>Income Statement</t>
  </si>
  <si>
    <t>0440000 - Residential</t>
  </si>
  <si>
    <t>0442100 - General Service</t>
  </si>
  <si>
    <t>0442200 - Industrial Service</t>
  </si>
  <si>
    <t>0444000 - Public St and Highway Lighting</t>
  </si>
  <si>
    <t>0445000 - Other Sales To Public Auth</t>
  </si>
  <si>
    <t>0447016 - I/C Joint Disp - Revenue</t>
  </si>
  <si>
    <t>0447150 - Sales For Resale - Outside</t>
  </si>
  <si>
    <t>0447159 - Resale Sales - Outside(Contra)</t>
  </si>
  <si>
    <t>0449035 - Franchise Allocation/Holding</t>
  </si>
  <si>
    <t>F_ELEC_REVENUE - Electric Revenue</t>
  </si>
  <si>
    <t>0450100 - Late Pmt and Forf Disc</t>
  </si>
  <si>
    <t>0451100 - Misc Service Revenue</t>
  </si>
  <si>
    <t>0454002 - Rent - Lighting Equipment</t>
  </si>
  <si>
    <t>0454003 - Rent - Non-Lighting Equipment</t>
  </si>
  <si>
    <t>0454004 - Rent - Joint Use</t>
  </si>
  <si>
    <t>0454005 - Rent - Transmission</t>
  </si>
  <si>
    <t>0454100 - Extra - Facilities</t>
  </si>
  <si>
    <t>0454105 - IC Other Elec Rents</t>
  </si>
  <si>
    <t>0454106 - ProCo IC Lease Revenues</t>
  </si>
  <si>
    <t>0454200 - Pole and Line Attachments</t>
  </si>
  <si>
    <t>0454300 - Tower Lease Revenues</t>
  </si>
  <si>
    <t>0454400 - Other Electric Rents</t>
  </si>
  <si>
    <t>0456001 - Other Variable Revenues-Reg</t>
  </si>
  <si>
    <t>0456003 - Retail Unbilled Revenue</t>
  </si>
  <si>
    <t>0456006 - Muni Coty Tax Coll/Comm</t>
  </si>
  <si>
    <t>0456040 - Sales Use Tax Coll Fee</t>
  </si>
  <si>
    <t>0456050 - Transmission Study Revenue</t>
  </si>
  <si>
    <t>0456100 - Profit Or Loss on Sale of M&amp;S</t>
  </si>
  <si>
    <t>0456102 - Distribution Charge - Network</t>
  </si>
  <si>
    <t>0456104 - Transmission Charge Network</t>
  </si>
  <si>
    <t>0456105 - Sched, Sys Cntl, Disp-Network</t>
  </si>
  <si>
    <t>0456106 - Reactive Pur/Volt Cntl Svc</t>
  </si>
  <si>
    <t>0456107 - Regulation/Frequency Response</t>
  </si>
  <si>
    <t>0456108 - Op Res - Spinning Reserve</t>
  </si>
  <si>
    <t>0456109 - Op Res - Supplemental Reserve</t>
  </si>
  <si>
    <t>0456110 - Transmission Charge Ptp</t>
  </si>
  <si>
    <t>0456117 - I/C WHEELING-TRANSMISSION-DUKE</t>
  </si>
  <si>
    <t>0456610 - Other Electric Revenues</t>
  </si>
  <si>
    <t>0456613 - CEI REC Sales Revenues</t>
  </si>
  <si>
    <t>0456616 - Shared Solar - SC</t>
  </si>
  <si>
    <t>0456630 - Gross Up - Contr in Aid of Const</t>
  </si>
  <si>
    <t>F_OTH_REVENUE - Other Revenue</t>
  </si>
  <si>
    <t>F_ELEC_OP_REVENUE - Total Electric Revenue</t>
  </si>
  <si>
    <t>F_UTIL_OP_REV - Operating Revenues (400)</t>
  </si>
  <si>
    <t>0501013 - Natural Gas Purchases</t>
  </si>
  <si>
    <t>0501110 - Coal Consumed - Fossil Steam</t>
  </si>
  <si>
    <t>0501310 - Oil Consumed - Fossil Steam</t>
  </si>
  <si>
    <t>0557450 - Commissions/Brokerage Expense</t>
  </si>
  <si>
    <t>F_STEAM_PROD_FUEL - Steam Fossil Production Fuel (500-509)</t>
  </si>
  <si>
    <t>0547000 - Fuel Expense</t>
  </si>
  <si>
    <t>0547200 - Oil</t>
  </si>
  <si>
    <t>F_COMB_PROD_FUEL - Combustion Production Fuel</t>
  </si>
  <si>
    <t>F_FUEL_USED_ELEC_GEN - Fuel Used in Electric Generation</t>
  </si>
  <si>
    <t>0555200 - Interchange Power</t>
  </si>
  <si>
    <t>0555550 - Purchases Energy Imbalance</t>
  </si>
  <si>
    <t>F_OTH_SUPPLY_EXP - Other Power Supply Expense</t>
  </si>
  <si>
    <t>0555016 - I/C Joint Disp - Pur Pwr</t>
  </si>
  <si>
    <t>0555185 - Energy Purchase Expense</t>
  </si>
  <si>
    <t>0555190 - Capacity Purchase Expense</t>
  </si>
  <si>
    <t>F_PURCHASED_POWER - Purchased Power (555)</t>
  </si>
  <si>
    <t>0920000 - A and G Salaries</t>
  </si>
  <si>
    <t>0920001 - SC O&amp;M Labor Deferral</t>
  </si>
  <si>
    <t>0920100 - Salaries &amp; Wages - Proj Supt - NCRC Rec</t>
  </si>
  <si>
    <t>0921100 - Employee Expenses</t>
  </si>
  <si>
    <t>0921101 - Employee Exp - NC</t>
  </si>
  <si>
    <t>0921110 - Relocation Expenses</t>
  </si>
  <si>
    <t>0921200 - Office Expenses</t>
  </si>
  <si>
    <t>0921300 - Telephone and Telegraph Exp</t>
  </si>
  <si>
    <t>0921400 - Computer Services Expenses</t>
  </si>
  <si>
    <t>0921540 - Computer Rent (Go Only)</t>
  </si>
  <si>
    <t>0921600 - Other</t>
  </si>
  <si>
    <t>0921980 - Office Supplies and Expenses</t>
  </si>
  <si>
    <t>0922000 - Admin Exp Transfer</t>
  </si>
  <si>
    <t>0923000 - Outside Services Employed</t>
  </si>
  <si>
    <t>0923980 - Outside Services Employee and</t>
  </si>
  <si>
    <t>0924000 - Property Insurance</t>
  </si>
  <si>
    <t>0924050 - Intercompany Property Insurance Exp</t>
  </si>
  <si>
    <t>0924200 - Recoverable Storm Damage Exp</t>
  </si>
  <si>
    <t>0924980 - Property Insurance For Corp.</t>
  </si>
  <si>
    <t>0925000 - Injuries and Damages</t>
  </si>
  <si>
    <t>0925051 - Intercompany Gen Liab Expense</t>
  </si>
  <si>
    <t>0925052 - Inter-Co Worker Comp Insur Exp</t>
  </si>
  <si>
    <t>0925200 - Injuries and Damages - Other</t>
  </si>
  <si>
    <t>0925300 - Environmental Inj and Damages</t>
  </si>
  <si>
    <t>0925980 - Injuries and Damages For Corp.</t>
  </si>
  <si>
    <t>0926000 - Employee Benefits</t>
  </si>
  <si>
    <t>0926420 - Employees' Tuition Refund</t>
  </si>
  <si>
    <t>0926430 - Employees'Recreation Expense</t>
  </si>
  <si>
    <t>0926600 - Employee Benefits - Transferred</t>
  </si>
  <si>
    <t>0926999 - Non Service Cost (ASU 2017-07)</t>
  </si>
  <si>
    <t>0928000 - Regulatory Expenses (Go)</t>
  </si>
  <si>
    <t>0928930 - Amort Def Rate Case Exp</t>
  </si>
  <si>
    <t>0929500 - Admin Exp Transf</t>
  </si>
  <si>
    <t>0930150 - Miscellaneous Advertising Exp</t>
  </si>
  <si>
    <t>0930200 - Misc General Expenses</t>
  </si>
  <si>
    <t>0930210 - Industry Association Dues</t>
  </si>
  <si>
    <t>0930220 - Exp of Servicing Securities</t>
  </si>
  <si>
    <t>0930230 - Dues To Various Organizations</t>
  </si>
  <si>
    <t>0930240 - Director'S Expenses</t>
  </si>
  <si>
    <t>0930250 - Buy\Sell Transf Employee Homes</t>
  </si>
  <si>
    <t>0930600 - Leased Circuit Charges - Other</t>
  </si>
  <si>
    <t>0930700 - Research and Development</t>
  </si>
  <si>
    <t>0930940 - General Expenses</t>
  </si>
  <si>
    <t>0931001 - Rents - AandG</t>
  </si>
  <si>
    <t>0931003 - Lease Amortization Expense</t>
  </si>
  <si>
    <t>0931004 - ProCo IC Lease Expense</t>
  </si>
  <si>
    <t>0931008 - A and G Rents IC</t>
  </si>
  <si>
    <t>F_ADMIN_GEN_OP_EXP - Admin &amp; General Operation Expenses (920-931)</t>
  </si>
  <si>
    <t>0546000 - Suprvsn and Enginring - Ct Oper</t>
  </si>
  <si>
    <t>0547150 - Natural Gas Handling - Ct</t>
  </si>
  <si>
    <t>0548100 - Generation Expenses - Other Ct</t>
  </si>
  <si>
    <t>0548110 - Operation of Energy Storage Eq</t>
  </si>
  <si>
    <t>0548200 - Prime Movers - Generators - Ct</t>
  </si>
  <si>
    <t>0549000 - Misc - Power Generation Expenses</t>
  </si>
  <si>
    <t>0549200 - CT Misc Power Exp-Recoverable</t>
  </si>
  <si>
    <t>F_COMB_PROD_OP_EXP - Combustion Production Op Expense (546-550.1)</t>
  </si>
  <si>
    <t>0901000 - Supervision - Cust Accts</t>
  </si>
  <si>
    <t>0902000 - Meter Reading Expense</t>
  </si>
  <si>
    <t>0903000 - Cust Records and Collection Exp</t>
  </si>
  <si>
    <t>0903100 - Cust Contracts and Orders - Local</t>
  </si>
  <si>
    <t>0903200 - Cust Billing and Acct</t>
  </si>
  <si>
    <t>0903300 - Cust Collecting - Local</t>
  </si>
  <si>
    <t>0903400 - Cust Receiv and Collect Exp - Edp</t>
  </si>
  <si>
    <t>0904000 - Uncollectible Accounts</t>
  </si>
  <si>
    <t>0904001 - Bad Debt Expense</t>
  </si>
  <si>
    <t>0905000 - Misc Customer Accts Expenses</t>
  </si>
  <si>
    <t>F_CUST_ACCT_EXP - Customer Account Expenses (901-905)</t>
  </si>
  <si>
    <t>0908150 - Commer/Indust Assistance Exp</t>
  </si>
  <si>
    <t>0909650 - Misc Advertising Expenses</t>
  </si>
  <si>
    <t>0910000 - Misc Cust Serv/Inform Exp</t>
  </si>
  <si>
    <t>0910100 - Exp - Rs Reg Prod/Svces - Cstaccts</t>
  </si>
  <si>
    <t>0908000 - Cust Asst Exp-Conservation Programs - Rec</t>
  </si>
  <si>
    <t>0908001 - Conservation Deferral</t>
  </si>
  <si>
    <t>0908002 - Amort of Load Mmgmt Switches</t>
  </si>
  <si>
    <t>0909000 - Info &amp; Instruc Adv-Conservation Prog - Rec</t>
  </si>
  <si>
    <t>F_CUST_SERV_INFO - Customer Service and Information (907-910)</t>
  </si>
  <si>
    <t>0580000 - Supervsn and Engring - Dist Oper</t>
  </si>
  <si>
    <t>0581004 - Load Dispatch-Dist of Elec</t>
  </si>
  <si>
    <t>0582100 - Station Expenses - Other - Dist</t>
  </si>
  <si>
    <t>0583100 - Overhead Line Exps - Other Dist</t>
  </si>
  <si>
    <t>0583200 - Transf Set Rem Reset Test - Dist</t>
  </si>
  <si>
    <t>0584000 - Underground Line Expenses - Dist</t>
  </si>
  <si>
    <t>0584110 - Operation of Energy Storage Eq</t>
  </si>
  <si>
    <t>0586000 - Meter Expenses - Dist</t>
  </si>
  <si>
    <t>0587000 - Cust Install Exp - Other Dist</t>
  </si>
  <si>
    <t>0588100 - Misc Distribution Exp - Other</t>
  </si>
  <si>
    <t>0588700 - Intcon Study Costs (D)</t>
  </si>
  <si>
    <t>0589000 - Rents - Dist Oper</t>
  </si>
  <si>
    <t>F_DISTR_GEN_EXP_OTH - Distribution General Expense Other (580-589)</t>
  </si>
  <si>
    <t>0535000 - Supervsn and Engrng - Hydro Oper</t>
  </si>
  <si>
    <t>F_HYDRO_PROD_OP - Hydraulic Production Operating</t>
  </si>
  <si>
    <t>0517000 - Supervsn and Engnring - Nuc Oper</t>
  </si>
  <si>
    <t>0520000 - Steam Expenses - Nuc Oper</t>
  </si>
  <si>
    <t>0523000 - Electric Expenses</t>
  </si>
  <si>
    <t>0524000 - Misc Expenses - Nuc Oper</t>
  </si>
  <si>
    <t>F_NUC_PROD_OP_EXP - Nuclear Production Operating Expense (517-525)</t>
  </si>
  <si>
    <t>0556000 - System Cnts &amp; Load Dispatching</t>
  </si>
  <si>
    <t>0557000 - Other Expenses - Oper</t>
  </si>
  <si>
    <t>F_OTH_EXP - Other Expenses (557)</t>
  </si>
  <si>
    <t>0911000 - Supervision</t>
  </si>
  <si>
    <t>0912000 - Demonstrating and Selling Exp</t>
  </si>
  <si>
    <t>0912300 - Economic Development Discount</t>
  </si>
  <si>
    <t>0913001 - Advertising Expense</t>
  </si>
  <si>
    <t>0916000 - Miscellaneous Sales Expense</t>
  </si>
  <si>
    <t>F_SALES_EXP - Sales Expense (911-917)</t>
  </si>
  <si>
    <t>0500000 - Suprvsn and Engrg - Steam Oper</t>
  </si>
  <si>
    <t>0501150 - Coal Handling</t>
  </si>
  <si>
    <t>0501190 - Sale of Fly Ash - Expenses</t>
  </si>
  <si>
    <t>0502030 - Urea - Qualifying</t>
  </si>
  <si>
    <t>0502040 - Cost of Lime</t>
  </si>
  <si>
    <t>0502070 - Gypsum - Qualifying</t>
  </si>
  <si>
    <t>0502100 - Fossil Steam Exp - Other</t>
  </si>
  <si>
    <t>0502300 - Steam Oper-Caustic - FL</t>
  </si>
  <si>
    <t>0502400 - Fossil Steam Exp - Recoverable</t>
  </si>
  <si>
    <t>0505000 - Electric Expenses - Steam Oper</t>
  </si>
  <si>
    <t>0506000 - Misc Fossil Power Expenses</t>
  </si>
  <si>
    <t>0506300 - Misc Fossil Power Expenses - Recoverable</t>
  </si>
  <si>
    <t>F_STEAM_PROD_OP - Steam Production Operating (500-509)</t>
  </si>
  <si>
    <t>0560000 - Supervsn and Engrng - Trans Oper</t>
  </si>
  <si>
    <t>0561100 - Load Dispatch - Reliability</t>
  </si>
  <si>
    <t>0561200 - Load Dispatch - MnitorandOprtrnsys</t>
  </si>
  <si>
    <t>0561300 - Load Dispatch - TranssvcandSch</t>
  </si>
  <si>
    <t>0561500 - Reliability Planning and Stdsdev</t>
  </si>
  <si>
    <t>0561600 - Trans Svc Studios</t>
  </si>
  <si>
    <t>0561601 - Trans Study Reimbursement</t>
  </si>
  <si>
    <t>0561700 - Incon Study Costs (T)</t>
  </si>
  <si>
    <t>0561701 - Intcon Study Costs Reim (T)</t>
  </si>
  <si>
    <t>0562000 - Station Expenses</t>
  </si>
  <si>
    <t>0563000 - Overhead Line Expenses - Trans</t>
  </si>
  <si>
    <t>0565000 - Transm of Elec By Others</t>
  </si>
  <si>
    <t>0566000 - Misc Trans Exp - Other</t>
  </si>
  <si>
    <t>0566100 - Misc Trans - Trans Lines Related</t>
  </si>
  <si>
    <t>0567000 - Rents - Trans Oper</t>
  </si>
  <si>
    <t>F_TRANS_OP_EXP - Transmission Operating Expense (560-567)</t>
  </si>
  <si>
    <t>F_OTH_OPERATION - Other Operation</t>
  </si>
  <si>
    <t>0823000 - Storage - Gas Losses</t>
  </si>
  <si>
    <t>F_GAS_OPER_EXP - Gas Operating Expenses</t>
  </si>
  <si>
    <t>F_OP_EXP - Operation Expenses (401)</t>
  </si>
  <si>
    <t>0403002 - Depr - Expense</t>
  </si>
  <si>
    <t>0403050 - CONTRA DEPR-OATT</t>
  </si>
  <si>
    <t>0403333 - IC ProCo Depreciation Exp</t>
  </si>
  <si>
    <t>0403400 - Depr of Distribution Plant</t>
  </si>
  <si>
    <t>0403500 - Depr of General Plant</t>
  </si>
  <si>
    <t>F_ELECT_DEPR - Electric Depreciation</t>
  </si>
  <si>
    <t>F_DEPR_EXP - Depreciation Expenses (403)</t>
  </si>
  <si>
    <t>0404200 - Amort of Elec Plt - Software</t>
  </si>
  <si>
    <t>F_AMORT_LT_ELEC_PLT - Amort of LT Term Elec Plt</t>
  </si>
  <si>
    <t>F_AMORT_DEPL_UT_PLNT - Amortization and Depletion of Utility Plant (404-405)</t>
  </si>
  <si>
    <t>0407115 - Meter Amortization</t>
  </si>
  <si>
    <t>0407318 - Reg Debit - SPP DEF</t>
  </si>
  <si>
    <t>0407319 - EVCS deferral amortization</t>
  </si>
  <si>
    <t>0407321 - Dynegy Reg Debits-FERC 407.3</t>
  </si>
  <si>
    <t>0407322 - Storm Cost Reg Asset Amort</t>
  </si>
  <si>
    <t>0407361 - REG DEBIT-ECRC O&amp;M DEF</t>
  </si>
  <si>
    <t>0407371 - Amortization - Storm Exp - Whsle</t>
  </si>
  <si>
    <t>0407383 - Amort Coal Ash Spend - Whlsale</t>
  </si>
  <si>
    <t>0407399 - Amortization - Misc</t>
  </si>
  <si>
    <t>0407410 - Misc Capacity Amortization</t>
  </si>
  <si>
    <t>0557201 - FL Deferred Capacity Expense</t>
  </si>
  <si>
    <t>0557202 - FL Deferred Fuel Expense</t>
  </si>
  <si>
    <t>F_TOT_REG_DEBITS - Regulatory Debits (407.3)</t>
  </si>
  <si>
    <t>0411603 - Gain on Asset Ret Obligation</t>
  </si>
  <si>
    <t>F_GAINS_DISP_UT_PLT - (Less) Gains on Disp. of Utility Plant (411.6)</t>
  </si>
  <si>
    <t>0406505 - Amort Exp - Acq Purch Adj</t>
  </si>
  <si>
    <t>F_AMORT_UTIL_PLT_ADJ - Amortization of Utility Plant Acq. Adj. (406)</t>
  </si>
  <si>
    <t>0411050 - Accretion Expense ARO</t>
  </si>
  <si>
    <t>F_ACCRETION_EXP - Accretion Expense (411.10)</t>
  </si>
  <si>
    <t>0407444 - DOE Settlement Reg Liab Amort</t>
  </si>
  <si>
    <t>0407463 - Defer DEF Final Dismantlement</t>
  </si>
  <si>
    <t>F_REG_CREDITS - (Less) Regulatory Credits (407.4)</t>
  </si>
  <si>
    <t>F_DEP_AMOR_PROP_LOSS - Depreciation and Amortization</t>
  </si>
  <si>
    <t>0510000 - Suprvsn and Engrng - Steam Maint</t>
  </si>
  <si>
    <t>0510100 - Suprvsn and Engrng-Steam Maint - Rec</t>
  </si>
  <si>
    <t>0511000 - Maint of Structures - Steam</t>
  </si>
  <si>
    <t>0511200 - Maint Of Structures-Steam - Recoverable</t>
  </si>
  <si>
    <t>0512100 - Maint of Boiler Plant - Other</t>
  </si>
  <si>
    <t>0512300 - Maint Of Boiler Plant-Other - Recoverable</t>
  </si>
  <si>
    <t>0513100 - Maint of Electric Plant - Other</t>
  </si>
  <si>
    <t>0513300 - Maint Of Electric Plant-Other - Recoverable</t>
  </si>
  <si>
    <t>0514000 - Maintenance - Misc Steam Plant</t>
  </si>
  <si>
    <t>0514300 - Maintenance - Misc Steam Plant</t>
  </si>
  <si>
    <t>F_STEAM_PROD_MAINT - STEAM PRODUCTION MAINTENANCE (510-515)</t>
  </si>
  <si>
    <t>0568000 - Suprvsn and Engrng - Trans Maint</t>
  </si>
  <si>
    <t>0569000 - Maint of Structures - Trans</t>
  </si>
  <si>
    <t>0569100 - Maint of Computer Hardware</t>
  </si>
  <si>
    <t>0569200 - Maint of Computer Software</t>
  </si>
  <si>
    <t>0570100 - Maint Stat Equip - Other_Trans</t>
  </si>
  <si>
    <t>0570200 - Main - Cir Brkrs Trnsf Mtrs - Trans</t>
  </si>
  <si>
    <t>0571000 - Maint of Overhead Lines - Trans</t>
  </si>
  <si>
    <t>0572000 - Maintenanace of Underground Lines</t>
  </si>
  <si>
    <t>0573000 - Maint of Misc Transm Plant</t>
  </si>
  <si>
    <t>F_TRANS_MAINT - TRANSMISSION MAINTENANCE (568-574)</t>
  </si>
  <si>
    <t>0590000 - Supervsn and Engrng - Dist Maint</t>
  </si>
  <si>
    <t>0592100 - Maint Station Equip - Other - Dist</t>
  </si>
  <si>
    <t>0592110 - Maintenance of Energy Storage</t>
  </si>
  <si>
    <t>0592200 - Cir Brkrs Trnsf Mters Rely - Dist</t>
  </si>
  <si>
    <t>0593000 - Maint Overhd Lines - Other - Dist</t>
  </si>
  <si>
    <t>0593100 - Right - Of - Way Maintenance - Dist</t>
  </si>
  <si>
    <t>0594000 - Maint - Underground Lines - Dist</t>
  </si>
  <si>
    <t>0595100 - Maint Lines Transfrs - Other - Dist</t>
  </si>
  <si>
    <t>0595200 - Cir Brkrs Transf Capcitrs - Dist</t>
  </si>
  <si>
    <t>0596000 - Maint - Streetlightng/Signl - Dist</t>
  </si>
  <si>
    <t>0597000 - Maintenance of Meters - Dist</t>
  </si>
  <si>
    <t>0598100 - Main Misc Dist Plt - Other - Dist</t>
  </si>
  <si>
    <t>F_DIST_GEN_EXP_MAINT - DISTRIBUTION GENERAL EXPENSE MAINTENANCE (590-598)</t>
  </si>
  <si>
    <t>0551000 - Suprvsn and Enginring - Ct Maint</t>
  </si>
  <si>
    <t>0552000 - Maintenance of Structures - Ct</t>
  </si>
  <si>
    <t>0553000 - Maint - Gentg and Elect Equip - Ct</t>
  </si>
  <si>
    <t>0554000 - Misc Power Generation Plant - Ct</t>
  </si>
  <si>
    <t>F_COMB_PROD_MAINT - Combustion Production Maintenance (551-554.1)</t>
  </si>
  <si>
    <t>0935100 - Maint General Plant-Elec</t>
  </si>
  <si>
    <t>0935200 - Cust Infor and Computer Control</t>
  </si>
  <si>
    <t>F_ADMIN_GEN_MAINT - ADMIN GENERAL EXPENSE MAINT (935)</t>
  </si>
  <si>
    <t>0402000 - Maintenance Expense</t>
  </si>
  <si>
    <t>F_GAS_PROD_MAINT_EXP - Gas Production Maintenance Expenses</t>
  </si>
  <si>
    <t>0551220 - Solar: Maint Supv &amp; Eng</t>
  </si>
  <si>
    <t>0553220 - Solar: Maint Gen &amp; Elect Plt</t>
  </si>
  <si>
    <t>F_SOLAR_MAINT - Solar Maintenance Expense</t>
  </si>
  <si>
    <t>F_MAINT_EXP - Maintenance Expenses (402)</t>
  </si>
  <si>
    <t>0408000 - NC Property Tax - Electric</t>
  </si>
  <si>
    <t>0408055 - FL Property Tax - Electric</t>
  </si>
  <si>
    <t>0408100 - Franchise Tax - Electric</t>
  </si>
  <si>
    <t>0408120 - Franchise Tax - Non Electric</t>
  </si>
  <si>
    <t>0408150 - State Unemployment Tax</t>
  </si>
  <si>
    <t>0408151 - Federal Unemployment Tax</t>
  </si>
  <si>
    <t>0408152 - Employer FICA Tax</t>
  </si>
  <si>
    <t>0408470 - Franchise Tax</t>
  </si>
  <si>
    <t>0408851 - Sales and Use Tax Exp</t>
  </si>
  <si>
    <t>0408960 - Allocated Payroll Taxes</t>
  </si>
  <si>
    <t>F_TAX_OTH_INC_TAX - Taxes Other Than Income Taxes (408.1)</t>
  </si>
  <si>
    <t>F_OP_EXP_BEFORE_TAX - Total Operating Expense Before Income Taxes</t>
  </si>
  <si>
    <t>0409190 - Federal Income Tax - Electric CY</t>
  </si>
  <si>
    <t>F_FED_INC_TAX_ELE_CY - Federal Income Tax - Electric CY</t>
  </si>
  <si>
    <t>0409191 - Federal Income Tax - Electric PY</t>
  </si>
  <si>
    <t>F_FED_INC_TAX_ELE_PY - Federal Income Tax - Electric PY</t>
  </si>
  <si>
    <t>F_INC_TAX_FED - Income Taxes Federal (409.1)</t>
  </si>
  <si>
    <t>0409102 - SIT Exp - Utility</t>
  </si>
  <si>
    <t>0409104 - Current State Income Tax - PY</t>
  </si>
  <si>
    <t>F_INC_TAX_OTH - Income Tax - Other (409.1)</t>
  </si>
  <si>
    <t>0410100 - Dfit: Utility: Current Year</t>
  </si>
  <si>
    <t>0410102 - Dsit: Utility: Current Year</t>
  </si>
  <si>
    <t>0410105 - Dfit: Utility: Prior Year</t>
  </si>
  <si>
    <t>0410106 - Dsit: Utility: Prior Year</t>
  </si>
  <si>
    <t>0410130 - UTP DFIT:Utility:PY</t>
  </si>
  <si>
    <t>F_PROV_DEF_INC_TAX - Provision for Deferred Income Taxes (410.1)</t>
  </si>
  <si>
    <t>0411100 - Dfit: Utility: Curr Year Cr</t>
  </si>
  <si>
    <t>0411101 - Dsit: Utility: Curr Year Cr</t>
  </si>
  <si>
    <t>0411102 - Dfit: Utility: Prior Year Cr</t>
  </si>
  <si>
    <t>0411103 - Dsit: Utility: Prior Year Cr</t>
  </si>
  <si>
    <t>0411115 - DFIT: Federal Excess DIT Amort</t>
  </si>
  <si>
    <t>F_DEF_INC_TAX_CR - (Less) Provision for Deferred Income Tax-Cr. (411.1)</t>
  </si>
  <si>
    <t>F_PROVISION_DEF_INC - Provision for Deferred Income (410.1)</t>
  </si>
  <si>
    <t>0411410 - Invest Tax Credit Adj - Electric</t>
  </si>
  <si>
    <t>F_INV_TAX_CR_ADJ - Investment Tax Credit Adj. - Net (411.4)</t>
  </si>
  <si>
    <t>F_TAXES - Total Income Taxes On Operating Income</t>
  </si>
  <si>
    <t>F_UTIL_OP_EXP - Total Utility Operating Expenses</t>
  </si>
  <si>
    <t>F_NET_UTIL_OP_INC - Net Utility Operating Income</t>
  </si>
  <si>
    <t>0416330 - Miscellaneous Expense</t>
  </si>
  <si>
    <t>F_MERCH_JOB_EXP - (Less) Costs and Exp. of Merchandising, Job &amp; Contract Work (416)</t>
  </si>
  <si>
    <t>4181107 - Earnings of Sub</t>
  </si>
  <si>
    <t>F_EQITY_SUB - Equity in Earnings of Subsidiary Companies (418.1)</t>
  </si>
  <si>
    <t>0419040 - Interest Inc (sch M)</t>
  </si>
  <si>
    <t>0419240 - Miscellaneous Interest</t>
  </si>
  <si>
    <t>0419429 - IC Moneypool - Interest Inc</t>
  </si>
  <si>
    <t>0419500 - I/C Interest Income</t>
  </si>
  <si>
    <t>F_INT_INC - Interest and Dividend Income (419)</t>
  </si>
  <si>
    <t>0419110 - AFUDC Equity Component</t>
  </si>
  <si>
    <t>F_AFUDC - Allowance for Other Funds Under Construction (419.1)</t>
  </si>
  <si>
    <t>0418200 - Non - Util - Depreciation Expense</t>
  </si>
  <si>
    <t>F_NON_OP_RENTAL_INC - Non Operating Rental Income (418)</t>
  </si>
  <si>
    <t>0421038 - Gain Loss Unconsol Eqty Inv</t>
  </si>
  <si>
    <t>0421039 - Interest Inc Recovery Clauses</t>
  </si>
  <si>
    <t>0421060 - MINI-TIMBER SALES-NC</t>
  </si>
  <si>
    <t>0421091 - ProCo IC Misc Income</t>
  </si>
  <si>
    <t>0421092 - ProCo IC Sales Expense</t>
  </si>
  <si>
    <t>0421340 - Gain on Life Insurance Policy</t>
  </si>
  <si>
    <t>0421360 - Other Misc Deduct</t>
  </si>
  <si>
    <t>0421913 - NDTF Shareholder Earning/Loss</t>
  </si>
  <si>
    <t>0421940 - Misc Income</t>
  </si>
  <si>
    <t>F_MISC_NON_OP_INC - Miscellaneous Nonoperating Income</t>
  </si>
  <si>
    <t>0421100 - Gain on Disposal of Property</t>
  </si>
  <si>
    <t>F_GAIN_DISP_PROP - Gain On Disposal Of Property</t>
  </si>
  <si>
    <t>0417000 - Misc Revenue</t>
  </si>
  <si>
    <t>0417006 - IC Non-Util Misc Rev</t>
  </si>
  <si>
    <t>0417007 - Misc Revenue-Reg</t>
  </si>
  <si>
    <t>0417310 - Products and Svcs - NonReg</t>
  </si>
  <si>
    <t>F_REV_NON_UTIL_OP - Revenues from Nonutility Operations (417)</t>
  </si>
  <si>
    <t>0417117 - Expenses of Nonutility Oper</t>
  </si>
  <si>
    <t>0417320 - Exp - Unreg Products and Svcs</t>
  </si>
  <si>
    <t>F_EXP_NON_UTIL_OP - (Less) Expenses of Nonutility Operations (417.1)</t>
  </si>
  <si>
    <t>F_TOT_EXP_NON_UTL_OP - Total Expense - Nonutility Operations</t>
  </si>
  <si>
    <t>F_OTHER_NET - Other - Net</t>
  </si>
  <si>
    <t>0415002 - My Energy Bill+ Rev Delta</t>
  </si>
  <si>
    <t>0415005 - Res Fixed Bill Rev Delta</t>
  </si>
  <si>
    <t>F_MERCH_JOB_REV - Revenues from Merchandising, Jobbing and Contract Work (415)</t>
  </si>
  <si>
    <t>F_TOT_OTH_INC - Total Other Income</t>
  </si>
  <si>
    <t>0421200 - Loss on Disposal of Property</t>
  </si>
  <si>
    <t>F_LOSS_DISP_PROP - Loss on Disposition of Property (421.2)</t>
  </si>
  <si>
    <t>0425000 - Miscellaneous Amortization</t>
  </si>
  <si>
    <t>0425013 - Misc Amortizat - Acquis</t>
  </si>
  <si>
    <t>F_MISC_AMORT - Miscellaneous Amortization (425)</t>
  </si>
  <si>
    <t>0426100 - Donations</t>
  </si>
  <si>
    <t>F_DONATIONS - Donations (426.1)</t>
  </si>
  <si>
    <t>0426200 - Life Insurance Expense</t>
  </si>
  <si>
    <t>F_LIFE_INS - Life Insurance (426.2)</t>
  </si>
  <si>
    <t>0426300 - Penalties</t>
  </si>
  <si>
    <t>F_PENALTIES - Penalties (426.3)</t>
  </si>
  <si>
    <t>0426400 - Exp/Civic and Political Activity</t>
  </si>
  <si>
    <t>F_EXP_CIVIC_POL - Exp. For Certain Civic, Political and Related Activity (426.4)</t>
  </si>
  <si>
    <t>0426510 - Other</t>
  </si>
  <si>
    <t>F_OTH_ADMIN_EXP_A - Other Administrative Expense Affiliate</t>
  </si>
  <si>
    <t>0426521 - Sale Of A/R Fees</t>
  </si>
  <si>
    <t>0426525 - Interest - Sub</t>
  </si>
  <si>
    <t>0426553 - PpandE Impairments</t>
  </si>
  <si>
    <t>F_OTH_DED - Other Deductions (426.5)</t>
  </si>
  <si>
    <t>F_OTH_INC_DEDUCTIONS - Other Income Deductions</t>
  </si>
  <si>
    <t>F_TOT_OTH_INC_DED - Total Other Income Deductions</t>
  </si>
  <si>
    <t>0408223 - FL Property Tx - Mis Non-Op</t>
  </si>
  <si>
    <t>F_TAX_OTH_THAN_INC - Taxes Other Than Income Taxes (408.2)</t>
  </si>
  <si>
    <t>0409220 - Federal Income Tax - NonUtility CY</t>
  </si>
  <si>
    <t>0409221 - Federal Income Tax - NonUtility PY</t>
  </si>
  <si>
    <t>F_INC_TAX_NON_UT_FED - Income Taxes-Federal (409.2)</t>
  </si>
  <si>
    <t>0409233 - Tax expense - state nonutility - PY</t>
  </si>
  <si>
    <t>F_INC_TAX_NON_UTL_NC - NC Income Tax - Nonutility</t>
  </si>
  <si>
    <t>0409202 - State Income Tax NonUtility</t>
  </si>
  <si>
    <t>F_INC_TAX_NON_UTL_GA - GA Income Tax - Nonutility</t>
  </si>
  <si>
    <t>0409297 - Current State Inc Tax-Non Util</t>
  </si>
  <si>
    <t>F_INC_TAX_NON_UTL_ST - F_INC_TAX_NON_UTIL_ST - State Income Tax - Nonutility</t>
  </si>
  <si>
    <t>F_INC_TAX_NON_UTIL - Income Taxes-Other (409.2)</t>
  </si>
  <si>
    <t>F_T_INC_TAX_NON_UTIL - Income Taxes - Non Utility (Deduction)</t>
  </si>
  <si>
    <t>0410240 - Dfit: Non - Utility: Curr Year</t>
  </si>
  <si>
    <t>0410241 - Dfit: Non - Utility: Prior Yr Cr</t>
  </si>
  <si>
    <t>0410242 - Dsit: Non - Utility: Curr Year</t>
  </si>
  <si>
    <t>0410243 - Dsit: Non - Utility: Prior Year</t>
  </si>
  <si>
    <t>F_DEF_INC_TAX - Provision for Deferred Inc. Taxes (410.2)</t>
  </si>
  <si>
    <t>0411240 - Dfit: Non - Utility: Curr Yr Cr</t>
  </si>
  <si>
    <t>0411241 - Other Deferred Taxes PY</t>
  </si>
  <si>
    <t>0411242 - Dsit: Non - Utility: Curr Yr Cr</t>
  </si>
  <si>
    <t>0411243 - Dsit: Non - Utility: Prior Yr Cr</t>
  </si>
  <si>
    <t>F_PR_DEF_INC_TAX_CR - (Less) Provision for Deferred Income Taxes-Cr. (411.2)</t>
  </si>
  <si>
    <t>F_NU_PROV_DEF_INC_TX - Provision for Deferred Income Tax (Non Utility)</t>
  </si>
  <si>
    <t>F_TAX_OTH_INC_DED - Total Taxes on Other Income and Deductions</t>
  </si>
  <si>
    <t>F_NET_OTH_INC_DED - Net Other Income and Deductions</t>
  </si>
  <si>
    <t>F_GROSS_INCOME - Gross Income</t>
  </si>
  <si>
    <t>0428021 - Amort of Deferred Debt Exp</t>
  </si>
  <si>
    <t>0428025 - Amortization of Debt Discount</t>
  </si>
  <si>
    <t>0428100 - Amort of Debt Discount and Exp</t>
  </si>
  <si>
    <t>F_AMORT_DEBT_DIS - Amort. of Debt Disc. and Expense (428)</t>
  </si>
  <si>
    <t>0428165 - Amort on Loss of Reaquired Debt</t>
  </si>
  <si>
    <t>F_AMORT_DEBT_LOS - Amortization of Loss on Reaquired Debt (428.1)</t>
  </si>
  <si>
    <t>F_TOT_AMORT_DEBT - Total Amortization of Debt Discount and Loss</t>
  </si>
  <si>
    <t>0430216 - IC Moneypool - Interest Exp</t>
  </si>
  <si>
    <t>F_INT_DT_ASSOC_CO - Interest on Debt to Assoc. Companies (430)</t>
  </si>
  <si>
    <t>0431000 - Int Exp - Taxes</t>
  </si>
  <si>
    <t>0431130 - Interest Exp - Capital Lease</t>
  </si>
  <si>
    <t>0431550 - Interest Exp-Assign From Svc</t>
  </si>
  <si>
    <t>0431900 - Interest Expense Other</t>
  </si>
  <si>
    <t>0431921 - Other Interest - Customer Deposit</t>
  </si>
  <si>
    <t>F_OTH_INT_EXP - Other Interest Expense (431)</t>
  </si>
  <si>
    <t>F_OTHER_INTEREST - Other Interest</t>
  </si>
  <si>
    <t>0432000 - AFUDC Debt Component</t>
  </si>
  <si>
    <t>F_AFUDC_DEBT - (Less) Allowance for Borrowed Funds Used During Construction-CR (432)</t>
  </si>
  <si>
    <t>0427220 - Interest on L - T Note Payable</t>
  </si>
  <si>
    <t>0427550 - Interest on Bonds</t>
  </si>
  <si>
    <t>F_INT_LT_DEBT - Interest on LT Debt</t>
  </si>
  <si>
    <t>F_TOT_INT_LT_DEBT - Interest on Long-Term Debt (427)</t>
  </si>
  <si>
    <t>F_NET_INTEREST_CHGS - Net Interest Charges</t>
  </si>
  <si>
    <t>F_INC_BEF_EXT_ITEMS - Income Before Extraordinary Items</t>
  </si>
  <si>
    <t>0457700 - Allocated Employee Bnfts Offset</t>
  </si>
  <si>
    <t>F_NONREG_EXP2 - Non-Regulatory Accounts - Expense</t>
  </si>
  <si>
    <t>0928030 - Prof Fees Consultant</t>
  </si>
  <si>
    <t>F_NONREG_EXP3 - Non-Regulatory Accounts - Expense</t>
  </si>
  <si>
    <t>4265016 - Minority Interest Expense - HFM Calc</t>
  </si>
  <si>
    <t>F_NONREG_EXP4 - Non-Regulatory Accounts - Expense</t>
  </si>
  <si>
    <t>F_NONREG_EXP - Non-Regulatory Accounts - Expense</t>
  </si>
  <si>
    <t>F_NET_INCOME - Net Income</t>
  </si>
  <si>
    <t>2022m12</t>
  </si>
  <si>
    <t>Dec 2022</t>
  </si>
  <si>
    <t>e</t>
  </si>
  <si>
    <t>0108630 - Nuclear Decommissioning Charge</t>
  </si>
  <si>
    <t>0122200 - NonUtility - Rwip</t>
  </si>
  <si>
    <t>0131145 - Cash PNC 5846</t>
  </si>
  <si>
    <t>0131203 - Cash BOA 1925 PEC</t>
  </si>
  <si>
    <t>0158112 - Intangibles other</t>
  </si>
  <si>
    <t>0182342 - Deferred Asset</t>
  </si>
  <si>
    <t>0182354 - Accrued SPP Recovery</t>
  </si>
  <si>
    <t>0182560 - NC Solar Rebate Program Costs</t>
  </si>
  <si>
    <t>0182569 - Crystal River South Reg Asset</t>
  </si>
  <si>
    <t>0186000 - NC Environmental Expense</t>
  </si>
  <si>
    <t>0182400 - Deferred Capacity - Florida Retail</t>
  </si>
  <si>
    <t>0186889 - Asset Recovery Deferred</t>
  </si>
  <si>
    <t>0438000 - Dividend Declared Common</t>
  </si>
  <si>
    <t>0228201 - Claim Reserve</t>
  </si>
  <si>
    <t>0228346 - Pension Liability - FAS 87</t>
  </si>
  <si>
    <t>0228403 - Deferred Serp - Active Empl</t>
  </si>
  <si>
    <t>0232480 - Co - Generation</t>
  </si>
  <si>
    <t>0236943 - State Inc Tax Payable- Prior Yrs</t>
  </si>
  <si>
    <t>0236986 - LT Liability Fed - KTRA</t>
  </si>
  <si>
    <t>0232067 - Dental Deductions</t>
  </si>
  <si>
    <t>0242797 - NQ Pension Current FPC SERP/ND</t>
  </si>
  <si>
    <t>0254315 - Deferred CR3 - NCRC</t>
  </si>
  <si>
    <t>0221100 - LT Debt - Unsec Float</t>
  </si>
  <si>
    <t>0501008 - Contra fuel Exp BR Ash - SC</t>
  </si>
  <si>
    <t>0509030 - SO2 Emission Expense</t>
  </si>
  <si>
    <t>0547100 - Natural Gas</t>
  </si>
  <si>
    <t>0107888 - CWIP - BU Bal Sht - Svc Co Exp</t>
  </si>
  <si>
    <t>0163888 - Stores Expense - BU Bal Sht - SvcCo Exp</t>
  </si>
  <si>
    <t>0927001 - General and Administration</t>
  </si>
  <si>
    <t>0500100 - Fossil Oper Superv&amp;Engineer-Recoverable</t>
  </si>
  <si>
    <t>0501180 - Sale of Fly Ash - Revenues</t>
  </si>
  <si>
    <t>0870000 - Distribution Sys Ops - Supv/Eng</t>
  </si>
  <si>
    <t>0841000 - Operation Labor and Exp</t>
  </si>
  <si>
    <t>0407387 - DEF CR4&amp;5 Accelerated Deprecia</t>
  </si>
  <si>
    <t>0407389 - CR South Reg Asset Amrtz</t>
  </si>
  <si>
    <t>0407907 - Regulatory Asset-Deferral Acct</t>
  </si>
  <si>
    <t>F_GAINS_DISP_UT_PLT - Gains from Disposition Utility Plant (411.6)</t>
  </si>
  <si>
    <t>0411703 - Loss on Asset Ret Obligation</t>
  </si>
  <si>
    <t>F_LOSS_DISP_UT_PLT - Losses from Disposition Utility Plant (411.7)</t>
  </si>
  <si>
    <t>0553100 - CT Maint of Gen and Plant-Recoverable</t>
  </si>
  <si>
    <t>0408121 - Taxes Property - Operating</t>
  </si>
  <si>
    <t>0408800 - Federal Highway Use Tax - Elec</t>
  </si>
  <si>
    <t>0408840 - Miscellaneous Taxes</t>
  </si>
  <si>
    <t>0409195 - UTP Tax Expense: Fed Util-PY</t>
  </si>
  <si>
    <t>F_MERCH_JOB_EXP - Costs and Exp. of Merchandising Job and Contract Work (416)</t>
  </si>
  <si>
    <t>F_EXP_NON_UTIL_OP - Expenses of Nonutility Operations (417.1)</t>
  </si>
  <si>
    <t>0426512 - Donations</t>
  </si>
  <si>
    <t>0426540 - Employee Service Club Dues</t>
  </si>
  <si>
    <t>F_EMP_SVC_CLUB_DUE - Employee Service Club Dues</t>
  </si>
  <si>
    <t>0599023 - Other Misc Expense</t>
  </si>
  <si>
    <t>F_CONTRA_OP_EXP - Contra Operating Expenses</t>
  </si>
  <si>
    <t>0426551 - Impairment and Other Rel Chgs</t>
  </si>
  <si>
    <t>F_TAX_OTH_THAN_INC - Taxes Other than Income Taxes (408.2)</t>
  </si>
  <si>
    <t>0409234 - UTP Tax Exp: State Non-Util-PY</t>
  </si>
  <si>
    <t>0426517 - Other Professional Services</t>
  </si>
  <si>
    <t>F_NONREG_EXP1 - Non-Regulatory Accounts - Expense</t>
  </si>
  <si>
    <t>Source: \\nt000063\corpplng_guest\Regulatory Planning\Florida\Surveillance\2021 Surveillance\ARCHIVE 12 - DEC 2021\0.0 - UI Upload &amp; Financial Docs</t>
  </si>
  <si>
    <t>Page:FLORIDA</t>
  </si>
  <si>
    <t>November</t>
  </si>
  <si>
    <t>Period
Activity</t>
  </si>
  <si>
    <t>December</t>
  </si>
  <si>
    <t>2021</t>
  </si>
  <si>
    <t xml:space="preserve">        0101000 - Property Plant and Equipment</t>
  </si>
  <si>
    <t xml:space="preserve">        0101499 - Asset Retirement Obligations</t>
  </si>
  <si>
    <t xml:space="preserve">        0101760 - CONTRA EPIS-OATT</t>
  </si>
  <si>
    <t>(2,489,592)</t>
  </si>
  <si>
    <t xml:space="preserve">        0101315 - ARO Asset - Coal Ash</t>
  </si>
  <si>
    <t xml:space="preserve">      Production</t>
  </si>
  <si>
    <t xml:space="preserve">          0114000 - Elec Plant Acquisition Adj</t>
  </si>
  <si>
    <t xml:space="preserve">        Electric Plant Acquisition Adjustment</t>
  </si>
  <si>
    <t xml:space="preserve">          0118200 - Other Utility Plant</t>
  </si>
  <si>
    <t xml:space="preserve">        General Plant System</t>
  </si>
  <si>
    <t xml:space="preserve">          0101100 - LT Capital Lease Asset</t>
  </si>
  <si>
    <t xml:space="preserve">          0101102 - Oper Lease Right of Use Asset</t>
  </si>
  <si>
    <t xml:space="preserve">          0108201 - Acc Lease Amort-Cap Lease (Op)</t>
  </si>
  <si>
    <t>(132,023,020)</t>
  </si>
  <si>
    <t>(1,478,540)</t>
  </si>
  <si>
    <t>(133,501,560)</t>
  </si>
  <si>
    <t xml:space="preserve">          0108202 - Accumulated DD&amp;A - ROU Asset</t>
  </si>
  <si>
    <t>(117,623,221)</t>
  </si>
  <si>
    <t>(3,557,747)</t>
  </si>
  <si>
    <t>(121,180,968)</t>
  </si>
  <si>
    <t xml:space="preserve">        Utility Plant Held Under Capital Lease</t>
  </si>
  <si>
    <t>(5,036,287)</t>
  </si>
  <si>
    <t xml:space="preserve">          0105100 - Plt Held For Future Use - Wo Sys</t>
  </si>
  <si>
    <t>(76)</t>
  </si>
  <si>
    <t xml:space="preserve">          0105200 - Plt Held For Future Use - Prs</t>
  </si>
  <si>
    <t xml:space="preserve">        Electric Plant for Future Use</t>
  </si>
  <si>
    <t xml:space="preserve">          0106000 - Comp Const Unclassified</t>
  </si>
  <si>
    <t xml:space="preserve">          0106720 - CCNC Contra ADC - RETAIL - SC</t>
  </si>
  <si>
    <t>(87)</t>
  </si>
  <si>
    <t xml:space="preserve">        Completed Contr, Not Yet</t>
  </si>
  <si>
    <t xml:space="preserve">      Other Utility Plant</t>
  </si>
  <si>
    <t xml:space="preserve">    Utility Plant (101-106,114)</t>
  </si>
  <si>
    <t xml:space="preserve">      0107000 - SCHM Cwip</t>
  </si>
  <si>
    <t xml:space="preserve">      0107004 - SCHM CWIP (SOFTWARE)</t>
  </si>
  <si>
    <t xml:space="preserve">    Construction Work in Progress (107)</t>
  </si>
  <si>
    <t xml:space="preserve">  Total Utility Plant</t>
  </si>
  <si>
    <t xml:space="preserve">      0111100 - Acc Prov - Amor Plt in Ser</t>
  </si>
  <si>
    <t>(276,532,530)</t>
  </si>
  <si>
    <t>(174,093,140)</t>
  </si>
  <si>
    <t xml:space="preserve">      0115000 - Acc Prov Plt Acquis Adj</t>
  </si>
  <si>
    <t>(6,297,914)</t>
  </si>
  <si>
    <t>(73,361)</t>
  </si>
  <si>
    <t>(6,371,276)</t>
  </si>
  <si>
    <t xml:space="preserve">    Accumulative Provision for Depreciation Elec</t>
  </si>
  <si>
    <t>(282,830,444)</t>
  </si>
  <si>
    <t>(180,464,416)</t>
  </si>
  <si>
    <t xml:space="preserve">      0108600 - SCHM Retirement Wip</t>
  </si>
  <si>
    <t>(47,422,351)</t>
  </si>
  <si>
    <t>(2,803,999)</t>
  </si>
  <si>
    <t>(50,226,350)</t>
  </si>
  <si>
    <t xml:space="preserve">      0108630 - Nuclear Decommissioning Charge</t>
  </si>
  <si>
    <t>(5)</t>
  </si>
  <si>
    <t xml:space="preserve">    Retirement Work In Progress Electric</t>
  </si>
  <si>
    <t>(47,422,357)</t>
  </si>
  <si>
    <t>(2,803,993)</t>
  </si>
  <si>
    <t xml:space="preserve">      0108499 - Aro Asset Accum Depreciation</t>
  </si>
  <si>
    <t>(3,112,183)</t>
  </si>
  <si>
    <t>(76,900)</t>
  </si>
  <si>
    <t>(3,189,083)</t>
  </si>
  <si>
    <t xml:space="preserve">      0108000 - Accumulated DDandA - Ppande</t>
  </si>
  <si>
    <t>(5,376,992,190)</t>
  </si>
  <si>
    <t>(5,374,626,781)</t>
  </si>
  <si>
    <t xml:space="preserve">      0108301 - Accum Depreciation COR</t>
  </si>
  <si>
    <t>(8,667,797)</t>
  </si>
  <si>
    <t xml:space="preserve">      0108620 - RWIP - Reg Liab</t>
  </si>
  <si>
    <t>(430,651,550)</t>
  </si>
  <si>
    <t>(4,399,318)</t>
  </si>
  <si>
    <t>(435,050,868)</t>
  </si>
  <si>
    <t xml:space="preserve">      0119301 - Acc Depr &amp; Amort Other Util</t>
  </si>
  <si>
    <t>(2,441,038)</t>
  </si>
  <si>
    <t>(5,349)</t>
  </si>
  <si>
    <t>(2,446,387)</t>
  </si>
  <si>
    <t xml:space="preserve">      0108060 - CONTRA-ACCUM DEPR OATT</t>
  </si>
  <si>
    <t xml:space="preserve">      0108306 - NON-RAD DECOM-W COR</t>
  </si>
  <si>
    <t xml:space="preserve">      0108307 - NON-RAD DECOM-R COR</t>
  </si>
  <si>
    <t xml:space="preserve">      0108308 - Nuclear COR</t>
  </si>
  <si>
    <t xml:space="preserve">      0108309 - NON-RAD DECOM-UNFD-W COR</t>
  </si>
  <si>
    <t xml:space="preserve">      0108320 - Final Dismantlement COR</t>
  </si>
  <si>
    <t xml:space="preserve">      0108315 - ARO Accum Depr - Coal Ash</t>
  </si>
  <si>
    <t>(6,362,059)</t>
  </si>
  <si>
    <t>(95,583)</t>
  </si>
  <si>
    <t>(6,457,641)</t>
  </si>
  <si>
    <t xml:space="preserve">    EXT RESERVE DECOMM</t>
  </si>
  <si>
    <t>(5,644,840,556)</t>
  </si>
  <si>
    <t>(5,629,978,200)</t>
  </si>
  <si>
    <t xml:space="preserve">  Accum Prov for Depr Amort Depl (108, 110, 111, 115)</t>
  </si>
  <si>
    <t>(5,975,093,356)</t>
  </si>
  <si>
    <t>(5,860,668,965)</t>
  </si>
  <si>
    <t>Net Utility and Plant</t>
  </si>
  <si>
    <t xml:space="preserve">   Total Net Utility Plant</t>
  </si>
  <si>
    <t xml:space="preserve">    0121500 - NonUtility - Construction Wip</t>
  </si>
  <si>
    <t xml:space="preserve">    0121600 - Comp Const Not Classified - Nonu</t>
  </si>
  <si>
    <t xml:space="preserve">    0121000 - NonUtil Prop - General</t>
  </si>
  <si>
    <t xml:space="preserve">  Non Utility Property (121)</t>
  </si>
  <si>
    <t xml:space="preserve">    0122000 - DDandA - NonUtil Prop - Gen</t>
  </si>
  <si>
    <t>(9,910,648)</t>
  </si>
  <si>
    <t>(43,521)</t>
  </si>
  <si>
    <t>(9,954,169)</t>
  </si>
  <si>
    <t xml:space="preserve">  Accum Prov for Depr and Amort Non-Utility (122)</t>
  </si>
  <si>
    <t>Other Property, net - at cost</t>
  </si>
  <si>
    <t xml:space="preserve">    1231005 - Investment in Sub - Equity</t>
  </si>
  <si>
    <t xml:space="preserve">    1231015 - Current Year Earnings of Sub - Loaded</t>
  </si>
  <si>
    <t>(711,086)</t>
  </si>
  <si>
    <t>(167,595)</t>
  </si>
  <si>
    <t xml:space="preserve">  Investment in Subsidiary Companies (123.1)</t>
  </si>
  <si>
    <t xml:space="preserve">    0124113 - Investment in Flexion</t>
  </si>
  <si>
    <t xml:space="preserve">  Other Investments (124)</t>
  </si>
  <si>
    <t xml:space="preserve">      0128804 - Rabbi Trust</t>
  </si>
  <si>
    <t>(938,613)</t>
  </si>
  <si>
    <t xml:space="preserve">      0128910 - CR#3-QUAL. UNREAL GAINS/LOSSES</t>
  </si>
  <si>
    <t xml:space="preserve">      0128911 - CR#3 - NUC Decom Nonqualified</t>
  </si>
  <si>
    <t>(27,934)</t>
  </si>
  <si>
    <t xml:space="preserve">      0128912 - CR#3-NON-QUAL.UNREAL.GAIN/LOSS</t>
  </si>
  <si>
    <t xml:space="preserve">      0128929 - CR#3 - NUC DECOM Qualified</t>
  </si>
  <si>
    <t xml:space="preserve">      0128915 - CR3 ADP Nuc Decom Qual</t>
  </si>
  <si>
    <t>(7,822,621)</t>
  </si>
  <si>
    <t xml:space="preserve">      0128914 - CR3 ADP Qual Unreal G/L</t>
  </si>
  <si>
    <t>(5,029,373)</t>
  </si>
  <si>
    <t>(863,781)</t>
  </si>
  <si>
    <t>(5,893,154)</t>
  </si>
  <si>
    <t xml:space="preserve">    Other Special Funds Decommision</t>
  </si>
  <si>
    <t>(6,542,006)</t>
  </si>
  <si>
    <t xml:space="preserve">      0128501 - H and W Benefits Funding</t>
  </si>
  <si>
    <t xml:space="preserve">      0128717 -Prefunded Pension</t>
  </si>
  <si>
    <t xml:space="preserve">    Other Special Funds</t>
  </si>
  <si>
    <t xml:space="preserve">  Other Special Funds (128)</t>
  </si>
  <si>
    <t>Total Investments and Other Assets</t>
  </si>
  <si>
    <t xml:space="preserve">   Total Other Property and Investments</t>
  </si>
  <si>
    <t xml:space="preserve">      0131100 - Cash - Various Banks</t>
  </si>
  <si>
    <t>(114,325,956)</t>
  </si>
  <si>
    <t xml:space="preserve">      0131204 - Cash BOA 1097 PEF</t>
  </si>
  <si>
    <t xml:space="preserve">      0131206 - Cash Mellon 0442 PEF</t>
  </si>
  <si>
    <t xml:space="preserve">      0131217 - Cash Wells 1924 PEF</t>
  </si>
  <si>
    <t>(2,415,361)</t>
  </si>
  <si>
    <t>(2,175,906)</t>
  </si>
  <si>
    <t xml:space="preserve">      0131218 - Cash Wells 5602 PEF</t>
  </si>
  <si>
    <t>(9,302,629)</t>
  </si>
  <si>
    <t xml:space="preserve">      0131228 - Cash Wells 8238 PEF</t>
  </si>
  <si>
    <t>(15,630,242)</t>
  </si>
  <si>
    <t>(4,048,605)</t>
  </si>
  <si>
    <t>(19,678,847)</t>
  </si>
  <si>
    <t xml:space="preserve">      0131213 - Cash Mellon 2227 PEF</t>
  </si>
  <si>
    <t xml:space="preserve">      0131032 - Cash Wells 1182 DEF</t>
  </si>
  <si>
    <t>(110,657,179)</t>
  </si>
  <si>
    <t>(6,132,295)</t>
  </si>
  <si>
    <t xml:space="preserve">      0131266 - Cash JPM 4588 DEFR-DEF</t>
  </si>
  <si>
    <t>(5,503,292)</t>
  </si>
  <si>
    <t xml:space="preserve">      0131272 - Cash JPM 4513 DEF</t>
  </si>
  <si>
    <t>(495,081)</t>
  </si>
  <si>
    <t>(225,880)</t>
  </si>
  <si>
    <t>(720,961)</t>
  </si>
  <si>
    <t xml:space="preserve">    Cash (131)</t>
  </si>
  <si>
    <t>(3,763,357)</t>
  </si>
  <si>
    <t xml:space="preserve">  Total Cash</t>
  </si>
  <si>
    <t xml:space="preserve">        0142010 - Accounts Receivable</t>
  </si>
  <si>
    <t xml:space="preserve">        0142200 - Cust Acct - Edp</t>
  </si>
  <si>
    <t xml:space="preserve">        0142300 - Cust Acct - Cash Not Posted - Edp</t>
  </si>
  <si>
    <t>(6)</t>
  </si>
  <si>
    <t>(2,481)</t>
  </si>
  <si>
    <t>(2,487)</t>
  </si>
  <si>
    <t xml:space="preserve">        0142801 - A/R-Passport Interface</t>
  </si>
  <si>
    <t>(3,377,510)</t>
  </si>
  <si>
    <t xml:space="preserve">        0142830 - A/R-Merch/Jobb/Contract Work</t>
  </si>
  <si>
    <t>(116,108)</t>
  </si>
  <si>
    <t xml:space="preserve">        0142001 - AR NON-REG</t>
  </si>
  <si>
    <t xml:space="preserve">        0142998 -AR Other Than Electric</t>
  </si>
  <si>
    <t xml:space="preserve">        0142250 - Accounts Rec OS Deposits</t>
  </si>
  <si>
    <t xml:space="preserve">        0142430 - AR Wholesale Billed</t>
  </si>
  <si>
    <t>(138,010)</t>
  </si>
  <si>
    <t xml:space="preserve">        0142050 - Transmission Billing</t>
  </si>
  <si>
    <t xml:space="preserve">        0142440 - A/R BPM - Actual</t>
  </si>
  <si>
    <t xml:space="preserve">        0142802 - A/R - Gas</t>
  </si>
  <si>
    <t>(85,046)</t>
  </si>
  <si>
    <t xml:space="preserve">        0142103 - DEF Receivable - NG Sales</t>
  </si>
  <si>
    <t xml:space="preserve">      Customer Accounts Receivable (142)</t>
  </si>
  <si>
    <t xml:space="preserve">        0143011 - A/R - Other - Gen Acctg</t>
  </si>
  <si>
    <t xml:space="preserve">        0143110 - Misc A/R - Clearing</t>
  </si>
  <si>
    <t xml:space="preserve">        0143180 - Ret Med Life Den/Prem Withheld</t>
  </si>
  <si>
    <t xml:space="preserve">        0143320 - Mar Billed - Edp</t>
  </si>
  <si>
    <t>(1,470,402)</t>
  </si>
  <si>
    <t xml:space="preserve">        0143272 - Misc Accts Rec-EA</t>
  </si>
  <si>
    <t xml:space="preserve">        0143155 - Other A/R - Miscelleneous</t>
  </si>
  <si>
    <t>(5,310,165)</t>
  </si>
  <si>
    <t xml:space="preserve">        0143022 - A/R Byproducts</t>
  </si>
  <si>
    <t>(36,251)</t>
  </si>
  <si>
    <t xml:space="preserve">        0143119 - Off - System Storms Receivables</t>
  </si>
  <si>
    <t>(2,432,202)</t>
  </si>
  <si>
    <t xml:space="preserve">      Other Accounts Receivable (143)</t>
  </si>
  <si>
    <t xml:space="preserve">        0146000 - AR Intercompany Crossbill</t>
  </si>
  <si>
    <t>(39,222,307)</t>
  </si>
  <si>
    <t>(7,576,240)</t>
  </si>
  <si>
    <t>(46,798,548)</t>
  </si>
  <si>
    <t xml:space="preserve">        0146974 - A/R - Affiliates</t>
  </si>
  <si>
    <t xml:space="preserve">        0146990 - A/R Prop/BI - Bison Interco</t>
  </si>
  <si>
    <t>(375,186)</t>
  </si>
  <si>
    <t xml:space="preserve">        0146009 - I/C AR Rollup</t>
  </si>
  <si>
    <t>(53,432,141)</t>
  </si>
  <si>
    <t>(87,755,905)</t>
  </si>
  <si>
    <t>(141,188,046)</t>
  </si>
  <si>
    <t xml:space="preserve">        0146250 - IC Netting - Accts Receivable</t>
  </si>
  <si>
    <t xml:space="preserve">      Accounts Receivable from Associated Companies (146)</t>
  </si>
  <si>
    <t>(674,446)</t>
  </si>
  <si>
    <t xml:space="preserve">        0172004 - Rents Rec-Real Estate</t>
  </si>
  <si>
    <t xml:space="preserve">      Rents Receivable (172)</t>
  </si>
  <si>
    <t xml:space="preserve">        0173100 - Unbilled Revenue Receivable</t>
  </si>
  <si>
    <t>(37,208,305)</t>
  </si>
  <si>
    <t xml:space="preserve">      Accrued Utility Revenue (173)</t>
  </si>
  <si>
    <t xml:space="preserve">    Receivables</t>
  </si>
  <si>
    <t xml:space="preserve">      0144100 - SCHM Uncollectible Accrual Electric</t>
  </si>
  <si>
    <t>(6,802,409)</t>
  </si>
  <si>
    <t xml:space="preserve">      0144600 - Uncollect Accri - Prod/Serv</t>
  </si>
  <si>
    <t>(179,279)</t>
  </si>
  <si>
    <t xml:space="preserve">      0144700 - Prov for MARBS Uncollectibles</t>
  </si>
  <si>
    <t>(7,606,067)</t>
  </si>
  <si>
    <t>(7,604,604)</t>
  </si>
  <si>
    <t xml:space="preserve">      0144101 - Allowance Credit Loss</t>
  </si>
  <si>
    <t>(736,991)</t>
  </si>
  <si>
    <t xml:space="preserve">    Accum Prov for Uncollectible Account (144)</t>
  </si>
  <si>
    <t>(15,324,745)</t>
  </si>
  <si>
    <t>(15,323,283)</t>
  </si>
  <si>
    <t xml:space="preserve">  Receivables, Net</t>
  </si>
  <si>
    <t xml:space="preserve">        0151130 - Coal Stock</t>
  </si>
  <si>
    <t xml:space="preserve">        0151131 - Coal Stock in Transit</t>
  </si>
  <si>
    <t xml:space="preserve">        0151132 - Coal In-transit Accruals</t>
  </si>
  <si>
    <t xml:space="preserve">      Coal Stocks</t>
  </si>
  <si>
    <t xml:space="preserve">        0151140 - Diesel Fuel Stock</t>
  </si>
  <si>
    <t xml:space="preserve">      Fuel Stock Oil</t>
  </si>
  <si>
    <t xml:space="preserve">        0151660 - Natural Gas Inventory</t>
  </si>
  <si>
    <t>(2,991,777)</t>
  </si>
  <si>
    <t xml:space="preserve">      Fuel Stock (151)</t>
  </si>
  <si>
    <t xml:space="preserve">    Fuel Stock (151)</t>
  </si>
  <si>
    <t xml:space="preserve">      0154100 - Inventory</t>
  </si>
  <si>
    <t xml:space="preserve">      0154140 - Misc Inventory</t>
  </si>
  <si>
    <t>(332,278)</t>
  </si>
  <si>
    <t xml:space="preserve">      0154200 - Limestone Inventory</t>
  </si>
  <si>
    <t>(124,505)</t>
  </si>
  <si>
    <t xml:space="preserve">      0154990 - Schm Inv Cr - Surplus Mat'L Ident</t>
  </si>
  <si>
    <t>(1,064,705)</t>
  </si>
  <si>
    <t>(163,646)</t>
  </si>
  <si>
    <t>(1,228,351)</t>
  </si>
  <si>
    <t xml:space="preserve">      0154401 - Ammonia Inventory</t>
  </si>
  <si>
    <t>(27,412)</t>
  </si>
  <si>
    <t xml:space="preserve">    Plant Material and Operating Supplies (154)</t>
  </si>
  <si>
    <t>(226,642)</t>
  </si>
  <si>
    <t xml:space="preserve">      0158150 - SO2 Current Vintage</t>
  </si>
  <si>
    <t xml:space="preserve">    Allowances (158.1 and 158.2)</t>
  </si>
  <si>
    <t xml:space="preserve">      0163110 - Stores Expense</t>
  </si>
  <si>
    <t xml:space="preserve">      0163120 - Stores Expense - Joint Owner</t>
  </si>
  <si>
    <t>(3,341)</t>
  </si>
  <si>
    <t xml:space="preserve">      0163160 - Stores Exp Distribution - Credit</t>
  </si>
  <si>
    <t xml:space="preserve">      0163180 - Freight and Express</t>
  </si>
  <si>
    <t xml:space="preserve">    Store Expenses Undistributed (163)</t>
  </si>
  <si>
    <t xml:space="preserve">      0156010 - Other M&amp;S / Inventory</t>
  </si>
  <si>
    <t xml:space="preserve">    Other Materials and Supplies (156)</t>
  </si>
  <si>
    <t xml:space="preserve">  Inventory - at average cost</t>
  </si>
  <si>
    <t xml:space="preserve">    0165075 - Interco Prepaid Insu SchM</t>
  </si>
  <si>
    <t>(1,731,878)</t>
  </si>
  <si>
    <t xml:space="preserve">    0165400 - Misc Prepaid Expenses</t>
  </si>
  <si>
    <t xml:space="preserve">    0165513 - Prepaid Expense - Misc.</t>
  </si>
  <si>
    <t xml:space="preserve">    0165006 - Bartow LTSA</t>
  </si>
  <si>
    <t xml:space="preserve">    0165007 - Hines LTSA</t>
  </si>
  <si>
    <t xml:space="preserve">    0165023 - Citrus County LTSA</t>
  </si>
  <si>
    <t xml:space="preserve">    0165024 - FHOF SOLAR LEASE</t>
  </si>
  <si>
    <t xml:space="preserve">  Prepayments (165)</t>
  </si>
  <si>
    <t xml:space="preserve">    0174300 - Swap Int Recvbl Cur Reg Asset</t>
  </si>
  <si>
    <t>(11,974,902)</t>
  </si>
  <si>
    <t xml:space="preserve">  Miscellaneous Current and Accrued Assets (174)</t>
  </si>
  <si>
    <t>Current Assets</t>
  </si>
  <si>
    <t xml:space="preserve">   Total Current and Accrued Assets</t>
  </si>
  <si>
    <t xml:space="preserve">    0181400 - Credit Facilities Fee</t>
  </si>
  <si>
    <t>(43,607)</t>
  </si>
  <si>
    <t xml:space="preserve">    0181021 - Unamortized Debt Expense</t>
  </si>
  <si>
    <t xml:space="preserve">    0181511 - PEF DDE 150M 6.75% 02/01/28</t>
  </si>
  <si>
    <t>(15,352)</t>
  </si>
  <si>
    <t xml:space="preserve">    0181535 - PEF DDE 225M 5.9% 2033</t>
  </si>
  <si>
    <t>(8,310)</t>
  </si>
  <si>
    <t xml:space="preserve">    0181537 - PEF DDE 500M 6.35% 09/15/2037</t>
  </si>
  <si>
    <t>(18,636)</t>
  </si>
  <si>
    <t xml:space="preserve">    0181542 - PEF DDE 350M 5.65% 04/01/2040</t>
  </si>
  <si>
    <t>(13,019)</t>
  </si>
  <si>
    <t xml:space="preserve">    0181565 - PEF DDE 1B 6.40% 06/15/38</t>
  </si>
  <si>
    <t>(36,494)</t>
  </si>
  <si>
    <t xml:space="preserve">    0181569- DEF DDE 400M 3.85% 11-15-42</t>
  </si>
  <si>
    <t>(13,529)</t>
  </si>
  <si>
    <t xml:space="preserve">    0181039 - DEFR AR Securitization 225M</t>
  </si>
  <si>
    <t>(261,116)</t>
  </si>
  <si>
    <t>(10,983)</t>
  </si>
  <si>
    <t>(272,100)</t>
  </si>
  <si>
    <t xml:space="preserve">    0181091 - DEF 600M DDE 3.4% 10/1/46</t>
  </si>
  <si>
    <t>(20,149)</t>
  </si>
  <si>
    <t xml:space="preserve">    0181093 - DEF DDE 650M 3.20% 1/15/27</t>
  </si>
  <si>
    <t>(49,422)</t>
  </si>
  <si>
    <t xml:space="preserve">    0181046 - DEF DDE 600M 3.80% 7/15/28</t>
  </si>
  <si>
    <t>(45,008)</t>
  </si>
  <si>
    <t xml:space="preserve">    0181047 - DEF DDE 400M 4.20%</t>
  </si>
  <si>
    <t>(13,372)</t>
  </si>
  <si>
    <t xml:space="preserve">    0181098 - 2019 DEFUnamt disc - fixed rat</t>
  </si>
  <si>
    <t>(52,157)</t>
  </si>
  <si>
    <t xml:space="preserve">    0181089 - 2020 DEFUnamt disc - FMB</t>
  </si>
  <si>
    <t>(39,008)</t>
  </si>
  <si>
    <t xml:space="preserve">  Unamortized Debt Expenses (181)</t>
  </si>
  <si>
    <t xml:space="preserve">    0189000 - Schm Unamt Loss Reaq Dt Pre Sc</t>
  </si>
  <si>
    <t>(99,085)</t>
  </si>
  <si>
    <t xml:space="preserve">  Unamortized Loss on Reaquired Debt (189)</t>
  </si>
  <si>
    <t>Debt expense (refinancing costs, amortized over terms)</t>
  </si>
  <si>
    <t xml:space="preserve">  0182100 - Inactive - Extraordinary Property Loss</t>
  </si>
  <si>
    <t>(5,430)</t>
  </si>
  <si>
    <t>Extraordinary Property Losses (182.1)</t>
  </si>
  <si>
    <t xml:space="preserve">    0182320 - Regulatory Asset - Inc Tax</t>
  </si>
  <si>
    <t xml:space="preserve">  Regulatory Asset Tax</t>
  </si>
  <si>
    <t xml:space="preserve">    0182399 - Aro Regulatory Asset</t>
  </si>
  <si>
    <t>(1,313,446)</t>
  </si>
  <si>
    <t xml:space="preserve">    0182312 - OPEB FAS 106 - Medical</t>
  </si>
  <si>
    <t>(9,751,897)</t>
  </si>
  <si>
    <t xml:space="preserve">    0182680 - Defer Depr-Retail Recovery</t>
  </si>
  <si>
    <t xml:space="preserve">    0182801 - Pension Post Retire P Acctg - FAS87 NQ</t>
  </si>
  <si>
    <t>(942,808)</t>
  </si>
  <si>
    <t xml:space="preserve">    0182318 - Other Reg Assets - Gen Acct</t>
  </si>
  <si>
    <t>(80,051,779)</t>
  </si>
  <si>
    <t xml:space="preserve">    0182354 - Accrued SPP Recovery</t>
  </si>
  <si>
    <t>(197,622)</t>
  </si>
  <si>
    <t xml:space="preserve">    0182411 - Deferred Fuel Exp-Current Year</t>
  </si>
  <si>
    <t xml:space="preserve">    0182412 - Deferred Fuel Exp - Prior Year</t>
  </si>
  <si>
    <t>(8,077,661)</t>
  </si>
  <si>
    <t xml:space="preserve">    0182415 - Regulatory Asset - Cor</t>
  </si>
  <si>
    <t xml:space="preserve">    0182319 - Closed Def Int Hedge-Asset</t>
  </si>
  <si>
    <t xml:space="preserve">    0182322 - ST Closed Def Int Hedge-Asset</t>
  </si>
  <si>
    <t>(3,456,472)</t>
  </si>
  <si>
    <t xml:space="preserve">    0182309 - Amort Load Management Switches</t>
  </si>
  <si>
    <t>(17,211,881)</t>
  </si>
  <si>
    <t>(56,742)</t>
  </si>
  <si>
    <t>(17,268,622)</t>
  </si>
  <si>
    <t xml:space="preserve">    0182311 - Accrued Environmental Recovery</t>
  </si>
  <si>
    <t>(13,531)</t>
  </si>
  <si>
    <t xml:space="preserve">    0182313 - Deferred ECRC</t>
  </si>
  <si>
    <t xml:space="preserve">    0182317 - Deferred Depreciation - 2010 Rate Case</t>
  </si>
  <si>
    <t xml:space="preserve">    0182321 - REG ASSET-DERIV MTM OIL</t>
  </si>
  <si>
    <t xml:space="preserve">    0182331 - Deferred GPIF - FL Fuel Reg Asset</t>
  </si>
  <si>
    <t>(367,309)</t>
  </si>
  <si>
    <t xml:space="preserve">    0182347 - Deferred CR3 - Depr &amp; Prop Taxes - Contra</t>
  </si>
  <si>
    <t>(37,946,102)</t>
  </si>
  <si>
    <t>(37,729,267)</t>
  </si>
  <si>
    <t xml:space="preserve">    0182398 - Load Management Switches</t>
  </si>
  <si>
    <t>(469,669)</t>
  </si>
  <si>
    <t xml:space="preserve">    0182334 - Pension settlement charges</t>
  </si>
  <si>
    <t>(48,348)</t>
  </si>
  <si>
    <t xml:space="preserve">    0182470 - Coal Ash Spend - Retail SC&amp;FL</t>
  </si>
  <si>
    <t xml:space="preserve">    0182315 - Reg Asset - Coal Ash Pond ARO</t>
  </si>
  <si>
    <t xml:space="preserve">    0182370 - Current Portion of Reg Assets</t>
  </si>
  <si>
    <t>(7,922,451)</t>
  </si>
  <si>
    <t xml:space="preserve">    0182525 - Non-AMI Meter NBV 182.3</t>
  </si>
  <si>
    <t>(1,627,815)</t>
  </si>
  <si>
    <t xml:space="preserve">    0182536 - PPA BUYOUT REG ASSET</t>
  </si>
  <si>
    <t>(545,945)</t>
  </si>
  <si>
    <t xml:space="preserve">    0182539 - RIDGEGEN PPA BUYOUT REG ASSET</t>
  </si>
  <si>
    <t>(543,141)</t>
  </si>
  <si>
    <t xml:space="preserve">    0182569 - Crystal River South Reg Asset</t>
  </si>
  <si>
    <t>(6,716,036)</t>
  </si>
  <si>
    <t xml:space="preserve">  Misc Regualtory Assets</t>
  </si>
  <si>
    <t>(27,162,190)</t>
  </si>
  <si>
    <t>Other Regulatory Assets (182.3)</t>
  </si>
  <si>
    <t>(23,755,263)</t>
  </si>
  <si>
    <t xml:space="preserve">  0183000 - Prelim Survey and Investigation</t>
  </si>
  <si>
    <t>Preliminary Survey and Investigation Charges (183)</t>
  </si>
  <si>
    <t xml:space="preserve">  0803290 - Miscellaneous Expense</t>
  </si>
  <si>
    <t>(3,179,072)</t>
  </si>
  <si>
    <t xml:space="preserve">  0804110 - Unproductive Time Distributed</t>
  </si>
  <si>
    <t>(39,583,519)</t>
  </si>
  <si>
    <t xml:space="preserve">  0804210 - Vacations</t>
  </si>
  <si>
    <t>(13,925,778)</t>
  </si>
  <si>
    <t xml:space="preserve">  0804220 - Holidays</t>
  </si>
  <si>
    <t>(9,928,208)</t>
  </si>
  <si>
    <t xml:space="preserve">  0804290 - Other Excused Absences</t>
  </si>
  <si>
    <t>(5,300,545)</t>
  </si>
  <si>
    <t xml:space="preserve">  0804330 - Sick</t>
  </si>
  <si>
    <t>(10,371,118)</t>
  </si>
  <si>
    <t xml:space="preserve">  0184023 - Clearing Payroll Fixed Distr</t>
  </si>
  <si>
    <t>(1,032)</t>
  </si>
  <si>
    <t>(24,308)</t>
  </si>
  <si>
    <t>(25,340)</t>
  </si>
  <si>
    <t>Clearing Accounts (184)</t>
  </si>
  <si>
    <t>(3,145,511)</t>
  </si>
  <si>
    <t xml:space="preserve">    0186020 - Vision Florida Def O&amp;M</t>
  </si>
  <si>
    <t xml:space="preserve">    0186120 - Misc. Wip - Fp Dist. Wids</t>
  </si>
  <si>
    <t xml:space="preserve">    0186290 - Oth Deferred Charges - Operation</t>
  </si>
  <si>
    <t xml:space="preserve">    0186470 - Error Suspense - Corp Payroll</t>
  </si>
  <si>
    <t>(27,619)</t>
  </si>
  <si>
    <t xml:space="preserve">    0186480 - Misc Debits To Be Cleared</t>
  </si>
  <si>
    <t xml:space="preserve">    0186984 - Other Long-Term Assets</t>
  </si>
  <si>
    <t xml:space="preserve">    0186201- Def Project/Acq Exp</t>
  </si>
  <si>
    <t>(43,199)</t>
  </si>
  <si>
    <t xml:space="preserve">    0186605 - Misc Defer Debit Workers Comp</t>
  </si>
  <si>
    <t>(3,166,819)</t>
  </si>
  <si>
    <t xml:space="preserve">    0186101 - DEF CR3 NCR - Reg Asset Base Rate</t>
  </si>
  <si>
    <t>(37,749)</t>
  </si>
  <si>
    <t xml:space="preserve">    0186195 - Deferred Rate Case Expense</t>
  </si>
  <si>
    <t xml:space="preserve">    0186400 - SECI-Lakeland Intercon Upgrade</t>
  </si>
  <si>
    <t>(102,707)</t>
  </si>
  <si>
    <t xml:space="preserve">    0186295 - Deferred Storm Expenses</t>
  </si>
  <si>
    <t xml:space="preserve">    0186102 - DEF CR3 Dry Cask Storage</t>
  </si>
  <si>
    <t xml:space="preserve">    0186109 - DEF DCS Contra Equity</t>
  </si>
  <si>
    <t>(2,448,982)</t>
  </si>
  <si>
    <t xml:space="preserve">    0186036 - EVCS Deferral</t>
  </si>
  <si>
    <t>(18,324)</t>
  </si>
  <si>
    <t xml:space="preserve">    0186111 - Cust Connect Def O&amp;M</t>
  </si>
  <si>
    <t xml:space="preserve">    0186882 - Straight Line Lease Defer DR</t>
  </si>
  <si>
    <t>(6,064,793)</t>
  </si>
  <si>
    <t>(5,413,479)</t>
  </si>
  <si>
    <t xml:space="preserve">  Other Deferred Charges</t>
  </si>
  <si>
    <t>Miscellaneous Deferred Debits (186)</t>
  </si>
  <si>
    <t xml:space="preserve">  0190001 - Adit: Prepaid: Federal Taxes</t>
  </si>
  <si>
    <t>(701,769,408)</t>
  </si>
  <si>
    <t>(21,202,461)</t>
  </si>
  <si>
    <t>(722,971,869)</t>
  </si>
  <si>
    <t xml:space="preserve">  0190002 - Adit: Prepaid: State Taxes</t>
  </si>
  <si>
    <t>(132,638,874)</t>
  </si>
  <si>
    <t>(130,335,034)</t>
  </si>
  <si>
    <t xml:space="preserve">  0190013 - LT Def tax asset: Fed-190</t>
  </si>
  <si>
    <t xml:space="preserve">  0190051 - Accum Deferred FIT-OCI</t>
  </si>
  <si>
    <t>(55,977)</t>
  </si>
  <si>
    <t xml:space="preserve">  0190052 - Accum Deferred SIT-OCI</t>
  </si>
  <si>
    <t>(15,514)</t>
  </si>
  <si>
    <t xml:space="preserve">  0190155 - Deferred Tax - Nol</t>
  </si>
  <si>
    <t>(15,631,421)</t>
  </si>
  <si>
    <t xml:space="preserve">  0190156 - Deferred Tax_State NOLs</t>
  </si>
  <si>
    <t>(64,212,854)</t>
  </si>
  <si>
    <t>(54,017,701)</t>
  </si>
  <si>
    <t>Accumulated Deferred Income Taxes (190)</t>
  </si>
  <si>
    <t>(6,856,463)</t>
  </si>
  <si>
    <t xml:space="preserve">  0185000 - Temporary Facilities</t>
  </si>
  <si>
    <t>(95,263)</t>
  </si>
  <si>
    <t>Temporary Facilities (185)</t>
  </si>
  <si>
    <t xml:space="preserve">   Total Deferred Debits</t>
  </si>
  <si>
    <t>(21,811,623)</t>
  </si>
  <si>
    <t xml:space="preserve">  0165000 - Other Current Assets</t>
  </si>
  <si>
    <t xml:space="preserve">  0186200 - Contra Unamort Debt Purch Acctg</t>
  </si>
  <si>
    <t xml:space="preserve">   Non Regulatory Accounts - Assets</t>
  </si>
  <si>
    <t xml:space="preserve">      Total Assets</t>
  </si>
  <si>
    <t>Liabilities and Other Credits</t>
  </si>
  <si>
    <t xml:space="preserve">  0211003 - Misc Paid in Capital</t>
  </si>
  <si>
    <t xml:space="preserve">  0211021 - DON REC From Stockholders</t>
  </si>
  <si>
    <t xml:space="preserve">  0211022 - Red inPar of Common Stock</t>
  </si>
  <si>
    <t>Other Paid In Capital (208-211)</t>
  </si>
  <si>
    <t xml:space="preserve">  0216000 - Unapprop Retained Earnings</t>
  </si>
  <si>
    <t xml:space="preserve">  0439004 - Cumm Effect Acct Change Tax</t>
  </si>
  <si>
    <t xml:space="preserve">  Current Month Net Income</t>
  </si>
  <si>
    <t xml:space="preserve">  0216007 - Cumm Effect Acct Princ Pretax</t>
  </si>
  <si>
    <t>Retained Earnings (215, 215.1, 216)</t>
  </si>
  <si>
    <t xml:space="preserve">  0216100 - Unappr Undistr Subsid Earnings</t>
  </si>
  <si>
    <t xml:space="preserve">  0216150 - Equity IC AR Rollup</t>
  </si>
  <si>
    <t>(85,239,027)</t>
  </si>
  <si>
    <t xml:space="preserve">  2161500 - IC AR Rollup</t>
  </si>
  <si>
    <t>(230,964,019)</t>
  </si>
  <si>
    <t>(145,724,992)</t>
  </si>
  <si>
    <t>Unappropriated Undistributed Subsidiary Earnings (216.1)</t>
  </si>
  <si>
    <t xml:space="preserve">  0219046 - OCI-Interest Rate Hdgs Fed Tax</t>
  </si>
  <si>
    <t xml:space="preserve">  2191002 - OCI Rollup</t>
  </si>
  <si>
    <t>(210,581)</t>
  </si>
  <si>
    <t>Accumulated Other Comprehensive Income (219)</t>
  </si>
  <si>
    <t xml:space="preserve">   Total Proprietary Capital</t>
  </si>
  <si>
    <t xml:space="preserve">  0221535 - PEF FMB 225M 5.9% 03/01/33</t>
  </si>
  <si>
    <t xml:space="preserve">  0221537 - PEF FMB 500M 6.35% 09/15/2037</t>
  </si>
  <si>
    <t xml:space="preserve">  0221542 - PEF FMB 350M 5.65% 04/1/40</t>
  </si>
  <si>
    <t xml:space="preserve">  0221565 - PEF FMB 1B  6.40% 06/15/38</t>
  </si>
  <si>
    <t xml:space="preserve">  0221569 - DEF 400M 3.85% 11-15-42</t>
  </si>
  <si>
    <t xml:space="preserve">  0221091 - DEF 600M 3.4% 10/1/2046</t>
  </si>
  <si>
    <t xml:space="preserve">  0221093 - DEF 650M 3.20% 1/15/27</t>
  </si>
  <si>
    <t xml:space="preserve">  0221046 - DEF FMB 600M 3.80% 7/15/28</t>
  </si>
  <si>
    <t xml:space="preserve">  0221047 - DEF FMB 400M 4.20% 7/15/48</t>
  </si>
  <si>
    <t xml:space="preserve">  0221098 - DEF LT bond-fixed rate</t>
  </si>
  <si>
    <t xml:space="preserve">  0221089 - DEF LT FMB</t>
  </si>
  <si>
    <t xml:space="preserve">  0221018 - DEF 650M 2.40% 12/15/2031</t>
  </si>
  <si>
    <t xml:space="preserve">  0221019 - DEF 500M 3.00% 12/15/2051</t>
  </si>
  <si>
    <t>Bonds (221)</t>
  </si>
  <si>
    <t xml:space="preserve">  0224511 - PEF OTH LTD 150M 6.75% 02/2028</t>
  </si>
  <si>
    <t xml:space="preserve">  0224043 - DEFR LT Debt</t>
  </si>
  <si>
    <t>Other Long Term Debt (224)</t>
  </si>
  <si>
    <t xml:space="preserve">  0226511 - PEF UNAMDIS 150M 6.75% 2/01/28</t>
  </si>
  <si>
    <t>(89,831)</t>
  </si>
  <si>
    <t>(88,618)</t>
  </si>
  <si>
    <t xml:space="preserve">  0226535 - PEF UNAMDIS 225M 5.9% 03/01/33</t>
  </si>
  <si>
    <t>(213,727)</t>
  </si>
  <si>
    <t>(212,144)</t>
  </si>
  <si>
    <t xml:space="preserve">  0226537 - PEF UNAMDIS 500M 6.35% 09/2037</t>
  </si>
  <si>
    <t>(347,422)</t>
  </si>
  <si>
    <t>(345,589)</t>
  </si>
  <si>
    <t xml:space="preserve">  0226542 - PEF UNAMDIS 350M 5.65% 04/20403</t>
  </si>
  <si>
    <t>(891,401)</t>
  </si>
  <si>
    <t>(887,349)</t>
  </si>
  <si>
    <t xml:space="preserve">  0226565 - PEF UNAMDIS 1B 6.40% 6/15/38</t>
  </si>
  <si>
    <t>(2,327,083)</t>
  </si>
  <si>
    <t>(2,315,358)</t>
  </si>
  <si>
    <t xml:space="preserve">  0226569- DEF UNAMDIS 400M 3.85 11-15-42</t>
  </si>
  <si>
    <t>(886,132)</t>
  </si>
  <si>
    <t>(882,609)</t>
  </si>
  <si>
    <t xml:space="preserve">  0226091 - DEF 600M UNAMDIS 3.4% 10/1/46</t>
  </si>
  <si>
    <t>(2,785,592)</t>
  </si>
  <si>
    <t>(2,776,245)</t>
  </si>
  <si>
    <t xml:space="preserve">  0226093 - DEF UNAMDIS 650M 3.20% 1/15/27</t>
  </si>
  <si>
    <t>(199,268)</t>
  </si>
  <si>
    <t>(196,027)</t>
  </si>
  <si>
    <t xml:space="preserve">  0226046 - DEF UNAMDIS 600M 3.80% 7/15/28</t>
  </si>
  <si>
    <t>(730,199)</t>
  </si>
  <si>
    <t>(721,010)</t>
  </si>
  <si>
    <t xml:space="preserve">  0226047 - DEF UNAMDIS 400M 4.20%</t>
  </si>
  <si>
    <t>(492,305)</t>
  </si>
  <si>
    <t>(490,763)</t>
  </si>
  <si>
    <t xml:space="preserve">  0226098 - 2019 DEF Fixed rate</t>
  </si>
  <si>
    <t>(296,388)</t>
  </si>
  <si>
    <t>(293,301)</t>
  </si>
  <si>
    <t xml:space="preserve">  0226089 - 2020 First Mortgage Bond</t>
  </si>
  <si>
    <t>(584,265)</t>
  </si>
  <si>
    <t>(3,810,276)</t>
  </si>
  <si>
    <t>(4,394,541)</t>
  </si>
  <si>
    <t>Unamortized Discount on LT Debt (226)</t>
  </si>
  <si>
    <t>(9,843,614)</t>
  </si>
  <si>
    <t>(3,759,938)</t>
  </si>
  <si>
    <t>(13,603,552)</t>
  </si>
  <si>
    <t xml:space="preserve">   Total Long Term Debt</t>
  </si>
  <si>
    <t xml:space="preserve">  0227101 - LT Capital Lease Obligation</t>
  </si>
  <si>
    <t>(1,515,870)</t>
  </si>
  <si>
    <t xml:space="preserve">  0227175 - LT Operating Lease Obligation</t>
  </si>
  <si>
    <t>(3,340,133)</t>
  </si>
  <si>
    <t>Obligations Under Capital Leases (227)</t>
  </si>
  <si>
    <t>(4,856,003)</t>
  </si>
  <si>
    <t xml:space="preserve">  0228100 - Retail Unfd Storm Damage</t>
  </si>
  <si>
    <t xml:space="preserve">  0228101 - Wholsesale Storm Reserve</t>
  </si>
  <si>
    <t>(1,279,893)</t>
  </si>
  <si>
    <t>(778,005)</t>
  </si>
  <si>
    <t>Accumulated Provision for Property Insurance (228.1)</t>
  </si>
  <si>
    <t xml:space="preserve">  0228250 - Inactive - Schm Worker'S Comp - Other</t>
  </si>
  <si>
    <t>(2,552,821)</t>
  </si>
  <si>
    <t xml:space="preserve">  0228202 - Claim Reserve - ST</t>
  </si>
  <si>
    <t xml:space="preserve">  0228201 - Claim Reserve</t>
  </si>
  <si>
    <t>Accumulated Provision for Injuries and Damages (228.2)</t>
  </si>
  <si>
    <t>(1,552,821)</t>
  </si>
  <si>
    <t xml:space="preserve">  0228314 - OPEB NonCur Liab - Life</t>
  </si>
  <si>
    <t>(2,639,006)</t>
  </si>
  <si>
    <t xml:space="preserve">  0228315 - OPEB NonCur Liab - Medical</t>
  </si>
  <si>
    <t>(9,644,462)</t>
  </si>
  <si>
    <t xml:space="preserve">  0228324 - Schm Dpc Pos Emp FAS 112</t>
  </si>
  <si>
    <t>(46,875)</t>
  </si>
  <si>
    <t xml:space="preserve">  0228325 - Schm Post Emp FAS 112</t>
  </si>
  <si>
    <t xml:space="preserve">  0228346 - Pension Liability - FAS 87</t>
  </si>
  <si>
    <t>(47,660,800)</t>
  </si>
  <si>
    <t xml:space="preserve">  0253275 - Pension Liability - FAS 87 NQ</t>
  </si>
  <si>
    <t>(22,915)</t>
  </si>
  <si>
    <t xml:space="preserve">  0228340 -Nonqualified Plans Liability</t>
  </si>
  <si>
    <t>(508,933)</t>
  </si>
  <si>
    <t>Accumulated Provision for Pensions and Benefits (228.3)</t>
  </si>
  <si>
    <t>(60,101,075)</t>
  </si>
  <si>
    <t xml:space="preserve">  0228403 - Deferred Serp -  Active Empl</t>
  </si>
  <si>
    <t>(3,169,863)</t>
  </si>
  <si>
    <t xml:space="preserve">  0228405 - 2000 Class Deferred Compensat</t>
  </si>
  <si>
    <t xml:space="preserve">  0228480 - Acc Prov Insurance-Environ</t>
  </si>
  <si>
    <t>(1,504)</t>
  </si>
  <si>
    <t>Accumulated Miscellaneous Operating Provisions (228.4)</t>
  </si>
  <si>
    <t>(3,126,356)</t>
  </si>
  <si>
    <t xml:space="preserve">  0230999 - ARO Liability</t>
  </si>
  <si>
    <t>(7,019,394)</t>
  </si>
  <si>
    <t xml:space="preserve">  0230315 - ARO Liability - Coal Ash</t>
  </si>
  <si>
    <t>Asset Retirement Obligations (230)</t>
  </si>
  <si>
    <t>(6,981,850)</t>
  </si>
  <si>
    <t xml:space="preserve">   Total Other NonCurrent Liabilities</t>
  </si>
  <si>
    <t>(62,038,193)</t>
  </si>
  <si>
    <t xml:space="preserve">  0232016 - AP PS8.9 Vendors Payable</t>
  </si>
  <si>
    <t xml:space="preserve">  0232120 - Vouchers Payable - Special</t>
  </si>
  <si>
    <t>(1,695,807)</t>
  </si>
  <si>
    <t xml:space="preserve">  0232151 - Pp Accounts Payable - Stores</t>
  </si>
  <si>
    <t xml:space="preserve">  0232170 - Accounts Payable - Coal</t>
  </si>
  <si>
    <t>(120,789)</t>
  </si>
  <si>
    <t xml:space="preserve">  0232175 - Limestone and Freight Payable</t>
  </si>
  <si>
    <t>(102,961)</t>
  </si>
  <si>
    <t xml:space="preserve">  0232180 - Accounts Payable - Oil Stocks</t>
  </si>
  <si>
    <t xml:space="preserve">  0232190 - Coal Freight Payable</t>
  </si>
  <si>
    <t>(265,023)</t>
  </si>
  <si>
    <t xml:space="preserve">  0232892 - A/P Miscellaneous</t>
  </si>
  <si>
    <t>(265,159)</t>
  </si>
  <si>
    <t xml:space="preserve">  0232331 - A/P - ENERGY NEIGHBOR FUND</t>
  </si>
  <si>
    <t xml:space="preserve">    0232410-Transmission Payables</t>
  </si>
  <si>
    <t>(106,238)</t>
  </si>
  <si>
    <t>(11,178)</t>
  </si>
  <si>
    <t>(117,416)</t>
  </si>
  <si>
    <t xml:space="preserve">    0232109 - A/P BPM - Actual</t>
  </si>
  <si>
    <t xml:space="preserve">  Power Accounts Payable (232)</t>
  </si>
  <si>
    <t xml:space="preserve">    0232061 - Checks not presented - reclass</t>
  </si>
  <si>
    <t xml:space="preserve">  Unpaid Bank Checks (232)</t>
  </si>
  <si>
    <t xml:space="preserve">  0232996 -  Capital - Accruals</t>
  </si>
  <si>
    <t xml:space="preserve">  0232039 - Payable 401K Incentive Match</t>
  </si>
  <si>
    <t xml:space="preserve">  0232163 - Emission Allowance A/P</t>
  </si>
  <si>
    <t xml:space="preserve">  0232181 - Natural Gas Payable</t>
  </si>
  <si>
    <t>(9,415,101)</t>
  </si>
  <si>
    <t xml:space="preserve">  0232002 - A/P - Misc - Gen - Acctg</t>
  </si>
  <si>
    <t>(20,520,727)</t>
  </si>
  <si>
    <t xml:space="preserve">  0232176 - Reagent Payable</t>
  </si>
  <si>
    <t>(269,160)</t>
  </si>
  <si>
    <t xml:space="preserve">  0232177 - Generic By Products Payable</t>
  </si>
  <si>
    <t xml:space="preserve">  0232332 - Photovoltaic Fund</t>
  </si>
  <si>
    <t xml:space="preserve">  0232108 - DEF Cogen Payable</t>
  </si>
  <si>
    <t xml:space="preserve">  0232000 - A/P Vendors Payable</t>
  </si>
  <si>
    <t xml:space="preserve">  0232155 - Accounts Payable - Stores CAS</t>
  </si>
  <si>
    <t xml:space="preserve">  0232171 - Account Payable - Coal Accrual</t>
  </si>
  <si>
    <t>Accounts Payable (232)</t>
  </si>
  <si>
    <t>(92,608,383)</t>
  </si>
  <si>
    <t xml:space="preserve">  0233150 - IC Moneypool - ST Notes Pay</t>
  </si>
  <si>
    <t>(846,195,000)</t>
  </si>
  <si>
    <t>Notes Payable to Associated Companies (233)</t>
  </si>
  <si>
    <t xml:space="preserve">  0232232 - A/P Affiliates</t>
  </si>
  <si>
    <t>(19,841)</t>
  </si>
  <si>
    <t>(35,014)</t>
  </si>
  <si>
    <t>(54,855)</t>
  </si>
  <si>
    <t xml:space="preserve">  0234000 - IC Moneypool - ST Interest Pay</t>
  </si>
  <si>
    <t>(1,718)</t>
  </si>
  <si>
    <t xml:space="preserve">  0234010 - I/C AP - Joint Dispatch</t>
  </si>
  <si>
    <t xml:space="preserve">  0234250 - IC Netting - Accts Payable</t>
  </si>
  <si>
    <t>Accounts Payable to Associated Companies (234)</t>
  </si>
  <si>
    <t xml:space="preserve">  0235110 - Cust Dep For Srvc - Edp Billing</t>
  </si>
  <si>
    <t>(8,449,766)</t>
  </si>
  <si>
    <t>(7,903,941)</t>
  </si>
  <si>
    <t xml:space="preserve">  0235002 - CD Active</t>
  </si>
  <si>
    <t xml:space="preserve">  0235003 - CD Inactive</t>
  </si>
  <si>
    <t>Customer Deposits (235)</t>
  </si>
  <si>
    <t xml:space="preserve">    0236040 - NC Prop Tax - Misc Non - Util</t>
  </si>
  <si>
    <t>(216,469)</t>
  </si>
  <si>
    <t xml:space="preserve">    0236100 - Franchise Tax - Electric</t>
  </si>
  <si>
    <t xml:space="preserve">    0236150 - St/Local Unemployment Tax Liab</t>
  </si>
  <si>
    <t>(1,437)</t>
  </si>
  <si>
    <t>(490)</t>
  </si>
  <si>
    <t xml:space="preserve">    0236700 - Employer FICA Tax Liab</t>
  </si>
  <si>
    <t xml:space="preserve">    0236750 - Federal Unemployment Tax Liab</t>
  </si>
  <si>
    <t xml:space="preserve">    0236906 - Use Tax Payable</t>
  </si>
  <si>
    <t>(536,937)</t>
  </si>
  <si>
    <t>(13,097)</t>
  </si>
  <si>
    <t xml:space="preserve">    0236926 - LT tax reclass Fed cr</t>
  </si>
  <si>
    <t>(3,844,314)</t>
  </si>
  <si>
    <t xml:space="preserve">    0236981 - Fed Inc Tax Payable - Prev Yr</t>
  </si>
  <si>
    <t>(1)</t>
  </si>
  <si>
    <t xml:space="preserve">    0236990 - Fed Inc Tax Payable - Current</t>
  </si>
  <si>
    <t>(32,280,734)</t>
  </si>
  <si>
    <t>(31,902,832)</t>
  </si>
  <si>
    <t xml:space="preserve">    0236992 - Current Liability UTP - Fed</t>
  </si>
  <si>
    <t xml:space="preserve">    0236943 - State Inc Tax Payable- Prior Yrs</t>
  </si>
  <si>
    <t xml:space="preserve">    0236993 - LT Liability Fed - UTP</t>
  </si>
  <si>
    <t xml:space="preserve">    0236001 - State It Payable Other</t>
  </si>
  <si>
    <t>(3,753,792)</t>
  </si>
  <si>
    <t>(4,813,376)</t>
  </si>
  <si>
    <t>(8,567,168)</t>
  </si>
  <si>
    <t xml:space="preserve">    0236986 - LT Liability Fed - KTRA</t>
  </si>
  <si>
    <t xml:space="preserve">    0236988 - LT Liability ST UTP PGN</t>
  </si>
  <si>
    <t xml:space="preserve">    0236989 - LT Liability Fed UTP PGN</t>
  </si>
  <si>
    <t>(2)</t>
  </si>
  <si>
    <t xml:space="preserve">    0236123 - Fl Prop Tax - Electric</t>
  </si>
  <si>
    <t>(4,999,867)</t>
  </si>
  <si>
    <t xml:space="preserve">    0236135 - FL Reg Assessment - Electric</t>
  </si>
  <si>
    <t xml:space="preserve">    0236131 - FL FRANCHISE TX ACCRUAL</t>
  </si>
  <si>
    <t xml:space="preserve">    0236701 - Employer FICA Tax Liab LT</t>
  </si>
  <si>
    <t>(7,812,592)</t>
  </si>
  <si>
    <t>(3,180,891)</t>
  </si>
  <si>
    <t xml:space="preserve">  Taxes Accrued (236)</t>
  </si>
  <si>
    <t>(6,765,260)</t>
  </si>
  <si>
    <t>(4,934,415)</t>
  </si>
  <si>
    <t>(11,699,675)</t>
  </si>
  <si>
    <t>Consolidated Taxes Accrued</t>
  </si>
  <si>
    <t xml:space="preserve">  0237038 - LT Interest Accrued</t>
  </si>
  <si>
    <t xml:space="preserve">  0237222 - Int Accr Cust Dep FLA</t>
  </si>
  <si>
    <t xml:space="preserve">  0237510 - Bonds Interest Payable</t>
  </si>
  <si>
    <t>(20,878,750)</t>
  </si>
  <si>
    <t xml:space="preserve">  0237011 - Int Payable - Notes</t>
  </si>
  <si>
    <t xml:space="preserve">  0237041 - FERC Interconnect Interest LT</t>
  </si>
  <si>
    <t>Interest Accrued (237)</t>
  </si>
  <si>
    <t>(19,675,187)</t>
  </si>
  <si>
    <t xml:space="preserve">  0241110 - State Income Tax Wh - Employee</t>
  </si>
  <si>
    <t xml:space="preserve">  0241150 - Federal Income Tax Wh - Employee</t>
  </si>
  <si>
    <t>(1,377)</t>
  </si>
  <si>
    <t xml:space="preserve">  0241160 - FICA Withheld - Employee</t>
  </si>
  <si>
    <t>(6,109)</t>
  </si>
  <si>
    <t xml:space="preserve">  0241310 - General Sales Tax</t>
  </si>
  <si>
    <t xml:space="preserve">  0241320 - Utility Sales Tax</t>
  </si>
  <si>
    <t>(2,798,244)</t>
  </si>
  <si>
    <t>(1,992,229)</t>
  </si>
  <si>
    <t>(4,790,473)</t>
  </si>
  <si>
    <t xml:space="preserve">  0241335 - Local Taxes Withheld</t>
  </si>
  <si>
    <t>(82)</t>
  </si>
  <si>
    <t>(79)</t>
  </si>
  <si>
    <t xml:space="preserve">  0241348 - Franchise Fees Payable</t>
  </si>
  <si>
    <t xml:space="preserve">  0241800 - Utility Tax - County</t>
  </si>
  <si>
    <t>(8,272,476)</t>
  </si>
  <si>
    <t>(7,927,053)</t>
  </si>
  <si>
    <t xml:space="preserve">  0241900 - TX COL PAY-FL Muni Utility Tax</t>
  </si>
  <si>
    <t xml:space="preserve">  0241990-GRT Payable Additional  2.6%</t>
  </si>
  <si>
    <t>(3,230,468)</t>
  </si>
  <si>
    <t>Tax Collections Payable (241)</t>
  </si>
  <si>
    <t xml:space="preserve">    0242215 - Payroll Severance Reserves</t>
  </si>
  <si>
    <t xml:space="preserve">    0242320 - Transmission Open Acc - Deposits</t>
  </si>
  <si>
    <t>(160,275)</t>
  </si>
  <si>
    <t xml:space="preserve">    0242440 - Cash Coll and Contrib To Trustee</t>
  </si>
  <si>
    <t>(386)</t>
  </si>
  <si>
    <t xml:space="preserve">    0242460 - Prov For Incentive Ben Prog</t>
  </si>
  <si>
    <t xml:space="preserve">    0242490 - Vacation Carryover</t>
  </si>
  <si>
    <t>(393,908)</t>
  </si>
  <si>
    <t xml:space="preserve">    0242540 - Escheaments Payable</t>
  </si>
  <si>
    <t xml:space="preserve">    0242216 - Payrll ST Retention/Spcl Rsrvs</t>
  </si>
  <si>
    <t xml:space="preserve">    0242997 - NQ Pension Current SSERP</t>
  </si>
  <si>
    <t xml:space="preserve">    0242999 - Misc Liab - FAS 112</t>
  </si>
  <si>
    <t xml:space="preserve">    0242033 - Wages Payable - Accrual</t>
  </si>
  <si>
    <t>(5,068,104)</t>
  </si>
  <si>
    <t xml:space="preserve">    0242803 - Deferred Rent</t>
  </si>
  <si>
    <t>(258,630)</t>
  </si>
  <si>
    <t>(15,475)</t>
  </si>
  <si>
    <t>(274,105)</t>
  </si>
  <si>
    <t xml:space="preserve">    0242897 - NQ Pension Current ECBP</t>
  </si>
  <si>
    <t xml:space="preserve">    0242898 - OPEB Current Liab - Life</t>
  </si>
  <si>
    <t xml:space="preserve">    0232004 - Vision Deduction</t>
  </si>
  <si>
    <t>(16,926)</t>
  </si>
  <si>
    <t>(10,253)</t>
  </si>
  <si>
    <t xml:space="preserve">    0242390 - CURR&amp;ACCR LIAB-FPC LTD</t>
  </si>
  <si>
    <t xml:space="preserve">    0242396 - CURR&amp;ACCR LIAB-WORKERS COMP</t>
  </si>
  <si>
    <t>(381,934)</t>
  </si>
  <si>
    <t xml:space="preserve">    0242398 - CURR&amp;ACCR LIAB MISC</t>
  </si>
  <si>
    <t xml:space="preserve">    0232005 - Long Term Disability Deduction</t>
  </si>
  <si>
    <t xml:space="preserve">    0232045 - Supplemental Life Deductions</t>
  </si>
  <si>
    <t xml:space="preserve">    0232048 - Supplemental AD&amp;D Deduction</t>
  </si>
  <si>
    <t xml:space="preserve">    0232049 - Medical &amp; HSA Deductions</t>
  </si>
  <si>
    <t>(116)</t>
  </si>
  <si>
    <t xml:space="preserve">    0242152 - Solar Interconnect Deposits</t>
  </si>
  <si>
    <t>(143,439)</t>
  </si>
  <si>
    <t xml:space="preserve">    0242797 - NQ Pension Current FPC SERP/ND</t>
  </si>
  <si>
    <t xml:space="preserve">    0242051 - FERC Interconnect Deposits LT</t>
  </si>
  <si>
    <t xml:space="preserve">    0242054 - State Interconnect Deposits LT</t>
  </si>
  <si>
    <t>(60,290)</t>
  </si>
  <si>
    <t xml:space="preserve">  Other Current Accrued Liability</t>
  </si>
  <si>
    <t xml:space="preserve">    0242110 - Contract Retentions</t>
  </si>
  <si>
    <t xml:space="preserve">  Contruction Contra Ret</t>
  </si>
  <si>
    <t>Miscellaneous Current and Accrued Liabilities (242)</t>
  </si>
  <si>
    <t xml:space="preserve">  0243105 - Current Portion of Cap Lease Obligation</t>
  </si>
  <si>
    <t xml:space="preserve">  0242175 - Curr Operating Lease Oblig</t>
  </si>
  <si>
    <t>Obligations Under Capital Leases - Current (243)</t>
  </si>
  <si>
    <t xml:space="preserve">    0244005 - Derivative Instr-Regulatory-ST</t>
  </si>
  <si>
    <t xml:space="preserve">  Derivative Instrument Liabilities - Current</t>
  </si>
  <si>
    <t>Derivative Instrument Liabilities (244)</t>
  </si>
  <si>
    <t xml:space="preserve">  0245001 - 3rd Party Derivative Liability Current</t>
  </si>
  <si>
    <t>Derivative Instrument Liabilities - Hedges (245)</t>
  </si>
  <si>
    <t xml:space="preserve">   Total Current and Accrued Liabilities</t>
  </si>
  <si>
    <t>(862,215,630)</t>
  </si>
  <si>
    <t xml:space="preserve">  0252001 - Cust Adv For Construction</t>
  </si>
  <si>
    <t xml:space="preserve">  0224045 - FERC Interconnect Liability</t>
  </si>
  <si>
    <t>Customer Advances for Construction (252)</t>
  </si>
  <si>
    <t xml:space="preserve">  0255000 - Accum Def Inv Tax Credits</t>
  </si>
  <si>
    <t>Accumulated Deferred Investment Tax Credits (255)</t>
  </si>
  <si>
    <t xml:space="preserve">    0253890 - Schm Tax and S/L For Surplus Mat'Ls</t>
  </si>
  <si>
    <t xml:space="preserve">    0253990 - Deferred Prepaid Ef - Lighting</t>
  </si>
  <si>
    <t>(6,878)</t>
  </si>
  <si>
    <t xml:space="preserve">    2531006 - Defr Cr - A/R A/P Elim Diff</t>
  </si>
  <si>
    <t>(32,901,713)</t>
  </si>
  <si>
    <t>(1,050,000)</t>
  </si>
  <si>
    <t>(33,951,713)</t>
  </si>
  <si>
    <t xml:space="preserve">    Historical Equity Roll - Up Plug</t>
  </si>
  <si>
    <t>(230,964,020)</t>
  </si>
  <si>
    <t>(145,724,993)</t>
  </si>
  <si>
    <t xml:space="preserve">    2531008 - Defr Cr - Other Bal Sheet Elim Diff</t>
  </si>
  <si>
    <t xml:space="preserve">    0253035 - Misc Def Cr - Genl Acctg</t>
  </si>
  <si>
    <t xml:space="preserve">    0253008 - Pole Attach - Deferred Revenue</t>
  </si>
  <si>
    <t>(458,227)</t>
  </si>
  <si>
    <t xml:space="preserve">    0253400 - BARTOW LTSA</t>
  </si>
  <si>
    <t xml:space="preserve">    0253401 - HINES LTSA</t>
  </si>
  <si>
    <t xml:space="preserve">    0253082 - OTH DEFER CR MISCELLANEOUS</t>
  </si>
  <si>
    <t xml:space="preserve">    0253070 - Reserves - Mgp Sites FERC 228</t>
  </si>
  <si>
    <t xml:space="preserve">    ICNET_PLUG</t>
  </si>
  <si>
    <t xml:space="preserve">    0253062 - Long Term Def Rev - OL</t>
  </si>
  <si>
    <t xml:space="preserve">    0253403 - Citrus County LTSA Def Liab</t>
  </si>
  <si>
    <t xml:space="preserve">    0253630 - Schm Exec Cash Bal Plan</t>
  </si>
  <si>
    <t>(708,960)</t>
  </si>
  <si>
    <t xml:space="preserve">  Misc Deferred Credit (253)</t>
  </si>
  <si>
    <t>Other Deferred Credits (253)</t>
  </si>
  <si>
    <t xml:space="preserve">    0254999 - Reg Liab Cor Reclass From A/D</t>
  </si>
  <si>
    <t xml:space="preserve">    0254914 - NDT - QUAL - UNREAL GAINS</t>
  </si>
  <si>
    <t xml:space="preserve">    0254016 - Deferred SPP</t>
  </si>
  <si>
    <t>(217,804)</t>
  </si>
  <si>
    <t xml:space="preserve">    0254312 - Deferred GPIF - Reg Liab Fuel Clause</t>
  </si>
  <si>
    <t xml:space="preserve">    0254316 - Deferred Energy Conservation</t>
  </si>
  <si>
    <t>(4,821,327)</t>
  </si>
  <si>
    <t xml:space="preserve">    0254317 - Deferred Environmental Cost Recovery</t>
  </si>
  <si>
    <t>(144,530)</t>
  </si>
  <si>
    <t xml:space="preserve">    0254318 - Deferred Property Gains/Losses - FL</t>
  </si>
  <si>
    <t>(29,929)</t>
  </si>
  <si>
    <t xml:space="preserve">    0254320 - Deferred Capacity - Curr Yr</t>
  </si>
  <si>
    <t>(587,496)</t>
  </si>
  <si>
    <t>(380,884)</t>
  </si>
  <si>
    <t>(968,380)</t>
  </si>
  <si>
    <t xml:space="preserve">    0254321 - Deferred Capacity - Prior Year</t>
  </si>
  <si>
    <t xml:space="preserve">    0254031 - CR4&amp;5 Accelerated Depreciaton</t>
  </si>
  <si>
    <t>(195,833,333)</t>
  </si>
  <si>
    <t>(4,166,667)</t>
  </si>
  <si>
    <t>(200,000,000)</t>
  </si>
  <si>
    <t xml:space="preserve">  Misc Regulatory Liab (254)</t>
  </si>
  <si>
    <t xml:space="preserve">    0254100 - Regulatory Liablility - Inc Tax</t>
  </si>
  <si>
    <t>(73,099,111)</t>
  </si>
  <si>
    <t>(9,272,260)</t>
  </si>
  <si>
    <t>(82,371,371)</t>
  </si>
  <si>
    <t xml:space="preserve">    0254036 - Reg Liab - Excess Fed ADIT</t>
  </si>
  <si>
    <t xml:space="preserve">    0254038 - Excess ADIT Grossup LT</t>
  </si>
  <si>
    <t xml:space="preserve">  Regulatory Liability Tax (254)</t>
  </si>
  <si>
    <t>(860,594,625)</t>
  </si>
  <si>
    <t>(12,079,681)</t>
  </si>
  <si>
    <t>(872,674,306)</t>
  </si>
  <si>
    <t>Other Regulatory Liabilities (254)</t>
  </si>
  <si>
    <t xml:space="preserve">  0281200 - Deferred Federal Income Tax</t>
  </si>
  <si>
    <t xml:space="preserve">  0281201 - Deferred State Income Tax</t>
  </si>
  <si>
    <t>Accumulated Deferred Income Taxes (281)</t>
  </si>
  <si>
    <t xml:space="preserve">  0282100 - Adit: PpandE: Federal Taxes</t>
  </si>
  <si>
    <t>(18,784,237)</t>
  </si>
  <si>
    <t xml:space="preserve">  0282101 - Adit: PpandE: State Taxes</t>
  </si>
  <si>
    <t>(4,630,542)</t>
  </si>
  <si>
    <t>Accumulated Deferred Income Taxes Oth Property (282)</t>
  </si>
  <si>
    <t>(23,414,779)</t>
  </si>
  <si>
    <t xml:space="preserve">  0283100 - Adit: Other: Federal Taxes</t>
  </si>
  <si>
    <t>(2,422,059)</t>
  </si>
  <si>
    <t xml:space="preserve">  0283101 - Adit: Other: State Taxes</t>
  </si>
  <si>
    <t>(649,280)</t>
  </si>
  <si>
    <t>Accum Deferred Income Tax Other (283)</t>
  </si>
  <si>
    <t>(3,071,339)</t>
  </si>
  <si>
    <t xml:space="preserve">   Total Deferred Credits</t>
  </si>
  <si>
    <t xml:space="preserve">      Total Liabilities and Other Credit</t>
  </si>
  <si>
    <t xml:space="preserve">            0440000 - Residential</t>
  </si>
  <si>
    <t xml:space="preserve">            0442100 - General Service</t>
  </si>
  <si>
    <t xml:space="preserve">            0442200 - Industrial Service</t>
  </si>
  <si>
    <t xml:space="preserve">            0444000 - Public St and Highway Lighting</t>
  </si>
  <si>
    <t xml:space="preserve">            0447150 - Sales For Resale - Outside</t>
  </si>
  <si>
    <t xml:space="preserve">            0445000 - Other Sales To Public Auth</t>
  </si>
  <si>
    <t xml:space="preserve">            0449035 - Franchise Allocation/Holding</t>
  </si>
  <si>
    <t xml:space="preserve">          Electric Revenue</t>
  </si>
  <si>
    <t xml:space="preserve">            0450100 - Late Pmt and Forf Disc</t>
  </si>
  <si>
    <t xml:space="preserve">            0451100 - Misc Service Revenue</t>
  </si>
  <si>
    <t xml:space="preserve">            0454100 - Extra - Facilities</t>
  </si>
  <si>
    <t xml:space="preserve">            0454200 - Pole and Line Attachments</t>
  </si>
  <si>
    <t xml:space="preserve">            0454300 - Tower Lease Revenues</t>
  </si>
  <si>
    <t xml:space="preserve">            0454400 - Other Electric Rents</t>
  </si>
  <si>
    <t xml:space="preserve">            0456100 - Profit Or Loss on Sale of M&amp;S</t>
  </si>
  <si>
    <t xml:space="preserve">            0456102 - Distribution Charge - Network</t>
  </si>
  <si>
    <t xml:space="preserve">            0456104 - Transmission Charge Network</t>
  </si>
  <si>
    <t xml:space="preserve">            0456105 - Sched, Sys Cntl, Disp-Network</t>
  </si>
  <si>
    <t xml:space="preserve">            0456106 - Reactive Pur/Volt Cntl Svc</t>
  </si>
  <si>
    <t xml:space="preserve">            0456107 - Regulation/Frequency Response</t>
  </si>
  <si>
    <t xml:space="preserve">            0456108 - Op Res - Spinning Reserve</t>
  </si>
  <si>
    <t xml:space="preserve">            0456109 - Op Res - Supplemental Reserve</t>
  </si>
  <si>
    <t xml:space="preserve">            0456110 - Transmission Charge Ptp</t>
  </si>
  <si>
    <t xml:space="preserve">            0456610 - Other Electric Revenues</t>
  </si>
  <si>
    <t>(1,383,923)</t>
  </si>
  <si>
    <t>(884,093)</t>
  </si>
  <si>
    <t>(2,268,016)</t>
  </si>
  <si>
    <t xml:space="preserve">            0456630 - Gross Up - Contr in Aid of Const</t>
  </si>
  <si>
    <t xml:space="preserve">            0454105 - IC Other Elec Rents</t>
  </si>
  <si>
    <t xml:space="preserve">            0456000 - Other Variable Revenues</t>
  </si>
  <si>
    <t>(166)</t>
  </si>
  <si>
    <t xml:space="preserve">            0456040 - Sales Use Tax Coll Fee</t>
  </si>
  <si>
    <t xml:space="preserve">            0456001 - Other Variable Revenues-Reg</t>
  </si>
  <si>
    <t xml:space="preserve">            0454002 - Rent - Lighting Equipment</t>
  </si>
  <si>
    <t xml:space="preserve">            0454003 - Rent - Non-Lighting Equipment</t>
  </si>
  <si>
    <t xml:space="preserve">            0454004 - Rent - Joint Use</t>
  </si>
  <si>
    <t xml:space="preserve">            0454005 - Rent - Transmission</t>
  </si>
  <si>
    <t xml:space="preserve">            0456006 - Muni Coty Tax Coll/Comm</t>
  </si>
  <si>
    <t xml:space="preserve">            0456003 - Retail Unbilled Revenue</t>
  </si>
  <si>
    <t>(5,813,260)</t>
  </si>
  <si>
    <t>(35,969,565)</t>
  </si>
  <si>
    <t>(41,782,825)</t>
  </si>
  <si>
    <t xml:space="preserve">            0456616 - Shared Solar - SC</t>
  </si>
  <si>
    <t xml:space="preserve">          Other Revenue</t>
  </si>
  <si>
    <t>(5,215,018)</t>
  </si>
  <si>
    <t xml:space="preserve">        Total Electric Revenue</t>
  </si>
  <si>
    <t xml:space="preserve">      Operating Revenues (400)</t>
  </si>
  <si>
    <t xml:space="preserve">                0501110 - Coal Consumed - Fossil Steam</t>
  </si>
  <si>
    <t xml:space="preserve">                0501310 - Oil Consumed - Fossil Steam</t>
  </si>
  <si>
    <t xml:space="preserve">                0509030 - SO2 Emission Expense</t>
  </si>
  <si>
    <t xml:space="preserve">                0557450 - Commissions/Brokerage Expense</t>
  </si>
  <si>
    <t xml:space="preserve">                0501013 - Natural Gas Purchases</t>
  </si>
  <si>
    <t xml:space="preserve">                0501008 - Contra fuel Exp BR Ash - SC</t>
  </si>
  <si>
    <t xml:space="preserve">              Steam Fossil Production Fuel (500-509)</t>
  </si>
  <si>
    <t xml:space="preserve">                0547200 - Oil</t>
  </si>
  <si>
    <t xml:space="preserve">                0547000 - Fuel Expense</t>
  </si>
  <si>
    <t xml:space="preserve">              Combustion Production Fuel</t>
  </si>
  <si>
    <t xml:space="preserve">            Fuel Used in Electric Generation</t>
  </si>
  <si>
    <t xml:space="preserve">                0555200 - Interchange Power</t>
  </si>
  <si>
    <t xml:space="preserve">                0555550 - Purchases Energy Imbalance</t>
  </si>
  <si>
    <t xml:space="preserve">              Other Power Supply Expense</t>
  </si>
  <si>
    <t xml:space="preserve">              0555016 - I/C Joint Disp - Pur Pwr</t>
  </si>
  <si>
    <t xml:space="preserve">              0555185 - Energy Purchase Expense</t>
  </si>
  <si>
    <t xml:space="preserve">              0555190 - Capacity Purchase Expense</t>
  </si>
  <si>
    <t xml:space="preserve">            Purchased Power (555)</t>
  </si>
  <si>
    <t xml:space="preserve">                0920000 - A and G Salaries</t>
  </si>
  <si>
    <t xml:space="preserve">                0921100 - Employee Expenses</t>
  </si>
  <si>
    <t>(471,723)</t>
  </si>
  <si>
    <t xml:space="preserve">                0921200 - Office Expenses</t>
  </si>
  <si>
    <t xml:space="preserve">                0921300 - Telephone and Telegraph Exp</t>
  </si>
  <si>
    <t xml:space="preserve">                0921400 - Computer Services Expenses</t>
  </si>
  <si>
    <t xml:space="preserve">                0921540 - Computer Rent (Go Only)</t>
  </si>
  <si>
    <t xml:space="preserve">                0921600 - Other</t>
  </si>
  <si>
    <t>(796,906)</t>
  </si>
  <si>
    <t>(72,487)</t>
  </si>
  <si>
    <t>(869,393)</t>
  </si>
  <si>
    <t xml:space="preserve">                0921980 - Office Supplies and Expenses</t>
  </si>
  <si>
    <t xml:space="preserve">                0922000 - Admin Exp Transfer</t>
  </si>
  <si>
    <t>(42)</t>
  </si>
  <si>
    <t xml:space="preserve">                0923000 - Outside Services Employed</t>
  </si>
  <si>
    <t xml:space="preserve">                0923980 - Outside Services Employee and</t>
  </si>
  <si>
    <t xml:space="preserve">                0924000 - Property Insurance</t>
  </si>
  <si>
    <t>(3,755)</t>
  </si>
  <si>
    <t xml:space="preserve">                0924050 - Intercompany Property Insurance Exp</t>
  </si>
  <si>
    <t xml:space="preserve">                0924980 - Property Insurance For Corp.</t>
  </si>
  <si>
    <t xml:space="preserve">                0925200 - Injuries and Damages - Other</t>
  </si>
  <si>
    <t xml:space="preserve">                0925300 - Environmental Inj and Damages</t>
  </si>
  <si>
    <t xml:space="preserve">                0925980 - Injuries and Damages For Corp.</t>
  </si>
  <si>
    <t xml:space="preserve">                0926000 - Employee Benefits</t>
  </si>
  <si>
    <t xml:space="preserve">                0926420 - Employees' Tuition Refund</t>
  </si>
  <si>
    <t xml:space="preserve">                0926430 - Employees'Recreation Expense</t>
  </si>
  <si>
    <t xml:space="preserve">                0926600 - Employee Benefits - Transferred</t>
  </si>
  <si>
    <t>(33,640,614)</t>
  </si>
  <si>
    <t>(29,957,970)</t>
  </si>
  <si>
    <t xml:space="preserve">                0928000 - Regulatory Expenses (Go)</t>
  </si>
  <si>
    <t xml:space="preserve">                0930200 - Misc General Expenses</t>
  </si>
  <si>
    <t>(14,499,263)</t>
  </si>
  <si>
    <t>(937,832)</t>
  </si>
  <si>
    <t>(15,437,095)</t>
  </si>
  <si>
    <t xml:space="preserve">                0930210 - Industry Association Dues</t>
  </si>
  <si>
    <t xml:space="preserve">                0930220 - Exp of Servicing Securities</t>
  </si>
  <si>
    <t xml:space="preserve">                0930230 - Dues To Various Organizations</t>
  </si>
  <si>
    <t xml:space="preserve">                0930240 - Director'S Expenses</t>
  </si>
  <si>
    <t xml:space="preserve">                0930250 - Buy\Sell Transf Employee Homes</t>
  </si>
  <si>
    <t xml:space="preserve">                0930600 - Leased Circuit Charges - Other</t>
  </si>
  <si>
    <t xml:space="preserve">                0930700 - Research and Development</t>
  </si>
  <si>
    <t xml:space="preserve">                0930940 - General Expenses</t>
  </si>
  <si>
    <t>(222)</t>
  </si>
  <si>
    <t xml:space="preserve">                0931001 - Rents - AandG</t>
  </si>
  <si>
    <t xml:space="preserve">                0931008 - A and G Rents IC</t>
  </si>
  <si>
    <t xml:space="preserve">                0921110 - Relocation Expenses</t>
  </si>
  <si>
    <t xml:space="preserve">                0925000 - Injuries and Damages</t>
  </si>
  <si>
    <t xml:space="preserve">                0925051 - Intercompany Gen Liab Expense</t>
  </si>
  <si>
    <t xml:space="preserve">                0930150 - Miscellaneous Advertising Exp</t>
  </si>
  <si>
    <t xml:space="preserve">                0929500 - Admin Exp Transf</t>
  </si>
  <si>
    <t>(1,237,163)</t>
  </si>
  <si>
    <t>(78,075)</t>
  </si>
  <si>
    <t>(1,315,238)</t>
  </si>
  <si>
    <t xml:space="preserve">                0920100 - Salaries &amp; Wages - Proj Supt - NCRC Rec</t>
  </si>
  <si>
    <t xml:space="preserve">                0924200 - Recoverable Storm Damage Exp</t>
  </si>
  <si>
    <t xml:space="preserve">                0921101 - Employee Exp - NC</t>
  </si>
  <si>
    <t xml:space="preserve">                0926999 - Non Service Cost (ASU 2017-07)</t>
  </si>
  <si>
    <t>(40,730,274)</t>
  </si>
  <si>
    <t>(3,721,073)</t>
  </si>
  <si>
    <t>(44,451,346)</t>
  </si>
  <si>
    <t xml:space="preserve">                0931003 - Lease Amortization Expense</t>
  </si>
  <si>
    <t>(2,369,940)</t>
  </si>
  <si>
    <t>(216,482)</t>
  </si>
  <si>
    <t>(2,586,422)</t>
  </si>
  <si>
    <t xml:space="preserve">              Admin &amp; General Operation Expenses (920-931)</t>
  </si>
  <si>
    <t xml:space="preserve">                0546000 - Suprvsn and Enginring - Ct Oper</t>
  </si>
  <si>
    <t xml:space="preserve">                0547150 - Natural Gas Handling - Ct</t>
  </si>
  <si>
    <t xml:space="preserve">                0547300 - Fuel Handling and Testing - Ct</t>
  </si>
  <si>
    <t xml:space="preserve">                0548100 - Generation Expenses - Other Ct</t>
  </si>
  <si>
    <t xml:space="preserve">                0548200 - Prime Movers - Generators - Ct</t>
  </si>
  <si>
    <t xml:space="preserve">                0549000 - Misc - Power Generation Expenses</t>
  </si>
  <si>
    <t xml:space="preserve">                0548110 - Operation of Energy Storage Eq</t>
  </si>
  <si>
    <t xml:space="preserve">              Combustion Production Op Expense (546-550.1)</t>
  </si>
  <si>
    <t xml:space="preserve">                0901000 - Supervision - Cust Accts</t>
  </si>
  <si>
    <t xml:space="preserve">                0902000 - Meter Reading Expense</t>
  </si>
  <si>
    <t xml:space="preserve">                0903000 - Cust Records and Collection Exp</t>
  </si>
  <si>
    <t xml:space="preserve">                0903100 - Cust Contracts and Orders - Local</t>
  </si>
  <si>
    <t xml:space="preserve">                0903200 - Cust Billing and Acct</t>
  </si>
  <si>
    <t xml:space="preserve">                0903300 - Cust Collecting - Local</t>
  </si>
  <si>
    <t xml:space="preserve">                0903400 - Cust Receiv and Collect Exp - Edp</t>
  </si>
  <si>
    <t xml:space="preserve">                0904000 - Uncollectible Accounts</t>
  </si>
  <si>
    <t xml:space="preserve">                0905000 - Misc Customer Accts Expenses</t>
  </si>
  <si>
    <t>(253)</t>
  </si>
  <si>
    <t xml:space="preserve">                0904001 - Bad Debt Expense</t>
  </si>
  <si>
    <t>(1,463)</t>
  </si>
  <si>
    <t xml:space="preserve">              Customer Account Expenses (901-905)</t>
  </si>
  <si>
    <t xml:space="preserve">                0909650 - Misc Advertising Expenses</t>
  </si>
  <si>
    <t xml:space="preserve">                0910000 - Misc Cust Serv/Inform Exp</t>
  </si>
  <si>
    <t xml:space="preserve">                0910100 - Exp - Rs Reg Prod/Svces - Cstaccts</t>
  </si>
  <si>
    <t xml:space="preserve">                0908000 - Cust Asst Exp-Conservation Programs - Rec</t>
  </si>
  <si>
    <t xml:space="preserve">                0908001 - Conservation Deferral</t>
  </si>
  <si>
    <t>(4,823,038)</t>
  </si>
  <si>
    <t xml:space="preserve">                0908002 - Amort of Load Mmgmt Switches</t>
  </si>
  <si>
    <t xml:space="preserve">                0909000 - Info &amp; Instruc Adv-Conservation Prog - Rec</t>
  </si>
  <si>
    <t xml:space="preserve">              Customer Service and Information (907-910)</t>
  </si>
  <si>
    <t xml:space="preserve">                0580000 - Supervsn and Engring - Dist Oper</t>
  </si>
  <si>
    <t xml:space="preserve">                0582100 - Station Expenses - Other - Dist</t>
  </si>
  <si>
    <t xml:space="preserve">                0582200 - Relays and Meters - Dist</t>
  </si>
  <si>
    <t xml:space="preserve">                0583100 - Overhead Line Exps - Other Dist</t>
  </si>
  <si>
    <t xml:space="preserve">                0583200 - Transf Set Rem Reset Test - Dist</t>
  </si>
  <si>
    <t xml:space="preserve">                0584000 - Underground Line Expenses - Dist</t>
  </si>
  <si>
    <t xml:space="preserve">                0586000 - Meter Expenses - Dist</t>
  </si>
  <si>
    <t xml:space="preserve">                0587000 - Cust Install Exp - Other Dist</t>
  </si>
  <si>
    <t xml:space="preserve">                0588100 - Misc Distribution Exp - Other</t>
  </si>
  <si>
    <t xml:space="preserve">                0589000 - Rents - Dist Oper</t>
  </si>
  <si>
    <t xml:space="preserve">                0581004 - Load Dispatch-Dist of Elec</t>
  </si>
  <si>
    <t xml:space="preserve">                0584110 - Operation of Energy Storage Eq</t>
  </si>
  <si>
    <t xml:space="preserve">                0588700 - Intcon Study Costs (D)</t>
  </si>
  <si>
    <t xml:space="preserve">              Distribution General Expense Other (580-589)</t>
  </si>
  <si>
    <t xml:space="preserve">                0524000 - Misc Expenses - Nuc Oper</t>
  </si>
  <si>
    <t>(647,131)</t>
  </si>
  <si>
    <t>(5,115,222)</t>
  </si>
  <si>
    <t>(5,762,353)</t>
  </si>
  <si>
    <t xml:space="preserve">              Nuclear Production Operating Expense (517-525)</t>
  </si>
  <si>
    <t xml:space="preserve">                0557000 - Other Expenses - Oper</t>
  </si>
  <si>
    <t>(3,039,848)</t>
  </si>
  <si>
    <t>(3,039,125)</t>
  </si>
  <si>
    <t xml:space="preserve">                0556000 - System Cnts &amp; Load Dispatching</t>
  </si>
  <si>
    <t xml:space="preserve">              Other Expenses (557)</t>
  </si>
  <si>
    <t>(1,219,207)</t>
  </si>
  <si>
    <t>(948,280)</t>
  </si>
  <si>
    <t xml:space="preserve">                0912000 - Demonstrating and Selling Exp</t>
  </si>
  <si>
    <t xml:space="preserve">                0913001 - Advertising Expense</t>
  </si>
  <si>
    <t xml:space="preserve">                0916000 - Miscellaneous Sales Expense</t>
  </si>
  <si>
    <t xml:space="preserve">                0912100 - Demonstration &amp; Sell-Proj Supt - NCRC Rec</t>
  </si>
  <si>
    <t xml:space="preserve">                0912300 - Economic Development Discount</t>
  </si>
  <si>
    <t xml:space="preserve">              Sales Expense (911-917)</t>
  </si>
  <si>
    <t xml:space="preserve">                0500000 - Suprvsn and Engrg - Steam Oper</t>
  </si>
  <si>
    <t xml:space="preserve">                0501150 - Coal Handling</t>
  </si>
  <si>
    <t xml:space="preserve">                0501190 - Sale of Fly Ash - Expenses</t>
  </si>
  <si>
    <t>(2,506,539)</t>
  </si>
  <si>
    <t>(59,895)</t>
  </si>
  <si>
    <t>(2,566,435)</t>
  </si>
  <si>
    <t xml:space="preserve">                0502040 - Cost of Lime</t>
  </si>
  <si>
    <t xml:space="preserve">                0502100 - Fossil Steam Exp - Other</t>
  </si>
  <si>
    <t xml:space="preserve">                0505000 - Electric Expenses - Steam Oper</t>
  </si>
  <si>
    <t xml:space="preserve">                0506000 - Misc Fossil Power Expenses</t>
  </si>
  <si>
    <t xml:space="preserve">                0502030 - Urea - Qualifying</t>
  </si>
  <si>
    <t xml:space="preserve">                0502070 - Gypsum - Qualifying</t>
  </si>
  <si>
    <t>(2,786,100)</t>
  </si>
  <si>
    <t>(125,425)</t>
  </si>
  <si>
    <t>(2,911,525)</t>
  </si>
  <si>
    <t xml:space="preserve">                0500100 - Fossil Oper Superv&amp;Engineer-Recoverable</t>
  </si>
  <si>
    <t xml:space="preserve">                0502400 - Fossil Steam Exp - Recoverable</t>
  </si>
  <si>
    <t xml:space="preserve">                0506300 - Misc Fossil Power Expenses - Recoverable</t>
  </si>
  <si>
    <t>(31,055)</t>
  </si>
  <si>
    <t>(13,519)</t>
  </si>
  <si>
    <t xml:space="preserve">                0502300 - Steam Oper-Caustic - FL</t>
  </si>
  <si>
    <t xml:space="preserve">              Steam Production Operating (500-509)</t>
  </si>
  <si>
    <t xml:space="preserve">                0560000 - Supervsn and Engrng - Trans Oper</t>
  </si>
  <si>
    <t xml:space="preserve">                0561100 - Load Dispatch - Reliability</t>
  </si>
  <si>
    <t xml:space="preserve">                0561200 - Load Dispatch - MnitorandOprtrnsys</t>
  </si>
  <si>
    <t xml:space="preserve">                0561300 - Load Dispatch - TranssvcandSch</t>
  </si>
  <si>
    <t xml:space="preserve">                0561500 - Reliability Planning and Stdsdev</t>
  </si>
  <si>
    <t xml:space="preserve">                0561600 - Trans Svc Studios</t>
  </si>
  <si>
    <t xml:space="preserve">                0561700 - Intcon Study Costs (T)</t>
  </si>
  <si>
    <t xml:space="preserve">                0562000 - Station Expenses</t>
  </si>
  <si>
    <t xml:space="preserve">                0563000 - Overhead Line Expenses - Trans</t>
  </si>
  <si>
    <t xml:space="preserve">                0565000 - Transm of Elec By Others</t>
  </si>
  <si>
    <t xml:space="preserve">                0566000 - Misc Trans Exp - Other</t>
  </si>
  <si>
    <t xml:space="preserve">                0566100 - Misc Trans - Trans Lines Related</t>
  </si>
  <si>
    <t xml:space="preserve">                0567000 - Rents - Trans Oper</t>
  </si>
  <si>
    <t>(23,733)</t>
  </si>
  <si>
    <t xml:space="preserve">                0561601 - Trans Study Reimbursement</t>
  </si>
  <si>
    <t>(42,099)</t>
  </si>
  <si>
    <t xml:space="preserve">                0561701 - Intcon Study Costs Reimb (T)</t>
  </si>
  <si>
    <t>(1,211,484)</t>
  </si>
  <si>
    <t>(110,006)</t>
  </si>
  <si>
    <t>(1,321,490)</t>
  </si>
  <si>
    <t xml:space="preserve">              Transmission Operating Expense (560-567)</t>
  </si>
  <si>
    <t xml:space="preserve">            Other Operation</t>
  </si>
  <si>
    <t xml:space="preserve">              0870000 - Distribution Sys Ops - Supv/Eng</t>
  </si>
  <si>
    <t xml:space="preserve">            Gas Operating Expenses</t>
  </si>
  <si>
    <t xml:space="preserve">          Operation Expenses (401)</t>
  </si>
  <si>
    <t xml:space="preserve">                0403002 - Depr - Expense</t>
  </si>
  <si>
    <t xml:space="preserve">                0403050 - CONTRA DEPR-OATT</t>
  </si>
  <si>
    <t>(46,596)</t>
  </si>
  <si>
    <t>(3,883)</t>
  </si>
  <si>
    <t>(50,479)</t>
  </si>
  <si>
    <t xml:space="preserve">              Electric Depreciation</t>
  </si>
  <si>
    <t xml:space="preserve">            Depreciation Expenses (403)</t>
  </si>
  <si>
    <t xml:space="preserve">                0404200 - Amort of Elec Plt - Software</t>
  </si>
  <si>
    <t xml:space="preserve">              Amort of LT Term Elec Plt</t>
  </si>
  <si>
    <t xml:space="preserve">            Amortization and Depletion of Utility Plant (404-405)</t>
  </si>
  <si>
    <t xml:space="preserve">              0407321- Dynegy Reg Debits-FERC 407.3</t>
  </si>
  <si>
    <t xml:space="preserve">              0557201 - FL Deferred Capacity Expense</t>
  </si>
  <si>
    <t>(158,431)</t>
  </si>
  <si>
    <t>(342,752)</t>
  </si>
  <si>
    <t>(501,184)</t>
  </si>
  <si>
    <t xml:space="preserve">              0557202 - FL Deferred Fuel Expense</t>
  </si>
  <si>
    <t>(386,295,763)</t>
  </si>
  <si>
    <t>(47,716,622)</t>
  </si>
  <si>
    <t>(434,012,385)</t>
  </si>
  <si>
    <t xml:space="preserve">              0407361 - REG DEBIT-ECRC O&amp;M DEF</t>
  </si>
  <si>
    <t>(4,207,781)</t>
  </si>
  <si>
    <t>(144,713)</t>
  </si>
  <si>
    <t>(4,352,494)</t>
  </si>
  <si>
    <t xml:space="preserve">              0407318 - Reg Debit - SPP DEF</t>
  </si>
  <si>
    <t>(218,085)</t>
  </si>
  <si>
    <t xml:space="preserve">              0407371 - Amortization  - Storm Exp - Whsle</t>
  </si>
  <si>
    <t xml:space="preserve">              0407410 - Misc Capacity Amortization</t>
  </si>
  <si>
    <t xml:space="preserve">              0407383 - Amort Coal Ash Spend - Whlsale</t>
  </si>
  <si>
    <t xml:space="preserve">              0407387- DEF CR4&amp;5 Accelerated Deprecia</t>
  </si>
  <si>
    <t xml:space="preserve">              0407115 - Meter Amortization</t>
  </si>
  <si>
    <t xml:space="preserve">              0407399 - Amortization - Misc</t>
  </si>
  <si>
    <t xml:space="preserve">              0407389 - CR South Reg Asset Amrtz</t>
  </si>
  <si>
    <t xml:space="preserve">            Regulatory Debits (407.3)</t>
  </si>
  <si>
    <t>(248,743,170)</t>
  </si>
  <si>
    <t>(34,740,708)</t>
  </si>
  <si>
    <t>(283,483,878)</t>
  </si>
  <si>
    <t xml:space="preserve">              0411603 - Gain on Asset Ret Obligation</t>
  </si>
  <si>
    <t xml:space="preserve">            Gains from Disposition Utility Plant (411.6)</t>
  </si>
  <si>
    <t>(570,357)</t>
  </si>
  <si>
    <t>(183,764)</t>
  </si>
  <si>
    <t>(754,121)</t>
  </si>
  <si>
    <t xml:space="preserve">              0411703 - Loss on Asset Ret Obligation</t>
  </si>
  <si>
    <t xml:space="preserve">            Losses from Disposition Utility Plant (411.7)</t>
  </si>
  <si>
    <t xml:space="preserve">              0406505 - Amort Exp - Acq Purch Adj</t>
  </si>
  <si>
    <t xml:space="preserve">            Amortization of Utility Plant Acq. Adj. (406)</t>
  </si>
  <si>
    <t xml:space="preserve">              0411050 - Accretion Expense ARO</t>
  </si>
  <si>
    <t xml:space="preserve">            Accretion Expense (411.10)</t>
  </si>
  <si>
    <t xml:space="preserve">          Depreciation and Amortization</t>
  </si>
  <si>
    <t xml:space="preserve">              0510000 - Suprvsn and Engrng - Steam Maint</t>
  </si>
  <si>
    <t xml:space="preserve">              0511000 - Maint of Structures - Steam</t>
  </si>
  <si>
    <t xml:space="preserve">              0512100 - Maint of Boiler Plant - Other</t>
  </si>
  <si>
    <t xml:space="preserve">              0513100 - Maint of Electric Plant - Other</t>
  </si>
  <si>
    <t xml:space="preserve">              0514000 - Maintenance - Misc Steam Plant</t>
  </si>
  <si>
    <t xml:space="preserve">              0510100 - Suprvsn and Engrng-Steam Maint - Rec</t>
  </si>
  <si>
    <t xml:space="preserve">              0511200 - Maint Of Structures-Steam - Recoverable</t>
  </si>
  <si>
    <t xml:space="preserve">              0512300 - Maint Of Boiler Plant-Other - Recoverable</t>
  </si>
  <si>
    <t xml:space="preserve">              0513300 - Maint Of Electric Plant-Other - Recoverable</t>
  </si>
  <si>
    <t xml:space="preserve">              0514300 - Maintenance - Misc Steam Plant</t>
  </si>
  <si>
    <t xml:space="preserve">            STEAM PRODUCTION MAINTENANCE (510-515)</t>
  </si>
  <si>
    <t xml:space="preserve">              0568000 - Suprvsn and Engrng - Trans Maint</t>
  </si>
  <si>
    <t xml:space="preserve">              0569000 - Maint of Structures - Trans</t>
  </si>
  <si>
    <t xml:space="preserve">              0569200 - Maint of Computer Software</t>
  </si>
  <si>
    <t xml:space="preserve">              0570100 - Maint Stat Equip - Other_Trans</t>
  </si>
  <si>
    <t xml:space="preserve">              0570200 - Main - Cir Brkrs Trnsf Mtrs - Trans</t>
  </si>
  <si>
    <t xml:space="preserve">              0571000 - Maint of Overhead Lines - Trans</t>
  </si>
  <si>
    <t xml:space="preserve">              0573000 - Maint of Misc Transm Plant</t>
  </si>
  <si>
    <t>(95,417)</t>
  </si>
  <si>
    <t>(22,287)</t>
  </si>
  <si>
    <t>(117,704)</t>
  </si>
  <si>
    <t xml:space="preserve">              0572000 - Maintenanace of Underground Lines</t>
  </si>
  <si>
    <t xml:space="preserve">              0573100 - Trans Maint-Misc Trans Plant - Recoverable</t>
  </si>
  <si>
    <t xml:space="preserve">            TRANSMISSION MAINTENANCE (568-574)</t>
  </si>
  <si>
    <t xml:space="preserve">              0590000 - Supervsn and Engrng - Dist Maint</t>
  </si>
  <si>
    <t xml:space="preserve">              0592100 - Maint Station Equip - Other - Dist</t>
  </si>
  <si>
    <t xml:space="preserve">              0592200 - Cir Brkrs Trnsf Mters Rely - Dist</t>
  </si>
  <si>
    <t xml:space="preserve">              0593000 - Maint Overhd Lines - Other - Dist</t>
  </si>
  <si>
    <t xml:space="preserve">              0593100 - Right - Of - Way Maintenance - Dist</t>
  </si>
  <si>
    <t xml:space="preserve">              0594000 - Maint - Underground Lines - Dist</t>
  </si>
  <si>
    <t xml:space="preserve">              0595100 - Maint Lines Transfrs - Other - Dist</t>
  </si>
  <si>
    <t xml:space="preserve">              0595200 - Cir Brkrs Transf Capcitrs - Dist</t>
  </si>
  <si>
    <t>(9,089)</t>
  </si>
  <si>
    <t>(8,844)</t>
  </si>
  <si>
    <t xml:space="preserve">              0596000 - Maint - Streetlightng/Signl - Dist</t>
  </si>
  <si>
    <t xml:space="preserve">              0597000 - Maintenance of Meters - Dist</t>
  </si>
  <si>
    <t xml:space="preserve">              0598100 - Main Misc Dist Plt - Other - Dist</t>
  </si>
  <si>
    <t xml:space="preserve">            DISTRIBUTION GENERAL EXPENSE MAINTENANCE (590-598)</t>
  </si>
  <si>
    <t xml:space="preserve">              0551000 - Suprvsn and Enginring - Ct Maint</t>
  </si>
  <si>
    <t xml:space="preserve">              0552000 - Maintenance of Structures - Ct</t>
  </si>
  <si>
    <t xml:space="preserve">              0553000 - Maint - Gentg and Elect Equip - Ct</t>
  </si>
  <si>
    <t xml:space="preserve">              0554000 - Misc Power Generation Plant - Ct</t>
  </si>
  <si>
    <t xml:space="preserve">            Combustion Production Maintenance (551-554.1)</t>
  </si>
  <si>
    <t xml:space="preserve">              0528000 - Maint Suprvsn and Enginrng - Nuc</t>
  </si>
  <si>
    <t>(35)</t>
  </si>
  <si>
    <t xml:space="preserve">              0529000 - Maintenance of Structures - Nuc</t>
  </si>
  <si>
    <t xml:space="preserve">            NUCLEAR PRODUCTION MAINTENANCE (528-532)</t>
  </si>
  <si>
    <t xml:space="preserve">              0935100 - Maint General Plant-Elec</t>
  </si>
  <si>
    <t xml:space="preserve">              0935200 - Cust Infor and Computer Control</t>
  </si>
  <si>
    <t>(1,349)</t>
  </si>
  <si>
    <t xml:space="preserve">            ADMIN GENERAL EXPENSE MAINT (935)</t>
  </si>
  <si>
    <t xml:space="preserve">              0402000 - Maintenance Expense</t>
  </si>
  <si>
    <t>(72,833)</t>
  </si>
  <si>
    <t xml:space="preserve">            Gas Production Maintenance Expenses</t>
  </si>
  <si>
    <t xml:space="preserve">              0551220 - Solar: Maint Supv &amp; Eng</t>
  </si>
  <si>
    <t xml:space="preserve">              0553220 - Solar: Maint Gen &amp; Elect Plt</t>
  </si>
  <si>
    <t xml:space="preserve">            Solar Maintenance Expense</t>
  </si>
  <si>
    <t xml:space="preserve">          Maintenance Expenses (402)</t>
  </si>
  <si>
    <t xml:space="preserve">            0408000 - NC Property Tax - Electric</t>
  </si>
  <si>
    <t xml:space="preserve">            0408100 - Franchise Tax - Electric</t>
  </si>
  <si>
    <t xml:space="preserve">            0408150 - State Unemployment Tax</t>
  </si>
  <si>
    <t xml:space="preserve">            0408151 - Federal Unemployment Tax</t>
  </si>
  <si>
    <t>(257,807)</t>
  </si>
  <si>
    <t xml:space="preserve">            0408152 - Employer FICA Tax</t>
  </si>
  <si>
    <t xml:space="preserve">            0408470 - Franchise Tax</t>
  </si>
  <si>
    <t xml:space="preserve">            0408800 - Federal Highway Use Tax - Elec</t>
  </si>
  <si>
    <t xml:space="preserve">            0408960 - Allocated Payroll Taxes</t>
  </si>
  <si>
    <t>(7,739,659)</t>
  </si>
  <si>
    <t>(133,046)</t>
  </si>
  <si>
    <t>(7,872,705)</t>
  </si>
  <si>
    <t xml:space="preserve">            0408120 - Franchise Tax - Non Electric</t>
  </si>
  <si>
    <t xml:space="preserve">            0408851 - Sales and Use Tax Exp</t>
  </si>
  <si>
    <t>(353,203)</t>
  </si>
  <si>
    <t>(679,568)</t>
  </si>
  <si>
    <t>(1,032,771)</t>
  </si>
  <si>
    <t xml:space="preserve">            0408055 - FL Property Tax - Electric</t>
  </si>
  <si>
    <t xml:space="preserve">            0408465 - FL Kwh Power Gen Tax - Electric</t>
  </si>
  <si>
    <t xml:space="preserve">          Taxes Other Than Income Taxes (408.1)</t>
  </si>
  <si>
    <t xml:space="preserve">        Total Operating Expense Before Income Taxes</t>
  </si>
  <si>
    <t xml:space="preserve">              0409190 - Federal Income Tax - Electric CY</t>
  </si>
  <si>
    <t>(74,834,750)</t>
  </si>
  <si>
    <t>(74,582,228)</t>
  </si>
  <si>
    <t xml:space="preserve">            Federal Income Tax - Electric CY</t>
  </si>
  <si>
    <t xml:space="preserve">              0409191 - Federal Income Tax - Electric PY</t>
  </si>
  <si>
    <t>(5,538,674)</t>
  </si>
  <si>
    <t xml:space="preserve">              0409195 - UTP Tax Expense: Fed Util-PY</t>
  </si>
  <si>
    <t>(554,906)</t>
  </si>
  <si>
    <t xml:space="preserve">            Federal Income Tax - Electric PY</t>
  </si>
  <si>
    <t>(4,983,768)</t>
  </si>
  <si>
    <t xml:space="preserve">          Income Taxes Federal (409.1)</t>
  </si>
  <si>
    <t>(79,818,518)</t>
  </si>
  <si>
    <t>(302,384)</t>
  </si>
  <si>
    <t>(80,120,902)</t>
  </si>
  <si>
    <t xml:space="preserve">            0409102 - SIT Exp - Utility</t>
  </si>
  <si>
    <t>(11,559,772)</t>
  </si>
  <si>
    <t>(4,835,255)</t>
  </si>
  <si>
    <t>(16,395,027)</t>
  </si>
  <si>
    <t xml:space="preserve">            0409104 - Current State Income Tax - PY</t>
  </si>
  <si>
    <t>(1,304,468)</t>
  </si>
  <si>
    <t xml:space="preserve">          Income Tax - Other (409.1)</t>
  </si>
  <si>
    <t>(12,864,239)</t>
  </si>
  <si>
    <t>(17,699,495)</t>
  </si>
  <si>
    <t xml:space="preserve">              0410100 - Dfit: Utility: Current Year</t>
  </si>
  <si>
    <t xml:space="preserve">              0410102 - Dsit: Utility: Current Year</t>
  </si>
  <si>
    <t xml:space="preserve">              0410105 - Dfit: Utility: Prior Year</t>
  </si>
  <si>
    <t xml:space="preserve">              0410106 - Dsit: Utility: Prior Year</t>
  </si>
  <si>
    <t>(102,101)</t>
  </si>
  <si>
    <t xml:space="preserve">              0410130 - UTP DFIT:Utility:PY</t>
  </si>
  <si>
    <t xml:space="preserve">            Provision for Deferred Income Taxes</t>
  </si>
  <si>
    <t xml:space="preserve">              0411100 - Dfit: Utility: Curr Year Cr</t>
  </si>
  <si>
    <t>(311,645,458)</t>
  </si>
  <si>
    <t>(70,618,531)</t>
  </si>
  <si>
    <t>(382,263,988)</t>
  </si>
  <si>
    <t xml:space="preserve">              0411101 - Dsit: Utility: Curr Year Cr</t>
  </si>
  <si>
    <t>(69,977,214)</t>
  </si>
  <si>
    <t>(8,369,795)</t>
  </si>
  <si>
    <t>(78,347,009)</t>
  </si>
  <si>
    <t xml:space="preserve">              0411102 - Dfit: Utility: Prior Year Cr</t>
  </si>
  <si>
    <t>(14,748,359)</t>
  </si>
  <si>
    <t>(52,317)</t>
  </si>
  <si>
    <t>(14,800,676)</t>
  </si>
  <si>
    <t xml:space="preserve">              0411103 - Dsit: Utility: Prior Year Cr</t>
  </si>
  <si>
    <t>(3,094,584)</t>
  </si>
  <si>
    <t>(2,992,483)</t>
  </si>
  <si>
    <t xml:space="preserve">              0411115 - DFIT: Federal Excess DIT Amort</t>
  </si>
  <si>
    <t>(55,662,042)</t>
  </si>
  <si>
    <t>(53,566,162)</t>
  </si>
  <si>
    <t xml:space="preserve">            Provision for Deferred Income Tax Credit</t>
  </si>
  <si>
    <t>(455,127,657)</t>
  </si>
  <si>
    <t>(76,842,662)</t>
  </si>
  <si>
    <t>(531,970,318)</t>
  </si>
  <si>
    <t xml:space="preserve">          Provision for Deferred Income (410.1)</t>
  </si>
  <si>
    <t xml:space="preserve">        Total Income Taxes On Operating Income</t>
  </si>
  <si>
    <t xml:space="preserve">      Total Utility Operating Expenses</t>
  </si>
  <si>
    <t xml:space="preserve">    Net Utility Operating Income</t>
  </si>
  <si>
    <t xml:space="preserve">          0416330 - Miscellaneous Expense</t>
  </si>
  <si>
    <t xml:space="preserve">        Costs and Exp. of Merchandising Job and Contract Work (416)</t>
  </si>
  <si>
    <t xml:space="preserve">          4181107 - Earnings of Sub</t>
  </si>
  <si>
    <t xml:space="preserve">        Equity in Earnings of Subsidiary Companies (418.1)</t>
  </si>
  <si>
    <t xml:space="preserve">          0419240 - Miscellaneous Interest</t>
  </si>
  <si>
    <t xml:space="preserve">          0419429 - IC Moneypool - Interest Inc</t>
  </si>
  <si>
    <t xml:space="preserve">          0419040 - Interest Inc (sch M)</t>
  </si>
  <si>
    <t xml:space="preserve">          0419500 - I/C Interest Income</t>
  </si>
  <si>
    <t xml:space="preserve">        Interest and Dividend Income (419)</t>
  </si>
  <si>
    <t xml:space="preserve">          0419110 - AFUDC Equity Component</t>
  </si>
  <si>
    <t xml:space="preserve">        Allowance for Other Funds Under Construction (419.1)</t>
  </si>
  <si>
    <t xml:space="preserve">            0418200 - Non - Util - Depreciation Expense</t>
  </si>
  <si>
    <t xml:space="preserve">          Non Operating Rental Income (418)</t>
  </si>
  <si>
    <t>(684,210)</t>
  </si>
  <si>
    <t>(727,731)</t>
  </si>
  <si>
    <t xml:space="preserve">            0421340 - Gain on Life Insurance Policy</t>
  </si>
  <si>
    <t xml:space="preserve">            0421360 - Other Misc Deduct</t>
  </si>
  <si>
    <t xml:space="preserve">            0421940 - Misc Income</t>
  </si>
  <si>
    <t xml:space="preserve">            0421060 - MINI-TIMBER SALES-NC</t>
  </si>
  <si>
    <t>(19,169)</t>
  </si>
  <si>
    <t>(30,433)</t>
  </si>
  <si>
    <t>(49,602)</t>
  </si>
  <si>
    <t xml:space="preserve">            0421038 - Gain Loss Unconsol Eqty Inv</t>
  </si>
  <si>
    <t xml:space="preserve">            0421039 - Interest Inc Recovery Clauses</t>
  </si>
  <si>
    <t xml:space="preserve">            0421913 - NDTF Shareholder Earning/Loss</t>
  </si>
  <si>
    <t xml:space="preserve">          Miscellaneous Nonoperating Income</t>
  </si>
  <si>
    <t xml:space="preserve">            0421100 - Gain on Disposal of Property</t>
  </si>
  <si>
    <t xml:space="preserve">          Gain On Disposal Of Property</t>
  </si>
  <si>
    <t xml:space="preserve">              0417310 - Products and Svcs - NonReg</t>
  </si>
  <si>
    <t>(51,224,691)</t>
  </si>
  <si>
    <t>(5,500,909)</t>
  </si>
  <si>
    <t>(56,725,600)</t>
  </si>
  <si>
    <t xml:space="preserve">              0417000 - Misc Revenue</t>
  </si>
  <si>
    <t>(409,913)</t>
  </si>
  <si>
    <t>(255,911)</t>
  </si>
  <si>
    <t xml:space="preserve">              0417006 - IC Non-Util Misc Rev</t>
  </si>
  <si>
    <t xml:space="preserve">              0417007 - Misc Revenue-Reg</t>
  </si>
  <si>
    <t xml:space="preserve">            Revenues from Nonutility Operations (417)</t>
  </si>
  <si>
    <t xml:space="preserve">              0417320 - Exp - Unreg Products and Svcs</t>
  </si>
  <si>
    <t xml:space="preserve">              0417117 - Expenses of Nonutility Oper</t>
  </si>
  <si>
    <t xml:space="preserve">            Expenses of Nonutility Operations (417.1)</t>
  </si>
  <si>
    <t xml:space="preserve">          Total Expense - Nonutility Operations</t>
  </si>
  <si>
    <t>(28,901,167)</t>
  </si>
  <si>
    <t>(2,551,098)</t>
  </si>
  <si>
    <t>(31,452,265)</t>
  </si>
  <si>
    <t xml:space="preserve">        Other - Net</t>
  </si>
  <si>
    <t xml:space="preserve">          0415005 - Res Fixed Bill Rev Delta</t>
  </si>
  <si>
    <t xml:space="preserve">        Revenues from Merchandising, Jobbing and Contract Work (415)</t>
  </si>
  <si>
    <t xml:space="preserve">      Total Other Income</t>
  </si>
  <si>
    <t xml:space="preserve">          0421200 - Loss on Disposal of Property</t>
  </si>
  <si>
    <t>(892,448)</t>
  </si>
  <si>
    <t xml:space="preserve">        Loss on Disposition of Property (421.2)</t>
  </si>
  <si>
    <t xml:space="preserve">            0425000 - Miscellaneous Amortization</t>
  </si>
  <si>
    <t xml:space="preserve">            0425013 - Misc Amortizat - Acquis</t>
  </si>
  <si>
    <t xml:space="preserve">          Miscellaneous Amortization (425)</t>
  </si>
  <si>
    <t xml:space="preserve">            0426100 - Donations</t>
  </si>
  <si>
    <t xml:space="preserve">          Donations (426.1)</t>
  </si>
  <si>
    <t xml:space="preserve">            0426200 - Life Insurance Expense</t>
  </si>
  <si>
    <t>(3,340,908)</t>
  </si>
  <si>
    <t>(2,579,593)</t>
  </si>
  <si>
    <t xml:space="preserve">          Life Insurance (426.2)</t>
  </si>
  <si>
    <t xml:space="preserve">            0426300 - Penalties</t>
  </si>
  <si>
    <t xml:space="preserve">          Penalties (426.3)</t>
  </si>
  <si>
    <t xml:space="preserve">            0426400 - Exp/Civic and Political Activity</t>
  </si>
  <si>
    <t xml:space="preserve">          Exp. For Certain Civic, Political and Related Activity (426.4)</t>
  </si>
  <si>
    <t xml:space="preserve">              0426510 - Other</t>
  </si>
  <si>
    <t xml:space="preserve">              0426508 - Inc Deduction-Other Inc &amp; Exp</t>
  </si>
  <si>
    <t xml:space="preserve">            Other Administrative Expense Affiliate</t>
  </si>
  <si>
    <t xml:space="preserve">              0426540 - Employee Service Club Dues</t>
  </si>
  <si>
    <t xml:space="preserve">            Employee Service Club Dues</t>
  </si>
  <si>
    <t xml:space="preserve">              0599023 - Other Misc Expense</t>
  </si>
  <si>
    <t xml:space="preserve">            Contra Operating Expenses</t>
  </si>
  <si>
    <t xml:space="preserve">            0426553 - PpandE Impairments</t>
  </si>
  <si>
    <t>(195,334)</t>
  </si>
  <si>
    <t xml:space="preserve">          Other Deductions (426.5)</t>
  </si>
  <si>
    <t xml:space="preserve">        Other Income Deductions</t>
  </si>
  <si>
    <t xml:space="preserve">      Total Other Income Deductions</t>
  </si>
  <si>
    <t xml:space="preserve">          0408223 - FL Property Tx - Mis Non-Op</t>
  </si>
  <si>
    <t xml:space="preserve">        Taxes Other than Income Taxes (408.2)</t>
  </si>
  <si>
    <t xml:space="preserve">            0409220 - Federal Income Tax - NonUtility CY</t>
  </si>
  <si>
    <t xml:space="preserve">            0409221 - Federal Income Tax - NonUtility PY</t>
  </si>
  <si>
    <t>(485,938)</t>
  </si>
  <si>
    <t xml:space="preserve">          Income Taxes - Federal (409.2)</t>
  </si>
  <si>
    <t xml:space="preserve">              0409233 - Tax expense - state nonutility - PY</t>
  </si>
  <si>
    <t>(103,158)</t>
  </si>
  <si>
    <t xml:space="preserve">            NC Income Tax - Nonutility</t>
  </si>
  <si>
    <t xml:space="preserve">              0409202 - State Income Tax NonUtility</t>
  </si>
  <si>
    <t xml:space="preserve">            GA Income Tax - Nonutility</t>
  </si>
  <si>
    <t xml:space="preserve">          Income Tax Non Utility (409.2)</t>
  </si>
  <si>
    <t xml:space="preserve">        Income Taxes - Non Utility (Deduction)</t>
  </si>
  <si>
    <t xml:space="preserve">            0410240 - Dfit: Non - Utility: Curr Year</t>
  </si>
  <si>
    <t xml:space="preserve">            0410241 - Dfit: Non - Utility: Prior Yr Cr</t>
  </si>
  <si>
    <t xml:space="preserve">            0410242 - Dsit: Non - Utility: Curr Year</t>
  </si>
  <si>
    <t xml:space="preserve">            0410243 - Dsit: Non - Utility: Prior Year</t>
  </si>
  <si>
    <t xml:space="preserve">          Provision for Deferred Income Taxes (410.2)</t>
  </si>
  <si>
    <t xml:space="preserve">            0411240 - Dfit: Non - Utility: Curr Yr Cr</t>
  </si>
  <si>
    <t>(4,084,588)</t>
  </si>
  <si>
    <t>(4,055,569)</t>
  </si>
  <si>
    <t xml:space="preserve">            0411241 - Other Deferred Taxes PY</t>
  </si>
  <si>
    <t>(43,464)</t>
  </si>
  <si>
    <t xml:space="preserve">            0411242 - Dsit: Non - Utility: Curr Yr Cr</t>
  </si>
  <si>
    <t>(1,132,035)</t>
  </si>
  <si>
    <t>(1,123,993)</t>
  </si>
  <si>
    <t xml:space="preserve">            0411243 - Dsit: Non - Utility: Prior Yr Cr</t>
  </si>
  <si>
    <t>(12,046)</t>
  </si>
  <si>
    <t xml:space="preserve">          Provision for Deferred Income Tax Credit (411.2)</t>
  </si>
  <si>
    <t>(5,272,133)</t>
  </si>
  <si>
    <t>(5,235,072)</t>
  </si>
  <si>
    <t xml:space="preserve">        Provision for Deferred Income Tax (Non Utility)</t>
  </si>
  <si>
    <t>(3,750,708)</t>
  </si>
  <si>
    <t>(3,571,258)</t>
  </si>
  <si>
    <t xml:space="preserve">      Total Taxes on Other Income and Deductions</t>
  </si>
  <si>
    <t xml:space="preserve">    Net Other Income and Deductions</t>
  </si>
  <si>
    <t xml:space="preserve">  Gross Income</t>
  </si>
  <si>
    <t xml:space="preserve">        0428025 - Amortization of Debt Discount</t>
  </si>
  <si>
    <t xml:space="preserve">        0428100 - Amort of Debt Discount and Exp</t>
  </si>
  <si>
    <t xml:space="preserve">        0428021 - Amort of Deferred Debt Exp</t>
  </si>
  <si>
    <t xml:space="preserve">      Amortization of Debt Discount and Exp (428)</t>
  </si>
  <si>
    <t xml:space="preserve">        0428165 - Amort on Loss of Reaquired Debt</t>
  </si>
  <si>
    <t xml:space="preserve">      Amortization of Loss on Reaquired Debt (428.1)</t>
  </si>
  <si>
    <t xml:space="preserve">    Total Amortization of Debt Discount and Loss</t>
  </si>
  <si>
    <t xml:space="preserve">        0430216 - IC Moneypool - Interest Exp</t>
  </si>
  <si>
    <t xml:space="preserve">      Interest on Debt to Associated Companies (430)</t>
  </si>
  <si>
    <t xml:space="preserve">        0431400 - Int/Other Notes and Acct Pay</t>
  </si>
  <si>
    <t xml:space="preserve">        0431900 - Interest Expense Other</t>
  </si>
  <si>
    <t xml:space="preserve">        0431550 - Interest Exp-Assign From Svc</t>
  </si>
  <si>
    <t xml:space="preserve">        0431000 - Int Exp - Taxes</t>
  </si>
  <si>
    <t xml:space="preserve">        0431921 - Other Interest - Customer Deposit</t>
  </si>
  <si>
    <t xml:space="preserve">      Other Interest Expense (431)</t>
  </si>
  <si>
    <t xml:space="preserve">    Other Interest</t>
  </si>
  <si>
    <t xml:space="preserve">      0432000 - AFUDC Debt Component</t>
  </si>
  <si>
    <t>(5,755,336)</t>
  </si>
  <si>
    <t>(561,800)</t>
  </si>
  <si>
    <t>(6,317,136)</t>
  </si>
  <si>
    <t xml:space="preserve">    Allowance for Borrowed Funds Used During Construction - CR(432)</t>
  </si>
  <si>
    <t xml:space="preserve">        0427220 - Interest on L - T Note Payable</t>
  </si>
  <si>
    <t xml:space="preserve">        0427550 - Interest on Bonds</t>
  </si>
  <si>
    <t xml:space="preserve">      Interest on LT Debt</t>
  </si>
  <si>
    <t xml:space="preserve">    Total Interest on Long - Term Debt (427)</t>
  </si>
  <si>
    <t xml:space="preserve">  Net Interest Charges</t>
  </si>
  <si>
    <t>Income Before Extraordinary Items</t>
  </si>
  <si>
    <t xml:space="preserve">    0426517 - Other Professional Services</t>
  </si>
  <si>
    <t xml:space="preserve">  Non-Regulatory Accounts - Expense</t>
  </si>
  <si>
    <t xml:space="preserve">    0457700 - Allocated Employee Bnfts Offset</t>
  </si>
  <si>
    <t>(1,214)</t>
  </si>
  <si>
    <t>Non-Regulatory Accounts - Expense</t>
  </si>
  <si>
    <t xml:space="preserve">      FERC Net Income</t>
  </si>
  <si>
    <t>2020</t>
  </si>
  <si>
    <t>[ICP Top]</t>
  </si>
  <si>
    <t xml:space="preserve">          0105300 - Comp Future Use Unclassified</t>
  </si>
  <si>
    <t xml:space="preserve">      0108640 - ARO Liability - Ash Mgmt</t>
  </si>
  <si>
    <t xml:space="preserve">   [ICP Top]</t>
  </si>
  <si>
    <t xml:space="preserve">    0122200 - NonUtility - Rwip</t>
  </si>
  <si>
    <t xml:space="preserve">      0128716 - Prefunded Pension (major)</t>
  </si>
  <si>
    <t xml:space="preserve">        0143985 - LT Franchise Tax Rec - Ext</t>
  </si>
  <si>
    <t xml:space="preserve">        0146006 - IC Moneypool - Interest Receiv</t>
  </si>
  <si>
    <t xml:space="preserve">        0145004 - IC Moneypool - ST Notes Receiv</t>
  </si>
  <si>
    <t xml:space="preserve">      Note Receivable from Associated Companies (145)</t>
  </si>
  <si>
    <t xml:space="preserve">    0165011 - Ppd - Software - Purchase</t>
  </si>
  <si>
    <t xml:space="preserve">    0181100 - Unamor Debt Expense - Clearing</t>
  </si>
  <si>
    <t xml:space="preserve">    0181056 - Unamortized Debt Exp - CurrLTD</t>
  </si>
  <si>
    <t xml:space="preserve">    0181099 - DEF Unamt discount - Float rat</t>
  </si>
  <si>
    <t xml:space="preserve">    0182800 - Acc Pen Post Ret Pur Acct-Qual</t>
  </si>
  <si>
    <t xml:space="preserve">    0182342 - Deferred Asset</t>
  </si>
  <si>
    <t xml:space="preserve">    0182359 - REPS Incremental Costs</t>
  </si>
  <si>
    <t xml:space="preserve">    0182413 - Def Capacity Exp-Current Year</t>
  </si>
  <si>
    <t xml:space="preserve">  0182400 - Deferred Capacity - Florida Retail</t>
  </si>
  <si>
    <t xml:space="preserve">    0186110 - Miscellaneous Work in Process</t>
  </si>
  <si>
    <t xml:space="preserve">    0186802 - Accr Pen FAS158 - Qual</t>
  </si>
  <si>
    <t xml:space="preserve">      [ICP Top]</t>
  </si>
  <si>
    <t xml:space="preserve">  0221564 - PEF FMB 300M 6.65% DUE 7/15/11</t>
  </si>
  <si>
    <t xml:space="preserve">  0221099 - DEF LT bond-floating rate</t>
  </si>
  <si>
    <t xml:space="preserve">  0226021- Unamort Discount-Curr</t>
  </si>
  <si>
    <t xml:space="preserve">  0226541 - PEF UNAMDIS 250M 4.55% 04/2020</t>
  </si>
  <si>
    <t xml:space="preserve">  0226564 - PEF UNAMDIS 300M 6.65% 7/15/11</t>
  </si>
  <si>
    <t xml:space="preserve">  0226045 - DEF Long Term Debt Dis</t>
  </si>
  <si>
    <t xml:space="preserve">  0228347 -Pension Liab - FAS 87</t>
  </si>
  <si>
    <t xml:space="preserve">  0253630 - Schm Exec Cash Bal Plan</t>
  </si>
  <si>
    <t xml:space="preserve">  0228440 - Reserve - MGP Sites FERC 228</t>
  </si>
  <si>
    <t xml:space="preserve">  0232195 - Railcar Lease Payable</t>
  </si>
  <si>
    <t xml:space="preserve">    0232460 - Bulk Power Marketing Payable</t>
  </si>
  <si>
    <t xml:space="preserve">  0232018- EAM Payables</t>
  </si>
  <si>
    <t xml:space="preserve">    0236020 - FAS 5 Non-Income Tax Reserves</t>
  </si>
  <si>
    <t xml:space="preserve">    0236965 - Accrued SIT - Prior Year</t>
  </si>
  <si>
    <t xml:space="preserve">    0242450 - Collections From Payroll - Misc</t>
  </si>
  <si>
    <t xml:space="preserve">    0242160 - Current Liabilities of VIEs</t>
  </si>
  <si>
    <t xml:space="preserve">    0232052 - Medical Spending Acct Deduct</t>
  </si>
  <si>
    <t xml:space="preserve">    0232053 - Dependent Spending Acct Deduct</t>
  </si>
  <si>
    <t xml:space="preserve">    0254991 - Aro Reg Liab - Book Depr</t>
  </si>
  <si>
    <t xml:space="preserve">    0254689 - Reg Liability - OPEB Medical</t>
  </si>
  <si>
    <t xml:space="preserve">    0254690 - Reg Liability - OPEB Life</t>
  </si>
  <si>
    <t xml:space="preserve">    0254311 - Deferred Fuel Revenue</t>
  </si>
  <si>
    <t xml:space="preserve">    0254313 - Deferred Fuel - PY</t>
  </si>
  <si>
    <t xml:space="preserve">            0454601 - Other Miscellaneous Revenue</t>
  </si>
  <si>
    <t xml:space="preserve">            0456050 - Transmission Study Revenue</t>
  </si>
  <si>
    <t xml:space="preserve">                0547100 - Natural Gas</t>
  </si>
  <si>
    <t xml:space="preserve">                0923100 - Outside Svcs Cont -Proj Supt - NCRC Rec</t>
  </si>
  <si>
    <t xml:space="preserve">                0903250 - Customer Billing - Common</t>
  </si>
  <si>
    <t xml:space="preserve">                0912200 - EV Employee Incentive</t>
  </si>
  <si>
    <t xml:space="preserve">                0502050 - Diabasic Acid - Qualifying</t>
  </si>
  <si>
    <t xml:space="preserve">                0561700 - Generation Interconnect Studies</t>
  </si>
  <si>
    <t xml:space="preserve">                0561701 - Interconnection Study Reimburs</t>
  </si>
  <si>
    <t xml:space="preserve">              0807000 - Gas Purchased Expenses</t>
  </si>
  <si>
    <t xml:space="preserve">              0880000 - Gas Distribution - Other Expense</t>
  </si>
  <si>
    <t xml:space="preserve">                0404402 - Amort of ECCR Plant</t>
  </si>
  <si>
    <t xml:space="preserve">              0407426 - FL EMISS AUC PROC AMORT</t>
  </si>
  <si>
    <t xml:space="preserve">            Regulatory Credits (407.4)</t>
  </si>
  <si>
    <t xml:space="preserve">              0403150- Depreciation Expense ARO</t>
  </si>
  <si>
    <t xml:space="preserve">            Depreciation Expense for Asset Retirement Costs (403.1)</t>
  </si>
  <si>
    <t xml:space="preserve">              0598400 - Distr Maint-Misc Distr Plant-Recoverable</t>
  </si>
  <si>
    <t xml:space="preserve">            0408700 - Fed Social Security Tax - Elec</t>
  </si>
  <si>
    <t xml:space="preserve">            0408205 - Highway Use Tax</t>
  </si>
  <si>
    <t xml:space="preserve">            0426551 - Impairment and Other Rel Chgs</t>
  </si>
  <si>
    <t xml:space="preserve">          0408040 - NC Property Tx - Misc NonUtility</t>
  </si>
  <si>
    <t xml:space="preserve">        0431922 - Other Interest - Tax Deficiency</t>
  </si>
  <si>
    <t xml:space="preserve">    0775000 - Materials</t>
  </si>
  <si>
    <t>_Rule Year</t>
  </si>
  <si>
    <t>2024</t>
  </si>
  <si>
    <t>ENT Segment</t>
  </si>
  <si>
    <t>(Multiple Items)</t>
  </si>
  <si>
    <t>ENT Function</t>
  </si>
  <si>
    <t>Customer Chargeoffs</t>
  </si>
  <si>
    <t>ENT Accounting Class</t>
  </si>
  <si>
    <t>O&amp;M</t>
  </si>
  <si>
    <t>ENT Accounting Class Sub</t>
  </si>
  <si>
    <t>All</t>
  </si>
  <si>
    <t>ENT Special Items</t>
  </si>
  <si>
    <t>Other</t>
  </si>
  <si>
    <t>Operating Unit Hierarchy</t>
  </si>
  <si>
    <t>1/01/2024</t>
  </si>
  <si>
    <t>Process Hierarchy Name</t>
  </si>
  <si>
    <t>Responsibility Center Hierarchy</t>
  </si>
  <si>
    <t>RESP_CENTER_RPTG</t>
  </si>
  <si>
    <t>Responsibility Center CB - Description</t>
  </si>
  <si>
    <t>Monetary Amount</t>
  </si>
  <si>
    <t>Fiscal Year</t>
  </si>
  <si>
    <t>ENT Jurisdiction</t>
  </si>
  <si>
    <t>Account CB - Description</t>
  </si>
  <si>
    <t>Journal Source Desc</t>
  </si>
  <si>
    <t>Journal Name</t>
  </si>
  <si>
    <t>Journal Description</t>
  </si>
  <si>
    <t>2023</t>
  </si>
  <si>
    <t>Duke Energy Florida</t>
  </si>
  <si>
    <t>SAP ISU CUSTOMER SYSTEM</t>
  </si>
  <si>
    <t>RTLREV0006</t>
  </si>
  <si>
    <t>0904001 - BAD DEBT EXPENSE</t>
  </si>
  <si>
    <t>Grand Total</t>
  </si>
  <si>
    <t>2022</t>
  </si>
  <si>
    <t>1/01/2023</t>
  </si>
  <si>
    <t>RTLREV0003</t>
  </si>
  <si>
    <t>RTLREV0013</t>
  </si>
  <si>
    <t>PEF - RATES BILLING &amp; PAYMENTS</t>
  </si>
  <si>
    <t>CSSRAT1</t>
  </si>
  <si>
    <t>DEF - RATES BILLING &amp; PAYMENTS</t>
  </si>
  <si>
    <t>5/01/2021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</si>
</sst>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#,##0.000000"/>
    <numFmt numFmtId="165" formatCode="#,##0;\-#,##0"/>
    <numFmt numFmtId="166" formatCode="_(#,##0_);\(#,##0\)"/>
    <numFmt numFmtId="167" formatCode="#,##0_);[Red]\(#,##0\);&quot; &quot;"/>
    <numFmt numFmtId="168" formatCode="_(* #,##0_);_(* \(#,##0\);_(* &quot;-&quot;??_);_(@_)"/>
    <numFmt numFmtId="169" formatCode="0.\ "/>
    <numFmt numFmtId="170" formatCode="0.\ \ "/>
    <numFmt numFmtId="171" formatCode="0_);\(0\)"/>
    <numFmt numFmtId="172" formatCode="#,##0.000%_);[Red]\(#,##0.000%\);&quot; &quot;"/>
    <numFmt numFmtId="173" formatCode="#,##0_);[Black]\(#,##0\);\-"/>
    <numFmt numFmtId="174" formatCode="#,##0.00000"/>
    <numFmt numFmtId="175" formatCode="0.000000%"/>
    <numFmt numFmtId="176" formatCode="#,##0.00;\(#,##0.00\)"/>
  </numFmts>
  <fonts count="45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000000"/>
      <name val="Microsoft Sans Serif"/>
      <family val="2"/>
    </font>
    <font>
      <sz val="8"/>
      <color rgb="FF000000"/>
      <name val="Microsoft Sans Serif"/>
      <family val="2"/>
    </font>
    <font>
      <b/>
      <i/>
      <sz val="8"/>
      <color rgb="FF000000"/>
      <name val="Microsoft Sans Serif"/>
      <family val="2"/>
    </font>
    <font>
      <b/>
      <sz val="7"/>
      <color rgb="FF000000"/>
      <name val="Microsoft Sans Serif"/>
      <family val="2"/>
    </font>
    <font>
      <i/>
      <sz val="8"/>
      <color rgb="FF000000"/>
      <name val="Microsoft Sans Serif"/>
      <family val="2"/>
    </font>
    <font>
      <i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3333FF"/>
      <name val="Calibri"/>
      <family val="2"/>
      <scheme val="minor"/>
    </font>
    <font>
      <sz val="12"/>
      <color rgb="FF000000"/>
      <name val="Times New Roman"/>
      <family val="1"/>
    </font>
    <font>
      <sz val="11"/>
      <color rgb="FF000000"/>
      <name val="Calibri"/>
      <family val="2"/>
    </font>
    <font>
      <sz val="8"/>
      <name val="Times New Roman"/>
      <family val="1"/>
    </font>
    <font>
      <b/>
      <sz val="10"/>
      <name val="Callibri"/>
    </font>
    <font>
      <sz val="10"/>
      <name val="Callibri"/>
    </font>
    <font>
      <sz val="11"/>
      <color rgb="FFFFFFFF"/>
      <name val="Calibri"/>
      <family val="2"/>
      <scheme val="minor"/>
    </font>
    <font>
      <sz val="12"/>
      <name val="Callibri"/>
    </font>
    <font>
      <i/>
      <sz val="10"/>
      <name val="Callibri"/>
    </font>
    <font>
      <sz val="18"/>
      <name val="Calibri"/>
      <family val="2"/>
      <scheme val="minor"/>
    </font>
    <font>
      <b/>
      <i/>
      <u/>
      <sz val="10"/>
      <color rgb="FF000000"/>
      <name val="Calibri"/>
      <family val="2"/>
      <scheme val="minor"/>
    </font>
    <font>
      <sz val="11"/>
      <color theme="1"/>
      <name val="Times New Roman"/>
      <family val="2"/>
    </font>
    <font>
      <sz val="11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rgb="FFEAFFEA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rgb="FFB0C4DE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hair">
        <color rgb="FF000000"/>
      </top>
      <bottom/>
      <diagonal/>
    </border>
  </borders>
  <cellStyleXfs count="20">
    <xf numFmtId="0" fontId="0" fillId="0" borderId="0"/>
    <xf numFmtId="0" fontId="9" fillId="0" borderId="0"/>
    <xf numFmtId="0" fontId="13" fillId="0" borderId="0"/>
    <xf numFmtId="0" fontId="9" fillId="0" borderId="0"/>
    <xf numFmtId="0" fontId="8" fillId="0" borderId="0"/>
    <xf numFmtId="0" fontId="7" fillId="0" borderId="0"/>
    <xf numFmtId="0" fontId="13" fillId="0" borderId="0"/>
    <xf numFmtId="0" fontId="6" fillId="0" borderId="0"/>
    <xf numFmtId="0" fontId="5" fillId="0" borderId="0"/>
    <xf numFmtId="0" fontId="24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4" fillId="0" borderId="0"/>
    <xf numFmtId="0" fontId="27" fillId="0" borderId="0"/>
    <xf numFmtId="0" fontId="26" fillId="0" borderId="0"/>
    <xf numFmtId="0" fontId="3" fillId="0" borderId="0"/>
    <xf numFmtId="0" fontId="2" fillId="0" borderId="0"/>
    <xf numFmtId="0" fontId="1" fillId="0" borderId="0"/>
    <xf numFmtId="0" fontId="43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</cellStyleXfs>
  <cellXfs count="179">
    <xf numFmtId="0" fontId="0" fillId="0" borderId="0" xfId="0"/>
    <xf numFmtId="0" fontId="10" fillId="0" borderId="0" xfId="0" applyFont="1"/>
    <xf numFmtId="0" fontId="11" fillId="0" borderId="0" xfId="1" applyFont="1"/>
    <xf numFmtId="0" fontId="12" fillId="0" borderId="1" xfId="0" applyFont="1" applyBorder="1"/>
    <xf numFmtId="0" fontId="10" fillId="0" borderId="0" xfId="0" applyFont="1" applyAlignment="1">
      <alignment horizontal="right"/>
    </xf>
    <xf numFmtId="0" fontId="11" fillId="0" borderId="0" xfId="1" applyFont="1" applyAlignment="1">
      <alignment horizontal="left"/>
    </xf>
    <xf numFmtId="0" fontId="10" fillId="0" borderId="0" xfId="0" applyFont="1" applyAlignment="1">
      <alignment horizontal="centerContinuous" wrapText="1"/>
    </xf>
    <xf numFmtId="0" fontId="10" fillId="0" borderId="0" xfId="0" applyFont="1" applyAlignment="1">
      <alignment horizontal="left"/>
    </xf>
    <xf numFmtId="0" fontId="14" fillId="0" borderId="0" xfId="2" applyFont="1" applyAlignment="1">
      <alignment horizontal="right"/>
    </xf>
    <xf numFmtId="0" fontId="15" fillId="0" borderId="0" xfId="2" applyFont="1"/>
    <xf numFmtId="14" fontId="15" fillId="0" borderId="0" xfId="2" applyNumberFormat="1" applyFont="1" applyAlignment="1">
      <alignment horizontal="left"/>
    </xf>
    <xf numFmtId="14" fontId="11" fillId="0" borderId="0" xfId="1" applyNumberFormat="1" applyFont="1"/>
    <xf numFmtId="0" fontId="16" fillId="0" borderId="0" xfId="2" applyFont="1"/>
    <xf numFmtId="0" fontId="15" fillId="0" borderId="0" xfId="2" quotePrefix="1" applyFont="1" applyAlignment="1">
      <alignment horizontal="center"/>
    </xf>
    <xf numFmtId="0" fontId="15" fillId="0" borderId="1" xfId="1" applyFont="1" applyBorder="1" applyAlignment="1">
      <alignment horizontal="fill" vertical="center"/>
    </xf>
    <xf numFmtId="0" fontId="11" fillId="0" borderId="0" xfId="1" applyFont="1" applyAlignment="1">
      <alignment vertical="center"/>
    </xf>
    <xf numFmtId="0" fontId="15" fillId="0" borderId="2" xfId="3" quotePrefix="1" applyFont="1" applyBorder="1" applyAlignment="1">
      <alignment horizontal="center" vertical="center"/>
    </xf>
    <xf numFmtId="0" fontId="15" fillId="0" borderId="0" xfId="3" quotePrefix="1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0" xfId="1" quotePrefix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5" fillId="0" borderId="0" xfId="1" applyFont="1" applyAlignment="1">
      <alignment vertical="center"/>
    </xf>
    <xf numFmtId="0" fontId="15" fillId="0" borderId="1" xfId="1" applyFont="1" applyBorder="1" applyAlignment="1">
      <alignment horizontal="center" vertical="center"/>
    </xf>
    <xf numFmtId="0" fontId="15" fillId="0" borderId="1" xfId="2" quotePrefix="1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3" applyFont="1" applyAlignment="1">
      <alignment horizontal="center"/>
    </xf>
    <xf numFmtId="0" fontId="11" fillId="0" borderId="0" xfId="3" applyFont="1"/>
    <xf numFmtId="3" fontId="11" fillId="0" borderId="0" xfId="3" applyNumberFormat="1" applyFont="1"/>
    <xf numFmtId="0" fontId="15" fillId="0" borderId="0" xfId="0" applyFont="1" applyAlignment="1">
      <alignment horizontal="left" vertical="center"/>
    </xf>
    <xf numFmtId="37" fontId="15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37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>
      <alignment vertical="center"/>
    </xf>
    <xf numFmtId="0" fontId="15" fillId="0" borderId="1" xfId="2" applyFont="1" applyBorder="1" applyAlignment="1">
      <alignment horizontal="right"/>
    </xf>
    <xf numFmtId="0" fontId="11" fillId="0" borderId="1" xfId="1" applyFont="1" applyBorder="1"/>
    <xf numFmtId="0" fontId="15" fillId="0" borderId="1" xfId="1" quotePrefix="1" applyFont="1" applyBorder="1" applyAlignment="1">
      <alignment horizontal="center" vertical="center"/>
    </xf>
    <xf numFmtId="3" fontId="15" fillId="0" borderId="0" xfId="0" applyNumberFormat="1" applyFont="1" applyAlignment="1">
      <alignment horizontal="right"/>
    </xf>
    <xf numFmtId="3" fontId="15" fillId="0" borderId="7" xfId="0" applyNumberFormat="1" applyFont="1" applyBorder="1" applyAlignment="1">
      <alignment horizontal="right"/>
    </xf>
    <xf numFmtId="168" fontId="11" fillId="0" borderId="0" xfId="10" applyNumberFormat="1" applyFont="1"/>
    <xf numFmtId="168" fontId="15" fillId="0" borderId="0" xfId="10" applyNumberFormat="1" applyFont="1" applyAlignment="1" applyProtection="1">
      <alignment vertical="center"/>
    </xf>
    <xf numFmtId="169" fontId="29" fillId="0" borderId="0" xfId="13" applyNumberFormat="1" applyFont="1"/>
    <xf numFmtId="0" fontId="29" fillId="0" borderId="0" xfId="13" applyFont="1"/>
    <xf numFmtId="0" fontId="26" fillId="0" borderId="0" xfId="13"/>
    <xf numFmtId="0" fontId="30" fillId="0" borderId="0" xfId="13" applyFont="1" applyAlignment="1">
      <alignment horizontal="center"/>
    </xf>
    <xf numFmtId="170" fontId="29" fillId="0" borderId="0" xfId="13" applyNumberFormat="1" applyFont="1"/>
    <xf numFmtId="14" fontId="32" fillId="0" borderId="0" xfId="13" applyNumberFormat="1" applyFont="1"/>
    <xf numFmtId="0" fontId="29" fillId="0" borderId="0" xfId="13" applyFont="1" applyAlignment="1">
      <alignment horizontal="right"/>
    </xf>
    <xf numFmtId="14" fontId="32" fillId="0" borderId="0" xfId="13" applyNumberFormat="1" applyFont="1" applyAlignment="1">
      <alignment horizontal="center"/>
    </xf>
    <xf numFmtId="0" fontId="29" fillId="0" borderId="0" xfId="13" applyFont="1" applyAlignment="1">
      <alignment horizontal="left"/>
    </xf>
    <xf numFmtId="14" fontId="15" fillId="0" borderId="1" xfId="2" applyNumberFormat="1" applyFont="1" applyBorder="1"/>
    <xf numFmtId="0" fontId="3" fillId="2" borderId="0" xfId="14" applyFill="1"/>
    <xf numFmtId="0" fontId="3" fillId="3" borderId="0" xfId="14" applyFill="1"/>
    <xf numFmtId="165" fontId="18" fillId="2" borderId="0" xfId="14" applyNumberFormat="1" applyFont="1" applyFill="1" applyAlignment="1">
      <alignment horizontal="left"/>
    </xf>
    <xf numFmtId="165" fontId="17" fillId="2" borderId="0" xfId="14" quotePrefix="1" applyNumberFormat="1" applyFont="1" applyFill="1" applyAlignment="1">
      <alignment horizontal="right"/>
    </xf>
    <xf numFmtId="165" fontId="19" fillId="2" borderId="0" xfId="14" applyNumberFormat="1" applyFont="1" applyFill="1" applyAlignment="1">
      <alignment horizontal="left"/>
    </xf>
    <xf numFmtId="166" fontId="20" fillId="2" borderId="4" xfId="14" quotePrefix="1" applyNumberFormat="1" applyFont="1" applyFill="1" applyBorder="1" applyAlignment="1">
      <alignment horizontal="right"/>
    </xf>
    <xf numFmtId="166" fontId="18" fillId="2" borderId="4" xfId="14" applyNumberFormat="1" applyFont="1" applyFill="1" applyBorder="1" applyAlignment="1">
      <alignment horizontal="right"/>
    </xf>
    <xf numFmtId="165" fontId="19" fillId="2" borderId="0" xfId="14" quotePrefix="1" applyNumberFormat="1" applyFont="1" applyFill="1" applyAlignment="1">
      <alignment horizontal="left"/>
    </xf>
    <xf numFmtId="166" fontId="18" fillId="2" borderId="0" xfId="14" applyNumberFormat="1" applyFont="1" applyFill="1" applyAlignment="1">
      <alignment horizontal="right"/>
    </xf>
    <xf numFmtId="165" fontId="18" fillId="2" borderId="0" xfId="14" quotePrefix="1" applyNumberFormat="1" applyFont="1" applyFill="1" applyAlignment="1">
      <alignment horizontal="left"/>
    </xf>
    <xf numFmtId="165" fontId="21" fillId="2" borderId="5" xfId="14" quotePrefix="1" applyNumberFormat="1" applyFont="1" applyFill="1" applyBorder="1" applyAlignment="1">
      <alignment horizontal="left" indent="3"/>
    </xf>
    <xf numFmtId="166" fontId="21" fillId="2" borderId="5" xfId="14" applyNumberFormat="1" applyFont="1" applyFill="1" applyBorder="1" applyAlignment="1">
      <alignment horizontal="right"/>
    </xf>
    <xf numFmtId="165" fontId="19" fillId="2" borderId="6" xfId="14" quotePrefix="1" applyNumberFormat="1" applyFont="1" applyFill="1" applyBorder="1" applyAlignment="1">
      <alignment horizontal="left" indent="6"/>
    </xf>
    <xf numFmtId="166" fontId="17" fillId="2" borderId="6" xfId="14" applyNumberFormat="1" applyFont="1" applyFill="1" applyBorder="1" applyAlignment="1">
      <alignment horizontal="right"/>
    </xf>
    <xf numFmtId="165" fontId="18" fillId="4" borderId="0" xfId="14" quotePrefix="1" applyNumberFormat="1" applyFont="1" applyFill="1" applyAlignment="1">
      <alignment horizontal="left"/>
    </xf>
    <xf numFmtId="166" fontId="18" fillId="4" borderId="0" xfId="14" applyNumberFormat="1" applyFont="1" applyFill="1" applyAlignment="1">
      <alignment horizontal="right"/>
    </xf>
    <xf numFmtId="166" fontId="19" fillId="2" borderId="6" xfId="14" applyNumberFormat="1" applyFont="1" applyFill="1" applyBorder="1" applyAlignment="1">
      <alignment horizontal="right"/>
    </xf>
    <xf numFmtId="0" fontId="3" fillId="4" borderId="0" xfId="14" applyFill="1"/>
    <xf numFmtId="0" fontId="10" fillId="2" borderId="0" xfId="14" applyFont="1" applyFill="1" applyAlignment="1">
      <alignment wrapText="1"/>
    </xf>
    <xf numFmtId="0" fontId="11" fillId="3" borderId="0" xfId="14" applyFont="1" applyFill="1"/>
    <xf numFmtId="165" fontId="18" fillId="0" borderId="0" xfId="14" quotePrefix="1" applyNumberFormat="1" applyFont="1" applyAlignment="1">
      <alignment horizontal="left"/>
    </xf>
    <xf numFmtId="166" fontId="18" fillId="0" borderId="0" xfId="14" applyNumberFormat="1" applyFont="1" applyAlignment="1">
      <alignment horizontal="right"/>
    </xf>
    <xf numFmtId="0" fontId="3" fillId="0" borderId="0" xfId="14"/>
    <xf numFmtId="166" fontId="3" fillId="2" borderId="0" xfId="14" applyNumberFormat="1" applyFill="1"/>
    <xf numFmtId="49" fontId="23" fillId="0" borderId="0" xfId="0" applyNumberFormat="1" applyFont="1" applyAlignment="1">
      <alignment horizontal="right" wrapText="1"/>
    </xf>
    <xf numFmtId="167" fontId="23" fillId="0" borderId="0" xfId="0" applyNumberFormat="1" applyFont="1" applyAlignment="1">
      <alignment horizontal="right"/>
    </xf>
    <xf numFmtId="0" fontId="11" fillId="0" borderId="0" xfId="1" applyFont="1" applyAlignment="1">
      <alignment horizontal="center"/>
    </xf>
    <xf numFmtId="171" fontId="15" fillId="0" borderId="2" xfId="3" quotePrefix="1" applyNumberFormat="1" applyFont="1" applyBorder="1" applyAlignment="1">
      <alignment horizontal="center" vertical="center"/>
    </xf>
    <xf numFmtId="168" fontId="11" fillId="0" borderId="0" xfId="1" applyNumberFormat="1" applyFont="1" applyAlignment="1">
      <alignment vertical="center"/>
    </xf>
    <xf numFmtId="0" fontId="30" fillId="0" borderId="1" xfId="13" applyFont="1" applyBorder="1"/>
    <xf numFmtId="0" fontId="29" fillId="0" borderId="1" xfId="13" applyFont="1" applyBorder="1"/>
    <xf numFmtId="0" fontId="26" fillId="0" borderId="1" xfId="13" applyBorder="1"/>
    <xf numFmtId="0" fontId="33" fillId="0" borderId="0" xfId="13" applyFont="1"/>
    <xf numFmtId="169" fontId="29" fillId="0" borderId="0" xfId="13" applyNumberFormat="1" applyFont="1" applyAlignment="1">
      <alignment horizontal="right"/>
    </xf>
    <xf numFmtId="0" fontId="34" fillId="0" borderId="0" xfId="13" applyFont="1"/>
    <xf numFmtId="0" fontId="26" fillId="0" borderId="0" xfId="13" applyAlignment="1">
      <alignment horizontal="right"/>
    </xf>
    <xf numFmtId="0" fontId="2" fillId="2" borderId="0" xfId="15" applyFill="1"/>
    <xf numFmtId="0" fontId="2" fillId="3" borderId="0" xfId="15" applyFill="1"/>
    <xf numFmtId="165" fontId="18" fillId="2" borderId="0" xfId="15" applyNumberFormat="1" applyFont="1" applyFill="1" applyAlignment="1">
      <alignment horizontal="left"/>
    </xf>
    <xf numFmtId="165" fontId="17" fillId="2" borderId="0" xfId="15" quotePrefix="1" applyNumberFormat="1" applyFont="1" applyFill="1" applyAlignment="1">
      <alignment horizontal="right"/>
    </xf>
    <xf numFmtId="165" fontId="19" fillId="2" borderId="0" xfId="15" applyNumberFormat="1" applyFont="1" applyFill="1" applyAlignment="1">
      <alignment horizontal="left"/>
    </xf>
    <xf numFmtId="166" fontId="20" fillId="2" borderId="4" xfId="15" quotePrefix="1" applyNumberFormat="1" applyFont="1" applyFill="1" applyBorder="1" applyAlignment="1">
      <alignment horizontal="right"/>
    </xf>
    <xf numFmtId="166" fontId="18" fillId="2" borderId="4" xfId="15" applyNumberFormat="1" applyFont="1" applyFill="1" applyBorder="1" applyAlignment="1">
      <alignment horizontal="right"/>
    </xf>
    <xf numFmtId="165" fontId="19" fillId="2" borderId="0" xfId="15" quotePrefix="1" applyNumberFormat="1" applyFont="1" applyFill="1" applyAlignment="1">
      <alignment horizontal="left"/>
    </xf>
    <xf numFmtId="166" fontId="18" fillId="2" borderId="0" xfId="15" applyNumberFormat="1" applyFont="1" applyFill="1" applyAlignment="1">
      <alignment horizontal="right"/>
    </xf>
    <xf numFmtId="165" fontId="18" fillId="2" borderId="0" xfId="15" quotePrefix="1" applyNumberFormat="1" applyFont="1" applyFill="1" applyAlignment="1">
      <alignment horizontal="left"/>
    </xf>
    <xf numFmtId="166" fontId="18" fillId="2" borderId="0" xfId="15" quotePrefix="1" applyNumberFormat="1" applyFont="1" applyFill="1" applyAlignment="1">
      <alignment horizontal="right"/>
    </xf>
    <xf numFmtId="165" fontId="21" fillId="2" borderId="5" xfId="15" quotePrefix="1" applyNumberFormat="1" applyFont="1" applyFill="1" applyBorder="1" applyAlignment="1">
      <alignment horizontal="left" indent="3"/>
    </xf>
    <xf numFmtId="166" fontId="21" fillId="2" borderId="5" xfId="15" applyNumberFormat="1" applyFont="1" applyFill="1" applyBorder="1" applyAlignment="1">
      <alignment horizontal="right"/>
    </xf>
    <xf numFmtId="166" fontId="21" fillId="2" borderId="5" xfId="15" quotePrefix="1" applyNumberFormat="1" applyFont="1" applyFill="1" applyBorder="1" applyAlignment="1">
      <alignment horizontal="right"/>
    </xf>
    <xf numFmtId="165" fontId="19" fillId="2" borderId="6" xfId="15" quotePrefix="1" applyNumberFormat="1" applyFont="1" applyFill="1" applyBorder="1" applyAlignment="1">
      <alignment horizontal="left" indent="6"/>
    </xf>
    <xf numFmtId="166" fontId="17" fillId="2" borderId="6" xfId="15" applyNumberFormat="1" applyFont="1" applyFill="1" applyBorder="1" applyAlignment="1">
      <alignment horizontal="right"/>
    </xf>
    <xf numFmtId="166" fontId="19" fillId="2" borderId="6" xfId="15" applyNumberFormat="1" applyFont="1" applyFill="1" applyBorder="1" applyAlignment="1">
      <alignment horizontal="right"/>
    </xf>
    <xf numFmtId="0" fontId="10" fillId="2" borderId="0" xfId="15" applyFont="1" applyFill="1" applyAlignment="1">
      <alignment wrapText="1"/>
    </xf>
    <xf numFmtId="0" fontId="11" fillId="3" borderId="0" xfId="15" applyFont="1" applyFill="1"/>
    <xf numFmtId="172" fontId="23" fillId="0" borderId="0" xfId="0" applyNumberFormat="1" applyFont="1" applyAlignment="1">
      <alignment horizontal="right"/>
    </xf>
    <xf numFmtId="0" fontId="0" fillId="0" borderId="8" xfId="0" applyBorder="1"/>
    <xf numFmtId="0" fontId="36" fillId="5" borderId="9" xfId="0" applyFont="1" applyFill="1" applyBorder="1"/>
    <xf numFmtId="0" fontId="37" fillId="5" borderId="0" xfId="0" applyFont="1" applyFill="1"/>
    <xf numFmtId="0" fontId="38" fillId="5" borderId="0" xfId="0" applyFont="1" applyFill="1"/>
    <xf numFmtId="0" fontId="39" fillId="5" borderId="9" xfId="0" applyFont="1" applyFill="1" applyBorder="1"/>
    <xf numFmtId="0" fontId="39" fillId="5" borderId="9" xfId="0" quotePrefix="1" applyFont="1" applyFill="1" applyBorder="1"/>
    <xf numFmtId="173" fontId="37" fillId="6" borderId="0" xfId="0" applyNumberFormat="1" applyFont="1" applyFill="1"/>
    <xf numFmtId="173" fontId="40" fillId="6" borderId="0" xfId="0" applyNumberFormat="1" applyFont="1" applyFill="1"/>
    <xf numFmtId="173" fontId="36" fillId="6" borderId="10" xfId="0" applyNumberFormat="1" applyFont="1" applyFill="1" applyBorder="1"/>
    <xf numFmtId="0" fontId="41" fillId="0" borderId="0" xfId="0" applyFont="1" applyAlignment="1">
      <alignment horizontal="center"/>
    </xf>
    <xf numFmtId="0" fontId="10" fillId="0" borderId="1" xfId="0" applyFont="1" applyBorder="1" applyAlignment="1">
      <alignment horizontal="left" vertical="top"/>
    </xf>
    <xf numFmtId="0" fontId="15" fillId="0" borderId="0" xfId="1" applyFont="1" applyAlignment="1">
      <alignment horizontal="fill" vertical="center"/>
    </xf>
    <xf numFmtId="0" fontId="15" fillId="0" borderId="2" xfId="3" applyFont="1" applyBorder="1" applyAlignment="1">
      <alignment horizontal="center" vertical="center"/>
    </xf>
    <xf numFmtId="0" fontId="12" fillId="0" borderId="0" xfId="0" applyFont="1"/>
    <xf numFmtId="0" fontId="42" fillId="0" borderId="0" xfId="0" applyFont="1"/>
    <xf numFmtId="165" fontId="10" fillId="0" borderId="0" xfId="14" quotePrefix="1" applyNumberFormat="1" applyFont="1" applyAlignment="1">
      <alignment horizontal="left"/>
    </xf>
    <xf numFmtId="167" fontId="11" fillId="0" borderId="0" xfId="8" applyNumberFormat="1" applyFont="1" applyAlignment="1">
      <alignment horizontal="left"/>
    </xf>
    <xf numFmtId="167" fontId="11" fillId="0" borderId="0" xfId="12" applyNumberFormat="1" applyFont="1" applyAlignment="1">
      <alignment horizontal="left"/>
    </xf>
    <xf numFmtId="0" fontId="11" fillId="0" borderId="0" xfId="3" applyFont="1" applyAlignment="1">
      <alignment horizontal="left" indent="2"/>
    </xf>
    <xf numFmtId="0" fontId="15" fillId="0" borderId="0" xfId="0" applyFont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37" fontId="15" fillId="0" borderId="2" xfId="0" applyNumberFormat="1" applyFont="1" applyBorder="1" applyAlignment="1">
      <alignment vertical="center"/>
    </xf>
    <xf numFmtId="0" fontId="11" fillId="0" borderId="2" xfId="1" applyFont="1" applyBorder="1"/>
    <xf numFmtId="3" fontId="15" fillId="0" borderId="2" xfId="0" applyNumberFormat="1" applyFont="1" applyBorder="1" applyAlignment="1">
      <alignment vertical="center"/>
    </xf>
    <xf numFmtId="0" fontId="11" fillId="0" borderId="0" xfId="3" applyFont="1" applyAlignment="1">
      <alignment horizontal="left"/>
    </xf>
    <xf numFmtId="0" fontId="11" fillId="0" borderId="0" xfId="1" applyFont="1" applyAlignment="1">
      <alignment horizontal="left" vertical="center"/>
    </xf>
    <xf numFmtId="0" fontId="10" fillId="0" borderId="0" xfId="0" applyFont="1" applyAlignment="1">
      <alignment horizontal="center"/>
    </xf>
    <xf numFmtId="173" fontId="0" fillId="0" borderId="0" xfId="0" applyNumberFormat="1"/>
    <xf numFmtId="168" fontId="11" fillId="0" borderId="0" xfId="10" applyNumberFormat="1" applyFont="1" applyFill="1"/>
    <xf numFmtId="174" fontId="15" fillId="0" borderId="0" xfId="0" applyNumberFormat="1" applyFont="1" applyAlignment="1">
      <alignment vertical="center"/>
    </xf>
    <xf numFmtId="174" fontId="11" fillId="0" borderId="0" xfId="1" applyNumberFormat="1" applyFont="1" applyAlignment="1">
      <alignment vertical="center"/>
    </xf>
    <xf numFmtId="174" fontId="11" fillId="0" borderId="0" xfId="1" applyNumberFormat="1" applyFont="1"/>
    <xf numFmtId="0" fontId="43" fillId="0" borderId="0" xfId="17"/>
    <xf numFmtId="0" fontId="44" fillId="0" borderId="0" xfId="17" applyFont="1"/>
    <xf numFmtId="0" fontId="44" fillId="0" borderId="0" xfId="17" applyFont="1" applyAlignment="1">
      <alignment horizontal="center" vertical="center" wrapText="1"/>
    </xf>
    <xf numFmtId="175" fontId="44" fillId="0" borderId="0" xfId="19" applyNumberFormat="1" applyFont="1"/>
    <xf numFmtId="0" fontId="44" fillId="0" borderId="0" xfId="17" applyFont="1" applyAlignment="1">
      <alignment horizontal="center" vertical="center"/>
    </xf>
    <xf numFmtId="176" fontId="44" fillId="0" borderId="0" xfId="17" applyNumberFormat="1" applyFont="1"/>
    <xf numFmtId="49" fontId="23" fillId="0" borderId="0" xfId="0" applyNumberFormat="1" applyFont="1" applyAlignment="1">
      <alignment horizontal="left" wrapText="1"/>
    </xf>
    <xf numFmtId="167" fontId="23" fillId="0" borderId="0" xfId="0" applyNumberFormat="1" applyFont="1" applyAlignment="1">
      <alignment horizontal="left"/>
    </xf>
    <xf numFmtId="167" fontId="25" fillId="0" borderId="3" xfId="0" applyNumberFormat="1" applyFont="1" applyBorder="1" applyAlignment="1">
      <alignment horizontal="left"/>
    </xf>
    <xf numFmtId="167" fontId="25" fillId="0" borderId="0" xfId="0" applyNumberFormat="1" applyFont="1" applyAlignment="1">
      <alignment horizontal="left"/>
    </xf>
    <xf numFmtId="167" fontId="23" fillId="0" borderId="3" xfId="0" applyNumberFormat="1" applyFont="1" applyBorder="1" applyAlignment="1">
      <alignment horizontal="left"/>
    </xf>
    <xf numFmtId="172" fontId="25" fillId="0" borderId="0" xfId="0" applyNumberFormat="1" applyFont="1" applyAlignment="1">
      <alignment horizontal="left"/>
    </xf>
    <xf numFmtId="172" fontId="23" fillId="0" borderId="0" xfId="0" applyNumberFormat="1" applyFont="1" applyAlignment="1">
      <alignment horizontal="left"/>
    </xf>
    <xf numFmtId="0" fontId="0" fillId="0" borderId="0" xfId="0" pivotButton="1"/>
    <xf numFmtId="37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pivotButton="1" applyAlignment="1">
      <alignment horizontal="left" vertical="center" wrapText="1"/>
    </xf>
    <xf numFmtId="168" fontId="11" fillId="0" borderId="0" xfId="1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2" fillId="2" borderId="0" xfId="15" applyFill="1" applyAlignment="1">
      <alignment wrapText="1"/>
    </xf>
    <xf numFmtId="0" fontId="17" fillId="2" borderId="0" xfId="15" applyFont="1" applyFill="1" applyAlignment="1">
      <alignment horizontal="left" vertical="top" wrapText="1"/>
    </xf>
    <xf numFmtId="0" fontId="11" fillId="2" borderId="0" xfId="15" applyFont="1" applyFill="1" applyAlignment="1">
      <alignment horizontal="center" wrapText="1"/>
    </xf>
    <xf numFmtId="165" fontId="17" fillId="2" borderId="0" xfId="15" quotePrefix="1" applyNumberFormat="1" applyFont="1" applyFill="1" applyAlignment="1">
      <alignment horizontal="right" wrapText="1"/>
    </xf>
    <xf numFmtId="0" fontId="22" fillId="2" borderId="0" xfId="15" applyFont="1" applyFill="1" applyAlignment="1">
      <alignment horizontal="left" wrapText="1"/>
    </xf>
    <xf numFmtId="0" fontId="22" fillId="2" borderId="0" xfId="15" applyFont="1" applyFill="1" applyAlignment="1">
      <alignment horizontal="right" wrapText="1"/>
    </xf>
    <xf numFmtId="0" fontId="22" fillId="2" borderId="0" xfId="15" applyFont="1" applyFill="1" applyAlignment="1">
      <alignment horizontal="center" wrapText="1"/>
    </xf>
    <xf numFmtId="0" fontId="3" fillId="2" borderId="0" xfId="14" applyFill="1" applyAlignment="1">
      <alignment wrapText="1"/>
    </xf>
    <xf numFmtId="0" fontId="17" fillId="2" borderId="0" xfId="14" applyFont="1" applyFill="1" applyAlignment="1">
      <alignment horizontal="left" vertical="top" wrapText="1"/>
    </xf>
    <xf numFmtId="0" fontId="11" fillId="2" borderId="0" xfId="14" applyFont="1" applyFill="1" applyAlignment="1">
      <alignment horizontal="center" wrapText="1"/>
    </xf>
    <xf numFmtId="165" fontId="17" fillId="2" borderId="0" xfId="14" quotePrefix="1" applyNumberFormat="1" applyFont="1" applyFill="1" applyAlignment="1">
      <alignment horizontal="right" wrapText="1"/>
    </xf>
    <xf numFmtId="0" fontId="22" fillId="2" borderId="0" xfId="14" applyFont="1" applyFill="1" applyAlignment="1">
      <alignment horizontal="left" wrapText="1"/>
    </xf>
    <xf numFmtId="0" fontId="22" fillId="2" borderId="0" xfId="14" applyFont="1" applyFill="1" applyAlignment="1">
      <alignment horizontal="right" wrapText="1"/>
    </xf>
    <xf numFmtId="0" fontId="22" fillId="2" borderId="0" xfId="14" applyFont="1" applyFill="1" applyAlignment="1">
      <alignment horizontal="center" wrapText="1"/>
    </xf>
  </cellXfs>
  <cellStyles count="20">
    <cellStyle name="Comma" xfId="10" builtinId="3"/>
    <cellStyle name="Comma 2" xfId="18" xr:uid="{ED32336C-535A-46E8-AB26-040CA8EC3239}"/>
    <cellStyle name="Hyperlink 2" xfId="9" xr:uid="{0DC9F818-9BAF-4D91-9178-0F9CC9596F99}"/>
    <cellStyle name="Normal" xfId="0" builtinId="0"/>
    <cellStyle name="Normal 10" xfId="6" xr:uid="{0E3B645A-C4EF-491B-8E24-B90E53318583}"/>
    <cellStyle name="Normal 11" xfId="17" xr:uid="{CE46123C-8F2D-41F2-8507-D9F902B8B421}"/>
    <cellStyle name="Normal 11 2" xfId="13" xr:uid="{53376719-3FCB-46D9-BAB8-0EAF68442319}"/>
    <cellStyle name="Normal 13" xfId="14" xr:uid="{945E3433-1B0F-4985-9430-FF570CB8A851}"/>
    <cellStyle name="Normal 19" xfId="12" xr:uid="{ED00642D-02BE-4A01-9E20-932516D48DA9}"/>
    <cellStyle name="Normal 2" xfId="1" xr:uid="{6CCA0533-0797-4140-AC36-4A375FF1E230}"/>
    <cellStyle name="Normal 2 2" xfId="3" xr:uid="{09F5B5D5-6077-4BE2-8C94-12B663FEBE1D}"/>
    <cellStyle name="Normal 3" xfId="4" xr:uid="{EAB6700D-C35A-4A80-B2C2-21ED5B227D71}"/>
    <cellStyle name="Normal 3 2" xfId="5" xr:uid="{79A968A0-3706-48AE-B428-15C8619C5CB4}"/>
    <cellStyle name="Normal 4" xfId="7" xr:uid="{2ADF4ED1-A109-487E-A4DE-5FACEA87BB58}"/>
    <cellStyle name="Normal 5" xfId="2" xr:uid="{19BD75E4-9637-409E-8EC6-AB20B2DE74B8}"/>
    <cellStyle name="Normal 6" xfId="8" xr:uid="{A493976C-3108-4A65-802F-09CE298389E8}"/>
    <cellStyle name="Normal 7" xfId="11" xr:uid="{A369A4FD-D91A-40D2-B9C0-02E2FEEB4514}"/>
    <cellStyle name="Normal 8" xfId="15" xr:uid="{D3E3B450-2A00-4BA7-8E0C-E9CB642293E4}"/>
    <cellStyle name="Normal 9" xfId="16" xr:uid="{6CEFE814-7628-4C77-BC2F-D7B8FBE619DC}"/>
    <cellStyle name="Percent 2" xfId="19" xr:uid="{0552A7C5-90AF-40BA-AC1A-1CC83EFAB022}"/>
  </cellStyles>
  <dxfs count="268">
    <dxf>
      <alignment horizontal="left"/>
    </dxf>
    <dxf>
      <numFmt numFmtId="5" formatCode="#,##0_);\(#,##0\)"/>
    </dxf>
    <dxf>
      <alignment horizont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numFmt numFmtId="5" formatCode="#,##0_);\(#,##0\)"/>
    </dxf>
    <dxf>
      <alignment horizont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left"/>
    </dxf>
    <dxf>
      <numFmt numFmtId="5" formatCode="#,##0_);\(#,##0\)"/>
    </dxf>
    <dxf>
      <alignment horizont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numFmt numFmtId="5" formatCode="#,##0_);\(#,##0\)"/>
    </dxf>
    <dxf>
      <alignment horizontal="center"/>
    </dxf>
    <dxf>
      <alignment vertical="center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sheetMetadata" Target="metadata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6383000" y="44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52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580515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29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6383000" y="474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19</xdr:col>
      <xdr:colOff>0</xdr:colOff>
      <xdr:row>33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6383000" y="541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1</xdr:row>
          <xdr:rowOff>45720</xdr:rowOff>
        </xdr:to>
        <xdr:sp macro="" textlink="">
          <xdr:nvSpPr>
            <xdr:cNvPr id="29697" name="Control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7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632460</xdr:colOff>
          <xdr:row>0</xdr:row>
          <xdr:rowOff>0</xdr:rowOff>
        </xdr:from>
        <xdr:to>
          <xdr:col>0</xdr:col>
          <xdr:colOff>1546860</xdr:colOff>
          <xdr:row>1</xdr:row>
          <xdr:rowOff>45720</xdr:rowOff>
        </xdr:to>
        <xdr:sp macro="" textlink="">
          <xdr:nvSpPr>
            <xdr:cNvPr id="29698" name="Control 2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07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0</xdr:col>
      <xdr:colOff>1504950</xdr:colOff>
      <xdr:row>1</xdr:row>
      <xdr:rowOff>66675</xdr:rowOff>
    </xdr:from>
    <xdr:ext cx="1724025" cy="1038225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504950" y="257175"/>
          <a:ext cx="1724025" cy="1038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REGULATORY REPORTING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DE Florida Regulatory Reporting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Regulatory Working Trial Balance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December 2021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Year-to-Date</a:t>
          </a:r>
        </a:p>
      </xdr:txBody>
    </xdr:sp>
    <xdr:clientData/>
  </xdr:oneCellAnchor>
  <xdr:twoCellAnchor editAs="oneCell">
    <xdr:from>
      <xdr:col>0</xdr:col>
      <xdr:colOff>0</xdr:colOff>
      <xdr:row>633</xdr:row>
      <xdr:rowOff>0</xdr:rowOff>
    </xdr:from>
    <xdr:to>
      <xdr:col>0</xdr:col>
      <xdr:colOff>11430</xdr:colOff>
      <xdr:row>633</xdr:row>
      <xdr:rowOff>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915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66675</xdr:colOff>
      <xdr:row>936</xdr:row>
      <xdr:rowOff>66675</xdr:rowOff>
    </xdr:from>
    <xdr:ext cx="2057400" cy="561975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66675" y="161448750"/>
          <a:ext cx="2057400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Report: WKTB_REG</a:t>
          </a:r>
          <a:endParaRPr lang="en-US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Run By: CKing2</a:t>
          </a:r>
          <a:endParaRPr lang="en-US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Run Date: January 28, 2022 8:20:23 AM</a:t>
          </a:r>
        </a:p>
      </xdr:txBody>
    </xdr:sp>
    <xdr:clientData/>
  </xdr:oneCellAnchor>
  <xdr:oneCellAnchor>
    <xdr:from>
      <xdr:col>2</xdr:col>
      <xdr:colOff>0</xdr:colOff>
      <xdr:row>936</xdr:row>
      <xdr:rowOff>66675</xdr:rowOff>
    </xdr:from>
    <xdr:ext cx="942975" cy="40005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181600" y="161448750"/>
          <a:ext cx="942975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imclthfmsvcp01</a:t>
          </a:r>
          <a:endParaRPr lang="en-US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Reporting</a:t>
          </a:r>
        </a:p>
      </xdr:txBody>
    </xdr:sp>
    <xdr:clientData/>
  </xdr:oneCellAnchor>
  <xdr:oneCellAnchor>
    <xdr:from>
      <xdr:col>0</xdr:col>
      <xdr:colOff>1981200</xdr:colOff>
      <xdr:row>940</xdr:row>
      <xdr:rowOff>66675</xdr:rowOff>
    </xdr:from>
    <xdr:ext cx="733425" cy="238125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1981200" y="162210750"/>
          <a:ext cx="733425" cy="2381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Page 1 of 1</a:t>
          </a:r>
        </a:p>
      </xdr:txBody>
    </xdr:sp>
    <xdr:clientData/>
  </xdr:oneCellAnchor>
  <xdr:twoCellAnchor>
    <xdr:from>
      <xdr:col>0</xdr:col>
      <xdr:colOff>457200</xdr:colOff>
      <xdr:row>947</xdr:row>
      <xdr:rowOff>152400</xdr:rowOff>
    </xdr:from>
    <xdr:to>
      <xdr:col>0</xdr:col>
      <xdr:colOff>3886200</xdr:colOff>
      <xdr:row>961</xdr:row>
      <xdr:rowOff>0</xdr:rowOff>
    </xdr:to>
    <xdr:sp macro="" textlink="">
      <xdr:nvSpPr>
        <xdr:cNvPr id="9" name="ToolsXML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457200" y="163629975"/>
          <a:ext cx="3429000" cy="2514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&lt;?xml version="1.0" encoding="UTF-8"?&gt;&lt;ToolsActions relationId="2261793"&gt;&lt;page&gt;page_UTF8=Grid1:0&amp;amp;page_UTF8=Grid2:0&lt;/page&gt;&lt;refresh&gt;&lt;url method="post"&gt;/hr/common/HRLogon.jsp?elementName_UTF8=%2fHFM%20Reports%2fFERC%20Reports%2fWKTB%5fREG&amp;amp;elementType=2&amp;amp;viewAs=excel&amp;amp;sso_token=$SSO_TOKEN$&amp;amp;$CONTEXT$&amp;amp;action=refresh&amp;amp;localattribute=View.id.YTD&amp;amp;localattribute=Value.id.USD&amp;amp;localattribute=Custom1.id.DataType&amp;amp;promptingLevel=1&amp;amp;fld0=Nov&amp;amp;fld1=Dec&amp;amp;fld2=2021&amp;amp;fld3=2021&amp;amp;fld4=REGULATORY.FLORIDA&amp;amp;&amp;amp;allPages=false&amp;amp;splitPages=false&amp;amp;refUsingWSPOV=false&amp;amp;LOCALE_LANGUAGE=en_US&lt;/url&gt;&lt;/refresh&gt;&lt;edit&gt;&lt;url method="post"&gt;/workspace/index.jsp?module=tools.relatedcontent&amp;amp;repository_path=%2fHFM%20Reports%2fFERC%20Reports%2fWKTB%5fREG&amp;amp;elementType=2&amp;amp;repository_name=%2fHFM%20Reports%2fFERC%20Reports%2fWKTB%5fREG&amp;amp;$CONTEXT$&amp;amp;layout=embedded&amp;amp;bpm.logoff=false&amp;amp;bpm_showtab=false&amp;amp;repository_format_id=excel&amp;amp;mimetype=application/hyperion-reports-report&amp;amp;action=edit&amp;amp;localattribute=View.id.YTD&amp;amp;localattribute=Value.id.USD&amp;amp;localattribute=Custom1.id.DataType&amp;amp;promptingLevel=1&amp;amp;fld0=Nov&amp;amp;fld1=Dec&amp;amp;fld2=2021&amp;amp;fld3=2021&amp;amp;fld4=REGULATORY.FLORIDA&amp;amp;&amp;amp;allPages=false&amp;amp;splitPages=false&amp;amp;refUsingWSPOV=false&lt;/url&gt;&lt;/edit&gt;&lt;close&gt;&lt;url method="post"&gt;/hr/common/HRClientRefTracker.jsp?removeInstanceId=2261793&lt;/url&gt;&lt;/close&gt;&lt;/ToolsActions&gt;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1</xdr:row>
          <xdr:rowOff>45720</xdr:rowOff>
        </xdr:to>
        <xdr:sp macro="" textlink="">
          <xdr:nvSpPr>
            <xdr:cNvPr id="21505" name="Control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8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632460</xdr:colOff>
          <xdr:row>0</xdr:row>
          <xdr:rowOff>0</xdr:rowOff>
        </xdr:from>
        <xdr:to>
          <xdr:col>0</xdr:col>
          <xdr:colOff>1546860</xdr:colOff>
          <xdr:row>1</xdr:row>
          <xdr:rowOff>45720</xdr:rowOff>
        </xdr:to>
        <xdr:sp macro="" textlink="">
          <xdr:nvSpPr>
            <xdr:cNvPr id="21506" name="Control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8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0</xdr:col>
      <xdr:colOff>1474350</xdr:colOff>
      <xdr:row>1</xdr:row>
      <xdr:rowOff>63500</xdr:rowOff>
    </xdr:from>
    <xdr:ext cx="1712200" cy="865878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477525" y="247650"/>
          <a:ext cx="1712200" cy="86587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REGULATORY REPORTING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DE Florida Regulatory Reporting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Regulatory Working Trial Balance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December 2020</a:t>
          </a:r>
          <a:endParaRPr lang="en-US" sz="1000" b="0" i="0" u="none" strike="noStrike" baseline="0">
            <a:solidFill>
              <a:srgbClr val="000000"/>
            </a:solidFill>
            <a:latin typeface="Calibri"/>
            <a:ea typeface="Microsoft Sans Serif"/>
            <a:cs typeface="Calibri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Microsoft Sans Serif"/>
              <a:ea typeface="Microsoft Sans Serif"/>
              <a:cs typeface="Microsoft Sans Serif"/>
            </a:rPr>
            <a:t>Year-to-Date</a:t>
          </a:r>
        </a:p>
      </xdr:txBody>
    </xdr:sp>
    <xdr:clientData/>
  </xdr:oneCellAnchor>
  <xdr:twoCellAnchor editAs="oneCell">
    <xdr:from>
      <xdr:col>0</xdr:col>
      <xdr:colOff>0</xdr:colOff>
      <xdr:row>641</xdr:row>
      <xdr:rowOff>0</xdr:rowOff>
    </xdr:from>
    <xdr:to>
      <xdr:col>0</xdr:col>
      <xdr:colOff>8255</xdr:colOff>
      <xdr:row>641</xdr:row>
      <xdr:rowOff>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373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63500</xdr:colOff>
      <xdr:row>942</xdr:row>
      <xdr:rowOff>63500</xdr:rowOff>
    </xdr:from>
    <xdr:ext cx="2078646" cy="460704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66675" y="170811825"/>
          <a:ext cx="2078646" cy="46070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Report: WKTB_REG</a:t>
          </a:r>
          <a:endParaRPr lang="en-US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Run By: T95493</a:t>
          </a:r>
          <a:endParaRPr lang="en-US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Run Date: January 27, 2021 10:48:20 PM</a:t>
          </a:r>
        </a:p>
      </xdr:txBody>
    </xdr:sp>
    <xdr:clientData/>
  </xdr:oneCellAnchor>
  <xdr:oneCellAnchor>
    <xdr:from>
      <xdr:col>1</xdr:col>
      <xdr:colOff>1282700</xdr:colOff>
      <xdr:row>942</xdr:row>
      <xdr:rowOff>63500</xdr:rowOff>
    </xdr:from>
    <xdr:ext cx="908050" cy="38100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5181600" y="170811825"/>
          <a:ext cx="908050" cy="3810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imclthfmsvcp01</a:t>
          </a:r>
          <a:endParaRPr lang="en-US" sz="10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Reporting</a:t>
          </a:r>
        </a:p>
      </xdr:txBody>
    </xdr:sp>
    <xdr:clientData/>
  </xdr:oneCellAnchor>
  <xdr:oneCellAnchor>
    <xdr:from>
      <xdr:col>0</xdr:col>
      <xdr:colOff>1981200</xdr:colOff>
      <xdr:row>946</xdr:row>
      <xdr:rowOff>63500</xdr:rowOff>
    </xdr:from>
    <xdr:ext cx="711200" cy="21590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981200" y="171535725"/>
          <a:ext cx="711200" cy="215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Page 1 of 1</a:t>
          </a:r>
        </a:p>
      </xdr:txBody>
    </xdr:sp>
    <xdr:clientData/>
  </xdr:oneCellAnchor>
  <xdr:twoCellAnchor>
    <xdr:from>
      <xdr:col>0</xdr:col>
      <xdr:colOff>457200</xdr:colOff>
      <xdr:row>953</xdr:row>
      <xdr:rowOff>177800</xdr:rowOff>
    </xdr:from>
    <xdr:to>
      <xdr:col>0</xdr:col>
      <xdr:colOff>3886200</xdr:colOff>
      <xdr:row>967</xdr:row>
      <xdr:rowOff>114300</xdr:rowOff>
    </xdr:to>
    <xdr:sp macro="" textlink="">
      <xdr:nvSpPr>
        <xdr:cNvPr id="9" name="ToolsXML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457200" y="172916850"/>
          <a:ext cx="3429000" cy="2466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&lt;?xml version="1.0" encoding="UTF-8"?&gt;&lt;ToolsActions relationId="3424783"&gt;&lt;page&gt;page_UTF8=Grid1:0&amp;amp;page_UTF8=Grid2:0&lt;/page&gt;&lt;refresh&gt;&lt;url method="post"&gt;/hr/common/HRLogon.jsp?elementName_UTF8=%2fHFM%20Reports%2fFERC%20Reports%2fWKTB%5fREG&amp;amp;elementType=2&amp;amp;viewAs=excel&amp;amp;sso_token=$SSO_TOKEN$&amp;amp;$CONTEXT$&amp;amp;action=refresh&amp;amp;localattribute=View.id.YTD&amp;amp;localattribute=Value.id.USD&amp;amp;localattribute=Custom1.id.DataType&amp;amp;promptingLevel=1&amp;amp;fld0=Nov&amp;amp;fld1=Dec&amp;amp;fld2=2020&amp;amp;fld3=2020&amp;amp;fld4=REGULATORY.FLORIDA&amp;amp;&amp;amp;allPages=false&amp;amp;splitPages=false&amp;amp;refUsingWSPOV=false&amp;amp;LOCALE_LANGUAGE=en_US&lt;/url&gt;&lt;/refresh&gt;&lt;edit&gt;&lt;url method="post"&gt;/workspace/index.jsp?module=tools.relatedcontent&amp;amp;repository_path=%2fHFM%20Reports%2fFERC%20Reports%2fWKTB%5fREG&amp;amp;elementType=2&amp;amp;repository_name=%2fHFM%20Reports%2fFERC%20Reports%2fWKTB%5fREG&amp;amp;$CONTEXT$&amp;amp;layout=embedded&amp;amp;bpm.logoff=false&amp;amp;bpm_showtab=false&amp;amp;repository_format_id=excel&amp;amp;mimetype=application/hyperion-reports-report&amp;amp;action=edit&amp;amp;localattribute=View.id.YTD&amp;amp;localattribute=Value.id.USD&amp;amp;localattribute=Custom1.id.DataType&amp;amp;promptingLevel=1&amp;amp;fld0=Nov&amp;amp;fld1=Dec&amp;amp;fld2=2020&amp;amp;fld3=2020&amp;amp;fld4=REGULATORY.FLORIDA&amp;amp;&amp;amp;allPages=false&amp;amp;splitPages=false&amp;amp;refUsingWSPOV=false&lt;/url&gt;&lt;/edit&gt;&lt;close&gt;&lt;url method="post"&gt;/hr/common/HRClientRefTracker.jsp?removeInstanceId=3424783&lt;/url&gt;&lt;/close&gt;&lt;/ToolsActions&gt;</a:t>
          </a: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Yager, Kourtni M." refreshedDate="45365.482677777778" backgroundQuery="1" createdVersion="6" refreshedVersion="8" minRefreshableVersion="3" recordCount="0" supportSubquery="1" supportAdvancedDrill="1" xr:uid="{590B02E4-B61A-42C0-B2C6-E59D0F224095}">
  <cacheSource type="external" connectionId="1"/>
  <cacheFields count="142">
    <cacheField name="[Business Rule].[_Rule Year].[_Rule Year]" caption="_Rule Year" numFmtId="0" hierarchy="1" level="1">
      <sharedItems containsSemiMixedTypes="0" containsString="0"/>
    </cacheField>
    <cacheField name="[Business Rule].[ENT Function].[ENT Function]" caption="ENT Function" numFmtId="0" hierarchy="48" level="1">
      <sharedItems containsSemiMixedTypes="0" containsString="0"/>
    </cacheField>
    <cacheField name="[Business Rule].[ENT Jurisdiction].[ENT Jurisdiction]" caption="ENT Jurisdiction" numFmtId="0" hierarchy="49" level="1">
      <sharedItems count="2">
        <s v="[Business Rule].[ENT Jurisdiction].&amp;[Duke Energy Florida]" c="Duke Energy Florida"/>
        <s v="[Business Rule].[ENT Jurisdiction].&amp;[Duke Energy Carolinas]" u="1" c="Duke Energy Carolinas"/>
      </sharedItems>
    </cacheField>
    <cacheField name="[Business Rule].[ENT Segment].[ENT Segment]" caption="ENT Segment" numFmtId="0" hierarchy="54" level="1">
      <sharedItems containsSemiMixedTypes="0" containsString="0"/>
    </cacheField>
    <cacheField name="[Business Rule].[ENT Accounting Class].[ENT Accounting Class]" caption="ENT Accounting Class" numFmtId="0" hierarchy="44" level="1">
      <sharedItems containsSemiMixedTypes="0" containsString="0"/>
    </cacheField>
    <cacheField name="[Business Rule].[ENT Accounting Class Sub].[ENT Accounting Class Sub]" caption="ENT Accounting Class Sub" numFmtId="0" hierarchy="45" level="1">
      <sharedItems containsSemiMixedTypes="0" containsString="0"/>
    </cacheField>
    <cacheField name="[Business Rule].[ENT Special Items].[ENT Special Items]" caption="ENT Special Items" numFmtId="0" hierarchy="56" level="1">
      <sharedItems count="1">
        <s v="[Business Rule].[ENT Special Items].&amp;[Other]" c="Other"/>
      </sharedItems>
    </cacheField>
    <cacheField name="[CB - Operating Unit HIER].[Operating Unit Hierarchy].[Operating Unit Effective Date]" caption="Operating Unit Effective Date" numFmtId="0" hierarchy="320" level="1">
      <sharedItems containsSemiMixedTypes="0" containsString="0"/>
    </cacheField>
    <cacheField name="[CB - Operating Unit HIER].[Operating Unit Hierarchy].[Operating Unit Hierarchy Name]" caption="Operating Unit Hierarchy Name" numFmtId="0" hierarchy="320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20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20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20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20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20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20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20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20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20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20" level="12">
      <sharedItems containsSemiMixedTypes="0" containsString="0"/>
    </cacheField>
    <cacheField name="[CB - Operating Unit HIER].[Operating Unit Hierarchy].[Operating Unit HIER]" caption="Operating Unit HIER" numFmtId="0" hierarchy="320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20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20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20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20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20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20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20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20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20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20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20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20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20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20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20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20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20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20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20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20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20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20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20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20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20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20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20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20" level="13" memberPropertyField="1">
      <sharedItems containsSemiMixedTypes="0" containsString="0"/>
    </cacheField>
    <cacheField name="[CB - Process HIER].[Process Hierarchy Name].[Process Hierarchy Name]" caption="Process Hierarchy Name" numFmtId="0" hierarchy="366" level="1">
      <sharedItems containsSemiMixedTypes="0" containsString="0"/>
    </cacheField>
    <cacheField name="[Time].[Time Hierarchy Y-Q-M].[Fiscal Year]" caption="Fiscal Year" numFmtId="0" hierarchy="610" level="1">
      <sharedItems count="2">
        <s v="[Time].[Time Hierarchy Y-Q-M].[Fiscal Year].&amp;[2023]" c="2023"/>
        <s v="[Time].[Time Hierarchy Y-Q-M].[Fiscal Year].&amp;[2024]" u="1" c="2024"/>
      </sharedItems>
    </cacheField>
    <cacheField name="[Time].[Time Hierarchy Y-Q-M].[Calendar Quarter]" caption="Calendar Quarter" numFmtId="0" hierarchy="610" level="2">
      <sharedItems count="5">
        <s v="[Time].[Time Hierarchy Y-Q-M].[Calendar Quarter].&amp;[2023]&amp;[1]" c="Q1 2023"/>
        <s v="[Time].[Time Hierarchy Y-Q-M].[Calendar Quarter].&amp;[2023]&amp;[2]" c="Q2 2023"/>
        <s v="[Time].[Time Hierarchy Y-Q-M].[Calendar Quarter].&amp;[2023]&amp;[3]" c="Q3 2023"/>
        <s v="[Time].[Time Hierarchy Y-Q-M].[Calendar Quarter].&amp;[2023]&amp;[4]" c="Q4 2023"/>
        <s v="[Time].[Time Hierarchy Y-Q-M].[Calendar Quarter].&amp;[2024]&amp;[1]" u="1" c="Q1 2024"/>
      </sharedItems>
    </cacheField>
    <cacheField name="[Time].[Time Hierarchy Y-Q-M].[Accounting Period]" caption="Accounting Period" numFmtId="0" hierarchy="610" level="3">
      <sharedItems count="12">
        <s v="[Time].[Time Hierarchy Y-Q-M].[Accounting Period].&amp;[2023001]" c="Jan 2023"/>
        <s v="[Time].[Time Hierarchy Y-Q-M].[Accounting Period].&amp;[2023002]" c="Feb 2023"/>
        <s v="[Time].[Time Hierarchy Y-Q-M].[Accounting Period].&amp;[2023003]" c="Mar 2023"/>
        <s v="[Time].[Time Hierarchy Y-Q-M].[Accounting Period].&amp;[2023004]" c="Apr 2023"/>
        <s v="[Time].[Time Hierarchy Y-Q-M].[Accounting Period].&amp;[2023005]" c="May 2023"/>
        <s v="[Time].[Time Hierarchy Y-Q-M].[Accounting Period].&amp;[2023006]" c="Jun 2023"/>
        <s v="[Time].[Time Hierarchy Y-Q-M].[Accounting Period].&amp;[2023007]" c="Jul 2023"/>
        <s v="[Time].[Time Hierarchy Y-Q-M].[Accounting Period].&amp;[2023008]" c="Aug 2023"/>
        <s v="[Time].[Time Hierarchy Y-Q-M].[Accounting Period].&amp;[2023009]" c="Sep 2023"/>
        <s v="[Time].[Time Hierarchy Y-Q-M].[Accounting Period].&amp;[2023010]" c="Oct 2023"/>
        <s v="[Time].[Time Hierarchy Y-Q-M].[Accounting Period].&amp;[2023011]" c="Nov 2023"/>
        <s v="[Time].[Time Hierarchy Y-Q-M].[Accounting Period].&amp;[2023012]" c="Dec 2023"/>
      </sharedItems>
    </cacheField>
    <cacheField name="[Time].[Time Hierarchy Y-Q-M].[Current Reporting Month]" caption="Current Reporting Month" numFmtId="0" hierarchy="610" level="4">
      <sharedItems containsSemiMixedTypes="0" containsString="0"/>
    </cacheField>
    <cacheField name="[Time].[Time Hierarchy Y-Q-M].[Calendar Quarter].[Fiscal Year]" caption="Fiscal Year" propertyName="Fiscal Year" numFmtId="0" hierarchy="610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610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610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610" level="4" memberPropertyField="1">
      <sharedItems containsSemiMixedTypes="0" containsString="0"/>
    </cacheField>
    <cacheField name="[Measures].[Monetary Amount]" caption="Monetary Amount" numFmtId="0" hierarchy="626" level="32767"/>
    <cacheField name="[JD - Journal Description].[Journal Description].[Journal Description]" caption="Journal Description" numFmtId="0" hierarchy="584" level="1">
      <sharedItems count="6">
        <s v="[JD - Journal Description].[Journal Description].&amp;[]" c=""/>
        <s v="[JD - Journal Description].[Journal Description].&amp;[TRANCHE 2- COVID-19 DEFERRAL]" u="1" c="TRANCHE 2- COVID-19 DEFERRAL"/>
        <s v="[JD - Journal Description].[Journal Description].&amp;[COVID-19 DEFERRAL]" u="1" c="COVID-19 DEFERRAL"/>
        <s v="[JD - Journal Description].[Journal Description].&amp;[COVID-19 DEFERRAL SEPTEMBER 23]" u="1" c="COVID-19 DEFERRAL SEPTEMBER 23"/>
        <s v="[JD - Journal Description].[Journal Description].&amp;[COVID-19 DEFERRAL SEPTEMBER RE]" u="1" c="COVID-19 DEFERRAL SEPTEMBER RE"/>
        <s v="[JD - Journal Description].[Journal Description].&amp;[COVID-19 DEFERRAL-TO REVERSE O]" u="1" c="COVID-19 DEFERRAL-TO REVERSE O"/>
      </sharedItems>
    </cacheField>
    <cacheField name="[JD - Journal Name].[Journal Name].[Journal Name]" caption="Journal Name" numFmtId="0" hierarchy="590" level="1">
      <sharedItems count="2">
        <s v="[JD - Journal Name].[Journal Name].&amp;[RTLREV0006]" c="RTLREV0006"/>
        <s v="[JD - Journal Name].[Journal Name].&amp;[COVIDDEF]" u="1" c="COVIDDEF"/>
      </sharedItems>
    </cacheField>
    <cacheField name="[CB - Responsibility Center].[Responsibility Center CB - Description].[Responsibility Center CB - Description]" caption="Responsibility Center CB - Description" numFmtId="0" hierarchy="521" level="1">
      <sharedItems containsSemiMixedTypes="0" containsString="0"/>
    </cacheField>
    <cacheField name="[CB - Account].[Account CB - Description].[Account CB - Description]" caption="Account CB - Description" numFmtId="0" hierarchy="140" level="1">
      <sharedItems count="2">
        <s v="[CB - Account].[Account CB - Description].&amp;[0904000 - Uncollectible Accounts]" c="0904000 - Uncollectible Accounts"/>
        <s v="[CB - Account].[Account CB - Description].&amp;[0904001 - BAD DEBT EXPENSE]" c="0904001 - BAD DEBT EXPENSE"/>
      </sharedItems>
    </cacheField>
    <cacheField name="[CB - Responsibility Center].[Responsibility Center CB].[Responsibility Center CB]" caption="Responsibility Center CB" numFmtId="0" hierarchy="520" level="1">
      <sharedItems count="36">
        <s v="[CB - Responsibility Center].[Responsibility Center CB].&amp;[305078]" c="1106"/>
        <s v="[CB - Responsibility Center].[Responsibility Center CB].&amp;[304698]" c="4093"/>
        <s v="[CB - Responsibility Center].[Responsibility Center CB].&amp;[305195]" c="4754"/>
        <s v="[CB - Responsibility Center].[Responsibility Center CB].&amp;[311595]" c="6307"/>
        <s v="[CB - Responsibility Center].[Responsibility Center CB].&amp;[311804]" c="6356"/>
        <s v="[CB - Responsibility Center].[Responsibility Center CB].&amp;[310022]" c="6386"/>
        <s v="[CB - Responsibility Center].[Responsibility Center CB].&amp;[312778]" c="6501"/>
        <s v="[CB - Responsibility Center].[Responsibility Center CB].&amp;[323040]" c="6972"/>
        <s v="[CB - Responsibility Center].[Responsibility Center CB].&amp;[7520]" c="7338"/>
        <s v="[CB - Responsibility Center].[Responsibility Center CB].&amp;[8717]" c="7812"/>
        <s v="[CB - Responsibility Center].[Responsibility Center CB].&amp;[305600]" c="7816"/>
        <s v="[CB - Responsibility Center].[Responsibility Center CB].&amp;[8732]" c="7817"/>
        <s v="[CB - Responsibility Center].[Responsibility Center CB].&amp;[8947]" c="8051"/>
        <s v="[CB - Responsibility Center].[Responsibility Center CB].&amp;[9520]" c="8269"/>
        <s v="[CB - Responsibility Center].[Responsibility Center CB].&amp;[9613]" c="8295"/>
        <s v="[CB - Responsibility Center].[Responsibility Center CB].&amp;[10014]" c="8396"/>
        <s v="[CB - Responsibility Center].[Responsibility Center CB].&amp;[10474]" c="8538"/>
        <s v="[CB - Responsibility Center].[Responsibility Center CB].&amp;[11996]" c="8937"/>
        <s v="[CB - Responsibility Center].[Responsibility Center CB].&amp;[12088]" c="8957"/>
        <s v="[CB - Responsibility Center].[Responsibility Center CB].&amp;[12704]" c="9505"/>
        <s v="[CB - Responsibility Center].[Responsibility Center CB].&amp;[12924]" c="9555"/>
        <s v="[CB - Responsibility Center].[Responsibility Center CB].&amp;[13058]" c="9587"/>
        <s v="[CB - Responsibility Center].[Responsibility Center CB].&amp;[13141]" c="9608"/>
        <s v="[CB - Responsibility Center].[Responsibility Center CB].&amp;[13339]" c="9649"/>
        <s v="[CB - Responsibility Center].[Responsibility Center CB].&amp;[328098]" c="9776"/>
        <s v="[CB - Responsibility Center].[Responsibility Center CB].&amp;[328106]" c="9777"/>
        <s v="[CB - Responsibility Center].[Responsibility Center CB].&amp;[306226]" c="CS80"/>
        <s v="[CB - Responsibility Center].[Responsibility Center CB].&amp;[301153]" c="J238"/>
        <s v="[CB - Responsibility Center].[Responsibility Center CB].&amp;[304541]" c="J749"/>
        <s v="[CB - Responsibility Center].[Responsibility Center CB].&amp;[304471]" c="J788"/>
        <s v="[CB - Responsibility Center].[Responsibility Center CB].&amp;[304411]" c="J865"/>
        <s v="[CB - Responsibility Center].[Responsibility Center CB].&amp;[301758]" c="W220"/>
        <s v="[CB - Responsibility Center].[Responsibility Center CB].&amp;[302121]" c="W504"/>
        <s v="[CB - Responsibility Center].[Responsibility Center CB].&amp;[300705]" c="W972"/>
        <s v="[CB - Responsibility Center].[Responsibility Center CB].&amp;[7]" u="1" c="0193"/>
        <s v="[CB - Responsibility Center].[Responsibility Center CB].&amp;[6894]" u="1" c="7161"/>
      </sharedItems>
    </cacheField>
    <cacheField name="[CB - Responsibility Center].[Responsibility Center CB].[Responsibility Center CB].[Responsibility Center CB - Description]" caption="Responsibility Center CB - Description" propertyName="Responsibility Center CB - Description" numFmtId="0" hierarchy="520" level="1" memberPropertyField="1">
      <sharedItems containsSemiMixedTypes="0" containsString="0"/>
    </cacheField>
    <cacheField name="[CB - Responsibility Center].[Responsibility Center CB].[Responsibility Center CB].[Responsibility Center CB Budget Only Indicator]" caption="Responsibility Center CB Budget Only Indicator" propertyName="Responsibility Center CB Budget Only Indicator" numFmtId="0" hierarchy="520" level="1" memberPropertyField="1">
      <sharedItems containsSemiMixedTypes="0" containsString="0"/>
    </cacheField>
    <cacheField name="[CB - Responsibility Center].[Responsibility Center CB].[Responsibility Center CB].[Responsibility Center CB Description Long]" caption="Responsibility Center CB Description Long" propertyName="Responsibility Center CB Description Long" numFmtId="0" hierarchy="520" level="1" memberPropertyField="1">
      <sharedItems containsSemiMixedTypes="0" containsString="0"/>
    </cacheField>
    <cacheField name="[CB - Responsibility Center].[Responsibility Center CB].[Responsibility Center CB].[Responsibility Center CB Description Short]" caption="Responsibility Center CB Description Short" propertyName="Responsibility Center CB Description Short" numFmtId="0" hierarchy="520" level="1" memberPropertyField="1">
      <sharedItems containsSemiMixedTypes="0" containsString="0"/>
    </cacheField>
    <cacheField name="[CB - Responsibility Center].[Responsibility Center CB].[Responsibility Center CB].[Responsibility Center CB Manager Name]" caption="Responsibility Center CB Manager Name" propertyName="Responsibility Center CB Manager Name" numFmtId="0" hierarchy="520" level="1" memberPropertyField="1">
      <sharedItems containsSemiMixedTypes="0" containsString="0"/>
    </cacheField>
    <cacheField name="[CB - Responsibility Center].[Responsibility Center CB].[Responsibility Center CB].[Responsibility Center CB Type Set ID]" caption="Responsibility Center CB Type Set ID" propertyName="Responsibility Center CB Type Set ID" numFmtId="0" hierarchy="520" level="1" memberPropertyField="1">
      <sharedItems containsSemiMixedTypes="0" containsString="0"/>
    </cacheField>
    <cacheField name="[CB - Business Unit].[Business Unit CB].[Business Unit CB]" caption="Business Unit CB" numFmtId="0" hierarchy="221" level="1">
      <sharedItems count="6">
        <s v="[CB - Business Unit].[Business Unit CB].&amp;[134055]" c="50220"/>
        <s v="[CB - Business Unit].[Business Unit CB].&amp;[134041]" c="50227"/>
        <s v="[CB - Business Unit].[Business Unit CB].&amp;[161307]" c="50240"/>
        <s v="[CB - Business Unit].[Business Unit CB].&amp;[163238]" c="50255"/>
        <s v="[CB - Business Unit].[Business Unit CB].&amp;[159]" u="1" c="20018"/>
        <s v="[CB - Business Unit].[Business Unit CB].&amp;[1393]" u="1" c="75110"/>
      </sharedItems>
    </cacheField>
    <cacheField name="[CB - Business Unit].[Business Unit CB].[Business Unit CB].[Business Unit CB - Description]" caption="Business Unit CB - Description" propertyName="Business Unit CB - Description" numFmtId="0" hierarchy="221" level="1" memberPropertyField="1">
      <sharedItems containsSemiMixedTypes="0" containsString="0"/>
    </cacheField>
    <cacheField name="[CB - Business Unit].[Business Unit CB].[Business Unit CB].[Business Unit CB Description Long]" caption="Business Unit CB Description Long" propertyName="Business Unit CB Description Long" numFmtId="0" hierarchy="221" level="1" memberPropertyField="1">
      <sharedItems containsSemiMixedTypes="0" containsString="0"/>
    </cacheField>
    <cacheField name="[CB - Business Unit].[Business Unit CB].[Business Unit CB].[Business Unit CB Eliminations Only Indicator]" caption="Business Unit CB Eliminations Only Indicator" propertyName="Business Unit CB Eliminations Only Indicator" numFmtId="0" hierarchy="221" level="1" memberPropertyField="1">
      <sharedItems containsSemiMixedTypes="0" containsString="0"/>
    </cacheField>
    <cacheField name="[CB - Business Unit].[Business Unit CB].[Business Unit CB].[SHORT DESCRIPTION]" caption="SHORT DESCRIPTION" propertyName="SHORT DESCRIPTION" numFmtId="0" hierarchy="221" level="1" memberPropertyField="1">
      <sharedItems containsSemiMixedTypes="0" containsString="0"/>
    </cacheField>
    <cacheField name="[CB - Responsibility Center HIER].[Responsibility Center Hierarchy].[Responsibility Center Effective Date]" caption="Responsibility Center Effective Date" numFmtId="0" hierarchy="532" level="1">
      <sharedItems containsSemiMixedTypes="0" containsString="0"/>
    </cacheField>
    <cacheField name="[CB - Responsibility Center HIER].[Responsibility Center Hierarchy].[Responsibility Center Hierarchy Name]" caption="Responsibility Center Hierarchy Name" numFmtId="0" hierarchy="532" level="2">
      <sharedItems containsSemiMixedTypes="0" containsString="0"/>
    </cacheField>
    <cacheField name="[CB - Responsibility Center HIER].[Responsibility Center Hierarchy].[Responsibility Center Level 01 Name - Description]" caption="Responsibility Center Level 01 Name - Description" numFmtId="0" hierarchy="532" level="3">
      <sharedItems containsSemiMixedTypes="0" containsString="0"/>
    </cacheField>
    <cacheField name="[CB - Responsibility Center HIER].[Responsibility Center Hierarchy].[Responsibility Center Level 02 Name - Description]" caption="Responsibility Center Level 02 Name - Description" numFmtId="0" hierarchy="532" level="4">
      <sharedItems containsSemiMixedTypes="0" containsString="0"/>
    </cacheField>
    <cacheField name="[CB - Responsibility Center HIER].[Responsibility Center Hierarchy].[Responsibility Center Level 03 Name - Description]" caption="Responsibility Center Level 03 Name - Description" numFmtId="0" hierarchy="532" level="5">
      <sharedItems containsSemiMixedTypes="0" containsString="0"/>
    </cacheField>
    <cacheField name="[CB - Responsibility Center HIER].[Responsibility Center Hierarchy].[Responsibility Center Level 04 Name - Description]" caption="Responsibility Center Level 04 Name - Description" numFmtId="0" hierarchy="532" level="6">
      <sharedItems containsSemiMixedTypes="0" containsString="0"/>
    </cacheField>
    <cacheField name="[CB - Responsibility Center HIER].[Responsibility Center Hierarchy].[Responsibility Center Level 05 Name - Description]" caption="Responsibility Center Level 05 Name - Description" numFmtId="0" hierarchy="532" level="7">
      <sharedItems containsSemiMixedTypes="0" containsString="0"/>
    </cacheField>
    <cacheField name="[CB - Responsibility Center HIER].[Responsibility Center Hierarchy].[Responsibility Center Level 06 Name - Description]" caption="Responsibility Center Level 06 Name - Description" numFmtId="0" hierarchy="532" level="8">
      <sharedItems containsSemiMixedTypes="0" containsString="0"/>
    </cacheField>
    <cacheField name="[CB - Responsibility Center HIER].[Responsibility Center Hierarchy].[Responsibility Center Level 07 Name - Description]" caption="Responsibility Center Level 07 Name - Description" numFmtId="0" hierarchy="532" level="9">
      <sharedItems containsSemiMixedTypes="0" containsString="0"/>
    </cacheField>
    <cacheField name="[CB - Responsibility Center HIER].[Responsibility Center Hierarchy].[Responsibility Center Level 08 Name - Description]" caption="Responsibility Center Level 08 Name - Description" numFmtId="0" hierarchy="532" level="10">
      <sharedItems containsSemiMixedTypes="0" containsString="0"/>
    </cacheField>
    <cacheField name="[CB - Responsibility Center HIER].[Responsibility Center Hierarchy].[Responsibility Center Level 09 Name - Description]" caption="Responsibility Center Level 09 Name - Description" numFmtId="0" hierarchy="532" level="11">
      <sharedItems containsSemiMixedTypes="0" containsString="0"/>
    </cacheField>
    <cacheField name="[CB - Responsibility Center HIER].[Responsibility Center Hierarchy].[Responsibility Center Level 10 Name - Description]" caption="Responsibility Center Level 10 Name - Description" numFmtId="0" hierarchy="532" level="12">
      <sharedItems containsSemiMixedTypes="0" containsString="0"/>
    </cacheField>
    <cacheField name="[CB - Responsibility Center HIER].[Responsibility Center Hierarchy].[Responsibility Center Level 11 Name - Description]" caption="Responsibility Center Level 11 Name - Description" numFmtId="0" hierarchy="532" level="13">
      <sharedItems containsSemiMixedTypes="0" containsString="0"/>
    </cacheField>
    <cacheField name="[CB - Responsibility Center HIER].[Responsibility Center Hierarchy].[Responsibility Center Level 12 Name - Description]" caption="Responsibility Center Level 12 Name - Description" numFmtId="0" hierarchy="532" level="14">
      <sharedItems containsSemiMixedTypes="0" containsString="0"/>
    </cacheField>
    <cacheField name="[CB - Responsibility Center HIER].[Responsibility Center Hierarchy].[Responsibility Center HIER]" caption="Responsibility Center HIER" numFmtId="0" hierarchy="532" level="15">
      <sharedItems containsSemiMixedTypes="0" containsString="0"/>
    </cacheField>
    <cacheField name="[CB - Responsibility Center HIER].[Responsibility Center Hierarchy].[Responsibility Center Hierarchy Name].[Responsibility Center Effective Date]" caption="Responsibility Center Effective Date" propertyName="Responsibility Center Effective Date" numFmtId="0" hierarchy="532" level="2" memberPropertyField="1">
      <sharedItems containsSemiMixedTypes="0" containsString="0"/>
    </cacheField>
    <cacheField name="[CB - Responsibility Center HIER].[Responsibility Center Hierarchy].[Responsibility Center Level 01 Name - Description].[Responsibility Center Hierarchy Name]" caption="Responsibility Center Hierarchy Name" propertyName="Responsibility Center Hierarchy Name" numFmtId="0" hierarchy="532" level="3" memberPropertyField="1">
      <sharedItems containsSemiMixedTypes="0" containsString="0"/>
    </cacheField>
    <cacheField name="[CB - Responsibility Center HIER].[Responsibility Center Hierarchy].[Responsibility Center Level 02 Name - Description].[Responsibility Center Level 01 Name - Description]" caption="Responsibility Center Level 01 Name - Description" propertyName="Responsibility Center Level 01 Name - Description" numFmtId="0" hierarchy="532" level="4" memberPropertyField="1">
      <sharedItems containsSemiMixedTypes="0" containsString="0"/>
    </cacheField>
    <cacheField name="[CB - Responsibility Center HIER].[Responsibility Center Hierarchy].[Responsibility Center Level 03 Name - Description].[Responsibility Center Level 02 Name - Description]" caption="Responsibility Center Level 02 Name - Description" propertyName="Responsibility Center Level 02 Name - Description" numFmtId="0" hierarchy="532" level="5" memberPropertyField="1">
      <sharedItems containsSemiMixedTypes="0" containsString="0"/>
    </cacheField>
    <cacheField name="[CB - Responsibility Center HIER].[Responsibility Center Hierarchy].[Responsibility Center Level 04 Name - Description].[Responsibility Center Level 03 Name - Description]" caption="Responsibility Center Level 03 Name - Description" propertyName="Responsibility Center Level 03 Name - Description" numFmtId="0" hierarchy="532" level="6" memberPropertyField="1">
      <sharedItems containsSemiMixedTypes="0" containsString="0"/>
    </cacheField>
    <cacheField name="[CB - Responsibility Center HIER].[Responsibility Center Hierarchy].[Responsibility Center Level 05 Name - Description].[Responsibility Center Level 04 Name - Description]" caption="Responsibility Center Level 04 Name - Description" propertyName="Responsibility Center Level 04 Name - Description" numFmtId="0" hierarchy="532" level="7" memberPropertyField="1">
      <sharedItems containsSemiMixedTypes="0" containsString="0"/>
    </cacheField>
    <cacheField name="[CB - Responsibility Center HIER].[Responsibility Center Hierarchy].[Responsibility Center Level 06 Name - Description].[Responsibility Center Level 05 Name - Description]" caption="Responsibility Center Level 05 Name - Description" propertyName="Responsibility Center Level 05 Name - Description" numFmtId="0" hierarchy="532" level="8" memberPropertyField="1">
      <sharedItems containsSemiMixedTypes="0" containsString="0"/>
    </cacheField>
    <cacheField name="[CB - Responsibility Center HIER].[Responsibility Center Hierarchy].[Responsibility Center Level 07 Name - Description].[Responsibility Center Level 06 Name - Description]" caption="Responsibility Center Level 06 Name - Description" propertyName="Responsibility Center Level 06 Name - Description" numFmtId="0" hierarchy="532" level="9" memberPropertyField="1">
      <sharedItems containsSemiMixedTypes="0" containsString="0"/>
    </cacheField>
    <cacheField name="[CB - Responsibility Center HIER].[Responsibility Center Hierarchy].[Responsibility Center Level 08 Name - Description].[Responsibility Center Level 07 Name - Description]" caption="Responsibility Center Level 07 Name - Description" propertyName="Responsibility Center Level 07 Name - Description" numFmtId="0" hierarchy="532" level="10" memberPropertyField="1">
      <sharedItems containsSemiMixedTypes="0" containsString="0"/>
    </cacheField>
    <cacheField name="[CB - Responsibility Center HIER].[Responsibility Center Hierarchy].[Responsibility Center Level 09 Name - Description].[Responsibility Center Level 08 Name - Description]" caption="Responsibility Center Level 08 Name - Description" propertyName="Responsibility Center Level 08 Name - Description" numFmtId="0" hierarchy="532" level="11" memberPropertyField="1">
      <sharedItems containsSemiMixedTypes="0" containsString="0"/>
    </cacheField>
    <cacheField name="[CB - Responsibility Center HIER].[Responsibility Center Hierarchy].[Responsibility Center Level 10 Name - Description].[Responsibility Center Level 09 Name - Description]" caption="Responsibility Center Level 09 Name - Description" propertyName="Responsibility Center Level 09 Name - Description" numFmtId="0" hierarchy="532" level="12" memberPropertyField="1">
      <sharedItems containsSemiMixedTypes="0" containsString="0"/>
    </cacheField>
    <cacheField name="[CB - Responsibility Center HIER].[Responsibility Center Hierarchy].[Responsibility Center Level 11 Name - Description].[Responsibility Center Level 10 Name - Description]" caption="Responsibility Center Level 10 Name - Description" propertyName="Responsibility Center Level 10 Name - Description" numFmtId="0" hierarchy="532" level="13" memberPropertyField="1">
      <sharedItems containsSemiMixedTypes="0" containsString="0"/>
    </cacheField>
    <cacheField name="[CB - Responsibility Center HIER].[Responsibility Center Hierarchy].[Responsibility Center Level 12 Name - Description].[Responsibility Center Level 11 Name - Description]" caption="Responsibility Center Level 11 Name - Description" propertyName="Responsibility Center Level 11 Name - Description" numFmtId="0" hierarchy="532" level="14" memberPropertyField="1">
      <sharedItems containsSemiMixedTypes="0" containsString="0"/>
    </cacheField>
    <cacheField name="[CB - Responsibility Center HIER].[Responsibility Center Hierarchy].[Responsibility Center HIER].[Responsibility Center HIER Description Long]" caption="Responsibility Center HIER Description Long" propertyName="Responsibility Center HIER Description Long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HIER Description Short]" caption="Responsibility Center HIER Description Short" propertyName="Responsibility Center HIER Description Short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HIER Type Set ID]" caption="Responsibility Center HIER Type Set ID" propertyName="Responsibility Center HIER Type Set ID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1 Description]" caption="Responsibility Center Level 01 Description" propertyName="Responsibility Center Level 01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1 Name]" caption="Responsibility Center Level 01 Name" propertyName="Responsibility Center Level 01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2 Description]" caption="Responsibility Center Level 02 Description" propertyName="Responsibility Center Level 02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2 Name]" caption="Responsibility Center Level 02 Name" propertyName="Responsibility Center Level 02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3 Description]" caption="Responsibility Center Level 03 Description" propertyName="Responsibility Center Level 03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3 Name]" caption="Responsibility Center Level 03 Name" propertyName="Responsibility Center Level 03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4 Description]" caption="Responsibility Center Level 04 Description" propertyName="Responsibility Center Level 04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4 Name]" caption="Responsibility Center Level 04 Name" propertyName="Responsibility Center Level 04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5 Description]" caption="Responsibility Center Level 05 Description" propertyName="Responsibility Center Level 05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5 Name]" caption="Responsibility Center Level 05 Name" propertyName="Responsibility Center Level 05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6 Description]" caption="Responsibility Center Level 06 Description" propertyName="Responsibility Center Level 06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6 Name]" caption="Responsibility Center Level 06 Name" propertyName="Responsibility Center Level 06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7 Description]" caption="Responsibility Center Level 07 Description" propertyName="Responsibility Center Level 07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7 Name]" caption="Responsibility Center Level 07 Name" propertyName="Responsibility Center Level 07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8 Description]" caption="Responsibility Center Level 08 Description" propertyName="Responsibility Center Level 08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8 Name]" caption="Responsibility Center Level 08 Name" propertyName="Responsibility Center Level 08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9 Description]" caption="Responsibility Center Level 09 Description" propertyName="Responsibility Center Level 09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09 Name]" caption="Responsibility Center Level 09 Name" propertyName="Responsibility Center Level 09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0 Description]" caption="Responsibility Center Level 10 Description" propertyName="Responsibility Center Level 10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0 Name]" caption="Responsibility Center Level 10 Name" propertyName="Responsibility Center Level 10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1 Description]" caption="Responsibility Center Level 11 Description" propertyName="Responsibility Center Level 11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1 Name]" caption="Responsibility Center Level 11 Name" propertyName="Responsibility Center Level 11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2 Description]" caption="Responsibility Center Level 12 Description" propertyName="Responsibility Center Level 12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2 Name]" caption="Responsibility Center Level 12 Name" propertyName="Responsibility Center Level 12 Name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Level 12 Name - Description]" caption="Responsibility Center Level 12 Name - Description" propertyName="Responsibility Center Level 12 Name -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Parent Description]" caption="Responsibility Center Parent Description" propertyName="Responsibility Center Parent Description" numFmtId="0" hierarchy="532" level="15" memberPropertyField="1">
      <sharedItems containsSemiMixedTypes="0" containsString="0"/>
    </cacheField>
    <cacheField name="[CB - Responsibility Center HIER].[Responsibility Center Hierarchy].[Responsibility Center HIER].[Responsibility Center Parent Name]" caption="Responsibility Center Parent Name" propertyName="Responsibility Center Parent Name" numFmtId="0" hierarchy="532" level="15" memberPropertyField="1">
      <sharedItems containsSemiMixedTypes="0" containsString="0"/>
    </cacheField>
    <cacheField name="[JD - Journal Source Desc].[Journal Source Desc].[Journal Source Desc]" caption="Journal Source Desc" numFmtId="0" hierarchy="592" level="1">
      <sharedItems count="1">
        <s v="[JD - Journal Source Desc].[Journal Source Desc].&amp;[SAP ISU CUSTOMER SYSTEM]" c="SAP ISU CUSTOMER SYSTEM"/>
      </sharedItems>
    </cacheField>
  </cacheFields>
  <cacheHierarchies count="638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LENDER BDGT CAT]" caption="COM LENDER BDGT CAT" attribute="1" defaultMemberUniqueName="[Business Rule].[COM LENDER BDGT CAT].[All]" allUniqueName="[Business Rule].[COM LENDER BDGT CAT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Category]" caption="CUST Process Category" attribute="1" defaultMemberUniqueName="[Business Rule].[CUST Process Category].[All]" allUniqueName="[Business Rule].[CUST Process Category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>
      <fieldsUsage count="2">
        <fieldUsage x="-1"/>
        <fieldUsage x="4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2" unbalanced="0">
      <fieldsUsage count="2">
        <fieldUsage x="-1"/>
        <fieldUsage x="5"/>
      </fieldsUsage>
    </cacheHierarchy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2" unbalanced="0">
      <fieldsUsage count="2">
        <fieldUsage x="-1"/>
        <fieldUsage x="1"/>
      </fieldsUsage>
    </cacheHierarchy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2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2" unbalanced="0">
      <fieldsUsage count="2">
        <fieldUsage x="-1"/>
        <fieldUsage x="3"/>
      </fieldsUsage>
    </cacheHierarchy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2" unbalanced="0">
      <fieldsUsage count="2">
        <fieldUsage x="-1"/>
        <fieldUsage x="6"/>
      </fieldsUsage>
    </cacheHierarchy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2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LOB]" caption="MKT LOB" attribute="1" defaultMemberUniqueName="[Business Rule].[MKT LOB].[All]" allUniqueName="[Business Rule].[MKT LOB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>
      <fieldsUsage count="2">
        <fieldUsage x="-1"/>
        <fieldUsage x="70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2" unbalanced="0">
      <fieldsUsage count="2">
        <fieldUsage x="-1"/>
        <fieldUsage x="78"/>
      </fieldsUsage>
    </cacheHierarchy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17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>
      <fieldsUsage count="14">
        <fieldUsage x="-1"/>
        <fieldUsage x="7"/>
        <fieldUsage x="8"/>
        <fieldUsage x="9"/>
        <fieldUsage x="10"/>
        <fieldUsage x="11"/>
        <fieldUsage x="12"/>
        <fieldUsage x="13"/>
        <fieldUsage x="14"/>
        <fieldUsage x="15"/>
        <fieldUsage x="16"/>
        <fieldUsage x="17"/>
        <fieldUsage x="18"/>
        <fieldUsage x="19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2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13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2" unbalanced="0">
      <fieldsUsage count="2">
        <fieldUsage x="-1"/>
        <fieldUsage x="57"/>
      </fieldsUsage>
    </cacheHierarchy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].[PROJECT STAGE STATUS]" caption="PROJECT STAGE STATUS" attribute="1" defaultMemberUniqueName="[CB - Project].[PROJECT STAGE STATUS].[All]" allUniqueName="[CB - Project].[PROJECT STAGE STATUS].[All]" dimensionUniqueName="[CB - Project]" displayFolder="" count="0" unbalanced="0"/>
    <cacheHierarchy uniqueName="[CB - Project Activity - JD].[Project Activity]" caption="Project Activity" attribute="1" defaultMemberUniqueName="[CB - Project Activity - JD].[Project Activity].[All]" allUniqueName="[CB - Project Activity - JD].[Project Activity].[All]" dimensionUniqueName="[CB - Project Activity - JD]" displayFolder="" count="0" unbalanced="0"/>
    <cacheHierarchy uniqueName="[CB - Project Activity - JD].[Project Activity Description]" caption="Project Activity Description" attribute="1" defaultMemberUniqueName="[CB - Project Activity - JD].[Project Activity Description].[All]" allUniqueName="[CB - Project Activity - JD].[Project Activity Description].[All]" dimensionUniqueName="[CB - Project Activity - JD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12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2" unbalanced="0">
      <fieldsUsage count="2">
        <fieldUsage x="-1"/>
        <fieldUsage x="71"/>
      </fieldsUsage>
    </cacheHierarchy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2" unbalanced="0">
      <fieldsUsage count="2">
        <fieldUsage x="-1"/>
        <fieldUsage x="69"/>
      </fieldsUsage>
    </cacheHierarchy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16" unbalanced="0">
      <fieldsUsage count="16">
        <fieldUsage x="-1"/>
        <fieldUsage x="83"/>
        <fieldUsage x="84"/>
        <fieldUsage x="85"/>
        <fieldUsage x="86"/>
        <fieldUsage x="87"/>
        <fieldUsage x="88"/>
        <fieldUsage x="89"/>
        <fieldUsage x="90"/>
        <fieldUsage x="91"/>
        <fieldUsage x="92"/>
        <fieldUsage x="93"/>
        <fieldUsage x="94"/>
        <fieldUsage x="95"/>
        <fieldUsage x="96"/>
        <fieldUsage x="97"/>
      </fieldsUsage>
    </cacheHierarchy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="0"/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JD - Affiliate FERC Account].[Affiliate FERC Account]" caption="Affiliate FERC Account" attribute="1" keyAttribute="1" defaultMemberUniqueName="[JD - Affiliate FERC Account].[Affiliate FERC Account].[All]" allUniqueName="[JD - Affiliate FERC Account].[Affiliate FERC Account].[All]" dimensionUniqueName="[JD - Affiliate FERC Account]" displayFolder="" count="0" unbalanced="0"/>
    <cacheHierarchy uniqueName="[JD - CAPS Work ID].[CAPS WORK ID]" caption="CAPS WORK ID" attribute="1" keyAttribute="1" defaultMemberUniqueName="[JD - CAPS Work ID].[CAPS WORK ID].[All]" allUniqueName="[JD - CAPS Work ID].[CAPS WORK ID].[All]" dimensionUniqueName="[JD - CAPS Work ID]" displayFolder="" count="0" unbalanced="0"/>
    <cacheHierarchy uniqueName="[JD - Credit Card Holder Name].[Credit Card Holder Name]" caption="Credit Card Holder Name" attribute="1" keyAttribute="1" defaultMemberUniqueName="[JD - Credit Card Holder Name].[Credit Card Holder Name].[All]" allUniqueName="[JD - Credit Card Holder Name].[Credit Card Holder Name].[All]" dimensionUniqueName="[JD - Credit Card Holder Name]" displayFolder="" count="0" unbalanced="0"/>
    <cacheHierarchy uniqueName="[JD - Detail Cost Element Code].[Detail Cost Element Code]" caption="Detail Cost Element Code" attribute="1" keyAttribute="1" defaultMemberUniqueName="[JD - Detail Cost Element Code].[Detail Cost Element Code].[All]" allUniqueName="[JD - Detail Cost Element Code].[Detail Cost Element Code].[All]" dimensionUniqueName="[JD - Detail Cost Element Code]" displayFolder="" count="0" unbalanced="0"/>
    <cacheHierarchy uniqueName="[JD - Employee Name].[Employee ID]" caption="Employee ID" attribute="1" defaultMemberUniqueName="[JD - Employee Name].[Employee ID].[All]" allUniqueName="[JD - Employee Name].[Employee ID].[All]" dimensionUniqueName="[JD - Employee Name]" displayFolder="" count="0" unbalanced="0"/>
    <cacheHierarchy uniqueName="[JD - Employee Name].[Employee Name]" caption="Employee Name" attribute="1" defaultMemberUniqueName="[JD - Employee Name].[Employee Name].[All]" allUniqueName="[JD - Employee Name].[Employee Name].[All]" dimensionUniqueName="[JD - Employee Name]" displayFolder="" count="0" unbalanced="0"/>
    <cacheHierarchy uniqueName="[JD - GL Customer Segment].[GL Customer Segment]" caption="GL Customer Segment" attribute="1" keyAttribute="1" defaultMemberUniqueName="[JD - GL Customer Segment].[GL Customer Segment].[All]" allUniqueName="[JD - GL Customer Segment].[GL Customer Segment].[All]" dimensionUniqueName="[JD - GL Customer Segment]" displayFolder="" count="0" unbalanced="0"/>
    <cacheHierarchy uniqueName="[JD - GL Customer Segment Desc].[GL Customer Segment Desc]" caption="GL Customer Segment Desc" attribute="1" keyAttribute="1" defaultMemberUniqueName="[JD - GL Customer Segment Desc].[GL Customer Segment Desc].[All]" allUniqueName="[JD - GL Customer Segment Desc].[GL Customer Segment Desc].[All]" dimensionUniqueName="[JD - GL Customer Segment Desc]" displayFolder="" count="0" unbalanced="0"/>
    <cacheHierarchy uniqueName="[JD - Invoice ID].[Invoice ID]" caption="Invoice ID" attribute="1" keyAttribute="1" defaultMemberUniqueName="[JD - Invoice ID].[Invoice ID].[All]" allUniqueName="[JD - Invoice ID].[Invoice ID].[All]" dimensionUniqueName="[JD - Invoice ID]" displayFolder="" count="0" unbalanced="0"/>
    <cacheHierarchy uniqueName="[JD - Journal Description].[Journal Description]" caption="Journal Description" attribute="1" keyAttribute="1" defaultMemberUniqueName="[JD - Journal Description].[Journal Description].[All]" allUniqueName="[JD - Journal Description].[Journal Description].[All]" dimensionUniqueName="[JD - Journal Description]" displayFolder="" count="2" unbalanced="0">
      <fieldsUsage count="2">
        <fieldUsage x="-1"/>
        <fieldUsage x="67"/>
      </fieldsUsage>
    </cacheHierarchy>
    <cacheHierarchy uniqueName="[JD - Journal Line Description].[Journal Line Description]" caption="Journal Line Description" attribute="1" keyAttribute="1" defaultMemberUniqueName="[JD - Journal Line Description].[Journal Line Description].[All]" allUniqueName="[JD - Journal Line Description].[Journal Line Description].[All]" dimensionUniqueName="[JD - Journal Line Description]" displayFolder="" count="0" unbalanced="0"/>
    <cacheHierarchy uniqueName="[JD - Journal Line Number].[Journal Line Number]" caption="Journal Line Number" attribute="1" keyAttribute="1" defaultMemberUniqueName="[JD - Journal Line Number].[Journal Line Number].[All]" allUniqueName="[JD - Journal Line Number].[Journal Line Number].[All]" dimensionUniqueName="[JD - Journal Line Number]" displayFolder="" count="0" unbalanced="0"/>
    <cacheHierarchy uniqueName="[JD - Journal Line Reference ID].[Journal Line Reference ID]" caption="Journal Line Reference ID" attribute="1" keyAttribute="1" defaultMemberUniqueName="[JD - Journal Line Reference ID].[Journal Line Reference ID].[All]" allUniqueName="[JD - Journal Line Reference ID].[Journal Line Reference ID].[All]" dimensionUniqueName="[JD - Journal Line Reference ID]" displayFolder="" count="0" unbalanced="0"/>
    <cacheHierarchy uniqueName="[JD - Journal Mask].[Journal Mask]" caption="Journal Mask" attribute="1" keyAttribute="1" defaultMemberUniqueName="[JD - Journal Mask].[Journal Mask].[All]" allUniqueName="[JD - Journal Mask].[Journal Mask].[All]" dimensionUniqueName="[JD - Journal Mask]" displayFolder="" count="0" unbalanced="0"/>
    <cacheHierarchy uniqueName="[JD - Journal Mask Desc].[Journal Mask Desc]" caption="Journal Mask Desc" attribute="1" keyAttribute="1" defaultMemberUniqueName="[JD - Journal Mask Desc].[Journal Mask Desc].[All]" allUniqueName="[JD - Journal Mask Desc].[Journal Mask Desc].[All]" dimensionUniqueName="[JD - Journal Mask Desc]" displayFolder="" count="0" unbalanced="0"/>
    <cacheHierarchy uniqueName="[JD - Journal Name].[Journal Name]" caption="Journal Name" attribute="1" keyAttribute="1" defaultMemberUniqueName="[JD - Journal Name].[Journal Name].[All]" allUniqueName="[JD - Journal Name].[Journal Name].[All]" dimensionUniqueName="[JD - Journal Name]" displayFolder="" count="2" unbalanced="0">
      <fieldsUsage count="2">
        <fieldUsage x="-1"/>
        <fieldUsage x="68"/>
      </fieldsUsage>
    </cacheHierarchy>
    <cacheHierarchy uniqueName="[JD - Journal Source].[Journal Source]" caption="Journal Source" attribute="1" keyAttribute="1" defaultMemberUniqueName="[JD - Journal Source].[Journal Source].[All]" allUniqueName="[JD - Journal Source].[Journal Source].[All]" dimensionUniqueName="[JD - Journal Source]" displayFolder="" count="0" unbalanced="0"/>
    <cacheHierarchy uniqueName="[JD - Journal Source Desc].[Journal Source Desc]" caption="Journal Source Desc" attribute="1" keyAttribute="1" defaultMemberUniqueName="[JD - Journal Source Desc].[Journal Source Desc].[All]" allUniqueName="[JD - Journal Source Desc].[Journal Source Desc].[All]" dimensionUniqueName="[JD - Journal Source Desc]" displayFolder="" count="2" unbalanced="0">
      <fieldsUsage count="2">
        <fieldUsage x="-1"/>
        <fieldUsage x="141"/>
      </fieldsUsage>
    </cacheHierarchy>
    <cacheHierarchy uniqueName="[JD - Material Description].[Material Description]" caption="Material Description" attribute="1" keyAttribute="1" defaultMemberUniqueName="[JD - Material Description].[Material Description].[All]" allUniqueName="[JD - Material Description].[Material Description].[All]" dimensionUniqueName="[JD - Material Description]" displayFolder="" count="0" unbalanced="0"/>
    <cacheHierarchy uniqueName="[JD - Material ID Reference].[Material Id Reference]" caption="Material Id Reference" attribute="1" keyAttribute="1" defaultMemberUniqueName="[JD - Material ID Reference].[Material Id Reference].[All]" allUniqueName="[JD - Material ID Reference].[Material Id Reference].[All]" dimensionUniqueName="[JD - Material ID Reference]" displayFolder="" count="0" unbalanced="0"/>
    <cacheHierarchy uniqueName="[JD - Material Stock Code].[Material Stock Code]" caption="Material Stock Code" attribute="1" keyAttribute="1" defaultMemberUniqueName="[JD - Material Stock Code].[Material Stock Code].[All]" allUniqueName="[JD - Material Stock Code].[Material Stock Code].[All]" dimensionUniqueName="[JD - Material Stock Code]" displayFolder="" count="0" unbalanced="0"/>
    <cacheHierarchy uniqueName="[JD - Measure Unit].[Measure Unit]" caption="Measure Unit" attribute="1" keyAttribute="1" defaultMemberUniqueName="[JD - Measure Unit].[Measure Unit].[All]" allUniqueName="[JD - Measure Unit].[Measure Unit].[All]" dimensionUniqueName="[JD - Measure Unit]" displayFolder="" count="0" unbalanced="0"/>
    <cacheHierarchy uniqueName="[JD - Operator ID].[Operator ID]" caption="Operator ID" attribute="1" keyAttribute="1" defaultMemberUniqueName="[JD - Operator ID].[Operator ID].[All]" allUniqueName="[JD - Operator ID].[Operator ID].[All]" dimensionUniqueName="[JD - Operator ID]" displayFolder="" count="0" unbalanced="0"/>
    <cacheHierarchy uniqueName="[JD - Operator ID Descr].[Operator ID Descr]" caption="Operator ID Descr" attribute="1" keyAttribute="1" defaultMemberUniqueName="[JD - Operator ID Descr].[Operator ID Descr].[All]" allUniqueName="[JD - Operator ID Descr].[Operator ID Descr].[All]" dimensionUniqueName="[JD - Operator ID Descr]" displayFolder="" count="0" unbalanced="0"/>
    <cacheHierarchy uniqueName="[JD - Post Date].[Post Date]" caption="Post Date" attribute="1" keyAttribute="1" defaultMemberUniqueName="[JD - Post Date].[Post Date].[All]" allUniqueName="[JD - Post Date].[Post Date].[All]" dimensionUniqueName="[JD - Post Date]" displayFolder="" count="0" unbalanced="0"/>
    <cacheHierarchy uniqueName="[JD - Purchase Order ID].[Purchase Order ID]" caption="Purchase Order ID" attribute="1" keyAttribute="1" defaultMemberUniqueName="[JD - Purchase Order ID].[Purchase Order ID].[All]" allUniqueName="[JD - Purchase Order ID].[Purchase Order ID].[All]" dimensionUniqueName="[JD - Purchase Order ID]" displayFolder="" count="0" unbalanced="0"/>
    <cacheHierarchy uniqueName="[JD - Reversal Date].[Reversal Date]" caption="Reversal Date" attribute="1" keyAttribute="1" defaultMemberUniqueName="[JD - Reversal Date].[Reversal Date].[All]" allUniqueName="[JD - Reversal Date].[Reversal Date].[All]" dimensionUniqueName="[JD - Reversal Date]" displayFolder="" count="0" unbalanced="0"/>
    <cacheHierarchy uniqueName="[JD - Reversal Type].[Reversal Type]" caption="Reversal Type" attribute="1" keyAttribute="1" defaultMemberUniqueName="[JD - Reversal Type].[Reversal Type].[All]" allUniqueName="[JD - Reversal Type].[Reversal Type].[All]" dimensionUniqueName="[JD - Reversal Type]" displayFolder="" count="0" unbalanced="0"/>
    <cacheHierarchy uniqueName="[JD - Transaction Reference].[Transaction Reference]" caption="Transaction Reference" attribute="1" keyAttribute="1" defaultMemberUniqueName="[JD - Transaction Reference].[Transaction Reference].[All]" allUniqueName="[JD - Transaction Reference].[Transaction Reference].[All]" dimensionUniqueName="[JD - Transaction Reference]" displayFolder="" count="0" unbalanced="0"/>
    <cacheHierarchy uniqueName="[JD - Vendor Id Reference].[Vendor ID]" caption="Vendor ID" attribute="1" keyAttribute="1" defaultMemberUniqueName="[JD - Vendor Id Reference].[Vendor ID].[All]" allUniqueName="[JD - Vendor Id Reference].[Vendor ID].[All]" dimensionUniqueName="[JD - Vendor Id Reference]" displayFolder="" count="0" unbalanced="0"/>
    <cacheHierarchy uniqueName="[JD - Vendor Name].[Vendor Name]" caption="Vendor Name" attribute="1" keyAttribute="1" defaultMemberUniqueName="[JD - Vendor Name].[Vendor Name].[All]" allUniqueName="[JD - Vendor Name].[Vendor Name].[All]" dimensionUniqueName="[JD - Vendor Name]" displayFolder="" count="0" unbalanced="0"/>
    <cacheHierarchy uniqueName="[JD - Voucher ID].[Voucher ID]" caption="Voucher ID" attribute="1" keyAttribute="1" defaultMemberUniqueName="[JD - Voucher ID].[Voucher ID].[All]" allUniqueName="[JD - Voucher ID].[Voucher ID].[All]" dimensionUniqueName="[JD - Voucher ID]" displayFolder="" count="0" unbalanced="0"/>
    <cacheHierarchy uniqueName="[JD - Work Order Num].[Work Order Num]" caption="Work Order Num" attribute="1" keyAttribute="1" defaultMemberUniqueName="[JD - Work Order Num].[Work Order Num].[All]" allUniqueName="[JD - Work Order Num].[Work Order Num].[All]" dimensionUniqueName="[JD - Work Order Num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58"/>
        <fieldUsage x="59"/>
        <fieldUsage x="60"/>
        <fieldUsage x="61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CB - Project Activity - JD].[FI PROJECT ACTIVITY ORIGL ID]" caption="FI PROJECT ACTIVITY ORIGL ID" attribute="1" keyAttribute="1" defaultMemberUniqueName="[CB - Project Activity - JD].[FI PROJECT ACTIVITY ORIGL ID].[All]" allUniqueName="[CB - Project Activity - JD].[FI PROJECT ACTIVITY ORIGL ID].[All]" dimensionUniqueName="[CB - Project Activity - JD]" displayFolder="" count="0" unbalanced="0" hidden="1"/>
    <cacheHierarchy uniqueName="[JD - Employee Name].[JOURNAL LINE DESCRIPTION]" caption="JOURNAL LINE DESCRIPTION" attribute="1" keyAttribute="1" defaultMemberUniqueName="[JD - Employee Name].[JOURNAL LINE DESCRIPTION].[All]" allUniqueName="[JD - Employee Name].[JOURNAL LINE DESCRIPTION].[All]" dimensionUniqueName="[JD - Employee Name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SYSTEM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aterial Quantity]" caption="Material Quantity" measure="1" displayFolder="" measureGroup="Journal Detail" count="0"/>
    <cacheHierarchy uniqueName="[Measures].[Monetary Amount]" caption="Monetary Amount" measure="1" displayFolder="" measureGroup="Journal Detail" count="0" oneField="1">
      <fieldsUsage count="1">
        <fieldUsage x="66"/>
      </fieldsUsage>
    </cacheHierarchy>
    <cacheHierarchy uniqueName="[Measures].[Statistics Amount]" caption="Statistics Amount" measure="1" displayFolder="" measureGroup="Journal Detail" count="0"/>
    <cacheHierarchy uniqueName="[Measures].[BUSINESS RULE BRIDGE Count]" caption="BUSINESS RULE BRIDGE Count" measure="1" displayFolder="" measureGroup="Business Rule Bridge" count="0" hidden="1"/>
    <cacheHierarchy uniqueName="[Measures].[PROCESS TREE BRIDGE Count]" caption="PROCESS TREE BRIDGE Count" measure="1" displayFolder="" measureGroup="PROCESS TREE BRIDGE" count="0" hidden="1"/>
    <cacheHierarchy uniqueName="[Measures].[OPERUNIT TREE BRIDGE Count]" caption="OPERUNIT TREE BRIDGE Count" measure="1" displayFolder="" measureGroup="OPERUNIT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RSRCTYPE TREE BRIDGE Count]" caption="RSRCTYPE TREE BRIDGE Count" measure="1" displayFolder="" measureGroup="RSRCTYPE TRE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DUCT TREE BRIDGE Count]" caption="PRODUCT TREE BRIDGE Count" measure="1" displayFolder="" measureGroup="PRODUCT TREE BRIDGE" count="0" hidden="1"/>
    <cacheHierarchy uniqueName="[Measures].[RESP CENTER TREE BRIDGE Count]" caption="RESP CENTER TREE BRIDGE Count" measure="1" displayFolder="" measureGroup="RESP CENTER TREE BRIDGE" count="0" hidden="1"/>
  </cacheHierarchies>
  <kpis count="0"/>
  <dimensions count="59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Project Activity - JD" uniqueName="[CB - Project Activity - JD]" caption="CB - Project Activity - JD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tatistics Code" uniqueName="[GL Statistics Code]" caption="GL Statistics Code"/>
    <dimension name="JD - Affiliate FERC Account" uniqueName="[JD - Affiliate FERC Account]" caption="JD - Affiliate FERC Account"/>
    <dimension name="JD - CAPS Work ID" uniqueName="[JD - CAPS Work ID]" caption="JD - CAPS Work ID"/>
    <dimension name="JD - Credit Card Holder Name" uniqueName="[JD - Credit Card Holder Name]" caption="JD - Credit Card Holder Name"/>
    <dimension name="JD - Detail Cost Element Code" uniqueName="[JD - Detail Cost Element Code]" caption="JD - Detail Cost Element Code"/>
    <dimension name="JD - Employee Name" uniqueName="[JD - Employee Name]" caption="JD - Employee Name"/>
    <dimension name="JD - GL Customer Segment" uniqueName="[JD - GL Customer Segment]" caption="JD - GL Customer Segment"/>
    <dimension name="JD - GL Customer Segment Desc" uniqueName="[JD - GL Customer Segment Desc]" caption="JD - GL Customer Segment Desc"/>
    <dimension name="JD - Invoice ID" uniqueName="[JD - Invoice ID]" caption="JD - Invoice ID"/>
    <dimension name="JD - Journal Description" uniqueName="[JD - Journal Description]" caption="JD - Journal Description"/>
    <dimension name="JD - Journal Line Description" uniqueName="[JD - Journal Line Description]" caption="JD - Journal Line Description"/>
    <dimension name="JD - Journal Line Number" uniqueName="[JD - Journal Line Number]" caption="JD - Journal Line Number"/>
    <dimension name="JD - Journal Line Reference ID" uniqueName="[JD - Journal Line Reference ID]" caption="JD - Journal Line Reference ID"/>
    <dimension name="JD - Journal Mask" uniqueName="[JD - Journal Mask]" caption="JD - Journal Mask"/>
    <dimension name="JD - Journal Mask Desc" uniqueName="[JD - Journal Mask Desc]" caption="JD - Journal Mask Desc"/>
    <dimension name="JD - Journal Name" uniqueName="[JD - Journal Name]" caption="JD - Journal Name"/>
    <dimension name="JD - Journal Source" uniqueName="[JD - Journal Source]" caption="JD - Journal Source"/>
    <dimension name="JD - Journal Source Desc" uniqueName="[JD - Journal Source Desc]" caption="JD - Journal Source Desc"/>
    <dimension name="JD - Material Description" uniqueName="[JD - Material Description]" caption="JD - Material Description"/>
    <dimension name="JD - Material ID Reference" uniqueName="[JD - Material ID Reference]" caption="JD - Material ID Reference"/>
    <dimension name="JD - Material Stock Code" uniqueName="[JD - Material Stock Code]" caption="JD - Material Stock Code"/>
    <dimension name="JD - Measure Unit" uniqueName="[JD - Measure Unit]" caption="JD - Measure Unit"/>
    <dimension name="JD - Operator ID" uniqueName="[JD - Operator ID]" caption="JD - Operator ID"/>
    <dimension name="JD - Operator ID Descr" uniqueName="[JD - Operator ID Descr]" caption="JD - Operator ID Descr"/>
    <dimension name="JD - Post Date" uniqueName="[JD - Post Date]" caption="JD - Post Date"/>
    <dimension name="JD - Purchase Order ID" uniqueName="[JD - Purchase Order ID]" caption="JD - Purchase Order ID"/>
    <dimension name="JD - Reversal Date" uniqueName="[JD - Reversal Date]" caption="JD - Reversal Date"/>
    <dimension name="JD - Reversal Type" uniqueName="[JD - Reversal Type]" caption="JD - Reversal Type"/>
    <dimension name="JD - Transaction Reference" uniqueName="[JD - Transaction Reference]" caption="JD - Transaction Reference"/>
    <dimension name="JD - Vendor Id Reference" uniqueName="[JD - Vendor Id Reference]" caption="JD - Vendor Id Reference"/>
    <dimension name="JD - Vendor Name" uniqueName="[JD - Vendor Name]" caption="JD - Vendor Name"/>
    <dimension name="JD - Voucher ID" uniqueName="[JD - Voucher ID]" caption="JD - Voucher ID"/>
    <dimension name="JD - Work Order Num" uniqueName="[JD - Work Order Num]" caption="JD - Work Order Num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Journal Detail" caption="Journal Detail"/>
    <measureGroup name="LOCATION TREE BRIDGE" caption="LOCATION TREE BRIDGE"/>
    <measureGroup name="OPERUNIT TREE BRIDGE" caption="OPER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TYPE TREE BRIDGE" caption="RSRCTYPE TREE BRIDGE"/>
  </measureGroups>
  <maps count="76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4" dimension="44"/>
    <map measureGroup="4" dimension="45"/>
    <map measureGroup="4" dimension="46"/>
    <map measureGroup="4" dimension="47"/>
    <map measureGroup="4" dimension="48"/>
    <map measureGroup="4" dimension="49"/>
    <map measureGroup="4" dimension="50"/>
    <map measureGroup="4" dimension="51"/>
    <map measureGroup="4" dimension="52"/>
    <map measureGroup="4" dimension="53"/>
    <map measureGroup="4" dimension="54"/>
    <map measureGroup="4" dimension="57"/>
    <map measureGroup="4" dimension="58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20"/>
    <map measureGroup="9" dimension="21"/>
    <map measureGroup="10" dimension="18"/>
    <map measureGroup="10" dimension="1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Yager, Kourtni M." refreshedDate="45365.483186574071" backgroundQuery="1" createdVersion="6" refreshedVersion="8" minRefreshableVersion="3" recordCount="0" supportSubquery="1" supportAdvancedDrill="1" xr:uid="{CA336688-AC89-4E52-BCF3-E59D87F2EE52}">
  <cacheSource type="external" connectionId="3"/>
  <cacheFields count="142">
    <cacheField name="[Business Rule].[_Rule Year].[_Rule Year]" caption="_Rule Year" numFmtId="0" hierarchy="1" level="1">
      <sharedItems containsSemiMixedTypes="0" containsString="0"/>
    </cacheField>
    <cacheField name="[Business Rule].[ENT Function].[ENT Function]" caption="ENT Function" numFmtId="0" hierarchy="47" level="1">
      <sharedItems containsSemiMixedTypes="0" containsString="0"/>
    </cacheField>
    <cacheField name="[Business Rule].[ENT Jurisdiction].[ENT Jurisdiction]" caption="ENT Jurisdiction" numFmtId="0" hierarchy="48" level="1">
      <sharedItems count="2">
        <s v="[Business Rule].[ENT Jurisdiction].&amp;[Duke Energy Florida]" c="Duke Energy Florida"/>
        <s v="[Business Rule].[ENT Jurisdiction].&amp;[Duke Energy Carolinas]" u="1" c="Duke Energy Carolinas"/>
      </sharedItems>
    </cacheField>
    <cacheField name="[Business Rule].[ENT Segment].[ENT Segment]" caption="ENT Segment" numFmtId="0" hierarchy="53" level="1">
      <sharedItems containsSemiMixedTypes="0" containsString="0"/>
    </cacheField>
    <cacheField name="[Business Rule].[ENT Accounting Class].[ENT Accounting Class]" caption="ENT Accounting Class" numFmtId="0" hierarchy="43" level="1">
      <sharedItems containsSemiMixedTypes="0" containsString="0"/>
    </cacheField>
    <cacheField name="[Business Rule].[ENT Accounting Class Sub].[ENT Accounting Class Sub]" caption="ENT Accounting Class Sub" numFmtId="0" hierarchy="44" level="1">
      <sharedItems containsSemiMixedTypes="0" containsString="0"/>
    </cacheField>
    <cacheField name="[Business Rule].[ENT Special Items].[ENT Special Items]" caption="ENT Special Items" numFmtId="0" hierarchy="55" level="1">
      <sharedItems count="1">
        <s v="[Business Rule].[ENT Special Items].&amp;[Other]" c="Other"/>
      </sharedItems>
    </cacheField>
    <cacheField name="[CB - Operating Unit HIER].[Operating Unit Hierarchy].[Operating Unit Effective Date]" caption="Operating Unit Effective Date" numFmtId="0" hierarchy="319" level="1">
      <sharedItems containsSemiMixedTypes="0" containsString="0"/>
    </cacheField>
    <cacheField name="[CB - Operating Unit HIER].[Operating Unit Hierarchy].[Operating Unit Hierarchy Name]" caption="Operating Unit Hierarchy Name" numFmtId="0" hierarchy="319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19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19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19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19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19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19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19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19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19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19" level="12">
      <sharedItems containsSemiMixedTypes="0" containsString="0"/>
    </cacheField>
    <cacheField name="[CB - Operating Unit HIER].[Operating Unit Hierarchy].[Operating Unit HIER]" caption="Operating Unit HIER" numFmtId="0" hierarchy="319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19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19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19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19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19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19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19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19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19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19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19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19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19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19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19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19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19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19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19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19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19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19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19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19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19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19" level="13" memberPropertyField="1">
      <sharedItems containsSemiMixedTypes="0" containsString="0"/>
    </cacheField>
    <cacheField name="[CB - Process HIER].[Process Hierarchy Name].[Process Hierarchy Name]" caption="Process Hierarchy Name" numFmtId="0" hierarchy="365" level="1">
      <sharedItems containsSemiMixedTypes="0" containsString="0"/>
    </cacheField>
    <cacheField name="[Time].[Time Hierarchy Y-Q-M].[Fiscal Year]" caption="Fiscal Year" numFmtId="0" hierarchy="608" level="1">
      <sharedItems count="3">
        <s v="[Time].[Time Hierarchy Y-Q-M].[Fiscal Year].&amp;[2022]" c="2022"/>
        <s v="[Time].[Time Hierarchy Y-Q-M].[Fiscal Year].&amp;[2023]" u="1" c="2023"/>
        <s v="[Time].[Time Hierarchy Y-Q-M].[Fiscal Year].&amp;[2024]" u="1" c="2024"/>
      </sharedItems>
    </cacheField>
    <cacheField name="[Time].[Time Hierarchy Y-Q-M].[Calendar Quarter]" caption="Calendar Quarter" numFmtId="0" hierarchy="608" level="2">
      <sharedItems count="5">
        <s v="[Time].[Time Hierarchy Y-Q-M].[Calendar Quarter].&amp;[2023]&amp;[1]" c="Q1 2023"/>
        <s v="[Time].[Time Hierarchy Y-Q-M].[Calendar Quarter].&amp;[2023]&amp;[2]" u="1" c="Q2 2023"/>
        <s v="[Time].[Time Hierarchy Y-Q-M].[Calendar Quarter].&amp;[2023]&amp;[3]" u="1" c="Q3 2023"/>
        <s v="[Time].[Time Hierarchy Y-Q-M].[Calendar Quarter].&amp;[2023]&amp;[4]" u="1" c="Q4 2023"/>
        <s v="[Time].[Time Hierarchy Y-Q-M].[Calendar Quarter].&amp;[2024]&amp;[1]" u="1" c="Q1 2024"/>
      </sharedItems>
    </cacheField>
    <cacheField name="[Time].[Time Hierarchy Y-Q-M].[Accounting Period]" caption="Accounting Period" numFmtId="0" hierarchy="608" level="3">
      <sharedItems count="12">
        <s v="[Time].[Time Hierarchy Y-Q-M].[Accounting Period].&amp;[2023001]" c="Jan 2023"/>
        <s v="[Time].[Time Hierarchy Y-Q-M].[Accounting Period].&amp;[2023002]" c="Feb 2023"/>
        <s v="[Time].[Time Hierarchy Y-Q-M].[Accounting Period].&amp;[2023003]" c="Mar 2023"/>
        <s v="[Time].[Time Hierarchy Y-Q-M].[Accounting Period].&amp;[2023004]" u="1" c="Apr 2023"/>
        <s v="[Time].[Time Hierarchy Y-Q-M].[Accounting Period].&amp;[2023005]" u="1" c="May 2023"/>
        <s v="[Time].[Time Hierarchy Y-Q-M].[Accounting Period].&amp;[2023006]" u="1" c="Jun 2023"/>
        <s v="[Time].[Time Hierarchy Y-Q-M].[Accounting Period].&amp;[2023007]" u="1" c="Jul 2023"/>
        <s v="[Time].[Time Hierarchy Y-Q-M].[Accounting Period].&amp;[2023008]" u="1" c="Aug 2023"/>
        <s v="[Time].[Time Hierarchy Y-Q-M].[Accounting Period].&amp;[2023009]" u="1" c="Sep 2023"/>
        <s v="[Time].[Time Hierarchy Y-Q-M].[Accounting Period].&amp;[2023010]" u="1" c="Oct 2023"/>
        <s v="[Time].[Time Hierarchy Y-Q-M].[Accounting Period].&amp;[2023011]" u="1" c="Nov 2023"/>
        <s v="[Time].[Time Hierarchy Y-Q-M].[Accounting Period].&amp;[2023012]" u="1" c="Dec 2023"/>
      </sharedItems>
    </cacheField>
    <cacheField name="[Time].[Time Hierarchy Y-Q-M].[Current Reporting Month]" caption="Current Reporting Month" numFmtId="0" hierarchy="608" level="4">
      <sharedItems containsSemiMixedTypes="0" containsString="0"/>
    </cacheField>
    <cacheField name="[Time].[Time Hierarchy Y-Q-M].[Calendar Quarter].[Fiscal Year]" caption="Fiscal Year" propertyName="Fiscal Year" numFmtId="0" hierarchy="608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608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608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608" level="4" memberPropertyField="1">
      <sharedItems containsSemiMixedTypes="0" containsString="0"/>
    </cacheField>
    <cacheField name="[Measures].[Monetary Amount]" caption="Monetary Amount" numFmtId="0" hierarchy="624" level="32767"/>
    <cacheField name="[JD - Journal Description].[Journal Description].[Journal Description]" caption="Journal Description" numFmtId="0" hierarchy="582" level="1">
      <sharedItems count="2">
        <s v="[JD - Journal Description].[Journal Description].&amp;[]" c=""/>
        <s v="[JD - Journal Description].[Journal Description].&amp;[COVID-19 DEFERRAL]" u="1" c="COVID-19 DEFERRAL"/>
      </sharedItems>
    </cacheField>
    <cacheField name="[JD - Journal Name].[Journal Name].[Journal Name]" caption="Journal Name" numFmtId="0" hierarchy="588" level="1">
      <sharedItems count="4">
        <s v="[JD - Journal Name].[Journal Name].&amp;[RTLREV0003]" c="RTLREV0003"/>
        <s v="[JD - Journal Name].[Journal Name].&amp;[RTLREV0006]" c="RTLREV0006"/>
        <s v="[JD - Journal Name].[Journal Name].&amp;[RTLREV0013]" c="RTLREV0013"/>
        <s v="[JD - Journal Name].[Journal Name].&amp;[COVIDDEF]" u="1" c="COVIDDEF"/>
      </sharedItems>
    </cacheField>
    <cacheField name="[CB - Responsibility Center].[Responsibility Center CB - Description].[Responsibility Center CB - Description]" caption="Responsibility Center CB - Description" numFmtId="0" hierarchy="519" level="1">
      <sharedItems containsSemiMixedTypes="0" containsString="0"/>
    </cacheField>
    <cacheField name="[CB - Account].[Account CB - Description].[Account CB - Description]" caption="Account CB - Description" numFmtId="0" hierarchy="139" level="1">
      <sharedItems count="2">
        <s v="[CB - Account].[Account CB - Description].&amp;[0904000 - Uncollectible Accounts]" c="0904000 - Uncollectible Accounts"/>
        <s v="[CB - Account].[Account CB - Description].&amp;[0904001 - BAD DEBT EXPENSE]" c="0904001 - BAD DEBT EXPENSE"/>
      </sharedItems>
    </cacheField>
    <cacheField name="[CB - Responsibility Center].[Responsibility Center CB].[Responsibility Center CB]" caption="Responsibility Center CB" numFmtId="0" hierarchy="518" level="1">
      <sharedItems count="36">
        <s v="[CB - Responsibility Center].[Responsibility Center CB].&amp;[305078]" c="1106"/>
        <s v="[CB - Responsibility Center].[Responsibility Center CB].&amp;[304698]" c="4093"/>
        <s v="[CB - Responsibility Center].[Responsibility Center CB].&amp;[305195]" c="4754"/>
        <s v="[CB - Responsibility Center].[Responsibility Center CB].&amp;[311595]" c="6307"/>
        <s v="[CB - Responsibility Center].[Responsibility Center CB].&amp;[311804]" c="6356"/>
        <s v="[CB - Responsibility Center].[Responsibility Center CB].&amp;[310022]" c="6386"/>
        <s v="[CB - Responsibility Center].[Responsibility Center CB].&amp;[312778]" c="6501"/>
        <s v="[CB - Responsibility Center].[Responsibility Center CB].&amp;[323040]" c="6972"/>
        <s v="[CB - Responsibility Center].[Responsibility Center CB].&amp;[7520]" c="7338"/>
        <s v="[CB - Responsibility Center].[Responsibility Center CB].&amp;[8717]" c="7812"/>
        <s v="[CB - Responsibility Center].[Responsibility Center CB].&amp;[305600]" c="7816"/>
        <s v="[CB - Responsibility Center].[Responsibility Center CB].&amp;[8732]" c="7817"/>
        <s v="[CB - Responsibility Center].[Responsibility Center CB].&amp;[8947]" c="8051"/>
        <s v="[CB - Responsibility Center].[Responsibility Center CB].&amp;[9520]" c="8269"/>
        <s v="[CB - Responsibility Center].[Responsibility Center CB].&amp;[9613]" c="8295"/>
        <s v="[CB - Responsibility Center].[Responsibility Center CB].&amp;[10014]" c="8396"/>
        <s v="[CB - Responsibility Center].[Responsibility Center CB].&amp;[10474]" c="8538"/>
        <s v="[CB - Responsibility Center].[Responsibility Center CB].&amp;[11996]" c="8937"/>
        <s v="[CB - Responsibility Center].[Responsibility Center CB].&amp;[12088]" c="8957"/>
        <s v="[CB - Responsibility Center].[Responsibility Center CB].&amp;[12704]" c="9505"/>
        <s v="[CB - Responsibility Center].[Responsibility Center CB].&amp;[12924]" c="9555"/>
        <s v="[CB - Responsibility Center].[Responsibility Center CB].&amp;[13058]" c="9587"/>
        <s v="[CB - Responsibility Center].[Responsibility Center CB].&amp;[13141]" c="9608"/>
        <s v="[CB - Responsibility Center].[Responsibility Center CB].&amp;[13339]" c="9649"/>
        <s v="[CB - Responsibility Center].[Responsibility Center CB].&amp;[328098]" c="9776"/>
        <s v="[CB - Responsibility Center].[Responsibility Center CB].&amp;[328106]" c="9777"/>
        <s v="[CB - Responsibility Center].[Responsibility Center CB].&amp;[306226]" c="CS80"/>
        <s v="[CB - Responsibility Center].[Responsibility Center CB].&amp;[301153]" c="J238"/>
        <s v="[CB - Responsibility Center].[Responsibility Center CB].&amp;[304541]" c="J749"/>
        <s v="[CB - Responsibility Center].[Responsibility Center CB].&amp;[304471]" c="J788"/>
        <s v="[CB - Responsibility Center].[Responsibility Center CB].&amp;[304411]" c="J865"/>
        <s v="[CB - Responsibility Center].[Responsibility Center CB].&amp;[301758]" c="W220"/>
        <s v="[CB - Responsibility Center].[Responsibility Center CB].&amp;[302121]" c="W504"/>
        <s v="[CB - Responsibility Center].[Responsibility Center CB].&amp;[300705]" c="W972"/>
        <s v="[CB - Responsibility Center].[Responsibility Center CB].&amp;[7]" u="1" c="0193"/>
        <s v="[CB - Responsibility Center].[Responsibility Center CB].&amp;[6894]" u="1" c="7161"/>
      </sharedItems>
    </cacheField>
    <cacheField name="[CB - Responsibility Center].[Responsibility Center CB].[Responsibility Center CB].[Responsibility Center CB - Description]" caption="Responsibility Center CB - Description" propertyName="Responsibility Center CB - Description" numFmtId="0" hierarchy="518" level="1" memberPropertyField="1">
      <sharedItems containsSemiMixedTypes="0" containsString="0"/>
    </cacheField>
    <cacheField name="[CB - Responsibility Center].[Responsibility Center CB].[Responsibility Center CB].[Responsibility Center CB Budget Only Indicator]" caption="Responsibility Center CB Budget Only Indicator" propertyName="Responsibility Center CB Budget Only Indicator" numFmtId="0" hierarchy="518" level="1" memberPropertyField="1">
      <sharedItems containsSemiMixedTypes="0" containsString="0"/>
    </cacheField>
    <cacheField name="[CB - Responsibility Center].[Responsibility Center CB].[Responsibility Center CB].[Responsibility Center CB Description Long]" caption="Responsibility Center CB Description Long" propertyName="Responsibility Center CB Description Long" numFmtId="0" hierarchy="518" level="1" memberPropertyField="1">
      <sharedItems containsSemiMixedTypes="0" containsString="0"/>
    </cacheField>
    <cacheField name="[CB - Responsibility Center].[Responsibility Center CB].[Responsibility Center CB].[Responsibility Center CB Description Short]" caption="Responsibility Center CB Description Short" propertyName="Responsibility Center CB Description Short" numFmtId="0" hierarchy="518" level="1" memberPropertyField="1">
      <sharedItems containsSemiMixedTypes="0" containsString="0"/>
    </cacheField>
    <cacheField name="[CB - Responsibility Center].[Responsibility Center CB].[Responsibility Center CB].[Responsibility Center CB Manager Name]" caption="Responsibility Center CB Manager Name" propertyName="Responsibility Center CB Manager Name" numFmtId="0" hierarchy="518" level="1" memberPropertyField="1">
      <sharedItems containsSemiMixedTypes="0" containsString="0"/>
    </cacheField>
    <cacheField name="[CB - Responsibility Center].[Responsibility Center CB].[Responsibility Center CB].[Responsibility Center CB Type Set ID]" caption="Responsibility Center CB Type Set ID" propertyName="Responsibility Center CB Type Set ID" numFmtId="0" hierarchy="518" level="1" memberPropertyField="1">
      <sharedItems containsSemiMixedTypes="0" containsString="0"/>
    </cacheField>
    <cacheField name="[CB - Business Unit].[Business Unit CB].[Business Unit CB]" caption="Business Unit CB" numFmtId="0" hierarchy="220" level="1">
      <sharedItems count="6">
        <s v="[CB - Business Unit].[Business Unit CB].&amp;[134055]" c="50220"/>
        <s v="[CB - Business Unit].[Business Unit CB].&amp;[134041]" c="50227"/>
        <s v="[CB - Business Unit].[Business Unit CB].&amp;[161307]" c="50240"/>
        <s v="[CB - Business Unit].[Business Unit CB].&amp;[163238]" c="50255"/>
        <s v="[CB - Business Unit].[Business Unit CB].&amp;[159]" u="1" c="20018"/>
        <s v="[CB - Business Unit].[Business Unit CB].&amp;[1393]" u="1" c="75110"/>
      </sharedItems>
    </cacheField>
    <cacheField name="[CB - Business Unit].[Business Unit CB].[Business Unit CB].[Business Unit CB - Description]" caption="Business Unit CB - Description" propertyName="Business Unit CB - Description" numFmtId="0" hierarchy="220" level="1" memberPropertyField="1">
      <sharedItems containsSemiMixedTypes="0" containsString="0"/>
    </cacheField>
    <cacheField name="[CB - Business Unit].[Business Unit CB].[Business Unit CB].[Business Unit CB Description Long]" caption="Business Unit CB Description Long" propertyName="Business Unit CB Description Long" numFmtId="0" hierarchy="220" level="1" memberPropertyField="1">
      <sharedItems containsSemiMixedTypes="0" containsString="0"/>
    </cacheField>
    <cacheField name="[CB - Business Unit].[Business Unit CB].[Business Unit CB].[Business Unit CB Eliminations Only Indicator]" caption="Business Unit CB Eliminations Only Indicator" propertyName="Business Unit CB Eliminations Only Indicator" numFmtId="0" hierarchy="220" level="1" memberPropertyField="1">
      <sharedItems containsSemiMixedTypes="0" containsString="0"/>
    </cacheField>
    <cacheField name="[CB - Business Unit].[Business Unit CB].[Business Unit CB].[SHORT DESCRIPTION]" caption="SHORT DESCRIPTION" propertyName="SHORT DESCRIPTION" numFmtId="0" hierarchy="220" level="1" memberPropertyField="1">
      <sharedItems containsSemiMixedTypes="0" containsString="0"/>
    </cacheField>
    <cacheField name="[CB - Responsibility Center HIER].[Responsibility Center Hierarchy].[Responsibility Center Effective Date]" caption="Responsibility Center Effective Date" numFmtId="0" hierarchy="530" level="1">
      <sharedItems containsSemiMixedTypes="0" containsString="0"/>
    </cacheField>
    <cacheField name="[CB - Responsibility Center HIER].[Responsibility Center Hierarchy].[Responsibility Center Hierarchy Name]" caption="Responsibility Center Hierarchy Name" numFmtId="0" hierarchy="530" level="2">
      <sharedItems containsSemiMixedTypes="0" containsString="0"/>
    </cacheField>
    <cacheField name="[CB - Responsibility Center HIER].[Responsibility Center Hierarchy].[Responsibility Center Level 01 Name - Description]" caption="Responsibility Center Level 01 Name - Description" numFmtId="0" hierarchy="530" level="3">
      <sharedItems containsSemiMixedTypes="0" containsString="0"/>
    </cacheField>
    <cacheField name="[CB - Responsibility Center HIER].[Responsibility Center Hierarchy].[Responsibility Center Level 02 Name - Description]" caption="Responsibility Center Level 02 Name - Description" numFmtId="0" hierarchy="530" level="4">
      <sharedItems containsSemiMixedTypes="0" containsString="0"/>
    </cacheField>
    <cacheField name="[CB - Responsibility Center HIER].[Responsibility Center Hierarchy].[Responsibility Center Level 03 Name - Description]" caption="Responsibility Center Level 03 Name - Description" numFmtId="0" hierarchy="530" level="5">
      <sharedItems containsSemiMixedTypes="0" containsString="0"/>
    </cacheField>
    <cacheField name="[CB - Responsibility Center HIER].[Responsibility Center Hierarchy].[Responsibility Center Level 04 Name - Description]" caption="Responsibility Center Level 04 Name - Description" numFmtId="0" hierarchy="530" level="6">
      <sharedItems containsSemiMixedTypes="0" containsString="0"/>
    </cacheField>
    <cacheField name="[CB - Responsibility Center HIER].[Responsibility Center Hierarchy].[Responsibility Center Level 05 Name - Description]" caption="Responsibility Center Level 05 Name - Description" numFmtId="0" hierarchy="530" level="7">
      <sharedItems containsSemiMixedTypes="0" containsString="0"/>
    </cacheField>
    <cacheField name="[CB - Responsibility Center HIER].[Responsibility Center Hierarchy].[Responsibility Center Level 06 Name - Description]" caption="Responsibility Center Level 06 Name - Description" numFmtId="0" hierarchy="530" level="8">
      <sharedItems containsSemiMixedTypes="0" containsString="0"/>
    </cacheField>
    <cacheField name="[CB - Responsibility Center HIER].[Responsibility Center Hierarchy].[Responsibility Center Level 07 Name - Description]" caption="Responsibility Center Level 07 Name - Description" numFmtId="0" hierarchy="530" level="9">
      <sharedItems containsSemiMixedTypes="0" containsString="0"/>
    </cacheField>
    <cacheField name="[CB - Responsibility Center HIER].[Responsibility Center Hierarchy].[Responsibility Center Level 08 Name - Description]" caption="Responsibility Center Level 08 Name - Description" numFmtId="0" hierarchy="530" level="10">
      <sharedItems containsSemiMixedTypes="0" containsString="0"/>
    </cacheField>
    <cacheField name="[CB - Responsibility Center HIER].[Responsibility Center Hierarchy].[Responsibility Center Level 09 Name - Description]" caption="Responsibility Center Level 09 Name - Description" numFmtId="0" hierarchy="530" level="11">
      <sharedItems containsSemiMixedTypes="0" containsString="0"/>
    </cacheField>
    <cacheField name="[CB - Responsibility Center HIER].[Responsibility Center Hierarchy].[Responsibility Center Level 10 Name - Description]" caption="Responsibility Center Level 10 Name - Description" numFmtId="0" hierarchy="530" level="12">
      <sharedItems containsSemiMixedTypes="0" containsString="0"/>
    </cacheField>
    <cacheField name="[CB - Responsibility Center HIER].[Responsibility Center Hierarchy].[Responsibility Center Level 11 Name - Description]" caption="Responsibility Center Level 11 Name - Description" numFmtId="0" hierarchy="530" level="13">
      <sharedItems containsSemiMixedTypes="0" containsString="0"/>
    </cacheField>
    <cacheField name="[CB - Responsibility Center HIER].[Responsibility Center Hierarchy].[Responsibility Center Level 12 Name - Description]" caption="Responsibility Center Level 12 Name - Description" numFmtId="0" hierarchy="530" level="14">
      <sharedItems containsSemiMixedTypes="0" containsString="0"/>
    </cacheField>
    <cacheField name="[CB - Responsibility Center HIER].[Responsibility Center Hierarchy].[Responsibility Center HIER]" caption="Responsibility Center HIER" numFmtId="0" hierarchy="530" level="15">
      <sharedItems containsSemiMixedTypes="0" containsString="0"/>
    </cacheField>
    <cacheField name="[CB - Responsibility Center HIER].[Responsibility Center Hierarchy].[Responsibility Center Hierarchy Name].[Responsibility Center Effective Date]" caption="Responsibility Center Effective Date" propertyName="Responsibility Center Effective Date" numFmtId="0" hierarchy="530" level="2" memberPropertyField="1">
      <sharedItems containsSemiMixedTypes="0" containsString="0"/>
    </cacheField>
    <cacheField name="[CB - Responsibility Center HIER].[Responsibility Center Hierarchy].[Responsibility Center Level 01 Name - Description].[Responsibility Center Hierarchy Name]" caption="Responsibility Center Hierarchy Name" propertyName="Responsibility Center Hierarchy Name" numFmtId="0" hierarchy="530" level="3" memberPropertyField="1">
      <sharedItems containsSemiMixedTypes="0" containsString="0"/>
    </cacheField>
    <cacheField name="[CB - Responsibility Center HIER].[Responsibility Center Hierarchy].[Responsibility Center Level 02 Name - Description].[Responsibility Center Level 01 Name - Description]" caption="Responsibility Center Level 01 Name - Description" propertyName="Responsibility Center Level 01 Name - Description" numFmtId="0" hierarchy="530" level="4" memberPropertyField="1">
      <sharedItems containsSemiMixedTypes="0" containsString="0"/>
    </cacheField>
    <cacheField name="[CB - Responsibility Center HIER].[Responsibility Center Hierarchy].[Responsibility Center Level 03 Name - Description].[Responsibility Center Level 02 Name - Description]" caption="Responsibility Center Level 02 Name - Description" propertyName="Responsibility Center Level 02 Name - Description" numFmtId="0" hierarchy="530" level="5" memberPropertyField="1">
      <sharedItems containsSemiMixedTypes="0" containsString="0"/>
    </cacheField>
    <cacheField name="[CB - Responsibility Center HIER].[Responsibility Center Hierarchy].[Responsibility Center Level 04 Name - Description].[Responsibility Center Level 03 Name - Description]" caption="Responsibility Center Level 03 Name - Description" propertyName="Responsibility Center Level 03 Name - Description" numFmtId="0" hierarchy="530" level="6" memberPropertyField="1">
      <sharedItems containsSemiMixedTypes="0" containsString="0"/>
    </cacheField>
    <cacheField name="[CB - Responsibility Center HIER].[Responsibility Center Hierarchy].[Responsibility Center Level 05 Name - Description].[Responsibility Center Level 04 Name - Description]" caption="Responsibility Center Level 04 Name - Description" propertyName="Responsibility Center Level 04 Name - Description" numFmtId="0" hierarchy="530" level="7" memberPropertyField="1">
      <sharedItems containsSemiMixedTypes="0" containsString="0"/>
    </cacheField>
    <cacheField name="[CB - Responsibility Center HIER].[Responsibility Center Hierarchy].[Responsibility Center Level 06 Name - Description].[Responsibility Center Level 05 Name - Description]" caption="Responsibility Center Level 05 Name - Description" propertyName="Responsibility Center Level 05 Name - Description" numFmtId="0" hierarchy="530" level="8" memberPropertyField="1">
      <sharedItems containsSemiMixedTypes="0" containsString="0"/>
    </cacheField>
    <cacheField name="[CB - Responsibility Center HIER].[Responsibility Center Hierarchy].[Responsibility Center Level 07 Name - Description].[Responsibility Center Level 06 Name - Description]" caption="Responsibility Center Level 06 Name - Description" propertyName="Responsibility Center Level 06 Name - Description" numFmtId="0" hierarchy="530" level="9" memberPropertyField="1">
      <sharedItems containsSemiMixedTypes="0" containsString="0"/>
    </cacheField>
    <cacheField name="[CB - Responsibility Center HIER].[Responsibility Center Hierarchy].[Responsibility Center Level 08 Name - Description].[Responsibility Center Level 07 Name - Description]" caption="Responsibility Center Level 07 Name - Description" propertyName="Responsibility Center Level 07 Name - Description" numFmtId="0" hierarchy="530" level="10" memberPropertyField="1">
      <sharedItems containsSemiMixedTypes="0" containsString="0"/>
    </cacheField>
    <cacheField name="[CB - Responsibility Center HIER].[Responsibility Center Hierarchy].[Responsibility Center Level 09 Name - Description].[Responsibility Center Level 08 Name - Description]" caption="Responsibility Center Level 08 Name - Description" propertyName="Responsibility Center Level 08 Name - Description" numFmtId="0" hierarchy="530" level="11" memberPropertyField="1">
      <sharedItems containsSemiMixedTypes="0" containsString="0"/>
    </cacheField>
    <cacheField name="[CB - Responsibility Center HIER].[Responsibility Center Hierarchy].[Responsibility Center Level 10 Name - Description].[Responsibility Center Level 09 Name - Description]" caption="Responsibility Center Level 09 Name - Description" propertyName="Responsibility Center Level 09 Name - Description" numFmtId="0" hierarchy="530" level="12" memberPropertyField="1">
      <sharedItems containsSemiMixedTypes="0" containsString="0"/>
    </cacheField>
    <cacheField name="[CB - Responsibility Center HIER].[Responsibility Center Hierarchy].[Responsibility Center Level 11 Name - Description].[Responsibility Center Level 10 Name - Description]" caption="Responsibility Center Level 10 Name - Description" propertyName="Responsibility Center Level 10 Name - Description" numFmtId="0" hierarchy="530" level="13" memberPropertyField="1">
      <sharedItems containsSemiMixedTypes="0" containsString="0"/>
    </cacheField>
    <cacheField name="[CB - Responsibility Center HIER].[Responsibility Center Hierarchy].[Responsibility Center Level 12 Name - Description].[Responsibility Center Level 11 Name - Description]" caption="Responsibility Center Level 11 Name - Description" propertyName="Responsibility Center Level 11 Name - Description" numFmtId="0" hierarchy="530" level="14" memberPropertyField="1">
      <sharedItems containsSemiMixedTypes="0" containsString="0"/>
    </cacheField>
    <cacheField name="[CB - Responsibility Center HIER].[Responsibility Center Hierarchy].[Responsibility Center HIER].[Responsibility Center HIER Description Long]" caption="Responsibility Center HIER Description Long" propertyName="Responsibility Center HIER Description Long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HIER Description Short]" caption="Responsibility Center HIER Description Short" propertyName="Responsibility Center HIER Description Short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HIER Type Set ID]" caption="Responsibility Center HIER Type Set ID" propertyName="Responsibility Center HIER Type Set ID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1 Description]" caption="Responsibility Center Level 01 Description" propertyName="Responsibility Center Level 01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1 Name]" caption="Responsibility Center Level 01 Name" propertyName="Responsibility Center Level 01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2 Description]" caption="Responsibility Center Level 02 Description" propertyName="Responsibility Center Level 02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2 Name]" caption="Responsibility Center Level 02 Name" propertyName="Responsibility Center Level 02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3 Description]" caption="Responsibility Center Level 03 Description" propertyName="Responsibility Center Level 03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3 Name]" caption="Responsibility Center Level 03 Name" propertyName="Responsibility Center Level 03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4 Description]" caption="Responsibility Center Level 04 Description" propertyName="Responsibility Center Level 04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4 Name]" caption="Responsibility Center Level 04 Name" propertyName="Responsibility Center Level 04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5 Description]" caption="Responsibility Center Level 05 Description" propertyName="Responsibility Center Level 05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5 Name]" caption="Responsibility Center Level 05 Name" propertyName="Responsibility Center Level 05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6 Description]" caption="Responsibility Center Level 06 Description" propertyName="Responsibility Center Level 06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6 Name]" caption="Responsibility Center Level 06 Name" propertyName="Responsibility Center Level 06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7 Description]" caption="Responsibility Center Level 07 Description" propertyName="Responsibility Center Level 07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7 Name]" caption="Responsibility Center Level 07 Name" propertyName="Responsibility Center Level 07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8 Description]" caption="Responsibility Center Level 08 Description" propertyName="Responsibility Center Level 08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8 Name]" caption="Responsibility Center Level 08 Name" propertyName="Responsibility Center Level 08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9 Description]" caption="Responsibility Center Level 09 Description" propertyName="Responsibility Center Level 09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09 Name]" caption="Responsibility Center Level 09 Name" propertyName="Responsibility Center Level 09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0 Description]" caption="Responsibility Center Level 10 Description" propertyName="Responsibility Center Level 10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0 Name]" caption="Responsibility Center Level 10 Name" propertyName="Responsibility Center Level 10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1 Description]" caption="Responsibility Center Level 11 Description" propertyName="Responsibility Center Level 11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1 Name]" caption="Responsibility Center Level 11 Name" propertyName="Responsibility Center Level 11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2 Description]" caption="Responsibility Center Level 12 Description" propertyName="Responsibility Center Level 12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2 Name]" caption="Responsibility Center Level 12 Name" propertyName="Responsibility Center Level 12 Name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Level 12 Name - Description]" caption="Responsibility Center Level 12 Name - Description" propertyName="Responsibility Center Level 12 Name -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Parent Description]" caption="Responsibility Center Parent Description" propertyName="Responsibility Center Parent Description" numFmtId="0" hierarchy="530" level="15" memberPropertyField="1">
      <sharedItems containsSemiMixedTypes="0" containsString="0"/>
    </cacheField>
    <cacheField name="[CB - Responsibility Center HIER].[Responsibility Center Hierarchy].[Responsibility Center HIER].[Responsibility Center Parent Name]" caption="Responsibility Center Parent Name" propertyName="Responsibility Center Parent Name" numFmtId="0" hierarchy="530" level="15" memberPropertyField="1">
      <sharedItems containsSemiMixedTypes="0" containsString="0"/>
    </cacheField>
    <cacheField name="[JD - Journal Source Desc].[Journal Source Desc].[Journal Source Desc]" caption="Journal Source Desc" numFmtId="0" hierarchy="590" level="1">
      <sharedItems count="1">
        <s v="[JD - Journal Source Desc].[Journal Source Desc].&amp;[SAP ISU CUSTOMER SYSTEM]" c="SAP ISU CUSTOMER SYSTEM"/>
      </sharedItems>
    </cacheField>
  </cacheFields>
  <cacheHierarchies count="636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LENDER BDGT CAT]" caption="COM LENDER BDGT CAT" attribute="1" defaultMemberUniqueName="[Business Rule].[COM LENDER BDGT CAT].[All]" allUniqueName="[Business Rule].[COM LENDER BDGT CAT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>
      <fieldsUsage count="2">
        <fieldUsage x="-1"/>
        <fieldUsage x="4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2" unbalanced="0">
      <fieldsUsage count="2">
        <fieldUsage x="-1"/>
        <fieldUsage x="5"/>
      </fieldsUsage>
    </cacheHierarchy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2" unbalanced="0">
      <fieldsUsage count="2">
        <fieldUsage x="-1"/>
        <fieldUsage x="1"/>
      </fieldsUsage>
    </cacheHierarchy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2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2" unbalanced="0">
      <fieldsUsage count="2">
        <fieldUsage x="-1"/>
        <fieldUsage x="3"/>
      </fieldsUsage>
    </cacheHierarchy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2" unbalanced="0">
      <fieldsUsage count="2">
        <fieldUsage x="-1"/>
        <fieldUsage x="6"/>
      </fieldsUsage>
    </cacheHierarchy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LOB]" caption="MKT LOB" attribute="1" defaultMemberUniqueName="[Business Rule].[MKT LOB].[All]" allUniqueName="[Business Rule].[MKT LOB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>
      <fieldsUsage count="2">
        <fieldUsage x="-1"/>
        <fieldUsage x="70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2" unbalanced="0">
      <fieldsUsage count="2">
        <fieldUsage x="-1"/>
        <fieldUsage x="78"/>
      </fieldsUsage>
    </cacheHierarchy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>
      <fieldsUsage count="14">
        <fieldUsage x="-1"/>
        <fieldUsage x="7"/>
        <fieldUsage x="8"/>
        <fieldUsage x="9"/>
        <fieldUsage x="10"/>
        <fieldUsage x="11"/>
        <fieldUsage x="12"/>
        <fieldUsage x="13"/>
        <fieldUsage x="14"/>
        <fieldUsage x="15"/>
        <fieldUsage x="16"/>
        <fieldUsage x="17"/>
        <fieldUsage x="18"/>
        <fieldUsage x="19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2" unbalanced="0">
      <fieldsUsage count="2">
        <fieldUsage x="-1"/>
        <fieldUsage x="57"/>
      </fieldsUsage>
    </cacheHierarchy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 Activity - JD].[Project Activity]" caption="Project Activity" attribute="1" defaultMemberUniqueName="[CB - Project Activity - JD].[Project Activity].[All]" allUniqueName="[CB - Project Activity - JD].[Project Activity].[All]" dimensionUniqueName="[CB - Project Activity - JD]" displayFolder="" count="0" unbalanced="0"/>
    <cacheHierarchy uniqueName="[CB - Project Activity - JD].[Project Activity Description]" caption="Project Activity Description" attribute="1" defaultMemberUniqueName="[CB - Project Activity - JD].[Project Activity Description].[All]" allUniqueName="[CB - Project Activity - JD].[Project Activity Description].[All]" dimensionUniqueName="[CB - Project Activity - JD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2" unbalanced="0">
      <fieldsUsage count="2">
        <fieldUsage x="-1"/>
        <fieldUsage x="71"/>
      </fieldsUsage>
    </cacheHierarchy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2" unbalanced="0">
      <fieldsUsage count="2">
        <fieldUsage x="-1"/>
        <fieldUsage x="69"/>
      </fieldsUsage>
    </cacheHierarchy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16" unbalanced="0">
      <fieldsUsage count="16">
        <fieldUsage x="-1"/>
        <fieldUsage x="83"/>
        <fieldUsage x="84"/>
        <fieldUsage x="85"/>
        <fieldUsage x="86"/>
        <fieldUsage x="87"/>
        <fieldUsage x="88"/>
        <fieldUsage x="89"/>
        <fieldUsage x="90"/>
        <fieldUsage x="91"/>
        <fieldUsage x="92"/>
        <fieldUsage x="93"/>
        <fieldUsage x="94"/>
        <fieldUsage x="95"/>
        <fieldUsage x="96"/>
        <fieldUsage x="97"/>
      </fieldsUsage>
    </cacheHierarchy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="0"/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JD - Affiliate FERC Account].[Affiliate FERC Account]" caption="Affiliate FERC Account" attribute="1" keyAttribute="1" defaultMemberUniqueName="[JD - Affiliate FERC Account].[Affiliate FERC Account].[All]" allUniqueName="[JD - Affiliate FERC Account].[Affiliate FERC Account].[All]" dimensionUniqueName="[JD - Affiliate FERC Account]" displayFolder="" count="0" unbalanced="0"/>
    <cacheHierarchy uniqueName="[JD - CAPS Work ID].[CAPS WORK ID]" caption="CAPS WORK ID" attribute="1" keyAttribute="1" defaultMemberUniqueName="[JD - CAPS Work ID].[CAPS WORK ID].[All]" allUniqueName="[JD - CAPS Work ID].[CAPS WORK ID].[All]" dimensionUniqueName="[JD - CAPS Work ID]" displayFolder="" count="0" unbalanced="0"/>
    <cacheHierarchy uniqueName="[JD - Credit Card Holder Name].[Credit Card Holder Name]" caption="Credit Card Holder Name" attribute="1" keyAttribute="1" defaultMemberUniqueName="[JD - Credit Card Holder Name].[Credit Card Holder Name].[All]" allUniqueName="[JD - Credit Card Holder Name].[Credit Card Holder Name].[All]" dimensionUniqueName="[JD - Credit Card Holder Name]" displayFolder="" count="0" unbalanced="0"/>
    <cacheHierarchy uniqueName="[JD - Detail Cost Element Code].[Detail Cost Element Code]" caption="Detail Cost Element Code" attribute="1" keyAttribute="1" defaultMemberUniqueName="[JD - Detail Cost Element Code].[Detail Cost Element Code].[All]" allUniqueName="[JD - Detail Cost Element Code].[Detail Cost Element Code].[All]" dimensionUniqueName="[JD - Detail Cost Element Code]" displayFolder="" count="0" unbalanced="0"/>
    <cacheHierarchy uniqueName="[JD - Employee Name].[Employee ID]" caption="Employee ID" attribute="1" defaultMemberUniqueName="[JD - Employee Name].[Employee ID].[All]" allUniqueName="[JD - Employee Name].[Employee ID].[All]" dimensionUniqueName="[JD - Employee Name]" displayFolder="" count="0" unbalanced="0"/>
    <cacheHierarchy uniqueName="[JD - Employee Name].[Employee Name]" caption="Employee Name" attribute="1" defaultMemberUniqueName="[JD - Employee Name].[Employee Name].[All]" allUniqueName="[JD - Employee Name].[Employee Name].[All]" dimensionUniqueName="[JD - Employee Name]" displayFolder="" count="0" unbalanced="0"/>
    <cacheHierarchy uniqueName="[JD - GL Customer Segment].[GL Customer Segment]" caption="GL Customer Segment" attribute="1" keyAttribute="1" defaultMemberUniqueName="[JD - GL Customer Segment].[GL Customer Segment].[All]" allUniqueName="[JD - GL Customer Segment].[GL Customer Segment].[All]" dimensionUniqueName="[JD - GL Customer Segment]" displayFolder="" count="0" unbalanced="0"/>
    <cacheHierarchy uniqueName="[JD - GL Customer Segment Desc].[GL Customer Segment Desc]" caption="GL Customer Segment Desc" attribute="1" keyAttribute="1" defaultMemberUniqueName="[JD - GL Customer Segment Desc].[GL Customer Segment Desc].[All]" allUniqueName="[JD - GL Customer Segment Desc].[GL Customer Segment Desc].[All]" dimensionUniqueName="[JD - GL Customer Segment Desc]" displayFolder="" count="0" unbalanced="0"/>
    <cacheHierarchy uniqueName="[JD - Invoice ID].[Invoice ID]" caption="Invoice ID" attribute="1" keyAttribute="1" defaultMemberUniqueName="[JD - Invoice ID].[Invoice ID].[All]" allUniqueName="[JD - Invoice ID].[Invoice ID].[All]" dimensionUniqueName="[JD - Invoice ID]" displayFolder="" count="0" unbalanced="0"/>
    <cacheHierarchy uniqueName="[JD - Journal Description].[Journal Description]" caption="Journal Description" attribute="1" keyAttribute="1" defaultMemberUniqueName="[JD - Journal Description].[Journal Description].[All]" allUniqueName="[JD - Journal Description].[Journal Description].[All]" dimensionUniqueName="[JD - Journal Description]" displayFolder="" count="2" unbalanced="0">
      <fieldsUsage count="2">
        <fieldUsage x="-1"/>
        <fieldUsage x="67"/>
      </fieldsUsage>
    </cacheHierarchy>
    <cacheHierarchy uniqueName="[JD - Journal Line Description].[Journal Line Description]" caption="Journal Line Description" attribute="1" keyAttribute="1" defaultMemberUniqueName="[JD - Journal Line Description].[Journal Line Description].[All]" allUniqueName="[JD - Journal Line Description].[Journal Line Description].[All]" dimensionUniqueName="[JD - Journal Line Description]" displayFolder="" count="0" unbalanced="0"/>
    <cacheHierarchy uniqueName="[JD - Journal Line Number].[Journal Line Number]" caption="Journal Line Number" attribute="1" keyAttribute="1" defaultMemberUniqueName="[JD - Journal Line Number].[Journal Line Number].[All]" allUniqueName="[JD - Journal Line Number].[Journal Line Number].[All]" dimensionUniqueName="[JD - Journal Line Number]" displayFolder="" count="0" unbalanced="0"/>
    <cacheHierarchy uniqueName="[JD - Journal Line Reference ID].[Journal Line Reference ID]" caption="Journal Line Reference ID" attribute="1" keyAttribute="1" defaultMemberUniqueName="[JD - Journal Line Reference ID].[Journal Line Reference ID].[All]" allUniqueName="[JD - Journal Line Reference ID].[Journal Line Reference ID].[All]" dimensionUniqueName="[JD - Journal Line Reference ID]" displayFolder="" count="0" unbalanced="0"/>
    <cacheHierarchy uniqueName="[JD - Journal Mask].[Journal Mask]" caption="Journal Mask" attribute="1" keyAttribute="1" defaultMemberUniqueName="[JD - Journal Mask].[Journal Mask].[All]" allUniqueName="[JD - Journal Mask].[Journal Mask].[All]" dimensionUniqueName="[JD - Journal Mask]" displayFolder="" count="0" unbalanced="0"/>
    <cacheHierarchy uniqueName="[JD - Journal Mask Desc].[Journal Mask Desc]" caption="Journal Mask Desc" attribute="1" keyAttribute="1" defaultMemberUniqueName="[JD - Journal Mask Desc].[Journal Mask Desc].[All]" allUniqueName="[JD - Journal Mask Desc].[Journal Mask Desc].[All]" dimensionUniqueName="[JD - Journal Mask Desc]" displayFolder="" count="0" unbalanced="0"/>
    <cacheHierarchy uniqueName="[JD - Journal Name].[Journal Name]" caption="Journal Name" attribute="1" keyAttribute="1" defaultMemberUniqueName="[JD - Journal Name].[Journal Name].[All]" allUniqueName="[JD - Journal Name].[Journal Name].[All]" dimensionUniqueName="[JD - Journal Name]" displayFolder="" count="2" unbalanced="0">
      <fieldsUsage count="2">
        <fieldUsage x="-1"/>
        <fieldUsage x="68"/>
      </fieldsUsage>
    </cacheHierarchy>
    <cacheHierarchy uniqueName="[JD - Journal Source].[Journal Source]" caption="Journal Source" attribute="1" keyAttribute="1" defaultMemberUniqueName="[JD - Journal Source].[Journal Source].[All]" allUniqueName="[JD - Journal Source].[Journal Source].[All]" dimensionUniqueName="[JD - Journal Source]" displayFolder="" count="0" unbalanced="0"/>
    <cacheHierarchy uniqueName="[JD - Journal Source Desc].[Journal Source Desc]" caption="Journal Source Desc" attribute="1" keyAttribute="1" defaultMemberUniqueName="[JD - Journal Source Desc].[Journal Source Desc].[All]" allUniqueName="[JD - Journal Source Desc].[Journal Source Desc].[All]" dimensionUniqueName="[JD - Journal Source Desc]" displayFolder="" count="2" unbalanced="0">
      <fieldsUsage count="2">
        <fieldUsage x="-1"/>
        <fieldUsage x="141"/>
      </fieldsUsage>
    </cacheHierarchy>
    <cacheHierarchy uniqueName="[JD - Material Description].[Material Description]" caption="Material Description" attribute="1" keyAttribute="1" defaultMemberUniqueName="[JD - Material Description].[Material Description].[All]" allUniqueName="[JD - Material Description].[Material Description].[All]" dimensionUniqueName="[JD - Material Description]" displayFolder="" count="0" unbalanced="0"/>
    <cacheHierarchy uniqueName="[JD - Material ID Reference].[Material Id Reference]" caption="Material Id Reference" attribute="1" keyAttribute="1" defaultMemberUniqueName="[JD - Material ID Reference].[Material Id Reference].[All]" allUniqueName="[JD - Material ID Reference].[Material Id Reference].[All]" dimensionUniqueName="[JD - Material ID Reference]" displayFolder="" count="0" unbalanced="0"/>
    <cacheHierarchy uniqueName="[JD - Material Stock Code].[Material Stock Code]" caption="Material Stock Code" attribute="1" keyAttribute="1" defaultMemberUniqueName="[JD - Material Stock Code].[Material Stock Code].[All]" allUniqueName="[JD - Material Stock Code].[Material Stock Code].[All]" dimensionUniqueName="[JD - Material Stock Code]" displayFolder="" count="0" unbalanced="0"/>
    <cacheHierarchy uniqueName="[JD - Measure Unit].[Measure Unit]" caption="Measure Unit" attribute="1" keyAttribute="1" defaultMemberUniqueName="[JD - Measure Unit].[Measure Unit].[All]" allUniqueName="[JD - Measure Unit].[Measure Unit].[All]" dimensionUniqueName="[JD - Measure Unit]" displayFolder="" count="0" unbalanced="0"/>
    <cacheHierarchy uniqueName="[JD - Operator ID].[Operator ID]" caption="Operator ID" attribute="1" keyAttribute="1" defaultMemberUniqueName="[JD - Operator ID].[Operator ID].[All]" allUniqueName="[JD - Operator ID].[Operator ID].[All]" dimensionUniqueName="[JD - Operator ID]" displayFolder="" count="0" unbalanced="0"/>
    <cacheHierarchy uniqueName="[JD - Operator ID Descr].[Operator ID Descr]" caption="Operator ID Descr" attribute="1" keyAttribute="1" defaultMemberUniqueName="[JD - Operator ID Descr].[Operator ID Descr].[All]" allUniqueName="[JD - Operator ID Descr].[Operator ID Descr].[All]" dimensionUniqueName="[JD - Operator ID Descr]" displayFolder="" count="0" unbalanced="0"/>
    <cacheHierarchy uniqueName="[JD - Post Date].[Post Date]" caption="Post Date" attribute="1" keyAttribute="1" defaultMemberUniqueName="[JD - Post Date].[Post Date].[All]" allUniqueName="[JD - Post Date].[Post Date].[All]" dimensionUniqueName="[JD - Post Date]" displayFolder="" count="0" unbalanced="0"/>
    <cacheHierarchy uniqueName="[JD - Purchase Order ID].[Purchase Order ID]" caption="Purchase Order ID" attribute="1" keyAttribute="1" defaultMemberUniqueName="[JD - Purchase Order ID].[Purchase Order ID].[All]" allUniqueName="[JD - Purchase Order ID].[Purchase Order ID].[All]" dimensionUniqueName="[JD - Purchase Order ID]" displayFolder="" count="0" unbalanced="0"/>
    <cacheHierarchy uniqueName="[JD - Reversal Date].[Reversal Date]" caption="Reversal Date" attribute="1" keyAttribute="1" defaultMemberUniqueName="[JD - Reversal Date].[Reversal Date].[All]" allUniqueName="[JD - Reversal Date].[Reversal Date].[All]" dimensionUniqueName="[JD - Reversal Date]" displayFolder="" count="0" unbalanced="0"/>
    <cacheHierarchy uniqueName="[JD - Reversal Type].[Reversal Type]" caption="Reversal Type" attribute="1" keyAttribute="1" defaultMemberUniqueName="[JD - Reversal Type].[Reversal Type].[All]" allUniqueName="[JD - Reversal Type].[Reversal Type].[All]" dimensionUniqueName="[JD - Reversal Type]" displayFolder="" count="0" unbalanced="0"/>
    <cacheHierarchy uniqueName="[JD - Transaction Reference].[Transaction Reference]" caption="Transaction Reference" attribute="1" keyAttribute="1" defaultMemberUniqueName="[JD - Transaction Reference].[Transaction Reference].[All]" allUniqueName="[JD - Transaction Reference].[Transaction Reference].[All]" dimensionUniqueName="[JD - Transaction Reference]" displayFolder="" count="0" unbalanced="0"/>
    <cacheHierarchy uniqueName="[JD - Vendor Id Reference].[Vendor ID]" caption="Vendor ID" attribute="1" keyAttribute="1" defaultMemberUniqueName="[JD - Vendor Id Reference].[Vendor ID].[All]" allUniqueName="[JD - Vendor Id Reference].[Vendor ID].[All]" dimensionUniqueName="[JD - Vendor Id Reference]" displayFolder="" count="0" unbalanced="0"/>
    <cacheHierarchy uniqueName="[JD - Vendor Name].[Vendor Name]" caption="Vendor Name" attribute="1" keyAttribute="1" defaultMemberUniqueName="[JD - Vendor Name].[Vendor Name].[All]" allUniqueName="[JD - Vendor Name].[Vendor Name].[All]" dimensionUniqueName="[JD - Vendor Name]" displayFolder="" count="0" unbalanced="0"/>
    <cacheHierarchy uniqueName="[JD - Voucher ID].[Voucher ID]" caption="Voucher ID" attribute="1" keyAttribute="1" defaultMemberUniqueName="[JD - Voucher ID].[Voucher ID].[All]" allUniqueName="[JD - Voucher ID].[Voucher ID].[All]" dimensionUniqueName="[JD - Voucher ID]" displayFolder="" count="0" unbalanced="0"/>
    <cacheHierarchy uniqueName="[JD - Work Order Num].[Work Order Num]" caption="Work Order Num" attribute="1" keyAttribute="1" defaultMemberUniqueName="[JD - Work Order Num].[Work Order Num].[All]" allUniqueName="[JD - Work Order Num].[Work Order Num].[All]" dimensionUniqueName="[JD - Work Order Num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58"/>
        <fieldUsage x="59"/>
        <fieldUsage x="60"/>
        <fieldUsage x="61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CB - Project Activity - JD].[FI PROJECT ACTIVITY ORIGL ID]" caption="FI PROJECT ACTIVITY ORIGL ID" attribute="1" keyAttribute="1" defaultMemberUniqueName="[CB - Project Activity - JD].[FI PROJECT ACTIVITY ORIGL ID].[All]" allUniqueName="[CB - Project Activity - JD].[FI PROJECT ACTIVITY ORIGL ID].[All]" dimensionUniqueName="[CB - Project Activity - JD]" displayFolder="" count="0" unbalanced="0" hidden="1"/>
    <cacheHierarchy uniqueName="[JD - Employee Name].[JOURNAL LINE DESCRIPTION]" caption="JOURNAL LINE DESCRIPTION" attribute="1" keyAttribute="1" defaultMemberUniqueName="[JD - Employee Name].[JOURNAL LINE DESCRIPTION].[All]" allUniqueName="[JD - Employee Name].[JOURNAL LINE DESCRIPTION].[All]" dimensionUniqueName="[JD - Employee Name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SYSTEM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aterial Quantity]" caption="Material Quantity" measure="1" displayFolder="" measureGroup="Journal Detail" count="0"/>
    <cacheHierarchy uniqueName="[Measures].[Monetary Amount]" caption="Monetary Amount" measure="1" displayFolder="" measureGroup="Journal Detail" count="0" oneField="1">
      <fieldsUsage count="1">
        <fieldUsage x="66"/>
      </fieldsUsage>
    </cacheHierarchy>
    <cacheHierarchy uniqueName="[Measures].[Statistics Amount]" caption="Statistics Amount" measure="1" displayFolder="" measureGroup="Journal Detail" count="0"/>
    <cacheHierarchy uniqueName="[Measures].[BUSINESS RULE BRIDGE Count]" caption="BUSINESS RULE BRIDGE Count" measure="1" displayFolder="" measureGroup="Business Rule Bridge" count="0" hidden="1"/>
    <cacheHierarchy uniqueName="[Measures].[PROCESS TREE BRIDGE Count]" caption="PROCESS TREE BRIDGE Count" measure="1" displayFolder="" measureGroup="PROCESS TREE BRIDGE" count="0" hidden="1"/>
    <cacheHierarchy uniqueName="[Measures].[OPERUNIT TREE BRIDGE Count]" caption="OPERUNIT TREE BRIDGE Count" measure="1" displayFolder="" measureGroup="OPERUNIT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RSRCTYPE TREE BRIDGE Count]" caption="RSRCTYPE TREE BRIDGE Count" measure="1" displayFolder="" measureGroup="RSRCTYPE TRE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DUCT TREE BRIDGE Count]" caption="PRODUCT TREE BRIDGE Count" measure="1" displayFolder="" measureGroup="PRODUCT TREE BRIDGE" count="0" hidden="1"/>
    <cacheHierarchy uniqueName="[Measures].[RESP CENTER TREE BRIDGE Count]" caption="RESP CENTER TREE BRIDGE Count" measure="1" displayFolder="" measureGroup="RESP CENTER TREE BRIDGE" count="0" hidden="1"/>
  </cacheHierarchies>
  <kpis count="0"/>
  <dimensions count="59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Project Activity - JD" uniqueName="[CB - Project Activity - JD]" caption="CB - Project Activity - JD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tatistics Code" uniqueName="[GL Statistics Code]" caption="GL Statistics Code"/>
    <dimension name="JD - Affiliate FERC Account" uniqueName="[JD - Affiliate FERC Account]" caption="JD - Affiliate FERC Account"/>
    <dimension name="JD - CAPS Work ID" uniqueName="[JD - CAPS Work ID]" caption="JD - CAPS Work ID"/>
    <dimension name="JD - Credit Card Holder Name" uniqueName="[JD - Credit Card Holder Name]" caption="JD - Credit Card Holder Name"/>
    <dimension name="JD - Detail Cost Element Code" uniqueName="[JD - Detail Cost Element Code]" caption="JD - Detail Cost Element Code"/>
    <dimension name="JD - Employee Name" uniqueName="[JD - Employee Name]" caption="JD - Employee Name"/>
    <dimension name="JD - GL Customer Segment" uniqueName="[JD - GL Customer Segment]" caption="JD - GL Customer Segment"/>
    <dimension name="JD - GL Customer Segment Desc" uniqueName="[JD - GL Customer Segment Desc]" caption="JD - GL Customer Segment Desc"/>
    <dimension name="JD - Invoice ID" uniqueName="[JD - Invoice ID]" caption="JD - Invoice ID"/>
    <dimension name="JD - Journal Description" uniqueName="[JD - Journal Description]" caption="JD - Journal Description"/>
    <dimension name="JD - Journal Line Description" uniqueName="[JD - Journal Line Description]" caption="JD - Journal Line Description"/>
    <dimension name="JD - Journal Line Number" uniqueName="[JD - Journal Line Number]" caption="JD - Journal Line Number"/>
    <dimension name="JD - Journal Line Reference ID" uniqueName="[JD - Journal Line Reference ID]" caption="JD - Journal Line Reference ID"/>
    <dimension name="JD - Journal Mask" uniqueName="[JD - Journal Mask]" caption="JD - Journal Mask"/>
    <dimension name="JD - Journal Mask Desc" uniqueName="[JD - Journal Mask Desc]" caption="JD - Journal Mask Desc"/>
    <dimension name="JD - Journal Name" uniqueName="[JD - Journal Name]" caption="JD - Journal Name"/>
    <dimension name="JD - Journal Source" uniqueName="[JD - Journal Source]" caption="JD - Journal Source"/>
    <dimension name="JD - Journal Source Desc" uniqueName="[JD - Journal Source Desc]" caption="JD - Journal Source Desc"/>
    <dimension name="JD - Material Description" uniqueName="[JD - Material Description]" caption="JD - Material Description"/>
    <dimension name="JD - Material ID Reference" uniqueName="[JD - Material ID Reference]" caption="JD - Material ID Reference"/>
    <dimension name="JD - Material Stock Code" uniqueName="[JD - Material Stock Code]" caption="JD - Material Stock Code"/>
    <dimension name="JD - Measure Unit" uniqueName="[JD - Measure Unit]" caption="JD - Measure Unit"/>
    <dimension name="JD - Operator ID" uniqueName="[JD - Operator ID]" caption="JD - Operator ID"/>
    <dimension name="JD - Operator ID Descr" uniqueName="[JD - Operator ID Descr]" caption="JD - Operator ID Descr"/>
    <dimension name="JD - Post Date" uniqueName="[JD - Post Date]" caption="JD - Post Date"/>
    <dimension name="JD - Purchase Order ID" uniqueName="[JD - Purchase Order ID]" caption="JD - Purchase Order ID"/>
    <dimension name="JD - Reversal Date" uniqueName="[JD - Reversal Date]" caption="JD - Reversal Date"/>
    <dimension name="JD - Reversal Type" uniqueName="[JD - Reversal Type]" caption="JD - Reversal Type"/>
    <dimension name="JD - Transaction Reference" uniqueName="[JD - Transaction Reference]" caption="JD - Transaction Reference"/>
    <dimension name="JD - Vendor Id Reference" uniqueName="[JD - Vendor Id Reference]" caption="JD - Vendor Id Reference"/>
    <dimension name="JD - Vendor Name" uniqueName="[JD - Vendor Name]" caption="JD - Vendor Name"/>
    <dimension name="JD - Voucher ID" uniqueName="[JD - Voucher ID]" caption="JD - Voucher ID"/>
    <dimension name="JD - Work Order Num" uniqueName="[JD - Work Order Num]" caption="JD - Work Order Num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Journal Detail" caption="Journal Detail"/>
    <measureGroup name="LOCATION TREE BRIDGE" caption="LOCATION TREE BRIDGE"/>
    <measureGroup name="OPERUNIT TREE BRIDGE" caption="OPER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TYPE TREE BRIDGE" caption="RSRCTYPE TREE BRIDGE"/>
  </measureGroups>
  <maps count="76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4" dimension="44"/>
    <map measureGroup="4" dimension="45"/>
    <map measureGroup="4" dimension="46"/>
    <map measureGroup="4" dimension="47"/>
    <map measureGroup="4" dimension="48"/>
    <map measureGroup="4" dimension="49"/>
    <map measureGroup="4" dimension="50"/>
    <map measureGroup="4" dimension="51"/>
    <map measureGroup="4" dimension="52"/>
    <map measureGroup="4" dimension="53"/>
    <map measureGroup="4" dimension="54"/>
    <map measureGroup="4" dimension="57"/>
    <map measureGroup="4" dimension="58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20"/>
    <map measureGroup="9" dimension="21"/>
    <map measureGroup="10" dimension="18"/>
    <map measureGroup="10" dimension="1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Yager, Kourtni M." refreshedDate="45365.484376388886" backgroundQuery="1" createdVersion="6" refreshedVersion="8" minRefreshableVersion="3" recordCount="0" supportSubquery="1" supportAdvancedDrill="1" xr:uid="{BA42871B-9B16-41AC-85B2-5F5A2AC14003}">
  <cacheSource type="external" connectionId="2"/>
  <cacheFields count="142">
    <cacheField name="[Business Rule].[_Rule Year].[_Rule Year]" caption="_Rule Year" numFmtId="0" hierarchy="1" level="1">
      <sharedItems containsSemiMixedTypes="0" containsString="0"/>
    </cacheField>
    <cacheField name="[Business Rule].[ENT Function].[ENT Function]" caption="ENT Function" numFmtId="0" hierarchy="47" level="1">
      <sharedItems containsSemiMixedTypes="0" containsString="0"/>
    </cacheField>
    <cacheField name="[Business Rule].[ENT Jurisdiction].[ENT Jurisdiction]" caption="ENT Jurisdiction" numFmtId="0" hierarchy="48" level="1">
      <sharedItems count="2">
        <s v="[Business Rule].[ENT Jurisdiction].&amp;[Duke Energy Florida]" c="Duke Energy Florida"/>
        <s v="[Business Rule].[ENT Jurisdiction].&amp;[Duke Energy Carolinas]" u="1" c="Duke Energy Carolinas"/>
      </sharedItems>
    </cacheField>
    <cacheField name="[Business Rule].[ENT Segment].[ENT Segment]" caption="ENT Segment" numFmtId="0" hierarchy="53" level="1">
      <sharedItems containsSemiMixedTypes="0" containsString="0"/>
    </cacheField>
    <cacheField name="[Business Rule].[ENT Accounting Class].[ENT Accounting Class]" caption="ENT Accounting Class" numFmtId="0" hierarchy="43" level="1">
      <sharedItems containsSemiMixedTypes="0" containsString="0"/>
    </cacheField>
    <cacheField name="[Business Rule].[ENT Accounting Class Sub].[ENT Accounting Class Sub]" caption="ENT Accounting Class Sub" numFmtId="0" hierarchy="44" level="1">
      <sharedItems containsSemiMixedTypes="0" containsString="0"/>
    </cacheField>
    <cacheField name="[Business Rule].[ENT Special Items].[ENT Special Items]" caption="ENT Special Items" numFmtId="0" hierarchy="55" level="1">
      <sharedItems count="1">
        <s v="[Business Rule].[ENT Special Items].&amp;[Other]" c="Other"/>
      </sharedItems>
    </cacheField>
    <cacheField name="[CB - Operating Unit HIER].[Operating Unit Hierarchy].[Operating Unit Effective Date]" caption="Operating Unit Effective Date" numFmtId="0" hierarchy="318" level="1">
      <sharedItems containsSemiMixedTypes="0" containsString="0"/>
    </cacheField>
    <cacheField name="[CB - Operating Unit HIER].[Operating Unit Hierarchy].[Operating Unit Hierarchy Name]" caption="Operating Unit Hierarchy Name" numFmtId="0" hierarchy="318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18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18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18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18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18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18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18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18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18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18" level="12">
      <sharedItems containsSemiMixedTypes="0" containsString="0"/>
    </cacheField>
    <cacheField name="[CB - Operating Unit HIER].[Operating Unit Hierarchy].[Operating Unit HIER]" caption="Operating Unit HIER" numFmtId="0" hierarchy="318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18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18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18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18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18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18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18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18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18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18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18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18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18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18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18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18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18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18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18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18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18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18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18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18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18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18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18" level="13" memberPropertyField="1">
      <sharedItems containsSemiMixedTypes="0" containsString="0"/>
    </cacheField>
    <cacheField name="[CB - Process HIER].[Process Hierarchy Name].[Process Hierarchy Name]" caption="Process Hierarchy Name" numFmtId="0" hierarchy="364" level="1">
      <sharedItems containsSemiMixedTypes="0" containsString="0"/>
    </cacheField>
    <cacheField name="[Time].[Time Hierarchy Y-Q-M].[Fiscal Year]" caption="Fiscal Year" numFmtId="0" hierarchy="607" level="1">
      <sharedItems count="2">
        <s v="[Time].[Time Hierarchy Y-Q-M].[Fiscal Year].&amp;[2021]" c="2021"/>
        <s v="[Time].[Time Hierarchy Y-Q-M].[Fiscal Year].&amp;[2023]" u="1" c="2023"/>
      </sharedItems>
    </cacheField>
    <cacheField name="[Time].[Time Hierarchy Y-Q-M].[Calendar Quarter]" caption="Calendar Quarter" numFmtId="0" hierarchy="607" level="2">
      <sharedItems count="5">
        <s v="[Time].[Time Hierarchy Y-Q-M].[Calendar Quarter].&amp;[2023]&amp;[1]" c="Q1 2023"/>
        <s v="[Time].[Time Hierarchy Y-Q-M].[Calendar Quarter].&amp;[2023]&amp;[2]" u="1" c="Q2 2023"/>
        <s v="[Time].[Time Hierarchy Y-Q-M].[Calendar Quarter].&amp;[2023]&amp;[3]" u="1" c="Q3 2023"/>
        <s v="[Time].[Time Hierarchy Y-Q-M].[Calendar Quarter].&amp;[2023]&amp;[4]" u="1" c="Q4 2023"/>
        <s v="[Time].[Time Hierarchy Y-Q-M].[Calendar Quarter].&amp;[2024]&amp;[1]" u="1" c="Q1 2024"/>
      </sharedItems>
    </cacheField>
    <cacheField name="[Time].[Time Hierarchy Y-Q-M].[Accounting Period]" caption="Accounting Period" numFmtId="0" hierarchy="607" level="3">
      <sharedItems count="12">
        <s v="[Time].[Time Hierarchy Y-Q-M].[Accounting Period].&amp;[2023001]" c="Jan 2023"/>
        <s v="[Time].[Time Hierarchy Y-Q-M].[Accounting Period].&amp;[2023002]" c="Feb 2023"/>
        <s v="[Time].[Time Hierarchy Y-Q-M].[Accounting Period].&amp;[2023003]" c="Mar 2023"/>
        <s v="[Time].[Time Hierarchy Y-Q-M].[Accounting Period].&amp;[2023004]" u="1" c="Apr 2023"/>
        <s v="[Time].[Time Hierarchy Y-Q-M].[Accounting Period].&amp;[2023005]" u="1" c="May 2023"/>
        <s v="[Time].[Time Hierarchy Y-Q-M].[Accounting Period].&amp;[2023006]" u="1" c="Jun 2023"/>
        <s v="[Time].[Time Hierarchy Y-Q-M].[Accounting Period].&amp;[2023007]" u="1" c="Jul 2023"/>
        <s v="[Time].[Time Hierarchy Y-Q-M].[Accounting Period].&amp;[2023008]" u="1" c="Aug 2023"/>
        <s v="[Time].[Time Hierarchy Y-Q-M].[Accounting Period].&amp;[2023009]" u="1" c="Sep 2023"/>
        <s v="[Time].[Time Hierarchy Y-Q-M].[Accounting Period].&amp;[2023010]" u="1" c="Oct 2023"/>
        <s v="[Time].[Time Hierarchy Y-Q-M].[Accounting Period].&amp;[2023011]" u="1" c="Nov 2023"/>
        <s v="[Time].[Time Hierarchy Y-Q-M].[Accounting Period].&amp;[2023012]" u="1" c="Dec 2023"/>
      </sharedItems>
    </cacheField>
    <cacheField name="[Time].[Time Hierarchy Y-Q-M].[Current Reporting Month]" caption="Current Reporting Month" numFmtId="0" hierarchy="607" level="4">
      <sharedItems containsSemiMixedTypes="0" containsString="0"/>
    </cacheField>
    <cacheField name="[Time].[Time Hierarchy Y-Q-M].[Calendar Quarter].[Fiscal Year]" caption="Fiscal Year" propertyName="Fiscal Year" numFmtId="0" hierarchy="607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607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607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607" level="4" memberPropertyField="1">
      <sharedItems containsSemiMixedTypes="0" containsString="0"/>
    </cacheField>
    <cacheField name="[Measures].[Monetary Amount]" caption="Monetary Amount" numFmtId="0" hierarchy="623" level="32767"/>
    <cacheField name="[JD - Journal Description].[Journal Description].[Journal Description]" caption="Journal Description" numFmtId="0" hierarchy="581" level="1">
      <sharedItems count="3">
        <s v="[JD - Journal Description].[Journal Description].&amp;[]" c=""/>
        <s v="[JD - Journal Description].[Journal Description].&amp;[DEF - RATES BILLING &amp; PAYMENTS]" c="DEF - RATES BILLING &amp; PAYMENTS"/>
        <s v="[JD - Journal Description].[Journal Description].&amp;[COVID-19 DEFERRAL]" u="1" c="COVID-19 DEFERRAL"/>
      </sharedItems>
    </cacheField>
    <cacheField name="[JD - Journal Name].[Journal Name].[Journal Name]" caption="Journal Name" numFmtId="0" hierarchy="587" level="1">
      <sharedItems count="4">
        <s v="[JD - Journal Name].[Journal Name].&amp;[CSSRAT1]" c="CSSRAT1"/>
        <s v="[JD - Journal Name].[Journal Name].&amp;[RTLREV0003]" c="RTLREV0003"/>
        <s v="[JD - Journal Name].[Journal Name].&amp;[RTLREV0006]" c="RTLREV0006"/>
        <s v="[JD - Journal Name].[Journal Name].&amp;[COVIDDEF]" u="1" c="COVIDDEF"/>
      </sharedItems>
    </cacheField>
    <cacheField name="[CB - Responsibility Center].[Responsibility Center CB - Description].[Responsibility Center CB - Description]" caption="Responsibility Center CB - Description" numFmtId="0" hierarchy="518" level="1">
      <sharedItems containsSemiMixedTypes="0" containsString="0"/>
    </cacheField>
    <cacheField name="[CB - Account].[Account CB - Description].[Account CB - Description]" caption="Account CB - Description" numFmtId="0" hierarchy="138" level="1">
      <sharedItems count="2">
        <s v="[CB - Account].[Account CB - Description].&amp;[0904000 - Uncollectible Accounts]" c="0904000 - Uncollectible Accounts"/>
        <s v="[CB - Account].[Account CB - Description].&amp;[0904001 - BAD DEBT EXPENSE]" c="0904001 - BAD DEBT EXPENSE"/>
      </sharedItems>
    </cacheField>
    <cacheField name="[CB - Responsibility Center].[Responsibility Center CB].[Responsibility Center CB]" caption="Responsibility Center CB" numFmtId="0" hierarchy="517" level="1">
      <sharedItems count="36">
        <s v="[CB - Responsibility Center].[Responsibility Center CB].&amp;[305078]" c="1106"/>
        <s v="[CB - Responsibility Center].[Responsibility Center CB].&amp;[304698]" c="4093"/>
        <s v="[CB - Responsibility Center].[Responsibility Center CB].&amp;[305195]" c="4754"/>
        <s v="[CB - Responsibility Center].[Responsibility Center CB].&amp;[311595]" c="6307"/>
        <s v="[CB - Responsibility Center].[Responsibility Center CB].&amp;[311804]" c="6356"/>
        <s v="[CB - Responsibility Center].[Responsibility Center CB].&amp;[310022]" c="6386"/>
        <s v="[CB - Responsibility Center].[Responsibility Center CB].&amp;[312778]" c="6501"/>
        <s v="[CB - Responsibility Center].[Responsibility Center CB].&amp;[323040]" c="6972"/>
        <s v="[CB - Responsibility Center].[Responsibility Center CB].&amp;[7520]" c="7338"/>
        <s v="[CB - Responsibility Center].[Responsibility Center CB].&amp;[8717]" c="7812"/>
        <s v="[CB - Responsibility Center].[Responsibility Center CB].&amp;[305600]" c="7816"/>
        <s v="[CB - Responsibility Center].[Responsibility Center CB].&amp;[8732]" c="7817"/>
        <s v="[CB - Responsibility Center].[Responsibility Center CB].&amp;[8947]" c="8051"/>
        <s v="[CB - Responsibility Center].[Responsibility Center CB].&amp;[9520]" c="8269"/>
        <s v="[CB - Responsibility Center].[Responsibility Center CB].&amp;[9613]" c="8295"/>
        <s v="[CB - Responsibility Center].[Responsibility Center CB].&amp;[10014]" c="8396"/>
        <s v="[CB - Responsibility Center].[Responsibility Center CB].&amp;[10474]" c="8538"/>
        <s v="[CB - Responsibility Center].[Responsibility Center CB].&amp;[11996]" c="8937"/>
        <s v="[CB - Responsibility Center].[Responsibility Center CB].&amp;[12088]" c="8957"/>
        <s v="[CB - Responsibility Center].[Responsibility Center CB].&amp;[12704]" c="9505"/>
        <s v="[CB - Responsibility Center].[Responsibility Center CB].&amp;[12924]" c="9555"/>
        <s v="[CB - Responsibility Center].[Responsibility Center CB].&amp;[13058]" c="9587"/>
        <s v="[CB - Responsibility Center].[Responsibility Center CB].&amp;[13141]" c="9608"/>
        <s v="[CB - Responsibility Center].[Responsibility Center CB].&amp;[13339]" c="9649"/>
        <s v="[CB - Responsibility Center].[Responsibility Center CB].&amp;[328098]" c="9776"/>
        <s v="[CB - Responsibility Center].[Responsibility Center CB].&amp;[328106]" c="9777"/>
        <s v="[CB - Responsibility Center].[Responsibility Center CB].&amp;[306226]" c="CS80"/>
        <s v="[CB - Responsibility Center].[Responsibility Center CB].&amp;[301153]" c="J238"/>
        <s v="[CB - Responsibility Center].[Responsibility Center CB].&amp;[304541]" c="J749"/>
        <s v="[CB - Responsibility Center].[Responsibility Center CB].&amp;[304471]" c="J788"/>
        <s v="[CB - Responsibility Center].[Responsibility Center CB].&amp;[304411]" c="J865"/>
        <s v="[CB - Responsibility Center].[Responsibility Center CB].&amp;[301758]" c="W220"/>
        <s v="[CB - Responsibility Center].[Responsibility Center CB].&amp;[302121]" c="W504"/>
        <s v="[CB - Responsibility Center].[Responsibility Center CB].&amp;[300705]" c="W972"/>
        <s v="[CB - Responsibility Center].[Responsibility Center CB].&amp;[7]" u="1" c="0193"/>
        <s v="[CB - Responsibility Center].[Responsibility Center CB].&amp;[6894]" u="1" c="7161"/>
      </sharedItems>
    </cacheField>
    <cacheField name="[CB - Responsibility Center].[Responsibility Center CB].[Responsibility Center CB].[Responsibility Center CB - Description]" caption="Responsibility Center CB - Description" propertyName="Responsibility Center CB - Description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Budget Only Indicator]" caption="Responsibility Center CB Budget Only Indicator" propertyName="Responsibility Center CB Budget Only Indicator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Description Long]" caption="Responsibility Center CB Description Long" propertyName="Responsibility Center CB Description Long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Description Short]" caption="Responsibility Center CB Description Short" propertyName="Responsibility Center CB Description Short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Manager Name]" caption="Responsibility Center CB Manager Name" propertyName="Responsibility Center CB Manager Name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Type Set ID]" caption="Responsibility Center CB Type Set ID" propertyName="Responsibility Center CB Type Set ID" numFmtId="0" hierarchy="517" level="1" memberPropertyField="1">
      <sharedItems containsSemiMixedTypes="0" containsString="0"/>
    </cacheField>
    <cacheField name="[CB - Business Unit].[Business Unit CB].[Business Unit CB]" caption="Business Unit CB" numFmtId="0" hierarchy="219" level="1">
      <sharedItems count="6">
        <s v="[CB - Business Unit].[Business Unit CB].&amp;[134055]" c="50220"/>
        <s v="[CB - Business Unit].[Business Unit CB].&amp;[134041]" c="50227"/>
        <s v="[CB - Business Unit].[Business Unit CB].&amp;[161307]" c="50240"/>
        <s v="[CB - Business Unit].[Business Unit CB].&amp;[163238]" c="50255"/>
        <s v="[CB - Business Unit].[Business Unit CB].&amp;[159]" u="1" c="20018"/>
        <s v="[CB - Business Unit].[Business Unit CB].&amp;[1393]" u="1" c="75110"/>
      </sharedItems>
    </cacheField>
    <cacheField name="[CB - Business Unit].[Business Unit CB].[Business Unit CB].[Business Unit CB - Description]" caption="Business Unit CB - Description" propertyName="Business Unit CB - Description" numFmtId="0" hierarchy="219" level="1" memberPropertyField="1">
      <sharedItems containsSemiMixedTypes="0" containsString="0"/>
    </cacheField>
    <cacheField name="[CB - Business Unit].[Business Unit CB].[Business Unit CB].[Business Unit CB Description Long]" caption="Business Unit CB Description Long" propertyName="Business Unit CB Description Long" numFmtId="0" hierarchy="219" level="1" memberPropertyField="1">
      <sharedItems containsSemiMixedTypes="0" containsString="0"/>
    </cacheField>
    <cacheField name="[CB - Business Unit].[Business Unit CB].[Business Unit CB].[Business Unit CB Eliminations Only Indicator]" caption="Business Unit CB Eliminations Only Indicator" propertyName="Business Unit CB Eliminations Only Indicator" numFmtId="0" hierarchy="219" level="1" memberPropertyField="1">
      <sharedItems containsSemiMixedTypes="0" containsString="0"/>
    </cacheField>
    <cacheField name="[CB - Business Unit].[Business Unit CB].[Business Unit CB].[SHORT DESCRIPTION]" caption="SHORT DESCRIPTION" propertyName="SHORT DESCRIPTION" numFmtId="0" hierarchy="219" level="1" memberPropertyField="1">
      <sharedItems containsSemiMixedTypes="0" containsString="0"/>
    </cacheField>
    <cacheField name="[CB - Responsibility Center HIER].[Responsibility Center Hierarchy].[Responsibility Center Effective Date]" caption="Responsibility Center Effective Date" numFmtId="0" hierarchy="529" level="1">
      <sharedItems containsSemiMixedTypes="0" containsString="0"/>
    </cacheField>
    <cacheField name="[CB - Responsibility Center HIER].[Responsibility Center Hierarchy].[Responsibility Center Hierarchy Name]" caption="Responsibility Center Hierarchy Name" numFmtId="0" hierarchy="529" level="2">
      <sharedItems containsSemiMixedTypes="0" containsString="0"/>
    </cacheField>
    <cacheField name="[CB - Responsibility Center HIER].[Responsibility Center Hierarchy].[Responsibility Center Level 01 Name - Description]" caption="Responsibility Center Level 01 Name - Description" numFmtId="0" hierarchy="529" level="3">
      <sharedItems containsSemiMixedTypes="0" containsString="0"/>
    </cacheField>
    <cacheField name="[CB - Responsibility Center HIER].[Responsibility Center Hierarchy].[Responsibility Center Level 02 Name - Description]" caption="Responsibility Center Level 02 Name - Description" numFmtId="0" hierarchy="529" level="4">
      <sharedItems containsSemiMixedTypes="0" containsString="0"/>
    </cacheField>
    <cacheField name="[CB - Responsibility Center HIER].[Responsibility Center Hierarchy].[Responsibility Center Level 03 Name - Description]" caption="Responsibility Center Level 03 Name - Description" numFmtId="0" hierarchy="529" level="5">
      <sharedItems containsSemiMixedTypes="0" containsString="0"/>
    </cacheField>
    <cacheField name="[CB - Responsibility Center HIER].[Responsibility Center Hierarchy].[Responsibility Center Level 04 Name - Description]" caption="Responsibility Center Level 04 Name - Description" numFmtId="0" hierarchy="529" level="6">
      <sharedItems containsSemiMixedTypes="0" containsString="0"/>
    </cacheField>
    <cacheField name="[CB - Responsibility Center HIER].[Responsibility Center Hierarchy].[Responsibility Center Level 05 Name - Description]" caption="Responsibility Center Level 05 Name - Description" numFmtId="0" hierarchy="529" level="7">
      <sharedItems containsSemiMixedTypes="0" containsString="0"/>
    </cacheField>
    <cacheField name="[CB - Responsibility Center HIER].[Responsibility Center Hierarchy].[Responsibility Center Level 06 Name - Description]" caption="Responsibility Center Level 06 Name - Description" numFmtId="0" hierarchy="529" level="8">
      <sharedItems containsSemiMixedTypes="0" containsString="0"/>
    </cacheField>
    <cacheField name="[CB - Responsibility Center HIER].[Responsibility Center Hierarchy].[Responsibility Center Level 07 Name - Description]" caption="Responsibility Center Level 07 Name - Description" numFmtId="0" hierarchy="529" level="9">
      <sharedItems containsSemiMixedTypes="0" containsString="0"/>
    </cacheField>
    <cacheField name="[CB - Responsibility Center HIER].[Responsibility Center Hierarchy].[Responsibility Center Level 08 Name - Description]" caption="Responsibility Center Level 08 Name - Description" numFmtId="0" hierarchy="529" level="10">
      <sharedItems containsSemiMixedTypes="0" containsString="0"/>
    </cacheField>
    <cacheField name="[CB - Responsibility Center HIER].[Responsibility Center Hierarchy].[Responsibility Center Level 09 Name - Description]" caption="Responsibility Center Level 09 Name - Description" numFmtId="0" hierarchy="529" level="11">
      <sharedItems containsSemiMixedTypes="0" containsString="0"/>
    </cacheField>
    <cacheField name="[CB - Responsibility Center HIER].[Responsibility Center Hierarchy].[Responsibility Center Level 10 Name - Description]" caption="Responsibility Center Level 10 Name - Description" numFmtId="0" hierarchy="529" level="12">
      <sharedItems containsSemiMixedTypes="0" containsString="0"/>
    </cacheField>
    <cacheField name="[CB - Responsibility Center HIER].[Responsibility Center Hierarchy].[Responsibility Center Level 11 Name - Description]" caption="Responsibility Center Level 11 Name - Description" numFmtId="0" hierarchy="529" level="13">
      <sharedItems containsSemiMixedTypes="0" containsString="0"/>
    </cacheField>
    <cacheField name="[CB - Responsibility Center HIER].[Responsibility Center Hierarchy].[Responsibility Center Level 12 Name - Description]" caption="Responsibility Center Level 12 Name - Description" numFmtId="0" hierarchy="529" level="14">
      <sharedItems containsSemiMixedTypes="0" containsString="0"/>
    </cacheField>
    <cacheField name="[CB - Responsibility Center HIER].[Responsibility Center Hierarchy].[Responsibility Center HIER]" caption="Responsibility Center HIER" numFmtId="0" hierarchy="529" level="15">
      <sharedItems containsSemiMixedTypes="0" containsString="0"/>
    </cacheField>
    <cacheField name="[CB - Responsibility Center HIER].[Responsibility Center Hierarchy].[Responsibility Center Hierarchy Name].[Responsibility Center Effective Date]" caption="Responsibility Center Effective Date" propertyName="Responsibility Center Effective Date" numFmtId="0" hierarchy="529" level="2" memberPropertyField="1">
      <sharedItems containsSemiMixedTypes="0" containsString="0"/>
    </cacheField>
    <cacheField name="[CB - Responsibility Center HIER].[Responsibility Center Hierarchy].[Responsibility Center Level 01 Name - Description].[Responsibility Center Hierarchy Name]" caption="Responsibility Center Hierarchy Name" propertyName="Responsibility Center Hierarchy Name" numFmtId="0" hierarchy="529" level="3" memberPropertyField="1">
      <sharedItems containsSemiMixedTypes="0" containsString="0"/>
    </cacheField>
    <cacheField name="[CB - Responsibility Center HIER].[Responsibility Center Hierarchy].[Responsibility Center Level 02 Name - Description].[Responsibility Center Level 01 Name - Description]" caption="Responsibility Center Level 01 Name - Description" propertyName="Responsibility Center Level 01 Name - Description" numFmtId="0" hierarchy="529" level="4" memberPropertyField="1">
      <sharedItems containsSemiMixedTypes="0" containsString="0"/>
    </cacheField>
    <cacheField name="[CB - Responsibility Center HIER].[Responsibility Center Hierarchy].[Responsibility Center Level 03 Name - Description].[Responsibility Center Level 02 Name - Description]" caption="Responsibility Center Level 02 Name - Description" propertyName="Responsibility Center Level 02 Name - Description" numFmtId="0" hierarchy="529" level="5" memberPropertyField="1">
      <sharedItems containsSemiMixedTypes="0" containsString="0"/>
    </cacheField>
    <cacheField name="[CB - Responsibility Center HIER].[Responsibility Center Hierarchy].[Responsibility Center Level 04 Name - Description].[Responsibility Center Level 03 Name - Description]" caption="Responsibility Center Level 03 Name - Description" propertyName="Responsibility Center Level 03 Name - Description" numFmtId="0" hierarchy="529" level="6" memberPropertyField="1">
      <sharedItems containsSemiMixedTypes="0" containsString="0"/>
    </cacheField>
    <cacheField name="[CB - Responsibility Center HIER].[Responsibility Center Hierarchy].[Responsibility Center Level 05 Name - Description].[Responsibility Center Level 04 Name - Description]" caption="Responsibility Center Level 04 Name - Description" propertyName="Responsibility Center Level 04 Name - Description" numFmtId="0" hierarchy="529" level="7" memberPropertyField="1">
      <sharedItems containsSemiMixedTypes="0" containsString="0"/>
    </cacheField>
    <cacheField name="[CB - Responsibility Center HIER].[Responsibility Center Hierarchy].[Responsibility Center Level 06 Name - Description].[Responsibility Center Level 05 Name - Description]" caption="Responsibility Center Level 05 Name - Description" propertyName="Responsibility Center Level 05 Name - Description" numFmtId="0" hierarchy="529" level="8" memberPropertyField="1">
      <sharedItems containsSemiMixedTypes="0" containsString="0"/>
    </cacheField>
    <cacheField name="[CB - Responsibility Center HIER].[Responsibility Center Hierarchy].[Responsibility Center Level 07 Name - Description].[Responsibility Center Level 06 Name - Description]" caption="Responsibility Center Level 06 Name - Description" propertyName="Responsibility Center Level 06 Name - Description" numFmtId="0" hierarchy="529" level="9" memberPropertyField="1">
      <sharedItems containsSemiMixedTypes="0" containsString="0"/>
    </cacheField>
    <cacheField name="[CB - Responsibility Center HIER].[Responsibility Center Hierarchy].[Responsibility Center Level 08 Name - Description].[Responsibility Center Level 07 Name - Description]" caption="Responsibility Center Level 07 Name - Description" propertyName="Responsibility Center Level 07 Name - Description" numFmtId="0" hierarchy="529" level="10" memberPropertyField="1">
      <sharedItems containsSemiMixedTypes="0" containsString="0"/>
    </cacheField>
    <cacheField name="[CB - Responsibility Center HIER].[Responsibility Center Hierarchy].[Responsibility Center Level 09 Name - Description].[Responsibility Center Level 08 Name - Description]" caption="Responsibility Center Level 08 Name - Description" propertyName="Responsibility Center Level 08 Name - Description" numFmtId="0" hierarchy="529" level="11" memberPropertyField="1">
      <sharedItems containsSemiMixedTypes="0" containsString="0"/>
    </cacheField>
    <cacheField name="[CB - Responsibility Center HIER].[Responsibility Center Hierarchy].[Responsibility Center Level 10 Name - Description].[Responsibility Center Level 09 Name - Description]" caption="Responsibility Center Level 09 Name - Description" propertyName="Responsibility Center Level 09 Name - Description" numFmtId="0" hierarchy="529" level="12" memberPropertyField="1">
      <sharedItems containsSemiMixedTypes="0" containsString="0"/>
    </cacheField>
    <cacheField name="[CB - Responsibility Center HIER].[Responsibility Center Hierarchy].[Responsibility Center Level 11 Name - Description].[Responsibility Center Level 10 Name - Description]" caption="Responsibility Center Level 10 Name - Description" propertyName="Responsibility Center Level 10 Name - Description" numFmtId="0" hierarchy="529" level="13" memberPropertyField="1">
      <sharedItems containsSemiMixedTypes="0" containsString="0"/>
    </cacheField>
    <cacheField name="[CB - Responsibility Center HIER].[Responsibility Center Hierarchy].[Responsibility Center Level 12 Name - Description].[Responsibility Center Level 11 Name - Description]" caption="Responsibility Center Level 11 Name - Description" propertyName="Responsibility Center Level 11 Name - Description" numFmtId="0" hierarchy="529" level="14" memberPropertyField="1">
      <sharedItems containsSemiMixedTypes="0" containsString="0"/>
    </cacheField>
    <cacheField name="[CB - Responsibility Center HIER].[Responsibility Center Hierarchy].[Responsibility Center HIER].[Responsibility Center HIER Description Long]" caption="Responsibility Center HIER Description Long" propertyName="Responsibility Center HIER Description Long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HIER Description Short]" caption="Responsibility Center HIER Description Short" propertyName="Responsibility Center HIER Description Short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HIER Type Set ID]" caption="Responsibility Center HIER Type Set ID" propertyName="Responsibility Center HIER Type Set ID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1 Description]" caption="Responsibility Center Level 01 Description" propertyName="Responsibility Center Level 01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1 Name]" caption="Responsibility Center Level 01 Name" propertyName="Responsibility Center Level 01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2 Description]" caption="Responsibility Center Level 02 Description" propertyName="Responsibility Center Level 02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2 Name]" caption="Responsibility Center Level 02 Name" propertyName="Responsibility Center Level 02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3 Description]" caption="Responsibility Center Level 03 Description" propertyName="Responsibility Center Level 03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3 Name]" caption="Responsibility Center Level 03 Name" propertyName="Responsibility Center Level 03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4 Description]" caption="Responsibility Center Level 04 Description" propertyName="Responsibility Center Level 04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4 Name]" caption="Responsibility Center Level 04 Name" propertyName="Responsibility Center Level 04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5 Description]" caption="Responsibility Center Level 05 Description" propertyName="Responsibility Center Level 05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5 Name]" caption="Responsibility Center Level 05 Name" propertyName="Responsibility Center Level 05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6 Description]" caption="Responsibility Center Level 06 Description" propertyName="Responsibility Center Level 06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6 Name]" caption="Responsibility Center Level 06 Name" propertyName="Responsibility Center Level 06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7 Description]" caption="Responsibility Center Level 07 Description" propertyName="Responsibility Center Level 07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7 Name]" caption="Responsibility Center Level 07 Name" propertyName="Responsibility Center Level 07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8 Description]" caption="Responsibility Center Level 08 Description" propertyName="Responsibility Center Level 08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8 Name]" caption="Responsibility Center Level 08 Name" propertyName="Responsibility Center Level 08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9 Description]" caption="Responsibility Center Level 09 Description" propertyName="Responsibility Center Level 09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9 Name]" caption="Responsibility Center Level 09 Name" propertyName="Responsibility Center Level 09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0 Description]" caption="Responsibility Center Level 10 Description" propertyName="Responsibility Center Level 10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0 Name]" caption="Responsibility Center Level 10 Name" propertyName="Responsibility Center Level 10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1 Description]" caption="Responsibility Center Level 11 Description" propertyName="Responsibility Center Level 11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1 Name]" caption="Responsibility Center Level 11 Name" propertyName="Responsibility Center Level 11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2 Description]" caption="Responsibility Center Level 12 Description" propertyName="Responsibility Center Level 12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2 Name]" caption="Responsibility Center Level 12 Name" propertyName="Responsibility Center Level 12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2 Name - Description]" caption="Responsibility Center Level 12 Name - Description" propertyName="Responsibility Center Level 12 Name -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Parent Description]" caption="Responsibility Center Parent Description" propertyName="Responsibility Center Parent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Parent Name]" caption="Responsibility Center Parent Name" propertyName="Responsibility Center Parent Name" numFmtId="0" hierarchy="529" level="15" memberPropertyField="1">
      <sharedItems containsSemiMixedTypes="0" containsString="0"/>
    </cacheField>
    <cacheField name="[JD - Journal Source Desc].[Journal Source Desc].[Journal Source Desc]" caption="Journal Source Desc" numFmtId="0" hierarchy="589" level="1">
      <sharedItems count="2">
        <s v="[JD - Journal Source Desc].[Journal Source Desc].&amp;[PEF - RATES BILLING &amp; PAYMENTS]" c="PEF - RATES BILLING &amp; PAYMENTS"/>
        <s v="[JD - Journal Source Desc].[Journal Source Desc].&amp;[SAP ISU CUSTOMER SYSTEM]" c="SAP ISU CUSTOMER SYSTEM"/>
      </sharedItems>
    </cacheField>
  </cacheFields>
  <cacheHierarchies count="635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LENDER BDGT CAT]" caption="COM LENDER BDGT CAT" attribute="1" defaultMemberUniqueName="[Business Rule].[COM LENDER BDGT CAT].[All]" allUniqueName="[Business Rule].[COM LENDER BDGT CAT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>
      <fieldsUsage count="2">
        <fieldUsage x="-1"/>
        <fieldUsage x="4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2" unbalanced="0">
      <fieldsUsage count="2">
        <fieldUsage x="-1"/>
        <fieldUsage x="5"/>
      </fieldsUsage>
    </cacheHierarchy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2" unbalanced="0">
      <fieldsUsage count="2">
        <fieldUsage x="-1"/>
        <fieldUsage x="1"/>
      </fieldsUsage>
    </cacheHierarchy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2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2" unbalanced="0">
      <fieldsUsage count="2">
        <fieldUsage x="-1"/>
        <fieldUsage x="3"/>
      </fieldsUsage>
    </cacheHierarchy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2" unbalanced="0">
      <fieldsUsage count="2">
        <fieldUsage x="-1"/>
        <fieldUsage x="6"/>
      </fieldsUsage>
    </cacheHierarchy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>
      <fieldsUsage count="2">
        <fieldUsage x="-1"/>
        <fieldUsage x="70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2" unbalanced="0">
      <fieldsUsage count="2">
        <fieldUsage x="-1"/>
        <fieldUsage x="78"/>
      </fieldsUsage>
    </cacheHierarchy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>
      <fieldsUsage count="14">
        <fieldUsage x="-1"/>
        <fieldUsage x="7"/>
        <fieldUsage x="8"/>
        <fieldUsage x="9"/>
        <fieldUsage x="10"/>
        <fieldUsage x="11"/>
        <fieldUsage x="12"/>
        <fieldUsage x="13"/>
        <fieldUsage x="14"/>
        <fieldUsage x="15"/>
        <fieldUsage x="16"/>
        <fieldUsage x="17"/>
        <fieldUsage x="18"/>
        <fieldUsage x="19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2" unbalanced="0">
      <fieldsUsage count="2">
        <fieldUsage x="-1"/>
        <fieldUsage x="57"/>
      </fieldsUsage>
    </cacheHierarchy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 Activity - JD].[Project Activity]" caption="Project Activity" attribute="1" defaultMemberUniqueName="[CB - Project Activity - JD].[Project Activity].[All]" allUniqueName="[CB - Project Activity - JD].[Project Activity].[All]" dimensionUniqueName="[CB - Project Activity - JD]" displayFolder="" count="0" unbalanced="0"/>
    <cacheHierarchy uniqueName="[CB - Project Activity - JD].[Project Activity Description]" caption="Project Activity Description" attribute="1" defaultMemberUniqueName="[CB - Project Activity - JD].[Project Activity Description].[All]" allUniqueName="[CB - Project Activity - JD].[Project Activity Description].[All]" dimensionUniqueName="[CB - Project Activity - JD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2" unbalanced="0">
      <fieldsUsage count="2">
        <fieldUsage x="-1"/>
        <fieldUsage x="71"/>
      </fieldsUsage>
    </cacheHierarchy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2" unbalanced="0">
      <fieldsUsage count="2">
        <fieldUsage x="-1"/>
        <fieldUsage x="69"/>
      </fieldsUsage>
    </cacheHierarchy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16" unbalanced="0">
      <fieldsUsage count="16">
        <fieldUsage x="-1"/>
        <fieldUsage x="83"/>
        <fieldUsage x="84"/>
        <fieldUsage x="85"/>
        <fieldUsage x="86"/>
        <fieldUsage x="87"/>
        <fieldUsage x="88"/>
        <fieldUsage x="89"/>
        <fieldUsage x="90"/>
        <fieldUsage x="91"/>
        <fieldUsage x="92"/>
        <fieldUsage x="93"/>
        <fieldUsage x="94"/>
        <fieldUsage x="95"/>
        <fieldUsage x="96"/>
        <fieldUsage x="97"/>
      </fieldsUsage>
    </cacheHierarchy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="0"/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JD - Affiliate FERC Account].[Affiliate FERC Account]" caption="Affiliate FERC Account" attribute="1" keyAttribute="1" defaultMemberUniqueName="[JD - Affiliate FERC Account].[Affiliate FERC Account].[All]" allUniqueName="[JD - Affiliate FERC Account].[Affiliate FERC Account].[All]" dimensionUniqueName="[JD - Affiliate FERC Account]" displayFolder="" count="0" unbalanced="0"/>
    <cacheHierarchy uniqueName="[JD - CAPS Work ID].[CAPS WORK ID]" caption="CAPS WORK ID" attribute="1" keyAttribute="1" defaultMemberUniqueName="[JD - CAPS Work ID].[CAPS WORK ID].[All]" allUniqueName="[JD - CAPS Work ID].[CAPS WORK ID].[All]" dimensionUniqueName="[JD - CAPS Work ID]" displayFolder="" count="0" unbalanced="0"/>
    <cacheHierarchy uniqueName="[JD - Credit Card Holder Name].[Credit Card Holder Name]" caption="Credit Card Holder Name" attribute="1" keyAttribute="1" defaultMemberUniqueName="[JD - Credit Card Holder Name].[Credit Card Holder Name].[All]" allUniqueName="[JD - Credit Card Holder Name].[Credit Card Holder Name].[All]" dimensionUniqueName="[JD - Credit Card Holder Name]" displayFolder="" count="0" unbalanced="0"/>
    <cacheHierarchy uniqueName="[JD - Detail Cost Element Code].[Detail Cost Element Code]" caption="Detail Cost Element Code" attribute="1" keyAttribute="1" defaultMemberUniqueName="[JD - Detail Cost Element Code].[Detail Cost Element Code].[All]" allUniqueName="[JD - Detail Cost Element Code].[Detail Cost Element Code].[All]" dimensionUniqueName="[JD - Detail Cost Element Code]" displayFolder="" count="0" unbalanced="0"/>
    <cacheHierarchy uniqueName="[JD - Employee Name].[Employee ID]" caption="Employee ID" attribute="1" defaultMemberUniqueName="[JD - Employee Name].[Employee ID].[All]" allUniqueName="[JD - Employee Name].[Employee ID].[All]" dimensionUniqueName="[JD - Employee Name]" displayFolder="" count="0" unbalanced="0"/>
    <cacheHierarchy uniqueName="[JD - Employee Name].[Employee Name]" caption="Employee Name" attribute="1" defaultMemberUniqueName="[JD - Employee Name].[Employee Name].[All]" allUniqueName="[JD - Employee Name].[Employee Name].[All]" dimensionUniqueName="[JD - Employee Name]" displayFolder="" count="0" unbalanced="0"/>
    <cacheHierarchy uniqueName="[JD - GL Customer Segment].[GL Customer Segment]" caption="GL Customer Segment" attribute="1" keyAttribute="1" defaultMemberUniqueName="[JD - GL Customer Segment].[GL Customer Segment].[All]" allUniqueName="[JD - GL Customer Segment].[GL Customer Segment].[All]" dimensionUniqueName="[JD - GL Customer Segment]" displayFolder="" count="0" unbalanced="0"/>
    <cacheHierarchy uniqueName="[JD - GL Customer Segment Desc].[GL Customer Segment Desc]" caption="GL Customer Segment Desc" attribute="1" keyAttribute="1" defaultMemberUniqueName="[JD - GL Customer Segment Desc].[GL Customer Segment Desc].[All]" allUniqueName="[JD - GL Customer Segment Desc].[GL Customer Segment Desc].[All]" dimensionUniqueName="[JD - GL Customer Segment Desc]" displayFolder="" count="0" unbalanced="0"/>
    <cacheHierarchy uniqueName="[JD - Invoice ID].[Invoice ID]" caption="Invoice ID" attribute="1" keyAttribute="1" defaultMemberUniqueName="[JD - Invoice ID].[Invoice ID].[All]" allUniqueName="[JD - Invoice ID].[Invoice ID].[All]" dimensionUniqueName="[JD - Invoice ID]" displayFolder="" count="0" unbalanced="0"/>
    <cacheHierarchy uniqueName="[JD - Journal Description].[Journal Description]" caption="Journal Description" attribute="1" keyAttribute="1" defaultMemberUniqueName="[JD - Journal Description].[Journal Description].[All]" allUniqueName="[JD - Journal Description].[Journal Description].[All]" dimensionUniqueName="[JD - Journal Description]" displayFolder="" count="2" unbalanced="0">
      <fieldsUsage count="2">
        <fieldUsage x="-1"/>
        <fieldUsage x="67"/>
      </fieldsUsage>
    </cacheHierarchy>
    <cacheHierarchy uniqueName="[JD - Journal Line Description].[Journal Line Description]" caption="Journal Line Description" attribute="1" keyAttribute="1" defaultMemberUniqueName="[JD - Journal Line Description].[Journal Line Description].[All]" allUniqueName="[JD - Journal Line Description].[Journal Line Description].[All]" dimensionUniqueName="[JD - Journal Line Description]" displayFolder="" count="0" unbalanced="0"/>
    <cacheHierarchy uniqueName="[JD - Journal Line Number].[Journal Line Number]" caption="Journal Line Number" attribute="1" keyAttribute="1" defaultMemberUniqueName="[JD - Journal Line Number].[Journal Line Number].[All]" allUniqueName="[JD - Journal Line Number].[Journal Line Number].[All]" dimensionUniqueName="[JD - Journal Line Number]" displayFolder="" count="0" unbalanced="0"/>
    <cacheHierarchy uniqueName="[JD - Journal Line Reference ID].[Journal Line Reference ID]" caption="Journal Line Reference ID" attribute="1" keyAttribute="1" defaultMemberUniqueName="[JD - Journal Line Reference ID].[Journal Line Reference ID].[All]" allUniqueName="[JD - Journal Line Reference ID].[Journal Line Reference ID].[All]" dimensionUniqueName="[JD - Journal Line Reference ID]" displayFolder="" count="0" unbalanced="0"/>
    <cacheHierarchy uniqueName="[JD - Journal Mask].[Journal Mask]" caption="Journal Mask" attribute="1" keyAttribute="1" defaultMemberUniqueName="[JD - Journal Mask].[Journal Mask].[All]" allUniqueName="[JD - Journal Mask].[Journal Mask].[All]" dimensionUniqueName="[JD - Journal Mask]" displayFolder="" count="0" unbalanced="0"/>
    <cacheHierarchy uniqueName="[JD - Journal Mask Desc].[Journal Mask Desc]" caption="Journal Mask Desc" attribute="1" keyAttribute="1" defaultMemberUniqueName="[JD - Journal Mask Desc].[Journal Mask Desc].[All]" allUniqueName="[JD - Journal Mask Desc].[Journal Mask Desc].[All]" dimensionUniqueName="[JD - Journal Mask Desc]" displayFolder="" count="0" unbalanced="0"/>
    <cacheHierarchy uniqueName="[JD - Journal Name].[Journal Name]" caption="Journal Name" attribute="1" keyAttribute="1" defaultMemberUniqueName="[JD - Journal Name].[Journal Name].[All]" allUniqueName="[JD - Journal Name].[Journal Name].[All]" dimensionUniqueName="[JD - Journal Name]" displayFolder="" count="2" unbalanced="0">
      <fieldsUsage count="2">
        <fieldUsage x="-1"/>
        <fieldUsage x="68"/>
      </fieldsUsage>
    </cacheHierarchy>
    <cacheHierarchy uniqueName="[JD - Journal Source].[Journal Source]" caption="Journal Source" attribute="1" keyAttribute="1" defaultMemberUniqueName="[JD - Journal Source].[Journal Source].[All]" allUniqueName="[JD - Journal Source].[Journal Source].[All]" dimensionUniqueName="[JD - Journal Source]" displayFolder="" count="0" unbalanced="0"/>
    <cacheHierarchy uniqueName="[JD - Journal Source Desc].[Journal Source Desc]" caption="Journal Source Desc" attribute="1" keyAttribute="1" defaultMemberUniqueName="[JD - Journal Source Desc].[Journal Source Desc].[All]" allUniqueName="[JD - Journal Source Desc].[Journal Source Desc].[All]" dimensionUniqueName="[JD - Journal Source Desc]" displayFolder="" count="2" unbalanced="0">
      <fieldsUsage count="2">
        <fieldUsage x="-1"/>
        <fieldUsage x="141"/>
      </fieldsUsage>
    </cacheHierarchy>
    <cacheHierarchy uniqueName="[JD - Material Description].[Material Description]" caption="Material Description" attribute="1" keyAttribute="1" defaultMemberUniqueName="[JD - Material Description].[Material Description].[All]" allUniqueName="[JD - Material Description].[Material Description].[All]" dimensionUniqueName="[JD - Material Description]" displayFolder="" count="0" unbalanced="0"/>
    <cacheHierarchy uniqueName="[JD - Material ID Reference].[Material Id Reference]" caption="Material Id Reference" attribute="1" keyAttribute="1" defaultMemberUniqueName="[JD - Material ID Reference].[Material Id Reference].[All]" allUniqueName="[JD - Material ID Reference].[Material Id Reference].[All]" dimensionUniqueName="[JD - Material ID Reference]" displayFolder="" count="0" unbalanced="0"/>
    <cacheHierarchy uniqueName="[JD - Material Stock Code].[Material Stock Code]" caption="Material Stock Code" attribute="1" keyAttribute="1" defaultMemberUniqueName="[JD - Material Stock Code].[Material Stock Code].[All]" allUniqueName="[JD - Material Stock Code].[Material Stock Code].[All]" dimensionUniqueName="[JD - Material Stock Code]" displayFolder="" count="0" unbalanced="0"/>
    <cacheHierarchy uniqueName="[JD - Measure Unit].[Measure Unit]" caption="Measure Unit" attribute="1" keyAttribute="1" defaultMemberUniqueName="[JD - Measure Unit].[Measure Unit].[All]" allUniqueName="[JD - Measure Unit].[Measure Unit].[All]" dimensionUniqueName="[JD - Measure Unit]" displayFolder="" count="0" unbalanced="0"/>
    <cacheHierarchy uniqueName="[JD - Operator ID].[Operator ID]" caption="Operator ID" attribute="1" keyAttribute="1" defaultMemberUniqueName="[JD - Operator ID].[Operator ID].[All]" allUniqueName="[JD - Operator ID].[Operator ID].[All]" dimensionUniqueName="[JD - Operator ID]" displayFolder="" count="0" unbalanced="0"/>
    <cacheHierarchy uniqueName="[JD - Operator ID Descr].[Operator ID Descr]" caption="Operator ID Descr" attribute="1" keyAttribute="1" defaultMemberUniqueName="[JD - Operator ID Descr].[Operator ID Descr].[All]" allUniqueName="[JD - Operator ID Descr].[Operator ID Descr].[All]" dimensionUniqueName="[JD - Operator ID Descr]" displayFolder="" count="0" unbalanced="0"/>
    <cacheHierarchy uniqueName="[JD - Post Date].[Post Date]" caption="Post Date" attribute="1" keyAttribute="1" defaultMemberUniqueName="[JD - Post Date].[Post Date].[All]" allUniqueName="[JD - Post Date].[Post Date].[All]" dimensionUniqueName="[JD - Post Date]" displayFolder="" count="0" unbalanced="0"/>
    <cacheHierarchy uniqueName="[JD - Purchase Order ID].[Purchase Order ID]" caption="Purchase Order ID" attribute="1" keyAttribute="1" defaultMemberUniqueName="[JD - Purchase Order ID].[Purchase Order ID].[All]" allUniqueName="[JD - Purchase Order ID].[Purchase Order ID].[All]" dimensionUniqueName="[JD - Purchase Order ID]" displayFolder="" count="0" unbalanced="0"/>
    <cacheHierarchy uniqueName="[JD - Reversal Date].[Reversal Date]" caption="Reversal Date" attribute="1" keyAttribute="1" defaultMemberUniqueName="[JD - Reversal Date].[Reversal Date].[All]" allUniqueName="[JD - Reversal Date].[Reversal Date].[All]" dimensionUniqueName="[JD - Reversal Date]" displayFolder="" count="0" unbalanced="0"/>
    <cacheHierarchy uniqueName="[JD - Reversal Type].[Reversal Type]" caption="Reversal Type" attribute="1" keyAttribute="1" defaultMemberUniqueName="[JD - Reversal Type].[Reversal Type].[All]" allUniqueName="[JD - Reversal Type].[Reversal Type].[All]" dimensionUniqueName="[JD - Reversal Type]" displayFolder="" count="0" unbalanced="0"/>
    <cacheHierarchy uniqueName="[JD - Transaction Reference].[Transaction Reference]" caption="Transaction Reference" attribute="1" keyAttribute="1" defaultMemberUniqueName="[JD - Transaction Reference].[Transaction Reference].[All]" allUniqueName="[JD - Transaction Reference].[Transaction Reference].[All]" dimensionUniqueName="[JD - Transaction Reference]" displayFolder="" count="0" unbalanced="0"/>
    <cacheHierarchy uniqueName="[JD - Vendor Id Reference].[Vendor ID]" caption="Vendor ID" attribute="1" keyAttribute="1" defaultMemberUniqueName="[JD - Vendor Id Reference].[Vendor ID].[All]" allUniqueName="[JD - Vendor Id Reference].[Vendor ID].[All]" dimensionUniqueName="[JD - Vendor Id Reference]" displayFolder="" count="0" unbalanced="0"/>
    <cacheHierarchy uniqueName="[JD - Vendor Name].[Vendor Name]" caption="Vendor Name" attribute="1" keyAttribute="1" defaultMemberUniqueName="[JD - Vendor Name].[Vendor Name].[All]" allUniqueName="[JD - Vendor Name].[Vendor Name].[All]" dimensionUniqueName="[JD - Vendor Name]" displayFolder="" count="0" unbalanced="0"/>
    <cacheHierarchy uniqueName="[JD - Voucher ID].[Voucher ID]" caption="Voucher ID" attribute="1" keyAttribute="1" defaultMemberUniqueName="[JD - Voucher ID].[Voucher ID].[All]" allUniqueName="[JD - Voucher ID].[Voucher ID].[All]" dimensionUniqueName="[JD - Voucher ID]" displayFolder="" count="0" unbalanced="0"/>
    <cacheHierarchy uniqueName="[JD - Work Order Num].[Work Order Num]" caption="Work Order Num" attribute="1" keyAttribute="1" defaultMemberUniqueName="[JD - Work Order Num].[Work Order Num].[All]" allUniqueName="[JD - Work Order Num].[Work Order Num].[All]" dimensionUniqueName="[JD - Work Order Num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58"/>
        <fieldUsage x="59"/>
        <fieldUsage x="60"/>
        <fieldUsage x="61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CB - Project Activity - JD].[FI PROJECT ACTIVITY ORIGL ID]" caption="FI PROJECT ACTIVITY ORIGL ID" attribute="1" keyAttribute="1" defaultMemberUniqueName="[CB - Project Activity - JD].[FI PROJECT ACTIVITY ORIGL ID].[All]" allUniqueName="[CB - Project Activity - JD].[FI PROJECT ACTIVITY ORIGL ID].[All]" dimensionUniqueName="[CB - Project Activity - JD]" displayFolder="" count="0" unbalanced="0" hidden="1"/>
    <cacheHierarchy uniqueName="[JD - Employee Name].[JOURNAL LINE DESCRIPTION]" caption="JOURNAL LINE DESCRIPTION" attribute="1" keyAttribute="1" defaultMemberUniqueName="[JD - Employee Name].[JOURNAL LINE DESCRIPTION].[All]" allUniqueName="[JD - Employee Name].[JOURNAL LINE DESCRIPTION].[All]" dimensionUniqueName="[JD - Employee Name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SYSTEM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aterial Quantity]" caption="Material Quantity" measure="1" displayFolder="" measureGroup="Journal Detail" count="0"/>
    <cacheHierarchy uniqueName="[Measures].[Monetary Amount]" caption="Monetary Amount" measure="1" displayFolder="" measureGroup="Journal Detail" count="0" oneField="1">
      <fieldsUsage count="1">
        <fieldUsage x="66"/>
      </fieldsUsage>
    </cacheHierarchy>
    <cacheHierarchy uniqueName="[Measures].[Statistics Amount]" caption="Statistics Amount" measure="1" displayFolder="" measureGroup="Journal Detail" count="0"/>
    <cacheHierarchy uniqueName="[Measures].[BUSINESS RULE BRIDGE Count]" caption="BUSINESS RULE BRIDGE Count" measure="1" displayFolder="" measureGroup="Business Rule Bridge" count="0" hidden="1"/>
    <cacheHierarchy uniqueName="[Measures].[PROCESS TREE BRIDGE Count]" caption="PROCESS TREE BRIDGE Count" measure="1" displayFolder="" measureGroup="PROCESS TREE BRIDGE" count="0" hidden="1"/>
    <cacheHierarchy uniqueName="[Measures].[OPERUNIT TREE BRIDGE Count]" caption="OPERUNIT TREE BRIDGE Count" measure="1" displayFolder="" measureGroup="OPERUNIT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RSRCTYPE TREE BRIDGE Count]" caption="RSRCTYPE TREE BRIDGE Count" measure="1" displayFolder="" measureGroup="RSRCTYPE TRE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DUCT TREE BRIDGE Count]" caption="PRODUCT TREE BRIDGE Count" measure="1" displayFolder="" measureGroup="PRODUCT TREE BRIDGE" count="0" hidden="1"/>
    <cacheHierarchy uniqueName="[Measures].[RESP CENTER TREE BRIDGE Count]" caption="RESP CENTER TREE BRIDGE Count" measure="1" displayFolder="" measureGroup="RESP CENTER TREE BRIDGE" count="0" hidden="1"/>
  </cacheHierarchies>
  <kpis count="0"/>
  <dimensions count="59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Project Activity - JD" uniqueName="[CB - Project Activity - JD]" caption="CB - Project Activity - JD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tatistics Code" uniqueName="[GL Statistics Code]" caption="GL Statistics Code"/>
    <dimension name="JD - Affiliate FERC Account" uniqueName="[JD - Affiliate FERC Account]" caption="JD - Affiliate FERC Account"/>
    <dimension name="JD - CAPS Work ID" uniqueName="[JD - CAPS Work ID]" caption="JD - CAPS Work ID"/>
    <dimension name="JD - Credit Card Holder Name" uniqueName="[JD - Credit Card Holder Name]" caption="JD - Credit Card Holder Name"/>
    <dimension name="JD - Detail Cost Element Code" uniqueName="[JD - Detail Cost Element Code]" caption="JD - Detail Cost Element Code"/>
    <dimension name="JD - Employee Name" uniqueName="[JD - Employee Name]" caption="JD - Employee Name"/>
    <dimension name="JD - GL Customer Segment" uniqueName="[JD - GL Customer Segment]" caption="JD - GL Customer Segment"/>
    <dimension name="JD - GL Customer Segment Desc" uniqueName="[JD - GL Customer Segment Desc]" caption="JD - GL Customer Segment Desc"/>
    <dimension name="JD - Invoice ID" uniqueName="[JD - Invoice ID]" caption="JD - Invoice ID"/>
    <dimension name="JD - Journal Description" uniqueName="[JD - Journal Description]" caption="JD - Journal Description"/>
    <dimension name="JD - Journal Line Description" uniqueName="[JD - Journal Line Description]" caption="JD - Journal Line Description"/>
    <dimension name="JD - Journal Line Number" uniqueName="[JD - Journal Line Number]" caption="JD - Journal Line Number"/>
    <dimension name="JD - Journal Line Reference ID" uniqueName="[JD - Journal Line Reference ID]" caption="JD - Journal Line Reference ID"/>
    <dimension name="JD - Journal Mask" uniqueName="[JD - Journal Mask]" caption="JD - Journal Mask"/>
    <dimension name="JD - Journal Mask Desc" uniqueName="[JD - Journal Mask Desc]" caption="JD - Journal Mask Desc"/>
    <dimension name="JD - Journal Name" uniqueName="[JD - Journal Name]" caption="JD - Journal Name"/>
    <dimension name="JD - Journal Source" uniqueName="[JD - Journal Source]" caption="JD - Journal Source"/>
    <dimension name="JD - Journal Source Desc" uniqueName="[JD - Journal Source Desc]" caption="JD - Journal Source Desc"/>
    <dimension name="JD - Material Description" uniqueName="[JD - Material Description]" caption="JD - Material Description"/>
    <dimension name="JD - Material ID Reference" uniqueName="[JD - Material ID Reference]" caption="JD - Material ID Reference"/>
    <dimension name="JD - Material Stock Code" uniqueName="[JD - Material Stock Code]" caption="JD - Material Stock Code"/>
    <dimension name="JD - Measure Unit" uniqueName="[JD - Measure Unit]" caption="JD - Measure Unit"/>
    <dimension name="JD - Operator ID" uniqueName="[JD - Operator ID]" caption="JD - Operator ID"/>
    <dimension name="JD - Operator ID Descr" uniqueName="[JD - Operator ID Descr]" caption="JD - Operator ID Descr"/>
    <dimension name="JD - Post Date" uniqueName="[JD - Post Date]" caption="JD - Post Date"/>
    <dimension name="JD - Purchase Order ID" uniqueName="[JD - Purchase Order ID]" caption="JD - Purchase Order ID"/>
    <dimension name="JD - Reversal Date" uniqueName="[JD - Reversal Date]" caption="JD - Reversal Date"/>
    <dimension name="JD - Reversal Type" uniqueName="[JD - Reversal Type]" caption="JD - Reversal Type"/>
    <dimension name="JD - Transaction Reference" uniqueName="[JD - Transaction Reference]" caption="JD - Transaction Reference"/>
    <dimension name="JD - Vendor Id Reference" uniqueName="[JD - Vendor Id Reference]" caption="JD - Vendor Id Reference"/>
    <dimension name="JD - Vendor Name" uniqueName="[JD - Vendor Name]" caption="JD - Vendor Name"/>
    <dimension name="JD - Voucher ID" uniqueName="[JD - Voucher ID]" caption="JD - Voucher ID"/>
    <dimension name="JD - Work Order Num" uniqueName="[JD - Work Order Num]" caption="JD - Work Order Num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Journal Detail" caption="Journal Detail"/>
    <measureGroup name="LOCATION TREE BRIDGE" caption="LOCATION TREE BRIDGE"/>
    <measureGroup name="OPERUNIT TREE BRIDGE" caption="OPER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TYPE TREE BRIDGE" caption="RSRCTYPE TREE BRIDGE"/>
  </measureGroups>
  <maps count="76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4" dimension="44"/>
    <map measureGroup="4" dimension="45"/>
    <map measureGroup="4" dimension="46"/>
    <map measureGroup="4" dimension="47"/>
    <map measureGroup="4" dimension="48"/>
    <map measureGroup="4" dimension="49"/>
    <map measureGroup="4" dimension="50"/>
    <map measureGroup="4" dimension="51"/>
    <map measureGroup="4" dimension="52"/>
    <map measureGroup="4" dimension="53"/>
    <map measureGroup="4" dimension="54"/>
    <map measureGroup="4" dimension="57"/>
    <map measureGroup="4" dimension="58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20"/>
    <map measureGroup="9" dimension="21"/>
    <map measureGroup="10" dimension="18"/>
    <map measureGroup="10" dimension="1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Yager, Kourtni M." refreshedDate="45365.486246527777" backgroundQuery="1" createdVersion="6" refreshedVersion="8" minRefreshableVersion="3" recordCount="0" supportSubquery="1" supportAdvancedDrill="1" xr:uid="{C11B8390-4697-4949-B19B-1639540CAAAF}">
  <cacheSource type="external" connectionId="2"/>
  <cacheFields count="142">
    <cacheField name="[Business Rule].[_Rule Year].[_Rule Year]" caption="_Rule Year" numFmtId="0" hierarchy="1" level="1">
      <sharedItems containsSemiMixedTypes="0" containsString="0"/>
    </cacheField>
    <cacheField name="[Business Rule].[ENT Function].[ENT Function]" caption="ENT Function" numFmtId="0" hierarchy="47" level="1">
      <sharedItems containsSemiMixedTypes="0" containsString="0"/>
    </cacheField>
    <cacheField name="[Business Rule].[ENT Jurisdiction].[ENT Jurisdiction]" caption="ENT Jurisdiction" numFmtId="0" hierarchy="48" level="1">
      <sharedItems count="2">
        <s v="[Business Rule].[ENT Jurisdiction].&amp;[Duke Energy Florida]" c="Duke Energy Florida"/>
        <s v="[Business Rule].[ENT Jurisdiction].&amp;[Duke Energy Carolinas]" u="1" c="Duke Energy Carolinas"/>
      </sharedItems>
    </cacheField>
    <cacheField name="[Business Rule].[ENT Segment].[ENT Segment]" caption="ENT Segment" numFmtId="0" hierarchy="53" level="1">
      <sharedItems containsSemiMixedTypes="0" containsString="0"/>
    </cacheField>
    <cacheField name="[Business Rule].[ENT Accounting Class].[ENT Accounting Class]" caption="ENT Accounting Class" numFmtId="0" hierarchy="43" level="1">
      <sharedItems containsSemiMixedTypes="0" containsString="0"/>
    </cacheField>
    <cacheField name="[Business Rule].[ENT Accounting Class Sub].[ENT Accounting Class Sub]" caption="ENT Accounting Class Sub" numFmtId="0" hierarchy="44" level="1">
      <sharedItems containsSemiMixedTypes="0" containsString="0"/>
    </cacheField>
    <cacheField name="[Business Rule].[ENT Special Items].[ENT Special Items]" caption="ENT Special Items" numFmtId="0" hierarchy="55" level="1">
      <sharedItems count="1">
        <s v="[Business Rule].[ENT Special Items].&amp;[Other]" c="Other"/>
      </sharedItems>
    </cacheField>
    <cacheField name="[CB - Operating Unit HIER].[Operating Unit Hierarchy].[Operating Unit Effective Date]" caption="Operating Unit Effective Date" numFmtId="0" hierarchy="318" level="1">
      <sharedItems containsSemiMixedTypes="0" containsString="0"/>
    </cacheField>
    <cacheField name="[CB - Operating Unit HIER].[Operating Unit Hierarchy].[Operating Unit Hierarchy Name]" caption="Operating Unit Hierarchy Name" numFmtId="0" hierarchy="318" level="2">
      <sharedItems containsSemiMixedTypes="0" containsString="0"/>
    </cacheField>
    <cacheField name="[CB - Operating Unit HIER].[Operating Unit Hierarchy].[Operating Unit Level 01 Name - Description]" caption="Operating Unit Level 01 Name - Description" numFmtId="0" hierarchy="318" level="3">
      <sharedItems containsSemiMixedTypes="0" containsString="0"/>
    </cacheField>
    <cacheField name="[CB - Operating Unit HIER].[Operating Unit Hierarchy].[Operating Unit Level 02 Name - Description]" caption="Operating Unit Level 02 Name - Description" numFmtId="0" hierarchy="318" level="4">
      <sharedItems containsSemiMixedTypes="0" containsString="0"/>
    </cacheField>
    <cacheField name="[CB - Operating Unit HIER].[Operating Unit Hierarchy].[Operating Unit Level 03 Name - Description]" caption="Operating Unit Level 03 Name - Description" numFmtId="0" hierarchy="318" level="5">
      <sharedItems containsSemiMixedTypes="0" containsString="0"/>
    </cacheField>
    <cacheField name="[CB - Operating Unit HIER].[Operating Unit Hierarchy].[Operating Unit Level 04 Name - Description]" caption="Operating Unit Level 04 Name - Description" numFmtId="0" hierarchy="318" level="6">
      <sharedItems containsSemiMixedTypes="0" containsString="0"/>
    </cacheField>
    <cacheField name="[CB - Operating Unit HIER].[Operating Unit Hierarchy].[Operating Unit Level 05 Name - Description]" caption="Operating Unit Level 05 Name - Description" numFmtId="0" hierarchy="318" level="7">
      <sharedItems containsSemiMixedTypes="0" containsString="0"/>
    </cacheField>
    <cacheField name="[CB - Operating Unit HIER].[Operating Unit Hierarchy].[Operating Unit Level 06 Name - Description]" caption="Operating Unit Level 06 Name - Description" numFmtId="0" hierarchy="318" level="8">
      <sharedItems containsSemiMixedTypes="0" containsString="0"/>
    </cacheField>
    <cacheField name="[CB - Operating Unit HIER].[Operating Unit Hierarchy].[Operating Unit Level 07 Name - Description]" caption="Operating Unit Level 07 Name - Description" numFmtId="0" hierarchy="318" level="9">
      <sharedItems containsSemiMixedTypes="0" containsString="0"/>
    </cacheField>
    <cacheField name="[CB - Operating Unit HIER].[Operating Unit Hierarchy].[Operating Unit Level 08 Name - Description]" caption="Operating Unit Level 08 Name - Description" numFmtId="0" hierarchy="318" level="10">
      <sharedItems containsSemiMixedTypes="0" containsString="0"/>
    </cacheField>
    <cacheField name="[CB - Operating Unit HIER].[Operating Unit Hierarchy].[Operating Unit Level 09 Name - Description]" caption="Operating Unit Level 09 Name - Description" numFmtId="0" hierarchy="318" level="11">
      <sharedItems containsSemiMixedTypes="0" containsString="0"/>
    </cacheField>
    <cacheField name="[CB - Operating Unit HIER].[Operating Unit Hierarchy].[Operating Unit Level 10 Name - Description]" caption="Operating Unit Level 10 Name - Description" numFmtId="0" hierarchy="318" level="12">
      <sharedItems containsSemiMixedTypes="0" containsString="0"/>
    </cacheField>
    <cacheField name="[CB - Operating Unit HIER].[Operating Unit Hierarchy].[Operating Unit HIER]" caption="Operating Unit HIER" numFmtId="0" hierarchy="318" level="13">
      <sharedItems containsSemiMixedTypes="0" containsString="0"/>
    </cacheField>
    <cacheField name="[CB - Operating Unit HIER].[Operating Unit Hierarchy].[Operating Unit Hierarchy Name].[Operating Unit Effective Date]" caption="Operating Unit Effective Date" propertyName="Operating Unit Effective Date" numFmtId="0" hierarchy="318" level="2" memberPropertyField="1">
      <sharedItems containsSemiMixedTypes="0" containsString="0"/>
    </cacheField>
    <cacheField name="[CB - Operating Unit HIER].[Operating Unit Hierarchy].[Operating Unit Level 01 Name - Description].[Operating Unit Hierarchy Name]" caption="Operating Unit Hierarchy Name" propertyName="Operating Unit Hierarchy Name" numFmtId="0" hierarchy="318" level="3" memberPropertyField="1">
      <sharedItems containsSemiMixedTypes="0" containsString="0"/>
    </cacheField>
    <cacheField name="[CB - Operating Unit HIER].[Operating Unit Hierarchy].[Operating Unit Level 02 Name - Description].[Operating Unit Level 01 Name - Description]" caption="Operating Unit Level 01 Name - Description" propertyName="Operating Unit Level 01 Name - Description" numFmtId="0" hierarchy="318" level="4" memberPropertyField="1">
      <sharedItems containsSemiMixedTypes="0" containsString="0"/>
    </cacheField>
    <cacheField name="[CB - Operating Unit HIER].[Operating Unit Hierarchy].[Operating Unit Level 03 Name - Description].[Operating Unit Level 02 Name - Description]" caption="Operating Unit Level 02 Name - Description" propertyName="Operating Unit Level 02 Name - Description" numFmtId="0" hierarchy="318" level="5" memberPropertyField="1">
      <sharedItems containsSemiMixedTypes="0" containsString="0"/>
    </cacheField>
    <cacheField name="[CB - Operating Unit HIER].[Operating Unit Hierarchy].[Operating Unit Level 04 Name - Description].[Operating Unit Level 03 Name - Description]" caption="Operating Unit Level 03 Name - Description" propertyName="Operating Unit Level 03 Name - Description" numFmtId="0" hierarchy="318" level="6" memberPropertyField="1">
      <sharedItems containsSemiMixedTypes="0" containsString="0"/>
    </cacheField>
    <cacheField name="[CB - Operating Unit HIER].[Operating Unit Hierarchy].[Operating Unit Level 05 Name - Description].[Operating Unit Level 04 Name - Description]" caption="Operating Unit Level 04 Name - Description" propertyName="Operating Unit Level 04 Name - Description" numFmtId="0" hierarchy="318" level="7" memberPropertyField="1">
      <sharedItems containsSemiMixedTypes="0" containsString="0"/>
    </cacheField>
    <cacheField name="[CB - Operating Unit HIER].[Operating Unit Hierarchy].[Operating Unit Level 06 Name - Description].[Operating Unit Level 05 Name - Description]" caption="Operating Unit Level 05 Name - Description" propertyName="Operating Unit Level 05 Name - Description" numFmtId="0" hierarchy="318" level="8" memberPropertyField="1">
      <sharedItems containsSemiMixedTypes="0" containsString="0"/>
    </cacheField>
    <cacheField name="[CB - Operating Unit HIER].[Operating Unit Hierarchy].[Operating Unit Level 07 Name - Description].[Operating Unit Level 06 Name - Description]" caption="Operating Unit Level 06 Name - Description" propertyName="Operating Unit Level 06 Name - Description" numFmtId="0" hierarchy="318" level="9" memberPropertyField="1">
      <sharedItems containsSemiMixedTypes="0" containsString="0"/>
    </cacheField>
    <cacheField name="[CB - Operating Unit HIER].[Operating Unit Hierarchy].[Operating Unit Level 08 Name - Description].[Operating Unit Level 07 Name - Description]" caption="Operating Unit Level 07 Name - Description" propertyName="Operating Unit Level 07 Name - Description" numFmtId="0" hierarchy="318" level="10" memberPropertyField="1">
      <sharedItems containsSemiMixedTypes="0" containsString="0"/>
    </cacheField>
    <cacheField name="[CB - Operating Unit HIER].[Operating Unit Hierarchy].[Operating Unit Level 09 Name - Description].[Operating Unit Level 08 Name - Description]" caption="Operating Unit Level 08 Name - Description" propertyName="Operating Unit Level 08 Name - Description" numFmtId="0" hierarchy="318" level="11" memberPropertyField="1">
      <sharedItems containsSemiMixedTypes="0" containsString="0"/>
    </cacheField>
    <cacheField name="[CB - Operating Unit HIER].[Operating Unit Hierarchy].[Operating Unit Level 10 Name - Description].[Operating Unit Level 09 Name - Description]" caption="Operating Unit Level 09 Name - Description" propertyName="Operating Unit Level 09 Name - Description" numFmtId="0" hierarchy="318" level="12" memberPropertyField="1">
      <sharedItems containsSemiMixedTypes="0" containsString="0"/>
    </cacheField>
    <cacheField name="[CB - Operating Unit HIER].[Operating Unit Hierarchy].[Operating Unit HIER].[Operating Unit HIER Description Long]" caption="Operating Unit HIER Description Long" propertyName="Operating Unit HIER Description Long" numFmtId="0" hierarchy="318" level="13" memberPropertyField="1">
      <sharedItems containsSemiMixedTypes="0" containsString="0"/>
    </cacheField>
    <cacheField name="[CB - Operating Unit HIER].[Operating Unit Hierarchy].[Operating Unit HIER].[Operating Unit HIER Description Short]" caption="Operating Unit HIER Description Short" propertyName="Operating Unit HIER Description Short" numFmtId="0" hierarchy="318" level="13" memberPropertyField="1">
      <sharedItems containsSemiMixedTypes="0" containsString="0"/>
    </cacheField>
    <cacheField name="[CB - Operating Unit HIER].[Operating Unit Hierarchy].[Operating Unit HIER].[Operating Unit HIER Type Set ID]" caption="Operating Unit HIER Type Set ID" propertyName="Operating Unit HIER Type Set ID" numFmtId="0" hierarchy="318" level="13" memberPropertyField="1">
      <sharedItems containsSemiMixedTypes="0" containsString="0"/>
    </cacheField>
    <cacheField name="[CB - Operating Unit HIER].[Operating Unit Hierarchy].[Operating Unit HIER].[Operating Unit Level 01 Description]" caption="Operating Unit Level 01 Description" propertyName="Operating Unit Level 01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1 Name]" caption="Operating Unit Level 01 Name" propertyName="Operating Unit Level 01 Name" numFmtId="0" hierarchy="318" level="13" memberPropertyField="1">
      <sharedItems containsSemiMixedTypes="0" containsString="0"/>
    </cacheField>
    <cacheField name="[CB - Operating Unit HIER].[Operating Unit Hierarchy].[Operating Unit HIER].[Operating Unit Level 02 Description]" caption="Operating Unit Level 02 Description" propertyName="Operating Unit Level 02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2 Name]" caption="Operating Unit Level 02 Name" propertyName="Operating Unit Level 02 Name" numFmtId="0" hierarchy="318" level="13" memberPropertyField="1">
      <sharedItems containsSemiMixedTypes="0" containsString="0"/>
    </cacheField>
    <cacheField name="[CB - Operating Unit HIER].[Operating Unit Hierarchy].[Operating Unit HIER].[Operating Unit Level 03 Description]" caption="Operating Unit Level 03 Description" propertyName="Operating Unit Level 03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3 Name]" caption="Operating Unit Level 03 Name" propertyName="Operating Unit Level 03 Name" numFmtId="0" hierarchy="318" level="13" memberPropertyField="1">
      <sharedItems containsSemiMixedTypes="0" containsString="0"/>
    </cacheField>
    <cacheField name="[CB - Operating Unit HIER].[Operating Unit Hierarchy].[Operating Unit HIER].[Operating Unit Level 04 Description]" caption="Operating Unit Level 04 Description" propertyName="Operating Unit Level 04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4 Name]" caption="Operating Unit Level 04 Name" propertyName="Operating Unit Level 04 Name" numFmtId="0" hierarchy="318" level="13" memberPropertyField="1">
      <sharedItems containsSemiMixedTypes="0" containsString="0"/>
    </cacheField>
    <cacheField name="[CB - Operating Unit HIER].[Operating Unit Hierarchy].[Operating Unit HIER].[Operating Unit Level 05 Description]" caption="Operating Unit Level 05 Description" propertyName="Operating Unit Level 05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5 Name]" caption="Operating Unit Level 05 Name" propertyName="Operating Unit Level 05 Name" numFmtId="0" hierarchy="318" level="13" memberPropertyField="1">
      <sharedItems containsSemiMixedTypes="0" containsString="0"/>
    </cacheField>
    <cacheField name="[CB - Operating Unit HIER].[Operating Unit Hierarchy].[Operating Unit HIER].[Operating Unit Level 06 Description]" caption="Operating Unit Level 06 Description" propertyName="Operating Unit Level 06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6 Name]" caption="Operating Unit Level 06 Name" propertyName="Operating Unit Level 06 Name" numFmtId="0" hierarchy="318" level="13" memberPropertyField="1">
      <sharedItems containsSemiMixedTypes="0" containsString="0"/>
    </cacheField>
    <cacheField name="[CB - Operating Unit HIER].[Operating Unit Hierarchy].[Operating Unit HIER].[Operating Unit Level 07 Description]" caption="Operating Unit Level 07 Description" propertyName="Operating Unit Level 07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7 Name]" caption="Operating Unit Level 07 Name" propertyName="Operating Unit Level 07 Name" numFmtId="0" hierarchy="318" level="13" memberPropertyField="1">
      <sharedItems containsSemiMixedTypes="0" containsString="0"/>
    </cacheField>
    <cacheField name="[CB - Operating Unit HIER].[Operating Unit Hierarchy].[Operating Unit HIER].[Operating Unit Level 08 Description]" caption="Operating Unit Level 08 Description" propertyName="Operating Unit Level 08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8 Name]" caption="Operating Unit Level 08 Name" propertyName="Operating Unit Level 08 Name" numFmtId="0" hierarchy="318" level="13" memberPropertyField="1">
      <sharedItems containsSemiMixedTypes="0" containsString="0"/>
    </cacheField>
    <cacheField name="[CB - Operating Unit HIER].[Operating Unit Hierarchy].[Operating Unit HIER].[Operating Unit Level 09 Description]" caption="Operating Unit Level 09 Description" propertyName="Operating Unit Level 09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09 Name]" caption="Operating Unit Level 09 Name" propertyName="Operating Unit Level 09 Name" numFmtId="0" hierarchy="318" level="13" memberPropertyField="1">
      <sharedItems containsSemiMixedTypes="0" containsString="0"/>
    </cacheField>
    <cacheField name="[CB - Operating Unit HIER].[Operating Unit Hierarchy].[Operating Unit HIER].[Operating Unit Level 10 Description]" caption="Operating Unit Level 10 Description" propertyName="Operating Unit Level 10 Description" numFmtId="0" hierarchy="318" level="13" memberPropertyField="1">
      <sharedItems containsSemiMixedTypes="0" containsString="0"/>
    </cacheField>
    <cacheField name="[CB - Operating Unit HIER].[Operating Unit Hierarchy].[Operating Unit HIER].[Operating Unit Level 10 Name]" caption="Operating Unit Level 10 Name" propertyName="Operating Unit Level 10 Name" numFmtId="0" hierarchy="318" level="13" memberPropertyField="1">
      <sharedItems containsSemiMixedTypes="0" containsString="0"/>
    </cacheField>
    <cacheField name="[CB - Operating Unit HIER].[Operating Unit Hierarchy].[Operating Unit HIER].[Operating Unit Level 10 Name - Description]" caption="Operating Unit Level 10 Name - Description" propertyName="Operating Unit Level 10 Name - Description" numFmtId="0" hierarchy="318" level="13" memberPropertyField="1">
      <sharedItems containsSemiMixedTypes="0" containsString="0"/>
    </cacheField>
    <cacheField name="[CB - Operating Unit HIER].[Operating Unit Hierarchy].[Operating Unit HIER].[Operating Unit Parent Description]" caption="Operating Unit Parent Description" propertyName="Operating Unit Parent Description" numFmtId="0" hierarchy="318" level="13" memberPropertyField="1">
      <sharedItems containsSemiMixedTypes="0" containsString="0"/>
    </cacheField>
    <cacheField name="[CB - Operating Unit HIER].[Operating Unit Hierarchy].[Operating Unit HIER].[Operating Unit Parent Name]" caption="Operating Unit Parent Name" propertyName="Operating Unit Parent Name" numFmtId="0" hierarchy="318" level="13" memberPropertyField="1">
      <sharedItems containsSemiMixedTypes="0" containsString="0"/>
    </cacheField>
    <cacheField name="[CB - Process HIER].[Process Hierarchy Name].[Process Hierarchy Name]" caption="Process Hierarchy Name" numFmtId="0" hierarchy="364" level="1">
      <sharedItems containsSemiMixedTypes="0" containsString="0"/>
    </cacheField>
    <cacheField name="[Time].[Time Hierarchy Y-Q-M].[Fiscal Year]" caption="Fiscal Year" numFmtId="0" hierarchy="607" level="1">
      <sharedItems count="2">
        <s v="[Time].[Time Hierarchy Y-Q-M].[Fiscal Year].&amp;[2020]" c="2020"/>
        <s v="[Time].[Time Hierarchy Y-Q-M].[Fiscal Year].&amp;[2023]" u="1" c="2023"/>
      </sharedItems>
    </cacheField>
    <cacheField name="[Time].[Time Hierarchy Y-Q-M].[Calendar Quarter]" caption="Calendar Quarter" numFmtId="0" hierarchy="607" level="2">
      <sharedItems count="5">
        <s v="[Time].[Time Hierarchy Y-Q-M].[Calendar Quarter].&amp;[2023]&amp;[1]" c="Q1 2023"/>
        <s v="[Time].[Time Hierarchy Y-Q-M].[Calendar Quarter].&amp;[2023]&amp;[2]" u="1" c="Q2 2023"/>
        <s v="[Time].[Time Hierarchy Y-Q-M].[Calendar Quarter].&amp;[2023]&amp;[3]" u="1" c="Q3 2023"/>
        <s v="[Time].[Time Hierarchy Y-Q-M].[Calendar Quarter].&amp;[2023]&amp;[4]" u="1" c="Q4 2023"/>
        <s v="[Time].[Time Hierarchy Y-Q-M].[Calendar Quarter].&amp;[2024]&amp;[1]" u="1" c="Q1 2024"/>
      </sharedItems>
    </cacheField>
    <cacheField name="[Time].[Time Hierarchy Y-Q-M].[Accounting Period]" caption="Accounting Period" numFmtId="0" hierarchy="607" level="3">
      <sharedItems count="12">
        <s v="[Time].[Time Hierarchy Y-Q-M].[Accounting Period].&amp;[2023001]" c="Jan 2023"/>
        <s v="[Time].[Time Hierarchy Y-Q-M].[Accounting Period].&amp;[2023002]" c="Feb 2023"/>
        <s v="[Time].[Time Hierarchy Y-Q-M].[Accounting Period].&amp;[2023003]" c="Mar 2023"/>
        <s v="[Time].[Time Hierarchy Y-Q-M].[Accounting Period].&amp;[2023004]" u="1" c="Apr 2023"/>
        <s v="[Time].[Time Hierarchy Y-Q-M].[Accounting Period].&amp;[2023005]" u="1" c="May 2023"/>
        <s v="[Time].[Time Hierarchy Y-Q-M].[Accounting Period].&amp;[2023006]" u="1" c="Jun 2023"/>
        <s v="[Time].[Time Hierarchy Y-Q-M].[Accounting Period].&amp;[2023007]" u="1" c="Jul 2023"/>
        <s v="[Time].[Time Hierarchy Y-Q-M].[Accounting Period].&amp;[2023008]" u="1" c="Aug 2023"/>
        <s v="[Time].[Time Hierarchy Y-Q-M].[Accounting Period].&amp;[2023009]" u="1" c="Sep 2023"/>
        <s v="[Time].[Time Hierarchy Y-Q-M].[Accounting Period].&amp;[2023010]" u="1" c="Oct 2023"/>
        <s v="[Time].[Time Hierarchy Y-Q-M].[Accounting Period].&amp;[2023011]" u="1" c="Nov 2023"/>
        <s v="[Time].[Time Hierarchy Y-Q-M].[Accounting Period].&amp;[2023012]" u="1" c="Dec 2023"/>
      </sharedItems>
    </cacheField>
    <cacheField name="[Time].[Time Hierarchy Y-Q-M].[Current Reporting Month]" caption="Current Reporting Month" numFmtId="0" hierarchy="607" level="4">
      <sharedItems containsSemiMixedTypes="0" containsString="0"/>
    </cacheField>
    <cacheField name="[Time].[Time Hierarchy Y-Q-M].[Calendar Quarter].[Fiscal Year]" caption="Fiscal Year" propertyName="Fiscal Year" numFmtId="0" hierarchy="607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607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607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607" level="4" memberPropertyField="1">
      <sharedItems containsSemiMixedTypes="0" containsString="0"/>
    </cacheField>
    <cacheField name="[Measures].[Monetary Amount]" caption="Monetary Amount" numFmtId="0" hierarchy="623" level="32767"/>
    <cacheField name="[JD - Journal Description].[Journal Description].[Journal Description]" caption="Journal Description" numFmtId="0" hierarchy="581" level="1">
      <sharedItems count="2">
        <s v="[JD - Journal Description].[Journal Description].&amp;[DEF - RATES BILLING &amp; PAYMENTS]" c="DEF - RATES BILLING &amp; PAYMENTS"/>
        <s v="[JD - Journal Description].[Journal Description].&amp;[COVID-19 DEFERRAL]" u="1" c="COVID-19 DEFERRAL"/>
      </sharedItems>
    </cacheField>
    <cacheField name="[JD - Journal Name].[Journal Name].[Journal Name]" caption="Journal Name" numFmtId="0" hierarchy="587" level="1">
      <sharedItems count="2">
        <s v="[JD - Journal Name].[Journal Name].&amp;[CSSRAT1]" c="CSSRAT1"/>
        <s v="[JD - Journal Name].[Journal Name].&amp;[COVIDDEF]" u="1" c="COVIDDEF"/>
      </sharedItems>
    </cacheField>
    <cacheField name="[CB - Responsibility Center].[Responsibility Center CB - Description].[Responsibility Center CB - Description]" caption="Responsibility Center CB - Description" numFmtId="0" hierarchy="518" level="1">
      <sharedItems containsSemiMixedTypes="0" containsString="0"/>
    </cacheField>
    <cacheField name="[CB - Account].[Account CB - Description].[Account CB - Description]" caption="Account CB - Description" numFmtId="0" hierarchy="138" level="1">
      <sharedItems count="2">
        <s v="[CB - Account].[Account CB - Description].&amp;[0904000 - Uncollectible Accounts]" c="0904000 - Uncollectible Accounts"/>
        <s v="[CB - Account].[Account CB - Description].&amp;[0904001 - BAD DEBT EXPENSE]" u="1" c="0904001 - BAD DEBT EXPENSE"/>
      </sharedItems>
    </cacheField>
    <cacheField name="[CB - Responsibility Center].[Responsibility Center CB].[Responsibility Center CB]" caption="Responsibility Center CB" numFmtId="0" hierarchy="517" level="1">
      <sharedItems count="36">
        <s v="[CB - Responsibility Center].[Responsibility Center CB].&amp;[305078]" c="1106"/>
        <s v="[CB - Responsibility Center].[Responsibility Center CB].&amp;[304698]" c="4093"/>
        <s v="[CB - Responsibility Center].[Responsibility Center CB].&amp;[305195]" c="4754"/>
        <s v="[CB - Responsibility Center].[Responsibility Center CB].&amp;[311595]" c="6307"/>
        <s v="[CB - Responsibility Center].[Responsibility Center CB].&amp;[311804]" c="6356"/>
        <s v="[CB - Responsibility Center].[Responsibility Center CB].&amp;[310022]" c="6386"/>
        <s v="[CB - Responsibility Center].[Responsibility Center CB].&amp;[312778]" c="6501"/>
        <s v="[CB - Responsibility Center].[Responsibility Center CB].&amp;[323040]" c="6972"/>
        <s v="[CB - Responsibility Center].[Responsibility Center CB].&amp;[7520]" c="7338"/>
        <s v="[CB - Responsibility Center].[Responsibility Center CB].&amp;[8717]" c="7812"/>
        <s v="[CB - Responsibility Center].[Responsibility Center CB].&amp;[305600]" c="7816"/>
        <s v="[CB - Responsibility Center].[Responsibility Center CB].&amp;[8732]" c="7817"/>
        <s v="[CB - Responsibility Center].[Responsibility Center CB].&amp;[8947]" c="8051"/>
        <s v="[CB - Responsibility Center].[Responsibility Center CB].&amp;[9520]" c="8269"/>
        <s v="[CB - Responsibility Center].[Responsibility Center CB].&amp;[9613]" c="8295"/>
        <s v="[CB - Responsibility Center].[Responsibility Center CB].&amp;[10014]" c="8396"/>
        <s v="[CB - Responsibility Center].[Responsibility Center CB].&amp;[10474]" c="8538"/>
        <s v="[CB - Responsibility Center].[Responsibility Center CB].&amp;[11996]" c="8937"/>
        <s v="[CB - Responsibility Center].[Responsibility Center CB].&amp;[12088]" c="8957"/>
        <s v="[CB - Responsibility Center].[Responsibility Center CB].&amp;[12704]" c="9505"/>
        <s v="[CB - Responsibility Center].[Responsibility Center CB].&amp;[12924]" c="9555"/>
        <s v="[CB - Responsibility Center].[Responsibility Center CB].&amp;[13058]" c="9587"/>
        <s v="[CB - Responsibility Center].[Responsibility Center CB].&amp;[13141]" c="9608"/>
        <s v="[CB - Responsibility Center].[Responsibility Center CB].&amp;[13339]" c="9649"/>
        <s v="[CB - Responsibility Center].[Responsibility Center CB].&amp;[328098]" c="9776"/>
        <s v="[CB - Responsibility Center].[Responsibility Center CB].&amp;[328106]" c="9777"/>
        <s v="[CB - Responsibility Center].[Responsibility Center CB].&amp;[306226]" c="CS80"/>
        <s v="[CB - Responsibility Center].[Responsibility Center CB].&amp;[301153]" c="J238"/>
        <s v="[CB - Responsibility Center].[Responsibility Center CB].&amp;[304541]" c="J749"/>
        <s v="[CB - Responsibility Center].[Responsibility Center CB].&amp;[304471]" c="J788"/>
        <s v="[CB - Responsibility Center].[Responsibility Center CB].&amp;[304411]" c="J865"/>
        <s v="[CB - Responsibility Center].[Responsibility Center CB].&amp;[301758]" c="W220"/>
        <s v="[CB - Responsibility Center].[Responsibility Center CB].&amp;[302121]" c="W504"/>
        <s v="[CB - Responsibility Center].[Responsibility Center CB].&amp;[300705]" c="W972"/>
        <s v="[CB - Responsibility Center].[Responsibility Center CB].&amp;[7]" u="1" c="0193"/>
        <s v="[CB - Responsibility Center].[Responsibility Center CB].&amp;[6894]" u="1" c="7161"/>
      </sharedItems>
    </cacheField>
    <cacheField name="[CB - Responsibility Center].[Responsibility Center CB].[Responsibility Center CB].[Responsibility Center CB - Description]" caption="Responsibility Center CB - Description" propertyName="Responsibility Center CB - Description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Budget Only Indicator]" caption="Responsibility Center CB Budget Only Indicator" propertyName="Responsibility Center CB Budget Only Indicator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Description Long]" caption="Responsibility Center CB Description Long" propertyName="Responsibility Center CB Description Long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Description Short]" caption="Responsibility Center CB Description Short" propertyName="Responsibility Center CB Description Short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Manager Name]" caption="Responsibility Center CB Manager Name" propertyName="Responsibility Center CB Manager Name" numFmtId="0" hierarchy="517" level="1" memberPropertyField="1">
      <sharedItems containsSemiMixedTypes="0" containsString="0"/>
    </cacheField>
    <cacheField name="[CB - Responsibility Center].[Responsibility Center CB].[Responsibility Center CB].[Responsibility Center CB Type Set ID]" caption="Responsibility Center CB Type Set ID" propertyName="Responsibility Center CB Type Set ID" numFmtId="0" hierarchy="517" level="1" memberPropertyField="1">
      <sharedItems containsSemiMixedTypes="0" containsString="0"/>
    </cacheField>
    <cacheField name="[CB - Business Unit].[Business Unit CB].[Business Unit CB]" caption="Business Unit CB" numFmtId="0" hierarchy="219" level="1">
      <sharedItems count="6">
        <s v="[CB - Business Unit].[Business Unit CB].&amp;[134055]" c="50220"/>
        <s v="[CB - Business Unit].[Business Unit CB].&amp;[134041]" c="50227"/>
        <s v="[CB - Business Unit].[Business Unit CB].&amp;[161307]" c="50240"/>
        <s v="[CB - Business Unit].[Business Unit CB].&amp;[163238]" c="50255"/>
        <s v="[CB - Business Unit].[Business Unit CB].&amp;[159]" u="1" c="20018"/>
        <s v="[CB - Business Unit].[Business Unit CB].&amp;[1393]" u="1" c="75110"/>
      </sharedItems>
    </cacheField>
    <cacheField name="[CB - Business Unit].[Business Unit CB].[Business Unit CB].[Business Unit CB - Description]" caption="Business Unit CB - Description" propertyName="Business Unit CB - Description" numFmtId="0" hierarchy="219" level="1" memberPropertyField="1">
      <sharedItems containsSemiMixedTypes="0" containsString="0"/>
    </cacheField>
    <cacheField name="[CB - Business Unit].[Business Unit CB].[Business Unit CB].[Business Unit CB Description Long]" caption="Business Unit CB Description Long" propertyName="Business Unit CB Description Long" numFmtId="0" hierarchy="219" level="1" memberPropertyField="1">
      <sharedItems containsSemiMixedTypes="0" containsString="0"/>
    </cacheField>
    <cacheField name="[CB - Business Unit].[Business Unit CB].[Business Unit CB].[Business Unit CB Eliminations Only Indicator]" caption="Business Unit CB Eliminations Only Indicator" propertyName="Business Unit CB Eliminations Only Indicator" numFmtId="0" hierarchy="219" level="1" memberPropertyField="1">
      <sharedItems containsSemiMixedTypes="0" containsString="0"/>
    </cacheField>
    <cacheField name="[CB - Business Unit].[Business Unit CB].[Business Unit CB].[SHORT DESCRIPTION]" caption="SHORT DESCRIPTION" propertyName="SHORT DESCRIPTION" numFmtId="0" hierarchy="219" level="1" memberPropertyField="1">
      <sharedItems containsSemiMixedTypes="0" containsString="0"/>
    </cacheField>
    <cacheField name="[CB - Responsibility Center HIER].[Responsibility Center Hierarchy].[Responsibility Center Effective Date]" caption="Responsibility Center Effective Date" numFmtId="0" hierarchy="529" level="1">
      <sharedItems containsSemiMixedTypes="0" containsString="0"/>
    </cacheField>
    <cacheField name="[CB - Responsibility Center HIER].[Responsibility Center Hierarchy].[Responsibility Center Hierarchy Name]" caption="Responsibility Center Hierarchy Name" numFmtId="0" hierarchy="529" level="2">
      <sharedItems containsSemiMixedTypes="0" containsString="0"/>
    </cacheField>
    <cacheField name="[CB - Responsibility Center HIER].[Responsibility Center Hierarchy].[Responsibility Center Level 01 Name - Description]" caption="Responsibility Center Level 01 Name - Description" numFmtId="0" hierarchy="529" level="3">
      <sharedItems containsSemiMixedTypes="0" containsString="0"/>
    </cacheField>
    <cacheField name="[CB - Responsibility Center HIER].[Responsibility Center Hierarchy].[Responsibility Center Level 02 Name - Description]" caption="Responsibility Center Level 02 Name - Description" numFmtId="0" hierarchy="529" level="4">
      <sharedItems containsSemiMixedTypes="0" containsString="0"/>
    </cacheField>
    <cacheField name="[CB - Responsibility Center HIER].[Responsibility Center Hierarchy].[Responsibility Center Level 03 Name - Description]" caption="Responsibility Center Level 03 Name - Description" numFmtId="0" hierarchy="529" level="5">
      <sharedItems containsSemiMixedTypes="0" containsString="0"/>
    </cacheField>
    <cacheField name="[CB - Responsibility Center HIER].[Responsibility Center Hierarchy].[Responsibility Center Level 04 Name - Description]" caption="Responsibility Center Level 04 Name - Description" numFmtId="0" hierarchy="529" level="6">
      <sharedItems containsSemiMixedTypes="0" containsString="0"/>
    </cacheField>
    <cacheField name="[CB - Responsibility Center HIER].[Responsibility Center Hierarchy].[Responsibility Center Level 05 Name - Description]" caption="Responsibility Center Level 05 Name - Description" numFmtId="0" hierarchy="529" level="7">
      <sharedItems containsSemiMixedTypes="0" containsString="0"/>
    </cacheField>
    <cacheField name="[CB - Responsibility Center HIER].[Responsibility Center Hierarchy].[Responsibility Center Level 06 Name - Description]" caption="Responsibility Center Level 06 Name - Description" numFmtId="0" hierarchy="529" level="8">
      <sharedItems containsSemiMixedTypes="0" containsString="0"/>
    </cacheField>
    <cacheField name="[CB - Responsibility Center HIER].[Responsibility Center Hierarchy].[Responsibility Center Level 07 Name - Description]" caption="Responsibility Center Level 07 Name - Description" numFmtId="0" hierarchy="529" level="9">
      <sharedItems containsSemiMixedTypes="0" containsString="0"/>
    </cacheField>
    <cacheField name="[CB - Responsibility Center HIER].[Responsibility Center Hierarchy].[Responsibility Center Level 08 Name - Description]" caption="Responsibility Center Level 08 Name - Description" numFmtId="0" hierarchy="529" level="10">
      <sharedItems containsSemiMixedTypes="0" containsString="0"/>
    </cacheField>
    <cacheField name="[CB - Responsibility Center HIER].[Responsibility Center Hierarchy].[Responsibility Center Level 09 Name - Description]" caption="Responsibility Center Level 09 Name - Description" numFmtId="0" hierarchy="529" level="11">
      <sharedItems containsSemiMixedTypes="0" containsString="0"/>
    </cacheField>
    <cacheField name="[CB - Responsibility Center HIER].[Responsibility Center Hierarchy].[Responsibility Center Level 10 Name - Description]" caption="Responsibility Center Level 10 Name - Description" numFmtId="0" hierarchy="529" level="12">
      <sharedItems containsSemiMixedTypes="0" containsString="0"/>
    </cacheField>
    <cacheField name="[CB - Responsibility Center HIER].[Responsibility Center Hierarchy].[Responsibility Center Level 11 Name - Description]" caption="Responsibility Center Level 11 Name - Description" numFmtId="0" hierarchy="529" level="13">
      <sharedItems containsSemiMixedTypes="0" containsString="0"/>
    </cacheField>
    <cacheField name="[CB - Responsibility Center HIER].[Responsibility Center Hierarchy].[Responsibility Center Level 12 Name - Description]" caption="Responsibility Center Level 12 Name - Description" numFmtId="0" hierarchy="529" level="14">
      <sharedItems containsSemiMixedTypes="0" containsString="0"/>
    </cacheField>
    <cacheField name="[CB - Responsibility Center HIER].[Responsibility Center Hierarchy].[Responsibility Center HIER]" caption="Responsibility Center HIER" numFmtId="0" hierarchy="529" level="15">
      <sharedItems containsSemiMixedTypes="0" containsString="0"/>
    </cacheField>
    <cacheField name="[CB - Responsibility Center HIER].[Responsibility Center Hierarchy].[Responsibility Center Hierarchy Name].[Responsibility Center Effective Date]" caption="Responsibility Center Effective Date" propertyName="Responsibility Center Effective Date" numFmtId="0" hierarchy="529" level="2" memberPropertyField="1">
      <sharedItems containsSemiMixedTypes="0" containsString="0"/>
    </cacheField>
    <cacheField name="[CB - Responsibility Center HIER].[Responsibility Center Hierarchy].[Responsibility Center Level 01 Name - Description].[Responsibility Center Hierarchy Name]" caption="Responsibility Center Hierarchy Name" propertyName="Responsibility Center Hierarchy Name" numFmtId="0" hierarchy="529" level="3" memberPropertyField="1">
      <sharedItems containsSemiMixedTypes="0" containsString="0"/>
    </cacheField>
    <cacheField name="[CB - Responsibility Center HIER].[Responsibility Center Hierarchy].[Responsibility Center Level 02 Name - Description].[Responsibility Center Level 01 Name - Description]" caption="Responsibility Center Level 01 Name - Description" propertyName="Responsibility Center Level 01 Name - Description" numFmtId="0" hierarchy="529" level="4" memberPropertyField="1">
      <sharedItems containsSemiMixedTypes="0" containsString="0"/>
    </cacheField>
    <cacheField name="[CB - Responsibility Center HIER].[Responsibility Center Hierarchy].[Responsibility Center Level 03 Name - Description].[Responsibility Center Level 02 Name - Description]" caption="Responsibility Center Level 02 Name - Description" propertyName="Responsibility Center Level 02 Name - Description" numFmtId="0" hierarchy="529" level="5" memberPropertyField="1">
      <sharedItems containsSemiMixedTypes="0" containsString="0"/>
    </cacheField>
    <cacheField name="[CB - Responsibility Center HIER].[Responsibility Center Hierarchy].[Responsibility Center Level 04 Name - Description].[Responsibility Center Level 03 Name - Description]" caption="Responsibility Center Level 03 Name - Description" propertyName="Responsibility Center Level 03 Name - Description" numFmtId="0" hierarchy="529" level="6" memberPropertyField="1">
      <sharedItems containsSemiMixedTypes="0" containsString="0"/>
    </cacheField>
    <cacheField name="[CB - Responsibility Center HIER].[Responsibility Center Hierarchy].[Responsibility Center Level 05 Name - Description].[Responsibility Center Level 04 Name - Description]" caption="Responsibility Center Level 04 Name - Description" propertyName="Responsibility Center Level 04 Name - Description" numFmtId="0" hierarchy="529" level="7" memberPropertyField="1">
      <sharedItems containsSemiMixedTypes="0" containsString="0"/>
    </cacheField>
    <cacheField name="[CB - Responsibility Center HIER].[Responsibility Center Hierarchy].[Responsibility Center Level 06 Name - Description].[Responsibility Center Level 05 Name - Description]" caption="Responsibility Center Level 05 Name - Description" propertyName="Responsibility Center Level 05 Name - Description" numFmtId="0" hierarchy="529" level="8" memberPropertyField="1">
      <sharedItems containsSemiMixedTypes="0" containsString="0"/>
    </cacheField>
    <cacheField name="[CB - Responsibility Center HIER].[Responsibility Center Hierarchy].[Responsibility Center Level 07 Name - Description].[Responsibility Center Level 06 Name - Description]" caption="Responsibility Center Level 06 Name - Description" propertyName="Responsibility Center Level 06 Name - Description" numFmtId="0" hierarchy="529" level="9" memberPropertyField="1">
      <sharedItems containsSemiMixedTypes="0" containsString="0"/>
    </cacheField>
    <cacheField name="[CB - Responsibility Center HIER].[Responsibility Center Hierarchy].[Responsibility Center Level 08 Name - Description].[Responsibility Center Level 07 Name - Description]" caption="Responsibility Center Level 07 Name - Description" propertyName="Responsibility Center Level 07 Name - Description" numFmtId="0" hierarchy="529" level="10" memberPropertyField="1">
      <sharedItems containsSemiMixedTypes="0" containsString="0"/>
    </cacheField>
    <cacheField name="[CB - Responsibility Center HIER].[Responsibility Center Hierarchy].[Responsibility Center Level 09 Name - Description].[Responsibility Center Level 08 Name - Description]" caption="Responsibility Center Level 08 Name - Description" propertyName="Responsibility Center Level 08 Name - Description" numFmtId="0" hierarchy="529" level="11" memberPropertyField="1">
      <sharedItems containsSemiMixedTypes="0" containsString="0"/>
    </cacheField>
    <cacheField name="[CB - Responsibility Center HIER].[Responsibility Center Hierarchy].[Responsibility Center Level 10 Name - Description].[Responsibility Center Level 09 Name - Description]" caption="Responsibility Center Level 09 Name - Description" propertyName="Responsibility Center Level 09 Name - Description" numFmtId="0" hierarchy="529" level="12" memberPropertyField="1">
      <sharedItems containsSemiMixedTypes="0" containsString="0"/>
    </cacheField>
    <cacheField name="[CB - Responsibility Center HIER].[Responsibility Center Hierarchy].[Responsibility Center Level 11 Name - Description].[Responsibility Center Level 10 Name - Description]" caption="Responsibility Center Level 10 Name - Description" propertyName="Responsibility Center Level 10 Name - Description" numFmtId="0" hierarchy="529" level="13" memberPropertyField="1">
      <sharedItems containsSemiMixedTypes="0" containsString="0"/>
    </cacheField>
    <cacheField name="[CB - Responsibility Center HIER].[Responsibility Center Hierarchy].[Responsibility Center Level 12 Name - Description].[Responsibility Center Level 11 Name - Description]" caption="Responsibility Center Level 11 Name - Description" propertyName="Responsibility Center Level 11 Name - Description" numFmtId="0" hierarchy="529" level="14" memberPropertyField="1">
      <sharedItems containsSemiMixedTypes="0" containsString="0"/>
    </cacheField>
    <cacheField name="[CB - Responsibility Center HIER].[Responsibility Center Hierarchy].[Responsibility Center HIER].[Responsibility Center HIER Description Long]" caption="Responsibility Center HIER Description Long" propertyName="Responsibility Center HIER Description Long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HIER Description Short]" caption="Responsibility Center HIER Description Short" propertyName="Responsibility Center HIER Description Short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HIER Type Set ID]" caption="Responsibility Center HIER Type Set ID" propertyName="Responsibility Center HIER Type Set ID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1 Description]" caption="Responsibility Center Level 01 Description" propertyName="Responsibility Center Level 01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1 Name]" caption="Responsibility Center Level 01 Name" propertyName="Responsibility Center Level 01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2 Description]" caption="Responsibility Center Level 02 Description" propertyName="Responsibility Center Level 02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2 Name]" caption="Responsibility Center Level 02 Name" propertyName="Responsibility Center Level 02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3 Description]" caption="Responsibility Center Level 03 Description" propertyName="Responsibility Center Level 03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3 Name]" caption="Responsibility Center Level 03 Name" propertyName="Responsibility Center Level 03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4 Description]" caption="Responsibility Center Level 04 Description" propertyName="Responsibility Center Level 04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4 Name]" caption="Responsibility Center Level 04 Name" propertyName="Responsibility Center Level 04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5 Description]" caption="Responsibility Center Level 05 Description" propertyName="Responsibility Center Level 05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5 Name]" caption="Responsibility Center Level 05 Name" propertyName="Responsibility Center Level 05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6 Description]" caption="Responsibility Center Level 06 Description" propertyName="Responsibility Center Level 06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6 Name]" caption="Responsibility Center Level 06 Name" propertyName="Responsibility Center Level 06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7 Description]" caption="Responsibility Center Level 07 Description" propertyName="Responsibility Center Level 07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7 Name]" caption="Responsibility Center Level 07 Name" propertyName="Responsibility Center Level 07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8 Description]" caption="Responsibility Center Level 08 Description" propertyName="Responsibility Center Level 08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8 Name]" caption="Responsibility Center Level 08 Name" propertyName="Responsibility Center Level 08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9 Description]" caption="Responsibility Center Level 09 Description" propertyName="Responsibility Center Level 09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09 Name]" caption="Responsibility Center Level 09 Name" propertyName="Responsibility Center Level 09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0 Description]" caption="Responsibility Center Level 10 Description" propertyName="Responsibility Center Level 10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0 Name]" caption="Responsibility Center Level 10 Name" propertyName="Responsibility Center Level 10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1 Description]" caption="Responsibility Center Level 11 Description" propertyName="Responsibility Center Level 11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1 Name]" caption="Responsibility Center Level 11 Name" propertyName="Responsibility Center Level 11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2 Description]" caption="Responsibility Center Level 12 Description" propertyName="Responsibility Center Level 12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2 Name]" caption="Responsibility Center Level 12 Name" propertyName="Responsibility Center Level 12 Name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Level 12 Name - Description]" caption="Responsibility Center Level 12 Name - Description" propertyName="Responsibility Center Level 12 Name -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Parent Description]" caption="Responsibility Center Parent Description" propertyName="Responsibility Center Parent Description" numFmtId="0" hierarchy="529" level="15" memberPropertyField="1">
      <sharedItems containsSemiMixedTypes="0" containsString="0"/>
    </cacheField>
    <cacheField name="[CB - Responsibility Center HIER].[Responsibility Center Hierarchy].[Responsibility Center HIER].[Responsibility Center Parent Name]" caption="Responsibility Center Parent Name" propertyName="Responsibility Center Parent Name" numFmtId="0" hierarchy="529" level="15" memberPropertyField="1">
      <sharedItems containsSemiMixedTypes="0" containsString="0"/>
    </cacheField>
    <cacheField name="[JD - Journal Source Desc].[Journal Source Desc].[Journal Source Desc]" caption="Journal Source Desc" numFmtId="0" hierarchy="589" level="1">
      <sharedItems count="1">
        <s v="[JD - Journal Source Desc].[Journal Source Desc].&amp;[PEF - RATES BILLING &amp; PAYMENTS]" c="PEF - RATES BILLING &amp; PAYMENTS"/>
      </sharedItems>
    </cacheField>
  </cacheFields>
  <cacheHierarchies count="635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LENDER BDGT CAT]" caption="COM LENDER BDGT CAT" attribute="1" defaultMemberUniqueName="[Business Rule].[COM LENDER BDGT CAT].[All]" allUniqueName="[Business Rule].[COM LENDER BDGT CAT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2" unbalanced="0">
      <fieldsUsage count="2">
        <fieldUsage x="-1"/>
        <fieldUsage x="4"/>
      </fieldsUsage>
    </cacheHierarchy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2" unbalanced="0">
      <fieldsUsage count="2">
        <fieldUsage x="-1"/>
        <fieldUsage x="5"/>
      </fieldsUsage>
    </cacheHierarchy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2" unbalanced="0">
      <fieldsUsage count="2">
        <fieldUsage x="-1"/>
        <fieldUsage x="1"/>
      </fieldsUsage>
    </cacheHierarchy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2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2" unbalanced="0">
      <fieldsUsage count="2">
        <fieldUsage x="-1"/>
        <fieldUsage x="3"/>
      </fieldsUsage>
    </cacheHierarchy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2" unbalanced="0">
      <fieldsUsage count="2">
        <fieldUsage x="-1"/>
        <fieldUsage x="6"/>
      </fieldsUsage>
    </cacheHierarchy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2" unbalanced="0">
      <fieldsUsage count="2">
        <fieldUsage x="-1"/>
        <fieldUsage x="70"/>
      </fieldsUsage>
    </cacheHierarchy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0" unbalanced="0"/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2" unbalanced="0">
      <fieldsUsage count="2">
        <fieldUsage x="-1"/>
        <fieldUsage x="78"/>
      </fieldsUsage>
    </cacheHierarchy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14" unbalanced="0">
      <fieldsUsage count="14">
        <fieldUsage x="-1"/>
        <fieldUsage x="7"/>
        <fieldUsage x="8"/>
        <fieldUsage x="9"/>
        <fieldUsage x="10"/>
        <fieldUsage x="11"/>
        <fieldUsage x="12"/>
        <fieldUsage x="13"/>
        <fieldUsage x="14"/>
        <fieldUsage x="15"/>
        <fieldUsage x="16"/>
        <fieldUsage x="17"/>
        <fieldUsage x="18"/>
        <fieldUsage x="19"/>
      </fieldsUsage>
    </cacheHierarchy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2" unbalanced="0">
      <fieldsUsage count="2">
        <fieldUsage x="-1"/>
        <fieldUsage x="57"/>
      </fieldsUsage>
    </cacheHierarchy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 Activity - JD].[Project Activity]" caption="Project Activity" attribute="1" defaultMemberUniqueName="[CB - Project Activity - JD].[Project Activity].[All]" allUniqueName="[CB - Project Activity - JD].[Project Activity].[All]" dimensionUniqueName="[CB - Project Activity - JD]" displayFolder="" count="0" unbalanced="0"/>
    <cacheHierarchy uniqueName="[CB - Project Activity - JD].[Project Activity Description]" caption="Project Activity Description" attribute="1" defaultMemberUniqueName="[CB - Project Activity - JD].[Project Activity Description].[All]" allUniqueName="[CB - Project Activity - JD].[Project Activity Description].[All]" dimensionUniqueName="[CB - Project Activity - JD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0" unbalanced="0"/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2" unbalanced="0">
      <fieldsUsage count="2">
        <fieldUsage x="-1"/>
        <fieldUsage x="71"/>
      </fieldsUsage>
    </cacheHierarchy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2" unbalanced="0">
      <fieldsUsage count="2">
        <fieldUsage x="-1"/>
        <fieldUsage x="69"/>
      </fieldsUsage>
    </cacheHierarchy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16" unbalanced="0">
      <fieldsUsage count="16">
        <fieldUsage x="-1"/>
        <fieldUsage x="83"/>
        <fieldUsage x="84"/>
        <fieldUsage x="85"/>
        <fieldUsage x="86"/>
        <fieldUsage x="87"/>
        <fieldUsage x="88"/>
        <fieldUsage x="89"/>
        <fieldUsage x="90"/>
        <fieldUsage x="91"/>
        <fieldUsage x="92"/>
        <fieldUsage x="93"/>
        <fieldUsage x="94"/>
        <fieldUsage x="95"/>
        <fieldUsage x="96"/>
        <fieldUsage x="97"/>
      </fieldsUsage>
    </cacheHierarchy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0" unbalanced="0"/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JD - Affiliate FERC Account].[Affiliate FERC Account]" caption="Affiliate FERC Account" attribute="1" keyAttribute="1" defaultMemberUniqueName="[JD - Affiliate FERC Account].[Affiliate FERC Account].[All]" allUniqueName="[JD - Affiliate FERC Account].[Affiliate FERC Account].[All]" dimensionUniqueName="[JD - Affiliate FERC Account]" displayFolder="" count="0" unbalanced="0"/>
    <cacheHierarchy uniqueName="[JD - CAPS Work ID].[CAPS WORK ID]" caption="CAPS WORK ID" attribute="1" keyAttribute="1" defaultMemberUniqueName="[JD - CAPS Work ID].[CAPS WORK ID].[All]" allUniqueName="[JD - CAPS Work ID].[CAPS WORK ID].[All]" dimensionUniqueName="[JD - CAPS Work ID]" displayFolder="" count="0" unbalanced="0"/>
    <cacheHierarchy uniqueName="[JD - Credit Card Holder Name].[Credit Card Holder Name]" caption="Credit Card Holder Name" attribute="1" keyAttribute="1" defaultMemberUniqueName="[JD - Credit Card Holder Name].[Credit Card Holder Name].[All]" allUniqueName="[JD - Credit Card Holder Name].[Credit Card Holder Name].[All]" dimensionUniqueName="[JD - Credit Card Holder Name]" displayFolder="" count="0" unbalanced="0"/>
    <cacheHierarchy uniqueName="[JD - Detail Cost Element Code].[Detail Cost Element Code]" caption="Detail Cost Element Code" attribute="1" keyAttribute="1" defaultMemberUniqueName="[JD - Detail Cost Element Code].[Detail Cost Element Code].[All]" allUniqueName="[JD - Detail Cost Element Code].[Detail Cost Element Code].[All]" dimensionUniqueName="[JD - Detail Cost Element Code]" displayFolder="" count="0" unbalanced="0"/>
    <cacheHierarchy uniqueName="[JD - Employee Name].[Employee ID]" caption="Employee ID" attribute="1" defaultMemberUniqueName="[JD - Employee Name].[Employee ID].[All]" allUniqueName="[JD - Employee Name].[Employee ID].[All]" dimensionUniqueName="[JD - Employee Name]" displayFolder="" count="0" unbalanced="0"/>
    <cacheHierarchy uniqueName="[JD - Employee Name].[Employee Name]" caption="Employee Name" attribute="1" defaultMemberUniqueName="[JD - Employee Name].[Employee Name].[All]" allUniqueName="[JD - Employee Name].[Employee Name].[All]" dimensionUniqueName="[JD - Employee Name]" displayFolder="" count="0" unbalanced="0"/>
    <cacheHierarchy uniqueName="[JD - GL Customer Segment].[GL Customer Segment]" caption="GL Customer Segment" attribute="1" keyAttribute="1" defaultMemberUniqueName="[JD - GL Customer Segment].[GL Customer Segment].[All]" allUniqueName="[JD - GL Customer Segment].[GL Customer Segment].[All]" dimensionUniqueName="[JD - GL Customer Segment]" displayFolder="" count="0" unbalanced="0"/>
    <cacheHierarchy uniqueName="[JD - GL Customer Segment Desc].[GL Customer Segment Desc]" caption="GL Customer Segment Desc" attribute="1" keyAttribute="1" defaultMemberUniqueName="[JD - GL Customer Segment Desc].[GL Customer Segment Desc].[All]" allUniqueName="[JD - GL Customer Segment Desc].[GL Customer Segment Desc].[All]" dimensionUniqueName="[JD - GL Customer Segment Desc]" displayFolder="" count="0" unbalanced="0"/>
    <cacheHierarchy uniqueName="[JD - Invoice ID].[Invoice ID]" caption="Invoice ID" attribute="1" keyAttribute="1" defaultMemberUniqueName="[JD - Invoice ID].[Invoice ID].[All]" allUniqueName="[JD - Invoice ID].[Invoice ID].[All]" dimensionUniqueName="[JD - Invoice ID]" displayFolder="" count="0" unbalanced="0"/>
    <cacheHierarchy uniqueName="[JD - Journal Description].[Journal Description]" caption="Journal Description" attribute="1" keyAttribute="1" defaultMemberUniqueName="[JD - Journal Description].[Journal Description].[All]" allUniqueName="[JD - Journal Description].[Journal Description].[All]" dimensionUniqueName="[JD - Journal Description]" displayFolder="" count="2" unbalanced="0">
      <fieldsUsage count="2">
        <fieldUsage x="-1"/>
        <fieldUsage x="67"/>
      </fieldsUsage>
    </cacheHierarchy>
    <cacheHierarchy uniqueName="[JD - Journal Line Description].[Journal Line Description]" caption="Journal Line Description" attribute="1" keyAttribute="1" defaultMemberUniqueName="[JD - Journal Line Description].[Journal Line Description].[All]" allUniqueName="[JD - Journal Line Description].[Journal Line Description].[All]" dimensionUniqueName="[JD - Journal Line Description]" displayFolder="" count="0" unbalanced="0"/>
    <cacheHierarchy uniqueName="[JD - Journal Line Number].[Journal Line Number]" caption="Journal Line Number" attribute="1" keyAttribute="1" defaultMemberUniqueName="[JD - Journal Line Number].[Journal Line Number].[All]" allUniqueName="[JD - Journal Line Number].[Journal Line Number].[All]" dimensionUniqueName="[JD - Journal Line Number]" displayFolder="" count="0" unbalanced="0"/>
    <cacheHierarchy uniqueName="[JD - Journal Line Reference ID].[Journal Line Reference ID]" caption="Journal Line Reference ID" attribute="1" keyAttribute="1" defaultMemberUniqueName="[JD - Journal Line Reference ID].[Journal Line Reference ID].[All]" allUniqueName="[JD - Journal Line Reference ID].[Journal Line Reference ID].[All]" dimensionUniqueName="[JD - Journal Line Reference ID]" displayFolder="" count="0" unbalanced="0"/>
    <cacheHierarchy uniqueName="[JD - Journal Mask].[Journal Mask]" caption="Journal Mask" attribute="1" keyAttribute="1" defaultMemberUniqueName="[JD - Journal Mask].[Journal Mask].[All]" allUniqueName="[JD - Journal Mask].[Journal Mask].[All]" dimensionUniqueName="[JD - Journal Mask]" displayFolder="" count="0" unbalanced="0"/>
    <cacheHierarchy uniqueName="[JD - Journal Mask Desc].[Journal Mask Desc]" caption="Journal Mask Desc" attribute="1" keyAttribute="1" defaultMemberUniqueName="[JD - Journal Mask Desc].[Journal Mask Desc].[All]" allUniqueName="[JD - Journal Mask Desc].[Journal Mask Desc].[All]" dimensionUniqueName="[JD - Journal Mask Desc]" displayFolder="" count="0" unbalanced="0"/>
    <cacheHierarchy uniqueName="[JD - Journal Name].[Journal Name]" caption="Journal Name" attribute="1" keyAttribute="1" defaultMemberUniqueName="[JD - Journal Name].[Journal Name].[All]" allUniqueName="[JD - Journal Name].[Journal Name].[All]" dimensionUniqueName="[JD - Journal Name]" displayFolder="" count="2" unbalanced="0">
      <fieldsUsage count="2">
        <fieldUsage x="-1"/>
        <fieldUsage x="68"/>
      </fieldsUsage>
    </cacheHierarchy>
    <cacheHierarchy uniqueName="[JD - Journal Source].[Journal Source]" caption="Journal Source" attribute="1" keyAttribute="1" defaultMemberUniqueName="[JD - Journal Source].[Journal Source].[All]" allUniqueName="[JD - Journal Source].[Journal Source].[All]" dimensionUniqueName="[JD - Journal Source]" displayFolder="" count="0" unbalanced="0"/>
    <cacheHierarchy uniqueName="[JD - Journal Source Desc].[Journal Source Desc]" caption="Journal Source Desc" attribute="1" keyAttribute="1" defaultMemberUniqueName="[JD - Journal Source Desc].[Journal Source Desc].[All]" allUniqueName="[JD - Journal Source Desc].[Journal Source Desc].[All]" dimensionUniqueName="[JD - Journal Source Desc]" displayFolder="" count="2" unbalanced="0">
      <fieldsUsage count="2">
        <fieldUsage x="-1"/>
        <fieldUsage x="141"/>
      </fieldsUsage>
    </cacheHierarchy>
    <cacheHierarchy uniqueName="[JD - Material Description].[Material Description]" caption="Material Description" attribute="1" keyAttribute="1" defaultMemberUniqueName="[JD - Material Description].[Material Description].[All]" allUniqueName="[JD - Material Description].[Material Description].[All]" dimensionUniqueName="[JD - Material Description]" displayFolder="" count="0" unbalanced="0"/>
    <cacheHierarchy uniqueName="[JD - Material ID Reference].[Material Id Reference]" caption="Material Id Reference" attribute="1" keyAttribute="1" defaultMemberUniqueName="[JD - Material ID Reference].[Material Id Reference].[All]" allUniqueName="[JD - Material ID Reference].[Material Id Reference].[All]" dimensionUniqueName="[JD - Material ID Reference]" displayFolder="" count="0" unbalanced="0"/>
    <cacheHierarchy uniqueName="[JD - Material Stock Code].[Material Stock Code]" caption="Material Stock Code" attribute="1" keyAttribute="1" defaultMemberUniqueName="[JD - Material Stock Code].[Material Stock Code].[All]" allUniqueName="[JD - Material Stock Code].[Material Stock Code].[All]" dimensionUniqueName="[JD - Material Stock Code]" displayFolder="" count="0" unbalanced="0"/>
    <cacheHierarchy uniqueName="[JD - Measure Unit].[Measure Unit]" caption="Measure Unit" attribute="1" keyAttribute="1" defaultMemberUniqueName="[JD - Measure Unit].[Measure Unit].[All]" allUniqueName="[JD - Measure Unit].[Measure Unit].[All]" dimensionUniqueName="[JD - Measure Unit]" displayFolder="" count="0" unbalanced="0"/>
    <cacheHierarchy uniqueName="[JD - Operator ID].[Operator ID]" caption="Operator ID" attribute="1" keyAttribute="1" defaultMemberUniqueName="[JD - Operator ID].[Operator ID].[All]" allUniqueName="[JD - Operator ID].[Operator ID].[All]" dimensionUniqueName="[JD - Operator ID]" displayFolder="" count="0" unbalanced="0"/>
    <cacheHierarchy uniqueName="[JD - Operator ID Descr].[Operator ID Descr]" caption="Operator ID Descr" attribute="1" keyAttribute="1" defaultMemberUniqueName="[JD - Operator ID Descr].[Operator ID Descr].[All]" allUniqueName="[JD - Operator ID Descr].[Operator ID Descr].[All]" dimensionUniqueName="[JD - Operator ID Descr]" displayFolder="" count="0" unbalanced="0"/>
    <cacheHierarchy uniqueName="[JD - Post Date].[Post Date]" caption="Post Date" attribute="1" keyAttribute="1" defaultMemberUniqueName="[JD - Post Date].[Post Date].[All]" allUniqueName="[JD - Post Date].[Post Date].[All]" dimensionUniqueName="[JD - Post Date]" displayFolder="" count="0" unbalanced="0"/>
    <cacheHierarchy uniqueName="[JD - Purchase Order ID].[Purchase Order ID]" caption="Purchase Order ID" attribute="1" keyAttribute="1" defaultMemberUniqueName="[JD - Purchase Order ID].[Purchase Order ID].[All]" allUniqueName="[JD - Purchase Order ID].[Purchase Order ID].[All]" dimensionUniqueName="[JD - Purchase Order ID]" displayFolder="" count="0" unbalanced="0"/>
    <cacheHierarchy uniqueName="[JD - Reversal Date].[Reversal Date]" caption="Reversal Date" attribute="1" keyAttribute="1" defaultMemberUniqueName="[JD - Reversal Date].[Reversal Date].[All]" allUniqueName="[JD - Reversal Date].[Reversal Date].[All]" dimensionUniqueName="[JD - Reversal Date]" displayFolder="" count="0" unbalanced="0"/>
    <cacheHierarchy uniqueName="[JD - Reversal Type].[Reversal Type]" caption="Reversal Type" attribute="1" keyAttribute="1" defaultMemberUniqueName="[JD - Reversal Type].[Reversal Type].[All]" allUniqueName="[JD - Reversal Type].[Reversal Type].[All]" dimensionUniqueName="[JD - Reversal Type]" displayFolder="" count="0" unbalanced="0"/>
    <cacheHierarchy uniqueName="[JD - Transaction Reference].[Transaction Reference]" caption="Transaction Reference" attribute="1" keyAttribute="1" defaultMemberUniqueName="[JD - Transaction Reference].[Transaction Reference].[All]" allUniqueName="[JD - Transaction Reference].[Transaction Reference].[All]" dimensionUniqueName="[JD - Transaction Reference]" displayFolder="" count="0" unbalanced="0"/>
    <cacheHierarchy uniqueName="[JD - Vendor Id Reference].[Vendor ID]" caption="Vendor ID" attribute="1" keyAttribute="1" defaultMemberUniqueName="[JD - Vendor Id Reference].[Vendor ID].[All]" allUniqueName="[JD - Vendor Id Reference].[Vendor ID].[All]" dimensionUniqueName="[JD - Vendor Id Reference]" displayFolder="" count="0" unbalanced="0"/>
    <cacheHierarchy uniqueName="[JD - Vendor Name].[Vendor Name]" caption="Vendor Name" attribute="1" keyAttribute="1" defaultMemberUniqueName="[JD - Vendor Name].[Vendor Name].[All]" allUniqueName="[JD - Vendor Name].[Vendor Name].[All]" dimensionUniqueName="[JD - Vendor Name]" displayFolder="" count="0" unbalanced="0"/>
    <cacheHierarchy uniqueName="[JD - Voucher ID].[Voucher ID]" caption="Voucher ID" attribute="1" keyAttribute="1" defaultMemberUniqueName="[JD - Voucher ID].[Voucher ID].[All]" allUniqueName="[JD - Voucher ID].[Voucher ID].[All]" dimensionUniqueName="[JD - Voucher ID]" displayFolder="" count="0" unbalanced="0"/>
    <cacheHierarchy uniqueName="[JD - Work Order Num].[Work Order Num]" caption="Work Order Num" attribute="1" keyAttribute="1" defaultMemberUniqueName="[JD - Work Order Num].[Work Order Num].[All]" allUniqueName="[JD - Work Order Num].[Work Order Num].[All]" dimensionUniqueName="[JD - Work Order Num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58"/>
        <fieldUsage x="59"/>
        <fieldUsage x="60"/>
        <fieldUsage x="61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CB - Project Activity - JD].[FI PROJECT ACTIVITY ORIGL ID]" caption="FI PROJECT ACTIVITY ORIGL ID" attribute="1" keyAttribute="1" defaultMemberUniqueName="[CB - Project Activity - JD].[FI PROJECT ACTIVITY ORIGL ID].[All]" allUniqueName="[CB - Project Activity - JD].[FI PROJECT ACTIVITY ORIGL ID].[All]" dimensionUniqueName="[CB - Project Activity - JD]" displayFolder="" count="0" unbalanced="0" hidden="1"/>
    <cacheHierarchy uniqueName="[JD - Employee Name].[JOURNAL LINE DESCRIPTION]" caption="JOURNAL LINE DESCRIPTION" attribute="1" keyAttribute="1" defaultMemberUniqueName="[JD - Employee Name].[JOURNAL LINE DESCRIPTION].[All]" allUniqueName="[JD - Employee Name].[JOURNAL LINE DESCRIPTION].[All]" dimensionUniqueName="[JD - Employee Name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SYSTEM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aterial Quantity]" caption="Material Quantity" measure="1" displayFolder="" measureGroup="Journal Detail" count="0"/>
    <cacheHierarchy uniqueName="[Measures].[Monetary Amount]" caption="Monetary Amount" measure="1" displayFolder="" measureGroup="Journal Detail" count="0" oneField="1">
      <fieldsUsage count="1">
        <fieldUsage x="66"/>
      </fieldsUsage>
    </cacheHierarchy>
    <cacheHierarchy uniqueName="[Measures].[Statistics Amount]" caption="Statistics Amount" measure="1" displayFolder="" measureGroup="Journal Detail" count="0"/>
    <cacheHierarchy uniqueName="[Measures].[BUSINESS RULE BRIDGE Count]" caption="BUSINESS RULE BRIDGE Count" measure="1" displayFolder="" measureGroup="Business Rule Bridge" count="0" hidden="1"/>
    <cacheHierarchy uniqueName="[Measures].[PROCESS TREE BRIDGE Count]" caption="PROCESS TREE BRIDGE Count" measure="1" displayFolder="" measureGroup="PROCESS TREE BRIDGE" count="0" hidden="1"/>
    <cacheHierarchy uniqueName="[Measures].[OPERUNIT TREE BRIDGE Count]" caption="OPERUNIT TREE BRIDGE Count" measure="1" displayFolder="" measureGroup="OPERUNIT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RSRCTYPE TREE BRIDGE Count]" caption="RSRCTYPE TREE BRIDGE Count" measure="1" displayFolder="" measureGroup="RSRCTYPE TRE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DUCT TREE BRIDGE Count]" caption="PRODUCT TREE BRIDGE Count" measure="1" displayFolder="" measureGroup="PRODUCT TREE BRIDGE" count="0" hidden="1"/>
    <cacheHierarchy uniqueName="[Measures].[RESP CENTER TREE BRIDGE Count]" caption="RESP CENTER TREE BRIDGE Count" measure="1" displayFolder="" measureGroup="RESP CENTER TREE BRIDGE" count="0" hidden="1"/>
  </cacheHierarchies>
  <kpis count="0"/>
  <dimensions count="59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Project Activity - JD" uniqueName="[CB - Project Activity - JD]" caption="CB - Project Activity - JD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tatistics Code" uniqueName="[GL Statistics Code]" caption="GL Statistics Code"/>
    <dimension name="JD - Affiliate FERC Account" uniqueName="[JD - Affiliate FERC Account]" caption="JD - Affiliate FERC Account"/>
    <dimension name="JD - CAPS Work ID" uniqueName="[JD - CAPS Work ID]" caption="JD - CAPS Work ID"/>
    <dimension name="JD - Credit Card Holder Name" uniqueName="[JD - Credit Card Holder Name]" caption="JD - Credit Card Holder Name"/>
    <dimension name="JD - Detail Cost Element Code" uniqueName="[JD - Detail Cost Element Code]" caption="JD - Detail Cost Element Code"/>
    <dimension name="JD - Employee Name" uniqueName="[JD - Employee Name]" caption="JD - Employee Name"/>
    <dimension name="JD - GL Customer Segment" uniqueName="[JD - GL Customer Segment]" caption="JD - GL Customer Segment"/>
    <dimension name="JD - GL Customer Segment Desc" uniqueName="[JD - GL Customer Segment Desc]" caption="JD - GL Customer Segment Desc"/>
    <dimension name="JD - Invoice ID" uniqueName="[JD - Invoice ID]" caption="JD - Invoice ID"/>
    <dimension name="JD - Journal Description" uniqueName="[JD - Journal Description]" caption="JD - Journal Description"/>
    <dimension name="JD - Journal Line Description" uniqueName="[JD - Journal Line Description]" caption="JD - Journal Line Description"/>
    <dimension name="JD - Journal Line Number" uniqueName="[JD - Journal Line Number]" caption="JD - Journal Line Number"/>
    <dimension name="JD - Journal Line Reference ID" uniqueName="[JD - Journal Line Reference ID]" caption="JD - Journal Line Reference ID"/>
    <dimension name="JD - Journal Mask" uniqueName="[JD - Journal Mask]" caption="JD - Journal Mask"/>
    <dimension name="JD - Journal Mask Desc" uniqueName="[JD - Journal Mask Desc]" caption="JD - Journal Mask Desc"/>
    <dimension name="JD - Journal Name" uniqueName="[JD - Journal Name]" caption="JD - Journal Name"/>
    <dimension name="JD - Journal Source" uniqueName="[JD - Journal Source]" caption="JD - Journal Source"/>
    <dimension name="JD - Journal Source Desc" uniqueName="[JD - Journal Source Desc]" caption="JD - Journal Source Desc"/>
    <dimension name="JD - Material Description" uniqueName="[JD - Material Description]" caption="JD - Material Description"/>
    <dimension name="JD - Material ID Reference" uniqueName="[JD - Material ID Reference]" caption="JD - Material ID Reference"/>
    <dimension name="JD - Material Stock Code" uniqueName="[JD - Material Stock Code]" caption="JD - Material Stock Code"/>
    <dimension name="JD - Measure Unit" uniqueName="[JD - Measure Unit]" caption="JD - Measure Unit"/>
    <dimension name="JD - Operator ID" uniqueName="[JD - Operator ID]" caption="JD - Operator ID"/>
    <dimension name="JD - Operator ID Descr" uniqueName="[JD - Operator ID Descr]" caption="JD - Operator ID Descr"/>
    <dimension name="JD - Post Date" uniqueName="[JD - Post Date]" caption="JD - Post Date"/>
    <dimension name="JD - Purchase Order ID" uniqueName="[JD - Purchase Order ID]" caption="JD - Purchase Order ID"/>
    <dimension name="JD - Reversal Date" uniqueName="[JD - Reversal Date]" caption="JD - Reversal Date"/>
    <dimension name="JD - Reversal Type" uniqueName="[JD - Reversal Type]" caption="JD - Reversal Type"/>
    <dimension name="JD - Transaction Reference" uniqueName="[JD - Transaction Reference]" caption="JD - Transaction Reference"/>
    <dimension name="JD - Vendor Id Reference" uniqueName="[JD - Vendor Id Reference]" caption="JD - Vendor Id Reference"/>
    <dimension name="JD - Vendor Name" uniqueName="[JD - Vendor Name]" caption="JD - Vendor Name"/>
    <dimension name="JD - Voucher ID" uniqueName="[JD - Voucher ID]" caption="JD - Voucher ID"/>
    <dimension name="JD - Work Order Num" uniqueName="[JD - Work Order Num]" caption="JD - Work Order Num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Journal Detail" caption="Journal Detail"/>
    <measureGroup name="LOCATION TREE BRIDGE" caption="LOCATION TREE BRIDGE"/>
    <measureGroup name="OPERUNIT TREE BRIDGE" caption="OPER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TYPE TREE BRIDGE" caption="RSRCTYPE TREE BRIDGE"/>
  </measureGroups>
  <maps count="76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4" dimension="44"/>
    <map measureGroup="4" dimension="45"/>
    <map measureGroup="4" dimension="46"/>
    <map measureGroup="4" dimension="47"/>
    <map measureGroup="4" dimension="48"/>
    <map measureGroup="4" dimension="49"/>
    <map measureGroup="4" dimension="50"/>
    <map measureGroup="4" dimension="51"/>
    <map measureGroup="4" dimension="52"/>
    <map measureGroup="4" dimension="53"/>
    <map measureGroup="4" dimension="54"/>
    <map measureGroup="4" dimension="57"/>
    <map measureGroup="4" dimension="58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20"/>
    <map measureGroup="9" dimension="21"/>
    <map measureGroup="10" dimension="18"/>
    <map measureGroup="10" dimension="1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D461DE-6416-4892-ADA6-6DB55A512282}" name="PivotTable1" cacheId="0" applyNumberFormats="0" applyBorderFormats="0" applyFontFormats="0" applyPatternFormats="0" applyAlignmentFormats="0" applyWidthHeightFormats="1" dataCaption="Values" updatedVersion="8" minRefreshableVersion="3" subtotalHiddenItems="1" colGrandTotals="0" itemPrintTitles="1" createdVersion="6" indent="0" compact="0" compactData="0" multipleFieldFilters="0" fieldListSortAscending="1">
  <location ref="A12:F16" firstHeaderRow="1" firstDataRow="2" firstDataCol="5" rowPageCount="10" colPageCount="1"/>
  <pivotFields count="142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2">
        <item x="1"/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>
      <items count="2">
        <item c="1" x="0"/>
        <item x="1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5">
        <item s="1" c="1" x="0" d="1"/>
        <item s="1" c="1" x="1" d="1"/>
        <item s="1" c="1" x="2" d="1"/>
        <item s="1" c="1" x="3" d="1"/>
        <item x="4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12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s="1"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C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name="BU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2"/>
    <field x="70"/>
    <field x="141"/>
    <field x="68"/>
    <field x="67"/>
  </rowFields>
  <rowItems count="3">
    <i>
      <x v="1"/>
      <x/>
      <x/>
      <x/>
      <x/>
    </i>
    <i r="1">
      <x v="1"/>
      <x/>
      <x/>
      <x/>
    </i>
    <i t="grand">
      <x/>
    </i>
  </rowItems>
  <colFields count="1">
    <field x="58"/>
  </colFields>
  <colItems count="1">
    <i>
      <x/>
    </i>
  </colItems>
  <pageFields count="10">
    <pageField fld="0" hier="1" name="[Business Rule].[_Rule Year].&amp;[2024]" cap="2024"/>
    <pageField fld="3" hier="54" name="[Business Rule].[ENT Segment].&amp;[Gas Utilities &amp; Infrastructure]" cap="Gas Utilities &amp; Infrastructure"/>
    <pageField fld="1" hier="48" name="[Business Rule].[ENT Function].&amp;[Customer Chargeoffs]" cap="Customer Chargeoffs"/>
    <pageField fld="4" hier="44" name="[Business Rule].[ENT Accounting Class].&amp;[O&amp;M]" cap="O&amp;M"/>
    <pageField fld="5" hier="45" name="[Business Rule].[ENT Accounting Class Sub].[All]" cap="All"/>
    <pageField fld="6" hier="56" name="[Business Rule].[ENT Special Items].&amp;[Other]" cap="Other"/>
    <pageField fld="7" hier="320" name="[CB - Operating Unit HIER].[Operating Unit Hierarchy].[Operating Unit Effective Date].&amp;[2024-01-01T00:00:00]" cap="1/01/2024"/>
    <pageField fld="57" hier="366" name="[CB - Process HIER].[Process Hierarchy Name].[All]" cap="All"/>
    <pageField fld="83" hier="532" name="[CB - Responsibility Center HIER].[Responsibility Center Hierarchy].[Responsibility Center Hierarchy Name].&amp;[2024-01-01T00:00:00]&amp;[RESP_CENTER_RPTG]" cap="RESP_CENTER_RPTG"/>
    <pageField fld="69" hier="521" name="[CB - Responsibility Center].[Responsibility Center CB - Description].[All]" cap="All"/>
  </pageFields>
  <dataFields count="1">
    <dataField fld="66" baseField="67" baseItem="2" numFmtId="37"/>
  </dataFields>
  <formats count="70">
    <format dxfId="267">
      <pivotArea type="all" dataOnly="0" outline="0" fieldPosition="0"/>
    </format>
    <format dxfId="266">
      <pivotArea outline="0" collapsedLevelsAreSubtotals="1" fieldPosition="0"/>
    </format>
    <format dxfId="265">
      <pivotArea type="origin" dataOnly="0" labelOnly="1" outline="0" fieldPosition="0"/>
    </format>
    <format dxfId="264">
      <pivotArea field="58" type="button" dataOnly="0" labelOnly="1" outline="0" axis="axisCol" fieldPosition="0"/>
    </format>
    <format dxfId="263">
      <pivotArea field="59" type="button" dataOnly="0" labelOnly="1" outline="0"/>
    </format>
    <format dxfId="262">
      <pivotArea field="60" type="button" dataOnly="0" labelOnly="1" outline="0"/>
    </format>
    <format dxfId="261">
      <pivotArea type="topRight" dataOnly="0" labelOnly="1" outline="0" fieldPosition="0"/>
    </format>
    <format dxfId="260">
      <pivotArea field="6" type="button" dataOnly="0" labelOnly="1" outline="0" axis="axisPage" fieldPosition="5"/>
    </format>
    <format dxfId="259">
      <pivotArea field="2" type="button" dataOnly="0" labelOnly="1" outline="0" axis="axisRow" fieldPosition="0"/>
    </format>
    <format dxfId="258">
      <pivotArea field="70" type="button" dataOnly="0" labelOnly="1" outline="0" axis="axisRow" fieldPosition="1"/>
    </format>
    <format dxfId="257">
      <pivotArea field="68" type="button" dataOnly="0" labelOnly="1" outline="0" axis="axisRow" fieldPosition="3"/>
    </format>
    <format dxfId="256">
      <pivotArea field="67" type="button" dataOnly="0" labelOnly="1" outline="0" axis="axisRow" fieldPosition="4"/>
    </format>
    <format dxfId="255">
      <pivotArea dataOnly="0" labelOnly="1" outline="0" fieldPosition="0">
        <references count="1">
          <reference field="6" count="0"/>
        </references>
      </pivotArea>
    </format>
    <format dxfId="254">
      <pivotArea dataOnly="0" labelOnly="1" grandRow="1" outline="0" fieldPosition="0"/>
    </format>
    <format dxfId="253">
      <pivotArea dataOnly="0" labelOnly="1" outline="0" fieldPosition="0">
        <references count="2">
          <reference field="2" count="1">
            <x v="1"/>
          </reference>
          <reference field="6" count="0" selected="0"/>
        </references>
      </pivotArea>
    </format>
    <format dxfId="252">
      <pivotArea dataOnly="0" labelOnly="1" outline="0" fieldPosition="0">
        <references count="2">
          <reference field="2" count="1" defaultSubtotal="1">
            <x v="1"/>
          </reference>
          <reference field="6" count="0" selected="0"/>
        </references>
      </pivotArea>
    </format>
    <format dxfId="251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/>
        </references>
      </pivotArea>
    </format>
    <format dxfId="250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 defaultSubtotal="1"/>
        </references>
      </pivotArea>
    </format>
    <format dxfId="249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0"/>
          </reference>
        </references>
      </pivotArea>
    </format>
    <format dxfId="248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1"/>
          </reference>
        </references>
      </pivotArea>
    </format>
    <format dxfId="247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0"/>
          </reference>
        </references>
      </pivotArea>
    </format>
    <format dxfId="246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1"/>
          </reference>
        </references>
      </pivotArea>
    </format>
    <format dxfId="245">
      <pivotArea dataOnly="0" labelOnly="1" outline="0" fieldPosition="0">
        <references count="1">
          <reference field="58" count="0"/>
        </references>
      </pivotArea>
    </format>
    <format dxfId="244">
      <pivotArea dataOnly="0" labelOnly="1" outline="0" fieldPosition="0">
        <references count="1">
          <reference field="59" count="0"/>
        </references>
      </pivotArea>
    </format>
    <format dxfId="243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242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241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240">
      <pivotArea outline="0" fieldPosition="0">
        <references count="6">
          <reference field="2" count="1" selected="0">
            <x v="0"/>
          </reference>
          <reference field="6" count="0" selected="0"/>
          <reference field="60" count="1" selected="0">
            <x v="8"/>
          </reference>
          <reference field="67" count="1" selected="0">
            <x v="1"/>
          </reference>
          <reference field="68" count="1" selected="0">
            <x v="1"/>
          </reference>
          <reference field="70" count="1" selected="0">
            <x v="1"/>
          </reference>
        </references>
      </pivotArea>
    </format>
    <format dxfId="239">
      <pivotArea outline="0" fieldPosition="0">
        <references count="6">
          <reference field="2" count="1" selected="0">
            <x v="0"/>
          </reference>
          <reference field="6" count="0" selected="0"/>
          <reference field="60" count="1" selected="0">
            <x v="8"/>
          </reference>
          <reference field="67" count="1" selected="0">
            <x v="1"/>
          </reference>
          <reference field="68" count="1" selected="0">
            <x v="1"/>
          </reference>
          <reference field="70" count="1" selected="0">
            <x v="0"/>
          </reference>
        </references>
      </pivotArea>
    </format>
    <format dxfId="238">
      <pivotArea outline="0" fieldPosition="0">
        <references count="5">
          <reference field="2" count="1" selected="0">
            <x v="0"/>
          </reference>
          <reference field="6" count="0" selected="0"/>
          <reference field="67" count="5" selected="0">
            <x v="1"/>
            <x v="2"/>
            <x v="3"/>
            <x v="4"/>
            <x v="5"/>
          </reference>
          <reference field="68" count="1" selected="0">
            <x v="1"/>
          </reference>
          <reference field="70" count="1" selected="0">
            <x v="0"/>
          </reference>
        </references>
      </pivotArea>
    </format>
    <format dxfId="237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1"/>
          </reference>
          <reference field="70" count="1" selected="0">
            <x v="0"/>
          </reference>
        </references>
      </pivotArea>
    </format>
    <format dxfId="236">
      <pivotArea dataOnly="0" labelOnly="1" outline="0" fieldPosition="0">
        <references count="5">
          <reference field="2" count="1" selected="0">
            <x v="0"/>
          </reference>
          <reference field="6" count="0" selected="0"/>
          <reference field="67" count="5">
            <x v="1"/>
            <x v="2"/>
            <x v="3"/>
            <x v="4"/>
            <x v="5"/>
          </reference>
          <reference field="68" count="1" selected="0">
            <x v="1"/>
          </reference>
          <reference field="70" count="1" selected="0">
            <x v="0"/>
          </reference>
        </references>
      </pivotArea>
    </format>
    <format dxfId="235">
      <pivotArea outline="0" fieldPosition="0">
        <references count="5">
          <reference field="2" count="1" selected="0">
            <x v="0"/>
          </reference>
          <reference field="6" count="0" selected="0"/>
          <reference field="67" count="1" selected="0">
            <x v="1"/>
          </reference>
          <reference field="68" count="1" selected="0">
            <x v="1"/>
          </reference>
          <reference field="70" count="1" selected="0">
            <x v="1"/>
          </reference>
        </references>
      </pivotArea>
    </format>
    <format dxfId="234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1"/>
          </reference>
          <reference field="70" count="1" selected="0">
            <x v="1"/>
          </reference>
        </references>
      </pivotArea>
    </format>
    <format dxfId="233">
      <pivotArea dataOnly="0" labelOnly="1" outline="0" fieldPosition="0">
        <references count="5">
          <reference field="2" count="1" selected="0">
            <x v="0"/>
          </reference>
          <reference field="6" count="0" selected="0"/>
          <reference field="67" count="1">
            <x v="1"/>
          </reference>
          <reference field="68" count="1" selected="0">
            <x v="1"/>
          </reference>
          <reference field="70" count="1" selected="0">
            <x v="1"/>
          </reference>
        </references>
      </pivotArea>
    </format>
    <format dxfId="232">
      <pivotArea field="6" type="button" dataOnly="0" labelOnly="1" outline="0" axis="axisPage" fieldPosition="5"/>
    </format>
    <format dxfId="231">
      <pivotArea field="2" type="button" dataOnly="0" labelOnly="1" outline="0" axis="axisRow" fieldPosition="0"/>
    </format>
    <format dxfId="230">
      <pivotArea field="71" type="button" dataOnly="0" labelOnly="1" outline="0"/>
    </format>
    <format dxfId="229">
      <pivotArea field="70" type="button" dataOnly="0" labelOnly="1" outline="0" axis="axisRow" fieldPosition="1"/>
    </format>
    <format dxfId="228">
      <pivotArea field="68" type="button" dataOnly="0" labelOnly="1" outline="0" axis="axisRow" fieldPosition="3"/>
    </format>
    <format dxfId="227">
      <pivotArea field="67" type="button" dataOnly="0" labelOnly="1" outline="0" axis="axisRow" fieldPosition="4"/>
    </format>
    <format dxfId="226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225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224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223">
      <pivotArea dataOnly="0" labelOnly="1" outline="0" fieldPosition="0">
        <references count="1">
          <reference field="60" count="1">
            <x v="9"/>
          </reference>
        </references>
      </pivotArea>
    </format>
    <format dxfId="222">
      <pivotArea field="6" type="button" dataOnly="0" labelOnly="1" outline="0" axis="axisPage" fieldPosition="5"/>
    </format>
    <format dxfId="221">
      <pivotArea field="2" type="button" dataOnly="0" labelOnly="1" outline="0" axis="axisRow" fieldPosition="0"/>
    </format>
    <format dxfId="220">
      <pivotArea field="71" type="button" dataOnly="0" labelOnly="1" outline="0"/>
    </format>
    <format dxfId="219">
      <pivotArea field="70" type="button" dataOnly="0" labelOnly="1" outline="0" axis="axisRow" fieldPosition="1"/>
    </format>
    <format dxfId="218">
      <pivotArea field="68" type="button" dataOnly="0" labelOnly="1" outline="0" axis="axisRow" fieldPosition="3"/>
    </format>
    <format dxfId="217">
      <pivotArea field="67" type="button" dataOnly="0" labelOnly="1" outline="0" axis="axisRow" fieldPosition="4"/>
    </format>
    <format dxfId="216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215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214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213">
      <pivotArea dataOnly="0" labelOnly="1" outline="0" fieldPosition="0">
        <references count="1">
          <reference field="60" count="1">
            <x v="9"/>
          </reference>
        </references>
      </pivotArea>
    </format>
    <format dxfId="212">
      <pivotArea field="6" type="button" dataOnly="0" labelOnly="1" outline="0" axis="axisPage" fieldPosition="5"/>
    </format>
    <format dxfId="211">
      <pivotArea field="2" type="button" dataOnly="0" labelOnly="1" outline="0" axis="axisRow" fieldPosition="0"/>
    </format>
    <format dxfId="210">
      <pivotArea field="71" type="button" dataOnly="0" labelOnly="1" outline="0"/>
    </format>
    <format dxfId="209">
      <pivotArea field="70" type="button" dataOnly="0" labelOnly="1" outline="0" axis="axisRow" fieldPosition="1"/>
    </format>
    <format dxfId="208">
      <pivotArea field="68" type="button" dataOnly="0" labelOnly="1" outline="0" axis="axisRow" fieldPosition="3"/>
    </format>
    <format dxfId="207">
      <pivotArea field="67" type="button" dataOnly="0" labelOnly="1" outline="0" axis="axisRow" fieldPosition="4"/>
    </format>
    <format dxfId="206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205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204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203">
      <pivotArea dataOnly="0" labelOnly="1" outline="0" fieldPosition="0">
        <references count="1">
          <reference field="60" count="1">
            <x v="9"/>
          </reference>
        </references>
      </pivotArea>
    </format>
    <format dxfId="202">
      <pivotArea field="78" type="button" dataOnly="0" labelOnly="1" outline="0"/>
    </format>
    <format dxfId="201">
      <pivotArea field="78" type="button" dataOnly="0" labelOnly="1" outline="0"/>
    </format>
    <format dxfId="200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199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198">
      <pivotArea outline="0" fieldPosition="0">
        <references count="1">
          <reference field="4294967294" count="1">
            <x v="0"/>
          </reference>
        </references>
      </pivotArea>
    </format>
  </formats>
  <pivotHierarchies count="638">
    <pivotHierarchy/>
    <pivotHierarchy multipleItemSelectionAllowed="1">
      <members count="1" level="1">
        <member name="[Business Rule].[_Rule Year].&amp;[2024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Business Rule].[ENT Accounting Class].&amp;[O&amp;M]"/>
      </members>
    </pivotHierarchy>
    <pivotHierarchy multipleItemSelectionAllowed="1"/>
    <pivotHierarchy/>
    <pivotHierarchy/>
    <pivotHierarchy multipleItemSelectionAllowed="1">
      <members count="1" level="1">
        <member name="[Business Rule].[ENT Function].&amp;[Customer Chargeoffs]"/>
      </members>
    </pivotHierarchy>
    <pivotHierarchy multipleItemSelectionAllowed="1">
      <members count="2" level="1">
        <member name=""/>
        <member name="[Business Rule].[ENT Jurisdiction].&amp;[Duke Energy Florida - Special Governance]"/>
      </members>
    </pivotHierarchy>
    <pivotHierarchy/>
    <pivotHierarchy/>
    <pivotHierarchy/>
    <pivotHierarchy/>
    <pivotHierarchy multipleItemSelectionAllowed="1">
      <members count="2" level="1">
        <member name="[Business Rule].[ENT Segment].&amp;[Gas Utilities &amp; Infrastructure]"/>
        <member name="[Business Rule].[ENT Segment].&amp;[Electric Utilities &amp; Infrastructure]"/>
      </members>
    </pivotHierarchy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9"/>
        <mp field="80"/>
        <mp field="81"/>
        <mp field="82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37">
        <mp field="20"/>
        <mp field="21"/>
        <mp field="22"/>
        <mp field="23"/>
        <mp field="24"/>
        <mp field="25"/>
        <mp field="26"/>
        <mp field="27"/>
        <mp field="28"/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</mps>
      <members count="1" level="1">
        <member name="[CB - Operating Unit HIER].[Operating Unit Hierarchy].[Operating Unit Effective Date].&amp;[2024-01-01T00:00:00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6">
        <mp field="72"/>
        <mp field="73"/>
        <mp field="74"/>
        <mp field="75"/>
        <mp field="76"/>
        <mp field="7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3">
        <mp field="98"/>
        <mp field="99"/>
        <mp field="100"/>
        <mp field="101"/>
        <mp field="102"/>
        <mp field="103"/>
        <mp field="104"/>
        <mp field="105"/>
        <mp field="106"/>
        <mp field="107"/>
        <mp field="108"/>
        <mp field="109"/>
        <mp field="110"/>
        <mp field="111"/>
        <mp field="112"/>
        <mp field="113"/>
        <mp field="114"/>
        <mp field="115"/>
        <mp field="116"/>
        <mp field="117"/>
        <mp field="118"/>
        <mp field="119"/>
        <mp field="120"/>
        <mp field="121"/>
        <mp field="122"/>
        <mp field="123"/>
        <mp field="124"/>
        <mp field="125"/>
        <mp field="126"/>
        <mp field="127"/>
        <mp field="128"/>
        <mp field="129"/>
        <mp field="130"/>
        <mp field="131"/>
        <mp field="132"/>
        <mp field="133"/>
        <mp field="134"/>
        <mp field="135"/>
        <mp field="136"/>
        <mp field="137"/>
        <mp field="138"/>
        <mp field="139"/>
        <mp field="140"/>
      </mps>
      <members count="1" level="2">
        <member name="[CB - Responsibility Center HIER].[Responsibility Center Hierarchy].[Responsibility Center Hierarchy Name].&amp;[2024-01-01T00:00:00]&amp;[RESP_CENTER_RPTG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">
        <mp field="62"/>
        <mp field="63"/>
        <mp field="64"/>
        <mp field="65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5">
    <rowHierarchyUsage hierarchyUsage="49"/>
    <rowHierarchyUsage hierarchyUsage="140"/>
    <rowHierarchyUsage hierarchyUsage="592"/>
    <rowHierarchyUsage hierarchyUsage="590"/>
    <rowHierarchyUsage hierarchyUsage="584"/>
  </rowHierarchiesUsage>
  <colHierarchiesUsage count="1">
    <colHierarchyUsage hierarchyUsage="610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B2C06D-1D80-44C5-9F8A-2D53714C47D7}" name="PivotTable1" cacheId="1" applyNumberFormats="0" applyBorderFormats="0" applyFontFormats="0" applyPatternFormats="0" applyAlignmentFormats="0" applyWidthHeightFormats="1" dataCaption="Values" updatedVersion="8" minRefreshableVersion="3" subtotalHiddenItems="1" colGrandTotals="0" itemPrintTitles="1" createdVersion="6" indent="0" compact="0" compactData="0" multipleFieldFilters="0" fieldListSortAscending="1">
  <location ref="A12:F20" firstHeaderRow="1" firstDataRow="2" firstDataCol="5" rowPageCount="10" colPageCount="1"/>
  <pivotFields count="142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2">
        <item x="1"/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>
      <items count="3">
        <item c="1" x="0"/>
        <item x="1" d="1"/>
        <item x="2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5">
        <item c="1" x="0" d="1"/>
        <item x="1" d="1"/>
        <item x="2" d="1"/>
        <item x="3" d="1"/>
        <item x="4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12">
        <item c="1" x="0"/>
        <item c="1" x="1"/>
        <item c="1"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s="1" x="0"/>
        <item s="1" x="1"/>
        <item s="1"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C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name="BU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2"/>
    <field x="70"/>
    <field x="141"/>
    <field x="68"/>
    <field x="67"/>
  </rowFields>
  <rowItems count="7">
    <i>
      <x v="1"/>
      <x/>
      <x/>
      <x/>
      <x/>
    </i>
    <i r="3">
      <x v="1"/>
      <x/>
    </i>
    <i r="3">
      <x v="2"/>
      <x/>
    </i>
    <i r="1">
      <x v="1"/>
      <x/>
      <x/>
      <x/>
    </i>
    <i r="3">
      <x v="1"/>
      <x/>
    </i>
    <i r="3">
      <x v="2"/>
      <x/>
    </i>
    <i t="grand">
      <x/>
    </i>
  </rowItems>
  <colFields count="1">
    <field x="58"/>
  </colFields>
  <colItems count="1">
    <i>
      <x/>
    </i>
  </colItems>
  <pageFields count="10">
    <pageField fld="0" hier="1" name="[Business Rule].[_Rule Year].&amp;[2022]" cap="2022"/>
    <pageField fld="3" hier="53" name="[Business Rule].[ENT Segment].&amp;[Gas Utilities &amp; Infrastructure]" cap="Gas Utilities &amp; Infrastructure"/>
    <pageField fld="1" hier="47" name="[Business Rule].[ENT Function].&amp;[Customer Chargeoffs]" cap="Customer Chargeoffs"/>
    <pageField fld="4" hier="43" name="[Business Rule].[ENT Accounting Class].&amp;[O&amp;M]" cap="O&amp;M"/>
    <pageField fld="5" hier="44" name="[Business Rule].[ENT Accounting Class Sub].[All]" cap="All"/>
    <pageField fld="6" hier="55" name="[Business Rule].[ENT Special Items].&amp;[Other]" cap="Other"/>
    <pageField fld="7" hier="319" name="[CB - Operating Unit HIER].[Operating Unit Hierarchy].[Operating Unit Effective Date].&amp;[2023-01-01T00:00:00]" cap="1/01/2023"/>
    <pageField fld="57" hier="365" name="[CB - Process HIER].[Process Hierarchy Name].[All]" cap="All"/>
    <pageField fld="83" hier="530" name="[CB - Responsibility Center HIER].[Responsibility Center Hierarchy].[Responsibility Center Hierarchy Name].&amp;[2023-01-01T00:00:00]&amp;[RESP_CENTER_RPTG]" cap="RESP_CENTER_RPTG"/>
    <pageField fld="69" hier="519" name="[CB - Responsibility Center].[Responsibility Center CB - Description].[All]" cap="All"/>
  </pageFields>
  <dataFields count="1">
    <dataField fld="66" baseField="67" baseItem="2" numFmtId="37"/>
  </dataFields>
  <formats count="66">
    <format dxfId="197">
      <pivotArea type="all" dataOnly="0" outline="0" fieldPosition="0"/>
    </format>
    <format dxfId="196">
      <pivotArea outline="0" collapsedLevelsAreSubtotals="1" fieldPosition="0"/>
    </format>
    <format dxfId="195">
      <pivotArea type="origin" dataOnly="0" labelOnly="1" outline="0" fieldPosition="0"/>
    </format>
    <format dxfId="194">
      <pivotArea field="58" type="button" dataOnly="0" labelOnly="1" outline="0" axis="axisCol" fieldPosition="0"/>
    </format>
    <format dxfId="193">
      <pivotArea field="59" type="button" dataOnly="0" labelOnly="1" outline="0"/>
    </format>
    <format dxfId="192">
      <pivotArea field="60" type="button" dataOnly="0" labelOnly="1" outline="0"/>
    </format>
    <format dxfId="191">
      <pivotArea type="topRight" dataOnly="0" labelOnly="1" outline="0" fieldPosition="0"/>
    </format>
    <format dxfId="190">
      <pivotArea field="6" type="button" dataOnly="0" labelOnly="1" outline="0" axis="axisPage" fieldPosition="5"/>
    </format>
    <format dxfId="189">
      <pivotArea field="2" type="button" dataOnly="0" labelOnly="1" outline="0" axis="axisRow" fieldPosition="0"/>
    </format>
    <format dxfId="188">
      <pivotArea field="70" type="button" dataOnly="0" labelOnly="1" outline="0" axis="axisRow" fieldPosition="1"/>
    </format>
    <format dxfId="187">
      <pivotArea field="68" type="button" dataOnly="0" labelOnly="1" outline="0" axis="axisRow" fieldPosition="3"/>
    </format>
    <format dxfId="186">
      <pivotArea field="67" type="button" dataOnly="0" labelOnly="1" outline="0" axis="axisRow" fieldPosition="4"/>
    </format>
    <format dxfId="185">
      <pivotArea dataOnly="0" labelOnly="1" outline="0" fieldPosition="0">
        <references count="1">
          <reference field="6" count="0"/>
        </references>
      </pivotArea>
    </format>
    <format dxfId="184">
      <pivotArea dataOnly="0" labelOnly="1" grandRow="1" outline="0" fieldPosition="0"/>
    </format>
    <format dxfId="183">
      <pivotArea dataOnly="0" labelOnly="1" outline="0" fieldPosition="0">
        <references count="2">
          <reference field="2" count="1">
            <x v="1"/>
          </reference>
          <reference field="6" count="0" selected="0"/>
        </references>
      </pivotArea>
    </format>
    <format dxfId="182">
      <pivotArea dataOnly="0" labelOnly="1" outline="0" fieldPosition="0">
        <references count="2">
          <reference field="2" count="1" defaultSubtotal="1">
            <x v="1"/>
          </reference>
          <reference field="6" count="0" selected="0"/>
        </references>
      </pivotArea>
    </format>
    <format dxfId="181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/>
        </references>
      </pivotArea>
    </format>
    <format dxfId="180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 defaultSubtotal="1"/>
        </references>
      </pivotArea>
    </format>
    <format dxfId="179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0"/>
          </reference>
        </references>
      </pivotArea>
    </format>
    <format dxfId="178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1"/>
          </reference>
        </references>
      </pivotArea>
    </format>
    <format dxfId="177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0"/>
          </reference>
        </references>
      </pivotArea>
    </format>
    <format dxfId="176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1"/>
          </reference>
        </references>
      </pivotArea>
    </format>
    <format dxfId="175">
      <pivotArea dataOnly="0" labelOnly="1" outline="0" fieldPosition="0">
        <references count="1">
          <reference field="58" count="0"/>
        </references>
      </pivotArea>
    </format>
    <format dxfId="174">
      <pivotArea dataOnly="0" labelOnly="1" outline="0" fieldPosition="0">
        <references count="1">
          <reference field="59" count="0"/>
        </references>
      </pivotArea>
    </format>
    <format dxfId="173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172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171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170">
      <pivotArea outline="0" fieldPosition="0">
        <references count="5">
          <reference field="2" count="1" selected="0">
            <x v="0"/>
          </reference>
          <reference field="6" count="0" selected="0"/>
          <reference field="67" count="1" selected="0">
            <x v="1"/>
          </reference>
          <reference field="68" count="1" selected="0">
            <x v="3"/>
          </reference>
          <reference field="70" count="1" selected="0">
            <x v="0"/>
          </reference>
        </references>
      </pivotArea>
    </format>
    <format dxfId="169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3"/>
          </reference>
          <reference field="70" count="1" selected="0">
            <x v="0"/>
          </reference>
        </references>
      </pivotArea>
    </format>
    <format dxfId="168">
      <pivotArea dataOnly="0" labelOnly="1" outline="0" fieldPosition="0">
        <references count="5">
          <reference field="2" count="1" selected="0">
            <x v="0"/>
          </reference>
          <reference field="6" count="0" selected="0"/>
          <reference field="67" count="1">
            <x v="1"/>
          </reference>
          <reference field="68" count="1" selected="0">
            <x v="3"/>
          </reference>
          <reference field="70" count="1" selected="0">
            <x v="0"/>
          </reference>
        </references>
      </pivotArea>
    </format>
    <format dxfId="167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3"/>
          </reference>
          <reference field="70" count="1" selected="0">
            <x v="1"/>
          </reference>
        </references>
      </pivotArea>
    </format>
    <format dxfId="166">
      <pivotArea field="6" type="button" dataOnly="0" labelOnly="1" outline="0" axis="axisPage" fieldPosition="5"/>
    </format>
    <format dxfId="165">
      <pivotArea field="2" type="button" dataOnly="0" labelOnly="1" outline="0" axis="axisRow" fieldPosition="0"/>
    </format>
    <format dxfId="164">
      <pivotArea field="71" type="button" dataOnly="0" labelOnly="1" outline="0"/>
    </format>
    <format dxfId="163">
      <pivotArea field="70" type="button" dataOnly="0" labelOnly="1" outline="0" axis="axisRow" fieldPosition="1"/>
    </format>
    <format dxfId="162">
      <pivotArea field="68" type="button" dataOnly="0" labelOnly="1" outline="0" axis="axisRow" fieldPosition="3"/>
    </format>
    <format dxfId="161">
      <pivotArea field="67" type="button" dataOnly="0" labelOnly="1" outline="0" axis="axisRow" fieldPosition="4"/>
    </format>
    <format dxfId="160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159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158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157">
      <pivotArea dataOnly="0" labelOnly="1" outline="0" fieldPosition="0">
        <references count="1">
          <reference field="60" count="1">
            <x v="9"/>
          </reference>
        </references>
      </pivotArea>
    </format>
    <format dxfId="156">
      <pivotArea field="2" type="button" dataOnly="0" labelOnly="1" outline="0" axis="axisRow" fieldPosition="0"/>
    </format>
    <format dxfId="155">
      <pivotArea field="71" type="button" dataOnly="0" labelOnly="1" outline="0"/>
    </format>
    <format dxfId="154">
      <pivotArea field="70" type="button" dataOnly="0" labelOnly="1" outline="0" axis="axisRow" fieldPosition="1"/>
    </format>
    <format dxfId="153">
      <pivotArea field="68" type="button" dataOnly="0" labelOnly="1" outline="0" axis="axisRow" fieldPosition="3"/>
    </format>
    <format dxfId="152">
      <pivotArea field="67" type="button" dataOnly="0" labelOnly="1" outline="0" axis="axisRow" fieldPosition="4"/>
    </format>
    <format dxfId="151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150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149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148">
      <pivotArea dataOnly="0" labelOnly="1" outline="0" fieldPosition="0">
        <references count="1">
          <reference field="60" count="1">
            <x v="9"/>
          </reference>
        </references>
      </pivotArea>
    </format>
    <format dxfId="147">
      <pivotArea field="6" type="button" dataOnly="0" labelOnly="1" outline="0" axis="axisPage" fieldPosition="5"/>
    </format>
    <format dxfId="146">
      <pivotArea field="2" type="button" dataOnly="0" labelOnly="1" outline="0" axis="axisRow" fieldPosition="0"/>
    </format>
    <format dxfId="145">
      <pivotArea field="71" type="button" dataOnly="0" labelOnly="1" outline="0"/>
    </format>
    <format dxfId="144">
      <pivotArea field="70" type="button" dataOnly="0" labelOnly="1" outline="0" axis="axisRow" fieldPosition="1"/>
    </format>
    <format dxfId="143">
      <pivotArea field="68" type="button" dataOnly="0" labelOnly="1" outline="0" axis="axisRow" fieldPosition="3"/>
    </format>
    <format dxfId="142">
      <pivotArea field="67" type="button" dataOnly="0" labelOnly="1" outline="0" axis="axisRow" fieldPosition="4"/>
    </format>
    <format dxfId="141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140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139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138">
      <pivotArea dataOnly="0" labelOnly="1" outline="0" fieldPosition="0">
        <references count="1">
          <reference field="60" count="1">
            <x v="9"/>
          </reference>
        </references>
      </pivotArea>
    </format>
    <format dxfId="137">
      <pivotArea field="78" type="button" dataOnly="0" labelOnly="1" outline="0"/>
    </format>
    <format dxfId="136">
      <pivotArea field="78" type="button" dataOnly="0" labelOnly="1" outline="0"/>
    </format>
    <format dxfId="135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134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133">
      <pivotArea outline="0" fieldPosition="0">
        <references count="1">
          <reference field="4294967294" count="1">
            <x v="0"/>
          </reference>
        </references>
      </pivotArea>
    </format>
    <format dxfId="132">
      <pivotArea field="6" type="button" dataOnly="0" labelOnly="1" outline="0" axis="axisPage" fieldPosition="5"/>
    </format>
  </formats>
  <pivotHierarchies count="636">
    <pivotHierarchy/>
    <pivotHierarchy multipleItemSelectionAllowed="1">
      <members count="1" level="1">
        <member name="[Business Rule].[_Rule Year].&amp;[202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Business Rule].[ENT Accounting Class].&amp;[O&amp;M]"/>
      </members>
    </pivotHierarchy>
    <pivotHierarchy multipleItemSelectionAllowed="1"/>
    <pivotHierarchy/>
    <pivotHierarchy/>
    <pivotHierarchy multipleItemSelectionAllowed="1">
      <members count="1" level="1">
        <member name="[Business Rule].[ENT Function].&amp;[Customer Chargeoffs]"/>
      </members>
    </pivotHierarchy>
    <pivotHierarchy multipleItemSelectionAllowed="1">
      <members count="2" level="1">
        <member name=""/>
        <member name="[Business Rule].[ENT Jurisdiction].&amp;[Duke Energy Florida - Special Governance]"/>
      </members>
    </pivotHierarchy>
    <pivotHierarchy/>
    <pivotHierarchy/>
    <pivotHierarchy/>
    <pivotHierarchy/>
    <pivotHierarchy multipleItemSelectionAllowed="1">
      <members count="2" level="1">
        <member name="[Business Rule].[ENT Segment].&amp;[Gas Utilities &amp; Infrastructure]"/>
        <member name="[Business Rule].[ENT Segment].&amp;[Electric Utilities &amp; Infrastructure]"/>
      </members>
    </pivotHierarchy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9"/>
        <mp field="80"/>
        <mp field="81"/>
        <mp field="82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37">
        <mp field="20"/>
        <mp field="21"/>
        <mp field="22"/>
        <mp field="23"/>
        <mp field="24"/>
        <mp field="25"/>
        <mp field="26"/>
        <mp field="27"/>
        <mp field="28"/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</mps>
      <members count="1" level="1">
        <member name="[CB - Operating Unit HIER].[Operating Unit Hierarchy].[Operating Unit Effective Date].&amp;[2023-01-01T00:00:00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6">
        <mp field="72"/>
        <mp field="73"/>
        <mp field="74"/>
        <mp field="75"/>
        <mp field="76"/>
        <mp field="7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3">
        <mp field="98"/>
        <mp field="99"/>
        <mp field="100"/>
        <mp field="101"/>
        <mp field="102"/>
        <mp field="103"/>
        <mp field="104"/>
        <mp field="105"/>
        <mp field="106"/>
        <mp field="107"/>
        <mp field="108"/>
        <mp field="109"/>
        <mp field="110"/>
        <mp field="111"/>
        <mp field="112"/>
        <mp field="113"/>
        <mp field="114"/>
        <mp field="115"/>
        <mp field="116"/>
        <mp field="117"/>
        <mp field="118"/>
        <mp field="119"/>
        <mp field="120"/>
        <mp field="121"/>
        <mp field="122"/>
        <mp field="123"/>
        <mp field="124"/>
        <mp field="125"/>
        <mp field="126"/>
        <mp field="127"/>
        <mp field="128"/>
        <mp field="129"/>
        <mp field="130"/>
        <mp field="131"/>
        <mp field="132"/>
        <mp field="133"/>
        <mp field="134"/>
        <mp field="135"/>
        <mp field="136"/>
        <mp field="137"/>
        <mp field="138"/>
        <mp field="139"/>
        <mp field="140"/>
      </mps>
      <members count="1" level="2">
        <member name="[CB - Responsibility Center HIER].[Responsibility Center Hierarchy].[Responsibility Center Hierarchy Name].&amp;[2023-01-01T00:00:00]&amp;[RESP_CENTER_RPTG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">
        <mp field="62"/>
        <mp field="63"/>
        <mp field="64"/>
        <mp field="65"/>
      </mps>
      <members count="4" level="2">
        <member name="[Time].[Time Hierarchy Y-Q-M].[Calendar Quarter].&amp;[2022]&amp;[1]"/>
        <member name="[Time].[Time Hierarchy Y-Q-M].[Calendar Quarter].&amp;[2022]&amp;[2]"/>
        <member name="[Time].[Time Hierarchy Y-Q-M].[Calendar Quarter].&amp;[2022]&amp;[3]"/>
        <member name="[Time].[Time Hierarchy Y-Q-M].[Calendar Quarter].&amp;[2022]&amp;[4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5">
    <rowHierarchyUsage hierarchyUsage="48"/>
    <rowHierarchyUsage hierarchyUsage="139"/>
    <rowHierarchyUsage hierarchyUsage="590"/>
    <rowHierarchyUsage hierarchyUsage="588"/>
    <rowHierarchyUsage hierarchyUsage="582"/>
  </rowHierarchiesUsage>
  <colHierarchiesUsage count="1">
    <colHierarchyUsage hierarchyUsage="60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221156-FF33-40F8-946A-3C82D9701993}" name="PivotTable1" cacheId="2" applyNumberFormats="0" applyBorderFormats="0" applyFontFormats="0" applyPatternFormats="0" applyAlignmentFormats="0" applyWidthHeightFormats="1" dataCaption="Values" updatedVersion="8" minRefreshableVersion="3" subtotalHiddenItems="1" colGrandTotals="0" itemPrintTitles="1" createdVersion="6" indent="0" compact="0" compactData="0" multipleFieldFilters="0" fieldListSortAscending="1">
  <location ref="A12:F18" firstHeaderRow="1" firstDataRow="2" firstDataCol="5" rowPageCount="10" colPageCount="1"/>
  <pivotFields count="142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2">
        <item x="1"/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>
      <items count="2">
        <item c="1" x="0"/>
        <item x="1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5">
        <item c="1" x="0" d="1"/>
        <item x="1" d="1"/>
        <item x="2" d="1"/>
        <item x="3" d="1"/>
        <item x="4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12">
        <item c="1" x="0"/>
        <item c="1" x="1"/>
        <item c="1"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s="1" x="0"/>
        <item s="1" x="1"/>
        <item s="1"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s="1" x="0"/>
        <item s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C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name="BU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2"/>
    <field x="70"/>
    <field x="141"/>
    <field x="68"/>
    <field x="67"/>
  </rowFields>
  <rowItems count="5">
    <i>
      <x v="1"/>
      <x/>
      <x/>
      <x/>
      <x v="1"/>
    </i>
    <i r="2">
      <x v="1"/>
      <x v="1"/>
      <x/>
    </i>
    <i r="3">
      <x v="2"/>
      <x/>
    </i>
    <i r="1">
      <x v="1"/>
      <x v="1"/>
      <x v="1"/>
      <x/>
    </i>
    <i t="grand">
      <x/>
    </i>
  </rowItems>
  <colFields count="1">
    <field x="58"/>
  </colFields>
  <colItems count="1">
    <i>
      <x/>
    </i>
  </colItems>
  <pageFields count="10">
    <pageField fld="0" hier="1" name="[Business Rule].[_Rule Year].&amp;[2021]" cap="2021"/>
    <pageField fld="3" hier="53" name="[Business Rule].[ENT Segment].&amp;[Gas Utilities &amp; Infrastructure]" cap="Gas Utilities &amp; Infrastructure"/>
    <pageField fld="1" hier="47" name="[Business Rule].[ENT Function].[All]" cap="All"/>
    <pageField fld="4" hier="43" name="[Business Rule].[ENT Accounting Class].&amp;[O&amp;M]" cap="O&amp;M"/>
    <pageField fld="5" hier="44" name="[Business Rule].[ENT Accounting Class Sub].[All]" cap="All"/>
    <pageField fld="6" hier="55" name="[Business Rule].[ENT Special Items].&amp;[Other]" cap="Other"/>
    <pageField fld="7" hier="318" name="[CB - Operating Unit HIER].[Operating Unit Hierarchy].[All]" cap="All"/>
    <pageField fld="57" hier="364" name="[CB - Process HIER].[Process Hierarchy Name].[All]" cap="All"/>
    <pageField fld="83" hier="529" name="[CB - Responsibility Center HIER].[Responsibility Center Hierarchy].[All]" cap="All"/>
    <pageField fld="69" hier="518" name="[CB - Responsibility Center].[Responsibility Center CB - Description].[All]" cap="All"/>
  </pageFields>
  <dataFields count="1">
    <dataField fld="66" baseField="67" baseItem="2" numFmtId="37"/>
  </dataFields>
  <formats count="66">
    <format dxfId="131">
      <pivotArea type="all" dataOnly="0" outline="0" fieldPosition="0"/>
    </format>
    <format dxfId="130">
      <pivotArea outline="0" collapsedLevelsAreSubtotals="1" fieldPosition="0"/>
    </format>
    <format dxfId="129">
      <pivotArea type="origin" dataOnly="0" labelOnly="1" outline="0" fieldPosition="0"/>
    </format>
    <format dxfId="128">
      <pivotArea field="58" type="button" dataOnly="0" labelOnly="1" outline="0" axis="axisCol" fieldPosition="0"/>
    </format>
    <format dxfId="127">
      <pivotArea field="59" type="button" dataOnly="0" labelOnly="1" outline="0"/>
    </format>
    <format dxfId="126">
      <pivotArea field="60" type="button" dataOnly="0" labelOnly="1" outline="0"/>
    </format>
    <format dxfId="125">
      <pivotArea type="topRight" dataOnly="0" labelOnly="1" outline="0" fieldPosition="0"/>
    </format>
    <format dxfId="124">
      <pivotArea field="6" type="button" dataOnly="0" labelOnly="1" outline="0" axis="axisPage" fieldPosition="5"/>
    </format>
    <format dxfId="123">
      <pivotArea field="2" type="button" dataOnly="0" labelOnly="1" outline="0" axis="axisRow" fieldPosition="0"/>
    </format>
    <format dxfId="122">
      <pivotArea field="70" type="button" dataOnly="0" labelOnly="1" outline="0" axis="axisRow" fieldPosition="1"/>
    </format>
    <format dxfId="121">
      <pivotArea field="68" type="button" dataOnly="0" labelOnly="1" outline="0" axis="axisRow" fieldPosition="3"/>
    </format>
    <format dxfId="120">
      <pivotArea field="67" type="button" dataOnly="0" labelOnly="1" outline="0" axis="axisRow" fieldPosition="4"/>
    </format>
    <format dxfId="119">
      <pivotArea dataOnly="0" labelOnly="1" outline="0" fieldPosition="0">
        <references count="1">
          <reference field="6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2">
          <reference field="2" count="1">
            <x v="1"/>
          </reference>
          <reference field="6" count="0" selected="0"/>
        </references>
      </pivotArea>
    </format>
    <format dxfId="116">
      <pivotArea dataOnly="0" labelOnly="1" outline="0" fieldPosition="0">
        <references count="2">
          <reference field="2" count="1" defaultSubtotal="1">
            <x v="1"/>
          </reference>
          <reference field="6" count="0" selected="0"/>
        </references>
      </pivotArea>
    </format>
    <format dxfId="115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/>
        </references>
      </pivotArea>
    </format>
    <format dxfId="114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 defaultSubtotal="1"/>
        </references>
      </pivotArea>
    </format>
    <format dxfId="113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0"/>
          </reference>
        </references>
      </pivotArea>
    </format>
    <format dxfId="112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1"/>
          </reference>
        </references>
      </pivotArea>
    </format>
    <format dxfId="111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0"/>
          </reference>
        </references>
      </pivotArea>
    </format>
    <format dxfId="110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1"/>
          </reference>
        </references>
      </pivotArea>
    </format>
    <format dxfId="109">
      <pivotArea dataOnly="0" labelOnly="1" outline="0" fieldPosition="0">
        <references count="1">
          <reference field="58" count="0"/>
        </references>
      </pivotArea>
    </format>
    <format dxfId="108">
      <pivotArea dataOnly="0" labelOnly="1" outline="0" fieldPosition="0">
        <references count="1">
          <reference field="59" count="0"/>
        </references>
      </pivotArea>
    </format>
    <format dxfId="107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106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105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104">
      <pivotArea outline="0" fieldPosition="0">
        <references count="5">
          <reference field="2" count="1" selected="0">
            <x v="0"/>
          </reference>
          <reference field="6" count="0" selected="0"/>
          <reference field="67" count="1" selected="0">
            <x v="2"/>
          </reference>
          <reference field="68" count="1" selected="0">
            <x v="3"/>
          </reference>
          <reference field="70" count="1" selected="0">
            <x v="0"/>
          </reference>
        </references>
      </pivotArea>
    </format>
    <format dxfId="103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3"/>
          </reference>
          <reference field="70" count="1" selected="0">
            <x v="0"/>
          </reference>
        </references>
      </pivotArea>
    </format>
    <format dxfId="102">
      <pivotArea dataOnly="0" labelOnly="1" outline="0" fieldPosition="0">
        <references count="5">
          <reference field="2" count="1" selected="0">
            <x v="0"/>
          </reference>
          <reference field="6" count="0" selected="0"/>
          <reference field="67" count="1">
            <x v="2"/>
          </reference>
          <reference field="68" count="1" selected="0">
            <x v="3"/>
          </reference>
          <reference field="70" count="1" selected="0">
            <x v="0"/>
          </reference>
        </references>
      </pivotArea>
    </format>
    <format dxfId="101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3"/>
          </reference>
          <reference field="70" count="1" selected="0">
            <x v="1"/>
          </reference>
        </references>
      </pivotArea>
    </format>
    <format dxfId="100">
      <pivotArea field="6" type="button" dataOnly="0" labelOnly="1" outline="0" axis="axisPage" fieldPosition="5"/>
    </format>
    <format dxfId="99">
      <pivotArea field="2" type="button" dataOnly="0" labelOnly="1" outline="0" axis="axisRow" fieldPosition="0"/>
    </format>
    <format dxfId="98">
      <pivotArea field="71" type="button" dataOnly="0" labelOnly="1" outline="0"/>
    </format>
    <format dxfId="97">
      <pivotArea field="70" type="button" dataOnly="0" labelOnly="1" outline="0" axis="axisRow" fieldPosition="1"/>
    </format>
    <format dxfId="96">
      <pivotArea field="68" type="button" dataOnly="0" labelOnly="1" outline="0" axis="axisRow" fieldPosition="3"/>
    </format>
    <format dxfId="95">
      <pivotArea field="67" type="button" dataOnly="0" labelOnly="1" outline="0" axis="axisRow" fieldPosition="4"/>
    </format>
    <format dxfId="94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93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92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91">
      <pivotArea dataOnly="0" labelOnly="1" outline="0" fieldPosition="0">
        <references count="1">
          <reference field="60" count="1">
            <x v="9"/>
          </reference>
        </references>
      </pivotArea>
    </format>
    <format dxfId="90">
      <pivotArea field="6" type="button" dataOnly="0" labelOnly="1" outline="0" axis="axisPage" fieldPosition="5"/>
    </format>
    <format dxfId="89">
      <pivotArea field="2" type="button" dataOnly="0" labelOnly="1" outline="0" axis="axisRow" fieldPosition="0"/>
    </format>
    <format dxfId="88">
      <pivotArea field="71" type="button" dataOnly="0" labelOnly="1" outline="0"/>
    </format>
    <format dxfId="87">
      <pivotArea field="70" type="button" dataOnly="0" labelOnly="1" outline="0" axis="axisRow" fieldPosition="1"/>
    </format>
    <format dxfId="86">
      <pivotArea field="68" type="button" dataOnly="0" labelOnly="1" outline="0" axis="axisRow" fieldPosition="3"/>
    </format>
    <format dxfId="85">
      <pivotArea field="67" type="button" dataOnly="0" labelOnly="1" outline="0" axis="axisRow" fieldPosition="4"/>
    </format>
    <format dxfId="84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83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82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81">
      <pivotArea dataOnly="0" labelOnly="1" outline="0" fieldPosition="0">
        <references count="1">
          <reference field="60" count="1">
            <x v="9"/>
          </reference>
        </references>
      </pivotArea>
    </format>
    <format dxfId="80">
      <pivotArea field="6" type="button" dataOnly="0" labelOnly="1" outline="0" axis="axisPage" fieldPosition="5"/>
    </format>
    <format dxfId="79">
      <pivotArea field="2" type="button" dataOnly="0" labelOnly="1" outline="0" axis="axisRow" fieldPosition="0"/>
    </format>
    <format dxfId="78">
      <pivotArea field="71" type="button" dataOnly="0" labelOnly="1" outline="0"/>
    </format>
    <format dxfId="77">
      <pivotArea field="70" type="button" dataOnly="0" labelOnly="1" outline="0" axis="axisRow" fieldPosition="1"/>
    </format>
    <format dxfId="76">
      <pivotArea field="68" type="button" dataOnly="0" labelOnly="1" outline="0" axis="axisRow" fieldPosition="3"/>
    </format>
    <format dxfId="75">
      <pivotArea field="67" type="button" dataOnly="0" labelOnly="1" outline="0" axis="axisRow" fieldPosition="4"/>
    </format>
    <format dxfId="74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73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72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71">
      <pivotArea dataOnly="0" labelOnly="1" outline="0" fieldPosition="0">
        <references count="1">
          <reference field="60" count="1">
            <x v="9"/>
          </reference>
        </references>
      </pivotArea>
    </format>
    <format dxfId="70">
      <pivotArea field="78" type="button" dataOnly="0" labelOnly="1" outline="0"/>
    </format>
    <format dxfId="69">
      <pivotArea field="78" type="button" dataOnly="0" labelOnly="1" outline="0"/>
    </format>
    <format dxfId="68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66">
      <pivotArea outline="0" fieldPosition="0">
        <references count="1">
          <reference field="4294967294" count="1">
            <x v="0"/>
          </reference>
        </references>
      </pivotArea>
    </format>
  </formats>
  <pivotHierarchies count="635">
    <pivotHierarchy/>
    <pivotHierarchy multipleItemSelectionAllowed="1">
      <members count="1" level="1">
        <member name="[Business Rule].[_Rule Year].&amp;[2021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Business Rule].[ENT Accounting Class].&amp;[O&amp;M]"/>
      </members>
    </pivotHierarchy>
    <pivotHierarchy multipleItemSelectionAllowed="1"/>
    <pivotHierarchy/>
    <pivotHierarchy/>
    <pivotHierarchy/>
    <pivotHierarchy multipleItemSelectionAllowed="1">
      <members count="2" level="1">
        <member name=""/>
        <member name="[Business Rule].[ENT Jurisdiction].&amp;[Duke Energy Florida - Special Governance]"/>
      </members>
    </pivotHierarchy>
    <pivotHierarchy/>
    <pivotHierarchy/>
    <pivotHierarchy/>
    <pivotHierarchy/>
    <pivotHierarchy multipleItemSelectionAllowed="1">
      <members count="2" level="1">
        <member name="[Business Rule].[ENT Segment].&amp;[Gas Utilities &amp; Infrastructure]"/>
        <member name="[Business Rule].[ENT Segment].&amp;[Electric Utilities &amp; Infrastructure]"/>
      </members>
    </pivotHierarchy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9"/>
        <mp field="80"/>
        <mp field="81"/>
        <mp field="82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37">
        <mp field="20"/>
        <mp field="21"/>
        <mp field="22"/>
        <mp field="23"/>
        <mp field="24"/>
        <mp field="25"/>
        <mp field="26"/>
        <mp field="27"/>
        <mp field="28"/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6">
        <mp field="72"/>
        <mp field="73"/>
        <mp field="74"/>
        <mp field="75"/>
        <mp field="76"/>
        <mp field="7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3">
        <mp field="98"/>
        <mp field="99"/>
        <mp field="100"/>
        <mp field="101"/>
        <mp field="102"/>
        <mp field="103"/>
        <mp field="104"/>
        <mp field="105"/>
        <mp field="106"/>
        <mp field="107"/>
        <mp field="108"/>
        <mp field="109"/>
        <mp field="110"/>
        <mp field="111"/>
        <mp field="112"/>
        <mp field="113"/>
        <mp field="114"/>
        <mp field="115"/>
        <mp field="116"/>
        <mp field="117"/>
        <mp field="118"/>
        <mp field="119"/>
        <mp field="120"/>
        <mp field="121"/>
        <mp field="122"/>
        <mp field="123"/>
        <mp field="124"/>
        <mp field="125"/>
        <mp field="126"/>
        <mp field="127"/>
        <mp field="128"/>
        <mp field="129"/>
        <mp field="130"/>
        <mp field="131"/>
        <mp field="132"/>
        <mp field="133"/>
        <mp field="134"/>
        <mp field="135"/>
        <mp field="136"/>
        <mp field="137"/>
        <mp field="138"/>
        <mp field="139"/>
        <mp field="140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">
        <mp field="62"/>
        <mp field="63"/>
        <mp field="64"/>
        <mp field="65"/>
      </mps>
      <members count="4" level="2">
        <member name="[Time].[Time Hierarchy Y-Q-M].[Calendar Quarter].&amp;[2021]&amp;[1]"/>
        <member name="[Time].[Time Hierarchy Y-Q-M].[Calendar Quarter].&amp;[2021]&amp;[2]"/>
        <member name="[Time].[Time Hierarchy Y-Q-M].[Calendar Quarter].&amp;[2021]&amp;[3]"/>
        <member name="[Time].[Time Hierarchy Y-Q-M].[Calendar Quarter].&amp;[2021]&amp;[4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5">
    <rowHierarchyUsage hierarchyUsage="48"/>
    <rowHierarchyUsage hierarchyUsage="138"/>
    <rowHierarchyUsage hierarchyUsage="589"/>
    <rowHierarchyUsage hierarchyUsage="587"/>
    <rowHierarchyUsage hierarchyUsage="581"/>
  </rowHierarchiesUsage>
  <colHierarchiesUsage count="1">
    <colHierarchyUsage hierarchyUsage="607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64DA24-6B21-4E4F-B649-30C2A731D10E}" name="PivotTable1" cacheId="3" applyNumberFormats="0" applyBorderFormats="0" applyFontFormats="0" applyPatternFormats="0" applyAlignmentFormats="0" applyWidthHeightFormats="1" dataCaption="Values" updatedVersion="8" minRefreshableVersion="3" subtotalHiddenItems="1" colGrandTotals="0" itemPrintTitles="1" createdVersion="6" indent="0" compact="0" compactData="0" multipleFieldFilters="0" fieldListSortAscending="1">
  <location ref="A12:F15" firstHeaderRow="1" firstDataRow="2" firstDataCol="5" rowPageCount="10" colPageCount="1"/>
  <pivotFields count="142"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2">
        <item x="1"/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>
      <items count="2">
        <item c="1" x="0"/>
        <item x="1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5">
        <item c="1" x="0" d="1"/>
        <item x="1" d="1"/>
        <item x="2" d="1"/>
        <item x="3" d="1"/>
        <item x="4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items count="12">
        <item c="1" x="0"/>
        <item c="1" x="1"/>
        <item c="1"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s="1"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2">
        <item s="1" x="0"/>
        <item s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C" compact="0" allDrilled="1" outline="0" subtotalTop="0" showAll="0" dataSourceSort="1" defaultSubtotal="0" defaultAttributeDrillState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name="BU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ataSourceSort="1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ataSourceSort="1" defaultSubtotal="0" showPropTip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2"/>
    <field x="70"/>
    <field x="141"/>
    <field x="68"/>
    <field x="67"/>
  </rowFields>
  <rowItems count="2">
    <i>
      <x v="1"/>
      <x/>
      <x/>
      <x/>
      <x/>
    </i>
    <i t="grand">
      <x/>
    </i>
  </rowItems>
  <colFields count="1">
    <field x="58"/>
  </colFields>
  <colItems count="1">
    <i>
      <x/>
    </i>
  </colItems>
  <pageFields count="10">
    <pageField fld="0" hier="1" name="[Business Rule].[_Rule Year].&amp;[2021]" cap="2021"/>
    <pageField fld="3" hier="53" name="[Business Rule].[ENT Segment].&amp;[Gas Utilities &amp; Infrastructure]" cap="Gas Utilities &amp; Infrastructure"/>
    <pageField fld="1" hier="47" name="[Business Rule].[ENT Function].[All]" cap="All"/>
    <pageField fld="4" hier="43" name="[Business Rule].[ENT Accounting Class].&amp;[O&amp;M]" cap="O&amp;M"/>
    <pageField fld="5" hier="44" name="[Business Rule].[ENT Accounting Class Sub].[All]" cap="All"/>
    <pageField fld="6" hier="55" name="[Business Rule].[ENT Special Items].&amp;[Other]" cap="Other"/>
    <pageField fld="7" hier="318" name="[CB - Operating Unit HIER].[Operating Unit Hierarchy].[Operating Unit Effective Date].&amp;[2021-05-01T00:00:00]" cap="5/01/2021"/>
    <pageField fld="57" hier="364" name="[CB - Process HIER].[Process Hierarchy Name].[All]" cap="All"/>
    <pageField fld="83" hier="529" name="[CB - Responsibility Center HIER].[Responsibility Center Hierarchy].[Responsibility Center Hierarchy Name].&amp;[2021-05-01T00:00:00]&amp;[RESP_CENTER_RPTG]" cap="RESP_CENTER_RPTG"/>
    <pageField fld="69" hier="518" name="[CB - Responsibility Center].[Responsibility Center CB - Description].[All]" cap="All"/>
  </pageFields>
  <dataFields count="1">
    <dataField fld="66" baseField="67" baseItem="2" numFmtId="37"/>
  </dataFields>
  <formats count="66">
    <format dxfId="65">
      <pivotArea type="all" dataOnly="0" outline="0" fieldPosition="0"/>
    </format>
    <format dxfId="64">
      <pivotArea outline="0" collapsedLevelsAreSubtotals="1" fieldPosition="0"/>
    </format>
    <format dxfId="63">
      <pivotArea type="origin" dataOnly="0" labelOnly="1" outline="0" fieldPosition="0"/>
    </format>
    <format dxfId="62">
      <pivotArea field="58" type="button" dataOnly="0" labelOnly="1" outline="0" axis="axisCol" fieldPosition="0"/>
    </format>
    <format dxfId="61">
      <pivotArea field="59" type="button" dataOnly="0" labelOnly="1" outline="0"/>
    </format>
    <format dxfId="60">
      <pivotArea field="60" type="button" dataOnly="0" labelOnly="1" outline="0"/>
    </format>
    <format dxfId="59">
      <pivotArea type="topRight" dataOnly="0" labelOnly="1" outline="0" fieldPosition="0"/>
    </format>
    <format dxfId="58">
      <pivotArea field="6" type="button" dataOnly="0" labelOnly="1" outline="0" axis="axisPage" fieldPosition="5"/>
    </format>
    <format dxfId="57">
      <pivotArea field="2" type="button" dataOnly="0" labelOnly="1" outline="0" axis="axisRow" fieldPosition="0"/>
    </format>
    <format dxfId="56">
      <pivotArea field="70" type="button" dataOnly="0" labelOnly="1" outline="0" axis="axisRow" fieldPosition="1"/>
    </format>
    <format dxfId="55">
      <pivotArea field="68" type="button" dataOnly="0" labelOnly="1" outline="0" axis="axisRow" fieldPosition="3"/>
    </format>
    <format dxfId="54">
      <pivotArea field="67" type="button" dataOnly="0" labelOnly="1" outline="0" axis="axisRow" fieldPosition="4"/>
    </format>
    <format dxfId="53">
      <pivotArea dataOnly="0" labelOnly="1" outline="0" fieldPosition="0">
        <references count="1">
          <reference field="6" count="0"/>
        </references>
      </pivotArea>
    </format>
    <format dxfId="52">
      <pivotArea dataOnly="0" labelOnly="1" grandRow="1" outline="0" fieldPosition="0"/>
    </format>
    <format dxfId="51">
      <pivotArea dataOnly="0" labelOnly="1" outline="0" fieldPosition="0">
        <references count="2">
          <reference field="2" count="1">
            <x v="1"/>
          </reference>
          <reference field="6" count="0" selected="0"/>
        </references>
      </pivotArea>
    </format>
    <format dxfId="50">
      <pivotArea dataOnly="0" labelOnly="1" outline="0" fieldPosition="0">
        <references count="2">
          <reference field="2" count="1" defaultSubtotal="1">
            <x v="1"/>
          </reference>
          <reference field="6" count="0" selected="0"/>
        </references>
      </pivotArea>
    </format>
    <format dxfId="49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/>
        </references>
      </pivotArea>
    </format>
    <format dxfId="48">
      <pivotArea dataOnly="0" labelOnly="1" outline="0" fieldPosition="0">
        <references count="3">
          <reference field="2" count="1" selected="0">
            <x v="1"/>
          </reference>
          <reference field="6" count="0" selected="0"/>
          <reference field="70" count="0" defaultSubtotal="1"/>
        </references>
      </pivotArea>
    </format>
    <format dxfId="47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0"/>
          </reference>
        </references>
      </pivotArea>
    </format>
    <format dxfId="46">
      <pivotArea dataOnly="0" labelOnly="1" outline="0" fieldPosition="0">
        <references count="4">
          <reference field="2" count="1" selected="0">
            <x v="1"/>
          </reference>
          <reference field="6" count="0" selected="0"/>
          <reference field="68" count="0"/>
          <reference field="70" count="1" selected="0">
            <x v="1"/>
          </reference>
        </references>
      </pivotArea>
    </format>
    <format dxfId="45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0"/>
          </reference>
        </references>
      </pivotArea>
    </format>
    <format dxfId="44">
      <pivotArea dataOnly="0" labelOnly="1" outline="0" fieldPosition="0">
        <references count="5">
          <reference field="2" count="1" selected="0">
            <x v="1"/>
          </reference>
          <reference field="6" count="0" selected="0"/>
          <reference field="67" count="0"/>
          <reference field="68" count="0" selected="0"/>
          <reference field="70" count="1" selected="0">
            <x v="1"/>
          </reference>
        </references>
      </pivotArea>
    </format>
    <format dxfId="43">
      <pivotArea dataOnly="0" labelOnly="1" outline="0" fieldPosition="0">
        <references count="1">
          <reference field="58" count="0"/>
        </references>
      </pivotArea>
    </format>
    <format dxfId="42">
      <pivotArea dataOnly="0" labelOnly="1" outline="0" fieldPosition="0">
        <references count="1">
          <reference field="59" count="0"/>
        </references>
      </pivotArea>
    </format>
    <format dxfId="41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40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39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38">
      <pivotArea outline="0" fieldPosition="0">
        <references count="5">
          <reference field="2" count="1" selected="0">
            <x v="0"/>
          </reference>
          <reference field="6" count="0" selected="0"/>
          <reference field="67" count="1" selected="0">
            <x v="1"/>
          </reference>
          <reference field="68" count="1" selected="0">
            <x v="1"/>
          </reference>
          <reference field="70" count="1" selected="0">
            <x v="0"/>
          </reference>
        </references>
      </pivotArea>
    </format>
    <format dxfId="37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1"/>
          </reference>
          <reference field="70" count="1" selected="0">
            <x v="0"/>
          </reference>
        </references>
      </pivotArea>
    </format>
    <format dxfId="36">
      <pivotArea dataOnly="0" labelOnly="1" outline="0" fieldPosition="0">
        <references count="5">
          <reference field="2" count="1" selected="0">
            <x v="0"/>
          </reference>
          <reference field="6" count="0" selected="0"/>
          <reference field="67" count="1">
            <x v="1"/>
          </reference>
          <reference field="68" count="1" selected="0">
            <x v="1"/>
          </reference>
          <reference field="70" count="1" selected="0">
            <x v="0"/>
          </reference>
        </references>
      </pivotArea>
    </format>
    <format dxfId="35">
      <pivotArea dataOnly="0" labelOnly="1" outline="0" fieldPosition="0">
        <references count="4">
          <reference field="2" count="1" selected="0">
            <x v="0"/>
          </reference>
          <reference field="6" count="0" selected="0"/>
          <reference field="68" count="1">
            <x v="1"/>
          </reference>
          <reference field="70" count="1" selected="0">
            <x v="1"/>
          </reference>
        </references>
      </pivotArea>
    </format>
    <format dxfId="34">
      <pivotArea field="6" type="button" dataOnly="0" labelOnly="1" outline="0" axis="axisPage" fieldPosition="5"/>
    </format>
    <format dxfId="33">
      <pivotArea field="2" type="button" dataOnly="0" labelOnly="1" outline="0" axis="axisRow" fieldPosition="0"/>
    </format>
    <format dxfId="32">
      <pivotArea field="71" type="button" dataOnly="0" labelOnly="1" outline="0"/>
    </format>
    <format dxfId="31">
      <pivotArea field="70" type="button" dataOnly="0" labelOnly="1" outline="0" axis="axisRow" fieldPosition="1"/>
    </format>
    <format dxfId="30">
      <pivotArea field="68" type="button" dataOnly="0" labelOnly="1" outline="0" axis="axisRow" fieldPosition="3"/>
    </format>
    <format dxfId="29">
      <pivotArea field="67" type="button" dataOnly="0" labelOnly="1" outline="0" axis="axisRow" fieldPosition="4"/>
    </format>
    <format dxfId="28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27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26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25">
      <pivotArea dataOnly="0" labelOnly="1" outline="0" fieldPosition="0">
        <references count="1">
          <reference field="60" count="1">
            <x v="9"/>
          </reference>
        </references>
      </pivotArea>
    </format>
    <format dxfId="24">
      <pivotArea field="2" type="button" dataOnly="0" labelOnly="1" outline="0" axis="axisRow" fieldPosition="0"/>
    </format>
    <format dxfId="23">
      <pivotArea field="71" type="button" dataOnly="0" labelOnly="1" outline="0"/>
    </format>
    <format dxfId="22">
      <pivotArea field="70" type="button" dataOnly="0" labelOnly="1" outline="0" axis="axisRow" fieldPosition="1"/>
    </format>
    <format dxfId="21">
      <pivotArea field="68" type="button" dataOnly="0" labelOnly="1" outline="0" axis="axisRow" fieldPosition="3"/>
    </format>
    <format dxfId="20">
      <pivotArea field="67" type="button" dataOnly="0" labelOnly="1" outline="0" axis="axisRow" fieldPosition="4"/>
    </format>
    <format dxfId="19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18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17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16">
      <pivotArea dataOnly="0" labelOnly="1" outline="0" fieldPosition="0">
        <references count="1">
          <reference field="60" count="1">
            <x v="9"/>
          </reference>
        </references>
      </pivotArea>
    </format>
    <format dxfId="15">
      <pivotArea field="6" type="button" dataOnly="0" labelOnly="1" outline="0" axis="axisPage" fieldPosition="5"/>
    </format>
    <format dxfId="14">
      <pivotArea field="2" type="button" dataOnly="0" labelOnly="1" outline="0" axis="axisRow" fieldPosition="0"/>
    </format>
    <format dxfId="13">
      <pivotArea field="71" type="button" dataOnly="0" labelOnly="1" outline="0"/>
    </format>
    <format dxfId="12">
      <pivotArea field="70" type="button" dataOnly="0" labelOnly="1" outline="0" axis="axisRow" fieldPosition="1"/>
    </format>
    <format dxfId="11">
      <pivotArea field="68" type="button" dataOnly="0" labelOnly="1" outline="0" axis="axisRow" fieldPosition="3"/>
    </format>
    <format dxfId="10">
      <pivotArea field="67" type="button" dataOnly="0" labelOnly="1" outline="0" axis="axisRow" fieldPosition="4"/>
    </format>
    <format dxfId="9">
      <pivotArea dataOnly="0" labelOnly="1" outline="0" fieldPosition="0">
        <references count="1">
          <reference field="60" count="3">
            <x v="0"/>
            <x v="1"/>
            <x v="2"/>
          </reference>
        </references>
      </pivotArea>
    </format>
    <format dxfId="8">
      <pivotArea dataOnly="0" labelOnly="1" outline="0" fieldPosition="0">
        <references count="1">
          <reference field="60" count="3">
            <x v="3"/>
            <x v="4"/>
            <x v="5"/>
          </reference>
        </references>
      </pivotArea>
    </format>
    <format dxfId="7">
      <pivotArea dataOnly="0" labelOnly="1" outline="0" fieldPosition="0">
        <references count="1">
          <reference field="60" count="3">
            <x v="6"/>
            <x v="7"/>
            <x v="8"/>
          </reference>
        </references>
      </pivotArea>
    </format>
    <format dxfId="6">
      <pivotArea dataOnly="0" labelOnly="1" outline="0" fieldPosition="0">
        <references count="1">
          <reference field="60" count="1">
            <x v="9"/>
          </reference>
        </references>
      </pivotArea>
    </format>
    <format dxfId="5">
      <pivotArea field="78" type="button" dataOnly="0" labelOnly="1" outline="0"/>
    </format>
    <format dxfId="4">
      <pivotArea field="78" type="button" dataOnly="0" labelOnly="1" outline="0"/>
    </format>
    <format dxfId="3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60" count="2">
            <x v="10"/>
            <x v="11"/>
          </reference>
        </references>
      </pivotArea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field="6" type="button" dataOnly="0" labelOnly="1" outline="0" axis="axisPage" fieldPosition="5"/>
    </format>
  </formats>
  <pivotHierarchies count="635">
    <pivotHierarchy/>
    <pivotHierarchy multipleItemSelectionAllowed="1">
      <members count="1" level="1">
        <member name="[Business Rule].[_Rule Year].&amp;[2021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1" level="1">
        <member name="[Business Rule].[ENT Accounting Class].&amp;[O&amp;M]"/>
      </members>
    </pivotHierarchy>
    <pivotHierarchy multipleItemSelectionAllowed="1"/>
    <pivotHierarchy/>
    <pivotHierarchy/>
    <pivotHierarchy/>
    <pivotHierarchy multipleItemSelectionAllowed="1">
      <members count="2" level="1">
        <member name=""/>
        <member name="[Business Rule].[ENT Jurisdiction].&amp;[Duke Energy Florida - Special Governance]"/>
      </members>
    </pivotHierarchy>
    <pivotHierarchy/>
    <pivotHierarchy/>
    <pivotHierarchy/>
    <pivotHierarchy/>
    <pivotHierarchy multipleItemSelectionAllowed="1">
      <members count="2" level="1">
        <member name="[Business Rule].[ENT Segment].&amp;[Gas Utilities &amp; Infrastructure]"/>
        <member name="[Business Rule].[ENT Segment].&amp;[Electric Utilities &amp; Infrastructure]"/>
      </members>
    </pivotHierarchy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9"/>
        <mp field="80"/>
        <mp field="81"/>
        <mp field="82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37">
        <mp field="20"/>
        <mp field="21"/>
        <mp field="22"/>
        <mp field="23"/>
        <mp field="24"/>
        <mp field="25"/>
        <mp field="26"/>
        <mp field="27"/>
        <mp field="28"/>
        <mp field="29"/>
        <mp field="30"/>
        <mp field="31"/>
        <mp field="32"/>
        <mp field="33"/>
        <mp field="34"/>
        <mp field="35"/>
        <mp field="36"/>
        <mp field="37"/>
        <mp field="38"/>
        <mp field="39"/>
        <mp field="40"/>
        <mp field="41"/>
        <mp field="42"/>
        <mp field="43"/>
        <mp field="44"/>
        <mp field="45"/>
        <mp field="46"/>
        <mp field="47"/>
        <mp field="48"/>
        <mp field="49"/>
        <mp field="50"/>
        <mp field="51"/>
        <mp field="52"/>
        <mp field="53"/>
        <mp field="54"/>
        <mp field="55"/>
        <mp field="56"/>
      </mps>
      <members count="1" level="1">
        <member name="[CB - Operating Unit HIER].[Operating Unit Hierarchy].[Operating Unit Effective Date].&amp;[2021-05-01T00:00:00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6">
        <mp field="72"/>
        <mp field="73"/>
        <mp field="74"/>
        <mp field="75"/>
        <mp field="76"/>
        <mp field="77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3">
        <mp field="98"/>
        <mp field="99"/>
        <mp field="100"/>
        <mp field="101"/>
        <mp field="102"/>
        <mp field="103"/>
        <mp field="104"/>
        <mp field="105"/>
        <mp field="106"/>
        <mp field="107"/>
        <mp field="108"/>
        <mp field="109"/>
        <mp field="110"/>
        <mp field="111"/>
        <mp field="112"/>
        <mp field="113"/>
        <mp field="114"/>
        <mp field="115"/>
        <mp field="116"/>
        <mp field="117"/>
        <mp field="118"/>
        <mp field="119"/>
        <mp field="120"/>
        <mp field="121"/>
        <mp field="122"/>
        <mp field="123"/>
        <mp field="124"/>
        <mp field="125"/>
        <mp field="126"/>
        <mp field="127"/>
        <mp field="128"/>
        <mp field="129"/>
        <mp field="130"/>
        <mp field="131"/>
        <mp field="132"/>
        <mp field="133"/>
        <mp field="134"/>
        <mp field="135"/>
        <mp field="136"/>
        <mp field="137"/>
        <mp field="138"/>
        <mp field="139"/>
        <mp field="140"/>
      </mps>
      <members count="1" level="2">
        <member name="[CB - Responsibility Center HIER].[Responsibility Center Hierarchy].[Responsibility Center Hierarchy Name].&amp;[2021-05-01T00:00:00]&amp;[RESP_CENTER_RPTG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ps count="4">
        <mp field="62"/>
        <mp field="63"/>
        <mp field="64"/>
        <mp field="65"/>
      </mps>
      <members count="4" level="2">
        <member name="[Time].[Time Hierarchy Y-Q-M].[Calendar Quarter].&amp;[2020]&amp;[1]"/>
        <member name="[Time].[Time Hierarchy Y-Q-M].[Calendar Quarter].&amp;[2020]&amp;[2]"/>
        <member name="[Time].[Time Hierarchy Y-Q-M].[Calendar Quarter].&amp;[2020]&amp;[3]"/>
        <member name="[Time].[Time Hierarchy Y-Q-M].[Calendar Quarter].&amp;[2020]&amp;[4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5">
    <rowHierarchyUsage hierarchyUsage="48"/>
    <rowHierarchyUsage hierarchyUsage="138"/>
    <rowHierarchyUsage hierarchyUsage="589"/>
    <rowHierarchyUsage hierarchyUsage="587"/>
    <rowHierarchyUsage hierarchyUsage="581"/>
  </rowHierarchiesUsage>
  <colHierarchiesUsage count="1">
    <colHierarchyUsage hierarchyUsage="607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.xml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DEA79-E84D-4089-B1C5-F53B5C829AF9}">
  <dimension ref="A1:Q33"/>
  <sheetViews>
    <sheetView tabSelected="1" workbookViewId="0">
      <selection activeCell="F24" sqref="F24"/>
    </sheetView>
  </sheetViews>
  <sheetFormatPr defaultColWidth="8.77734375" defaultRowHeight="13.2"/>
  <cols>
    <col min="1" max="1" width="8.77734375" style="47"/>
    <col min="2" max="2" width="30.33203125" style="47" customWidth="1"/>
    <col min="3" max="3" width="8.77734375" style="47"/>
    <col min="4" max="4" width="10.6640625" style="47" customWidth="1"/>
    <col min="5" max="5" width="13.6640625" style="47" customWidth="1"/>
    <col min="6" max="6" width="11.77734375" style="47" customWidth="1"/>
    <col min="7" max="7" width="10.33203125" style="47" customWidth="1"/>
    <col min="8" max="16384" width="8.77734375" style="47"/>
  </cols>
  <sheetData>
    <row r="1" spans="1:17" ht="14.4">
      <c r="A1" s="45" t="s">
        <v>0</v>
      </c>
      <c r="B1" s="46"/>
      <c r="C1" s="46"/>
      <c r="D1" s="46"/>
      <c r="F1" s="46"/>
      <c r="G1" s="46"/>
    </row>
    <row r="2" spans="1:17" ht="14.4">
      <c r="A2" s="45"/>
      <c r="B2" s="46"/>
      <c r="C2" s="46"/>
      <c r="D2" s="46"/>
      <c r="E2" s="46"/>
      <c r="F2" s="46"/>
      <c r="G2" s="46"/>
    </row>
    <row r="3" spans="1:17" ht="14.4">
      <c r="A3" s="45" t="s">
        <v>1</v>
      </c>
      <c r="B3" s="46"/>
      <c r="C3" s="46"/>
      <c r="D3" s="46"/>
      <c r="E3" s="46"/>
      <c r="F3" s="46"/>
      <c r="G3" s="46"/>
    </row>
    <row r="4" spans="1:17" ht="14.4">
      <c r="A4" s="45"/>
      <c r="B4" s="48" t="s">
        <v>2</v>
      </c>
      <c r="C4" s="49" t="s">
        <v>3</v>
      </c>
      <c r="D4" s="46"/>
      <c r="E4" s="46"/>
      <c r="F4" s="46"/>
      <c r="G4" s="46"/>
    </row>
    <row r="5" spans="1:17" ht="14.4">
      <c r="A5" s="45"/>
      <c r="B5" s="46"/>
      <c r="C5" s="46"/>
      <c r="D5" s="46"/>
      <c r="E5" s="46"/>
      <c r="F5" s="46"/>
      <c r="G5" s="46"/>
    </row>
    <row r="6" spans="1:17" ht="14.4">
      <c r="A6" s="45"/>
      <c r="B6" s="84" t="s">
        <v>4</v>
      </c>
      <c r="C6" s="85"/>
      <c r="D6" s="85"/>
      <c r="E6" s="85"/>
      <c r="F6" s="85"/>
      <c r="G6" s="85"/>
      <c r="H6" s="85"/>
      <c r="I6" s="85"/>
      <c r="J6" s="85"/>
      <c r="K6" s="86"/>
      <c r="L6" s="86"/>
    </row>
    <row r="7" spans="1:17" ht="15.6">
      <c r="A7" s="45" t="s">
        <v>5</v>
      </c>
      <c r="B7" s="46" t="s">
        <v>6</v>
      </c>
      <c r="C7" s="46"/>
      <c r="D7" s="46"/>
      <c r="E7" s="46"/>
      <c r="F7" s="46"/>
      <c r="G7" s="46"/>
      <c r="H7" s="46"/>
      <c r="I7" s="46"/>
      <c r="J7" s="46"/>
      <c r="O7" s="87"/>
      <c r="P7" s="87"/>
      <c r="Q7" s="87"/>
    </row>
    <row r="8" spans="1:17" ht="15.6">
      <c r="A8" s="45"/>
      <c r="B8" s="46"/>
      <c r="C8" s="46"/>
      <c r="D8" s="46"/>
      <c r="E8" s="46"/>
      <c r="F8" s="46"/>
      <c r="G8" s="46"/>
      <c r="H8" s="46"/>
      <c r="I8" s="46"/>
      <c r="J8" s="46"/>
      <c r="N8" s="87"/>
      <c r="O8" s="87"/>
      <c r="P8" s="87"/>
      <c r="Q8" s="87"/>
    </row>
    <row r="9" spans="1:17" ht="14.4">
      <c r="A9" s="88" t="s">
        <v>7</v>
      </c>
      <c r="B9" s="46" t="s">
        <v>8</v>
      </c>
      <c r="C9" s="46"/>
      <c r="D9" s="46"/>
      <c r="E9" s="46"/>
      <c r="F9" s="46"/>
      <c r="G9" s="46"/>
      <c r="H9" s="46"/>
      <c r="I9" s="46"/>
      <c r="J9" s="46"/>
    </row>
    <row r="10" spans="1:17" ht="14.4">
      <c r="A10" s="88"/>
      <c r="B10" s="46"/>
      <c r="C10" s="46"/>
      <c r="D10" s="46"/>
      <c r="E10" s="46"/>
      <c r="F10" s="46"/>
      <c r="G10" s="46"/>
      <c r="H10" s="46"/>
      <c r="I10" s="46"/>
      <c r="J10" s="46"/>
    </row>
    <row r="11" spans="1:17" ht="14.4">
      <c r="A11" s="88" t="s">
        <v>9</v>
      </c>
      <c r="B11" s="46" t="s">
        <v>10</v>
      </c>
      <c r="C11" s="46"/>
      <c r="D11" s="46"/>
      <c r="E11" s="46"/>
      <c r="F11" s="46"/>
      <c r="G11" s="46"/>
      <c r="H11" s="46"/>
      <c r="I11" s="46"/>
      <c r="J11" s="46"/>
    </row>
    <row r="12" spans="1:17" ht="14.4">
      <c r="A12" s="88"/>
      <c r="B12" s="46"/>
      <c r="C12" s="46" t="s">
        <v>11</v>
      </c>
      <c r="D12" s="46"/>
      <c r="E12" s="46"/>
      <c r="F12" s="46"/>
      <c r="G12" s="46"/>
      <c r="H12" s="46"/>
      <c r="I12" s="46"/>
      <c r="J12" s="46"/>
    </row>
    <row r="13" spans="1:17" ht="14.4">
      <c r="A13" s="88"/>
      <c r="B13" s="46"/>
      <c r="C13" s="46"/>
      <c r="D13" s="46"/>
      <c r="E13" s="46"/>
      <c r="F13" s="46"/>
      <c r="G13" s="46"/>
      <c r="H13" s="46"/>
      <c r="I13" s="46"/>
      <c r="J13" s="46"/>
    </row>
    <row r="14" spans="1:17" ht="14.4">
      <c r="A14" s="88" t="s">
        <v>12</v>
      </c>
      <c r="B14" s="46" t="s">
        <v>13</v>
      </c>
      <c r="D14" s="46"/>
      <c r="E14" s="46"/>
      <c r="F14" s="46"/>
      <c r="G14" s="46"/>
      <c r="H14" s="46"/>
      <c r="I14" s="46"/>
      <c r="J14" s="46"/>
    </row>
    <row r="15" spans="1:17" ht="14.4">
      <c r="A15" s="45"/>
      <c r="B15" s="46"/>
      <c r="D15" s="46"/>
      <c r="E15" s="46"/>
      <c r="F15" s="46"/>
      <c r="G15" s="46"/>
      <c r="H15" s="46"/>
      <c r="I15" s="46"/>
      <c r="J15" s="46"/>
    </row>
    <row r="16" spans="1:17" ht="14.4">
      <c r="A16" s="90" t="s">
        <v>14</v>
      </c>
      <c r="B16" s="89" t="s">
        <v>15</v>
      </c>
      <c r="D16" s="46"/>
      <c r="E16" s="46"/>
      <c r="F16" s="46"/>
      <c r="G16" s="46"/>
      <c r="H16" s="46"/>
      <c r="I16" s="46"/>
      <c r="J16" s="46"/>
    </row>
    <row r="17" spans="1:10" ht="14.4">
      <c r="C17" s="46"/>
      <c r="D17" s="46"/>
      <c r="E17" s="46"/>
      <c r="F17" s="46"/>
      <c r="G17" s="46"/>
      <c r="H17" s="46"/>
      <c r="I17" s="46"/>
      <c r="J17" s="46"/>
    </row>
    <row r="18" spans="1:10" ht="14.4">
      <c r="C18" s="46"/>
      <c r="D18" s="46"/>
      <c r="E18" s="46"/>
      <c r="F18" s="46"/>
      <c r="G18" s="46"/>
    </row>
    <row r="19" spans="1:10" ht="14.4">
      <c r="C19" s="46"/>
      <c r="D19" s="46"/>
      <c r="E19" s="46"/>
      <c r="F19" s="46"/>
      <c r="G19" s="46"/>
    </row>
    <row r="20" spans="1:10" ht="14.4">
      <c r="A20" s="45"/>
      <c r="B20" s="46"/>
      <c r="C20" s="46"/>
      <c r="D20" s="46"/>
      <c r="E20" s="46"/>
      <c r="F20" s="46"/>
      <c r="G20" s="46"/>
    </row>
    <row r="21" spans="1:10" ht="14.4">
      <c r="A21" s="45"/>
      <c r="B21" s="46"/>
      <c r="C21" s="46"/>
      <c r="D21" s="46"/>
      <c r="E21" s="46"/>
      <c r="F21" s="46"/>
      <c r="G21" s="46"/>
    </row>
    <row r="22" spans="1:10" ht="14.4">
      <c r="A22" s="45">
        <v>1</v>
      </c>
      <c r="B22" s="50" t="s">
        <v>16</v>
      </c>
      <c r="C22" s="46"/>
      <c r="D22" s="46"/>
      <c r="E22" s="46"/>
      <c r="F22" s="46"/>
      <c r="G22" s="46"/>
    </row>
    <row r="23" spans="1:10" ht="14.4">
      <c r="A23" s="45"/>
      <c r="B23" s="46"/>
      <c r="C23" s="46"/>
      <c r="D23" s="46"/>
      <c r="E23" s="46"/>
      <c r="F23" s="46"/>
      <c r="G23" s="46"/>
    </row>
    <row r="24" spans="1:10" ht="14.4">
      <c r="A24" s="45">
        <f>+A22+1</f>
        <v>2</v>
      </c>
      <c r="B24" s="49" t="s">
        <v>17</v>
      </c>
      <c r="C24" s="46"/>
      <c r="D24" s="46"/>
      <c r="E24" s="46"/>
      <c r="F24" s="51"/>
      <c r="G24" s="46"/>
    </row>
    <row r="25" spans="1:10" ht="14.4">
      <c r="A25" s="45"/>
      <c r="B25" s="53" t="s">
        <v>18</v>
      </c>
      <c r="C25" s="51" t="s">
        <v>19</v>
      </c>
      <c r="D25" s="46">
        <f>YEAR(E25)</f>
        <v>2027</v>
      </c>
      <c r="E25" s="52">
        <v>46752</v>
      </c>
      <c r="F25" s="46" t="str">
        <f>_xlfn.CONCAT("Year ",D25)</f>
        <v>Year 2027</v>
      </c>
      <c r="G25" s="46"/>
    </row>
    <row r="26" spans="1:10" ht="14.4">
      <c r="A26" s="45"/>
      <c r="B26" s="53" t="s">
        <v>20</v>
      </c>
      <c r="C26" s="51" t="s">
        <v>21</v>
      </c>
      <c r="D26" s="46">
        <f t="shared" ref="D26:D29" si="0">YEAR(E26)</f>
        <v>2026</v>
      </c>
      <c r="E26" s="52">
        <v>46387</v>
      </c>
      <c r="F26" s="46" t="str">
        <f t="shared" ref="F26:F29" si="1">_xlfn.CONCAT("Year ",D26)</f>
        <v>Year 2026</v>
      </c>
      <c r="G26" s="46"/>
    </row>
    <row r="27" spans="1:10" ht="14.4">
      <c r="A27" s="45"/>
      <c r="B27" s="53" t="s">
        <v>22</v>
      </c>
      <c r="C27" s="51" t="s">
        <v>23</v>
      </c>
      <c r="D27" s="46">
        <f t="shared" si="0"/>
        <v>2025</v>
      </c>
      <c r="E27" s="52">
        <v>46022</v>
      </c>
      <c r="F27" s="46" t="str">
        <f t="shared" si="1"/>
        <v>Year 2025</v>
      </c>
      <c r="G27" s="46"/>
    </row>
    <row r="28" spans="1:10" ht="14.4">
      <c r="A28" s="45"/>
      <c r="B28" s="53" t="s">
        <v>24</v>
      </c>
      <c r="C28" s="51" t="s">
        <v>25</v>
      </c>
      <c r="D28" s="46">
        <f t="shared" si="0"/>
        <v>2024</v>
      </c>
      <c r="E28" s="52">
        <v>45657</v>
      </c>
      <c r="F28" s="46" t="str">
        <f t="shared" si="1"/>
        <v>Year 2024</v>
      </c>
      <c r="G28" s="46"/>
    </row>
    <row r="29" spans="1:10" ht="14.4">
      <c r="A29" s="45"/>
      <c r="B29" s="53" t="s">
        <v>26</v>
      </c>
      <c r="C29" s="51" t="s">
        <v>27</v>
      </c>
      <c r="D29" s="46">
        <f t="shared" si="0"/>
        <v>2023</v>
      </c>
      <c r="E29" s="52">
        <v>45291</v>
      </c>
      <c r="F29" s="46" t="str">
        <f t="shared" si="1"/>
        <v>Year 2023</v>
      </c>
      <c r="G29" s="46"/>
    </row>
    <row r="30" spans="1:10" ht="14.4">
      <c r="A30" s="45"/>
      <c r="B30" s="53"/>
      <c r="C30" s="51"/>
      <c r="D30" s="46"/>
      <c r="E30" s="52"/>
      <c r="F30" s="46"/>
      <c r="G30" s="46"/>
    </row>
    <row r="31" spans="1:10" ht="14.4">
      <c r="A31" s="45"/>
      <c r="B31" s="53"/>
      <c r="C31" s="51"/>
      <c r="D31" s="46"/>
      <c r="E31" s="52"/>
      <c r="F31" s="46"/>
      <c r="G31" s="46"/>
    </row>
    <row r="33" spans="1:2" ht="14.4">
      <c r="A33" s="45">
        <v>3</v>
      </c>
      <c r="B33" s="50" t="s">
        <v>28</v>
      </c>
    </row>
  </sheetData>
  <phoneticPr fontId="35" type="noConversion"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BD5BB-A5C5-4AF2-A088-2265A4642FD1}">
  <dimension ref="A1:Y484"/>
  <sheetViews>
    <sheetView tabSelected="1" workbookViewId="0">
      <selection activeCell="F24" sqref="F24"/>
    </sheetView>
  </sheetViews>
  <sheetFormatPr defaultColWidth="9.109375" defaultRowHeight="13.8"/>
  <cols>
    <col min="1" max="1" width="34.44140625" style="145" bestFit="1" customWidth="1"/>
    <col min="2" max="2" width="35" style="145" bestFit="1" customWidth="1"/>
    <col min="3" max="3" width="30.6640625" style="145" customWidth="1"/>
    <col min="4" max="4" width="18.6640625" style="145" bestFit="1" customWidth="1"/>
    <col min="5" max="5" width="42.109375" style="145" bestFit="1" customWidth="1"/>
    <col min="6" max="17" width="12.6640625" style="145" customWidth="1"/>
    <col min="18" max="22" width="15.6640625" style="145" customWidth="1"/>
    <col min="23" max="24" width="9.109375" style="145"/>
    <col min="25" max="25" width="14.44140625" style="145" bestFit="1" customWidth="1"/>
    <col min="26" max="16384" width="9.109375" style="145"/>
  </cols>
  <sheetData>
    <row r="1" spans="1:25">
      <c r="A1" s="157" t="s">
        <v>3766</v>
      </c>
      <c r="B1" t="s" vm="1">
        <v>3767</v>
      </c>
    </row>
    <row r="2" spans="1:25">
      <c r="A2" s="157" t="s">
        <v>3768</v>
      </c>
      <c r="B2" t="s" vm="2">
        <v>3769</v>
      </c>
    </row>
    <row r="3" spans="1:25">
      <c r="A3" s="157" t="s">
        <v>3770</v>
      </c>
      <c r="B3" t="s" vm="3">
        <v>3771</v>
      </c>
    </row>
    <row r="4" spans="1:25">
      <c r="A4" s="157" t="s">
        <v>3772</v>
      </c>
      <c r="B4" t="s" vm="4">
        <v>3773</v>
      </c>
    </row>
    <row r="5" spans="1:25">
      <c r="A5" s="157" t="s">
        <v>3774</v>
      </c>
      <c r="B5" t="s" vm="5">
        <v>3775</v>
      </c>
    </row>
    <row r="6" spans="1:25">
      <c r="A6" s="159" t="s">
        <v>3776</v>
      </c>
      <c r="B6" t="s" vm="6">
        <v>3777</v>
      </c>
    </row>
    <row r="7" spans="1:25">
      <c r="A7" s="157" t="s">
        <v>3778</v>
      </c>
      <c r="B7" t="s" vm="7">
        <v>3779</v>
      </c>
    </row>
    <row r="8" spans="1:25">
      <c r="A8" s="157" t="s">
        <v>3780</v>
      </c>
      <c r="B8" t="s" vm="8">
        <v>3775</v>
      </c>
      <c r="H8" s="147"/>
    </row>
    <row r="9" spans="1:25">
      <c r="A9" s="157" t="s">
        <v>3781</v>
      </c>
      <c r="B9" t="s" vm="9">
        <v>3782</v>
      </c>
    </row>
    <row r="10" spans="1:25">
      <c r="A10" s="157" t="s">
        <v>3783</v>
      </c>
      <c r="B10" t="s" vm="10">
        <v>3775</v>
      </c>
    </row>
    <row r="11" spans="1:25" s="146" customFormat="1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5"/>
      <c r="W11" s="144"/>
      <c r="X11" s="144"/>
      <c r="Y11" s="144"/>
    </row>
    <row r="12" spans="1:25">
      <c r="A12" s="157" t="s">
        <v>3784</v>
      </c>
      <c r="B12"/>
      <c r="C12"/>
      <c r="D12"/>
      <c r="E12"/>
      <c r="F12" s="157" t="s">
        <v>3785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W12" s="144"/>
      <c r="X12" s="144"/>
      <c r="Y12" s="144"/>
    </row>
    <row r="13" spans="1:25">
      <c r="A13" s="159" t="s">
        <v>3786</v>
      </c>
      <c r="B13" s="159" t="s">
        <v>3787</v>
      </c>
      <c r="C13" s="157" t="s">
        <v>3788</v>
      </c>
      <c r="D13" s="159" t="s">
        <v>3789</v>
      </c>
      <c r="E13" s="159" t="s">
        <v>3790</v>
      </c>
      <c r="F13" t="s">
        <v>3791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W13" s="144"/>
      <c r="X13" s="144"/>
      <c r="Y13" s="144"/>
    </row>
    <row r="14" spans="1:25" s="146" customFormat="1">
      <c r="A14" t="s">
        <v>3792</v>
      </c>
      <c r="B14" t="s">
        <v>1927</v>
      </c>
      <c r="C14" t="s">
        <v>3793</v>
      </c>
      <c r="D14" t="s">
        <v>3794</v>
      </c>
      <c r="E14"/>
      <c r="F14" s="158">
        <v>41402762.079999998</v>
      </c>
      <c r="G14" s="145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8"/>
      <c r="W14" s="144"/>
      <c r="X14" s="144"/>
      <c r="Y14" s="144"/>
    </row>
    <row r="15" spans="1:25">
      <c r="A15" t="s">
        <v>3792</v>
      </c>
      <c r="B15" t="s">
        <v>3795</v>
      </c>
      <c r="C15" t="s">
        <v>3793</v>
      </c>
      <c r="D15" t="s">
        <v>3794</v>
      </c>
      <c r="E15"/>
      <c r="F15" s="158">
        <v>780950.28</v>
      </c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9"/>
      <c r="W15" s="144"/>
      <c r="X15" s="144"/>
      <c r="Y15" s="144"/>
    </row>
    <row r="16" spans="1:25">
      <c r="A16" t="s">
        <v>3796</v>
      </c>
      <c r="B16"/>
      <c r="C16"/>
      <c r="D16"/>
      <c r="E16"/>
      <c r="F16" s="158">
        <v>42183712.359999999</v>
      </c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9"/>
      <c r="W16" s="144"/>
      <c r="X16" s="144"/>
      <c r="Y16" s="144"/>
    </row>
    <row r="17" spans="1:25">
      <c r="A17"/>
      <c r="B17"/>
      <c r="C17"/>
      <c r="D17"/>
      <c r="E17"/>
      <c r="F17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9"/>
      <c r="W17" s="144"/>
      <c r="X17" s="144"/>
      <c r="Y17" s="144"/>
    </row>
    <row r="18" spans="1:25">
      <c r="A18"/>
      <c r="B18"/>
      <c r="C18"/>
      <c r="D18"/>
      <c r="E18"/>
      <c r="F18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9"/>
      <c r="W18" s="144"/>
      <c r="X18" s="144"/>
      <c r="Y18" s="144"/>
    </row>
    <row r="19" spans="1:25">
      <c r="A19"/>
      <c r="B19"/>
      <c r="C19"/>
      <c r="D19"/>
      <c r="E19"/>
      <c r="F19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9"/>
      <c r="W19" s="144"/>
      <c r="X19" s="144"/>
      <c r="Y19" s="144"/>
    </row>
    <row r="20" spans="1:25">
      <c r="A20"/>
      <c r="B20"/>
      <c r="C20"/>
      <c r="D20"/>
      <c r="E20"/>
      <c r="F20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9"/>
      <c r="W20" s="144"/>
      <c r="X20" s="144"/>
      <c r="Y20" s="144"/>
    </row>
    <row r="21" spans="1:25">
      <c r="A21"/>
      <c r="B21"/>
      <c r="C21"/>
      <c r="D21"/>
      <c r="E21"/>
      <c r="F21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9"/>
      <c r="W21" s="144"/>
      <c r="X21" s="144"/>
      <c r="Y21" s="144"/>
    </row>
    <row r="22" spans="1:25">
      <c r="A22"/>
      <c r="B22"/>
      <c r="C22"/>
      <c r="D22"/>
      <c r="E22"/>
      <c r="F22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9"/>
      <c r="W22" s="144"/>
      <c r="X22" s="144"/>
      <c r="Y22" s="144"/>
    </row>
    <row r="23" spans="1:25">
      <c r="A23"/>
      <c r="B23"/>
      <c r="C23"/>
      <c r="D23"/>
      <c r="E23"/>
      <c r="F23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9"/>
      <c r="W23" s="144"/>
      <c r="X23" s="144"/>
      <c r="Y23" s="144"/>
    </row>
    <row r="24" spans="1:25">
      <c r="A24"/>
      <c r="B24"/>
      <c r="C24"/>
      <c r="D24"/>
      <c r="E24"/>
      <c r="F2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9"/>
      <c r="W24" s="144"/>
      <c r="X24" s="144"/>
      <c r="Y24" s="144"/>
    </row>
    <row r="25" spans="1:25">
      <c r="A25"/>
      <c r="B25"/>
      <c r="C25"/>
      <c r="D25"/>
      <c r="E25"/>
      <c r="F25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9"/>
      <c r="W25" s="144"/>
      <c r="X25" s="144"/>
      <c r="Y25" s="144"/>
    </row>
    <row r="26" spans="1:25">
      <c r="A26"/>
      <c r="B26"/>
      <c r="C26"/>
      <c r="D26"/>
      <c r="E26"/>
      <c r="F26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9"/>
      <c r="W26" s="144"/>
      <c r="X26" s="144"/>
      <c r="Y26" s="144"/>
    </row>
    <row r="27" spans="1:25">
      <c r="A27"/>
      <c r="B27"/>
      <c r="C27"/>
      <c r="D27"/>
      <c r="E27"/>
      <c r="F27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9"/>
      <c r="W27" s="144"/>
      <c r="X27" s="144"/>
      <c r="Y27" s="144"/>
    </row>
    <row r="28" spans="1:25">
      <c r="A28"/>
      <c r="B28"/>
      <c r="C28"/>
      <c r="D28"/>
      <c r="E28"/>
      <c r="F28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9"/>
      <c r="W28" s="144"/>
      <c r="X28" s="144"/>
      <c r="Y28" s="144"/>
    </row>
    <row r="29" spans="1:25">
      <c r="A29"/>
      <c r="B29"/>
      <c r="C29"/>
      <c r="D29"/>
      <c r="E29"/>
      <c r="F29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9"/>
      <c r="W29" s="144"/>
      <c r="X29" s="144"/>
      <c r="Y29" s="144"/>
    </row>
    <row r="30" spans="1:25">
      <c r="A30"/>
      <c r="B30"/>
      <c r="C30"/>
      <c r="D30"/>
      <c r="E30"/>
      <c r="F30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9"/>
      <c r="W30" s="144"/>
      <c r="X30" s="144"/>
      <c r="Y30" s="144"/>
    </row>
    <row r="31" spans="1:25">
      <c r="A31"/>
      <c r="B31"/>
      <c r="C31"/>
      <c r="D31"/>
      <c r="E31"/>
      <c r="F31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9"/>
      <c r="W31" s="144"/>
      <c r="X31" s="144"/>
      <c r="Y31" s="144"/>
    </row>
    <row r="32" spans="1:25">
      <c r="A32"/>
      <c r="B32"/>
      <c r="C32"/>
      <c r="D32"/>
      <c r="E32"/>
      <c r="F32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9"/>
      <c r="W32" s="144"/>
      <c r="X32" s="144"/>
      <c r="Y32" s="144"/>
    </row>
    <row r="33" spans="1:25">
      <c r="A33"/>
      <c r="B33"/>
      <c r="C33"/>
      <c r="D33"/>
      <c r="E33"/>
      <c r="F3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9"/>
      <c r="W33" s="144"/>
      <c r="X33" s="144"/>
      <c r="Y33" s="144"/>
    </row>
    <row r="34" spans="1:25">
      <c r="A34"/>
      <c r="B34"/>
      <c r="C34"/>
      <c r="D34"/>
      <c r="E34"/>
      <c r="F3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9"/>
      <c r="W34" s="144"/>
      <c r="X34" s="144"/>
      <c r="Y34" s="144"/>
    </row>
    <row r="35" spans="1:25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9"/>
      <c r="W35" s="144"/>
      <c r="X35" s="144"/>
      <c r="Y35" s="144"/>
    </row>
    <row r="36" spans="1:25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9"/>
      <c r="W36" s="144"/>
      <c r="X36" s="144"/>
      <c r="Y36" s="144"/>
    </row>
    <row r="37" spans="1:25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9"/>
      <c r="W37" s="144"/>
      <c r="X37" s="144"/>
      <c r="Y37" s="144"/>
    </row>
    <row r="38" spans="1: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9"/>
      <c r="W38" s="144"/>
      <c r="X38" s="144"/>
      <c r="Y38" s="144"/>
    </row>
    <row r="39" spans="1:25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9"/>
      <c r="W39" s="144"/>
      <c r="X39" s="144"/>
      <c r="Y39" s="144"/>
    </row>
    <row r="40" spans="1:25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9"/>
      <c r="W40" s="144"/>
      <c r="X40" s="144"/>
      <c r="Y40" s="144"/>
    </row>
    <row r="41" spans="1:25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9"/>
      <c r="W41" s="144"/>
      <c r="X41" s="144"/>
      <c r="Y41" s="144"/>
    </row>
    <row r="42" spans="1:25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9"/>
      <c r="W42" s="144"/>
      <c r="X42" s="144"/>
      <c r="Y42" s="144"/>
    </row>
    <row r="43" spans="1:25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9"/>
      <c r="W43" s="144"/>
      <c r="X43" s="144"/>
      <c r="Y43" s="144"/>
    </row>
    <row r="44" spans="1:25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9"/>
      <c r="W44" s="144"/>
      <c r="X44" s="144"/>
      <c r="Y44" s="144"/>
    </row>
    <row r="45" spans="1:25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9"/>
      <c r="W45" s="144"/>
      <c r="X45" s="144"/>
      <c r="Y45" s="144"/>
    </row>
    <row r="46" spans="1: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9"/>
      <c r="W46" s="144"/>
      <c r="X46" s="144"/>
      <c r="Y46" s="144"/>
    </row>
    <row r="47" spans="1:25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9"/>
      <c r="W47" s="144"/>
      <c r="X47" s="144"/>
      <c r="Y47" s="144"/>
    </row>
    <row r="48" spans="1:25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9"/>
      <c r="W48" s="144"/>
      <c r="X48" s="144"/>
      <c r="Y48" s="144"/>
    </row>
    <row r="49" spans="1:25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9"/>
      <c r="W49" s="144"/>
      <c r="X49" s="144"/>
      <c r="Y49" s="144"/>
    </row>
    <row r="50" spans="1:25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9"/>
      <c r="W50" s="144"/>
      <c r="X50" s="144"/>
      <c r="Y50" s="144"/>
    </row>
    <row r="51" spans="1: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9"/>
      <c r="W51" s="144"/>
      <c r="X51" s="144"/>
      <c r="Y51" s="144"/>
    </row>
    <row r="52" spans="1:25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9"/>
      <c r="W52" s="144"/>
      <c r="X52" s="144"/>
      <c r="Y52" s="144"/>
    </row>
    <row r="53" spans="1:25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9"/>
      <c r="W53" s="144"/>
      <c r="X53" s="144"/>
      <c r="Y53" s="144"/>
    </row>
    <row r="54" spans="1:25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9"/>
      <c r="W54" s="144"/>
      <c r="X54" s="144"/>
      <c r="Y54" s="144"/>
    </row>
    <row r="55" spans="1:25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9"/>
      <c r="W55" s="144"/>
      <c r="X55" s="144"/>
      <c r="Y55" s="144"/>
    </row>
    <row r="56" spans="1:25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9"/>
      <c r="W56" s="144"/>
      <c r="X56" s="144"/>
      <c r="Y56" s="144"/>
    </row>
    <row r="57" spans="1:2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9"/>
      <c r="W57" s="144"/>
      <c r="X57" s="144"/>
      <c r="Y57" s="144"/>
    </row>
    <row r="58" spans="1:25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9"/>
      <c r="W58" s="144"/>
      <c r="X58" s="144"/>
      <c r="Y58" s="144"/>
    </row>
    <row r="59" spans="1:25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9"/>
      <c r="W59" s="144"/>
      <c r="X59" s="144"/>
      <c r="Y59" s="144"/>
    </row>
    <row r="60" spans="1:25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9"/>
      <c r="W60" s="144"/>
      <c r="X60" s="144"/>
      <c r="Y60" s="144"/>
    </row>
    <row r="61" spans="1:25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9"/>
      <c r="W61" s="144"/>
      <c r="X61" s="144"/>
      <c r="Y61" s="144"/>
    </row>
    <row r="62" spans="1:25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9"/>
      <c r="W62" s="144"/>
      <c r="X62" s="144"/>
      <c r="Y62" s="144"/>
    </row>
    <row r="63" spans="1:25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9"/>
      <c r="W63" s="144"/>
      <c r="X63" s="144"/>
      <c r="Y63" s="144"/>
    </row>
    <row r="64" spans="1:25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9"/>
      <c r="W64" s="144"/>
      <c r="X64" s="144"/>
      <c r="Y64" s="144"/>
    </row>
    <row r="65" spans="1:25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9"/>
      <c r="W65" s="144"/>
      <c r="X65" s="144"/>
      <c r="Y65" s="144"/>
    </row>
    <row r="66" spans="1:25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9"/>
      <c r="W66" s="144"/>
      <c r="X66" s="144"/>
      <c r="Y66" s="144"/>
    </row>
    <row r="67" spans="1:25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9"/>
      <c r="W67" s="144"/>
      <c r="X67" s="144"/>
      <c r="Y67" s="144"/>
    </row>
    <row r="68" spans="1:25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9"/>
      <c r="W68" s="144"/>
      <c r="X68" s="144"/>
      <c r="Y68" s="144"/>
    </row>
    <row r="69" spans="1:25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9"/>
      <c r="W69" s="144"/>
      <c r="X69" s="144"/>
      <c r="Y69" s="144"/>
    </row>
    <row r="70" spans="1:25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9"/>
      <c r="W70" s="144"/>
      <c r="X70" s="144"/>
      <c r="Y70" s="144"/>
    </row>
    <row r="71" spans="1:25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9"/>
      <c r="W71" s="144"/>
      <c r="X71" s="144"/>
      <c r="Y71" s="144"/>
    </row>
    <row r="72" spans="1:25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9"/>
      <c r="W72" s="144"/>
      <c r="X72" s="144"/>
      <c r="Y72" s="144"/>
    </row>
    <row r="73" spans="1:25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9"/>
      <c r="W73" s="144"/>
      <c r="X73" s="144"/>
      <c r="Y73" s="144"/>
    </row>
    <row r="74" spans="1:25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9"/>
      <c r="W74" s="144"/>
      <c r="X74" s="144"/>
      <c r="Y74" s="144"/>
    </row>
    <row r="75" spans="1:25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9"/>
      <c r="W75" s="144"/>
      <c r="X75" s="144"/>
      <c r="Y75" s="144"/>
    </row>
    <row r="76" spans="1:25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9"/>
      <c r="W76" s="144"/>
      <c r="X76" s="144"/>
      <c r="Y76" s="144"/>
    </row>
    <row r="77" spans="1:25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9"/>
      <c r="W77" s="144"/>
      <c r="X77" s="144"/>
      <c r="Y77" s="144"/>
    </row>
    <row r="78" spans="1:25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9"/>
      <c r="W78" s="144"/>
      <c r="X78" s="144"/>
      <c r="Y78" s="144"/>
    </row>
    <row r="79" spans="1:25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9"/>
      <c r="W79" s="144"/>
      <c r="X79" s="144"/>
      <c r="Y79" s="144"/>
    </row>
    <row r="80" spans="1:25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9"/>
      <c r="W80" s="144"/>
      <c r="X80" s="144"/>
      <c r="Y80" s="144"/>
    </row>
    <row r="81" spans="1:25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9"/>
      <c r="W81" s="144"/>
      <c r="X81" s="144"/>
      <c r="Y81" s="144"/>
    </row>
    <row r="82" spans="1:25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9"/>
      <c r="W82" s="144"/>
      <c r="X82" s="144"/>
      <c r="Y82" s="144"/>
    </row>
    <row r="83" spans="1:25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9"/>
      <c r="W83" s="144"/>
      <c r="X83" s="144"/>
      <c r="Y83" s="144"/>
    </row>
    <row r="84" spans="1:25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9"/>
      <c r="W84" s="144"/>
      <c r="X84" s="144"/>
      <c r="Y84" s="144"/>
    </row>
    <row r="85" spans="1:25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9"/>
      <c r="W85" s="144"/>
      <c r="X85" s="144"/>
      <c r="Y85" s="144"/>
    </row>
    <row r="86" spans="1:25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9"/>
      <c r="W86" s="144"/>
      <c r="X86" s="144"/>
      <c r="Y86" s="144"/>
    </row>
    <row r="87" spans="1:25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9"/>
      <c r="W87" s="144"/>
      <c r="X87" s="144"/>
      <c r="Y87" s="144"/>
    </row>
    <row r="88" spans="1:25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9"/>
      <c r="W88" s="144"/>
      <c r="X88" s="144"/>
      <c r="Y88" s="144"/>
    </row>
    <row r="89" spans="1:25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9"/>
      <c r="W89" s="144"/>
      <c r="X89" s="144"/>
      <c r="Y89" s="144"/>
    </row>
    <row r="90" spans="1:25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9"/>
      <c r="W90" s="144"/>
      <c r="X90" s="144"/>
      <c r="Y90" s="144"/>
    </row>
    <row r="91" spans="1:25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9"/>
      <c r="W91" s="144"/>
      <c r="X91" s="144"/>
      <c r="Y91" s="144"/>
    </row>
    <row r="92" spans="1:25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9"/>
      <c r="W92" s="144"/>
      <c r="X92" s="144"/>
      <c r="Y92" s="144"/>
    </row>
    <row r="93" spans="1:25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9"/>
      <c r="W93" s="144"/>
      <c r="X93" s="144"/>
      <c r="Y93" s="144"/>
    </row>
    <row r="94" spans="1:25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9"/>
      <c r="W94" s="144"/>
      <c r="X94" s="144"/>
      <c r="Y94" s="144"/>
    </row>
    <row r="95" spans="1:25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9"/>
      <c r="W95" s="144"/>
      <c r="X95" s="144"/>
      <c r="Y95" s="144"/>
    </row>
    <row r="96" spans="1:25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9"/>
      <c r="W96" s="144"/>
      <c r="X96" s="144"/>
      <c r="Y96" s="144"/>
    </row>
    <row r="97" spans="1:25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9"/>
      <c r="W97" s="144"/>
      <c r="X97" s="144"/>
      <c r="Y97" s="144"/>
    </row>
    <row r="98" spans="1:25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9"/>
      <c r="W98" s="144"/>
      <c r="X98" s="144"/>
      <c r="Y98" s="144"/>
    </row>
    <row r="99" spans="1:25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9"/>
      <c r="W99" s="144"/>
      <c r="X99" s="144"/>
      <c r="Y99" s="144"/>
    </row>
    <row r="100" spans="1:25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9"/>
      <c r="W100" s="144"/>
      <c r="X100" s="144"/>
      <c r="Y100" s="144"/>
    </row>
    <row r="101" spans="1:25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9"/>
      <c r="W101" s="144"/>
      <c r="X101" s="144"/>
      <c r="Y101" s="144"/>
    </row>
    <row r="102" spans="1:25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9"/>
      <c r="W102" s="144"/>
      <c r="X102" s="144"/>
      <c r="Y102" s="144"/>
    </row>
    <row r="103" spans="1:25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9"/>
      <c r="W103" s="144"/>
      <c r="X103" s="144"/>
      <c r="Y103" s="144"/>
    </row>
    <row r="104" spans="1:25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9"/>
      <c r="W104" s="144"/>
      <c r="X104" s="144"/>
      <c r="Y104" s="144"/>
    </row>
    <row r="105" spans="1:25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9"/>
      <c r="W105" s="144"/>
      <c r="X105" s="144"/>
      <c r="Y105" s="144"/>
    </row>
    <row r="106" spans="1:25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9"/>
      <c r="W106" s="144"/>
      <c r="X106" s="144"/>
      <c r="Y106" s="144"/>
    </row>
    <row r="107" spans="1:25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9"/>
      <c r="W107" s="144"/>
      <c r="X107" s="144"/>
      <c r="Y107" s="144"/>
    </row>
    <row r="108" spans="1:25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9"/>
      <c r="W108" s="144"/>
      <c r="X108" s="144"/>
      <c r="Y108" s="144"/>
    </row>
    <row r="109" spans="1:25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9"/>
      <c r="W109" s="144"/>
      <c r="X109" s="144"/>
      <c r="Y109" s="144"/>
    </row>
    <row r="110" spans="1:25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9"/>
      <c r="W110" s="144"/>
      <c r="X110" s="144"/>
      <c r="Y110" s="144"/>
    </row>
    <row r="111" spans="1:25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9"/>
      <c r="W111" s="144"/>
      <c r="X111" s="144"/>
      <c r="Y111" s="144"/>
    </row>
    <row r="112" spans="1:25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9"/>
      <c r="W112" s="144"/>
      <c r="X112" s="144"/>
      <c r="Y112" s="144"/>
    </row>
    <row r="113" spans="1:25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9"/>
      <c r="W113" s="144"/>
      <c r="X113" s="144"/>
      <c r="Y113" s="144"/>
    </row>
    <row r="114" spans="1:25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9"/>
      <c r="W114" s="144"/>
      <c r="X114" s="144"/>
      <c r="Y114" s="144"/>
    </row>
    <row r="115" spans="1:25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9"/>
      <c r="W115" s="144"/>
      <c r="X115" s="144"/>
      <c r="Y115" s="144"/>
    </row>
    <row r="116" spans="1:25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9"/>
      <c r="W116" s="144"/>
      <c r="X116" s="144"/>
      <c r="Y116" s="144"/>
    </row>
    <row r="117" spans="1:25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9"/>
      <c r="W117" s="144"/>
      <c r="X117" s="144"/>
      <c r="Y117" s="144"/>
    </row>
    <row r="118" spans="1:25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9"/>
      <c r="W118" s="144"/>
      <c r="X118" s="144"/>
      <c r="Y118" s="144"/>
    </row>
    <row r="119" spans="1:25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9"/>
      <c r="W119" s="144"/>
      <c r="X119" s="144"/>
      <c r="Y119" s="144"/>
    </row>
    <row r="120" spans="1:25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9"/>
      <c r="W120" s="144"/>
      <c r="X120" s="144"/>
      <c r="Y120" s="144"/>
    </row>
    <row r="121" spans="1:25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9"/>
      <c r="W121" s="144"/>
      <c r="X121" s="144"/>
      <c r="Y121" s="144"/>
    </row>
    <row r="122" spans="1:25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9"/>
      <c r="W122" s="144"/>
      <c r="X122" s="144"/>
      <c r="Y122" s="144"/>
    </row>
    <row r="123" spans="1:25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9"/>
      <c r="W123" s="144"/>
      <c r="X123" s="144"/>
      <c r="Y123" s="144"/>
    </row>
    <row r="124" spans="1:25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9"/>
      <c r="W124" s="144"/>
      <c r="X124" s="144"/>
      <c r="Y124" s="144"/>
    </row>
    <row r="125" spans="1:25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9"/>
      <c r="W125" s="144"/>
      <c r="X125" s="144"/>
      <c r="Y125" s="144"/>
    </row>
    <row r="126" spans="1:25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9"/>
      <c r="W126" s="144"/>
      <c r="X126" s="144"/>
      <c r="Y126" s="144"/>
    </row>
    <row r="127" spans="1:25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9"/>
      <c r="W127" s="144"/>
      <c r="X127" s="144"/>
      <c r="Y127" s="144"/>
    </row>
    <row r="128" spans="1:25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9"/>
      <c r="W128" s="144"/>
      <c r="X128" s="144"/>
      <c r="Y128" s="144"/>
    </row>
    <row r="129" spans="1:25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9"/>
      <c r="W129" s="144"/>
      <c r="X129" s="144"/>
      <c r="Y129" s="144"/>
    </row>
    <row r="130" spans="1:25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9"/>
      <c r="W130" s="144"/>
      <c r="X130" s="144"/>
      <c r="Y130" s="144"/>
    </row>
    <row r="131" spans="1:25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9"/>
      <c r="W131" s="144"/>
      <c r="X131" s="144"/>
      <c r="Y131" s="144"/>
    </row>
    <row r="132" spans="1:25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9"/>
      <c r="W132" s="144"/>
      <c r="X132" s="144"/>
      <c r="Y132" s="144"/>
    </row>
    <row r="133" spans="1:25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9"/>
      <c r="W133" s="144"/>
      <c r="X133" s="144"/>
      <c r="Y133" s="144"/>
    </row>
    <row r="134" spans="1:25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9"/>
      <c r="W134" s="144"/>
      <c r="X134" s="144"/>
      <c r="Y134" s="144"/>
    </row>
    <row r="135" spans="1:25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9"/>
      <c r="W135" s="144"/>
      <c r="X135" s="144"/>
      <c r="Y135" s="144"/>
    </row>
    <row r="136" spans="1:2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9"/>
      <c r="W136" s="144"/>
      <c r="X136" s="144"/>
      <c r="Y136" s="144"/>
    </row>
    <row r="137" spans="1:25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9"/>
      <c r="W137" s="144"/>
      <c r="X137" s="144"/>
      <c r="Y137" s="144"/>
    </row>
    <row r="138" spans="1:25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9"/>
      <c r="W138" s="144"/>
      <c r="X138" s="144"/>
      <c r="Y138" s="144"/>
    </row>
    <row r="139" spans="1:25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9"/>
      <c r="W139" s="144"/>
      <c r="X139" s="144"/>
      <c r="Y139" s="144"/>
    </row>
    <row r="140" spans="1:25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9"/>
      <c r="W140" s="144"/>
      <c r="X140" s="144"/>
      <c r="Y140" s="144"/>
    </row>
    <row r="141" spans="1:25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9"/>
      <c r="W141" s="144"/>
      <c r="X141" s="144"/>
      <c r="Y141" s="144"/>
    </row>
    <row r="142" spans="1:25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9"/>
      <c r="W142" s="144"/>
      <c r="X142" s="144"/>
      <c r="Y142" s="144"/>
    </row>
    <row r="143" spans="1:25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9"/>
      <c r="W143" s="144"/>
      <c r="X143" s="144"/>
      <c r="Y143" s="144"/>
    </row>
    <row r="144" spans="1:25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9"/>
      <c r="W144" s="144"/>
      <c r="X144" s="144"/>
      <c r="Y144" s="144"/>
    </row>
    <row r="145" spans="1:25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9"/>
      <c r="W145" s="144"/>
      <c r="X145" s="144"/>
      <c r="Y145" s="144"/>
    </row>
    <row r="146" spans="1:25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9"/>
      <c r="W146" s="144"/>
      <c r="X146" s="144"/>
      <c r="Y146" s="144"/>
    </row>
    <row r="147" spans="1:25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9"/>
      <c r="W147" s="144"/>
      <c r="X147" s="144"/>
      <c r="Y147" s="144"/>
    </row>
    <row r="148" spans="1:25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9"/>
      <c r="W148" s="144"/>
      <c r="X148" s="144"/>
      <c r="Y148" s="144"/>
    </row>
    <row r="149" spans="1:25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9"/>
      <c r="W149" s="144"/>
      <c r="X149" s="144"/>
      <c r="Y149" s="144"/>
    </row>
    <row r="150" spans="1:25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9"/>
      <c r="W150" s="144"/>
      <c r="X150" s="144"/>
      <c r="Y150" s="144"/>
    </row>
    <row r="151" spans="1:25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9"/>
      <c r="W151" s="144"/>
      <c r="X151" s="144"/>
      <c r="Y151" s="144"/>
    </row>
    <row r="152" spans="1:25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9"/>
      <c r="W152" s="144"/>
      <c r="X152" s="144"/>
      <c r="Y152" s="144"/>
    </row>
    <row r="153" spans="1:25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9"/>
      <c r="W153" s="144"/>
      <c r="X153" s="144"/>
      <c r="Y153" s="144"/>
    </row>
    <row r="154" spans="1:25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9"/>
      <c r="W154" s="144"/>
      <c r="X154" s="144"/>
      <c r="Y154" s="144"/>
    </row>
    <row r="155" spans="1:25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9"/>
      <c r="W155" s="144"/>
      <c r="X155" s="144"/>
      <c r="Y155" s="144"/>
    </row>
    <row r="156" spans="1:25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9"/>
      <c r="W156" s="144"/>
      <c r="X156" s="144"/>
      <c r="Y156" s="144"/>
    </row>
    <row r="157" spans="1:25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9"/>
      <c r="W157" s="144"/>
      <c r="X157" s="144"/>
      <c r="Y157" s="144"/>
    </row>
    <row r="158" spans="1:25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9"/>
      <c r="W158" s="144"/>
      <c r="X158" s="144"/>
      <c r="Y158" s="144"/>
    </row>
    <row r="159" spans="1:25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9"/>
      <c r="W159" s="144"/>
      <c r="X159" s="144"/>
      <c r="Y159" s="144"/>
    </row>
    <row r="160" spans="1:25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9"/>
      <c r="W160" s="144"/>
      <c r="X160" s="144"/>
      <c r="Y160" s="144"/>
    </row>
    <row r="161" spans="1:25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9"/>
      <c r="W161" s="144"/>
      <c r="X161" s="144"/>
      <c r="Y161" s="144"/>
    </row>
    <row r="162" spans="1:25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9"/>
      <c r="W162" s="144"/>
      <c r="X162" s="144"/>
      <c r="Y162" s="144"/>
    </row>
    <row r="163" spans="1:25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9"/>
      <c r="W163" s="144"/>
      <c r="X163" s="144"/>
      <c r="Y163" s="144"/>
    </row>
    <row r="164" spans="1:25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9"/>
      <c r="W164" s="144"/>
      <c r="X164" s="144"/>
      <c r="Y164" s="144"/>
    </row>
    <row r="165" spans="1:25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9"/>
      <c r="W165" s="144"/>
      <c r="X165" s="144"/>
      <c r="Y165" s="144"/>
    </row>
    <row r="166" spans="1:25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9"/>
      <c r="W166" s="144"/>
      <c r="X166" s="144"/>
      <c r="Y166" s="144"/>
    </row>
    <row r="167" spans="1:25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9"/>
      <c r="W167" s="144"/>
      <c r="X167" s="144"/>
      <c r="Y167" s="144"/>
    </row>
    <row r="168" spans="1:25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9"/>
      <c r="W168" s="144"/>
      <c r="X168" s="144"/>
      <c r="Y168" s="144"/>
    </row>
    <row r="169" spans="1:25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9"/>
      <c r="W169" s="144"/>
      <c r="X169" s="144"/>
      <c r="Y169" s="144"/>
    </row>
    <row r="170" spans="1:25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9"/>
      <c r="W170" s="144"/>
      <c r="X170" s="144"/>
      <c r="Y170" s="144"/>
    </row>
    <row r="171" spans="1: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9"/>
      <c r="W171" s="144"/>
      <c r="X171" s="144"/>
      <c r="Y171" s="144"/>
    </row>
    <row r="172" spans="1: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9"/>
      <c r="W172" s="144"/>
      <c r="X172" s="144"/>
      <c r="Y172" s="144"/>
    </row>
    <row r="173" spans="1: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9"/>
      <c r="W173" s="144"/>
      <c r="X173" s="144"/>
      <c r="Y173" s="144"/>
    </row>
    <row r="174" spans="1:25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9"/>
      <c r="W174" s="144"/>
      <c r="X174" s="144"/>
      <c r="Y174" s="144"/>
    </row>
    <row r="175" spans="1:25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9"/>
      <c r="W175" s="144"/>
      <c r="X175" s="144"/>
      <c r="Y175" s="144"/>
    </row>
    <row r="176" spans="1:25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9"/>
      <c r="W176" s="144"/>
      <c r="X176" s="144"/>
      <c r="Y176" s="144"/>
    </row>
    <row r="177" spans="1:25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9"/>
      <c r="W177" s="144"/>
      <c r="X177" s="144"/>
      <c r="Y177" s="144"/>
    </row>
    <row r="178" spans="1:25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9"/>
      <c r="W178" s="144"/>
      <c r="X178" s="144"/>
      <c r="Y178" s="144"/>
    </row>
    <row r="179" spans="1:25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9"/>
      <c r="W179" s="144"/>
      <c r="X179" s="144"/>
      <c r="Y179" s="144"/>
    </row>
    <row r="180" spans="1:25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9"/>
      <c r="W180" s="144"/>
      <c r="X180" s="144"/>
      <c r="Y180" s="144"/>
    </row>
    <row r="181" spans="1:25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9"/>
      <c r="W181" s="144"/>
      <c r="X181" s="144"/>
      <c r="Y181" s="144"/>
    </row>
    <row r="182" spans="1:25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9"/>
      <c r="W182" s="144"/>
      <c r="X182" s="144"/>
      <c r="Y182" s="144"/>
    </row>
    <row r="183" spans="1:25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9"/>
      <c r="W183" s="144"/>
      <c r="X183" s="144"/>
      <c r="Y183" s="144"/>
    </row>
    <row r="184" spans="1:25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9"/>
      <c r="W184" s="144"/>
      <c r="X184" s="144"/>
      <c r="Y184" s="144"/>
    </row>
    <row r="185" spans="1:25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9"/>
      <c r="W185" s="144"/>
      <c r="X185" s="144"/>
      <c r="Y185" s="144"/>
    </row>
    <row r="186" spans="1:25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9"/>
      <c r="W186" s="144"/>
      <c r="X186" s="144"/>
      <c r="Y186" s="144"/>
    </row>
    <row r="187" spans="1:25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9"/>
      <c r="W187" s="144"/>
      <c r="X187" s="144"/>
      <c r="Y187" s="144"/>
    </row>
    <row r="188" spans="1:25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9"/>
      <c r="W188" s="144"/>
      <c r="X188" s="144"/>
      <c r="Y188" s="144"/>
    </row>
    <row r="189" spans="1:25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9"/>
      <c r="W189" s="144"/>
      <c r="X189" s="144"/>
      <c r="Y189" s="144"/>
    </row>
    <row r="190" spans="1:25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9"/>
      <c r="W190" s="144"/>
      <c r="X190" s="144"/>
      <c r="Y190" s="144"/>
    </row>
    <row r="191" spans="1:25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9"/>
      <c r="W191" s="144"/>
      <c r="X191" s="144"/>
      <c r="Y191" s="144"/>
    </row>
    <row r="192" spans="1:25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9"/>
      <c r="W192" s="144"/>
      <c r="X192" s="144"/>
      <c r="Y192" s="144"/>
    </row>
    <row r="193" spans="1:25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9"/>
      <c r="W193" s="144"/>
      <c r="X193" s="144"/>
      <c r="Y193" s="144"/>
    </row>
    <row r="194" spans="1:25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9"/>
      <c r="W194" s="144"/>
      <c r="X194" s="144"/>
      <c r="Y194" s="144"/>
    </row>
    <row r="195" spans="1:25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9"/>
      <c r="W195" s="144"/>
      <c r="X195" s="144"/>
      <c r="Y195" s="144"/>
    </row>
    <row r="196" spans="1:25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9"/>
      <c r="W196" s="144"/>
      <c r="X196" s="144"/>
      <c r="Y196" s="144"/>
    </row>
    <row r="197" spans="1:25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9"/>
      <c r="W197" s="144"/>
      <c r="X197" s="144"/>
      <c r="Y197" s="144"/>
    </row>
    <row r="198" spans="1:25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9"/>
      <c r="W198" s="144"/>
      <c r="X198" s="144"/>
      <c r="Y198" s="144"/>
    </row>
    <row r="199" spans="1:25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9"/>
      <c r="W199" s="144"/>
      <c r="X199" s="144"/>
      <c r="Y199" s="144"/>
    </row>
    <row r="200" spans="1:25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9"/>
      <c r="W200" s="144"/>
      <c r="X200" s="144"/>
      <c r="Y200" s="144"/>
    </row>
    <row r="201" spans="1:25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9"/>
      <c r="W201" s="144"/>
      <c r="X201" s="144"/>
      <c r="Y201" s="144"/>
    </row>
    <row r="202" spans="1:25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9"/>
      <c r="W202" s="144"/>
      <c r="X202" s="144"/>
      <c r="Y202" s="144"/>
    </row>
    <row r="203" spans="1:25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9"/>
      <c r="W203" s="144"/>
      <c r="X203" s="144"/>
      <c r="Y203" s="144"/>
    </row>
    <row r="204" spans="1:25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9"/>
      <c r="W204" s="144"/>
      <c r="X204" s="144"/>
      <c r="Y204" s="144"/>
    </row>
    <row r="205" spans="1:25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9"/>
      <c r="W205" s="144"/>
      <c r="X205" s="144"/>
      <c r="Y205" s="144"/>
    </row>
    <row r="206" spans="1:25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9"/>
      <c r="W206" s="144"/>
      <c r="X206" s="144"/>
      <c r="Y206" s="144"/>
    </row>
    <row r="207" spans="1:25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9"/>
      <c r="W207" s="144"/>
      <c r="X207" s="144"/>
      <c r="Y207" s="144"/>
    </row>
    <row r="208" spans="1:25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9"/>
      <c r="W208" s="144"/>
      <c r="X208" s="144"/>
      <c r="Y208" s="144"/>
    </row>
    <row r="209" spans="1:25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9"/>
      <c r="W209" s="144"/>
      <c r="X209" s="144"/>
      <c r="Y209" s="144"/>
    </row>
    <row r="210" spans="1:25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9"/>
      <c r="W210" s="144"/>
      <c r="X210" s="144"/>
      <c r="Y210" s="144"/>
    </row>
    <row r="211" spans="1:25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9"/>
      <c r="W211" s="144"/>
      <c r="X211" s="144"/>
      <c r="Y211" s="144"/>
    </row>
    <row r="212" spans="1:25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9"/>
      <c r="W212" s="144"/>
      <c r="X212" s="144"/>
      <c r="Y212" s="144"/>
    </row>
    <row r="213" spans="1:25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9"/>
      <c r="W213" s="144"/>
      <c r="X213" s="144"/>
      <c r="Y213" s="144"/>
    </row>
    <row r="214" spans="1:25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9"/>
      <c r="W214" s="144"/>
      <c r="X214" s="144"/>
      <c r="Y214" s="144"/>
    </row>
    <row r="215" spans="1:25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9"/>
      <c r="W215" s="144"/>
      <c r="X215" s="144"/>
      <c r="Y215" s="144"/>
    </row>
    <row r="216" spans="1:25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9"/>
      <c r="W216" s="144"/>
      <c r="X216" s="144"/>
      <c r="Y216" s="144"/>
    </row>
    <row r="217" spans="1:25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9"/>
      <c r="W217" s="144"/>
      <c r="X217" s="144"/>
      <c r="Y217" s="144"/>
    </row>
    <row r="218" spans="1:25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9"/>
      <c r="W218" s="144"/>
      <c r="X218" s="144"/>
      <c r="Y218" s="144"/>
    </row>
    <row r="219" spans="1:25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9"/>
      <c r="W219" s="144"/>
      <c r="X219" s="144"/>
      <c r="Y219" s="144"/>
    </row>
    <row r="220" spans="1:25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9"/>
      <c r="W220" s="144"/>
      <c r="X220" s="144"/>
      <c r="Y220" s="144"/>
    </row>
    <row r="221" spans="1:25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9"/>
      <c r="W221" s="144"/>
      <c r="X221" s="144"/>
      <c r="Y221" s="144"/>
    </row>
    <row r="222" spans="1:25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9"/>
      <c r="W222" s="144"/>
      <c r="X222" s="144"/>
      <c r="Y222" s="144"/>
    </row>
    <row r="223" spans="1:25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9"/>
      <c r="W223" s="144"/>
      <c r="X223" s="144"/>
      <c r="Y223" s="144"/>
    </row>
    <row r="224" spans="1:25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9"/>
      <c r="W224" s="144"/>
      <c r="X224" s="144"/>
      <c r="Y224" s="144"/>
    </row>
    <row r="225" spans="1:25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9"/>
      <c r="W225" s="144"/>
      <c r="X225" s="144"/>
      <c r="Y225" s="144"/>
    </row>
    <row r="226" spans="1:25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9"/>
      <c r="W226" s="144"/>
      <c r="X226" s="144"/>
      <c r="Y226" s="144"/>
    </row>
    <row r="227" spans="1:25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9"/>
      <c r="W227" s="144"/>
      <c r="X227" s="144"/>
      <c r="Y227" s="144"/>
    </row>
    <row r="228" spans="1:25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9"/>
      <c r="W228" s="144"/>
      <c r="X228" s="144"/>
      <c r="Y228" s="144"/>
    </row>
    <row r="229" spans="1:25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9"/>
      <c r="W229" s="144"/>
      <c r="X229" s="144"/>
      <c r="Y229" s="144"/>
    </row>
    <row r="230" spans="1:25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9"/>
      <c r="W230" s="144"/>
      <c r="X230" s="144"/>
      <c r="Y230" s="144"/>
    </row>
    <row r="231" spans="1:25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9"/>
      <c r="W231" s="144"/>
      <c r="X231" s="144"/>
      <c r="Y231" s="144"/>
    </row>
    <row r="232" spans="1:25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9"/>
      <c r="W232" s="144"/>
      <c r="X232" s="144"/>
      <c r="Y232" s="144"/>
    </row>
    <row r="233" spans="1:25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9"/>
      <c r="W233" s="144"/>
      <c r="X233" s="144"/>
      <c r="Y233" s="144"/>
    </row>
    <row r="234" spans="1:25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9"/>
      <c r="W234" s="144"/>
      <c r="X234" s="144"/>
      <c r="Y234" s="144"/>
    </row>
    <row r="235" spans="1:25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9"/>
      <c r="W235" s="144"/>
      <c r="X235" s="144"/>
      <c r="Y235" s="144"/>
    </row>
    <row r="236" spans="1:25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9"/>
      <c r="W236" s="144"/>
      <c r="X236" s="144"/>
      <c r="Y236" s="144"/>
    </row>
    <row r="237" spans="1:25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9"/>
      <c r="W237" s="144"/>
      <c r="X237" s="144"/>
      <c r="Y237" s="144"/>
    </row>
    <row r="238" spans="1:25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9"/>
      <c r="W238" s="144"/>
      <c r="X238" s="144"/>
      <c r="Y238" s="144"/>
    </row>
    <row r="239" spans="1:25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9"/>
      <c r="W239" s="144"/>
      <c r="X239" s="144"/>
      <c r="Y239" s="144"/>
    </row>
    <row r="240" spans="1:25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9"/>
      <c r="W240" s="144"/>
      <c r="X240" s="144"/>
      <c r="Y240" s="144"/>
    </row>
    <row r="241" spans="1:25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9"/>
      <c r="W241" s="144"/>
      <c r="X241" s="144"/>
      <c r="Y241" s="144"/>
    </row>
    <row r="242" spans="1:25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9"/>
      <c r="W242" s="144"/>
      <c r="X242" s="144"/>
      <c r="Y242" s="144"/>
    </row>
    <row r="243" spans="1:25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9"/>
      <c r="W243" s="144"/>
      <c r="X243" s="144"/>
      <c r="Y243" s="144"/>
    </row>
    <row r="244" spans="1:25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9"/>
      <c r="W244" s="144"/>
      <c r="X244" s="144"/>
      <c r="Y244" s="144"/>
    </row>
    <row r="245" spans="1:25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9"/>
      <c r="W245" s="144"/>
      <c r="X245" s="144"/>
      <c r="Y245" s="144"/>
    </row>
    <row r="246" spans="1:25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9"/>
      <c r="W246" s="144"/>
      <c r="X246" s="144"/>
      <c r="Y246" s="144"/>
    </row>
    <row r="247" spans="1:25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9"/>
      <c r="W247" s="144"/>
      <c r="X247" s="144"/>
      <c r="Y247" s="144"/>
    </row>
    <row r="248" spans="1:25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9"/>
      <c r="W248" s="144"/>
      <c r="X248" s="144"/>
      <c r="Y248" s="144"/>
    </row>
    <row r="249" spans="1:25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9"/>
      <c r="W249" s="144"/>
      <c r="X249" s="144"/>
      <c r="Y249" s="144"/>
    </row>
    <row r="250" spans="1:25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9"/>
      <c r="W250" s="144"/>
      <c r="X250" s="144"/>
      <c r="Y250" s="144"/>
    </row>
    <row r="251" spans="1:25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9"/>
      <c r="W251" s="144"/>
      <c r="X251" s="144"/>
      <c r="Y251" s="144"/>
    </row>
    <row r="252" spans="1:25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9"/>
      <c r="W252" s="144"/>
      <c r="X252" s="144"/>
      <c r="Y252" s="144"/>
    </row>
    <row r="253" spans="1:25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9"/>
      <c r="W253" s="144"/>
      <c r="X253" s="144"/>
      <c r="Y253" s="144"/>
    </row>
    <row r="254" spans="1:25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9"/>
      <c r="W254" s="144"/>
      <c r="X254" s="144"/>
      <c r="Y254" s="144"/>
    </row>
    <row r="255" spans="1:25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9"/>
      <c r="W255" s="144"/>
      <c r="X255" s="144"/>
      <c r="Y255" s="144"/>
    </row>
    <row r="256" spans="1:25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9"/>
      <c r="W256" s="144"/>
      <c r="X256" s="144"/>
      <c r="Y256" s="144"/>
    </row>
    <row r="257" spans="1:25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9"/>
      <c r="W257" s="144"/>
      <c r="X257" s="144"/>
      <c r="Y257" s="144"/>
    </row>
    <row r="258" spans="1:25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9"/>
      <c r="W258" s="144"/>
      <c r="X258" s="144"/>
      <c r="Y258" s="144"/>
    </row>
    <row r="259" spans="1:25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9"/>
      <c r="W259" s="144"/>
      <c r="X259" s="144"/>
      <c r="Y259" s="144"/>
    </row>
    <row r="260" spans="1:25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9"/>
      <c r="W260" s="144"/>
      <c r="X260" s="144"/>
      <c r="Y260" s="144"/>
    </row>
    <row r="261" spans="1:25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9"/>
      <c r="W261" s="144"/>
      <c r="X261" s="144"/>
      <c r="Y261" s="144"/>
    </row>
    <row r="262" spans="1:25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9"/>
      <c r="W262" s="144"/>
      <c r="X262" s="144"/>
      <c r="Y262" s="144"/>
    </row>
    <row r="263" spans="1:25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9"/>
      <c r="W263" s="144"/>
      <c r="X263" s="144"/>
      <c r="Y263" s="144"/>
    </row>
    <row r="264" spans="1:25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9"/>
      <c r="W264" s="144"/>
      <c r="X264" s="144"/>
      <c r="Y264" s="144"/>
    </row>
    <row r="265" spans="1:25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9"/>
      <c r="W265" s="144"/>
      <c r="X265" s="144"/>
      <c r="Y265" s="144"/>
    </row>
    <row r="266" spans="1:25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9"/>
      <c r="W266" s="144"/>
      <c r="X266" s="144"/>
      <c r="Y266" s="144"/>
    </row>
    <row r="267" spans="1:25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9"/>
      <c r="W267" s="144"/>
      <c r="X267" s="144"/>
      <c r="Y267" s="144"/>
    </row>
    <row r="268" spans="1:25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9"/>
      <c r="W268" s="144"/>
      <c r="X268" s="144"/>
      <c r="Y268" s="144"/>
    </row>
    <row r="269" spans="1:25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9"/>
      <c r="W269" s="144"/>
      <c r="X269" s="144"/>
      <c r="Y269" s="144"/>
    </row>
    <row r="270" spans="1:25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9"/>
      <c r="W270" s="144"/>
      <c r="X270" s="144"/>
      <c r="Y270" s="144"/>
    </row>
    <row r="271" spans="1:25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9"/>
      <c r="W271" s="144"/>
      <c r="X271" s="144"/>
      <c r="Y271" s="144"/>
    </row>
    <row r="272" spans="1:25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9"/>
      <c r="W272" s="144"/>
      <c r="X272" s="144"/>
      <c r="Y272" s="144"/>
    </row>
    <row r="273" spans="1:25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9"/>
      <c r="W273" s="144"/>
      <c r="X273" s="144"/>
      <c r="Y273" s="144"/>
    </row>
    <row r="274" spans="1:25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9"/>
      <c r="W274" s="144"/>
      <c r="X274" s="144"/>
      <c r="Y274" s="144"/>
    </row>
    <row r="275" spans="1:25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9"/>
      <c r="W275" s="144"/>
      <c r="X275" s="144"/>
      <c r="Y275" s="144"/>
    </row>
    <row r="276" spans="1:25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9"/>
      <c r="W276" s="144"/>
      <c r="X276" s="144"/>
      <c r="Y276" s="144"/>
    </row>
    <row r="277" spans="1:25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9"/>
      <c r="W277" s="144"/>
      <c r="X277" s="144"/>
      <c r="Y277" s="144"/>
    </row>
    <row r="278" spans="1:25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9"/>
      <c r="W278" s="144"/>
      <c r="X278" s="144"/>
      <c r="Y278" s="144"/>
    </row>
    <row r="279" spans="1:25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9"/>
      <c r="W279" s="144"/>
      <c r="X279" s="144"/>
      <c r="Y279" s="144"/>
    </row>
    <row r="280" spans="1:25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9"/>
      <c r="W280" s="144"/>
      <c r="X280" s="144"/>
      <c r="Y280" s="144"/>
    </row>
    <row r="281" spans="1:25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9"/>
      <c r="W281" s="144"/>
      <c r="X281" s="144"/>
      <c r="Y281" s="144"/>
    </row>
    <row r="282" spans="1:25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9"/>
      <c r="W282" s="144"/>
      <c r="X282" s="144"/>
      <c r="Y282" s="144"/>
    </row>
    <row r="283" spans="1:25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9"/>
      <c r="W283" s="144"/>
      <c r="X283" s="144"/>
      <c r="Y283" s="144"/>
    </row>
    <row r="284" spans="1:25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9"/>
      <c r="W284" s="144"/>
      <c r="X284" s="144"/>
      <c r="Y284" s="144"/>
    </row>
    <row r="285" spans="1:25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9"/>
      <c r="W285" s="144"/>
      <c r="X285" s="144"/>
      <c r="Y285" s="144"/>
    </row>
    <row r="286" spans="1:25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9"/>
      <c r="W286" s="144"/>
      <c r="X286" s="144"/>
      <c r="Y286" s="144"/>
    </row>
    <row r="287" spans="1:25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9"/>
      <c r="W287" s="144"/>
      <c r="X287" s="144"/>
      <c r="Y287" s="144"/>
    </row>
    <row r="288" spans="1:25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9"/>
      <c r="W288" s="144"/>
      <c r="X288" s="144"/>
      <c r="Y288" s="144"/>
    </row>
    <row r="289" spans="1:25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9"/>
      <c r="W289" s="144"/>
      <c r="X289" s="144"/>
      <c r="Y289" s="144"/>
    </row>
    <row r="290" spans="1:25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9"/>
      <c r="W290" s="144"/>
      <c r="X290" s="144"/>
      <c r="Y290" s="144"/>
    </row>
    <row r="291" spans="1:25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9"/>
      <c r="W291" s="144"/>
      <c r="X291" s="144"/>
      <c r="Y291" s="144"/>
    </row>
    <row r="292" spans="1:25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9"/>
      <c r="W292" s="144"/>
      <c r="X292" s="144"/>
      <c r="Y292" s="144"/>
    </row>
    <row r="293" spans="1:25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9"/>
      <c r="W293" s="144"/>
      <c r="X293" s="144"/>
      <c r="Y293" s="144"/>
    </row>
    <row r="294" spans="1:25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9"/>
      <c r="W294" s="144"/>
      <c r="X294" s="144"/>
      <c r="Y294" s="144"/>
    </row>
    <row r="295" spans="1:25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9"/>
      <c r="W295" s="144"/>
      <c r="X295" s="144"/>
      <c r="Y295" s="144"/>
    </row>
    <row r="296" spans="1:25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9"/>
      <c r="W296" s="144"/>
      <c r="X296" s="144"/>
      <c r="Y296" s="144"/>
    </row>
    <row r="297" spans="1:25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9"/>
      <c r="W297" s="144"/>
      <c r="X297" s="144"/>
      <c r="Y297" s="144"/>
    </row>
    <row r="298" spans="1:25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9"/>
      <c r="W298" s="144"/>
      <c r="X298" s="144"/>
      <c r="Y298" s="144"/>
    </row>
    <row r="299" spans="1:25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9"/>
      <c r="W299" s="144"/>
      <c r="X299" s="144"/>
      <c r="Y299" s="144"/>
    </row>
    <row r="300" spans="1:25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9"/>
      <c r="W300" s="144"/>
      <c r="X300" s="144"/>
      <c r="Y300" s="144"/>
    </row>
    <row r="301" spans="1:25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9"/>
      <c r="W301" s="144"/>
      <c r="X301" s="144"/>
      <c r="Y301" s="144"/>
    </row>
    <row r="302" spans="1:25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9"/>
      <c r="W302" s="144"/>
      <c r="X302" s="144"/>
      <c r="Y302" s="144"/>
    </row>
    <row r="303" spans="1:25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9"/>
      <c r="W303" s="144"/>
      <c r="X303" s="144"/>
      <c r="Y303" s="144"/>
    </row>
    <row r="304" spans="1:25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9"/>
      <c r="W304" s="144"/>
      <c r="X304" s="144"/>
      <c r="Y304" s="144"/>
    </row>
    <row r="305" spans="1:25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9"/>
      <c r="W305" s="144"/>
      <c r="X305" s="144"/>
      <c r="Y305" s="144"/>
    </row>
    <row r="306" spans="1:25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9"/>
      <c r="W306" s="144"/>
      <c r="X306" s="144"/>
      <c r="Y306" s="144"/>
    </row>
    <row r="307" spans="1:25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9"/>
      <c r="W307" s="144"/>
      <c r="X307" s="144"/>
      <c r="Y307" s="144"/>
    </row>
    <row r="308" spans="1:25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9"/>
      <c r="W308" s="144"/>
      <c r="X308" s="144"/>
      <c r="Y308" s="144"/>
    </row>
    <row r="309" spans="1:25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9"/>
      <c r="W309" s="144"/>
      <c r="X309" s="144"/>
      <c r="Y309" s="144"/>
    </row>
    <row r="310" spans="1:25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9"/>
      <c r="W310" s="144"/>
      <c r="X310" s="144"/>
      <c r="Y310" s="144"/>
    </row>
    <row r="311" spans="1:25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9"/>
      <c r="W311" s="144"/>
      <c r="X311" s="144"/>
      <c r="Y311" s="144"/>
    </row>
    <row r="312" spans="1:25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9"/>
      <c r="W312" s="144"/>
      <c r="X312" s="144"/>
      <c r="Y312" s="144"/>
    </row>
    <row r="313" spans="1:25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9"/>
      <c r="W313" s="144"/>
      <c r="X313" s="144"/>
      <c r="Y313" s="144"/>
    </row>
    <row r="314" spans="1:25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9"/>
      <c r="W314" s="144"/>
      <c r="X314" s="144"/>
      <c r="Y314" s="144"/>
    </row>
    <row r="315" spans="1:25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9"/>
      <c r="W315" s="144"/>
      <c r="X315" s="144"/>
      <c r="Y315" s="144"/>
    </row>
    <row r="316" spans="1:25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9"/>
      <c r="W316" s="144"/>
      <c r="X316" s="144"/>
      <c r="Y316" s="144"/>
    </row>
    <row r="317" spans="1:25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9"/>
      <c r="W317" s="144"/>
      <c r="X317" s="144"/>
      <c r="Y317" s="144"/>
    </row>
    <row r="318" spans="1:25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9"/>
      <c r="W318" s="144"/>
      <c r="X318" s="144"/>
      <c r="Y318" s="144"/>
    </row>
    <row r="319" spans="1:25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9"/>
      <c r="W319" s="144"/>
      <c r="X319" s="144"/>
      <c r="Y319" s="144"/>
    </row>
    <row r="320" spans="1:25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9"/>
      <c r="W320" s="144"/>
      <c r="X320" s="144"/>
      <c r="Y320" s="144"/>
    </row>
    <row r="321" spans="1:25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9"/>
      <c r="W321" s="144"/>
      <c r="X321" s="144"/>
      <c r="Y321" s="144"/>
    </row>
    <row r="322" spans="1:25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9"/>
      <c r="W322" s="144"/>
      <c r="X322" s="144"/>
      <c r="Y322" s="144"/>
    </row>
    <row r="323" spans="1:25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9"/>
      <c r="W323" s="144"/>
      <c r="X323" s="144"/>
      <c r="Y323" s="144"/>
    </row>
    <row r="324" spans="1:25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9"/>
      <c r="W324" s="144"/>
      <c r="X324" s="144"/>
      <c r="Y324" s="144"/>
    </row>
    <row r="325" spans="1:25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9"/>
      <c r="W325" s="144"/>
      <c r="X325" s="144"/>
      <c r="Y325" s="144"/>
    </row>
    <row r="326" spans="1:25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9"/>
      <c r="W326" s="144"/>
      <c r="X326" s="144"/>
      <c r="Y326" s="144"/>
    </row>
    <row r="327" spans="1:25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9"/>
      <c r="W327" s="144"/>
      <c r="X327" s="144"/>
      <c r="Y327" s="144"/>
    </row>
    <row r="328" spans="1:25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9"/>
      <c r="W328" s="144"/>
      <c r="X328" s="144"/>
      <c r="Y328" s="144"/>
    </row>
    <row r="329" spans="1:25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9"/>
      <c r="W329" s="144"/>
      <c r="X329" s="144"/>
      <c r="Y329" s="144"/>
    </row>
    <row r="330" spans="1:25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9"/>
      <c r="W330" s="144"/>
      <c r="X330" s="144"/>
      <c r="Y330" s="144"/>
    </row>
    <row r="331" spans="1:25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9"/>
      <c r="W331" s="144"/>
      <c r="X331" s="144"/>
      <c r="Y331" s="144"/>
    </row>
    <row r="332" spans="1:25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9"/>
      <c r="W332" s="144"/>
      <c r="X332" s="144"/>
      <c r="Y332" s="144"/>
    </row>
    <row r="333" spans="1:25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9"/>
      <c r="W333" s="144"/>
      <c r="X333" s="144"/>
      <c r="Y333" s="144"/>
    </row>
    <row r="334" spans="1:25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9"/>
      <c r="W334" s="144"/>
      <c r="X334" s="144"/>
      <c r="Y334" s="144"/>
    </row>
    <row r="335" spans="1:25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9"/>
      <c r="W335" s="144"/>
      <c r="X335" s="144"/>
      <c r="Y335" s="144"/>
    </row>
    <row r="336" spans="1:25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9"/>
      <c r="W336" s="144"/>
      <c r="X336" s="144"/>
      <c r="Y336" s="144"/>
    </row>
    <row r="337" spans="1:25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9"/>
      <c r="W337" s="144"/>
      <c r="X337" s="144"/>
      <c r="Y337" s="144"/>
    </row>
    <row r="338" spans="1:25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9"/>
      <c r="W338" s="144"/>
      <c r="X338" s="144"/>
      <c r="Y338" s="144"/>
    </row>
    <row r="339" spans="1:25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9"/>
      <c r="W339" s="144"/>
      <c r="X339" s="144"/>
      <c r="Y339" s="144"/>
    </row>
    <row r="340" spans="1:25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9"/>
      <c r="W340" s="144"/>
      <c r="X340" s="144"/>
      <c r="Y340" s="144"/>
    </row>
    <row r="341" spans="1:25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9"/>
      <c r="W341" s="144"/>
      <c r="X341" s="144"/>
      <c r="Y341" s="144"/>
    </row>
    <row r="342" spans="1:25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9"/>
      <c r="W342" s="144"/>
      <c r="X342" s="144"/>
      <c r="Y342" s="144"/>
    </row>
    <row r="343" spans="1:25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9"/>
      <c r="W343" s="144"/>
      <c r="X343" s="144"/>
      <c r="Y343" s="144"/>
    </row>
    <row r="344" spans="1:25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9"/>
      <c r="W344" s="144"/>
      <c r="X344" s="144"/>
      <c r="Y344" s="144"/>
    </row>
    <row r="345" spans="1:25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9"/>
      <c r="W345" s="144"/>
      <c r="X345" s="144"/>
      <c r="Y345" s="144"/>
    </row>
    <row r="346" spans="1:25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9"/>
      <c r="W346" s="144"/>
      <c r="X346" s="144"/>
      <c r="Y346" s="144"/>
    </row>
    <row r="347" spans="1:25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9"/>
      <c r="W347" s="144"/>
      <c r="X347" s="144"/>
      <c r="Y347" s="144"/>
    </row>
    <row r="348" spans="1:25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9"/>
      <c r="W348" s="144"/>
      <c r="X348" s="144"/>
      <c r="Y348" s="144"/>
    </row>
    <row r="349" spans="1:25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9"/>
      <c r="W349" s="144"/>
      <c r="X349" s="144"/>
      <c r="Y349" s="144"/>
    </row>
    <row r="350" spans="1:25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9"/>
      <c r="W350" s="144"/>
      <c r="X350" s="144"/>
      <c r="Y350" s="144"/>
    </row>
    <row r="351" spans="1:25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9"/>
      <c r="W351" s="144"/>
      <c r="X351" s="144"/>
      <c r="Y351" s="144"/>
    </row>
    <row r="352" spans="1:25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9"/>
      <c r="W352" s="144"/>
      <c r="X352" s="144"/>
      <c r="Y352" s="144"/>
    </row>
    <row r="353" spans="1:25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9"/>
      <c r="W353" s="144"/>
      <c r="X353" s="144"/>
      <c r="Y353" s="144"/>
    </row>
    <row r="354" spans="1:25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9"/>
      <c r="W354" s="144"/>
      <c r="X354" s="144"/>
      <c r="Y354" s="144"/>
    </row>
    <row r="355" spans="1:25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9"/>
      <c r="W355" s="144"/>
      <c r="X355" s="144"/>
      <c r="Y355" s="144"/>
    </row>
    <row r="356" spans="1:25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9"/>
      <c r="W356" s="144"/>
      <c r="X356" s="144"/>
      <c r="Y356" s="144"/>
    </row>
    <row r="357" spans="1:25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9"/>
      <c r="W357" s="144"/>
      <c r="X357" s="144"/>
      <c r="Y357" s="144"/>
    </row>
    <row r="358" spans="1:25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9"/>
      <c r="W358" s="144"/>
      <c r="X358" s="144"/>
      <c r="Y358" s="144"/>
    </row>
    <row r="359" spans="1:25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9"/>
      <c r="W359" s="144"/>
      <c r="X359" s="144"/>
      <c r="Y359" s="144"/>
    </row>
    <row r="360" spans="1: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9"/>
      <c r="W360" s="144"/>
      <c r="X360" s="144"/>
      <c r="Y360" s="144"/>
    </row>
    <row r="361" spans="1: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9"/>
      <c r="W361" s="144"/>
      <c r="X361" s="144"/>
      <c r="Y361" s="144"/>
    </row>
    <row r="362" spans="1: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9"/>
      <c r="W362" s="144"/>
      <c r="X362" s="144"/>
      <c r="Y362" s="144"/>
    </row>
    <row r="363" spans="1: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9"/>
      <c r="W363" s="144"/>
      <c r="X363" s="144"/>
      <c r="Y363" s="144"/>
    </row>
    <row r="364" spans="1: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9"/>
      <c r="W364" s="144"/>
      <c r="X364" s="144"/>
      <c r="Y364" s="144"/>
    </row>
    <row r="365" spans="1: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9"/>
      <c r="W365" s="144"/>
      <c r="X365" s="144"/>
      <c r="Y365" s="144"/>
    </row>
    <row r="366" spans="1:25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9"/>
      <c r="W366" s="144"/>
      <c r="X366" s="144"/>
      <c r="Y366" s="144"/>
    </row>
    <row r="367" spans="1:25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9"/>
      <c r="W367" s="144"/>
      <c r="X367" s="144"/>
      <c r="Y367" s="144"/>
    </row>
    <row r="368" spans="1:25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9"/>
      <c r="W368" s="144"/>
      <c r="X368" s="144"/>
      <c r="Y368" s="144"/>
    </row>
    <row r="369" spans="1:25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9"/>
      <c r="W369" s="144"/>
      <c r="X369" s="144"/>
      <c r="Y369" s="144"/>
    </row>
    <row r="370" spans="1:25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9"/>
      <c r="W370" s="144"/>
      <c r="X370" s="144"/>
      <c r="Y370" s="144"/>
    </row>
    <row r="371" spans="1:25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9"/>
      <c r="W371" s="144"/>
      <c r="X371" s="144"/>
      <c r="Y371" s="144"/>
    </row>
    <row r="372" spans="1:25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9"/>
      <c r="W372" s="144"/>
      <c r="X372" s="144"/>
      <c r="Y372" s="144"/>
    </row>
    <row r="373" spans="1:25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9"/>
      <c r="W373" s="144"/>
      <c r="X373" s="144"/>
      <c r="Y373" s="144"/>
    </row>
    <row r="374" spans="1:25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9"/>
      <c r="W374" s="144"/>
      <c r="X374" s="144"/>
      <c r="Y374" s="144"/>
    </row>
    <row r="375" spans="1:25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9"/>
      <c r="W375" s="144"/>
      <c r="X375" s="144"/>
      <c r="Y375" s="144"/>
    </row>
    <row r="376" spans="1:25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9"/>
      <c r="W376" s="144"/>
      <c r="X376" s="144"/>
      <c r="Y376" s="144"/>
    </row>
    <row r="377" spans="1:25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9"/>
      <c r="W377" s="144"/>
      <c r="X377" s="144"/>
      <c r="Y377" s="144"/>
    </row>
    <row r="378" spans="1:25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9"/>
      <c r="W378" s="144"/>
      <c r="X378" s="144"/>
      <c r="Y378" s="144"/>
    </row>
    <row r="379" spans="1:25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9"/>
      <c r="W379" s="144"/>
      <c r="X379" s="144"/>
      <c r="Y379" s="144"/>
    </row>
    <row r="380" spans="1:25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9"/>
      <c r="W380" s="144"/>
      <c r="X380" s="144"/>
      <c r="Y380" s="144"/>
    </row>
    <row r="381" spans="1:25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9"/>
      <c r="W381" s="144"/>
      <c r="X381" s="144"/>
      <c r="Y381" s="144"/>
    </row>
    <row r="382" spans="1:25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9"/>
      <c r="W382" s="144"/>
      <c r="X382" s="144"/>
      <c r="Y382" s="144"/>
    </row>
    <row r="383" spans="1:25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9"/>
      <c r="W383" s="144"/>
      <c r="X383" s="144"/>
      <c r="Y383" s="144"/>
    </row>
    <row r="384" spans="1:25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9"/>
      <c r="W384" s="144"/>
      <c r="X384" s="144"/>
      <c r="Y384" s="144"/>
    </row>
    <row r="385" spans="1:25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9"/>
      <c r="W385" s="144"/>
      <c r="X385" s="144"/>
      <c r="Y385" s="144"/>
    </row>
    <row r="386" spans="1:25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9"/>
      <c r="W386" s="144"/>
      <c r="X386" s="144"/>
      <c r="Y386" s="144"/>
    </row>
    <row r="387" spans="1:25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9"/>
      <c r="W387" s="144"/>
      <c r="X387" s="144"/>
      <c r="Y387" s="144"/>
    </row>
    <row r="388" spans="1:25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9"/>
      <c r="W388" s="144"/>
      <c r="X388" s="144"/>
      <c r="Y388" s="144"/>
    </row>
    <row r="389" spans="1:25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9"/>
      <c r="W389" s="144"/>
      <c r="X389" s="144"/>
      <c r="Y389" s="144"/>
    </row>
    <row r="390" spans="1:25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9"/>
      <c r="W390" s="144"/>
      <c r="X390" s="144"/>
      <c r="Y390" s="144"/>
    </row>
    <row r="391" spans="1:25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9"/>
      <c r="W391" s="144"/>
      <c r="X391" s="144"/>
      <c r="Y391" s="144"/>
    </row>
    <row r="392" spans="1:25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9"/>
      <c r="W392" s="144"/>
      <c r="X392" s="144"/>
      <c r="Y392" s="144"/>
    </row>
    <row r="393" spans="1:25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9"/>
      <c r="W393" s="144"/>
      <c r="X393" s="144"/>
      <c r="Y393" s="144"/>
    </row>
    <row r="394" spans="1:25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9"/>
      <c r="W394" s="144"/>
      <c r="X394" s="144"/>
      <c r="Y394" s="144"/>
    </row>
    <row r="395" spans="1:25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9"/>
      <c r="W395" s="144"/>
      <c r="X395" s="144"/>
      <c r="Y395" s="144"/>
    </row>
    <row r="396" spans="1:25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9"/>
      <c r="W396" s="144"/>
      <c r="X396" s="144"/>
      <c r="Y396" s="144"/>
    </row>
    <row r="397" spans="1:25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9"/>
      <c r="W397" s="144"/>
      <c r="X397" s="144"/>
      <c r="Y397" s="144"/>
    </row>
    <row r="398" spans="1:25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9"/>
      <c r="W398" s="144"/>
      <c r="X398" s="144"/>
      <c r="Y398" s="144"/>
    </row>
    <row r="399" spans="1:25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9"/>
      <c r="W399" s="144"/>
      <c r="X399" s="144"/>
      <c r="Y399" s="144"/>
    </row>
    <row r="400" spans="1:25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9"/>
      <c r="W400" s="144"/>
      <c r="X400" s="144"/>
      <c r="Y400" s="144"/>
    </row>
    <row r="401" spans="1:25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9"/>
      <c r="W401" s="144"/>
      <c r="X401" s="144"/>
      <c r="Y401" s="144"/>
    </row>
    <row r="402" spans="1:25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9"/>
      <c r="W402" s="144"/>
      <c r="X402" s="144"/>
      <c r="Y402" s="144"/>
    </row>
    <row r="403" spans="1:25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9"/>
      <c r="W403" s="144"/>
      <c r="X403" s="144"/>
      <c r="Y403" s="144"/>
    </row>
    <row r="404" spans="1:25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9"/>
      <c r="W404" s="144"/>
      <c r="X404" s="144"/>
      <c r="Y404" s="144"/>
    </row>
    <row r="405" spans="1:25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9"/>
      <c r="W405" s="144"/>
      <c r="X405" s="144"/>
      <c r="Y405" s="144"/>
    </row>
    <row r="406" spans="1:25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9"/>
      <c r="W406" s="144"/>
      <c r="X406" s="144"/>
      <c r="Y406" s="144"/>
    </row>
    <row r="407" spans="1:25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9"/>
      <c r="W407" s="144"/>
      <c r="X407" s="144"/>
      <c r="Y407" s="144"/>
    </row>
    <row r="408" spans="1:25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9"/>
      <c r="W408" s="144"/>
      <c r="X408" s="144"/>
      <c r="Y408" s="144"/>
    </row>
    <row r="409" spans="1:25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9"/>
      <c r="W409" s="144"/>
      <c r="X409" s="144"/>
      <c r="Y409" s="144"/>
    </row>
    <row r="410" spans="1:25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9"/>
      <c r="W410" s="144"/>
      <c r="X410" s="144"/>
      <c r="Y410" s="144"/>
    </row>
    <row r="411" spans="1:25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9"/>
      <c r="W411" s="144"/>
      <c r="X411" s="144"/>
      <c r="Y411" s="144"/>
    </row>
    <row r="412" spans="1:25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9"/>
      <c r="W412" s="144"/>
      <c r="X412" s="144"/>
      <c r="Y412" s="144"/>
    </row>
    <row r="413" spans="1:25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9"/>
      <c r="W413" s="144"/>
      <c r="X413" s="144"/>
      <c r="Y413" s="144"/>
    </row>
    <row r="414" spans="1:25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9"/>
      <c r="W414" s="144"/>
      <c r="X414" s="144"/>
      <c r="Y414" s="144"/>
    </row>
    <row r="415" spans="1:25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9"/>
      <c r="W415" s="144"/>
      <c r="X415" s="144"/>
      <c r="Y415" s="144"/>
    </row>
    <row r="416" spans="1:25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9"/>
      <c r="W416" s="144"/>
      <c r="X416" s="144"/>
      <c r="Y416" s="144"/>
    </row>
    <row r="417" spans="1:25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9"/>
      <c r="W417" s="144"/>
      <c r="X417" s="144"/>
      <c r="Y417" s="144"/>
    </row>
    <row r="418" spans="1:25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9"/>
      <c r="W418" s="144"/>
      <c r="X418" s="144"/>
      <c r="Y418" s="144"/>
    </row>
    <row r="419" spans="1:25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9"/>
      <c r="W419" s="144"/>
      <c r="X419" s="144"/>
      <c r="Y419" s="144"/>
    </row>
    <row r="420" spans="1:25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9"/>
      <c r="W420" s="144"/>
      <c r="X420" s="144"/>
      <c r="Y420" s="144"/>
    </row>
    <row r="421" spans="1: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9"/>
      <c r="W421" s="144"/>
      <c r="X421" s="144"/>
      <c r="Y421" s="144"/>
    </row>
    <row r="422" spans="1: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9"/>
      <c r="W422" s="144"/>
      <c r="X422" s="144"/>
      <c r="Y422" s="144"/>
    </row>
    <row r="423" spans="1: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9"/>
      <c r="W423" s="144"/>
      <c r="X423" s="144"/>
      <c r="Y423" s="144"/>
    </row>
    <row r="424" spans="1: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9"/>
      <c r="W424" s="144"/>
      <c r="X424" s="144"/>
      <c r="Y424" s="144"/>
    </row>
    <row r="425" spans="1: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9"/>
      <c r="W425" s="144"/>
      <c r="X425" s="144"/>
      <c r="Y425" s="144"/>
    </row>
    <row r="426" spans="1:25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9"/>
      <c r="W426" s="144"/>
      <c r="X426" s="144"/>
      <c r="Y426" s="144"/>
    </row>
    <row r="427" spans="1:25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9"/>
      <c r="W427" s="144"/>
      <c r="X427" s="144"/>
      <c r="Y427" s="144"/>
    </row>
    <row r="428" spans="1:25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9"/>
      <c r="W428" s="144"/>
      <c r="X428" s="144"/>
      <c r="Y428" s="144"/>
    </row>
    <row r="429" spans="1:25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9"/>
      <c r="W429" s="144"/>
      <c r="X429" s="144"/>
      <c r="Y429" s="144"/>
    </row>
    <row r="430" spans="1:25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9"/>
      <c r="W430" s="144"/>
      <c r="X430" s="144"/>
      <c r="Y430" s="144"/>
    </row>
    <row r="431" spans="1:25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9"/>
      <c r="W431" s="144"/>
      <c r="X431" s="144"/>
      <c r="Y431" s="144"/>
    </row>
    <row r="432" spans="1:25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9"/>
      <c r="W432" s="144"/>
      <c r="X432" s="144"/>
      <c r="Y432" s="144"/>
    </row>
    <row r="433" spans="1:25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9"/>
      <c r="W433" s="144"/>
      <c r="X433" s="144"/>
      <c r="Y433" s="144"/>
    </row>
    <row r="434" spans="1:25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9"/>
      <c r="W434" s="144"/>
      <c r="X434" s="144"/>
      <c r="Y434" s="144"/>
    </row>
    <row r="435" spans="1:2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9"/>
      <c r="W435" s="144"/>
      <c r="X435" s="144"/>
      <c r="Y435" s="144"/>
    </row>
    <row r="436" spans="1:25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9"/>
      <c r="W436" s="144"/>
      <c r="X436" s="144"/>
      <c r="Y436" s="144"/>
    </row>
    <row r="437" spans="1:25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9"/>
      <c r="W437" s="144"/>
      <c r="X437" s="144"/>
      <c r="Y437" s="144"/>
    </row>
    <row r="438" spans="1:25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9"/>
      <c r="W438" s="144"/>
      <c r="X438" s="144"/>
      <c r="Y438" s="144"/>
    </row>
    <row r="439" spans="1:25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9"/>
      <c r="W439" s="144"/>
      <c r="X439" s="144"/>
      <c r="Y439" s="144"/>
    </row>
    <row r="440" spans="1:25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9"/>
      <c r="W440" s="144"/>
      <c r="X440" s="144"/>
      <c r="Y440" s="144"/>
    </row>
    <row r="441" spans="1:25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9"/>
      <c r="W441" s="144"/>
      <c r="X441" s="144"/>
      <c r="Y441" s="144"/>
    </row>
    <row r="442" spans="1:25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9"/>
      <c r="W442" s="144"/>
      <c r="X442" s="144"/>
      <c r="Y442" s="144"/>
    </row>
    <row r="443" spans="1:25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9"/>
      <c r="W443" s="144"/>
      <c r="X443" s="144"/>
      <c r="Y443" s="144"/>
    </row>
    <row r="444" spans="1:25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9"/>
      <c r="W444" s="144"/>
      <c r="X444" s="144"/>
      <c r="Y444" s="144"/>
    </row>
    <row r="445" spans="1:2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9"/>
      <c r="W445" s="144"/>
      <c r="X445" s="144"/>
      <c r="Y445" s="144"/>
    </row>
    <row r="446" spans="1:25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9"/>
      <c r="W446" s="144"/>
      <c r="X446" s="144"/>
      <c r="Y446" s="144"/>
    </row>
    <row r="447" spans="1:25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9"/>
      <c r="W447" s="144"/>
      <c r="X447" s="144"/>
      <c r="Y447" s="144"/>
    </row>
    <row r="448" spans="1:25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9"/>
      <c r="W448" s="144"/>
      <c r="X448" s="144"/>
      <c r="Y448" s="144"/>
    </row>
    <row r="449" spans="1:25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9"/>
      <c r="W449" s="144"/>
      <c r="X449" s="144"/>
      <c r="Y449" s="144"/>
    </row>
    <row r="450" spans="1:25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9"/>
      <c r="W450" s="144"/>
      <c r="X450" s="144"/>
      <c r="Y450" s="144"/>
    </row>
    <row r="451" spans="1:25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9"/>
      <c r="W451" s="144"/>
      <c r="X451" s="144"/>
      <c r="Y451" s="144"/>
    </row>
    <row r="452" spans="1:25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9"/>
      <c r="W452" s="144"/>
      <c r="X452" s="144"/>
      <c r="Y452" s="144"/>
    </row>
    <row r="453" spans="1:25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9"/>
      <c r="W453" s="144"/>
      <c r="X453" s="144"/>
      <c r="Y453" s="144"/>
    </row>
    <row r="454" spans="1:25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9"/>
      <c r="W454" s="144"/>
      <c r="X454" s="144"/>
      <c r="Y454" s="144"/>
    </row>
    <row r="455" spans="1:2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9"/>
      <c r="W455" s="144"/>
      <c r="X455" s="144"/>
      <c r="Y455" s="144"/>
    </row>
    <row r="456" spans="1:25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9"/>
      <c r="W456" s="144"/>
      <c r="X456" s="144"/>
      <c r="Y456" s="144"/>
    </row>
    <row r="457" spans="1:25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9"/>
      <c r="W457" s="144"/>
      <c r="X457" s="144"/>
      <c r="Y457" s="144"/>
    </row>
    <row r="458" spans="1:25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9"/>
      <c r="W458" s="144"/>
      <c r="X458" s="144"/>
      <c r="Y458" s="144"/>
    </row>
    <row r="459" spans="1:25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9"/>
      <c r="W459" s="144"/>
      <c r="X459" s="144"/>
      <c r="Y459" s="144"/>
    </row>
    <row r="460" spans="1:25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9"/>
      <c r="W460" s="144"/>
      <c r="X460" s="144"/>
      <c r="Y460" s="144"/>
    </row>
    <row r="461" spans="1:25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9"/>
      <c r="W461" s="144"/>
      <c r="X461" s="144"/>
      <c r="Y461" s="144"/>
    </row>
    <row r="462" spans="1:25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9"/>
      <c r="W462" s="144"/>
      <c r="X462" s="144"/>
      <c r="Y462" s="144"/>
    </row>
    <row r="463" spans="1:25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9"/>
      <c r="W463" s="144"/>
      <c r="X463" s="144"/>
      <c r="Y463" s="144"/>
    </row>
    <row r="464" spans="1:25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9"/>
      <c r="W464" s="144"/>
      <c r="X464" s="144"/>
      <c r="Y464" s="144"/>
    </row>
    <row r="465" spans="1:2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9"/>
      <c r="W465" s="144"/>
      <c r="X465" s="144"/>
      <c r="Y465" s="144"/>
    </row>
    <row r="466" spans="1:25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9"/>
      <c r="W466" s="144"/>
      <c r="X466" s="144"/>
      <c r="Y466" s="144"/>
    </row>
    <row r="467" spans="1:25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9"/>
      <c r="W467" s="144"/>
      <c r="X467" s="144"/>
      <c r="Y467" s="144"/>
    </row>
    <row r="468" spans="1:25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9"/>
      <c r="W468" s="144"/>
      <c r="X468" s="144"/>
      <c r="Y468" s="144"/>
    </row>
    <row r="469" spans="1:25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9"/>
      <c r="W469" s="144"/>
      <c r="X469" s="144"/>
      <c r="Y469" s="144"/>
    </row>
    <row r="470" spans="1:25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9"/>
      <c r="W470" s="144"/>
      <c r="X470" s="144"/>
      <c r="Y470" s="144"/>
    </row>
    <row r="471" spans="1:25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9"/>
      <c r="W471" s="144"/>
      <c r="X471" s="144"/>
      <c r="Y471" s="144"/>
    </row>
    <row r="472" spans="1:25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9"/>
      <c r="W472" s="144"/>
      <c r="X472" s="144"/>
      <c r="Y472" s="144"/>
    </row>
    <row r="473" spans="1:25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9"/>
      <c r="W473" s="144"/>
      <c r="X473" s="144"/>
      <c r="Y473" s="144"/>
    </row>
    <row r="474" spans="1:25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9"/>
      <c r="W474" s="144"/>
      <c r="X474" s="144"/>
      <c r="Y474" s="144"/>
    </row>
    <row r="475" spans="1:2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9"/>
      <c r="W475" s="144"/>
      <c r="X475" s="144"/>
      <c r="Y475" s="144"/>
    </row>
    <row r="476" spans="1:25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9"/>
      <c r="W476" s="144"/>
      <c r="X476" s="144"/>
      <c r="Y476" s="144"/>
    </row>
    <row r="477" spans="1:25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9"/>
      <c r="W477" s="144"/>
      <c r="X477" s="144"/>
      <c r="Y477" s="144"/>
    </row>
    <row r="478" spans="1:25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9"/>
      <c r="W478" s="144"/>
      <c r="X478" s="144"/>
      <c r="Y478" s="144"/>
    </row>
    <row r="479" spans="1:25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9"/>
      <c r="W479" s="144"/>
      <c r="X479" s="144"/>
      <c r="Y479" s="144"/>
    </row>
    <row r="480" spans="1:25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9"/>
      <c r="W480" s="144"/>
      <c r="X480" s="144"/>
      <c r="Y480" s="144"/>
    </row>
    <row r="481" spans="1:25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9"/>
      <c r="W481" s="144"/>
      <c r="X481" s="144"/>
      <c r="Y481" s="144"/>
    </row>
    <row r="482" spans="1:25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9"/>
      <c r="W482" s="144"/>
      <c r="X482" s="144"/>
      <c r="Y482" s="144"/>
    </row>
    <row r="483" spans="1:25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9"/>
      <c r="W483" s="144"/>
      <c r="X483" s="144"/>
      <c r="Y483" s="144"/>
    </row>
    <row r="484" spans="1:25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9"/>
      <c r="W484" s="144"/>
      <c r="X484" s="144"/>
      <c r="Y484" s="144"/>
    </row>
  </sheetData>
  <pageMargins left="0.7" right="0.7" top="0.75" bottom="0.75" header="0.3" footer="0.3"/>
  <pageSetup orientation="portrait" r:id="rId2"/>
  <headerFooter>
    <oddHeader xml:space="preserve">&amp;RDEF’s Response to OPC POD 1 (1-26)
Q7
Page &amp;P of &amp;N
</oddHeader>
    <oddFooter>&amp;R20240025-OPCPOD1-00004241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AEECC-58D9-4275-8AA3-4E0A3977D3C1}">
  <dimension ref="A1:Q484"/>
  <sheetViews>
    <sheetView tabSelected="1" workbookViewId="0">
      <selection activeCell="F24" sqref="F24"/>
    </sheetView>
  </sheetViews>
  <sheetFormatPr defaultColWidth="9.109375" defaultRowHeight="13.8"/>
  <cols>
    <col min="1" max="1" width="34.44140625" style="145" bestFit="1" customWidth="1"/>
    <col min="2" max="2" width="35" style="145" bestFit="1" customWidth="1"/>
    <col min="3" max="3" width="30.6640625" style="145" customWidth="1"/>
    <col min="4" max="4" width="18.6640625" style="145" bestFit="1" customWidth="1"/>
    <col min="5" max="5" width="42.109375" style="145" bestFit="1" customWidth="1"/>
    <col min="6" max="9" width="12.6640625" style="145" customWidth="1"/>
    <col min="10" max="14" width="15.6640625" style="145" customWidth="1"/>
    <col min="15" max="16" width="9.109375" style="145"/>
    <col min="17" max="17" width="14.44140625" style="145" bestFit="1" customWidth="1"/>
    <col min="18" max="16384" width="9.109375" style="145"/>
  </cols>
  <sheetData>
    <row r="1" spans="1:17">
      <c r="A1" s="157" t="s">
        <v>3766</v>
      </c>
      <c r="B1" t="s" vm="11">
        <v>3797</v>
      </c>
    </row>
    <row r="2" spans="1:17">
      <c r="A2" s="157" t="s">
        <v>3768</v>
      </c>
      <c r="B2" t="s" vm="12">
        <v>3769</v>
      </c>
    </row>
    <row r="3" spans="1:17">
      <c r="A3" s="157" t="s">
        <v>3770</v>
      </c>
      <c r="B3" t="s" vm="13">
        <v>3771</v>
      </c>
    </row>
    <row r="4" spans="1:17">
      <c r="A4" s="157" t="s">
        <v>3772</v>
      </c>
      <c r="B4" t="s" vm="14">
        <v>3773</v>
      </c>
    </row>
    <row r="5" spans="1:17">
      <c r="A5" s="157" t="s">
        <v>3774</v>
      </c>
      <c r="B5" t="s" vm="15">
        <v>3775</v>
      </c>
    </row>
    <row r="6" spans="1:17">
      <c r="A6" s="160" t="s">
        <v>3776</v>
      </c>
      <c r="B6" t="s" vm="16">
        <v>3777</v>
      </c>
    </row>
    <row r="7" spans="1:17">
      <c r="A7" s="157" t="s">
        <v>3778</v>
      </c>
      <c r="B7" t="s" vm="17">
        <v>3798</v>
      </c>
    </row>
    <row r="8" spans="1:17">
      <c r="A8" s="157" t="s">
        <v>3780</v>
      </c>
      <c r="B8" t="s" vm="18">
        <v>3775</v>
      </c>
      <c r="H8" s="147"/>
    </row>
    <row r="9" spans="1:17">
      <c r="A9" s="157" t="s">
        <v>3781</v>
      </c>
      <c r="B9" t="s" vm="19">
        <v>3782</v>
      </c>
    </row>
    <row r="10" spans="1:17">
      <c r="A10" s="157" t="s">
        <v>3783</v>
      </c>
      <c r="B10" t="s" vm="20">
        <v>3775</v>
      </c>
    </row>
    <row r="11" spans="1:17" s="146" customFormat="1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  <c r="O11" s="144"/>
      <c r="P11" s="144"/>
      <c r="Q11" s="144"/>
    </row>
    <row r="12" spans="1:17">
      <c r="A12" s="157" t="s">
        <v>3784</v>
      </c>
      <c r="B12"/>
      <c r="C12"/>
      <c r="D12"/>
      <c r="E12"/>
      <c r="F12" s="157" t="s">
        <v>3785</v>
      </c>
      <c r="G12" s="144"/>
      <c r="H12" s="144"/>
      <c r="I12" s="144"/>
      <c r="J12" s="144"/>
      <c r="K12" s="144"/>
      <c r="L12" s="144"/>
      <c r="M12" s="144"/>
      <c r="O12" s="144"/>
      <c r="P12" s="144"/>
      <c r="Q12" s="144"/>
    </row>
    <row r="13" spans="1:17">
      <c r="A13" s="159" t="s">
        <v>3786</v>
      </c>
      <c r="B13" s="159" t="s">
        <v>3787</v>
      </c>
      <c r="C13" s="157" t="s">
        <v>3788</v>
      </c>
      <c r="D13" s="159" t="s">
        <v>3789</v>
      </c>
      <c r="E13" s="159" t="s">
        <v>3790</v>
      </c>
      <c r="F13" t="s">
        <v>3797</v>
      </c>
      <c r="G13" s="144"/>
      <c r="H13" s="144"/>
      <c r="I13" s="144"/>
      <c r="J13" s="144"/>
      <c r="K13" s="144"/>
      <c r="L13" s="144"/>
      <c r="M13" s="144"/>
      <c r="O13" s="144"/>
      <c r="P13" s="144"/>
      <c r="Q13" s="144"/>
    </row>
    <row r="14" spans="1:17" s="146" customFormat="1">
      <c r="A14" t="s">
        <v>3792</v>
      </c>
      <c r="B14" t="s">
        <v>1927</v>
      </c>
      <c r="C14" t="s">
        <v>3793</v>
      </c>
      <c r="D14" t="s">
        <v>3799</v>
      </c>
      <c r="E14"/>
      <c r="F14" s="158">
        <v>3046968.65</v>
      </c>
      <c r="G14" s="145"/>
      <c r="H14" s="144"/>
      <c r="I14" s="144"/>
      <c r="J14" s="144"/>
      <c r="K14" s="144"/>
      <c r="L14" s="144"/>
      <c r="M14" s="144"/>
      <c r="N14" s="148"/>
      <c r="O14" s="144"/>
      <c r="P14" s="144"/>
      <c r="Q14" s="144"/>
    </row>
    <row r="15" spans="1:17">
      <c r="A15" t="s">
        <v>3792</v>
      </c>
      <c r="B15" t="s">
        <v>1927</v>
      </c>
      <c r="C15" t="s">
        <v>3793</v>
      </c>
      <c r="D15" t="s">
        <v>3794</v>
      </c>
      <c r="E15"/>
      <c r="F15" s="158">
        <v>26929963.609999999</v>
      </c>
      <c r="H15" s="144"/>
      <c r="I15" s="144"/>
      <c r="J15" s="144"/>
      <c r="K15" s="144"/>
      <c r="L15" s="144"/>
      <c r="M15" s="144"/>
      <c r="N15" s="149"/>
      <c r="O15" s="144"/>
      <c r="P15" s="144"/>
      <c r="Q15" s="144"/>
    </row>
    <row r="16" spans="1:17">
      <c r="A16" t="s">
        <v>3792</v>
      </c>
      <c r="B16" t="s">
        <v>1927</v>
      </c>
      <c r="C16" t="s">
        <v>3793</v>
      </c>
      <c r="D16" t="s">
        <v>3800</v>
      </c>
      <c r="E16"/>
      <c r="F16" s="158">
        <v>3789229.8</v>
      </c>
      <c r="H16" s="144"/>
      <c r="I16" s="144"/>
      <c r="J16" s="144"/>
      <c r="K16" s="144"/>
      <c r="L16" s="144"/>
      <c r="M16" s="144"/>
      <c r="N16" s="149"/>
      <c r="O16" s="144"/>
      <c r="P16" s="144"/>
      <c r="Q16" s="144"/>
    </row>
    <row r="17" spans="1:17">
      <c r="A17" t="s">
        <v>3792</v>
      </c>
      <c r="B17" t="s">
        <v>3795</v>
      </c>
      <c r="C17" t="s">
        <v>3793</v>
      </c>
      <c r="D17" t="s">
        <v>3799</v>
      </c>
      <c r="E17"/>
      <c r="F17" s="158">
        <v>81251.94</v>
      </c>
      <c r="H17" s="144"/>
      <c r="I17" s="144"/>
      <c r="J17" s="144"/>
      <c r="K17" s="144"/>
      <c r="L17" s="144"/>
      <c r="M17" s="144"/>
      <c r="N17" s="149"/>
      <c r="O17" s="144"/>
      <c r="P17" s="144"/>
      <c r="Q17" s="144"/>
    </row>
    <row r="18" spans="1:17">
      <c r="A18" t="s">
        <v>3792</v>
      </c>
      <c r="B18" t="s">
        <v>3795</v>
      </c>
      <c r="C18" t="s">
        <v>3793</v>
      </c>
      <c r="D18" t="s">
        <v>3794</v>
      </c>
      <c r="E18"/>
      <c r="F18" s="158">
        <v>282232.46000000002</v>
      </c>
      <c r="H18" s="144"/>
      <c r="I18" s="144"/>
      <c r="J18" s="144"/>
      <c r="K18" s="144"/>
      <c r="L18" s="144"/>
      <c r="M18" s="144"/>
      <c r="N18" s="149"/>
      <c r="O18" s="144"/>
      <c r="P18" s="144"/>
      <c r="Q18" s="144"/>
    </row>
    <row r="19" spans="1:17">
      <c r="A19" t="s">
        <v>3792</v>
      </c>
      <c r="B19" t="s">
        <v>3795</v>
      </c>
      <c r="C19" t="s">
        <v>3793</v>
      </c>
      <c r="D19" t="s">
        <v>3800</v>
      </c>
      <c r="E19"/>
      <c r="F19" s="158">
        <v>65652.800000000003</v>
      </c>
      <c r="H19" s="144"/>
      <c r="I19" s="144"/>
      <c r="J19" s="144"/>
      <c r="K19" s="144"/>
      <c r="L19" s="144"/>
      <c r="M19" s="144"/>
      <c r="N19" s="149"/>
      <c r="O19" s="144"/>
      <c r="P19" s="144"/>
      <c r="Q19" s="144"/>
    </row>
    <row r="20" spans="1:17">
      <c r="A20" t="s">
        <v>3796</v>
      </c>
      <c r="B20"/>
      <c r="C20"/>
      <c r="D20"/>
      <c r="E20"/>
      <c r="F20" s="158">
        <v>34195299.259999998</v>
      </c>
      <c r="H20" s="144"/>
      <c r="I20" s="144"/>
      <c r="J20" s="144"/>
      <c r="K20" s="144"/>
      <c r="L20" s="144"/>
      <c r="M20" s="144"/>
      <c r="N20" s="149"/>
      <c r="O20" s="144"/>
      <c r="P20" s="144"/>
      <c r="Q20" s="144"/>
    </row>
    <row r="21" spans="1:17">
      <c r="A21"/>
      <c r="B21"/>
      <c r="C21"/>
      <c r="D21"/>
      <c r="E21"/>
      <c r="F21"/>
      <c r="H21" s="144"/>
      <c r="I21" s="144"/>
      <c r="J21" s="144"/>
      <c r="K21" s="144"/>
      <c r="L21" s="144"/>
      <c r="M21" s="144"/>
      <c r="N21" s="149"/>
      <c r="O21" s="144"/>
      <c r="P21" s="144"/>
      <c r="Q21" s="144"/>
    </row>
    <row r="22" spans="1:17">
      <c r="A22"/>
      <c r="B22"/>
      <c r="C22"/>
      <c r="D22"/>
      <c r="E22"/>
      <c r="F22"/>
      <c r="H22" s="144"/>
      <c r="I22" s="144"/>
      <c r="J22" s="144"/>
      <c r="K22" s="144"/>
      <c r="L22" s="144"/>
      <c r="M22" s="144"/>
      <c r="N22" s="149"/>
      <c r="O22" s="144"/>
      <c r="P22" s="144"/>
      <c r="Q22" s="144"/>
    </row>
    <row r="23" spans="1:17">
      <c r="A23"/>
      <c r="B23"/>
      <c r="C23"/>
      <c r="D23"/>
      <c r="E23"/>
      <c r="F23"/>
      <c r="H23" s="144"/>
      <c r="I23" s="144"/>
      <c r="J23" s="144"/>
      <c r="K23" s="144"/>
      <c r="L23" s="144"/>
      <c r="M23" s="144"/>
      <c r="N23" s="149"/>
      <c r="O23" s="144"/>
      <c r="P23" s="144"/>
      <c r="Q23" s="144"/>
    </row>
    <row r="24" spans="1:17">
      <c r="A24"/>
      <c r="B24"/>
      <c r="C24"/>
      <c r="D24"/>
      <c r="E24"/>
      <c r="F24"/>
      <c r="H24" s="144"/>
      <c r="I24" s="144"/>
      <c r="J24" s="144"/>
      <c r="K24" s="144"/>
      <c r="L24" s="144"/>
      <c r="M24" s="144"/>
      <c r="N24" s="149"/>
      <c r="O24" s="144"/>
      <c r="P24" s="144"/>
      <c r="Q24" s="144"/>
    </row>
    <row r="25" spans="1:17">
      <c r="A25"/>
      <c r="B25"/>
      <c r="C25"/>
      <c r="D25"/>
      <c r="E25"/>
      <c r="F25"/>
      <c r="H25" s="144"/>
      <c r="I25" s="144"/>
      <c r="J25" s="144"/>
      <c r="K25" s="144"/>
      <c r="L25" s="144"/>
      <c r="M25" s="144"/>
      <c r="N25" s="149"/>
      <c r="O25" s="144"/>
      <c r="P25" s="144"/>
      <c r="Q25" s="144"/>
    </row>
    <row r="26" spans="1:17">
      <c r="A26"/>
      <c r="B26"/>
      <c r="C26"/>
      <c r="D26"/>
      <c r="E26"/>
      <c r="F26"/>
      <c r="H26" s="144"/>
      <c r="I26" s="144"/>
      <c r="J26" s="144"/>
      <c r="K26" s="144"/>
      <c r="L26" s="144"/>
      <c r="M26" s="144"/>
      <c r="N26" s="149"/>
      <c r="O26" s="144"/>
      <c r="P26" s="144"/>
      <c r="Q26" s="144"/>
    </row>
    <row r="27" spans="1:17">
      <c r="A27"/>
      <c r="B27"/>
      <c r="C27"/>
      <c r="D27"/>
      <c r="E27"/>
      <c r="F27"/>
      <c r="H27" s="144"/>
      <c r="I27" s="144"/>
      <c r="J27" s="144"/>
      <c r="K27" s="144"/>
      <c r="L27" s="144"/>
      <c r="M27" s="144"/>
      <c r="N27" s="149"/>
      <c r="O27" s="144"/>
      <c r="P27" s="144"/>
      <c r="Q27" s="144"/>
    </row>
    <row r="28" spans="1:17">
      <c r="A28"/>
      <c r="B28"/>
      <c r="C28"/>
      <c r="D28"/>
      <c r="E28"/>
      <c r="F28"/>
      <c r="H28" s="144"/>
      <c r="I28" s="144"/>
      <c r="J28" s="144"/>
      <c r="K28" s="144"/>
      <c r="L28" s="144"/>
      <c r="M28" s="144"/>
      <c r="N28" s="149"/>
      <c r="O28" s="144"/>
      <c r="P28" s="144"/>
      <c r="Q28" s="144"/>
    </row>
    <row r="29" spans="1:17">
      <c r="A29"/>
      <c r="B29"/>
      <c r="C29"/>
      <c r="D29"/>
      <c r="E29"/>
      <c r="F29"/>
      <c r="H29" s="144"/>
      <c r="I29" s="144"/>
      <c r="J29" s="144"/>
      <c r="K29" s="144"/>
      <c r="L29" s="144"/>
      <c r="M29" s="144"/>
      <c r="N29" s="149"/>
      <c r="O29" s="144"/>
      <c r="P29" s="144"/>
      <c r="Q29" s="144"/>
    </row>
    <row r="30" spans="1:17">
      <c r="A30"/>
      <c r="B30"/>
      <c r="C30"/>
      <c r="D30"/>
      <c r="E30"/>
      <c r="F30"/>
      <c r="H30" s="144"/>
      <c r="I30" s="144"/>
      <c r="J30" s="144"/>
      <c r="K30" s="144"/>
      <c r="L30" s="144"/>
      <c r="M30" s="144"/>
      <c r="N30" s="149"/>
      <c r="O30" s="144"/>
      <c r="P30" s="144"/>
      <c r="Q30" s="144"/>
    </row>
    <row r="31" spans="1:17">
      <c r="A31"/>
      <c r="B31"/>
      <c r="C31"/>
      <c r="D31"/>
      <c r="E31"/>
      <c r="F31"/>
      <c r="H31" s="144"/>
      <c r="I31" s="144"/>
      <c r="J31" s="144"/>
      <c r="K31" s="144"/>
      <c r="L31" s="144"/>
      <c r="M31" s="144"/>
      <c r="N31" s="149"/>
      <c r="O31" s="144"/>
      <c r="P31" s="144"/>
      <c r="Q31" s="144"/>
    </row>
    <row r="32" spans="1:17">
      <c r="A32"/>
      <c r="B32"/>
      <c r="C32"/>
      <c r="D32"/>
      <c r="E32"/>
      <c r="F32"/>
      <c r="G32" s="144"/>
      <c r="H32" s="144"/>
      <c r="I32" s="144"/>
      <c r="J32" s="144"/>
      <c r="K32" s="144"/>
      <c r="L32" s="144"/>
      <c r="M32" s="144"/>
      <c r="N32" s="149"/>
      <c r="O32" s="144"/>
      <c r="P32" s="144"/>
      <c r="Q32" s="144"/>
    </row>
    <row r="33" spans="1:17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9"/>
      <c r="O33" s="144"/>
      <c r="P33" s="144"/>
      <c r="Q33" s="144"/>
    </row>
    <row r="34" spans="1:17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9"/>
      <c r="O34" s="144"/>
      <c r="P34" s="144"/>
      <c r="Q34" s="144"/>
    </row>
    <row r="35" spans="1:17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9"/>
      <c r="O35" s="144"/>
      <c r="P35" s="144"/>
      <c r="Q35" s="144"/>
    </row>
    <row r="36" spans="1:17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9"/>
      <c r="O36" s="144"/>
      <c r="P36" s="144"/>
      <c r="Q36" s="144"/>
    </row>
    <row r="37" spans="1:17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9"/>
      <c r="O37" s="144"/>
      <c r="P37" s="144"/>
      <c r="Q37" s="144"/>
    </row>
    <row r="38" spans="1:17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9"/>
      <c r="O38" s="144"/>
      <c r="P38" s="144"/>
      <c r="Q38" s="144"/>
    </row>
    <row r="39" spans="1:17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9"/>
      <c r="O39" s="144"/>
      <c r="P39" s="144"/>
      <c r="Q39" s="144"/>
    </row>
    <row r="40" spans="1:17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9"/>
      <c r="O40" s="144"/>
      <c r="P40" s="144"/>
      <c r="Q40" s="144"/>
    </row>
    <row r="41" spans="1:17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9"/>
      <c r="O41" s="144"/>
      <c r="P41" s="144"/>
      <c r="Q41" s="144"/>
    </row>
    <row r="42" spans="1:17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9"/>
      <c r="O42" s="144"/>
      <c r="P42" s="144"/>
      <c r="Q42" s="144"/>
    </row>
    <row r="43" spans="1:17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9"/>
      <c r="O43" s="144"/>
      <c r="P43" s="144"/>
      <c r="Q43" s="144"/>
    </row>
    <row r="44" spans="1:17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9"/>
      <c r="O44" s="144"/>
      <c r="P44" s="144"/>
      <c r="Q44" s="144"/>
    </row>
    <row r="45" spans="1:17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9"/>
      <c r="O45" s="144"/>
      <c r="P45" s="144"/>
      <c r="Q45" s="144"/>
    </row>
    <row r="46" spans="1:17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9"/>
      <c r="O46" s="144"/>
      <c r="P46" s="144"/>
      <c r="Q46" s="144"/>
    </row>
    <row r="47" spans="1:17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9"/>
      <c r="O47" s="144"/>
      <c r="P47" s="144"/>
      <c r="Q47" s="144"/>
    </row>
    <row r="48" spans="1:17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9"/>
      <c r="O48" s="144"/>
      <c r="P48" s="144"/>
      <c r="Q48" s="144"/>
    </row>
    <row r="49" spans="1:17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9"/>
      <c r="O49" s="144"/>
      <c r="P49" s="144"/>
      <c r="Q49" s="144"/>
    </row>
    <row r="50" spans="1:17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9"/>
      <c r="O50" s="144"/>
      <c r="P50" s="144"/>
      <c r="Q50" s="144"/>
    </row>
    <row r="51" spans="1:17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9"/>
      <c r="O51" s="144"/>
      <c r="P51" s="144"/>
      <c r="Q51" s="144"/>
    </row>
    <row r="52" spans="1:17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9"/>
      <c r="O52" s="144"/>
      <c r="P52" s="144"/>
      <c r="Q52" s="144"/>
    </row>
    <row r="53" spans="1:17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9"/>
      <c r="O53" s="144"/>
      <c r="P53" s="144"/>
      <c r="Q53" s="144"/>
    </row>
    <row r="54" spans="1:17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9"/>
      <c r="O54" s="144"/>
      <c r="P54" s="144"/>
      <c r="Q54" s="144"/>
    </row>
    <row r="55" spans="1:17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9"/>
      <c r="O55" s="144"/>
      <c r="P55" s="144"/>
      <c r="Q55" s="144"/>
    </row>
    <row r="56" spans="1:17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9"/>
      <c r="O56" s="144"/>
      <c r="P56" s="144"/>
      <c r="Q56" s="144"/>
    </row>
    <row r="57" spans="1:17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9"/>
      <c r="O57" s="144"/>
      <c r="P57" s="144"/>
      <c r="Q57" s="144"/>
    </row>
    <row r="58" spans="1:17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9"/>
      <c r="O58" s="144"/>
      <c r="P58" s="144"/>
      <c r="Q58" s="144"/>
    </row>
    <row r="59" spans="1:17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9"/>
      <c r="O59" s="144"/>
      <c r="P59" s="144"/>
      <c r="Q59" s="144"/>
    </row>
    <row r="60" spans="1:17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9"/>
      <c r="O60" s="144"/>
      <c r="P60" s="144"/>
      <c r="Q60" s="144"/>
    </row>
    <row r="61" spans="1:17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9"/>
      <c r="O61" s="144"/>
      <c r="P61" s="144"/>
      <c r="Q61" s="144"/>
    </row>
    <row r="62" spans="1:17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9"/>
      <c r="O62" s="144"/>
      <c r="P62" s="144"/>
      <c r="Q62" s="144"/>
    </row>
    <row r="63" spans="1:17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9"/>
      <c r="O63" s="144"/>
      <c r="P63" s="144"/>
      <c r="Q63" s="144"/>
    </row>
    <row r="64" spans="1:17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9"/>
      <c r="O64" s="144"/>
      <c r="P64" s="144"/>
      <c r="Q64" s="144"/>
    </row>
    <row r="65" spans="1:17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9"/>
      <c r="O65" s="144"/>
      <c r="P65" s="144"/>
      <c r="Q65" s="144"/>
    </row>
    <row r="66" spans="1:17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9"/>
      <c r="O66" s="144"/>
      <c r="P66" s="144"/>
      <c r="Q66" s="144"/>
    </row>
    <row r="67" spans="1:17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9"/>
      <c r="O67" s="144"/>
      <c r="P67" s="144"/>
      <c r="Q67" s="144"/>
    </row>
    <row r="68" spans="1:17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9"/>
      <c r="O68" s="144"/>
      <c r="P68" s="144"/>
      <c r="Q68" s="144"/>
    </row>
    <row r="69" spans="1:17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9"/>
      <c r="O69" s="144"/>
      <c r="P69" s="144"/>
      <c r="Q69" s="144"/>
    </row>
    <row r="70" spans="1:17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9"/>
      <c r="O70" s="144"/>
      <c r="P70" s="144"/>
      <c r="Q70" s="144"/>
    </row>
    <row r="71" spans="1:17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9"/>
      <c r="O71" s="144"/>
      <c r="P71" s="144"/>
      <c r="Q71" s="144"/>
    </row>
    <row r="72" spans="1:17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9"/>
      <c r="O72" s="144"/>
      <c r="P72" s="144"/>
      <c r="Q72" s="144"/>
    </row>
    <row r="73" spans="1:17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9"/>
      <c r="O73" s="144"/>
      <c r="P73" s="144"/>
      <c r="Q73" s="144"/>
    </row>
    <row r="74" spans="1:17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9"/>
      <c r="O74" s="144"/>
      <c r="P74" s="144"/>
      <c r="Q74" s="144"/>
    </row>
    <row r="75" spans="1:17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9"/>
      <c r="O75" s="144"/>
      <c r="P75" s="144"/>
      <c r="Q75" s="144"/>
    </row>
    <row r="76" spans="1:17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9"/>
      <c r="O76" s="144"/>
      <c r="P76" s="144"/>
      <c r="Q76" s="144"/>
    </row>
    <row r="77" spans="1:17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9"/>
      <c r="O77" s="144"/>
      <c r="P77" s="144"/>
      <c r="Q77" s="144"/>
    </row>
    <row r="78" spans="1:17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9"/>
      <c r="O78" s="144"/>
      <c r="P78" s="144"/>
      <c r="Q78" s="144"/>
    </row>
    <row r="79" spans="1:17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9"/>
      <c r="O79" s="144"/>
      <c r="P79" s="144"/>
      <c r="Q79" s="144"/>
    </row>
    <row r="80" spans="1:17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9"/>
      <c r="O80" s="144"/>
      <c r="P80" s="144"/>
      <c r="Q80" s="144"/>
    </row>
    <row r="81" spans="1:17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9"/>
      <c r="O81" s="144"/>
      <c r="P81" s="144"/>
      <c r="Q81" s="144"/>
    </row>
    <row r="82" spans="1:17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9"/>
      <c r="O82" s="144"/>
      <c r="P82" s="144"/>
      <c r="Q82" s="144"/>
    </row>
    <row r="83" spans="1:17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9"/>
      <c r="O83" s="144"/>
      <c r="P83" s="144"/>
      <c r="Q83" s="144"/>
    </row>
    <row r="84" spans="1:17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9"/>
      <c r="O84" s="144"/>
      <c r="P84" s="144"/>
      <c r="Q84" s="144"/>
    </row>
    <row r="85" spans="1:17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9"/>
      <c r="O85" s="144"/>
      <c r="P85" s="144"/>
      <c r="Q85" s="144"/>
    </row>
    <row r="86" spans="1:17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9"/>
      <c r="O86" s="144"/>
      <c r="P86" s="144"/>
      <c r="Q86" s="144"/>
    </row>
    <row r="87" spans="1:17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9"/>
      <c r="O87" s="144"/>
      <c r="P87" s="144"/>
      <c r="Q87" s="144"/>
    </row>
    <row r="88" spans="1:17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9"/>
      <c r="O88" s="144"/>
      <c r="P88" s="144"/>
      <c r="Q88" s="144"/>
    </row>
    <row r="89" spans="1:17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9"/>
      <c r="O89" s="144"/>
      <c r="P89" s="144"/>
      <c r="Q89" s="144"/>
    </row>
    <row r="90" spans="1:17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9"/>
      <c r="O90" s="144"/>
      <c r="P90" s="144"/>
      <c r="Q90" s="144"/>
    </row>
    <row r="91" spans="1:17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9"/>
      <c r="O91" s="144"/>
      <c r="P91" s="144"/>
      <c r="Q91" s="144"/>
    </row>
    <row r="92" spans="1:17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9"/>
      <c r="O92" s="144"/>
      <c r="P92" s="144"/>
      <c r="Q92" s="144"/>
    </row>
    <row r="93" spans="1:17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9"/>
      <c r="O93" s="144"/>
      <c r="P93" s="144"/>
      <c r="Q93" s="144"/>
    </row>
    <row r="94" spans="1:17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9"/>
      <c r="O94" s="144"/>
      <c r="P94" s="144"/>
      <c r="Q94" s="144"/>
    </row>
    <row r="95" spans="1:17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9"/>
      <c r="O95" s="144"/>
      <c r="P95" s="144"/>
      <c r="Q95" s="144"/>
    </row>
    <row r="96" spans="1:17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9"/>
      <c r="O96" s="144"/>
      <c r="P96" s="144"/>
      <c r="Q96" s="144"/>
    </row>
    <row r="97" spans="1:17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9"/>
      <c r="O97" s="144"/>
      <c r="P97" s="144"/>
      <c r="Q97" s="144"/>
    </row>
    <row r="98" spans="1:17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9"/>
      <c r="O98" s="144"/>
      <c r="P98" s="144"/>
      <c r="Q98" s="144"/>
    </row>
    <row r="99" spans="1:17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9"/>
      <c r="O99" s="144"/>
      <c r="P99" s="144"/>
      <c r="Q99" s="144"/>
    </row>
    <row r="100" spans="1:17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9"/>
      <c r="O100" s="144"/>
      <c r="P100" s="144"/>
      <c r="Q100" s="144"/>
    </row>
    <row r="101" spans="1:17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9"/>
      <c r="O101" s="144"/>
      <c r="P101" s="144"/>
      <c r="Q101" s="144"/>
    </row>
    <row r="102" spans="1:17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9"/>
      <c r="O102" s="144"/>
      <c r="P102" s="144"/>
      <c r="Q102" s="144"/>
    </row>
    <row r="103" spans="1:17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9"/>
      <c r="O103" s="144"/>
      <c r="P103" s="144"/>
      <c r="Q103" s="144"/>
    </row>
    <row r="104" spans="1:17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9"/>
      <c r="O104" s="144"/>
      <c r="P104" s="144"/>
      <c r="Q104" s="144"/>
    </row>
    <row r="105" spans="1:17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9"/>
      <c r="O105" s="144"/>
      <c r="P105" s="144"/>
      <c r="Q105" s="144"/>
    </row>
    <row r="106" spans="1:17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9"/>
      <c r="O106" s="144"/>
      <c r="P106" s="144"/>
      <c r="Q106" s="144"/>
    </row>
    <row r="107" spans="1:17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9"/>
      <c r="O107" s="144"/>
      <c r="P107" s="144"/>
      <c r="Q107" s="144"/>
    </row>
    <row r="108" spans="1:17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9"/>
      <c r="O108" s="144"/>
      <c r="P108" s="144"/>
      <c r="Q108" s="144"/>
    </row>
    <row r="109" spans="1:17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9"/>
      <c r="O109" s="144"/>
      <c r="P109" s="144"/>
      <c r="Q109" s="144"/>
    </row>
    <row r="110" spans="1:17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9"/>
      <c r="O110" s="144"/>
      <c r="P110" s="144"/>
      <c r="Q110" s="144"/>
    </row>
    <row r="111" spans="1:17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9"/>
      <c r="O111" s="144"/>
      <c r="P111" s="144"/>
      <c r="Q111" s="144"/>
    </row>
    <row r="112" spans="1:17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9"/>
      <c r="O112" s="144"/>
      <c r="P112" s="144"/>
      <c r="Q112" s="144"/>
    </row>
    <row r="113" spans="1:17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9"/>
      <c r="O113" s="144"/>
      <c r="P113" s="144"/>
      <c r="Q113" s="144"/>
    </row>
    <row r="114" spans="1:17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9"/>
      <c r="O114" s="144"/>
      <c r="P114" s="144"/>
      <c r="Q114" s="144"/>
    </row>
    <row r="115" spans="1:17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9"/>
      <c r="O115" s="144"/>
      <c r="P115" s="144"/>
      <c r="Q115" s="144"/>
    </row>
    <row r="116" spans="1:17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9"/>
      <c r="O116" s="144"/>
      <c r="P116" s="144"/>
      <c r="Q116" s="144"/>
    </row>
    <row r="117" spans="1:17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9"/>
      <c r="O117" s="144"/>
      <c r="P117" s="144"/>
      <c r="Q117" s="144"/>
    </row>
    <row r="118" spans="1:17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9"/>
      <c r="O118" s="144"/>
      <c r="P118" s="144"/>
      <c r="Q118" s="144"/>
    </row>
    <row r="119" spans="1:17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9"/>
      <c r="O119" s="144"/>
      <c r="P119" s="144"/>
      <c r="Q119" s="144"/>
    </row>
    <row r="120" spans="1:17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9"/>
      <c r="O120" s="144"/>
      <c r="P120" s="144"/>
      <c r="Q120" s="144"/>
    </row>
    <row r="121" spans="1:17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9"/>
      <c r="O121" s="144"/>
      <c r="P121" s="144"/>
      <c r="Q121" s="144"/>
    </row>
    <row r="122" spans="1:17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9"/>
      <c r="O122" s="144"/>
      <c r="P122" s="144"/>
      <c r="Q122" s="144"/>
    </row>
    <row r="123" spans="1:17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9"/>
      <c r="O123" s="144"/>
      <c r="P123" s="144"/>
      <c r="Q123" s="144"/>
    </row>
    <row r="124" spans="1:17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9"/>
      <c r="O124" s="144"/>
      <c r="P124" s="144"/>
      <c r="Q124" s="144"/>
    </row>
    <row r="125" spans="1:17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9"/>
      <c r="O125" s="144"/>
      <c r="P125" s="144"/>
      <c r="Q125" s="144"/>
    </row>
    <row r="126" spans="1:17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9"/>
      <c r="O126" s="144"/>
      <c r="P126" s="144"/>
      <c r="Q126" s="144"/>
    </row>
    <row r="127" spans="1:17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9"/>
      <c r="O127" s="144"/>
      <c r="P127" s="144"/>
      <c r="Q127" s="144"/>
    </row>
    <row r="128" spans="1:17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9"/>
      <c r="O128" s="144"/>
      <c r="P128" s="144"/>
      <c r="Q128" s="144"/>
    </row>
    <row r="129" spans="1:17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9"/>
      <c r="O129" s="144"/>
      <c r="P129" s="144"/>
      <c r="Q129" s="144"/>
    </row>
    <row r="130" spans="1:17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9"/>
      <c r="O130" s="144"/>
      <c r="P130" s="144"/>
      <c r="Q130" s="144"/>
    </row>
    <row r="131" spans="1:17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9"/>
      <c r="O131" s="144"/>
      <c r="P131" s="144"/>
      <c r="Q131" s="144"/>
    </row>
    <row r="132" spans="1:17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9"/>
      <c r="O132" s="144"/>
      <c r="P132" s="144"/>
      <c r="Q132" s="144"/>
    </row>
    <row r="133" spans="1:17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9"/>
      <c r="O133" s="144"/>
      <c r="P133" s="144"/>
      <c r="Q133" s="144"/>
    </row>
    <row r="134" spans="1:17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9"/>
      <c r="O134" s="144"/>
      <c r="P134" s="144"/>
      <c r="Q134" s="144"/>
    </row>
    <row r="135" spans="1:17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9"/>
      <c r="O135" s="144"/>
      <c r="P135" s="144"/>
      <c r="Q135" s="144"/>
    </row>
    <row r="136" spans="1:17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9"/>
      <c r="O136" s="144"/>
      <c r="P136" s="144"/>
      <c r="Q136" s="144"/>
    </row>
    <row r="137" spans="1:17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9"/>
      <c r="O137" s="144"/>
      <c r="P137" s="144"/>
      <c r="Q137" s="144"/>
    </row>
    <row r="138" spans="1:17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9"/>
      <c r="O138" s="144"/>
      <c r="P138" s="144"/>
      <c r="Q138" s="144"/>
    </row>
    <row r="139" spans="1:17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9"/>
      <c r="O139" s="144"/>
      <c r="P139" s="144"/>
      <c r="Q139" s="144"/>
    </row>
    <row r="140" spans="1:17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9"/>
      <c r="O140" s="144"/>
      <c r="P140" s="144"/>
      <c r="Q140" s="144"/>
    </row>
    <row r="141" spans="1:17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9"/>
      <c r="O141" s="144"/>
      <c r="P141" s="144"/>
      <c r="Q141" s="144"/>
    </row>
    <row r="142" spans="1:17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9"/>
      <c r="O142" s="144"/>
      <c r="P142" s="144"/>
      <c r="Q142" s="144"/>
    </row>
    <row r="143" spans="1:17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9"/>
      <c r="O143" s="144"/>
      <c r="P143" s="144"/>
      <c r="Q143" s="144"/>
    </row>
    <row r="144" spans="1:17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9"/>
      <c r="O144" s="144"/>
      <c r="P144" s="144"/>
      <c r="Q144" s="144"/>
    </row>
    <row r="145" spans="1:17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9"/>
      <c r="O145" s="144"/>
      <c r="P145" s="144"/>
      <c r="Q145" s="144"/>
    </row>
    <row r="146" spans="1:17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9"/>
      <c r="O146" s="144"/>
      <c r="P146" s="144"/>
      <c r="Q146" s="144"/>
    </row>
    <row r="147" spans="1:17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9"/>
      <c r="O147" s="144"/>
      <c r="P147" s="144"/>
      <c r="Q147" s="144"/>
    </row>
    <row r="148" spans="1:17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9"/>
      <c r="O148" s="144"/>
      <c r="P148" s="144"/>
      <c r="Q148" s="144"/>
    </row>
    <row r="149" spans="1:17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9"/>
      <c r="O149" s="144"/>
      <c r="P149" s="144"/>
      <c r="Q149" s="144"/>
    </row>
    <row r="150" spans="1:17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9"/>
      <c r="O150" s="144"/>
      <c r="P150" s="144"/>
      <c r="Q150" s="144"/>
    </row>
    <row r="151" spans="1:17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9"/>
      <c r="O151" s="144"/>
      <c r="P151" s="144"/>
      <c r="Q151" s="144"/>
    </row>
    <row r="152" spans="1:17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9"/>
      <c r="O152" s="144"/>
      <c r="P152" s="144"/>
      <c r="Q152" s="144"/>
    </row>
    <row r="153" spans="1:17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9"/>
      <c r="O153" s="144"/>
      <c r="P153" s="144"/>
      <c r="Q153" s="144"/>
    </row>
    <row r="154" spans="1:17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9"/>
      <c r="O154" s="144"/>
      <c r="P154" s="144"/>
      <c r="Q154" s="144"/>
    </row>
    <row r="155" spans="1:17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9"/>
      <c r="O155" s="144"/>
      <c r="P155" s="144"/>
      <c r="Q155" s="144"/>
    </row>
    <row r="156" spans="1:17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9"/>
      <c r="O156" s="144"/>
      <c r="P156" s="144"/>
      <c r="Q156" s="144"/>
    </row>
    <row r="157" spans="1:17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9"/>
      <c r="O157" s="144"/>
      <c r="P157" s="144"/>
      <c r="Q157" s="144"/>
    </row>
    <row r="158" spans="1:17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9"/>
      <c r="O158" s="144"/>
      <c r="P158" s="144"/>
      <c r="Q158" s="144"/>
    </row>
    <row r="159" spans="1:17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9"/>
      <c r="O159" s="144"/>
      <c r="P159" s="144"/>
      <c r="Q159" s="144"/>
    </row>
    <row r="160" spans="1:17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9"/>
      <c r="O160" s="144"/>
      <c r="P160" s="144"/>
      <c r="Q160" s="144"/>
    </row>
    <row r="161" spans="1:17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9"/>
      <c r="O161" s="144"/>
      <c r="P161" s="144"/>
      <c r="Q161" s="144"/>
    </row>
    <row r="162" spans="1:17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9"/>
      <c r="O162" s="144"/>
      <c r="P162" s="144"/>
      <c r="Q162" s="144"/>
    </row>
    <row r="163" spans="1:17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9"/>
      <c r="O163" s="144"/>
      <c r="P163" s="144"/>
      <c r="Q163" s="144"/>
    </row>
    <row r="164" spans="1:17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9"/>
      <c r="O164" s="144"/>
      <c r="P164" s="144"/>
      <c r="Q164" s="144"/>
    </row>
    <row r="165" spans="1:17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9"/>
      <c r="O165" s="144"/>
      <c r="P165" s="144"/>
      <c r="Q165" s="144"/>
    </row>
    <row r="166" spans="1:17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9"/>
      <c r="O166" s="144"/>
      <c r="P166" s="144"/>
      <c r="Q166" s="144"/>
    </row>
    <row r="167" spans="1:17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9"/>
      <c r="O167" s="144"/>
      <c r="P167" s="144"/>
      <c r="Q167" s="144"/>
    </row>
    <row r="168" spans="1:17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9"/>
      <c r="O168" s="144"/>
      <c r="P168" s="144"/>
      <c r="Q168" s="144"/>
    </row>
    <row r="169" spans="1:17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9"/>
      <c r="O169" s="144"/>
      <c r="P169" s="144"/>
      <c r="Q169" s="144"/>
    </row>
    <row r="170" spans="1:17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9"/>
      <c r="O170" s="144"/>
      <c r="P170" s="144"/>
      <c r="Q170" s="144"/>
    </row>
    <row r="171" spans="1:17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9"/>
      <c r="O171" s="144"/>
      <c r="P171" s="144"/>
      <c r="Q171" s="144"/>
    </row>
    <row r="172" spans="1:17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9"/>
      <c r="O172" s="144"/>
      <c r="P172" s="144"/>
      <c r="Q172" s="144"/>
    </row>
    <row r="173" spans="1:17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9"/>
      <c r="O173" s="144"/>
      <c r="P173" s="144"/>
      <c r="Q173" s="144"/>
    </row>
    <row r="174" spans="1:17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9"/>
      <c r="O174" s="144"/>
      <c r="P174" s="144"/>
      <c r="Q174" s="144"/>
    </row>
    <row r="175" spans="1:17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9"/>
      <c r="O175" s="144"/>
      <c r="P175" s="144"/>
      <c r="Q175" s="144"/>
    </row>
    <row r="176" spans="1:17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9"/>
      <c r="O176" s="144"/>
      <c r="P176" s="144"/>
      <c r="Q176" s="144"/>
    </row>
    <row r="177" spans="1:17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9"/>
      <c r="O177" s="144"/>
      <c r="P177" s="144"/>
      <c r="Q177" s="144"/>
    </row>
    <row r="178" spans="1:17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9"/>
      <c r="O178" s="144"/>
      <c r="P178" s="144"/>
      <c r="Q178" s="144"/>
    </row>
    <row r="179" spans="1:17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9"/>
      <c r="O179" s="144"/>
      <c r="P179" s="144"/>
      <c r="Q179" s="144"/>
    </row>
    <row r="180" spans="1:17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9"/>
      <c r="O180" s="144"/>
      <c r="P180" s="144"/>
      <c r="Q180" s="144"/>
    </row>
    <row r="181" spans="1:17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9"/>
      <c r="O181" s="144"/>
      <c r="P181" s="144"/>
      <c r="Q181" s="144"/>
    </row>
    <row r="182" spans="1:17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9"/>
      <c r="O182" s="144"/>
      <c r="P182" s="144"/>
      <c r="Q182" s="144"/>
    </row>
    <row r="183" spans="1:17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9"/>
      <c r="O183" s="144"/>
      <c r="P183" s="144"/>
      <c r="Q183" s="144"/>
    </row>
    <row r="184" spans="1:17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9"/>
      <c r="O184" s="144"/>
      <c r="P184" s="144"/>
      <c r="Q184" s="144"/>
    </row>
    <row r="185" spans="1:17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9"/>
      <c r="O185" s="144"/>
      <c r="P185" s="144"/>
      <c r="Q185" s="144"/>
    </row>
    <row r="186" spans="1:17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9"/>
      <c r="O186" s="144"/>
      <c r="P186" s="144"/>
      <c r="Q186" s="144"/>
    </row>
    <row r="187" spans="1:17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9"/>
      <c r="O187" s="144"/>
      <c r="P187" s="144"/>
      <c r="Q187" s="144"/>
    </row>
    <row r="188" spans="1:17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9"/>
      <c r="O188" s="144"/>
      <c r="P188" s="144"/>
      <c r="Q188" s="144"/>
    </row>
    <row r="189" spans="1:17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9"/>
      <c r="O189" s="144"/>
      <c r="P189" s="144"/>
      <c r="Q189" s="144"/>
    </row>
    <row r="190" spans="1:17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9"/>
      <c r="O190" s="144"/>
      <c r="P190" s="144"/>
      <c r="Q190" s="144"/>
    </row>
    <row r="191" spans="1:17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9"/>
      <c r="O191" s="144"/>
      <c r="P191" s="144"/>
      <c r="Q191" s="144"/>
    </row>
    <row r="192" spans="1:17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9"/>
      <c r="O192" s="144"/>
      <c r="P192" s="144"/>
      <c r="Q192" s="144"/>
    </row>
    <row r="193" spans="1:17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9"/>
      <c r="O193" s="144"/>
      <c r="P193" s="144"/>
      <c r="Q193" s="144"/>
    </row>
    <row r="194" spans="1:17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9"/>
      <c r="O194" s="144"/>
      <c r="P194" s="144"/>
      <c r="Q194" s="144"/>
    </row>
    <row r="195" spans="1:17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9"/>
      <c r="O195" s="144"/>
      <c r="P195" s="144"/>
      <c r="Q195" s="144"/>
    </row>
    <row r="196" spans="1:17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9"/>
      <c r="O196" s="144"/>
      <c r="P196" s="144"/>
      <c r="Q196" s="144"/>
    </row>
    <row r="197" spans="1:17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9"/>
      <c r="O197" s="144"/>
      <c r="P197" s="144"/>
      <c r="Q197" s="144"/>
    </row>
    <row r="198" spans="1:17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9"/>
      <c r="O198" s="144"/>
      <c r="P198" s="144"/>
      <c r="Q198" s="144"/>
    </row>
    <row r="199" spans="1:17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9"/>
      <c r="O199" s="144"/>
      <c r="P199" s="144"/>
      <c r="Q199" s="144"/>
    </row>
    <row r="200" spans="1:17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9"/>
      <c r="O200" s="144"/>
      <c r="P200" s="144"/>
      <c r="Q200" s="144"/>
    </row>
    <row r="201" spans="1:17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9"/>
      <c r="O201" s="144"/>
      <c r="P201" s="144"/>
      <c r="Q201" s="144"/>
    </row>
    <row r="202" spans="1:17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9"/>
      <c r="O202" s="144"/>
      <c r="P202" s="144"/>
      <c r="Q202" s="144"/>
    </row>
    <row r="203" spans="1:17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9"/>
      <c r="O203" s="144"/>
      <c r="P203" s="144"/>
      <c r="Q203" s="144"/>
    </row>
    <row r="204" spans="1:17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9"/>
      <c r="O204" s="144"/>
      <c r="P204" s="144"/>
      <c r="Q204" s="144"/>
    </row>
    <row r="205" spans="1:17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9"/>
      <c r="O205" s="144"/>
      <c r="P205" s="144"/>
      <c r="Q205" s="144"/>
    </row>
    <row r="206" spans="1:17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9"/>
      <c r="O206" s="144"/>
      <c r="P206" s="144"/>
      <c r="Q206" s="144"/>
    </row>
    <row r="207" spans="1:17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9"/>
      <c r="O207" s="144"/>
      <c r="P207" s="144"/>
      <c r="Q207" s="144"/>
    </row>
    <row r="208" spans="1:17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9"/>
      <c r="O208" s="144"/>
      <c r="P208" s="144"/>
      <c r="Q208" s="144"/>
    </row>
    <row r="209" spans="1:17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9"/>
      <c r="O209" s="144"/>
      <c r="P209" s="144"/>
      <c r="Q209" s="144"/>
    </row>
    <row r="210" spans="1:17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9"/>
      <c r="O210" s="144"/>
      <c r="P210" s="144"/>
      <c r="Q210" s="144"/>
    </row>
    <row r="211" spans="1:17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9"/>
      <c r="O211" s="144"/>
      <c r="P211" s="144"/>
      <c r="Q211" s="144"/>
    </row>
    <row r="212" spans="1:17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9"/>
      <c r="O212" s="144"/>
      <c r="P212" s="144"/>
      <c r="Q212" s="144"/>
    </row>
    <row r="213" spans="1:17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9"/>
      <c r="O213" s="144"/>
      <c r="P213" s="144"/>
      <c r="Q213" s="144"/>
    </row>
    <row r="214" spans="1:17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9"/>
      <c r="O214" s="144"/>
      <c r="P214" s="144"/>
      <c r="Q214" s="144"/>
    </row>
    <row r="215" spans="1:17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9"/>
      <c r="O215" s="144"/>
      <c r="P215" s="144"/>
      <c r="Q215" s="144"/>
    </row>
    <row r="216" spans="1:17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9"/>
      <c r="O216" s="144"/>
      <c r="P216" s="144"/>
      <c r="Q216" s="144"/>
    </row>
    <row r="217" spans="1:17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9"/>
      <c r="O217" s="144"/>
      <c r="P217" s="144"/>
      <c r="Q217" s="144"/>
    </row>
    <row r="218" spans="1:17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9"/>
      <c r="O218" s="144"/>
      <c r="P218" s="144"/>
      <c r="Q218" s="144"/>
    </row>
    <row r="219" spans="1:17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9"/>
      <c r="O219" s="144"/>
      <c r="P219" s="144"/>
      <c r="Q219" s="144"/>
    </row>
    <row r="220" spans="1:17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9"/>
      <c r="O220" s="144"/>
      <c r="P220" s="144"/>
      <c r="Q220" s="144"/>
    </row>
    <row r="221" spans="1:17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9"/>
      <c r="O221" s="144"/>
      <c r="P221" s="144"/>
      <c r="Q221" s="144"/>
    </row>
    <row r="222" spans="1:17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9"/>
      <c r="O222" s="144"/>
      <c r="P222" s="144"/>
      <c r="Q222" s="144"/>
    </row>
    <row r="223" spans="1:17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9"/>
      <c r="O223" s="144"/>
      <c r="P223" s="144"/>
      <c r="Q223" s="144"/>
    </row>
    <row r="224" spans="1:17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9"/>
      <c r="O224" s="144"/>
      <c r="P224" s="144"/>
      <c r="Q224" s="144"/>
    </row>
    <row r="225" spans="1:17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9"/>
      <c r="O225" s="144"/>
      <c r="P225" s="144"/>
      <c r="Q225" s="144"/>
    </row>
    <row r="226" spans="1:17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9"/>
      <c r="O226" s="144"/>
      <c r="P226" s="144"/>
      <c r="Q226" s="144"/>
    </row>
    <row r="227" spans="1:17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9"/>
      <c r="O227" s="144"/>
      <c r="P227" s="144"/>
      <c r="Q227" s="144"/>
    </row>
    <row r="228" spans="1:17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9"/>
      <c r="O228" s="144"/>
      <c r="P228" s="144"/>
      <c r="Q228" s="144"/>
    </row>
    <row r="229" spans="1:17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9"/>
      <c r="O229" s="144"/>
      <c r="P229" s="144"/>
      <c r="Q229" s="144"/>
    </row>
    <row r="230" spans="1:17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9"/>
      <c r="O230" s="144"/>
      <c r="P230" s="144"/>
      <c r="Q230" s="144"/>
    </row>
    <row r="231" spans="1:17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9"/>
      <c r="O231" s="144"/>
      <c r="P231" s="144"/>
      <c r="Q231" s="144"/>
    </row>
    <row r="232" spans="1:17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9"/>
      <c r="O232" s="144"/>
      <c r="P232" s="144"/>
      <c r="Q232" s="144"/>
    </row>
    <row r="233" spans="1:17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9"/>
      <c r="O233" s="144"/>
      <c r="P233" s="144"/>
      <c r="Q233" s="144"/>
    </row>
    <row r="234" spans="1:17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9"/>
      <c r="O234" s="144"/>
      <c r="P234" s="144"/>
      <c r="Q234" s="144"/>
    </row>
    <row r="235" spans="1:17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9"/>
      <c r="O235" s="144"/>
      <c r="P235" s="144"/>
      <c r="Q235" s="144"/>
    </row>
    <row r="236" spans="1:17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9"/>
      <c r="O236" s="144"/>
      <c r="P236" s="144"/>
      <c r="Q236" s="144"/>
    </row>
    <row r="237" spans="1:17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9"/>
      <c r="O237" s="144"/>
      <c r="P237" s="144"/>
      <c r="Q237" s="144"/>
    </row>
    <row r="238" spans="1:17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9"/>
      <c r="O238" s="144"/>
      <c r="P238" s="144"/>
      <c r="Q238" s="144"/>
    </row>
    <row r="239" spans="1:17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9"/>
      <c r="O239" s="144"/>
      <c r="P239" s="144"/>
      <c r="Q239" s="144"/>
    </row>
    <row r="240" spans="1:17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9"/>
      <c r="O240" s="144"/>
      <c r="P240" s="144"/>
      <c r="Q240" s="144"/>
    </row>
    <row r="241" spans="1:17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9"/>
      <c r="O241" s="144"/>
      <c r="P241" s="144"/>
      <c r="Q241" s="144"/>
    </row>
    <row r="242" spans="1:17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9"/>
      <c r="O242" s="144"/>
      <c r="P242" s="144"/>
      <c r="Q242" s="144"/>
    </row>
    <row r="243" spans="1:17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9"/>
      <c r="O243" s="144"/>
      <c r="P243" s="144"/>
      <c r="Q243" s="144"/>
    </row>
    <row r="244" spans="1:17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9"/>
      <c r="O244" s="144"/>
      <c r="P244" s="144"/>
      <c r="Q244" s="144"/>
    </row>
    <row r="245" spans="1:17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9"/>
      <c r="O245" s="144"/>
      <c r="P245" s="144"/>
      <c r="Q245" s="144"/>
    </row>
    <row r="246" spans="1:17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9"/>
      <c r="O246" s="144"/>
      <c r="P246" s="144"/>
      <c r="Q246" s="144"/>
    </row>
    <row r="247" spans="1:17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9"/>
      <c r="O247" s="144"/>
      <c r="P247" s="144"/>
      <c r="Q247" s="144"/>
    </row>
    <row r="248" spans="1:17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9"/>
      <c r="O248" s="144"/>
      <c r="P248" s="144"/>
      <c r="Q248" s="144"/>
    </row>
    <row r="249" spans="1:17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9"/>
      <c r="O249" s="144"/>
      <c r="P249" s="144"/>
      <c r="Q249" s="144"/>
    </row>
    <row r="250" spans="1:17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9"/>
      <c r="O250" s="144"/>
      <c r="P250" s="144"/>
      <c r="Q250" s="144"/>
    </row>
    <row r="251" spans="1:17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9"/>
      <c r="O251" s="144"/>
      <c r="P251" s="144"/>
      <c r="Q251" s="144"/>
    </row>
    <row r="252" spans="1:17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9"/>
      <c r="O252" s="144"/>
      <c r="P252" s="144"/>
      <c r="Q252" s="144"/>
    </row>
    <row r="253" spans="1:17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9"/>
      <c r="O253" s="144"/>
      <c r="P253" s="144"/>
      <c r="Q253" s="144"/>
    </row>
    <row r="254" spans="1:17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9"/>
      <c r="O254" s="144"/>
      <c r="P254" s="144"/>
      <c r="Q254" s="144"/>
    </row>
    <row r="255" spans="1:17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9"/>
      <c r="O255" s="144"/>
      <c r="P255" s="144"/>
      <c r="Q255" s="144"/>
    </row>
    <row r="256" spans="1:17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9"/>
      <c r="O256" s="144"/>
      <c r="P256" s="144"/>
      <c r="Q256" s="144"/>
    </row>
    <row r="257" spans="1:17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9"/>
      <c r="O257" s="144"/>
      <c r="P257" s="144"/>
      <c r="Q257" s="144"/>
    </row>
    <row r="258" spans="1:17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9"/>
      <c r="O258" s="144"/>
      <c r="P258" s="144"/>
      <c r="Q258" s="144"/>
    </row>
    <row r="259" spans="1:17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9"/>
      <c r="O259" s="144"/>
      <c r="P259" s="144"/>
      <c r="Q259" s="144"/>
    </row>
    <row r="260" spans="1:17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9"/>
      <c r="O260" s="144"/>
      <c r="P260" s="144"/>
      <c r="Q260" s="144"/>
    </row>
    <row r="261" spans="1:17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9"/>
      <c r="O261" s="144"/>
      <c r="P261" s="144"/>
      <c r="Q261" s="144"/>
    </row>
    <row r="262" spans="1:17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9"/>
      <c r="O262" s="144"/>
      <c r="P262" s="144"/>
      <c r="Q262" s="144"/>
    </row>
    <row r="263" spans="1:17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9"/>
      <c r="O263" s="144"/>
      <c r="P263" s="144"/>
      <c r="Q263" s="144"/>
    </row>
    <row r="264" spans="1:17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9"/>
      <c r="O264" s="144"/>
      <c r="P264" s="144"/>
      <c r="Q264" s="144"/>
    </row>
    <row r="265" spans="1:17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9"/>
      <c r="O265" s="144"/>
      <c r="P265" s="144"/>
      <c r="Q265" s="144"/>
    </row>
    <row r="266" spans="1:17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9"/>
      <c r="O266" s="144"/>
      <c r="P266" s="144"/>
      <c r="Q266" s="144"/>
    </row>
    <row r="267" spans="1:17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9"/>
      <c r="O267" s="144"/>
      <c r="P267" s="144"/>
      <c r="Q267" s="144"/>
    </row>
    <row r="268" spans="1:17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9"/>
      <c r="O268" s="144"/>
      <c r="P268" s="144"/>
      <c r="Q268" s="144"/>
    </row>
    <row r="269" spans="1:17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9"/>
      <c r="O269" s="144"/>
      <c r="P269" s="144"/>
      <c r="Q269" s="144"/>
    </row>
    <row r="270" spans="1:17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9"/>
      <c r="O270" s="144"/>
      <c r="P270" s="144"/>
      <c r="Q270" s="144"/>
    </row>
    <row r="271" spans="1:17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9"/>
      <c r="O271" s="144"/>
      <c r="P271" s="144"/>
      <c r="Q271" s="144"/>
    </row>
    <row r="272" spans="1:17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9"/>
      <c r="O272" s="144"/>
      <c r="P272" s="144"/>
      <c r="Q272" s="144"/>
    </row>
    <row r="273" spans="1:17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9"/>
      <c r="O273" s="144"/>
      <c r="P273" s="144"/>
      <c r="Q273" s="144"/>
    </row>
    <row r="274" spans="1:17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9"/>
      <c r="O274" s="144"/>
      <c r="P274" s="144"/>
      <c r="Q274" s="144"/>
    </row>
    <row r="275" spans="1:17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9"/>
      <c r="O275" s="144"/>
      <c r="P275" s="144"/>
      <c r="Q275" s="144"/>
    </row>
    <row r="276" spans="1:17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9"/>
      <c r="O276" s="144"/>
      <c r="P276" s="144"/>
      <c r="Q276" s="144"/>
    </row>
    <row r="277" spans="1:17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9"/>
      <c r="O277" s="144"/>
      <c r="P277" s="144"/>
      <c r="Q277" s="144"/>
    </row>
    <row r="278" spans="1:17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9"/>
      <c r="O278" s="144"/>
      <c r="P278" s="144"/>
      <c r="Q278" s="144"/>
    </row>
    <row r="279" spans="1:17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9"/>
      <c r="O279" s="144"/>
      <c r="P279" s="144"/>
      <c r="Q279" s="144"/>
    </row>
    <row r="280" spans="1:17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9"/>
      <c r="O280" s="144"/>
      <c r="P280" s="144"/>
      <c r="Q280" s="144"/>
    </row>
    <row r="281" spans="1:17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9"/>
      <c r="O281" s="144"/>
      <c r="P281" s="144"/>
      <c r="Q281" s="144"/>
    </row>
    <row r="282" spans="1:17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9"/>
      <c r="O282" s="144"/>
      <c r="P282" s="144"/>
      <c r="Q282" s="144"/>
    </row>
    <row r="283" spans="1:17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9"/>
      <c r="O283" s="144"/>
      <c r="P283" s="144"/>
      <c r="Q283" s="144"/>
    </row>
    <row r="284" spans="1:17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9"/>
      <c r="O284" s="144"/>
      <c r="P284" s="144"/>
      <c r="Q284" s="144"/>
    </row>
    <row r="285" spans="1:17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9"/>
      <c r="O285" s="144"/>
      <c r="P285" s="144"/>
      <c r="Q285" s="144"/>
    </row>
    <row r="286" spans="1:17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9"/>
      <c r="O286" s="144"/>
      <c r="P286" s="144"/>
      <c r="Q286" s="144"/>
    </row>
    <row r="287" spans="1:17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9"/>
      <c r="O287" s="144"/>
      <c r="P287" s="144"/>
      <c r="Q287" s="144"/>
    </row>
    <row r="288" spans="1:17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9"/>
      <c r="O288" s="144"/>
      <c r="P288" s="144"/>
      <c r="Q288" s="144"/>
    </row>
    <row r="289" spans="1:17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9"/>
      <c r="O289" s="144"/>
      <c r="P289" s="144"/>
      <c r="Q289" s="144"/>
    </row>
    <row r="290" spans="1:17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9"/>
      <c r="O290" s="144"/>
      <c r="P290" s="144"/>
      <c r="Q290" s="144"/>
    </row>
    <row r="291" spans="1:17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9"/>
      <c r="O291" s="144"/>
      <c r="P291" s="144"/>
      <c r="Q291" s="144"/>
    </row>
    <row r="292" spans="1:17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9"/>
      <c r="O292" s="144"/>
      <c r="P292" s="144"/>
      <c r="Q292" s="144"/>
    </row>
    <row r="293" spans="1:17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9"/>
      <c r="O293" s="144"/>
      <c r="P293" s="144"/>
      <c r="Q293" s="144"/>
    </row>
    <row r="294" spans="1:17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9"/>
      <c r="O294" s="144"/>
      <c r="P294" s="144"/>
      <c r="Q294" s="144"/>
    </row>
    <row r="295" spans="1:17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9"/>
      <c r="O295" s="144"/>
      <c r="P295" s="144"/>
      <c r="Q295" s="144"/>
    </row>
    <row r="296" spans="1:17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9"/>
      <c r="O296" s="144"/>
      <c r="P296" s="144"/>
      <c r="Q296" s="144"/>
    </row>
    <row r="297" spans="1:17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9"/>
      <c r="O297" s="144"/>
      <c r="P297" s="144"/>
      <c r="Q297" s="144"/>
    </row>
    <row r="298" spans="1:17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9"/>
      <c r="O298" s="144"/>
      <c r="P298" s="144"/>
      <c r="Q298" s="144"/>
    </row>
    <row r="299" spans="1:17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9"/>
      <c r="O299" s="144"/>
      <c r="P299" s="144"/>
      <c r="Q299" s="144"/>
    </row>
    <row r="300" spans="1:17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9"/>
      <c r="O300" s="144"/>
      <c r="P300" s="144"/>
      <c r="Q300" s="144"/>
    </row>
    <row r="301" spans="1:17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9"/>
      <c r="O301" s="144"/>
      <c r="P301" s="144"/>
      <c r="Q301" s="144"/>
    </row>
    <row r="302" spans="1:17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9"/>
      <c r="O302" s="144"/>
      <c r="P302" s="144"/>
      <c r="Q302" s="144"/>
    </row>
    <row r="303" spans="1:17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9"/>
      <c r="O303" s="144"/>
      <c r="P303" s="144"/>
      <c r="Q303" s="144"/>
    </row>
    <row r="304" spans="1:17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9"/>
      <c r="O304" s="144"/>
      <c r="P304" s="144"/>
      <c r="Q304" s="144"/>
    </row>
    <row r="305" spans="1:17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9"/>
      <c r="O305" s="144"/>
      <c r="P305" s="144"/>
      <c r="Q305" s="144"/>
    </row>
    <row r="306" spans="1:17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9"/>
      <c r="O306" s="144"/>
      <c r="P306" s="144"/>
      <c r="Q306" s="144"/>
    </row>
    <row r="307" spans="1:17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9"/>
      <c r="O307" s="144"/>
      <c r="P307" s="144"/>
      <c r="Q307" s="144"/>
    </row>
    <row r="308" spans="1:17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9"/>
      <c r="O308" s="144"/>
      <c r="P308" s="144"/>
      <c r="Q308" s="144"/>
    </row>
    <row r="309" spans="1:17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9"/>
      <c r="O309" s="144"/>
      <c r="P309" s="144"/>
      <c r="Q309" s="144"/>
    </row>
    <row r="310" spans="1:17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9"/>
      <c r="O310" s="144"/>
      <c r="P310" s="144"/>
      <c r="Q310" s="144"/>
    </row>
    <row r="311" spans="1:17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9"/>
      <c r="O311" s="144"/>
      <c r="P311" s="144"/>
      <c r="Q311" s="144"/>
    </row>
    <row r="312" spans="1:17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9"/>
      <c r="O312" s="144"/>
      <c r="P312" s="144"/>
      <c r="Q312" s="144"/>
    </row>
    <row r="313" spans="1:17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9"/>
      <c r="O313" s="144"/>
      <c r="P313" s="144"/>
      <c r="Q313" s="144"/>
    </row>
    <row r="314" spans="1:17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9"/>
      <c r="O314" s="144"/>
      <c r="P314" s="144"/>
      <c r="Q314" s="144"/>
    </row>
    <row r="315" spans="1:17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9"/>
      <c r="O315" s="144"/>
      <c r="P315" s="144"/>
      <c r="Q315" s="144"/>
    </row>
    <row r="316" spans="1:17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9"/>
      <c r="O316" s="144"/>
      <c r="P316" s="144"/>
      <c r="Q316" s="144"/>
    </row>
    <row r="317" spans="1:17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9"/>
      <c r="O317" s="144"/>
      <c r="P317" s="144"/>
      <c r="Q317" s="144"/>
    </row>
    <row r="318" spans="1:17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9"/>
      <c r="O318" s="144"/>
      <c r="P318" s="144"/>
      <c r="Q318" s="144"/>
    </row>
    <row r="319" spans="1:17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9"/>
      <c r="O319" s="144"/>
      <c r="P319" s="144"/>
      <c r="Q319" s="144"/>
    </row>
    <row r="320" spans="1:17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9"/>
      <c r="O320" s="144"/>
      <c r="P320" s="144"/>
      <c r="Q320" s="144"/>
    </row>
    <row r="321" spans="1:17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9"/>
      <c r="O321" s="144"/>
      <c r="P321" s="144"/>
      <c r="Q321" s="144"/>
    </row>
    <row r="322" spans="1:17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9"/>
      <c r="O322" s="144"/>
      <c r="P322" s="144"/>
      <c r="Q322" s="144"/>
    </row>
    <row r="323" spans="1:17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9"/>
      <c r="O323" s="144"/>
      <c r="P323" s="144"/>
      <c r="Q323" s="144"/>
    </row>
    <row r="324" spans="1:17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9"/>
      <c r="O324" s="144"/>
      <c r="P324" s="144"/>
      <c r="Q324" s="144"/>
    </row>
    <row r="325" spans="1:17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9"/>
      <c r="O325" s="144"/>
      <c r="P325" s="144"/>
      <c r="Q325" s="144"/>
    </row>
    <row r="326" spans="1:17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9"/>
      <c r="O326" s="144"/>
      <c r="P326" s="144"/>
      <c r="Q326" s="144"/>
    </row>
    <row r="327" spans="1:17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9"/>
      <c r="O327" s="144"/>
      <c r="P327" s="144"/>
      <c r="Q327" s="144"/>
    </row>
    <row r="328" spans="1:17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9"/>
      <c r="O328" s="144"/>
      <c r="P328" s="144"/>
      <c r="Q328" s="144"/>
    </row>
    <row r="329" spans="1:17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9"/>
      <c r="O329" s="144"/>
      <c r="P329" s="144"/>
      <c r="Q329" s="144"/>
    </row>
    <row r="330" spans="1:17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9"/>
      <c r="O330" s="144"/>
      <c r="P330" s="144"/>
      <c r="Q330" s="144"/>
    </row>
    <row r="331" spans="1:17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9"/>
      <c r="O331" s="144"/>
      <c r="P331" s="144"/>
      <c r="Q331" s="144"/>
    </row>
    <row r="332" spans="1:17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9"/>
      <c r="O332" s="144"/>
      <c r="P332" s="144"/>
      <c r="Q332" s="144"/>
    </row>
    <row r="333" spans="1:17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9"/>
      <c r="O333" s="144"/>
      <c r="P333" s="144"/>
      <c r="Q333" s="144"/>
    </row>
    <row r="334" spans="1:17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9"/>
      <c r="O334" s="144"/>
      <c r="P334" s="144"/>
      <c r="Q334" s="144"/>
    </row>
    <row r="335" spans="1:17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9"/>
      <c r="O335" s="144"/>
      <c r="P335" s="144"/>
      <c r="Q335" s="144"/>
    </row>
    <row r="336" spans="1:17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9"/>
      <c r="O336" s="144"/>
      <c r="P336" s="144"/>
      <c r="Q336" s="144"/>
    </row>
    <row r="337" spans="1:17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9"/>
      <c r="O337" s="144"/>
      <c r="P337" s="144"/>
      <c r="Q337" s="144"/>
    </row>
    <row r="338" spans="1:17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9"/>
      <c r="O338" s="144"/>
      <c r="P338" s="144"/>
      <c r="Q338" s="144"/>
    </row>
    <row r="339" spans="1:17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9"/>
      <c r="O339" s="144"/>
      <c r="P339" s="144"/>
      <c r="Q339" s="144"/>
    </row>
    <row r="340" spans="1:17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9"/>
      <c r="O340" s="144"/>
      <c r="P340" s="144"/>
      <c r="Q340" s="144"/>
    </row>
    <row r="341" spans="1:17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9"/>
      <c r="O341" s="144"/>
      <c r="P341" s="144"/>
      <c r="Q341" s="144"/>
    </row>
    <row r="342" spans="1:17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9"/>
      <c r="O342" s="144"/>
      <c r="P342" s="144"/>
      <c r="Q342" s="144"/>
    </row>
    <row r="343" spans="1:17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9"/>
      <c r="O343" s="144"/>
      <c r="P343" s="144"/>
      <c r="Q343" s="144"/>
    </row>
    <row r="344" spans="1:17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9"/>
      <c r="O344" s="144"/>
      <c r="P344" s="144"/>
      <c r="Q344" s="144"/>
    </row>
    <row r="345" spans="1:17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9"/>
      <c r="O345" s="144"/>
      <c r="P345" s="144"/>
      <c r="Q345" s="144"/>
    </row>
    <row r="346" spans="1:17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9"/>
      <c r="O346" s="144"/>
      <c r="P346" s="144"/>
      <c r="Q346" s="144"/>
    </row>
    <row r="347" spans="1:17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9"/>
      <c r="O347" s="144"/>
      <c r="P347" s="144"/>
      <c r="Q347" s="144"/>
    </row>
    <row r="348" spans="1:17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9"/>
      <c r="O348" s="144"/>
      <c r="P348" s="144"/>
      <c r="Q348" s="144"/>
    </row>
    <row r="349" spans="1:17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9"/>
      <c r="O349" s="144"/>
      <c r="P349" s="144"/>
      <c r="Q349" s="144"/>
    </row>
    <row r="350" spans="1:17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9"/>
      <c r="O350" s="144"/>
      <c r="P350" s="144"/>
      <c r="Q350" s="144"/>
    </row>
    <row r="351" spans="1:17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9"/>
      <c r="O351" s="144"/>
      <c r="P351" s="144"/>
      <c r="Q351" s="144"/>
    </row>
    <row r="352" spans="1:17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9"/>
      <c r="O352" s="144"/>
      <c r="P352" s="144"/>
      <c r="Q352" s="144"/>
    </row>
    <row r="353" spans="1:17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9"/>
      <c r="O353" s="144"/>
      <c r="P353" s="144"/>
      <c r="Q353" s="144"/>
    </row>
    <row r="354" spans="1:17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9"/>
      <c r="O354" s="144"/>
      <c r="P354" s="144"/>
      <c r="Q354" s="144"/>
    </row>
    <row r="355" spans="1:17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9"/>
      <c r="O355" s="144"/>
      <c r="P355" s="144"/>
      <c r="Q355" s="144"/>
    </row>
    <row r="356" spans="1:17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9"/>
      <c r="O356" s="144"/>
      <c r="P356" s="144"/>
      <c r="Q356" s="144"/>
    </row>
    <row r="357" spans="1:17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9"/>
      <c r="O357" s="144"/>
      <c r="P357" s="144"/>
      <c r="Q357" s="144"/>
    </row>
    <row r="358" spans="1:17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9"/>
      <c r="O358" s="144"/>
      <c r="P358" s="144"/>
      <c r="Q358" s="144"/>
    </row>
    <row r="359" spans="1:17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9"/>
      <c r="O359" s="144"/>
      <c r="P359" s="144"/>
      <c r="Q359" s="144"/>
    </row>
    <row r="360" spans="1:17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9"/>
      <c r="O360" s="144"/>
      <c r="P360" s="144"/>
      <c r="Q360" s="144"/>
    </row>
    <row r="361" spans="1:17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9"/>
      <c r="O361" s="144"/>
      <c r="P361" s="144"/>
      <c r="Q361" s="144"/>
    </row>
    <row r="362" spans="1:17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9"/>
      <c r="O362" s="144"/>
      <c r="P362" s="144"/>
      <c r="Q362" s="144"/>
    </row>
    <row r="363" spans="1:17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9"/>
      <c r="O363" s="144"/>
      <c r="P363" s="144"/>
      <c r="Q363" s="144"/>
    </row>
    <row r="364" spans="1:17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9"/>
      <c r="O364" s="144"/>
      <c r="P364" s="144"/>
      <c r="Q364" s="144"/>
    </row>
    <row r="365" spans="1:17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9"/>
      <c r="O365" s="144"/>
      <c r="P365" s="144"/>
      <c r="Q365" s="144"/>
    </row>
    <row r="366" spans="1:17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9"/>
      <c r="O366" s="144"/>
      <c r="P366" s="144"/>
      <c r="Q366" s="144"/>
    </row>
    <row r="367" spans="1:17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9"/>
      <c r="O367" s="144"/>
      <c r="P367" s="144"/>
      <c r="Q367" s="144"/>
    </row>
    <row r="368" spans="1:17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9"/>
      <c r="O368" s="144"/>
      <c r="P368" s="144"/>
      <c r="Q368" s="144"/>
    </row>
    <row r="369" spans="1:17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9"/>
      <c r="O369" s="144"/>
      <c r="P369" s="144"/>
      <c r="Q369" s="144"/>
    </row>
    <row r="370" spans="1:17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9"/>
      <c r="O370" s="144"/>
      <c r="P370" s="144"/>
      <c r="Q370" s="144"/>
    </row>
    <row r="371" spans="1:17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9"/>
      <c r="O371" s="144"/>
      <c r="P371" s="144"/>
      <c r="Q371" s="144"/>
    </row>
    <row r="372" spans="1:17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9"/>
      <c r="O372" s="144"/>
      <c r="P372" s="144"/>
      <c r="Q372" s="144"/>
    </row>
    <row r="373" spans="1:17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9"/>
      <c r="O373" s="144"/>
      <c r="P373" s="144"/>
      <c r="Q373" s="144"/>
    </row>
    <row r="374" spans="1:17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9"/>
      <c r="O374" s="144"/>
      <c r="P374" s="144"/>
      <c r="Q374" s="144"/>
    </row>
    <row r="375" spans="1:17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9"/>
      <c r="O375" s="144"/>
      <c r="P375" s="144"/>
      <c r="Q375" s="144"/>
    </row>
    <row r="376" spans="1:17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9"/>
      <c r="O376" s="144"/>
      <c r="P376" s="144"/>
      <c r="Q376" s="144"/>
    </row>
    <row r="377" spans="1:17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9"/>
      <c r="O377" s="144"/>
      <c r="P377" s="144"/>
      <c r="Q377" s="144"/>
    </row>
    <row r="378" spans="1:17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9"/>
      <c r="O378" s="144"/>
      <c r="P378" s="144"/>
      <c r="Q378" s="144"/>
    </row>
    <row r="379" spans="1:17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9"/>
      <c r="O379" s="144"/>
      <c r="P379" s="144"/>
      <c r="Q379" s="144"/>
    </row>
    <row r="380" spans="1:17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9"/>
      <c r="O380" s="144"/>
      <c r="P380" s="144"/>
      <c r="Q380" s="144"/>
    </row>
    <row r="381" spans="1:17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9"/>
      <c r="O381" s="144"/>
      <c r="P381" s="144"/>
      <c r="Q381" s="144"/>
    </row>
    <row r="382" spans="1:17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9"/>
      <c r="O382" s="144"/>
      <c r="P382" s="144"/>
      <c r="Q382" s="144"/>
    </row>
    <row r="383" spans="1:17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9"/>
      <c r="O383" s="144"/>
      <c r="P383" s="144"/>
      <c r="Q383" s="144"/>
    </row>
    <row r="384" spans="1:17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9"/>
      <c r="O384" s="144"/>
      <c r="P384" s="144"/>
      <c r="Q384" s="144"/>
    </row>
    <row r="385" spans="1:17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9"/>
      <c r="O385" s="144"/>
      <c r="P385" s="144"/>
      <c r="Q385" s="144"/>
    </row>
    <row r="386" spans="1:17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9"/>
      <c r="O386" s="144"/>
      <c r="P386" s="144"/>
      <c r="Q386" s="144"/>
    </row>
    <row r="387" spans="1:17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9"/>
      <c r="O387" s="144"/>
      <c r="P387" s="144"/>
      <c r="Q387" s="144"/>
    </row>
    <row r="388" spans="1:17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9"/>
      <c r="O388" s="144"/>
      <c r="P388" s="144"/>
      <c r="Q388" s="144"/>
    </row>
    <row r="389" spans="1:17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9"/>
      <c r="O389" s="144"/>
      <c r="P389" s="144"/>
      <c r="Q389" s="144"/>
    </row>
    <row r="390" spans="1:17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9"/>
      <c r="O390" s="144"/>
      <c r="P390" s="144"/>
      <c r="Q390" s="144"/>
    </row>
    <row r="391" spans="1:17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9"/>
      <c r="O391" s="144"/>
      <c r="P391" s="144"/>
      <c r="Q391" s="144"/>
    </row>
    <row r="392" spans="1:17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9"/>
      <c r="O392" s="144"/>
      <c r="P392" s="144"/>
      <c r="Q392" s="144"/>
    </row>
    <row r="393" spans="1:17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9"/>
      <c r="O393" s="144"/>
      <c r="P393" s="144"/>
      <c r="Q393" s="144"/>
    </row>
    <row r="394" spans="1:17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9"/>
      <c r="O394" s="144"/>
      <c r="P394" s="144"/>
      <c r="Q394" s="144"/>
    </row>
    <row r="395" spans="1:17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9"/>
      <c r="O395" s="144"/>
      <c r="P395" s="144"/>
      <c r="Q395" s="144"/>
    </row>
    <row r="396" spans="1:17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9"/>
      <c r="O396" s="144"/>
      <c r="P396" s="144"/>
      <c r="Q396" s="144"/>
    </row>
    <row r="397" spans="1:17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9"/>
      <c r="O397" s="144"/>
      <c r="P397" s="144"/>
      <c r="Q397" s="144"/>
    </row>
    <row r="398" spans="1:17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9"/>
      <c r="O398" s="144"/>
      <c r="P398" s="144"/>
      <c r="Q398" s="144"/>
    </row>
    <row r="399" spans="1:17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9"/>
      <c r="O399" s="144"/>
      <c r="P399" s="144"/>
      <c r="Q399" s="144"/>
    </row>
    <row r="400" spans="1:17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9"/>
      <c r="O400" s="144"/>
      <c r="P400" s="144"/>
      <c r="Q400" s="144"/>
    </row>
    <row r="401" spans="1:17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9"/>
      <c r="O401" s="144"/>
      <c r="P401" s="144"/>
      <c r="Q401" s="144"/>
    </row>
    <row r="402" spans="1:17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9"/>
      <c r="O402" s="144"/>
      <c r="P402" s="144"/>
      <c r="Q402" s="144"/>
    </row>
    <row r="403" spans="1:17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9"/>
      <c r="O403" s="144"/>
      <c r="P403" s="144"/>
      <c r="Q403" s="144"/>
    </row>
    <row r="404" spans="1:17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9"/>
      <c r="O404" s="144"/>
      <c r="P404" s="144"/>
      <c r="Q404" s="144"/>
    </row>
    <row r="405" spans="1:17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9"/>
      <c r="O405" s="144"/>
      <c r="P405" s="144"/>
      <c r="Q405" s="144"/>
    </row>
    <row r="406" spans="1:17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9"/>
      <c r="O406" s="144"/>
      <c r="P406" s="144"/>
      <c r="Q406" s="144"/>
    </row>
    <row r="407" spans="1:17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9"/>
      <c r="O407" s="144"/>
      <c r="P407" s="144"/>
      <c r="Q407" s="144"/>
    </row>
    <row r="408" spans="1:17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9"/>
      <c r="O408" s="144"/>
      <c r="P408" s="144"/>
      <c r="Q408" s="144"/>
    </row>
    <row r="409" spans="1:17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9"/>
      <c r="O409" s="144"/>
      <c r="P409" s="144"/>
      <c r="Q409" s="144"/>
    </row>
    <row r="410" spans="1:17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9"/>
      <c r="O410" s="144"/>
      <c r="P410" s="144"/>
      <c r="Q410" s="144"/>
    </row>
    <row r="411" spans="1:17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9"/>
      <c r="O411" s="144"/>
      <c r="P411" s="144"/>
      <c r="Q411" s="144"/>
    </row>
    <row r="412" spans="1:17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9"/>
      <c r="O412" s="144"/>
      <c r="P412" s="144"/>
      <c r="Q412" s="144"/>
    </row>
    <row r="413" spans="1:17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9"/>
      <c r="O413" s="144"/>
      <c r="P413" s="144"/>
      <c r="Q413" s="144"/>
    </row>
    <row r="414" spans="1:17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9"/>
      <c r="O414" s="144"/>
      <c r="P414" s="144"/>
      <c r="Q414" s="144"/>
    </row>
    <row r="415" spans="1:17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9"/>
      <c r="O415" s="144"/>
      <c r="P415" s="144"/>
      <c r="Q415" s="144"/>
    </row>
    <row r="416" spans="1:17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9"/>
      <c r="O416" s="144"/>
      <c r="P416" s="144"/>
      <c r="Q416" s="144"/>
    </row>
    <row r="417" spans="1:17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9"/>
      <c r="O417" s="144"/>
      <c r="P417" s="144"/>
      <c r="Q417" s="144"/>
    </row>
    <row r="418" spans="1:17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9"/>
      <c r="O418" s="144"/>
      <c r="P418" s="144"/>
      <c r="Q418" s="144"/>
    </row>
    <row r="419" spans="1:17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9"/>
      <c r="O419" s="144"/>
      <c r="P419" s="144"/>
      <c r="Q419" s="144"/>
    </row>
    <row r="420" spans="1:17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9"/>
      <c r="O420" s="144"/>
      <c r="P420" s="144"/>
      <c r="Q420" s="144"/>
    </row>
    <row r="421" spans="1:17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9"/>
      <c r="O421" s="144"/>
      <c r="P421" s="144"/>
      <c r="Q421" s="144"/>
    </row>
    <row r="422" spans="1:17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9"/>
      <c r="O422" s="144"/>
      <c r="P422" s="144"/>
      <c r="Q422" s="144"/>
    </row>
    <row r="423" spans="1:17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9"/>
      <c r="O423" s="144"/>
      <c r="P423" s="144"/>
      <c r="Q423" s="144"/>
    </row>
    <row r="424" spans="1:17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9"/>
      <c r="O424" s="144"/>
      <c r="P424" s="144"/>
      <c r="Q424" s="144"/>
    </row>
    <row r="425" spans="1:17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9"/>
      <c r="O425" s="144"/>
      <c r="P425" s="144"/>
      <c r="Q425" s="144"/>
    </row>
    <row r="426" spans="1:17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9"/>
      <c r="O426" s="144"/>
      <c r="P426" s="144"/>
      <c r="Q426" s="144"/>
    </row>
    <row r="427" spans="1:17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9"/>
      <c r="O427" s="144"/>
      <c r="P427" s="144"/>
      <c r="Q427" s="144"/>
    </row>
    <row r="428" spans="1:17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9"/>
      <c r="O428" s="144"/>
      <c r="P428" s="144"/>
      <c r="Q428" s="144"/>
    </row>
    <row r="429" spans="1:17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9"/>
      <c r="O429" s="144"/>
      <c r="P429" s="144"/>
      <c r="Q429" s="144"/>
    </row>
    <row r="430" spans="1:17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9"/>
      <c r="O430" s="144"/>
      <c r="P430" s="144"/>
      <c r="Q430" s="144"/>
    </row>
    <row r="431" spans="1:17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9"/>
      <c r="O431" s="144"/>
      <c r="P431" s="144"/>
      <c r="Q431" s="144"/>
    </row>
    <row r="432" spans="1:17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9"/>
      <c r="O432" s="144"/>
      <c r="P432" s="144"/>
      <c r="Q432" s="144"/>
    </row>
    <row r="433" spans="1:17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9"/>
      <c r="O433" s="144"/>
      <c r="P433" s="144"/>
      <c r="Q433" s="144"/>
    </row>
    <row r="434" spans="1:17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9"/>
      <c r="O434" s="144"/>
      <c r="P434" s="144"/>
      <c r="Q434" s="144"/>
    </row>
    <row r="435" spans="1:17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9"/>
      <c r="O435" s="144"/>
      <c r="P435" s="144"/>
      <c r="Q435" s="144"/>
    </row>
    <row r="436" spans="1:17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9"/>
      <c r="O436" s="144"/>
      <c r="P436" s="144"/>
      <c r="Q436" s="144"/>
    </row>
    <row r="437" spans="1:17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9"/>
      <c r="O437" s="144"/>
      <c r="P437" s="144"/>
      <c r="Q437" s="144"/>
    </row>
    <row r="438" spans="1:17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9"/>
      <c r="O438" s="144"/>
      <c r="P438" s="144"/>
      <c r="Q438" s="144"/>
    </row>
    <row r="439" spans="1:17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9"/>
      <c r="O439" s="144"/>
      <c r="P439" s="144"/>
      <c r="Q439" s="144"/>
    </row>
    <row r="440" spans="1:17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9"/>
      <c r="O440" s="144"/>
      <c r="P440" s="144"/>
      <c r="Q440" s="144"/>
    </row>
    <row r="441" spans="1:17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9"/>
      <c r="O441" s="144"/>
      <c r="P441" s="144"/>
      <c r="Q441" s="144"/>
    </row>
    <row r="442" spans="1:17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9"/>
      <c r="O442" s="144"/>
      <c r="P442" s="144"/>
      <c r="Q442" s="144"/>
    </row>
    <row r="443" spans="1:17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9"/>
      <c r="O443" s="144"/>
      <c r="P443" s="144"/>
      <c r="Q443" s="144"/>
    </row>
    <row r="444" spans="1:17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9"/>
      <c r="O444" s="144"/>
      <c r="P444" s="144"/>
      <c r="Q444" s="144"/>
    </row>
    <row r="445" spans="1:17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9"/>
      <c r="O445" s="144"/>
      <c r="P445" s="144"/>
      <c r="Q445" s="144"/>
    </row>
    <row r="446" spans="1:17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9"/>
      <c r="O446" s="144"/>
      <c r="P446" s="144"/>
      <c r="Q446" s="144"/>
    </row>
    <row r="447" spans="1:17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9"/>
      <c r="O447" s="144"/>
      <c r="P447" s="144"/>
      <c r="Q447" s="144"/>
    </row>
    <row r="448" spans="1:17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9"/>
      <c r="O448" s="144"/>
      <c r="P448" s="144"/>
      <c r="Q448" s="144"/>
    </row>
    <row r="449" spans="1:17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9"/>
      <c r="O449" s="144"/>
      <c r="P449" s="144"/>
      <c r="Q449" s="144"/>
    </row>
    <row r="450" spans="1:17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9"/>
      <c r="O450" s="144"/>
      <c r="P450" s="144"/>
      <c r="Q450" s="144"/>
    </row>
    <row r="451" spans="1:17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9"/>
      <c r="O451" s="144"/>
      <c r="P451" s="144"/>
      <c r="Q451" s="144"/>
    </row>
    <row r="452" spans="1:17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9"/>
      <c r="O452" s="144"/>
      <c r="P452" s="144"/>
      <c r="Q452" s="144"/>
    </row>
    <row r="453" spans="1:17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9"/>
      <c r="O453" s="144"/>
      <c r="P453" s="144"/>
      <c r="Q453" s="144"/>
    </row>
    <row r="454" spans="1:17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9"/>
      <c r="O454" s="144"/>
      <c r="P454" s="144"/>
      <c r="Q454" s="144"/>
    </row>
    <row r="455" spans="1:17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9"/>
      <c r="O455" s="144"/>
      <c r="P455" s="144"/>
      <c r="Q455" s="144"/>
    </row>
    <row r="456" spans="1:17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9"/>
      <c r="O456" s="144"/>
      <c r="P456" s="144"/>
      <c r="Q456" s="144"/>
    </row>
    <row r="457" spans="1:17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9"/>
      <c r="O457" s="144"/>
      <c r="P457" s="144"/>
      <c r="Q457" s="144"/>
    </row>
    <row r="458" spans="1:17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9"/>
      <c r="O458" s="144"/>
      <c r="P458" s="144"/>
      <c r="Q458" s="144"/>
    </row>
    <row r="459" spans="1:17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9"/>
      <c r="O459" s="144"/>
      <c r="P459" s="144"/>
      <c r="Q459" s="144"/>
    </row>
    <row r="460" spans="1:17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9"/>
      <c r="O460" s="144"/>
      <c r="P460" s="144"/>
      <c r="Q460" s="144"/>
    </row>
    <row r="461" spans="1:17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9"/>
      <c r="O461" s="144"/>
      <c r="P461" s="144"/>
      <c r="Q461" s="144"/>
    </row>
    <row r="462" spans="1:17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9"/>
      <c r="O462" s="144"/>
      <c r="P462" s="144"/>
      <c r="Q462" s="144"/>
    </row>
    <row r="463" spans="1:17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9"/>
      <c r="O463" s="144"/>
      <c r="P463" s="144"/>
      <c r="Q463" s="144"/>
    </row>
    <row r="464" spans="1:17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9"/>
      <c r="O464" s="144"/>
      <c r="P464" s="144"/>
      <c r="Q464" s="144"/>
    </row>
    <row r="465" spans="1:17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9"/>
      <c r="O465" s="144"/>
      <c r="P465" s="144"/>
      <c r="Q465" s="144"/>
    </row>
    <row r="466" spans="1:17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9"/>
      <c r="O466" s="144"/>
      <c r="P466" s="144"/>
      <c r="Q466" s="144"/>
    </row>
    <row r="467" spans="1:17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9"/>
      <c r="O467" s="144"/>
      <c r="P467" s="144"/>
      <c r="Q467" s="144"/>
    </row>
    <row r="468" spans="1:17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9"/>
      <c r="O468" s="144"/>
      <c r="P468" s="144"/>
      <c r="Q468" s="144"/>
    </row>
    <row r="469" spans="1:17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9"/>
      <c r="O469" s="144"/>
      <c r="P469" s="144"/>
      <c r="Q469" s="144"/>
    </row>
    <row r="470" spans="1:17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9"/>
      <c r="O470" s="144"/>
      <c r="P470" s="144"/>
      <c r="Q470" s="144"/>
    </row>
    <row r="471" spans="1:17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9"/>
      <c r="O471" s="144"/>
      <c r="P471" s="144"/>
      <c r="Q471" s="144"/>
    </row>
    <row r="472" spans="1:17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9"/>
      <c r="O472" s="144"/>
      <c r="P472" s="144"/>
      <c r="Q472" s="144"/>
    </row>
    <row r="473" spans="1:17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9"/>
      <c r="O473" s="144"/>
      <c r="P473" s="144"/>
      <c r="Q473" s="144"/>
    </row>
    <row r="474" spans="1:17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9"/>
      <c r="O474" s="144"/>
      <c r="P474" s="144"/>
      <c r="Q474" s="144"/>
    </row>
    <row r="475" spans="1:17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9"/>
      <c r="O475" s="144"/>
      <c r="P475" s="144"/>
      <c r="Q475" s="144"/>
    </row>
    <row r="476" spans="1:17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9"/>
      <c r="O476" s="144"/>
      <c r="P476" s="144"/>
      <c r="Q476" s="144"/>
    </row>
    <row r="477" spans="1:17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9"/>
      <c r="O477" s="144"/>
      <c r="P477" s="144"/>
      <c r="Q477" s="144"/>
    </row>
    <row r="478" spans="1:17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9"/>
      <c r="O478" s="144"/>
      <c r="P478" s="144"/>
      <c r="Q478" s="144"/>
    </row>
    <row r="479" spans="1:17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9"/>
      <c r="O479" s="144"/>
      <c r="P479" s="144"/>
      <c r="Q479" s="144"/>
    </row>
    <row r="480" spans="1:17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9"/>
      <c r="O480" s="144"/>
      <c r="P480" s="144"/>
      <c r="Q480" s="144"/>
    </row>
    <row r="481" spans="1:17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9"/>
      <c r="O481" s="144"/>
      <c r="P481" s="144"/>
      <c r="Q481" s="144"/>
    </row>
    <row r="482" spans="1:17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9"/>
      <c r="O482" s="144"/>
      <c r="P482" s="144"/>
      <c r="Q482" s="144"/>
    </row>
    <row r="483" spans="1:17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9"/>
      <c r="O483" s="144"/>
      <c r="P483" s="144"/>
      <c r="Q483" s="144"/>
    </row>
    <row r="484" spans="1:17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9"/>
      <c r="O484" s="144"/>
      <c r="P484" s="144"/>
      <c r="Q484" s="144"/>
    </row>
  </sheetData>
  <pageMargins left="0.7" right="0.7" top="0.75" bottom="0.75" header="0.3" footer="0.3"/>
  <pageSetup orientation="portrait" r:id="rId2"/>
  <headerFooter>
    <oddHeader xml:space="preserve">&amp;RDEF’s Response to OPC POD 1 (1-26)
Q7
Page &amp;P of &amp;N
</oddHeader>
    <oddFooter>&amp;R20240025-OPCPOD1-00004241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A61A7-8944-4C4D-B203-35C75A344034}">
  <dimension ref="A1:Y14084"/>
  <sheetViews>
    <sheetView tabSelected="1" workbookViewId="0">
      <selection activeCell="F24" sqref="F24"/>
    </sheetView>
  </sheetViews>
  <sheetFormatPr defaultColWidth="9.109375" defaultRowHeight="13.8"/>
  <cols>
    <col min="1" max="1" width="34.44140625" style="145" bestFit="1" customWidth="1"/>
    <col min="2" max="2" width="49.44140625" style="145" bestFit="1" customWidth="1"/>
    <col min="3" max="3" width="39.44140625" style="145" bestFit="1" customWidth="1"/>
    <col min="4" max="4" width="18.6640625" style="145" bestFit="1" customWidth="1"/>
    <col min="5" max="5" width="42.109375" style="145" bestFit="1" customWidth="1"/>
    <col min="6" max="17" width="12.6640625" style="145" customWidth="1"/>
    <col min="18" max="22" width="15.6640625" style="145" customWidth="1"/>
    <col min="23" max="24" width="9.109375" style="145"/>
    <col min="25" max="25" width="14.44140625" style="145" bestFit="1" customWidth="1"/>
    <col min="26" max="16384" width="9.109375" style="145"/>
  </cols>
  <sheetData>
    <row r="1" spans="1:25">
      <c r="A1" s="157" t="s">
        <v>3766</v>
      </c>
      <c r="B1" t="s" vm="21">
        <v>2304</v>
      </c>
    </row>
    <row r="2" spans="1:25">
      <c r="A2" s="157" t="s">
        <v>3768</v>
      </c>
      <c r="B2" t="s" vm="22">
        <v>3769</v>
      </c>
    </row>
    <row r="3" spans="1:25">
      <c r="A3" s="157" t="s">
        <v>3770</v>
      </c>
      <c r="B3" t="s" vm="23">
        <v>3775</v>
      </c>
    </row>
    <row r="4" spans="1:25">
      <c r="A4" s="157" t="s">
        <v>3772</v>
      </c>
      <c r="B4" t="s" vm="24">
        <v>3773</v>
      </c>
    </row>
    <row r="5" spans="1:25">
      <c r="A5" s="157" t="s">
        <v>3774</v>
      </c>
      <c r="B5" t="s" vm="25">
        <v>3775</v>
      </c>
    </row>
    <row r="6" spans="1:25">
      <c r="A6" s="159" t="s">
        <v>3776</v>
      </c>
      <c r="B6" t="s" vm="26">
        <v>3777</v>
      </c>
    </row>
    <row r="7" spans="1:25">
      <c r="A7" s="157" t="s">
        <v>3778</v>
      </c>
      <c r="B7" t="s" vm="27">
        <v>3775</v>
      </c>
    </row>
    <row r="8" spans="1:25">
      <c r="A8" s="157" t="s">
        <v>3780</v>
      </c>
      <c r="B8" t="s" vm="28">
        <v>3775</v>
      </c>
      <c r="H8" s="147"/>
    </row>
    <row r="9" spans="1:25">
      <c r="A9" s="157" t="s">
        <v>3781</v>
      </c>
      <c r="B9" t="s" vm="29">
        <v>3775</v>
      </c>
    </row>
    <row r="10" spans="1:25">
      <c r="A10" s="157" t="s">
        <v>3783</v>
      </c>
      <c r="B10" t="s" vm="30">
        <v>3775</v>
      </c>
    </row>
    <row r="11" spans="1:25" s="146" customFormat="1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5"/>
      <c r="W11" s="144"/>
      <c r="X11" s="144"/>
      <c r="Y11" s="144"/>
    </row>
    <row r="12" spans="1:25">
      <c r="A12" s="157" t="s">
        <v>3784</v>
      </c>
      <c r="B12"/>
      <c r="C12"/>
      <c r="D12"/>
      <c r="E12"/>
      <c r="F12" s="157" t="s">
        <v>3785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W12" s="144"/>
      <c r="X12" s="144"/>
      <c r="Y12" s="144"/>
    </row>
    <row r="13" spans="1:25">
      <c r="A13" s="159" t="s">
        <v>3786</v>
      </c>
      <c r="B13" s="159" t="s">
        <v>3787</v>
      </c>
      <c r="C13" s="157" t="s">
        <v>3788</v>
      </c>
      <c r="D13" s="159" t="s">
        <v>3789</v>
      </c>
      <c r="E13" s="159" t="s">
        <v>3790</v>
      </c>
      <c r="F13" t="s">
        <v>2304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W13" s="144"/>
      <c r="X13" s="144"/>
      <c r="Y13" s="144"/>
    </row>
    <row r="14" spans="1:25" s="146" customFormat="1">
      <c r="A14" t="s">
        <v>3792</v>
      </c>
      <c r="B14" t="s">
        <v>1927</v>
      </c>
      <c r="C14" t="s">
        <v>3801</v>
      </c>
      <c r="D14" t="s">
        <v>3802</v>
      </c>
      <c r="E14" t="s">
        <v>3803</v>
      </c>
      <c r="F14" s="158">
        <v>12885467.220000001</v>
      </c>
      <c r="G14" s="145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8"/>
      <c r="W14" s="144"/>
      <c r="X14" s="144"/>
      <c r="Y14" s="144"/>
    </row>
    <row r="15" spans="1:25">
      <c r="A15" t="s">
        <v>3792</v>
      </c>
      <c r="B15" t="s">
        <v>1927</v>
      </c>
      <c r="C15" t="s">
        <v>3793</v>
      </c>
      <c r="D15" t="s">
        <v>3799</v>
      </c>
      <c r="E15"/>
      <c r="F15" s="158">
        <v>-17571.3</v>
      </c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9"/>
      <c r="W15" s="144"/>
      <c r="X15" s="144"/>
      <c r="Y15" s="144"/>
    </row>
    <row r="16" spans="1:25">
      <c r="A16" t="s">
        <v>3792</v>
      </c>
      <c r="B16" t="s">
        <v>1927</v>
      </c>
      <c r="C16" t="s">
        <v>3793</v>
      </c>
      <c r="D16" t="s">
        <v>3794</v>
      </c>
      <c r="E16"/>
      <c r="F16" s="158">
        <v>19009.43</v>
      </c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9"/>
      <c r="W16" s="144"/>
      <c r="X16" s="144"/>
      <c r="Y16" s="144"/>
    </row>
    <row r="17" spans="1:25">
      <c r="A17" t="s">
        <v>3792</v>
      </c>
      <c r="B17" t="s">
        <v>3795</v>
      </c>
      <c r="C17" t="s">
        <v>3793</v>
      </c>
      <c r="D17" t="s">
        <v>3799</v>
      </c>
      <c r="E17"/>
      <c r="F17" s="158">
        <v>4521.66</v>
      </c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9"/>
      <c r="W17" s="144"/>
      <c r="X17" s="144"/>
      <c r="Y17" s="144"/>
    </row>
    <row r="18" spans="1:25">
      <c r="A18" t="s">
        <v>3796</v>
      </c>
      <c r="B18"/>
      <c r="C18"/>
      <c r="D18"/>
      <c r="E18"/>
      <c r="F18" s="158">
        <v>12891427.01</v>
      </c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9"/>
      <c r="W18" s="144"/>
      <c r="X18" s="144"/>
      <c r="Y18" s="144"/>
    </row>
    <row r="19" spans="1:25">
      <c r="A19"/>
      <c r="B19"/>
      <c r="C19"/>
      <c r="D19"/>
      <c r="E19"/>
      <c r="F19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9"/>
      <c r="W19" s="144"/>
      <c r="X19" s="144"/>
      <c r="Y19" s="144"/>
    </row>
    <row r="20" spans="1:25">
      <c r="A20"/>
      <c r="B20"/>
      <c r="C20"/>
      <c r="D20"/>
      <c r="E20"/>
      <c r="F20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9"/>
      <c r="W20" s="144"/>
      <c r="X20" s="144"/>
      <c r="Y20" s="144"/>
    </row>
    <row r="21" spans="1:25">
      <c r="A21" s="144"/>
      <c r="B21" s="144"/>
      <c r="C21" s="144"/>
      <c r="D21" s="144"/>
      <c r="E21" s="144"/>
      <c r="F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9"/>
      <c r="W21" s="144"/>
      <c r="X21" s="144"/>
      <c r="Y21" s="144"/>
    </row>
    <row r="22" spans="1:25">
      <c r="A22" s="144"/>
      <c r="B22" s="144"/>
      <c r="C22" s="144"/>
      <c r="D22" s="144"/>
      <c r="E22" s="144"/>
      <c r="F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9"/>
      <c r="W22" s="144"/>
      <c r="X22" s="144"/>
      <c r="Y22" s="144"/>
    </row>
    <row r="23" spans="1:25">
      <c r="A23" s="144"/>
      <c r="B23" s="144"/>
      <c r="C23" s="144"/>
      <c r="D23" s="144"/>
      <c r="E23" s="144"/>
      <c r="F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9"/>
      <c r="W23" s="144"/>
      <c r="X23" s="144"/>
      <c r="Y23" s="144"/>
    </row>
    <row r="24" spans="1:25">
      <c r="A24" s="144"/>
      <c r="B24" s="144"/>
      <c r="C24" s="144"/>
      <c r="D24" s="144"/>
      <c r="E24" s="144"/>
      <c r="F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9"/>
      <c r="W24" s="144"/>
      <c r="X24" s="144"/>
      <c r="Y24" s="144"/>
    </row>
    <row r="25" spans="1:25">
      <c r="A25" s="144"/>
      <c r="B25" s="144"/>
      <c r="C25" s="144"/>
      <c r="D25" s="144"/>
      <c r="E25" s="144"/>
      <c r="F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9"/>
      <c r="W25" s="144"/>
      <c r="X25" s="144"/>
      <c r="Y25" s="144"/>
    </row>
    <row r="26" spans="1:25">
      <c r="A26" s="144"/>
      <c r="B26" s="144"/>
      <c r="C26" s="144"/>
      <c r="D26" s="144"/>
      <c r="E26" s="144"/>
      <c r="F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9"/>
      <c r="W26" s="144"/>
      <c r="X26" s="144"/>
      <c r="Y26" s="144"/>
    </row>
    <row r="27" spans="1:25">
      <c r="A27" s="144"/>
      <c r="B27" s="144"/>
      <c r="C27" s="144"/>
      <c r="D27" s="144"/>
      <c r="E27" s="144"/>
      <c r="F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9"/>
      <c r="W27" s="144"/>
      <c r="X27" s="144"/>
      <c r="Y27" s="144"/>
    </row>
    <row r="28" spans="1:25">
      <c r="A28" s="144"/>
      <c r="B28" s="144"/>
      <c r="C28" s="144"/>
      <c r="D28" s="144"/>
      <c r="E28" s="144"/>
      <c r="F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9"/>
      <c r="W28" s="144"/>
      <c r="X28" s="144"/>
      <c r="Y28" s="144"/>
    </row>
    <row r="29" spans="1:25">
      <c r="A29" s="144"/>
      <c r="B29" s="144"/>
      <c r="C29" s="144"/>
      <c r="D29" s="144"/>
      <c r="E29" s="144"/>
      <c r="F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9"/>
      <c r="W29" s="144"/>
      <c r="X29" s="144"/>
      <c r="Y29" s="144"/>
    </row>
    <row r="30" spans="1:25">
      <c r="A30" s="144"/>
      <c r="B30" s="144"/>
      <c r="C30" s="144"/>
      <c r="D30" s="144"/>
      <c r="E30" s="144"/>
      <c r="F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9"/>
      <c r="W30" s="144"/>
      <c r="X30" s="144"/>
      <c r="Y30" s="144"/>
    </row>
    <row r="31" spans="1:25">
      <c r="A31" s="144"/>
      <c r="B31" s="144"/>
      <c r="C31" s="144"/>
      <c r="D31" s="144"/>
      <c r="E31" s="144"/>
      <c r="F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9"/>
      <c r="W31" s="144"/>
      <c r="X31" s="144"/>
      <c r="Y31" s="144"/>
    </row>
    <row r="32" spans="1:25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9"/>
      <c r="W32" s="144"/>
      <c r="X32" s="144"/>
      <c r="Y32" s="144"/>
    </row>
    <row r="33" spans="1:25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9"/>
      <c r="W33" s="144"/>
      <c r="X33" s="144"/>
      <c r="Y33" s="144"/>
    </row>
    <row r="34" spans="1:25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9"/>
      <c r="W34" s="144"/>
      <c r="X34" s="144"/>
      <c r="Y34" s="144"/>
    </row>
    <row r="35" spans="1:25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9"/>
      <c r="W35" s="144"/>
      <c r="X35" s="144"/>
      <c r="Y35" s="144"/>
    </row>
    <row r="36" spans="1:25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9"/>
      <c r="W36" s="144"/>
      <c r="X36" s="144"/>
      <c r="Y36" s="144"/>
    </row>
    <row r="37" spans="1:25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9"/>
      <c r="W37" s="144"/>
      <c r="X37" s="144"/>
      <c r="Y37" s="144"/>
    </row>
    <row r="38" spans="1: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9"/>
      <c r="W38" s="144"/>
      <c r="X38" s="144"/>
      <c r="Y38" s="144"/>
    </row>
    <row r="39" spans="1:25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9"/>
      <c r="W39" s="144"/>
      <c r="X39" s="144"/>
      <c r="Y39" s="144"/>
    </row>
    <row r="40" spans="1:25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9"/>
      <c r="W40" s="144"/>
      <c r="X40" s="144"/>
      <c r="Y40" s="144"/>
    </row>
    <row r="41" spans="1:25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9"/>
      <c r="W41" s="144"/>
      <c r="X41" s="144"/>
      <c r="Y41" s="144"/>
    </row>
    <row r="42" spans="1:25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9"/>
      <c r="W42" s="144"/>
      <c r="X42" s="144"/>
      <c r="Y42" s="144"/>
    </row>
    <row r="43" spans="1:25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9"/>
      <c r="W43" s="144"/>
      <c r="X43" s="144"/>
      <c r="Y43" s="144"/>
    </row>
    <row r="44" spans="1:25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9"/>
      <c r="W44" s="144"/>
      <c r="X44" s="144"/>
      <c r="Y44" s="144"/>
    </row>
    <row r="45" spans="1:25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9"/>
      <c r="W45" s="144"/>
      <c r="X45" s="144"/>
      <c r="Y45" s="144"/>
    </row>
    <row r="46" spans="1: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9"/>
      <c r="W46" s="144"/>
      <c r="X46" s="144"/>
      <c r="Y46" s="144"/>
    </row>
    <row r="47" spans="1:25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9"/>
      <c r="W47" s="144"/>
      <c r="X47" s="144"/>
      <c r="Y47" s="144"/>
    </row>
    <row r="48" spans="1:25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9"/>
      <c r="W48" s="144"/>
      <c r="X48" s="144"/>
      <c r="Y48" s="144"/>
    </row>
    <row r="49" spans="1:25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9"/>
      <c r="W49" s="144"/>
      <c r="X49" s="144"/>
      <c r="Y49" s="144"/>
    </row>
    <row r="50" spans="1:25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9"/>
      <c r="W50" s="144"/>
      <c r="X50" s="144"/>
      <c r="Y50" s="144"/>
    </row>
    <row r="51" spans="1: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9"/>
      <c r="W51" s="144"/>
      <c r="X51" s="144"/>
      <c r="Y51" s="144"/>
    </row>
    <row r="52" spans="1:25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9"/>
      <c r="W52" s="144"/>
      <c r="X52" s="144"/>
      <c r="Y52" s="144"/>
    </row>
    <row r="53" spans="1:25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9"/>
      <c r="W53" s="144"/>
      <c r="X53" s="144"/>
      <c r="Y53" s="144"/>
    </row>
    <row r="54" spans="1:25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9"/>
      <c r="W54" s="144"/>
      <c r="X54" s="144"/>
      <c r="Y54" s="144"/>
    </row>
    <row r="55" spans="1:25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9"/>
      <c r="W55" s="144"/>
      <c r="X55" s="144"/>
      <c r="Y55" s="144"/>
    </row>
    <row r="56" spans="1:25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9"/>
      <c r="W56" s="144"/>
      <c r="X56" s="144"/>
      <c r="Y56" s="144"/>
    </row>
    <row r="57" spans="1:2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9"/>
      <c r="W57" s="144"/>
      <c r="X57" s="144"/>
      <c r="Y57" s="144"/>
    </row>
    <row r="58" spans="1:25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9"/>
      <c r="W58" s="144"/>
      <c r="X58" s="144"/>
      <c r="Y58" s="144"/>
    </row>
    <row r="59" spans="1:25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9"/>
      <c r="W59" s="144"/>
      <c r="X59" s="144"/>
      <c r="Y59" s="144"/>
    </row>
    <row r="60" spans="1:25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9"/>
      <c r="W60" s="144"/>
      <c r="X60" s="144"/>
      <c r="Y60" s="144"/>
    </row>
    <row r="61" spans="1:25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9"/>
      <c r="W61" s="144"/>
      <c r="X61" s="144"/>
      <c r="Y61" s="144"/>
    </row>
    <row r="62" spans="1:25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9"/>
      <c r="W62" s="144"/>
      <c r="X62" s="144"/>
      <c r="Y62" s="144"/>
    </row>
    <row r="63" spans="1:25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9"/>
      <c r="W63" s="144"/>
      <c r="X63" s="144"/>
      <c r="Y63" s="144"/>
    </row>
    <row r="64" spans="1:25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9"/>
      <c r="W64" s="144"/>
      <c r="X64" s="144"/>
      <c r="Y64" s="144"/>
    </row>
    <row r="65" spans="1:25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9"/>
      <c r="W65" s="144"/>
      <c r="X65" s="144"/>
      <c r="Y65" s="144"/>
    </row>
    <row r="66" spans="1:25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9"/>
      <c r="W66" s="144"/>
      <c r="X66" s="144"/>
      <c r="Y66" s="144"/>
    </row>
    <row r="67" spans="1:25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9"/>
      <c r="W67" s="144"/>
      <c r="X67" s="144"/>
      <c r="Y67" s="144"/>
    </row>
    <row r="68" spans="1:25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9"/>
      <c r="W68" s="144"/>
      <c r="X68" s="144"/>
      <c r="Y68" s="144"/>
    </row>
    <row r="69" spans="1:25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9"/>
      <c r="W69" s="144"/>
      <c r="X69" s="144"/>
      <c r="Y69" s="144"/>
    </row>
    <row r="70" spans="1:25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9"/>
      <c r="W70" s="144"/>
      <c r="X70" s="144"/>
      <c r="Y70" s="144"/>
    </row>
    <row r="71" spans="1:25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9"/>
      <c r="W71" s="144"/>
      <c r="X71" s="144"/>
      <c r="Y71" s="144"/>
    </row>
    <row r="72" spans="1:25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9"/>
      <c r="W72" s="144"/>
      <c r="X72" s="144"/>
      <c r="Y72" s="144"/>
    </row>
    <row r="73" spans="1:25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9"/>
      <c r="W73" s="144"/>
      <c r="X73" s="144"/>
      <c r="Y73" s="144"/>
    </row>
    <row r="74" spans="1:25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9"/>
      <c r="W74" s="144"/>
      <c r="X74" s="144"/>
      <c r="Y74" s="144"/>
    </row>
    <row r="75" spans="1:25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9"/>
      <c r="W75" s="144"/>
      <c r="X75" s="144"/>
      <c r="Y75" s="144"/>
    </row>
    <row r="76" spans="1:25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9"/>
      <c r="W76" s="144"/>
      <c r="X76" s="144"/>
      <c r="Y76" s="144"/>
    </row>
    <row r="77" spans="1:25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9"/>
      <c r="W77" s="144"/>
      <c r="X77" s="144"/>
      <c r="Y77" s="144"/>
    </row>
    <row r="78" spans="1:25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9"/>
      <c r="W78" s="144"/>
      <c r="X78" s="144"/>
      <c r="Y78" s="144"/>
    </row>
    <row r="79" spans="1:25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9"/>
      <c r="W79" s="144"/>
      <c r="X79" s="144"/>
      <c r="Y79" s="144"/>
    </row>
    <row r="80" spans="1:25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9"/>
      <c r="W80" s="144"/>
      <c r="X80" s="144"/>
      <c r="Y80" s="144"/>
    </row>
    <row r="81" spans="1:25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9"/>
      <c r="W81" s="144"/>
      <c r="X81" s="144"/>
      <c r="Y81" s="144"/>
    </row>
    <row r="82" spans="1:25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9"/>
      <c r="W82" s="144"/>
      <c r="X82" s="144"/>
      <c r="Y82" s="144"/>
    </row>
    <row r="83" spans="1:25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9"/>
      <c r="W83" s="144"/>
      <c r="X83" s="144"/>
      <c r="Y83" s="144"/>
    </row>
    <row r="84" spans="1:25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9"/>
      <c r="W84" s="144"/>
      <c r="X84" s="144"/>
      <c r="Y84" s="144"/>
    </row>
    <row r="85" spans="1:25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9"/>
      <c r="W85" s="144"/>
      <c r="X85" s="144"/>
      <c r="Y85" s="144"/>
    </row>
    <row r="86" spans="1:25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9"/>
      <c r="W86" s="144"/>
      <c r="X86" s="144"/>
      <c r="Y86" s="144"/>
    </row>
    <row r="87" spans="1:25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9"/>
      <c r="W87" s="144"/>
      <c r="X87" s="144"/>
      <c r="Y87" s="144"/>
    </row>
    <row r="88" spans="1:25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9"/>
      <c r="W88" s="144"/>
      <c r="X88" s="144"/>
      <c r="Y88" s="144"/>
    </row>
    <row r="89" spans="1:25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9"/>
      <c r="W89" s="144"/>
      <c r="X89" s="144"/>
      <c r="Y89" s="144"/>
    </row>
    <row r="90" spans="1:25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9"/>
      <c r="W90" s="144"/>
      <c r="X90" s="144"/>
      <c r="Y90" s="144"/>
    </row>
    <row r="91" spans="1:25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9"/>
      <c r="W91" s="144"/>
      <c r="X91" s="144"/>
      <c r="Y91" s="144"/>
    </row>
    <row r="92" spans="1:25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9"/>
      <c r="W92" s="144"/>
      <c r="X92" s="144"/>
      <c r="Y92" s="144"/>
    </row>
    <row r="93" spans="1:25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9"/>
      <c r="W93" s="144"/>
      <c r="X93" s="144"/>
      <c r="Y93" s="144"/>
    </row>
    <row r="94" spans="1:25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9"/>
      <c r="W94" s="144"/>
      <c r="X94" s="144"/>
      <c r="Y94" s="144"/>
    </row>
    <row r="95" spans="1:25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9"/>
      <c r="W95" s="144"/>
      <c r="X95" s="144"/>
      <c r="Y95" s="144"/>
    </row>
    <row r="96" spans="1:25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9"/>
      <c r="W96" s="144"/>
      <c r="X96" s="144"/>
      <c r="Y96" s="144"/>
    </row>
    <row r="97" spans="1:25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9"/>
      <c r="W97" s="144"/>
      <c r="X97" s="144"/>
      <c r="Y97" s="144"/>
    </row>
    <row r="98" spans="1:25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9"/>
      <c r="W98" s="144"/>
      <c r="X98" s="144"/>
      <c r="Y98" s="144"/>
    </row>
    <row r="99" spans="1:25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9"/>
      <c r="W99" s="144"/>
      <c r="X99" s="144"/>
      <c r="Y99" s="144"/>
    </row>
    <row r="100" spans="1:25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9"/>
      <c r="W100" s="144"/>
      <c r="X100" s="144"/>
      <c r="Y100" s="144"/>
    </row>
    <row r="101" spans="1:25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9"/>
      <c r="W101" s="144"/>
      <c r="X101" s="144"/>
      <c r="Y101" s="144"/>
    </row>
    <row r="102" spans="1:25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9"/>
      <c r="W102" s="144"/>
      <c r="X102" s="144"/>
      <c r="Y102" s="144"/>
    </row>
    <row r="103" spans="1:25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9"/>
      <c r="W103" s="144"/>
      <c r="X103" s="144"/>
      <c r="Y103" s="144"/>
    </row>
    <row r="104" spans="1:25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9"/>
      <c r="W104" s="144"/>
      <c r="X104" s="144"/>
      <c r="Y104" s="144"/>
    </row>
    <row r="105" spans="1:25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9"/>
      <c r="W105" s="144"/>
      <c r="X105" s="144"/>
      <c r="Y105" s="144"/>
    </row>
    <row r="106" spans="1:25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9"/>
      <c r="W106" s="144"/>
      <c r="X106" s="144"/>
      <c r="Y106" s="144"/>
    </row>
    <row r="107" spans="1:25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9"/>
      <c r="W107" s="144"/>
      <c r="X107" s="144"/>
      <c r="Y107" s="144"/>
    </row>
    <row r="108" spans="1:25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9"/>
      <c r="W108" s="144"/>
      <c r="X108" s="144"/>
      <c r="Y108" s="144"/>
    </row>
    <row r="109" spans="1:25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9"/>
      <c r="W109" s="144"/>
      <c r="X109" s="144"/>
      <c r="Y109" s="144"/>
    </row>
    <row r="110" spans="1:25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9"/>
      <c r="W110" s="144"/>
      <c r="X110" s="144"/>
      <c r="Y110" s="144"/>
    </row>
    <row r="111" spans="1:25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9"/>
      <c r="W111" s="144"/>
      <c r="X111" s="144"/>
      <c r="Y111" s="144"/>
    </row>
    <row r="112" spans="1:25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9"/>
      <c r="W112" s="144"/>
      <c r="X112" s="144"/>
      <c r="Y112" s="144"/>
    </row>
    <row r="113" spans="1:25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9"/>
      <c r="W113" s="144"/>
      <c r="X113" s="144"/>
      <c r="Y113" s="144"/>
    </row>
    <row r="114" spans="1:25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9"/>
      <c r="W114" s="144"/>
      <c r="X114" s="144"/>
      <c r="Y114" s="144"/>
    </row>
    <row r="115" spans="1:25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9"/>
      <c r="W115" s="144"/>
      <c r="X115" s="144"/>
      <c r="Y115" s="144"/>
    </row>
    <row r="116" spans="1:25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9"/>
      <c r="W116" s="144"/>
      <c r="X116" s="144"/>
      <c r="Y116" s="144"/>
    </row>
    <row r="117" spans="1:25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9"/>
      <c r="W117" s="144"/>
      <c r="X117" s="144"/>
      <c r="Y117" s="144"/>
    </row>
    <row r="118" spans="1:25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9"/>
      <c r="W118" s="144"/>
      <c r="X118" s="144"/>
      <c r="Y118" s="144"/>
    </row>
    <row r="119" spans="1:25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9"/>
      <c r="W119" s="144"/>
      <c r="X119" s="144"/>
      <c r="Y119" s="144"/>
    </row>
    <row r="120" spans="1:25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9"/>
      <c r="W120" s="144"/>
      <c r="X120" s="144"/>
      <c r="Y120" s="144"/>
    </row>
    <row r="121" spans="1:25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9"/>
      <c r="W121" s="144"/>
      <c r="X121" s="144"/>
      <c r="Y121" s="144"/>
    </row>
    <row r="122" spans="1:25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9"/>
      <c r="W122" s="144"/>
      <c r="X122" s="144"/>
      <c r="Y122" s="144"/>
    </row>
    <row r="123" spans="1:25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9"/>
      <c r="W123" s="144"/>
      <c r="X123" s="144"/>
      <c r="Y123" s="144"/>
    </row>
    <row r="124" spans="1:25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9"/>
      <c r="W124" s="144"/>
      <c r="X124" s="144"/>
      <c r="Y124" s="144"/>
    </row>
    <row r="125" spans="1:25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9"/>
      <c r="W125" s="144"/>
      <c r="X125" s="144"/>
      <c r="Y125" s="144"/>
    </row>
    <row r="126" spans="1:25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9"/>
      <c r="W126" s="144"/>
      <c r="X126" s="144"/>
      <c r="Y126" s="144"/>
    </row>
    <row r="127" spans="1:25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9"/>
      <c r="W127" s="144"/>
      <c r="X127" s="144"/>
      <c r="Y127" s="144"/>
    </row>
    <row r="128" spans="1:25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9"/>
      <c r="W128" s="144"/>
      <c r="X128" s="144"/>
      <c r="Y128" s="144"/>
    </row>
    <row r="129" spans="1:25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9"/>
      <c r="W129" s="144"/>
      <c r="X129" s="144"/>
      <c r="Y129" s="144"/>
    </row>
    <row r="130" spans="1:25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9"/>
      <c r="W130" s="144"/>
      <c r="X130" s="144"/>
      <c r="Y130" s="144"/>
    </row>
    <row r="131" spans="1:25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9"/>
      <c r="W131" s="144"/>
      <c r="X131" s="144"/>
      <c r="Y131" s="144"/>
    </row>
    <row r="132" spans="1:25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9"/>
      <c r="W132" s="144"/>
      <c r="X132" s="144"/>
      <c r="Y132" s="144"/>
    </row>
    <row r="133" spans="1:25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9"/>
      <c r="W133" s="144"/>
      <c r="X133" s="144"/>
      <c r="Y133" s="144"/>
    </row>
    <row r="134" spans="1:25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9"/>
      <c r="W134" s="144"/>
      <c r="X134" s="144"/>
      <c r="Y134" s="144"/>
    </row>
    <row r="135" spans="1:25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9"/>
      <c r="W135" s="144"/>
      <c r="X135" s="144"/>
      <c r="Y135" s="144"/>
    </row>
    <row r="136" spans="1:2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9"/>
      <c r="W136" s="144"/>
      <c r="X136" s="144"/>
      <c r="Y136" s="144"/>
    </row>
    <row r="137" spans="1:25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9"/>
      <c r="W137" s="144"/>
      <c r="X137" s="144"/>
      <c r="Y137" s="144"/>
    </row>
    <row r="138" spans="1:25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9"/>
      <c r="W138" s="144"/>
      <c r="X138" s="144"/>
      <c r="Y138" s="144"/>
    </row>
    <row r="139" spans="1:25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9"/>
      <c r="W139" s="144"/>
      <c r="X139" s="144"/>
      <c r="Y139" s="144"/>
    </row>
    <row r="140" spans="1:25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9"/>
      <c r="W140" s="144"/>
      <c r="X140" s="144"/>
      <c r="Y140" s="144"/>
    </row>
    <row r="141" spans="1:25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9"/>
      <c r="W141" s="144"/>
      <c r="X141" s="144"/>
      <c r="Y141" s="144"/>
    </row>
    <row r="142" spans="1:25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9"/>
      <c r="W142" s="144"/>
      <c r="X142" s="144"/>
      <c r="Y142" s="144"/>
    </row>
    <row r="143" spans="1:25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9"/>
      <c r="W143" s="144"/>
      <c r="X143" s="144"/>
      <c r="Y143" s="144"/>
    </row>
    <row r="144" spans="1:25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9"/>
      <c r="W144" s="144"/>
      <c r="X144" s="144"/>
      <c r="Y144" s="144"/>
    </row>
    <row r="145" spans="1:25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9"/>
      <c r="W145" s="144"/>
      <c r="X145" s="144"/>
      <c r="Y145" s="144"/>
    </row>
    <row r="146" spans="1:25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9"/>
      <c r="W146" s="144"/>
      <c r="X146" s="144"/>
      <c r="Y146" s="144"/>
    </row>
    <row r="147" spans="1:25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9"/>
      <c r="W147" s="144"/>
      <c r="X147" s="144"/>
      <c r="Y147" s="144"/>
    </row>
    <row r="148" spans="1:25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9"/>
      <c r="W148" s="144"/>
      <c r="X148" s="144"/>
      <c r="Y148" s="144"/>
    </row>
    <row r="149" spans="1:25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9"/>
      <c r="W149" s="144"/>
      <c r="X149" s="144"/>
      <c r="Y149" s="144"/>
    </row>
    <row r="150" spans="1:25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9"/>
      <c r="W150" s="144"/>
      <c r="X150" s="144"/>
      <c r="Y150" s="144"/>
    </row>
    <row r="151" spans="1:25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9"/>
      <c r="W151" s="144"/>
      <c r="X151" s="144"/>
      <c r="Y151" s="144"/>
    </row>
    <row r="152" spans="1:25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9"/>
      <c r="W152" s="144"/>
      <c r="X152" s="144"/>
      <c r="Y152" s="144"/>
    </row>
    <row r="153" spans="1:25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9"/>
      <c r="W153" s="144"/>
      <c r="X153" s="144"/>
      <c r="Y153" s="144"/>
    </row>
    <row r="154" spans="1:25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9"/>
      <c r="W154" s="144"/>
      <c r="X154" s="144"/>
      <c r="Y154" s="144"/>
    </row>
    <row r="155" spans="1:25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9"/>
      <c r="W155" s="144"/>
      <c r="X155" s="144"/>
      <c r="Y155" s="144"/>
    </row>
    <row r="156" spans="1:25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9"/>
      <c r="W156" s="144"/>
      <c r="X156" s="144"/>
      <c r="Y156" s="144"/>
    </row>
    <row r="157" spans="1:25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9"/>
      <c r="W157" s="144"/>
      <c r="X157" s="144"/>
      <c r="Y157" s="144"/>
    </row>
    <row r="158" spans="1:25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9"/>
      <c r="W158" s="144"/>
      <c r="X158" s="144"/>
      <c r="Y158" s="144"/>
    </row>
    <row r="159" spans="1:25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9"/>
      <c r="W159" s="144"/>
      <c r="X159" s="144"/>
      <c r="Y159" s="144"/>
    </row>
    <row r="160" spans="1:25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9"/>
      <c r="W160" s="144"/>
      <c r="X160" s="144"/>
      <c r="Y160" s="144"/>
    </row>
    <row r="161" spans="1:25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9"/>
      <c r="W161" s="144"/>
      <c r="X161" s="144"/>
      <c r="Y161" s="144"/>
    </row>
    <row r="162" spans="1:25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9"/>
      <c r="W162" s="144"/>
      <c r="X162" s="144"/>
      <c r="Y162" s="144"/>
    </row>
    <row r="163" spans="1:25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9"/>
      <c r="W163" s="144"/>
      <c r="X163" s="144"/>
      <c r="Y163" s="144"/>
    </row>
    <row r="164" spans="1:25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9"/>
      <c r="W164" s="144"/>
      <c r="X164" s="144"/>
      <c r="Y164" s="144"/>
    </row>
    <row r="165" spans="1:25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9"/>
      <c r="W165" s="144"/>
      <c r="X165" s="144"/>
      <c r="Y165" s="144"/>
    </row>
    <row r="166" spans="1:25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9"/>
      <c r="W166" s="144"/>
      <c r="X166" s="144"/>
      <c r="Y166" s="144"/>
    </row>
    <row r="167" spans="1:25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9"/>
      <c r="W167" s="144"/>
      <c r="X167" s="144"/>
      <c r="Y167" s="144"/>
    </row>
    <row r="168" spans="1:25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9"/>
      <c r="W168" s="144"/>
      <c r="X168" s="144"/>
      <c r="Y168" s="144"/>
    </row>
    <row r="169" spans="1:25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9"/>
      <c r="W169" s="144"/>
      <c r="X169" s="144"/>
      <c r="Y169" s="144"/>
    </row>
    <row r="170" spans="1:25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9"/>
      <c r="W170" s="144"/>
      <c r="X170" s="144"/>
      <c r="Y170" s="144"/>
    </row>
    <row r="171" spans="1: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9"/>
      <c r="W171" s="144"/>
      <c r="X171" s="144"/>
      <c r="Y171" s="144"/>
    </row>
    <row r="172" spans="1: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9"/>
      <c r="W172" s="144"/>
      <c r="X172" s="144"/>
      <c r="Y172" s="144"/>
    </row>
    <row r="173" spans="1: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9"/>
      <c r="W173" s="144"/>
      <c r="X173" s="144"/>
      <c r="Y173" s="144"/>
    </row>
    <row r="174" spans="1:25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9"/>
      <c r="W174" s="144"/>
      <c r="X174" s="144"/>
      <c r="Y174" s="144"/>
    </row>
    <row r="175" spans="1:25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9"/>
      <c r="W175" s="144"/>
      <c r="X175" s="144"/>
      <c r="Y175" s="144"/>
    </row>
    <row r="176" spans="1:25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9"/>
      <c r="W176" s="144"/>
      <c r="X176" s="144"/>
      <c r="Y176" s="144"/>
    </row>
    <row r="177" spans="1:25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9"/>
      <c r="W177" s="144"/>
      <c r="X177" s="144"/>
      <c r="Y177" s="144"/>
    </row>
    <row r="178" spans="1:25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9"/>
      <c r="W178" s="144"/>
      <c r="X178" s="144"/>
      <c r="Y178" s="144"/>
    </row>
    <row r="179" spans="1:25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9"/>
      <c r="W179" s="144"/>
      <c r="X179" s="144"/>
      <c r="Y179" s="144"/>
    </row>
    <row r="180" spans="1:25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9"/>
      <c r="W180" s="144"/>
      <c r="X180" s="144"/>
      <c r="Y180" s="144"/>
    </row>
    <row r="181" spans="1:25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9"/>
      <c r="W181" s="144"/>
      <c r="X181" s="144"/>
      <c r="Y181" s="144"/>
    </row>
    <row r="182" spans="1:25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9"/>
      <c r="W182" s="144"/>
      <c r="X182" s="144"/>
      <c r="Y182" s="144"/>
    </row>
    <row r="183" spans="1:25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9"/>
      <c r="W183" s="144"/>
      <c r="X183" s="144"/>
      <c r="Y183" s="144"/>
    </row>
    <row r="184" spans="1:25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9"/>
      <c r="W184" s="144"/>
      <c r="X184" s="144"/>
      <c r="Y184" s="144"/>
    </row>
    <row r="185" spans="1:25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9"/>
      <c r="W185" s="144"/>
      <c r="X185" s="144"/>
      <c r="Y185" s="144"/>
    </row>
    <row r="186" spans="1:25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9"/>
      <c r="W186" s="144"/>
      <c r="X186" s="144"/>
      <c r="Y186" s="144"/>
    </row>
    <row r="187" spans="1:25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9"/>
      <c r="W187" s="144"/>
      <c r="X187" s="144"/>
      <c r="Y187" s="144"/>
    </row>
    <row r="188" spans="1:25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9"/>
      <c r="W188" s="144"/>
      <c r="X188" s="144"/>
      <c r="Y188" s="144"/>
    </row>
    <row r="189" spans="1:25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9"/>
      <c r="W189" s="144"/>
      <c r="X189" s="144"/>
      <c r="Y189" s="144"/>
    </row>
    <row r="190" spans="1:25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9"/>
      <c r="W190" s="144"/>
      <c r="X190" s="144"/>
      <c r="Y190" s="144"/>
    </row>
    <row r="191" spans="1:25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9"/>
      <c r="W191" s="144"/>
      <c r="X191" s="144"/>
      <c r="Y191" s="144"/>
    </row>
    <row r="192" spans="1:25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9"/>
      <c r="W192" s="144"/>
      <c r="X192" s="144"/>
      <c r="Y192" s="144"/>
    </row>
    <row r="193" spans="1:25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9"/>
      <c r="W193" s="144"/>
      <c r="X193" s="144"/>
      <c r="Y193" s="144"/>
    </row>
    <row r="194" spans="1:25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9"/>
      <c r="W194" s="144"/>
      <c r="X194" s="144"/>
      <c r="Y194" s="144"/>
    </row>
    <row r="195" spans="1:25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9"/>
      <c r="W195" s="144"/>
      <c r="X195" s="144"/>
      <c r="Y195" s="144"/>
    </row>
    <row r="196" spans="1:25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9"/>
      <c r="W196" s="144"/>
      <c r="X196" s="144"/>
      <c r="Y196" s="144"/>
    </row>
    <row r="197" spans="1:25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9"/>
      <c r="W197" s="144"/>
      <c r="X197" s="144"/>
      <c r="Y197" s="144"/>
    </row>
    <row r="198" spans="1:25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9"/>
      <c r="W198" s="144"/>
      <c r="X198" s="144"/>
      <c r="Y198" s="144"/>
    </row>
    <row r="199" spans="1:25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9"/>
      <c r="W199" s="144"/>
      <c r="X199" s="144"/>
      <c r="Y199" s="144"/>
    </row>
    <row r="200" spans="1:25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9"/>
      <c r="W200" s="144"/>
      <c r="X200" s="144"/>
      <c r="Y200" s="144"/>
    </row>
    <row r="201" spans="1:25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9"/>
      <c r="W201" s="144"/>
      <c r="X201" s="144"/>
      <c r="Y201" s="144"/>
    </row>
    <row r="202" spans="1:25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9"/>
      <c r="W202" s="144"/>
      <c r="X202" s="144"/>
      <c r="Y202" s="144"/>
    </row>
    <row r="203" spans="1:25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9"/>
      <c r="W203" s="144"/>
      <c r="X203" s="144"/>
      <c r="Y203" s="144"/>
    </row>
    <row r="204" spans="1:25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9"/>
      <c r="W204" s="144"/>
      <c r="X204" s="144"/>
      <c r="Y204" s="144"/>
    </row>
    <row r="205" spans="1:25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9"/>
      <c r="W205" s="144"/>
      <c r="X205" s="144"/>
      <c r="Y205" s="144"/>
    </row>
    <row r="206" spans="1:25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9"/>
      <c r="W206" s="144"/>
      <c r="X206" s="144"/>
      <c r="Y206" s="144"/>
    </row>
    <row r="207" spans="1:25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9"/>
      <c r="W207" s="144"/>
      <c r="X207" s="144"/>
      <c r="Y207" s="144"/>
    </row>
    <row r="208" spans="1:25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9"/>
      <c r="W208" s="144"/>
      <c r="X208" s="144"/>
      <c r="Y208" s="144"/>
    </row>
    <row r="209" spans="1:25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9"/>
      <c r="W209" s="144"/>
      <c r="X209" s="144"/>
      <c r="Y209" s="144"/>
    </row>
    <row r="210" spans="1:25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9"/>
      <c r="W210" s="144"/>
      <c r="X210" s="144"/>
      <c r="Y210" s="144"/>
    </row>
    <row r="211" spans="1:25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9"/>
      <c r="W211" s="144"/>
      <c r="X211" s="144"/>
      <c r="Y211" s="144"/>
    </row>
    <row r="212" spans="1:25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9"/>
      <c r="W212" s="144"/>
      <c r="X212" s="144"/>
      <c r="Y212" s="144"/>
    </row>
    <row r="213" spans="1:25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9"/>
      <c r="W213" s="144"/>
      <c r="X213" s="144"/>
      <c r="Y213" s="144"/>
    </row>
    <row r="214" spans="1:25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9"/>
      <c r="W214" s="144"/>
      <c r="X214" s="144"/>
      <c r="Y214" s="144"/>
    </row>
    <row r="215" spans="1:25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9"/>
      <c r="W215" s="144"/>
      <c r="X215" s="144"/>
      <c r="Y215" s="144"/>
    </row>
    <row r="216" spans="1:25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9"/>
      <c r="W216" s="144"/>
      <c r="X216" s="144"/>
      <c r="Y216" s="144"/>
    </row>
    <row r="217" spans="1:25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9"/>
      <c r="W217" s="144"/>
      <c r="X217" s="144"/>
      <c r="Y217" s="144"/>
    </row>
    <row r="218" spans="1:25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9"/>
      <c r="W218" s="144"/>
      <c r="X218" s="144"/>
      <c r="Y218" s="144"/>
    </row>
    <row r="219" spans="1:25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9"/>
      <c r="W219" s="144"/>
      <c r="X219" s="144"/>
      <c r="Y219" s="144"/>
    </row>
    <row r="220" spans="1:25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9"/>
      <c r="W220" s="144"/>
      <c r="X220" s="144"/>
      <c r="Y220" s="144"/>
    </row>
    <row r="221" spans="1:25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9"/>
      <c r="W221" s="144"/>
      <c r="X221" s="144"/>
      <c r="Y221" s="144"/>
    </row>
    <row r="222" spans="1:25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9"/>
      <c r="W222" s="144"/>
      <c r="X222" s="144"/>
      <c r="Y222" s="144"/>
    </row>
    <row r="223" spans="1:25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9"/>
      <c r="W223" s="144"/>
      <c r="X223" s="144"/>
      <c r="Y223" s="144"/>
    </row>
    <row r="224" spans="1:25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9"/>
      <c r="W224" s="144"/>
      <c r="X224" s="144"/>
      <c r="Y224" s="144"/>
    </row>
    <row r="225" spans="1:25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9"/>
      <c r="W225" s="144"/>
      <c r="X225" s="144"/>
      <c r="Y225" s="144"/>
    </row>
    <row r="226" spans="1:25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9"/>
      <c r="W226" s="144"/>
      <c r="X226" s="144"/>
      <c r="Y226" s="144"/>
    </row>
    <row r="227" spans="1:25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9"/>
      <c r="W227" s="144"/>
      <c r="X227" s="144"/>
      <c r="Y227" s="144"/>
    </row>
    <row r="228" spans="1:25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9"/>
      <c r="W228" s="144"/>
      <c r="X228" s="144"/>
      <c r="Y228" s="144"/>
    </row>
    <row r="229" spans="1:25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9"/>
      <c r="W229" s="144"/>
      <c r="X229" s="144"/>
      <c r="Y229" s="144"/>
    </row>
    <row r="230" spans="1:25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9"/>
      <c r="W230" s="144"/>
      <c r="X230" s="144"/>
      <c r="Y230" s="144"/>
    </row>
    <row r="231" spans="1:25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9"/>
      <c r="W231" s="144"/>
      <c r="X231" s="144"/>
      <c r="Y231" s="144"/>
    </row>
    <row r="232" spans="1:25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9"/>
      <c r="W232" s="144"/>
      <c r="X232" s="144"/>
      <c r="Y232" s="144"/>
    </row>
    <row r="233" spans="1:25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9"/>
      <c r="W233" s="144"/>
      <c r="X233" s="144"/>
      <c r="Y233" s="144"/>
    </row>
    <row r="234" spans="1:25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9"/>
      <c r="W234" s="144"/>
      <c r="X234" s="144"/>
      <c r="Y234" s="144"/>
    </row>
    <row r="235" spans="1:25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9"/>
      <c r="W235" s="144"/>
      <c r="X235" s="144"/>
      <c r="Y235" s="144"/>
    </row>
    <row r="236" spans="1:25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9"/>
      <c r="W236" s="144"/>
      <c r="X236" s="144"/>
      <c r="Y236" s="144"/>
    </row>
    <row r="237" spans="1:25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9"/>
      <c r="W237" s="144"/>
      <c r="X237" s="144"/>
      <c r="Y237" s="144"/>
    </row>
    <row r="238" spans="1:25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9"/>
      <c r="W238" s="144"/>
      <c r="X238" s="144"/>
      <c r="Y238" s="144"/>
    </row>
    <row r="239" spans="1:25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9"/>
      <c r="W239" s="144"/>
      <c r="X239" s="144"/>
      <c r="Y239" s="144"/>
    </row>
    <row r="240" spans="1:25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9"/>
      <c r="W240" s="144"/>
      <c r="X240" s="144"/>
      <c r="Y240" s="144"/>
    </row>
    <row r="241" spans="1:25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9"/>
      <c r="W241" s="144"/>
      <c r="X241" s="144"/>
      <c r="Y241" s="144"/>
    </row>
    <row r="242" spans="1:25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9"/>
      <c r="W242" s="144"/>
      <c r="X242" s="144"/>
      <c r="Y242" s="144"/>
    </row>
    <row r="243" spans="1:25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9"/>
      <c r="W243" s="144"/>
      <c r="X243" s="144"/>
      <c r="Y243" s="144"/>
    </row>
    <row r="244" spans="1:25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9"/>
      <c r="W244" s="144"/>
      <c r="X244" s="144"/>
      <c r="Y244" s="144"/>
    </row>
    <row r="245" spans="1:25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9"/>
      <c r="W245" s="144"/>
      <c r="X245" s="144"/>
      <c r="Y245" s="144"/>
    </row>
    <row r="246" spans="1:25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9"/>
      <c r="W246" s="144"/>
      <c r="X246" s="144"/>
      <c r="Y246" s="144"/>
    </row>
    <row r="247" spans="1:25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9"/>
      <c r="W247" s="144"/>
      <c r="X247" s="144"/>
      <c r="Y247" s="144"/>
    </row>
    <row r="248" spans="1:25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9"/>
      <c r="W248" s="144"/>
      <c r="X248" s="144"/>
      <c r="Y248" s="144"/>
    </row>
    <row r="249" spans="1:25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9"/>
      <c r="W249" s="144"/>
      <c r="X249" s="144"/>
      <c r="Y249" s="144"/>
    </row>
    <row r="250" spans="1:25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9"/>
      <c r="W250" s="144"/>
      <c r="X250" s="144"/>
      <c r="Y250" s="144"/>
    </row>
    <row r="251" spans="1:25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9"/>
      <c r="W251" s="144"/>
      <c r="X251" s="144"/>
      <c r="Y251" s="144"/>
    </row>
    <row r="252" spans="1:25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9"/>
      <c r="W252" s="144"/>
      <c r="X252" s="144"/>
      <c r="Y252" s="144"/>
    </row>
    <row r="253" spans="1:25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9"/>
      <c r="W253" s="144"/>
      <c r="X253" s="144"/>
      <c r="Y253" s="144"/>
    </row>
    <row r="254" spans="1:25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9"/>
      <c r="W254" s="144"/>
      <c r="X254" s="144"/>
      <c r="Y254" s="144"/>
    </row>
    <row r="255" spans="1:25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9"/>
      <c r="W255" s="144"/>
      <c r="X255" s="144"/>
      <c r="Y255" s="144"/>
    </row>
    <row r="256" spans="1:25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9"/>
      <c r="W256" s="144"/>
      <c r="X256" s="144"/>
      <c r="Y256" s="144"/>
    </row>
    <row r="257" spans="1:25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9"/>
      <c r="W257" s="144"/>
      <c r="X257" s="144"/>
      <c r="Y257" s="144"/>
    </row>
    <row r="258" spans="1:25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9"/>
      <c r="W258" s="144"/>
      <c r="X258" s="144"/>
      <c r="Y258" s="144"/>
    </row>
    <row r="259" spans="1:25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9"/>
      <c r="W259" s="144"/>
      <c r="X259" s="144"/>
      <c r="Y259" s="144"/>
    </row>
    <row r="260" spans="1:25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9"/>
      <c r="W260" s="144"/>
      <c r="X260" s="144"/>
      <c r="Y260" s="144"/>
    </row>
    <row r="261" spans="1:25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9"/>
      <c r="W261" s="144"/>
      <c r="X261" s="144"/>
      <c r="Y261" s="144"/>
    </row>
    <row r="262" spans="1:25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9"/>
      <c r="W262" s="144"/>
      <c r="X262" s="144"/>
      <c r="Y262" s="144"/>
    </row>
    <row r="263" spans="1:25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9"/>
      <c r="W263" s="144"/>
      <c r="X263" s="144"/>
      <c r="Y263" s="144"/>
    </row>
    <row r="264" spans="1:25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9"/>
      <c r="W264" s="144"/>
      <c r="X264" s="144"/>
      <c r="Y264" s="144"/>
    </row>
    <row r="265" spans="1:25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9"/>
      <c r="W265" s="144"/>
      <c r="X265" s="144"/>
      <c r="Y265" s="144"/>
    </row>
    <row r="266" spans="1:25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9"/>
      <c r="W266" s="144"/>
      <c r="X266" s="144"/>
      <c r="Y266" s="144"/>
    </row>
    <row r="267" spans="1:25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9"/>
      <c r="W267" s="144"/>
      <c r="X267" s="144"/>
      <c r="Y267" s="144"/>
    </row>
    <row r="268" spans="1:25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9"/>
      <c r="W268" s="144"/>
      <c r="X268" s="144"/>
      <c r="Y268" s="144"/>
    </row>
    <row r="269" spans="1:25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9"/>
      <c r="W269" s="144"/>
      <c r="X269" s="144"/>
      <c r="Y269" s="144"/>
    </row>
    <row r="270" spans="1:25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9"/>
      <c r="W270" s="144"/>
      <c r="X270" s="144"/>
      <c r="Y270" s="144"/>
    </row>
    <row r="271" spans="1:25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9"/>
      <c r="W271" s="144"/>
      <c r="X271" s="144"/>
      <c r="Y271" s="144"/>
    </row>
    <row r="272" spans="1:25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9"/>
      <c r="W272" s="144"/>
      <c r="X272" s="144"/>
      <c r="Y272" s="144"/>
    </row>
    <row r="273" spans="1:25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9"/>
      <c r="W273" s="144"/>
      <c r="X273" s="144"/>
      <c r="Y273" s="144"/>
    </row>
    <row r="274" spans="1:25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9"/>
      <c r="W274" s="144"/>
      <c r="X274" s="144"/>
      <c r="Y274" s="144"/>
    </row>
    <row r="275" spans="1:25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9"/>
      <c r="W275" s="144"/>
      <c r="X275" s="144"/>
      <c r="Y275" s="144"/>
    </row>
    <row r="276" spans="1:25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9"/>
      <c r="W276" s="144"/>
      <c r="X276" s="144"/>
      <c r="Y276" s="144"/>
    </row>
    <row r="277" spans="1:25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9"/>
      <c r="W277" s="144"/>
      <c r="X277" s="144"/>
      <c r="Y277" s="144"/>
    </row>
    <row r="278" spans="1:25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9"/>
      <c r="W278" s="144"/>
      <c r="X278" s="144"/>
      <c r="Y278" s="144"/>
    </row>
    <row r="279" spans="1:25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9"/>
      <c r="W279" s="144"/>
      <c r="X279" s="144"/>
      <c r="Y279" s="144"/>
    </row>
    <row r="280" spans="1:25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9"/>
      <c r="W280" s="144"/>
      <c r="X280" s="144"/>
      <c r="Y280" s="144"/>
    </row>
    <row r="281" spans="1:25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9"/>
      <c r="W281" s="144"/>
      <c r="X281" s="144"/>
      <c r="Y281" s="144"/>
    </row>
    <row r="282" spans="1:25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9"/>
      <c r="W282" s="144"/>
      <c r="X282" s="144"/>
      <c r="Y282" s="144"/>
    </row>
    <row r="283" spans="1:25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9"/>
      <c r="W283" s="144"/>
      <c r="X283" s="144"/>
      <c r="Y283" s="144"/>
    </row>
    <row r="284" spans="1:25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9"/>
      <c r="W284" s="144"/>
      <c r="X284" s="144"/>
      <c r="Y284" s="144"/>
    </row>
    <row r="285" spans="1:25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9"/>
      <c r="W285" s="144"/>
      <c r="X285" s="144"/>
      <c r="Y285" s="144"/>
    </row>
    <row r="286" spans="1:25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9"/>
      <c r="W286" s="144"/>
      <c r="X286" s="144"/>
      <c r="Y286" s="144"/>
    </row>
    <row r="287" spans="1:25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9"/>
      <c r="W287" s="144"/>
      <c r="X287" s="144"/>
      <c r="Y287" s="144"/>
    </row>
    <row r="288" spans="1:25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9"/>
      <c r="W288" s="144"/>
      <c r="X288" s="144"/>
      <c r="Y288" s="144"/>
    </row>
    <row r="289" spans="1:25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9"/>
      <c r="W289" s="144"/>
      <c r="X289" s="144"/>
      <c r="Y289" s="144"/>
    </row>
    <row r="290" spans="1:25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9"/>
      <c r="W290" s="144"/>
      <c r="X290" s="144"/>
      <c r="Y290" s="144"/>
    </row>
    <row r="291" spans="1:25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9"/>
      <c r="W291" s="144"/>
      <c r="X291" s="144"/>
      <c r="Y291" s="144"/>
    </row>
    <row r="292" spans="1:25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9"/>
      <c r="W292" s="144"/>
      <c r="X292" s="144"/>
      <c r="Y292" s="144"/>
    </row>
    <row r="293" spans="1:25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9"/>
      <c r="W293" s="144"/>
      <c r="X293" s="144"/>
      <c r="Y293" s="144"/>
    </row>
    <row r="294" spans="1:25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9"/>
      <c r="W294" s="144"/>
      <c r="X294" s="144"/>
      <c r="Y294" s="144"/>
    </row>
    <row r="295" spans="1:25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9"/>
      <c r="W295" s="144"/>
      <c r="X295" s="144"/>
      <c r="Y295" s="144"/>
    </row>
    <row r="296" spans="1:25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9"/>
      <c r="W296" s="144"/>
      <c r="X296" s="144"/>
      <c r="Y296" s="144"/>
    </row>
    <row r="297" spans="1:25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9"/>
      <c r="W297" s="144"/>
      <c r="X297" s="144"/>
      <c r="Y297" s="144"/>
    </row>
    <row r="298" spans="1:25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9"/>
      <c r="W298" s="144"/>
      <c r="X298" s="144"/>
      <c r="Y298" s="144"/>
    </row>
    <row r="299" spans="1:25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9"/>
      <c r="W299" s="144"/>
      <c r="X299" s="144"/>
      <c r="Y299" s="144"/>
    </row>
    <row r="300" spans="1:25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9"/>
      <c r="W300" s="144"/>
      <c r="X300" s="144"/>
      <c r="Y300" s="144"/>
    </row>
    <row r="301" spans="1:25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9"/>
      <c r="W301" s="144"/>
      <c r="X301" s="144"/>
      <c r="Y301" s="144"/>
    </row>
    <row r="302" spans="1:25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9"/>
      <c r="W302" s="144"/>
      <c r="X302" s="144"/>
      <c r="Y302" s="144"/>
    </row>
    <row r="303" spans="1:25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9"/>
      <c r="W303" s="144"/>
      <c r="X303" s="144"/>
      <c r="Y303" s="144"/>
    </row>
    <row r="304" spans="1:25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9"/>
      <c r="W304" s="144"/>
      <c r="X304" s="144"/>
      <c r="Y304" s="144"/>
    </row>
    <row r="305" spans="1:25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9"/>
      <c r="W305" s="144"/>
      <c r="X305" s="144"/>
      <c r="Y305" s="144"/>
    </row>
    <row r="306" spans="1:25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9"/>
      <c r="W306" s="144"/>
      <c r="X306" s="144"/>
      <c r="Y306" s="144"/>
    </row>
    <row r="307" spans="1:25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9"/>
      <c r="W307" s="144"/>
      <c r="X307" s="144"/>
      <c r="Y307" s="144"/>
    </row>
    <row r="308" spans="1:25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9"/>
      <c r="W308" s="144"/>
      <c r="X308" s="144"/>
      <c r="Y308" s="144"/>
    </row>
    <row r="309" spans="1:25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9"/>
      <c r="W309" s="144"/>
      <c r="X309" s="144"/>
      <c r="Y309" s="144"/>
    </row>
    <row r="310" spans="1:25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9"/>
      <c r="W310" s="144"/>
      <c r="X310" s="144"/>
      <c r="Y310" s="144"/>
    </row>
    <row r="311" spans="1:25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9"/>
      <c r="W311" s="144"/>
      <c r="X311" s="144"/>
      <c r="Y311" s="144"/>
    </row>
    <row r="312" spans="1:25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9"/>
      <c r="W312" s="144"/>
      <c r="X312" s="144"/>
      <c r="Y312" s="144"/>
    </row>
    <row r="313" spans="1:25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9"/>
      <c r="W313" s="144"/>
      <c r="X313" s="144"/>
      <c r="Y313" s="144"/>
    </row>
    <row r="314" spans="1:25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9"/>
      <c r="W314" s="144"/>
      <c r="X314" s="144"/>
      <c r="Y314" s="144"/>
    </row>
    <row r="315" spans="1:25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9"/>
      <c r="W315" s="144"/>
      <c r="X315" s="144"/>
      <c r="Y315" s="144"/>
    </row>
    <row r="316" spans="1:25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9"/>
      <c r="W316" s="144"/>
      <c r="X316" s="144"/>
      <c r="Y316" s="144"/>
    </row>
    <row r="317" spans="1:25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9"/>
      <c r="W317" s="144"/>
      <c r="X317" s="144"/>
      <c r="Y317" s="144"/>
    </row>
    <row r="318" spans="1:25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9"/>
      <c r="W318" s="144"/>
      <c r="X318" s="144"/>
      <c r="Y318" s="144"/>
    </row>
    <row r="319" spans="1:25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9"/>
      <c r="W319" s="144"/>
      <c r="X319" s="144"/>
      <c r="Y319" s="144"/>
    </row>
    <row r="320" spans="1:25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9"/>
      <c r="W320" s="144"/>
      <c r="X320" s="144"/>
      <c r="Y320" s="144"/>
    </row>
    <row r="321" spans="1:25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9"/>
      <c r="W321" s="144"/>
      <c r="X321" s="144"/>
      <c r="Y321" s="144"/>
    </row>
    <row r="322" spans="1:25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9"/>
      <c r="W322" s="144"/>
      <c r="X322" s="144"/>
      <c r="Y322" s="144"/>
    </row>
    <row r="323" spans="1:25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9"/>
      <c r="W323" s="144"/>
      <c r="X323" s="144"/>
      <c r="Y323" s="144"/>
    </row>
    <row r="324" spans="1:25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9"/>
      <c r="W324" s="144"/>
      <c r="X324" s="144"/>
      <c r="Y324" s="144"/>
    </row>
    <row r="325" spans="1:25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9"/>
      <c r="W325" s="144"/>
      <c r="X325" s="144"/>
      <c r="Y325" s="144"/>
    </row>
    <row r="326" spans="1:25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9"/>
      <c r="W326" s="144"/>
      <c r="X326" s="144"/>
      <c r="Y326" s="144"/>
    </row>
    <row r="327" spans="1:25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9"/>
      <c r="W327" s="144"/>
      <c r="X327" s="144"/>
      <c r="Y327" s="144"/>
    </row>
    <row r="328" spans="1:25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9"/>
      <c r="W328" s="144"/>
      <c r="X328" s="144"/>
      <c r="Y328" s="144"/>
    </row>
    <row r="329" spans="1:25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9"/>
      <c r="W329" s="144"/>
      <c r="X329" s="144"/>
      <c r="Y329" s="144"/>
    </row>
    <row r="330" spans="1:25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9"/>
      <c r="W330" s="144"/>
      <c r="X330" s="144"/>
      <c r="Y330" s="144"/>
    </row>
    <row r="331" spans="1:25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9"/>
      <c r="W331" s="144"/>
      <c r="X331" s="144"/>
      <c r="Y331" s="144"/>
    </row>
    <row r="332" spans="1:25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9"/>
      <c r="W332" s="144"/>
      <c r="X332" s="144"/>
      <c r="Y332" s="144"/>
    </row>
    <row r="333" spans="1:25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9"/>
      <c r="W333" s="144"/>
      <c r="X333" s="144"/>
      <c r="Y333" s="144"/>
    </row>
    <row r="334" spans="1:25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9"/>
      <c r="W334" s="144"/>
      <c r="X334" s="144"/>
      <c r="Y334" s="144"/>
    </row>
    <row r="335" spans="1:25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9"/>
      <c r="W335" s="144"/>
      <c r="X335" s="144"/>
      <c r="Y335" s="144"/>
    </row>
    <row r="336" spans="1:25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9"/>
      <c r="W336" s="144"/>
      <c r="X336" s="144"/>
      <c r="Y336" s="144"/>
    </row>
    <row r="337" spans="1:25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9"/>
      <c r="W337" s="144"/>
      <c r="X337" s="144"/>
      <c r="Y337" s="144"/>
    </row>
    <row r="338" spans="1:25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9"/>
      <c r="W338" s="144"/>
      <c r="X338" s="144"/>
      <c r="Y338" s="144"/>
    </row>
    <row r="339" spans="1:25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9"/>
      <c r="W339" s="144"/>
      <c r="X339" s="144"/>
      <c r="Y339" s="144"/>
    </row>
    <row r="340" spans="1:25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9"/>
      <c r="W340" s="144"/>
      <c r="X340" s="144"/>
      <c r="Y340" s="144"/>
    </row>
    <row r="341" spans="1:25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9"/>
      <c r="W341" s="144"/>
      <c r="X341" s="144"/>
      <c r="Y341" s="144"/>
    </row>
    <row r="342" spans="1:25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9"/>
      <c r="W342" s="144"/>
      <c r="X342" s="144"/>
      <c r="Y342" s="144"/>
    </row>
    <row r="343" spans="1:25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9"/>
      <c r="W343" s="144"/>
      <c r="X343" s="144"/>
      <c r="Y343" s="144"/>
    </row>
    <row r="344" spans="1:25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9"/>
      <c r="W344" s="144"/>
      <c r="X344" s="144"/>
      <c r="Y344" s="144"/>
    </row>
    <row r="345" spans="1:25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9"/>
      <c r="W345" s="144"/>
      <c r="X345" s="144"/>
      <c r="Y345" s="144"/>
    </row>
    <row r="346" spans="1:25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9"/>
      <c r="W346" s="144"/>
      <c r="X346" s="144"/>
      <c r="Y346" s="144"/>
    </row>
    <row r="347" spans="1:25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9"/>
      <c r="W347" s="144"/>
      <c r="X347" s="144"/>
      <c r="Y347" s="144"/>
    </row>
    <row r="348" spans="1:25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9"/>
      <c r="W348" s="144"/>
      <c r="X348" s="144"/>
      <c r="Y348" s="144"/>
    </row>
    <row r="349" spans="1:25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9"/>
      <c r="W349" s="144"/>
      <c r="X349" s="144"/>
      <c r="Y349" s="144"/>
    </row>
    <row r="350" spans="1:25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9"/>
      <c r="W350" s="144"/>
      <c r="X350" s="144"/>
      <c r="Y350" s="144"/>
    </row>
    <row r="351" spans="1:25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9"/>
      <c r="W351" s="144"/>
      <c r="X351" s="144"/>
      <c r="Y351" s="144"/>
    </row>
    <row r="352" spans="1:25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9"/>
      <c r="W352" s="144"/>
      <c r="X352" s="144"/>
      <c r="Y352" s="144"/>
    </row>
    <row r="353" spans="1:25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9"/>
      <c r="W353" s="144"/>
      <c r="X353" s="144"/>
      <c r="Y353" s="144"/>
    </row>
    <row r="354" spans="1:25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9"/>
      <c r="W354" s="144"/>
      <c r="X354" s="144"/>
      <c r="Y354" s="144"/>
    </row>
    <row r="355" spans="1:25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9"/>
      <c r="W355" s="144"/>
      <c r="X355" s="144"/>
      <c r="Y355" s="144"/>
    </row>
    <row r="356" spans="1:25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9"/>
      <c r="W356" s="144"/>
      <c r="X356" s="144"/>
      <c r="Y356" s="144"/>
    </row>
    <row r="357" spans="1:25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9"/>
      <c r="W357" s="144"/>
      <c r="X357" s="144"/>
      <c r="Y357" s="144"/>
    </row>
    <row r="358" spans="1:25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9"/>
      <c r="W358" s="144"/>
      <c r="X358" s="144"/>
      <c r="Y358" s="144"/>
    </row>
    <row r="359" spans="1:25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9"/>
      <c r="W359" s="144"/>
      <c r="X359" s="144"/>
      <c r="Y359" s="144"/>
    </row>
    <row r="360" spans="1: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9"/>
      <c r="W360" s="144"/>
      <c r="X360" s="144"/>
      <c r="Y360" s="144"/>
    </row>
    <row r="361" spans="1: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9"/>
      <c r="W361" s="144"/>
      <c r="X361" s="144"/>
      <c r="Y361" s="144"/>
    </row>
    <row r="362" spans="1: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9"/>
      <c r="W362" s="144"/>
      <c r="X362" s="144"/>
      <c r="Y362" s="144"/>
    </row>
    <row r="363" spans="1: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9"/>
      <c r="W363" s="144"/>
      <c r="X363" s="144"/>
      <c r="Y363" s="144"/>
    </row>
    <row r="364" spans="1: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9"/>
      <c r="W364" s="144"/>
      <c r="X364" s="144"/>
      <c r="Y364" s="144"/>
    </row>
    <row r="365" spans="1: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9"/>
      <c r="W365" s="144"/>
      <c r="X365" s="144"/>
      <c r="Y365" s="144"/>
    </row>
    <row r="366" spans="1:25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9"/>
      <c r="W366" s="144"/>
      <c r="X366" s="144"/>
      <c r="Y366" s="144"/>
    </row>
    <row r="367" spans="1:25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9"/>
      <c r="W367" s="144"/>
      <c r="X367" s="144"/>
      <c r="Y367" s="144"/>
    </row>
    <row r="368" spans="1:25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9"/>
      <c r="W368" s="144"/>
      <c r="X368" s="144"/>
      <c r="Y368" s="144"/>
    </row>
    <row r="369" spans="1:25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9"/>
      <c r="W369" s="144"/>
      <c r="X369" s="144"/>
      <c r="Y369" s="144"/>
    </row>
    <row r="370" spans="1:25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9"/>
      <c r="W370" s="144"/>
      <c r="X370" s="144"/>
      <c r="Y370" s="144"/>
    </row>
    <row r="371" spans="1:25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9"/>
      <c r="W371" s="144"/>
      <c r="X371" s="144"/>
      <c r="Y371" s="144"/>
    </row>
    <row r="372" spans="1:25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9"/>
      <c r="W372" s="144"/>
      <c r="X372" s="144"/>
      <c r="Y372" s="144"/>
    </row>
    <row r="373" spans="1:25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9"/>
      <c r="W373" s="144"/>
      <c r="X373" s="144"/>
      <c r="Y373" s="144"/>
    </row>
    <row r="374" spans="1:25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9"/>
      <c r="W374" s="144"/>
      <c r="X374" s="144"/>
      <c r="Y374" s="144"/>
    </row>
    <row r="375" spans="1:25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9"/>
      <c r="W375" s="144"/>
      <c r="X375" s="144"/>
      <c r="Y375" s="144"/>
    </row>
    <row r="376" spans="1:25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9"/>
      <c r="W376" s="144"/>
      <c r="X376" s="144"/>
      <c r="Y376" s="144"/>
    </row>
    <row r="377" spans="1:25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9"/>
      <c r="W377" s="144"/>
      <c r="X377" s="144"/>
      <c r="Y377" s="144"/>
    </row>
    <row r="378" spans="1:25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9"/>
      <c r="W378" s="144"/>
      <c r="X378" s="144"/>
      <c r="Y378" s="144"/>
    </row>
    <row r="379" spans="1:25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9"/>
      <c r="W379" s="144"/>
      <c r="X379" s="144"/>
      <c r="Y379" s="144"/>
    </row>
    <row r="380" spans="1:25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9"/>
      <c r="W380" s="144"/>
      <c r="X380" s="144"/>
      <c r="Y380" s="144"/>
    </row>
    <row r="381" spans="1:25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9"/>
      <c r="W381" s="144"/>
      <c r="X381" s="144"/>
      <c r="Y381" s="144"/>
    </row>
    <row r="382" spans="1:25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9"/>
      <c r="W382" s="144"/>
      <c r="X382" s="144"/>
      <c r="Y382" s="144"/>
    </row>
    <row r="383" spans="1:25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9"/>
      <c r="W383" s="144"/>
      <c r="X383" s="144"/>
      <c r="Y383" s="144"/>
    </row>
    <row r="384" spans="1:25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9"/>
      <c r="W384" s="144"/>
      <c r="X384" s="144"/>
      <c r="Y384" s="144"/>
    </row>
    <row r="385" spans="1:25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9"/>
      <c r="W385" s="144"/>
      <c r="X385" s="144"/>
      <c r="Y385" s="144"/>
    </row>
    <row r="386" spans="1:25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9"/>
      <c r="W386" s="144"/>
      <c r="X386" s="144"/>
      <c r="Y386" s="144"/>
    </row>
    <row r="387" spans="1:25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9"/>
      <c r="W387" s="144"/>
      <c r="X387" s="144"/>
      <c r="Y387" s="144"/>
    </row>
    <row r="388" spans="1:25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9"/>
      <c r="W388" s="144"/>
      <c r="X388" s="144"/>
      <c r="Y388" s="144"/>
    </row>
    <row r="389" spans="1:25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9"/>
      <c r="W389" s="144"/>
      <c r="X389" s="144"/>
      <c r="Y389" s="144"/>
    </row>
    <row r="390" spans="1:25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9"/>
      <c r="W390" s="144"/>
      <c r="X390" s="144"/>
      <c r="Y390" s="144"/>
    </row>
    <row r="391" spans="1:25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9"/>
      <c r="W391" s="144"/>
      <c r="X391" s="144"/>
      <c r="Y391" s="144"/>
    </row>
    <row r="392" spans="1:25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9"/>
      <c r="W392" s="144"/>
      <c r="X392" s="144"/>
      <c r="Y392" s="144"/>
    </row>
    <row r="393" spans="1:25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9"/>
      <c r="W393" s="144"/>
      <c r="X393" s="144"/>
      <c r="Y393" s="144"/>
    </row>
    <row r="394" spans="1:25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9"/>
      <c r="W394" s="144"/>
      <c r="X394" s="144"/>
      <c r="Y394" s="144"/>
    </row>
    <row r="395" spans="1:25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9"/>
      <c r="W395" s="144"/>
      <c r="X395" s="144"/>
      <c r="Y395" s="144"/>
    </row>
    <row r="396" spans="1:25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9"/>
      <c r="W396" s="144"/>
      <c r="X396" s="144"/>
      <c r="Y396" s="144"/>
    </row>
    <row r="397" spans="1:25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9"/>
      <c r="W397" s="144"/>
      <c r="X397" s="144"/>
      <c r="Y397" s="144"/>
    </row>
    <row r="398" spans="1:25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9"/>
      <c r="W398" s="144"/>
      <c r="X398" s="144"/>
      <c r="Y398" s="144"/>
    </row>
    <row r="399" spans="1:25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9"/>
      <c r="W399" s="144"/>
      <c r="X399" s="144"/>
      <c r="Y399" s="144"/>
    </row>
    <row r="400" spans="1:25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9"/>
      <c r="W400" s="144"/>
      <c r="X400" s="144"/>
      <c r="Y400" s="144"/>
    </row>
    <row r="401" spans="1:25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9"/>
      <c r="W401" s="144"/>
      <c r="X401" s="144"/>
      <c r="Y401" s="144"/>
    </row>
    <row r="402" spans="1:25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9"/>
      <c r="W402" s="144"/>
      <c r="X402" s="144"/>
      <c r="Y402" s="144"/>
    </row>
    <row r="403" spans="1:25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9"/>
      <c r="W403" s="144"/>
      <c r="X403" s="144"/>
      <c r="Y403" s="144"/>
    </row>
    <row r="404" spans="1:25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9"/>
      <c r="W404" s="144"/>
      <c r="X404" s="144"/>
      <c r="Y404" s="144"/>
    </row>
    <row r="405" spans="1:25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9"/>
      <c r="W405" s="144"/>
      <c r="X405" s="144"/>
      <c r="Y405" s="144"/>
    </row>
    <row r="406" spans="1:25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9"/>
      <c r="W406" s="144"/>
      <c r="X406" s="144"/>
      <c r="Y406" s="144"/>
    </row>
    <row r="407" spans="1:25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9"/>
      <c r="W407" s="144"/>
      <c r="X407" s="144"/>
      <c r="Y407" s="144"/>
    </row>
    <row r="408" spans="1:25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9"/>
      <c r="W408" s="144"/>
      <c r="X408" s="144"/>
      <c r="Y408" s="144"/>
    </row>
    <row r="409" spans="1:25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9"/>
      <c r="W409" s="144"/>
      <c r="X409" s="144"/>
      <c r="Y409" s="144"/>
    </row>
    <row r="410" spans="1:25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9"/>
      <c r="W410" s="144"/>
      <c r="X410" s="144"/>
      <c r="Y410" s="144"/>
    </row>
    <row r="411" spans="1:25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9"/>
      <c r="W411" s="144"/>
      <c r="X411" s="144"/>
      <c r="Y411" s="144"/>
    </row>
    <row r="412" spans="1:25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9"/>
      <c r="W412" s="144"/>
      <c r="X412" s="144"/>
      <c r="Y412" s="144"/>
    </row>
    <row r="413" spans="1:25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9"/>
      <c r="W413" s="144"/>
      <c r="X413" s="144"/>
      <c r="Y413" s="144"/>
    </row>
    <row r="414" spans="1:25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9"/>
      <c r="W414" s="144"/>
      <c r="X414" s="144"/>
      <c r="Y414" s="144"/>
    </row>
    <row r="415" spans="1:25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9"/>
      <c r="W415" s="144"/>
      <c r="X415" s="144"/>
      <c r="Y415" s="144"/>
    </row>
    <row r="416" spans="1:25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9"/>
      <c r="W416" s="144"/>
      <c r="X416" s="144"/>
      <c r="Y416" s="144"/>
    </row>
    <row r="417" spans="1:25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9"/>
      <c r="W417" s="144"/>
      <c r="X417" s="144"/>
      <c r="Y417" s="144"/>
    </row>
    <row r="418" spans="1:25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9"/>
      <c r="W418" s="144"/>
      <c r="X418" s="144"/>
      <c r="Y418" s="144"/>
    </row>
    <row r="419" spans="1:25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9"/>
      <c r="W419" s="144"/>
      <c r="X419" s="144"/>
      <c r="Y419" s="144"/>
    </row>
    <row r="420" spans="1:25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9"/>
      <c r="W420" s="144"/>
      <c r="X420" s="144"/>
      <c r="Y420" s="144"/>
    </row>
    <row r="421" spans="1: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9"/>
      <c r="W421" s="144"/>
      <c r="X421" s="144"/>
      <c r="Y421" s="144"/>
    </row>
    <row r="422" spans="1: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9"/>
      <c r="W422" s="144"/>
      <c r="X422" s="144"/>
      <c r="Y422" s="144"/>
    </row>
    <row r="423" spans="1: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9"/>
      <c r="W423" s="144"/>
      <c r="X423" s="144"/>
      <c r="Y423" s="144"/>
    </row>
    <row r="424" spans="1: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9"/>
      <c r="W424" s="144"/>
      <c r="X424" s="144"/>
      <c r="Y424" s="144"/>
    </row>
    <row r="425" spans="1: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9"/>
      <c r="W425" s="144"/>
      <c r="X425" s="144"/>
      <c r="Y425" s="144"/>
    </row>
    <row r="426" spans="1:25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9"/>
      <c r="W426" s="144"/>
      <c r="X426" s="144"/>
      <c r="Y426" s="144"/>
    </row>
    <row r="427" spans="1:25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9"/>
      <c r="W427" s="144"/>
      <c r="X427" s="144"/>
      <c r="Y427" s="144"/>
    </row>
    <row r="428" spans="1:25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9"/>
      <c r="W428" s="144"/>
      <c r="X428" s="144"/>
      <c r="Y428" s="144"/>
    </row>
    <row r="429" spans="1:25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9"/>
      <c r="W429" s="144"/>
      <c r="X429" s="144"/>
      <c r="Y429" s="144"/>
    </row>
    <row r="430" spans="1:25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9"/>
      <c r="W430" s="144"/>
      <c r="X430" s="144"/>
      <c r="Y430" s="144"/>
    </row>
    <row r="431" spans="1:25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9"/>
      <c r="W431" s="144"/>
      <c r="X431" s="144"/>
      <c r="Y431" s="144"/>
    </row>
    <row r="432" spans="1:25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9"/>
      <c r="W432" s="144"/>
      <c r="X432" s="144"/>
      <c r="Y432" s="144"/>
    </row>
    <row r="433" spans="1:25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9"/>
      <c r="W433" s="144"/>
      <c r="X433" s="144"/>
      <c r="Y433" s="144"/>
    </row>
    <row r="434" spans="1:25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9"/>
      <c r="W434" s="144"/>
      <c r="X434" s="144"/>
      <c r="Y434" s="144"/>
    </row>
    <row r="435" spans="1:2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9"/>
      <c r="W435" s="144"/>
      <c r="X435" s="144"/>
      <c r="Y435" s="144"/>
    </row>
    <row r="436" spans="1:25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9"/>
      <c r="W436" s="144"/>
      <c r="X436" s="144"/>
      <c r="Y436" s="144"/>
    </row>
    <row r="437" spans="1:25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9"/>
      <c r="W437" s="144"/>
      <c r="X437" s="144"/>
      <c r="Y437" s="144"/>
    </row>
    <row r="438" spans="1:25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9"/>
      <c r="W438" s="144"/>
      <c r="X438" s="144"/>
      <c r="Y438" s="144"/>
    </row>
    <row r="439" spans="1:25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9"/>
      <c r="W439" s="144"/>
      <c r="X439" s="144"/>
      <c r="Y439" s="144"/>
    </row>
    <row r="440" spans="1:25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9"/>
      <c r="W440" s="144"/>
      <c r="X440" s="144"/>
      <c r="Y440" s="144"/>
    </row>
    <row r="441" spans="1:25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9"/>
      <c r="W441" s="144"/>
      <c r="X441" s="144"/>
      <c r="Y441" s="144"/>
    </row>
    <row r="442" spans="1:25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9"/>
      <c r="W442" s="144"/>
      <c r="X442" s="144"/>
      <c r="Y442" s="144"/>
    </row>
    <row r="443" spans="1:25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9"/>
      <c r="W443" s="144"/>
      <c r="X443" s="144"/>
      <c r="Y443" s="144"/>
    </row>
    <row r="444" spans="1:25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9"/>
      <c r="W444" s="144"/>
      <c r="X444" s="144"/>
      <c r="Y444" s="144"/>
    </row>
    <row r="445" spans="1:2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9"/>
      <c r="W445" s="144"/>
      <c r="X445" s="144"/>
      <c r="Y445" s="144"/>
    </row>
    <row r="446" spans="1:25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9"/>
      <c r="W446" s="144"/>
      <c r="X446" s="144"/>
      <c r="Y446" s="144"/>
    </row>
    <row r="447" spans="1:25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9"/>
      <c r="W447" s="144"/>
      <c r="X447" s="144"/>
      <c r="Y447" s="144"/>
    </row>
    <row r="448" spans="1:25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9"/>
      <c r="W448" s="144"/>
      <c r="X448" s="144"/>
      <c r="Y448" s="144"/>
    </row>
    <row r="449" spans="1:25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9"/>
      <c r="W449" s="144"/>
      <c r="X449" s="144"/>
      <c r="Y449" s="144"/>
    </row>
    <row r="450" spans="1:25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9"/>
      <c r="W450" s="144"/>
      <c r="X450" s="144"/>
      <c r="Y450" s="144"/>
    </row>
    <row r="451" spans="1:25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9"/>
      <c r="W451" s="144"/>
      <c r="X451" s="144"/>
      <c r="Y451" s="144"/>
    </row>
    <row r="452" spans="1:25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9"/>
      <c r="W452" s="144"/>
      <c r="X452" s="144"/>
      <c r="Y452" s="144"/>
    </row>
    <row r="453" spans="1:25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9"/>
      <c r="W453" s="144"/>
      <c r="X453" s="144"/>
      <c r="Y453" s="144"/>
    </row>
    <row r="454" spans="1:25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9"/>
      <c r="W454" s="144"/>
      <c r="X454" s="144"/>
      <c r="Y454" s="144"/>
    </row>
    <row r="455" spans="1:2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9"/>
      <c r="W455" s="144"/>
      <c r="X455" s="144"/>
      <c r="Y455" s="144"/>
    </row>
    <row r="456" spans="1:25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9"/>
      <c r="W456" s="144"/>
      <c r="X456" s="144"/>
      <c r="Y456" s="144"/>
    </row>
    <row r="457" spans="1:25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9"/>
      <c r="W457" s="144"/>
      <c r="X457" s="144"/>
      <c r="Y457" s="144"/>
    </row>
    <row r="458" spans="1:25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9"/>
      <c r="W458" s="144"/>
      <c r="X458" s="144"/>
      <c r="Y458" s="144"/>
    </row>
    <row r="459" spans="1:25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9"/>
      <c r="W459" s="144"/>
      <c r="X459" s="144"/>
      <c r="Y459" s="144"/>
    </row>
    <row r="460" spans="1:25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9"/>
      <c r="W460" s="144"/>
      <c r="X460" s="144"/>
      <c r="Y460" s="144"/>
    </row>
    <row r="461" spans="1:25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9"/>
      <c r="W461" s="144"/>
      <c r="X461" s="144"/>
      <c r="Y461" s="144"/>
    </row>
    <row r="462" spans="1:25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9"/>
      <c r="W462" s="144"/>
      <c r="X462" s="144"/>
      <c r="Y462" s="144"/>
    </row>
    <row r="463" spans="1:25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9"/>
      <c r="W463" s="144"/>
      <c r="X463" s="144"/>
      <c r="Y463" s="144"/>
    </row>
    <row r="464" spans="1:25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9"/>
      <c r="W464" s="144"/>
      <c r="X464" s="144"/>
      <c r="Y464" s="144"/>
    </row>
    <row r="465" spans="1:2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9"/>
      <c r="W465" s="144"/>
      <c r="X465" s="144"/>
      <c r="Y465" s="144"/>
    </row>
    <row r="466" spans="1:25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9"/>
      <c r="W466" s="144"/>
      <c r="X466" s="144"/>
      <c r="Y466" s="144"/>
    </row>
    <row r="467" spans="1:25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9"/>
      <c r="W467" s="144"/>
      <c r="X467" s="144"/>
      <c r="Y467" s="144"/>
    </row>
    <row r="468" spans="1:25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9"/>
      <c r="W468" s="144"/>
      <c r="X468" s="144"/>
      <c r="Y468" s="144"/>
    </row>
    <row r="469" spans="1:25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9"/>
      <c r="W469" s="144"/>
      <c r="X469" s="144"/>
      <c r="Y469" s="144"/>
    </row>
    <row r="470" spans="1:25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9"/>
      <c r="W470" s="144"/>
      <c r="X470" s="144"/>
      <c r="Y470" s="144"/>
    </row>
    <row r="471" spans="1:25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9"/>
      <c r="W471" s="144"/>
      <c r="X471" s="144"/>
      <c r="Y471" s="144"/>
    </row>
    <row r="472" spans="1:25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9"/>
      <c r="W472" s="144"/>
      <c r="X472" s="144"/>
      <c r="Y472" s="144"/>
    </row>
    <row r="473" spans="1:25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9"/>
      <c r="W473" s="144"/>
      <c r="X473" s="144"/>
      <c r="Y473" s="144"/>
    </row>
    <row r="474" spans="1:25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9"/>
      <c r="W474" s="144"/>
      <c r="X474" s="144"/>
      <c r="Y474" s="144"/>
    </row>
    <row r="475" spans="1:2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9"/>
      <c r="W475" s="144"/>
      <c r="X475" s="144"/>
      <c r="Y475" s="144"/>
    </row>
    <row r="476" spans="1:25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9"/>
      <c r="W476" s="144"/>
      <c r="X476" s="144"/>
      <c r="Y476" s="144"/>
    </row>
    <row r="477" spans="1:25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9"/>
      <c r="W477" s="144"/>
      <c r="X477" s="144"/>
      <c r="Y477" s="144"/>
    </row>
    <row r="478" spans="1:25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9"/>
      <c r="W478" s="144"/>
      <c r="X478" s="144"/>
      <c r="Y478" s="144"/>
    </row>
    <row r="479" spans="1:25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9"/>
      <c r="W479" s="144"/>
      <c r="X479" s="144"/>
      <c r="Y479" s="144"/>
    </row>
    <row r="480" spans="1:25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9"/>
      <c r="W480" s="144"/>
      <c r="X480" s="144"/>
      <c r="Y480" s="144"/>
    </row>
    <row r="481" spans="1:25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9"/>
      <c r="W481" s="144"/>
      <c r="X481" s="144"/>
      <c r="Y481" s="144"/>
    </row>
    <row r="482" spans="1:25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9"/>
      <c r="W482" s="144"/>
      <c r="X482" s="144"/>
      <c r="Y482" s="144"/>
    </row>
    <row r="483" spans="1:25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9"/>
      <c r="W483" s="144"/>
      <c r="X483" s="144"/>
      <c r="Y483" s="144"/>
    </row>
    <row r="484" spans="1:25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9"/>
      <c r="W484" s="144"/>
      <c r="X484" s="144"/>
      <c r="Y484" s="144"/>
    </row>
    <row r="485" spans="1:25">
      <c r="A485" s="144"/>
      <c r="B485" s="144"/>
      <c r="C485" s="144"/>
      <c r="D485" s="144"/>
      <c r="E485" s="144"/>
      <c r="F485" s="144"/>
    </row>
    <row r="486" spans="1:25">
      <c r="A486" s="144"/>
      <c r="B486" s="144"/>
      <c r="C486" s="144"/>
      <c r="D486" s="144"/>
      <c r="E486" s="144"/>
      <c r="F486" s="144"/>
    </row>
    <row r="487" spans="1:25">
      <c r="A487" s="144"/>
      <c r="B487" s="144"/>
      <c r="C487" s="144"/>
      <c r="D487" s="144"/>
      <c r="E487" s="144"/>
      <c r="F487" s="144"/>
    </row>
    <row r="488" spans="1:25">
      <c r="A488" s="144"/>
      <c r="B488" s="144"/>
      <c r="C488" s="144"/>
      <c r="D488" s="144"/>
      <c r="E488" s="144"/>
      <c r="F488" s="144"/>
    </row>
    <row r="489" spans="1:25">
      <c r="A489" s="144"/>
      <c r="B489" s="144"/>
      <c r="C489" s="144"/>
      <c r="D489" s="144"/>
      <c r="E489" s="144"/>
      <c r="F489" s="144"/>
    </row>
    <row r="490" spans="1:25">
      <c r="A490" s="144"/>
      <c r="B490" s="144"/>
      <c r="C490" s="144"/>
      <c r="D490" s="144"/>
      <c r="E490" s="144"/>
      <c r="F490" s="144"/>
    </row>
    <row r="491" spans="1:25">
      <c r="A491" s="144"/>
      <c r="B491" s="144"/>
      <c r="C491" s="144"/>
      <c r="D491" s="144"/>
      <c r="E491" s="144"/>
      <c r="F491" s="144"/>
    </row>
    <row r="492" spans="1:25">
      <c r="A492" s="144"/>
      <c r="B492" s="144"/>
      <c r="C492" s="144"/>
      <c r="D492" s="144"/>
      <c r="E492" s="144"/>
      <c r="F492" s="144"/>
    </row>
    <row r="493" spans="1:25">
      <c r="A493" s="144"/>
      <c r="B493" s="144"/>
      <c r="C493" s="144"/>
      <c r="D493" s="144"/>
      <c r="E493" s="144"/>
      <c r="F493" s="144"/>
    </row>
    <row r="494" spans="1:25">
      <c r="A494" s="144"/>
      <c r="B494" s="144"/>
      <c r="C494" s="144"/>
      <c r="D494" s="144"/>
      <c r="E494" s="144"/>
      <c r="F494" s="144"/>
    </row>
    <row r="495" spans="1:25">
      <c r="A495" s="144"/>
      <c r="B495" s="144"/>
      <c r="C495" s="144"/>
      <c r="D495" s="144"/>
      <c r="E495" s="144"/>
      <c r="F495" s="144"/>
    </row>
    <row r="496" spans="1:25">
      <c r="A496" s="144"/>
      <c r="B496" s="144"/>
      <c r="C496" s="144"/>
      <c r="D496" s="144"/>
      <c r="E496" s="144"/>
      <c r="F496" s="144"/>
    </row>
    <row r="497" spans="1:6">
      <c r="A497" s="144"/>
      <c r="B497" s="144"/>
      <c r="C497" s="144"/>
      <c r="D497" s="144"/>
      <c r="E497" s="144"/>
      <c r="F497" s="144"/>
    </row>
    <row r="498" spans="1:6">
      <c r="A498" s="144"/>
      <c r="B498" s="144"/>
      <c r="C498" s="144"/>
      <c r="D498" s="144"/>
      <c r="E498" s="144"/>
      <c r="F498" s="144"/>
    </row>
    <row r="499" spans="1:6">
      <c r="A499" s="144"/>
      <c r="B499" s="144"/>
      <c r="C499" s="144"/>
      <c r="D499" s="144"/>
      <c r="E499" s="144"/>
      <c r="F499" s="144"/>
    </row>
    <row r="500" spans="1:6">
      <c r="A500" s="144"/>
      <c r="B500" s="144"/>
      <c r="C500" s="144"/>
      <c r="D500" s="144"/>
      <c r="E500" s="144"/>
      <c r="F500" s="144"/>
    </row>
    <row r="501" spans="1:6">
      <c r="A501" s="144"/>
      <c r="B501" s="144"/>
      <c r="C501" s="144"/>
      <c r="D501" s="144"/>
      <c r="E501" s="144"/>
      <c r="F501" s="144"/>
    </row>
    <row r="502" spans="1:6">
      <c r="A502" s="144"/>
      <c r="B502" s="144"/>
      <c r="C502" s="144"/>
      <c r="D502" s="144"/>
      <c r="E502" s="144"/>
      <c r="F502" s="144"/>
    </row>
    <row r="503" spans="1:6">
      <c r="A503" s="144"/>
      <c r="B503" s="144"/>
      <c r="C503" s="144"/>
      <c r="D503" s="144"/>
      <c r="E503" s="144"/>
      <c r="F503" s="144"/>
    </row>
    <row r="504" spans="1:6">
      <c r="A504" s="144"/>
      <c r="B504" s="144"/>
      <c r="C504" s="144"/>
      <c r="D504" s="144"/>
      <c r="E504" s="144"/>
      <c r="F504" s="144"/>
    </row>
    <row r="505" spans="1:6">
      <c r="A505" s="144"/>
      <c r="B505" s="144"/>
      <c r="C505" s="144"/>
      <c r="D505" s="144"/>
      <c r="E505" s="144"/>
      <c r="F505" s="144"/>
    </row>
    <row r="506" spans="1:6">
      <c r="A506" s="144"/>
      <c r="B506" s="144"/>
      <c r="C506" s="144"/>
      <c r="D506" s="144"/>
      <c r="E506" s="144"/>
      <c r="F506" s="144"/>
    </row>
    <row r="507" spans="1:6">
      <c r="A507" s="144"/>
      <c r="B507" s="144"/>
      <c r="C507" s="144"/>
      <c r="D507" s="144"/>
      <c r="E507" s="144"/>
      <c r="F507" s="144"/>
    </row>
    <row r="508" spans="1:6">
      <c r="A508" s="144"/>
      <c r="B508" s="144"/>
      <c r="C508" s="144"/>
      <c r="D508" s="144"/>
      <c r="E508" s="144"/>
      <c r="F508" s="144"/>
    </row>
    <row r="509" spans="1:6">
      <c r="A509" s="144"/>
      <c r="B509" s="144"/>
      <c r="C509" s="144"/>
      <c r="D509" s="144"/>
      <c r="E509" s="144"/>
      <c r="F509" s="144"/>
    </row>
    <row r="510" spans="1:6">
      <c r="A510" s="144"/>
      <c r="B510" s="144"/>
      <c r="C510" s="144"/>
      <c r="D510" s="144"/>
      <c r="E510" s="144"/>
      <c r="F510" s="144"/>
    </row>
    <row r="511" spans="1:6">
      <c r="A511" s="144"/>
      <c r="B511" s="144"/>
      <c r="C511" s="144"/>
      <c r="D511" s="144"/>
      <c r="E511" s="144"/>
      <c r="F511" s="144"/>
    </row>
    <row r="512" spans="1:6">
      <c r="A512" s="144"/>
      <c r="B512" s="144"/>
      <c r="C512" s="144"/>
      <c r="D512" s="144"/>
      <c r="E512" s="144"/>
      <c r="F512" s="144"/>
    </row>
    <row r="513" spans="1:6">
      <c r="A513" s="144"/>
      <c r="B513" s="144"/>
      <c r="C513" s="144"/>
      <c r="D513" s="144"/>
      <c r="E513" s="144"/>
      <c r="F513" s="144"/>
    </row>
    <row r="514" spans="1:6">
      <c r="A514" s="144"/>
      <c r="B514" s="144"/>
      <c r="C514" s="144"/>
      <c r="D514" s="144"/>
      <c r="E514" s="144"/>
      <c r="F514" s="144"/>
    </row>
    <row r="515" spans="1:6">
      <c r="A515" s="144"/>
      <c r="B515" s="144"/>
      <c r="C515" s="144"/>
      <c r="D515" s="144"/>
      <c r="E515" s="144"/>
      <c r="F515" s="144"/>
    </row>
    <row r="516" spans="1:6">
      <c r="A516" s="144"/>
      <c r="B516" s="144"/>
      <c r="C516" s="144"/>
      <c r="D516" s="144"/>
      <c r="E516" s="144"/>
      <c r="F516" s="144"/>
    </row>
    <row r="517" spans="1:6">
      <c r="A517" s="144"/>
      <c r="B517" s="144"/>
      <c r="C517" s="144"/>
      <c r="D517" s="144"/>
      <c r="E517" s="144"/>
      <c r="F517" s="144"/>
    </row>
    <row r="518" spans="1:6">
      <c r="A518" s="144"/>
      <c r="B518" s="144"/>
      <c r="C518" s="144"/>
      <c r="D518" s="144"/>
      <c r="E518" s="144"/>
      <c r="F518" s="144"/>
    </row>
    <row r="519" spans="1:6">
      <c r="A519" s="144"/>
      <c r="B519" s="144"/>
      <c r="C519" s="144"/>
      <c r="D519" s="144"/>
      <c r="E519" s="144"/>
      <c r="F519" s="144"/>
    </row>
    <row r="520" spans="1:6">
      <c r="A520" s="144"/>
      <c r="B520" s="144"/>
      <c r="C520" s="144"/>
      <c r="D520" s="144"/>
      <c r="E520" s="144"/>
      <c r="F520" s="144"/>
    </row>
    <row r="521" spans="1:6">
      <c r="A521" s="144"/>
      <c r="B521" s="144"/>
      <c r="C521" s="144"/>
      <c r="D521" s="144"/>
      <c r="E521" s="144"/>
      <c r="F521" s="144"/>
    </row>
    <row r="522" spans="1:6">
      <c r="A522" s="144"/>
      <c r="B522" s="144"/>
      <c r="C522" s="144"/>
      <c r="D522" s="144"/>
      <c r="E522" s="144"/>
      <c r="F522" s="144"/>
    </row>
    <row r="523" spans="1:6">
      <c r="A523" s="144"/>
      <c r="B523" s="144"/>
      <c r="C523" s="144"/>
      <c r="D523" s="144"/>
      <c r="E523" s="144"/>
      <c r="F523" s="144"/>
    </row>
    <row r="524" spans="1:6">
      <c r="A524" s="144"/>
      <c r="B524" s="144"/>
      <c r="C524" s="144"/>
      <c r="D524" s="144"/>
      <c r="E524" s="144"/>
      <c r="F524" s="144"/>
    </row>
    <row r="525" spans="1:6">
      <c r="A525" s="144"/>
      <c r="B525" s="144"/>
      <c r="C525" s="144"/>
      <c r="D525" s="144"/>
      <c r="E525" s="144"/>
      <c r="F525" s="144"/>
    </row>
    <row r="526" spans="1:6">
      <c r="A526" s="144"/>
      <c r="B526" s="144"/>
      <c r="C526" s="144"/>
      <c r="D526" s="144"/>
      <c r="E526" s="144"/>
      <c r="F526" s="144"/>
    </row>
    <row r="527" spans="1:6">
      <c r="A527" s="144"/>
      <c r="B527" s="144"/>
      <c r="C527" s="144"/>
      <c r="D527" s="144"/>
      <c r="E527" s="144"/>
      <c r="F527" s="144"/>
    </row>
    <row r="528" spans="1:6">
      <c r="A528" s="144"/>
      <c r="B528" s="144"/>
      <c r="C528" s="144"/>
      <c r="D528" s="144"/>
      <c r="E528" s="144"/>
      <c r="F528" s="144"/>
    </row>
    <row r="529" spans="1:6">
      <c r="A529" s="144"/>
      <c r="B529" s="144"/>
      <c r="C529" s="144"/>
      <c r="D529" s="144"/>
      <c r="E529" s="144"/>
      <c r="F529" s="144"/>
    </row>
    <row r="530" spans="1:6">
      <c r="A530" s="144"/>
      <c r="B530" s="144"/>
      <c r="C530" s="144"/>
      <c r="D530" s="144"/>
      <c r="E530" s="144"/>
      <c r="F530" s="144"/>
    </row>
    <row r="531" spans="1:6">
      <c r="A531" s="144"/>
      <c r="B531" s="144"/>
      <c r="C531" s="144"/>
      <c r="D531" s="144"/>
      <c r="E531" s="144"/>
      <c r="F531" s="144"/>
    </row>
    <row r="532" spans="1:6">
      <c r="A532" s="144"/>
      <c r="B532" s="144"/>
      <c r="C532" s="144"/>
      <c r="D532" s="144"/>
      <c r="E532" s="144"/>
      <c r="F532" s="144"/>
    </row>
    <row r="533" spans="1:6">
      <c r="A533" s="144"/>
      <c r="B533" s="144"/>
      <c r="C533" s="144"/>
      <c r="D533" s="144"/>
      <c r="E533" s="144"/>
      <c r="F533" s="144"/>
    </row>
    <row r="534" spans="1:6">
      <c r="A534" s="144"/>
      <c r="B534" s="144"/>
      <c r="C534" s="144"/>
      <c r="D534" s="144"/>
      <c r="E534" s="144"/>
      <c r="F534" s="144"/>
    </row>
    <row r="535" spans="1:6">
      <c r="A535" s="144"/>
      <c r="B535" s="144"/>
      <c r="C535" s="144"/>
      <c r="D535" s="144"/>
      <c r="E535" s="144"/>
      <c r="F535" s="144"/>
    </row>
    <row r="536" spans="1:6">
      <c r="A536" s="144"/>
      <c r="B536" s="144"/>
      <c r="C536" s="144"/>
      <c r="D536" s="144"/>
      <c r="E536" s="144"/>
      <c r="F536" s="144"/>
    </row>
    <row r="537" spans="1:6">
      <c r="A537" s="144"/>
      <c r="B537" s="144"/>
      <c r="C537" s="144"/>
      <c r="D537" s="144"/>
      <c r="E537" s="144"/>
      <c r="F537" s="144"/>
    </row>
    <row r="538" spans="1:6">
      <c r="A538" s="144"/>
      <c r="B538" s="144"/>
      <c r="C538" s="144"/>
      <c r="D538" s="144"/>
      <c r="E538" s="144"/>
      <c r="F538" s="144"/>
    </row>
    <row r="539" spans="1:6">
      <c r="A539" s="144"/>
      <c r="B539" s="144"/>
      <c r="C539" s="144"/>
      <c r="D539" s="144"/>
      <c r="E539" s="144"/>
      <c r="F539" s="144"/>
    </row>
    <row r="540" spans="1:6">
      <c r="A540" s="144"/>
      <c r="B540" s="144"/>
      <c r="C540" s="144"/>
      <c r="D540" s="144"/>
      <c r="E540" s="144"/>
      <c r="F540" s="144"/>
    </row>
    <row r="541" spans="1:6">
      <c r="A541" s="144"/>
      <c r="B541" s="144"/>
      <c r="C541" s="144"/>
      <c r="D541" s="144"/>
      <c r="E541" s="144"/>
      <c r="F541" s="144"/>
    </row>
    <row r="542" spans="1:6">
      <c r="A542" s="144"/>
      <c r="B542" s="144"/>
      <c r="C542" s="144"/>
      <c r="D542" s="144"/>
      <c r="E542" s="144"/>
      <c r="F542" s="144"/>
    </row>
    <row r="543" spans="1:6">
      <c r="A543" s="144"/>
      <c r="B543" s="144"/>
      <c r="C543" s="144"/>
      <c r="D543" s="144"/>
      <c r="E543" s="144"/>
      <c r="F543" s="144"/>
    </row>
    <row r="544" spans="1:6">
      <c r="A544" s="144"/>
      <c r="B544" s="144"/>
      <c r="C544" s="144"/>
      <c r="D544" s="144"/>
      <c r="E544" s="144"/>
      <c r="F544" s="144"/>
    </row>
    <row r="545" spans="1:6">
      <c r="A545" s="144"/>
      <c r="B545" s="144"/>
      <c r="C545" s="144"/>
      <c r="D545" s="144"/>
      <c r="E545" s="144"/>
      <c r="F545" s="144"/>
    </row>
    <row r="546" spans="1:6">
      <c r="A546" s="144"/>
      <c r="B546" s="144"/>
      <c r="C546" s="144"/>
      <c r="D546" s="144"/>
      <c r="E546" s="144"/>
      <c r="F546" s="144"/>
    </row>
    <row r="547" spans="1:6">
      <c r="A547" s="144"/>
      <c r="B547" s="144"/>
      <c r="C547" s="144"/>
      <c r="D547" s="144"/>
      <c r="E547" s="144"/>
      <c r="F547" s="144"/>
    </row>
    <row r="548" spans="1:6">
      <c r="A548" s="144"/>
      <c r="B548" s="144"/>
      <c r="C548" s="144"/>
      <c r="D548" s="144"/>
      <c r="E548" s="144"/>
      <c r="F548" s="144"/>
    </row>
    <row r="549" spans="1:6">
      <c r="A549" s="144"/>
      <c r="B549" s="144"/>
      <c r="C549" s="144"/>
      <c r="D549" s="144"/>
      <c r="E549" s="144"/>
      <c r="F549" s="144"/>
    </row>
    <row r="550" spans="1:6">
      <c r="A550" s="144"/>
      <c r="B550" s="144"/>
      <c r="C550" s="144"/>
      <c r="D550" s="144"/>
      <c r="E550" s="144"/>
      <c r="F550" s="144"/>
    </row>
    <row r="551" spans="1:6">
      <c r="A551" s="144"/>
      <c r="B551" s="144"/>
      <c r="C551" s="144"/>
      <c r="D551" s="144"/>
      <c r="E551" s="144"/>
      <c r="F551" s="144"/>
    </row>
    <row r="552" spans="1:6">
      <c r="A552" s="144"/>
      <c r="B552" s="144"/>
      <c r="C552" s="144"/>
      <c r="D552" s="144"/>
      <c r="E552" s="144"/>
      <c r="F552" s="144"/>
    </row>
    <row r="553" spans="1:6">
      <c r="A553" s="144"/>
      <c r="B553" s="144"/>
      <c r="C553" s="144"/>
      <c r="D553" s="144"/>
      <c r="E553" s="144"/>
      <c r="F553" s="144"/>
    </row>
    <row r="554" spans="1:6">
      <c r="A554" s="144"/>
      <c r="B554" s="144"/>
      <c r="C554" s="144"/>
      <c r="D554" s="144"/>
      <c r="E554" s="144"/>
      <c r="F554" s="144"/>
    </row>
    <row r="555" spans="1:6">
      <c r="A555" s="144"/>
      <c r="B555" s="144"/>
      <c r="C555" s="144"/>
      <c r="D555" s="144"/>
      <c r="E555" s="144"/>
      <c r="F555" s="144"/>
    </row>
    <row r="556" spans="1:6">
      <c r="A556" s="144"/>
      <c r="B556" s="144"/>
      <c r="C556" s="144"/>
      <c r="D556" s="144"/>
      <c r="E556" s="144"/>
      <c r="F556" s="144"/>
    </row>
    <row r="557" spans="1:6">
      <c r="A557" s="144"/>
      <c r="B557" s="144"/>
      <c r="C557" s="144"/>
      <c r="D557" s="144"/>
      <c r="E557" s="144"/>
      <c r="F557" s="144"/>
    </row>
    <row r="558" spans="1:6">
      <c r="A558" s="144"/>
      <c r="B558" s="144"/>
      <c r="C558" s="144"/>
      <c r="D558" s="144"/>
      <c r="E558" s="144"/>
      <c r="F558" s="144"/>
    </row>
    <row r="559" spans="1:6">
      <c r="A559" s="144"/>
      <c r="B559" s="144"/>
      <c r="C559" s="144"/>
      <c r="D559" s="144"/>
      <c r="E559" s="144"/>
      <c r="F559" s="144"/>
    </row>
    <row r="560" spans="1:6">
      <c r="A560" s="144"/>
      <c r="B560" s="144"/>
      <c r="C560" s="144"/>
      <c r="D560" s="144"/>
      <c r="E560" s="144"/>
      <c r="F560" s="144"/>
    </row>
    <row r="561" spans="1:6">
      <c r="A561" s="144"/>
      <c r="B561" s="144"/>
      <c r="C561" s="144"/>
      <c r="D561" s="144"/>
      <c r="E561" s="144"/>
      <c r="F561" s="144"/>
    </row>
    <row r="562" spans="1:6">
      <c r="A562" s="144"/>
      <c r="B562" s="144"/>
      <c r="C562" s="144"/>
      <c r="D562" s="144"/>
      <c r="E562" s="144"/>
      <c r="F562" s="144"/>
    </row>
    <row r="563" spans="1:6">
      <c r="A563" s="144"/>
      <c r="B563" s="144"/>
      <c r="C563" s="144"/>
      <c r="D563" s="144"/>
      <c r="E563" s="144"/>
      <c r="F563" s="144"/>
    </row>
    <row r="564" spans="1:6">
      <c r="A564" s="144"/>
      <c r="B564" s="144"/>
      <c r="C564" s="144"/>
      <c r="D564" s="144"/>
      <c r="E564" s="144"/>
      <c r="F564" s="144"/>
    </row>
    <row r="565" spans="1:6">
      <c r="A565" s="144"/>
      <c r="B565" s="144"/>
      <c r="C565" s="144"/>
      <c r="D565" s="144"/>
      <c r="E565" s="144"/>
      <c r="F565" s="144"/>
    </row>
    <row r="566" spans="1:6">
      <c r="A566" s="144"/>
      <c r="B566" s="144"/>
      <c r="C566" s="144"/>
      <c r="D566" s="144"/>
      <c r="E566" s="144"/>
      <c r="F566" s="144"/>
    </row>
    <row r="567" spans="1:6">
      <c r="A567" s="144"/>
      <c r="B567" s="144"/>
      <c r="C567" s="144"/>
      <c r="D567" s="144"/>
      <c r="E567" s="144"/>
      <c r="F567" s="144"/>
    </row>
    <row r="568" spans="1:6">
      <c r="A568" s="144"/>
      <c r="B568" s="144"/>
      <c r="C568" s="144"/>
      <c r="D568" s="144"/>
      <c r="E568" s="144"/>
      <c r="F568" s="144"/>
    </row>
    <row r="569" spans="1:6">
      <c r="A569" s="144"/>
      <c r="B569" s="144"/>
      <c r="C569" s="144"/>
      <c r="D569" s="144"/>
      <c r="E569" s="144"/>
      <c r="F569" s="144"/>
    </row>
    <row r="570" spans="1:6">
      <c r="A570" s="144"/>
      <c r="B570" s="144"/>
      <c r="C570" s="144"/>
      <c r="D570" s="144"/>
      <c r="E570" s="144"/>
      <c r="F570" s="144"/>
    </row>
    <row r="571" spans="1:6">
      <c r="A571" s="144"/>
      <c r="B571" s="144"/>
      <c r="C571" s="144"/>
      <c r="D571" s="144"/>
      <c r="E571" s="144"/>
      <c r="F571" s="144"/>
    </row>
    <row r="572" spans="1:6">
      <c r="A572" s="144"/>
      <c r="B572" s="144"/>
      <c r="C572" s="144"/>
      <c r="D572" s="144"/>
      <c r="E572" s="144"/>
      <c r="F572" s="144"/>
    </row>
    <row r="573" spans="1:6">
      <c r="A573" s="144"/>
      <c r="B573" s="144"/>
      <c r="C573" s="144"/>
      <c r="D573" s="144"/>
      <c r="E573" s="144"/>
      <c r="F573" s="144"/>
    </row>
    <row r="574" spans="1:6">
      <c r="A574" s="144"/>
      <c r="B574" s="144"/>
      <c r="C574" s="144"/>
      <c r="D574" s="144"/>
      <c r="E574" s="144"/>
      <c r="F574" s="144"/>
    </row>
    <row r="575" spans="1:6">
      <c r="A575" s="144"/>
      <c r="B575" s="144"/>
      <c r="C575" s="144"/>
      <c r="D575" s="144"/>
      <c r="E575" s="144"/>
      <c r="F575" s="144"/>
    </row>
    <row r="576" spans="1:6">
      <c r="A576" s="144"/>
      <c r="B576" s="144"/>
      <c r="C576" s="144"/>
      <c r="D576" s="144"/>
      <c r="E576" s="144"/>
      <c r="F576" s="144"/>
    </row>
    <row r="577" spans="1:6">
      <c r="A577" s="144"/>
      <c r="B577" s="144"/>
      <c r="C577" s="144"/>
      <c r="D577" s="144"/>
      <c r="E577" s="144"/>
      <c r="F577" s="144"/>
    </row>
    <row r="578" spans="1:6">
      <c r="A578" s="144"/>
      <c r="B578" s="144"/>
      <c r="C578" s="144"/>
      <c r="D578" s="144"/>
      <c r="E578" s="144"/>
      <c r="F578" s="144"/>
    </row>
    <row r="579" spans="1:6">
      <c r="A579" s="144"/>
      <c r="B579" s="144"/>
      <c r="C579" s="144"/>
      <c r="D579" s="144"/>
      <c r="E579" s="144"/>
      <c r="F579" s="144"/>
    </row>
    <row r="580" spans="1:6">
      <c r="A580" s="144"/>
      <c r="B580" s="144"/>
      <c r="C580" s="144"/>
      <c r="D580" s="144"/>
      <c r="E580" s="144"/>
      <c r="F580" s="144"/>
    </row>
    <row r="581" spans="1:6">
      <c r="A581" s="144"/>
      <c r="B581" s="144"/>
      <c r="C581" s="144"/>
      <c r="D581" s="144"/>
      <c r="E581" s="144"/>
      <c r="F581" s="144"/>
    </row>
    <row r="582" spans="1:6">
      <c r="A582" s="144"/>
      <c r="B582" s="144"/>
      <c r="C582" s="144"/>
      <c r="D582" s="144"/>
      <c r="E582" s="144"/>
      <c r="F582" s="144"/>
    </row>
    <row r="583" spans="1:6">
      <c r="A583" s="144"/>
      <c r="B583" s="144"/>
      <c r="C583" s="144"/>
      <c r="D583" s="144"/>
      <c r="E583" s="144"/>
      <c r="F583" s="144"/>
    </row>
    <row r="584" spans="1:6">
      <c r="A584" s="144"/>
      <c r="B584" s="144"/>
      <c r="C584" s="144"/>
      <c r="D584" s="144"/>
      <c r="E584" s="144"/>
      <c r="F584" s="144"/>
    </row>
    <row r="585" spans="1:6">
      <c r="A585" s="144"/>
      <c r="B585" s="144"/>
      <c r="C585" s="144"/>
      <c r="D585" s="144"/>
      <c r="E585" s="144"/>
      <c r="F585" s="144"/>
    </row>
    <row r="586" spans="1:6">
      <c r="A586" s="144"/>
      <c r="B586" s="144"/>
      <c r="C586" s="144"/>
      <c r="D586" s="144"/>
      <c r="E586" s="144"/>
      <c r="F586" s="144"/>
    </row>
    <row r="587" spans="1:6">
      <c r="A587" s="144"/>
      <c r="B587" s="144"/>
      <c r="C587" s="144"/>
      <c r="D587" s="144"/>
      <c r="E587" s="144"/>
      <c r="F587" s="144"/>
    </row>
    <row r="588" spans="1:6">
      <c r="A588" s="144"/>
      <c r="B588" s="144"/>
      <c r="C588" s="144"/>
      <c r="D588" s="144"/>
      <c r="E588" s="144"/>
      <c r="F588" s="144"/>
    </row>
    <row r="589" spans="1:6">
      <c r="A589" s="144"/>
      <c r="B589" s="144"/>
      <c r="C589" s="144"/>
      <c r="D589" s="144"/>
      <c r="E589" s="144"/>
      <c r="F589" s="144"/>
    </row>
    <row r="590" spans="1:6">
      <c r="A590" s="144"/>
      <c r="B590" s="144"/>
      <c r="C590" s="144"/>
      <c r="D590" s="144"/>
      <c r="E590" s="144"/>
      <c r="F590" s="144"/>
    </row>
    <row r="591" spans="1:6">
      <c r="A591" s="144"/>
      <c r="B591" s="144"/>
      <c r="C591" s="144"/>
      <c r="D591" s="144"/>
      <c r="E591" s="144"/>
      <c r="F591" s="144"/>
    </row>
    <row r="592" spans="1:6">
      <c r="A592" s="144"/>
      <c r="B592" s="144"/>
      <c r="C592" s="144"/>
      <c r="D592" s="144"/>
      <c r="E592" s="144"/>
      <c r="F592" s="144"/>
    </row>
    <row r="593" spans="1:6">
      <c r="A593" s="144"/>
      <c r="B593" s="144"/>
      <c r="C593" s="144"/>
      <c r="D593" s="144"/>
      <c r="E593" s="144"/>
      <c r="F593" s="144"/>
    </row>
    <row r="594" spans="1:6">
      <c r="A594" s="144"/>
      <c r="B594" s="144"/>
      <c r="C594" s="144"/>
      <c r="D594" s="144"/>
      <c r="E594" s="144"/>
      <c r="F594" s="144"/>
    </row>
    <row r="595" spans="1:6">
      <c r="A595" s="144"/>
      <c r="B595" s="144"/>
      <c r="C595" s="144"/>
      <c r="D595" s="144"/>
      <c r="E595" s="144"/>
      <c r="F595" s="144"/>
    </row>
    <row r="596" spans="1:6">
      <c r="A596" s="144"/>
      <c r="B596" s="144"/>
      <c r="C596" s="144"/>
      <c r="D596" s="144"/>
      <c r="E596" s="144"/>
      <c r="F596" s="144"/>
    </row>
    <row r="597" spans="1:6">
      <c r="A597" s="144"/>
      <c r="B597" s="144"/>
      <c r="C597" s="144"/>
      <c r="D597" s="144"/>
      <c r="E597" s="144"/>
      <c r="F597" s="144"/>
    </row>
    <row r="598" spans="1:6">
      <c r="A598" s="144"/>
      <c r="B598" s="144"/>
      <c r="C598" s="144"/>
      <c r="D598" s="144"/>
      <c r="E598" s="144"/>
      <c r="F598" s="144"/>
    </row>
    <row r="599" spans="1:6">
      <c r="A599" s="144"/>
      <c r="B599" s="144"/>
      <c r="C599" s="144"/>
      <c r="D599" s="144"/>
      <c r="E599" s="144"/>
      <c r="F599" s="144"/>
    </row>
    <row r="600" spans="1:6">
      <c r="A600" s="144"/>
      <c r="B600" s="144"/>
      <c r="C600" s="144"/>
      <c r="D600" s="144"/>
      <c r="E600" s="144"/>
      <c r="F600" s="144"/>
    </row>
    <row r="601" spans="1:6">
      <c r="A601" s="144"/>
      <c r="B601" s="144"/>
      <c r="C601" s="144"/>
      <c r="D601" s="144"/>
      <c r="E601" s="144"/>
      <c r="F601" s="144"/>
    </row>
    <row r="602" spans="1:6">
      <c r="A602" s="144"/>
      <c r="B602" s="144"/>
      <c r="C602" s="144"/>
      <c r="D602" s="144"/>
      <c r="E602" s="144"/>
      <c r="F602" s="144"/>
    </row>
    <row r="603" spans="1:6">
      <c r="A603" s="144"/>
      <c r="B603" s="144"/>
      <c r="C603" s="144"/>
      <c r="D603" s="144"/>
      <c r="E603" s="144"/>
      <c r="F603" s="144"/>
    </row>
    <row r="604" spans="1:6">
      <c r="A604" s="144"/>
      <c r="B604" s="144"/>
      <c r="C604" s="144"/>
      <c r="D604" s="144"/>
      <c r="E604" s="144"/>
      <c r="F604" s="144"/>
    </row>
    <row r="605" spans="1:6">
      <c r="A605" s="144"/>
      <c r="B605" s="144"/>
      <c r="C605" s="144"/>
      <c r="D605" s="144"/>
      <c r="E605" s="144"/>
      <c r="F605" s="144"/>
    </row>
    <row r="606" spans="1:6">
      <c r="A606" s="144"/>
      <c r="B606" s="144"/>
      <c r="C606" s="144"/>
      <c r="D606" s="144"/>
      <c r="E606" s="144"/>
      <c r="F606" s="144"/>
    </row>
    <row r="607" spans="1:6">
      <c r="A607" s="144"/>
      <c r="B607" s="144"/>
      <c r="C607" s="144"/>
      <c r="D607" s="144"/>
      <c r="E607" s="144"/>
      <c r="F607" s="144"/>
    </row>
    <row r="608" spans="1:6">
      <c r="A608" s="144"/>
      <c r="B608" s="144"/>
      <c r="C608" s="144"/>
      <c r="D608" s="144"/>
      <c r="E608" s="144"/>
      <c r="F608" s="144"/>
    </row>
    <row r="609" spans="1:6">
      <c r="A609" s="144"/>
      <c r="B609" s="144"/>
      <c r="C609" s="144"/>
      <c r="D609" s="144"/>
      <c r="E609" s="144"/>
      <c r="F609" s="144"/>
    </row>
    <row r="610" spans="1:6">
      <c r="A610" s="144"/>
      <c r="B610" s="144"/>
      <c r="C610" s="144"/>
      <c r="D610" s="144"/>
      <c r="E610" s="144"/>
      <c r="F610" s="144"/>
    </row>
    <row r="611" spans="1:6">
      <c r="A611" s="144"/>
      <c r="B611" s="144"/>
      <c r="C611" s="144"/>
      <c r="D611" s="144"/>
      <c r="E611" s="144"/>
      <c r="F611" s="144"/>
    </row>
    <row r="612" spans="1:6">
      <c r="A612" s="144"/>
      <c r="B612" s="144"/>
      <c r="C612" s="144"/>
      <c r="D612" s="144"/>
      <c r="E612" s="144"/>
      <c r="F612" s="144"/>
    </row>
    <row r="613" spans="1:6">
      <c r="A613" s="144"/>
      <c r="B613" s="144"/>
      <c r="C613" s="144"/>
      <c r="D613" s="144"/>
      <c r="E613" s="144"/>
      <c r="F613" s="144"/>
    </row>
    <row r="614" spans="1:6">
      <c r="A614" s="144"/>
      <c r="B614" s="144"/>
      <c r="C614" s="144"/>
      <c r="D614" s="144"/>
      <c r="E614" s="144"/>
      <c r="F614" s="144"/>
    </row>
    <row r="615" spans="1:6">
      <c r="A615" s="144"/>
      <c r="B615" s="144"/>
      <c r="C615" s="144"/>
      <c r="D615" s="144"/>
      <c r="E615" s="144"/>
      <c r="F615" s="144"/>
    </row>
    <row r="616" spans="1:6">
      <c r="A616" s="144"/>
      <c r="B616" s="144"/>
      <c r="C616" s="144"/>
      <c r="D616" s="144"/>
      <c r="E616" s="144"/>
      <c r="F616" s="144"/>
    </row>
    <row r="617" spans="1:6">
      <c r="A617" s="144"/>
      <c r="B617" s="144"/>
      <c r="C617" s="144"/>
      <c r="D617" s="144"/>
      <c r="E617" s="144"/>
      <c r="F617" s="144"/>
    </row>
    <row r="618" spans="1:6">
      <c r="A618" s="144"/>
      <c r="B618" s="144"/>
      <c r="C618" s="144"/>
      <c r="D618" s="144"/>
      <c r="E618" s="144"/>
      <c r="F618" s="144"/>
    </row>
    <row r="619" spans="1:6">
      <c r="A619" s="144"/>
      <c r="B619" s="144"/>
      <c r="C619" s="144"/>
      <c r="D619" s="144"/>
      <c r="E619" s="144"/>
      <c r="F619" s="144"/>
    </row>
    <row r="620" spans="1:6">
      <c r="A620" s="144"/>
      <c r="B620" s="144"/>
      <c r="C620" s="144"/>
      <c r="D620" s="144"/>
      <c r="E620" s="144"/>
      <c r="F620" s="144"/>
    </row>
    <row r="621" spans="1:6">
      <c r="A621" s="144"/>
      <c r="B621" s="144"/>
      <c r="C621" s="144"/>
      <c r="D621" s="144"/>
      <c r="E621" s="144"/>
      <c r="F621" s="144"/>
    </row>
    <row r="622" spans="1:6">
      <c r="A622" s="144"/>
      <c r="B622" s="144"/>
      <c r="C622" s="144"/>
      <c r="D622" s="144"/>
      <c r="E622" s="144"/>
      <c r="F622" s="144"/>
    </row>
    <row r="623" spans="1:6">
      <c r="A623" s="144"/>
      <c r="B623" s="144"/>
      <c r="C623" s="144"/>
      <c r="D623" s="144"/>
      <c r="E623" s="144"/>
      <c r="F623" s="144"/>
    </row>
    <row r="624" spans="1:6">
      <c r="A624" s="144"/>
      <c r="B624" s="144"/>
      <c r="C624" s="144"/>
      <c r="D624" s="144"/>
      <c r="E624" s="144"/>
      <c r="F624" s="144"/>
    </row>
    <row r="625" spans="1:6">
      <c r="A625" s="144"/>
      <c r="B625" s="144"/>
      <c r="C625" s="144"/>
      <c r="D625" s="144"/>
      <c r="E625" s="144"/>
      <c r="F625" s="144"/>
    </row>
    <row r="626" spans="1:6">
      <c r="A626" s="144"/>
      <c r="B626" s="144"/>
      <c r="C626" s="144"/>
      <c r="D626" s="144"/>
      <c r="E626" s="144"/>
      <c r="F626" s="144"/>
    </row>
    <row r="627" spans="1:6">
      <c r="A627" s="144"/>
      <c r="B627" s="144"/>
      <c r="C627" s="144"/>
      <c r="D627" s="144"/>
      <c r="E627" s="144"/>
      <c r="F627" s="144"/>
    </row>
    <row r="628" spans="1:6">
      <c r="A628" s="144"/>
      <c r="B628" s="144"/>
      <c r="C628" s="144"/>
      <c r="D628" s="144"/>
      <c r="E628" s="144"/>
      <c r="F628" s="144"/>
    </row>
    <row r="629" spans="1:6">
      <c r="A629" s="144"/>
      <c r="B629" s="144"/>
      <c r="C629" s="144"/>
      <c r="D629" s="144"/>
      <c r="E629" s="144"/>
      <c r="F629" s="144"/>
    </row>
    <row r="630" spans="1:6">
      <c r="A630" s="144"/>
      <c r="B630" s="144"/>
      <c r="C630" s="144"/>
      <c r="D630" s="144"/>
      <c r="E630" s="144"/>
      <c r="F630" s="144"/>
    </row>
    <row r="631" spans="1:6">
      <c r="A631" s="144"/>
      <c r="B631" s="144"/>
      <c r="C631" s="144"/>
      <c r="D631" s="144"/>
      <c r="E631" s="144"/>
      <c r="F631" s="144"/>
    </row>
    <row r="632" spans="1:6">
      <c r="A632" s="144"/>
      <c r="B632" s="144"/>
      <c r="C632" s="144"/>
      <c r="D632" s="144"/>
      <c r="E632" s="144"/>
      <c r="F632" s="144"/>
    </row>
    <row r="633" spans="1:6">
      <c r="A633" s="144"/>
      <c r="B633" s="144"/>
      <c r="C633" s="144"/>
      <c r="D633" s="144"/>
      <c r="E633" s="144"/>
      <c r="F633" s="144"/>
    </row>
    <row r="634" spans="1:6">
      <c r="A634" s="144"/>
      <c r="B634" s="144"/>
      <c r="C634" s="144"/>
      <c r="D634" s="144"/>
      <c r="E634" s="144"/>
      <c r="F634" s="144"/>
    </row>
    <row r="635" spans="1:6">
      <c r="A635" s="144"/>
      <c r="B635" s="144"/>
      <c r="C635" s="144"/>
      <c r="D635" s="144"/>
      <c r="E635" s="144"/>
      <c r="F635" s="144"/>
    </row>
    <row r="636" spans="1:6">
      <c r="A636" s="144"/>
      <c r="B636" s="144"/>
      <c r="C636" s="144"/>
      <c r="D636" s="144"/>
      <c r="E636" s="144"/>
      <c r="F636" s="144"/>
    </row>
    <row r="637" spans="1:6">
      <c r="A637" s="144"/>
      <c r="B637" s="144"/>
      <c r="C637" s="144"/>
      <c r="D637" s="144"/>
      <c r="E637" s="144"/>
      <c r="F637" s="144"/>
    </row>
    <row r="638" spans="1:6">
      <c r="A638" s="144"/>
      <c r="B638" s="144"/>
      <c r="C638" s="144"/>
      <c r="D638" s="144"/>
      <c r="E638" s="144"/>
      <c r="F638" s="144"/>
    </row>
    <row r="639" spans="1:6">
      <c r="A639" s="144"/>
      <c r="B639" s="144"/>
      <c r="C639" s="144"/>
      <c r="D639" s="144"/>
      <c r="E639" s="144"/>
      <c r="F639" s="144"/>
    </row>
    <row r="640" spans="1:6">
      <c r="A640" s="144"/>
      <c r="B640" s="144"/>
      <c r="C640" s="144"/>
      <c r="D640" s="144"/>
      <c r="E640" s="144"/>
      <c r="F640" s="144"/>
    </row>
    <row r="641" spans="1:6">
      <c r="A641" s="144"/>
      <c r="B641" s="144"/>
      <c r="C641" s="144"/>
      <c r="D641" s="144"/>
      <c r="E641" s="144"/>
      <c r="F641" s="144"/>
    </row>
    <row r="642" spans="1:6">
      <c r="A642" s="144"/>
      <c r="B642" s="144"/>
      <c r="C642" s="144"/>
      <c r="D642" s="144"/>
      <c r="E642" s="144"/>
      <c r="F642" s="144"/>
    </row>
    <row r="643" spans="1:6">
      <c r="A643" s="144"/>
      <c r="B643" s="144"/>
      <c r="C643" s="144"/>
      <c r="D643" s="144"/>
      <c r="E643" s="144"/>
      <c r="F643" s="144"/>
    </row>
    <row r="644" spans="1:6">
      <c r="A644" s="144"/>
      <c r="B644" s="144"/>
      <c r="C644" s="144"/>
      <c r="D644" s="144"/>
      <c r="E644" s="144"/>
      <c r="F644" s="144"/>
    </row>
    <row r="645" spans="1:6">
      <c r="A645" s="144"/>
      <c r="B645" s="144"/>
      <c r="C645" s="144"/>
      <c r="D645" s="144"/>
      <c r="E645" s="144"/>
      <c r="F645" s="144"/>
    </row>
    <row r="646" spans="1:6">
      <c r="A646" s="144"/>
      <c r="B646" s="144"/>
      <c r="C646" s="144"/>
      <c r="D646" s="144"/>
      <c r="E646" s="144"/>
      <c r="F646" s="144"/>
    </row>
    <row r="647" spans="1:6">
      <c r="A647" s="144"/>
      <c r="B647" s="144"/>
      <c r="C647" s="144"/>
      <c r="D647" s="144"/>
      <c r="E647" s="144"/>
      <c r="F647" s="144"/>
    </row>
    <row r="648" spans="1:6">
      <c r="A648" s="144"/>
      <c r="B648" s="144"/>
      <c r="C648" s="144"/>
      <c r="D648" s="144"/>
      <c r="E648" s="144"/>
      <c r="F648" s="144"/>
    </row>
    <row r="649" spans="1:6">
      <c r="A649" s="144"/>
      <c r="B649" s="144"/>
      <c r="C649" s="144"/>
      <c r="D649" s="144"/>
      <c r="E649" s="144"/>
      <c r="F649" s="144"/>
    </row>
    <row r="650" spans="1:6">
      <c r="A650" s="144"/>
      <c r="B650" s="144"/>
      <c r="C650" s="144"/>
      <c r="D650" s="144"/>
      <c r="E650" s="144"/>
      <c r="F650" s="144"/>
    </row>
    <row r="651" spans="1:6">
      <c r="A651" s="144"/>
      <c r="B651" s="144"/>
      <c r="C651" s="144"/>
      <c r="D651" s="144"/>
      <c r="E651" s="144"/>
      <c r="F651" s="144"/>
    </row>
    <row r="652" spans="1:6">
      <c r="A652" s="144"/>
      <c r="B652" s="144"/>
      <c r="C652" s="144"/>
      <c r="D652" s="144"/>
      <c r="E652" s="144"/>
      <c r="F652" s="144"/>
    </row>
    <row r="653" spans="1:6">
      <c r="A653" s="144"/>
      <c r="B653" s="144"/>
      <c r="C653" s="144"/>
      <c r="D653" s="144"/>
      <c r="E653" s="144"/>
      <c r="F653" s="144"/>
    </row>
    <row r="654" spans="1:6">
      <c r="A654" s="144"/>
      <c r="B654" s="144"/>
      <c r="C654" s="144"/>
      <c r="D654" s="144"/>
      <c r="E654" s="144"/>
      <c r="F654" s="144"/>
    </row>
    <row r="655" spans="1:6">
      <c r="A655" s="144"/>
      <c r="B655" s="144"/>
      <c r="C655" s="144"/>
      <c r="D655" s="144"/>
      <c r="E655" s="144"/>
      <c r="F655" s="144"/>
    </row>
    <row r="656" spans="1:6">
      <c r="A656" s="144"/>
      <c r="B656" s="144"/>
      <c r="C656" s="144"/>
      <c r="D656" s="144"/>
      <c r="E656" s="144"/>
      <c r="F656" s="144"/>
    </row>
    <row r="657" spans="1:6">
      <c r="A657" s="144"/>
      <c r="B657" s="144"/>
      <c r="C657" s="144"/>
      <c r="D657" s="144"/>
      <c r="E657" s="144"/>
      <c r="F657" s="144"/>
    </row>
    <row r="658" spans="1:6">
      <c r="A658" s="144"/>
      <c r="B658" s="144"/>
      <c r="C658" s="144"/>
      <c r="D658" s="144"/>
      <c r="E658" s="144"/>
      <c r="F658" s="144"/>
    </row>
    <row r="659" spans="1:6">
      <c r="A659" s="144"/>
      <c r="B659" s="144"/>
      <c r="C659" s="144"/>
      <c r="D659" s="144"/>
      <c r="E659" s="144"/>
      <c r="F659" s="144"/>
    </row>
    <row r="660" spans="1:6">
      <c r="A660" s="144"/>
      <c r="B660" s="144"/>
      <c r="C660" s="144"/>
      <c r="D660" s="144"/>
      <c r="E660" s="144"/>
      <c r="F660" s="144"/>
    </row>
    <row r="661" spans="1:6">
      <c r="A661" s="144"/>
      <c r="B661" s="144"/>
      <c r="C661" s="144"/>
      <c r="D661" s="144"/>
      <c r="E661" s="144"/>
      <c r="F661" s="144"/>
    </row>
    <row r="662" spans="1:6">
      <c r="A662" s="144"/>
      <c r="B662" s="144"/>
      <c r="C662" s="144"/>
      <c r="D662" s="144"/>
      <c r="E662" s="144"/>
      <c r="F662" s="144"/>
    </row>
    <row r="663" spans="1:6">
      <c r="A663" s="144"/>
      <c r="B663" s="144"/>
      <c r="C663" s="144"/>
      <c r="D663" s="144"/>
      <c r="E663" s="144"/>
      <c r="F663" s="144"/>
    </row>
    <row r="664" spans="1:6">
      <c r="A664" s="144"/>
      <c r="B664" s="144"/>
      <c r="C664" s="144"/>
      <c r="D664" s="144"/>
      <c r="E664" s="144"/>
      <c r="F664" s="144"/>
    </row>
    <row r="665" spans="1:6">
      <c r="A665" s="144"/>
      <c r="B665" s="144"/>
      <c r="C665" s="144"/>
      <c r="D665" s="144"/>
      <c r="E665" s="144"/>
      <c r="F665" s="144"/>
    </row>
    <row r="666" spans="1:6">
      <c r="A666" s="144"/>
      <c r="B666" s="144"/>
      <c r="C666" s="144"/>
      <c r="D666" s="144"/>
      <c r="E666" s="144"/>
      <c r="F666" s="144"/>
    </row>
    <row r="667" spans="1:6">
      <c r="A667" s="144"/>
      <c r="B667" s="144"/>
      <c r="C667" s="144"/>
      <c r="D667" s="144"/>
      <c r="E667" s="144"/>
      <c r="F667" s="144"/>
    </row>
    <row r="668" spans="1:6">
      <c r="A668" s="144"/>
      <c r="B668" s="144"/>
      <c r="C668" s="144"/>
      <c r="D668" s="144"/>
      <c r="E668" s="144"/>
      <c r="F668" s="144"/>
    </row>
    <row r="669" spans="1:6">
      <c r="A669" s="144"/>
      <c r="B669" s="144"/>
      <c r="C669" s="144"/>
      <c r="D669" s="144"/>
      <c r="E669" s="144"/>
      <c r="F669" s="144"/>
    </row>
    <row r="670" spans="1:6">
      <c r="A670" s="144"/>
      <c r="B670" s="144"/>
      <c r="C670" s="144"/>
      <c r="D670" s="144"/>
      <c r="E670" s="144"/>
      <c r="F670" s="144"/>
    </row>
    <row r="671" spans="1:6">
      <c r="A671" s="144"/>
      <c r="B671" s="144"/>
      <c r="C671" s="144"/>
      <c r="D671" s="144"/>
      <c r="E671" s="144"/>
      <c r="F671" s="144"/>
    </row>
    <row r="672" spans="1:6">
      <c r="A672" s="144"/>
      <c r="B672" s="144"/>
      <c r="C672" s="144"/>
      <c r="D672" s="144"/>
      <c r="E672" s="144"/>
      <c r="F672" s="144"/>
    </row>
    <row r="673" spans="1:6">
      <c r="A673" s="144"/>
      <c r="B673" s="144"/>
      <c r="C673" s="144"/>
      <c r="D673" s="144"/>
      <c r="E673" s="144"/>
      <c r="F673" s="144"/>
    </row>
    <row r="674" spans="1:6">
      <c r="A674" s="144"/>
      <c r="B674" s="144"/>
      <c r="C674" s="144"/>
      <c r="D674" s="144"/>
      <c r="E674" s="144"/>
      <c r="F674" s="144"/>
    </row>
    <row r="675" spans="1:6">
      <c r="A675" s="144"/>
      <c r="B675" s="144"/>
      <c r="C675" s="144"/>
      <c r="D675" s="144"/>
      <c r="E675" s="144"/>
      <c r="F675" s="144"/>
    </row>
    <row r="676" spans="1:6">
      <c r="A676" s="144"/>
      <c r="B676" s="144"/>
      <c r="C676" s="144"/>
      <c r="D676" s="144"/>
      <c r="E676" s="144"/>
      <c r="F676" s="144"/>
    </row>
    <row r="677" spans="1:6">
      <c r="A677" s="144"/>
      <c r="B677" s="144"/>
      <c r="C677" s="144"/>
      <c r="D677" s="144"/>
      <c r="E677" s="144"/>
      <c r="F677" s="144"/>
    </row>
    <row r="678" spans="1:6">
      <c r="A678" s="144"/>
      <c r="B678" s="144"/>
      <c r="C678" s="144"/>
      <c r="D678" s="144"/>
      <c r="E678" s="144"/>
      <c r="F678" s="144"/>
    </row>
    <row r="679" spans="1:6">
      <c r="A679" s="144"/>
      <c r="B679" s="144"/>
      <c r="C679" s="144"/>
      <c r="D679" s="144"/>
      <c r="E679" s="144"/>
      <c r="F679" s="144"/>
    </row>
    <row r="680" spans="1:6">
      <c r="A680" s="144"/>
      <c r="B680" s="144"/>
      <c r="C680" s="144"/>
      <c r="D680" s="144"/>
      <c r="E680" s="144"/>
      <c r="F680" s="144"/>
    </row>
    <row r="681" spans="1:6">
      <c r="A681" s="144"/>
      <c r="B681" s="144"/>
      <c r="C681" s="144"/>
      <c r="D681" s="144"/>
      <c r="E681" s="144"/>
      <c r="F681" s="144"/>
    </row>
    <row r="682" spans="1:6">
      <c r="A682" s="144"/>
      <c r="B682" s="144"/>
      <c r="C682" s="144"/>
      <c r="D682" s="144"/>
      <c r="E682" s="144"/>
      <c r="F682" s="144"/>
    </row>
    <row r="683" spans="1:6">
      <c r="A683" s="144"/>
      <c r="B683" s="144"/>
      <c r="C683" s="144"/>
      <c r="D683" s="144"/>
      <c r="E683" s="144"/>
      <c r="F683" s="144"/>
    </row>
    <row r="684" spans="1:6">
      <c r="A684" s="144"/>
      <c r="B684" s="144"/>
      <c r="C684" s="144"/>
      <c r="D684" s="144"/>
      <c r="E684" s="144"/>
      <c r="F684" s="144"/>
    </row>
    <row r="685" spans="1:6">
      <c r="A685" s="144"/>
      <c r="B685" s="144"/>
      <c r="C685" s="144"/>
      <c r="D685" s="144"/>
      <c r="E685" s="144"/>
      <c r="F685" s="144"/>
    </row>
    <row r="686" spans="1:6">
      <c r="A686" s="144"/>
      <c r="B686" s="144"/>
      <c r="C686" s="144"/>
      <c r="D686" s="144"/>
      <c r="E686" s="144"/>
      <c r="F686" s="144"/>
    </row>
    <row r="687" spans="1:6">
      <c r="A687" s="144"/>
      <c r="B687" s="144"/>
      <c r="C687" s="144"/>
      <c r="D687" s="144"/>
      <c r="E687" s="144"/>
      <c r="F687" s="144"/>
    </row>
    <row r="688" spans="1:6">
      <c r="A688" s="144"/>
      <c r="B688" s="144"/>
      <c r="C688" s="144"/>
      <c r="D688" s="144"/>
      <c r="E688" s="144"/>
      <c r="F688" s="144"/>
    </row>
    <row r="689" spans="1:6">
      <c r="A689" s="144"/>
      <c r="B689" s="144"/>
      <c r="C689" s="144"/>
      <c r="D689" s="144"/>
      <c r="E689" s="144"/>
      <c r="F689" s="144"/>
    </row>
    <row r="690" spans="1:6">
      <c r="A690" s="144"/>
      <c r="B690" s="144"/>
      <c r="C690" s="144"/>
      <c r="D690" s="144"/>
      <c r="E690" s="144"/>
      <c r="F690" s="144"/>
    </row>
    <row r="691" spans="1:6">
      <c r="A691" s="144"/>
      <c r="B691" s="144"/>
      <c r="C691" s="144"/>
      <c r="D691" s="144"/>
      <c r="E691" s="144"/>
      <c r="F691" s="144"/>
    </row>
    <row r="692" spans="1:6">
      <c r="A692" s="144"/>
      <c r="B692" s="144"/>
      <c r="C692" s="144"/>
      <c r="D692" s="144"/>
      <c r="E692" s="144"/>
      <c r="F692" s="144"/>
    </row>
    <row r="693" spans="1:6">
      <c r="A693" s="144"/>
      <c r="B693" s="144"/>
      <c r="C693" s="144"/>
      <c r="D693" s="144"/>
      <c r="E693" s="144"/>
      <c r="F693" s="144"/>
    </row>
    <row r="694" spans="1:6">
      <c r="A694" s="144"/>
      <c r="B694" s="144"/>
      <c r="C694" s="144"/>
      <c r="D694" s="144"/>
      <c r="E694" s="144"/>
      <c r="F694" s="144"/>
    </row>
    <row r="695" spans="1:6">
      <c r="A695" s="144"/>
      <c r="B695" s="144"/>
      <c r="C695" s="144"/>
      <c r="D695" s="144"/>
      <c r="E695" s="144"/>
      <c r="F695" s="144"/>
    </row>
    <row r="696" spans="1:6">
      <c r="A696" s="144"/>
      <c r="B696" s="144"/>
      <c r="C696" s="144"/>
      <c r="D696" s="144"/>
      <c r="E696" s="144"/>
      <c r="F696" s="144"/>
    </row>
    <row r="697" spans="1:6">
      <c r="A697" s="144"/>
      <c r="B697" s="144"/>
      <c r="C697" s="144"/>
      <c r="D697" s="144"/>
      <c r="E697" s="144"/>
      <c r="F697" s="144"/>
    </row>
    <row r="698" spans="1:6">
      <c r="A698" s="144"/>
      <c r="B698" s="144"/>
      <c r="C698" s="144"/>
      <c r="D698" s="144"/>
      <c r="E698" s="144"/>
      <c r="F698" s="144"/>
    </row>
    <row r="699" spans="1:6">
      <c r="A699" s="144"/>
      <c r="B699" s="144"/>
      <c r="C699" s="144"/>
      <c r="D699" s="144"/>
      <c r="E699" s="144"/>
      <c r="F699" s="144"/>
    </row>
    <row r="700" spans="1:6">
      <c r="A700" s="144"/>
      <c r="B700" s="144"/>
      <c r="C700" s="144"/>
      <c r="D700" s="144"/>
      <c r="E700" s="144"/>
      <c r="F700" s="144"/>
    </row>
    <row r="701" spans="1:6">
      <c r="A701" s="144"/>
      <c r="B701" s="144"/>
      <c r="C701" s="144"/>
      <c r="D701" s="144"/>
      <c r="E701" s="144"/>
      <c r="F701" s="144"/>
    </row>
    <row r="702" spans="1:6">
      <c r="A702" s="144"/>
      <c r="B702" s="144"/>
      <c r="C702" s="144"/>
      <c r="D702" s="144"/>
      <c r="E702" s="144"/>
      <c r="F702" s="144"/>
    </row>
    <row r="703" spans="1:6">
      <c r="A703" s="144"/>
      <c r="B703" s="144"/>
      <c r="C703" s="144"/>
      <c r="D703" s="144"/>
      <c r="E703" s="144"/>
      <c r="F703" s="144"/>
    </row>
    <row r="704" spans="1:6">
      <c r="A704" s="144"/>
      <c r="B704" s="144"/>
      <c r="C704" s="144"/>
      <c r="D704" s="144"/>
      <c r="E704" s="144"/>
      <c r="F704" s="144"/>
    </row>
    <row r="705" spans="1:6">
      <c r="A705" s="144"/>
      <c r="B705" s="144"/>
      <c r="C705" s="144"/>
      <c r="D705" s="144"/>
      <c r="E705" s="144"/>
      <c r="F705" s="144"/>
    </row>
    <row r="706" spans="1:6">
      <c r="A706" s="144"/>
      <c r="B706" s="144"/>
      <c r="C706" s="144"/>
      <c r="D706" s="144"/>
      <c r="E706" s="144"/>
      <c r="F706" s="144"/>
    </row>
    <row r="707" spans="1:6">
      <c r="A707" s="144"/>
      <c r="B707" s="144"/>
      <c r="C707" s="144"/>
      <c r="D707" s="144"/>
      <c r="E707" s="144"/>
      <c r="F707" s="144"/>
    </row>
    <row r="708" spans="1:6">
      <c r="A708" s="144"/>
      <c r="B708" s="144"/>
      <c r="C708" s="144"/>
      <c r="D708" s="144"/>
      <c r="E708" s="144"/>
      <c r="F708" s="144"/>
    </row>
    <row r="709" spans="1:6">
      <c r="A709" s="144"/>
      <c r="B709" s="144"/>
      <c r="C709" s="144"/>
      <c r="D709" s="144"/>
      <c r="E709" s="144"/>
      <c r="F709" s="144"/>
    </row>
    <row r="710" spans="1:6">
      <c r="A710" s="144"/>
      <c r="B710" s="144"/>
      <c r="C710" s="144"/>
      <c r="D710" s="144"/>
      <c r="E710" s="144"/>
      <c r="F710" s="144"/>
    </row>
    <row r="711" spans="1:6">
      <c r="A711" s="144"/>
      <c r="B711" s="144"/>
      <c r="C711" s="144"/>
      <c r="D711" s="144"/>
      <c r="E711" s="144"/>
      <c r="F711" s="144"/>
    </row>
    <row r="712" spans="1:6">
      <c r="A712" s="144"/>
      <c r="B712" s="144"/>
      <c r="C712" s="144"/>
      <c r="D712" s="144"/>
      <c r="E712" s="144"/>
      <c r="F712" s="144"/>
    </row>
    <row r="713" spans="1:6">
      <c r="A713" s="144"/>
      <c r="B713" s="144"/>
      <c r="C713" s="144"/>
      <c r="D713" s="144"/>
      <c r="E713" s="144"/>
      <c r="F713" s="144"/>
    </row>
    <row r="714" spans="1:6">
      <c r="A714" s="144"/>
      <c r="B714" s="144"/>
      <c r="C714" s="144"/>
      <c r="D714" s="144"/>
      <c r="E714" s="144"/>
      <c r="F714" s="144"/>
    </row>
    <row r="715" spans="1:6">
      <c r="A715" s="144"/>
      <c r="B715" s="144"/>
      <c r="C715" s="144"/>
      <c r="D715" s="144"/>
      <c r="E715" s="144"/>
      <c r="F715" s="144"/>
    </row>
    <row r="716" spans="1:6">
      <c r="A716" s="144"/>
      <c r="B716" s="144"/>
      <c r="C716" s="144"/>
      <c r="D716" s="144"/>
      <c r="E716" s="144"/>
      <c r="F716" s="144"/>
    </row>
    <row r="717" spans="1:6">
      <c r="A717" s="144"/>
      <c r="B717" s="144"/>
      <c r="C717" s="144"/>
      <c r="D717" s="144"/>
      <c r="E717" s="144"/>
      <c r="F717" s="144"/>
    </row>
    <row r="718" spans="1:6">
      <c r="A718" s="144"/>
      <c r="B718" s="144"/>
      <c r="C718" s="144"/>
      <c r="D718" s="144"/>
      <c r="E718" s="144"/>
      <c r="F718" s="144"/>
    </row>
    <row r="719" spans="1:6">
      <c r="A719" s="144"/>
      <c r="B719" s="144"/>
      <c r="C719" s="144"/>
      <c r="D719" s="144"/>
      <c r="E719" s="144"/>
      <c r="F719" s="144"/>
    </row>
    <row r="720" spans="1:6">
      <c r="A720" s="144"/>
      <c r="B720" s="144"/>
      <c r="C720" s="144"/>
      <c r="D720" s="144"/>
      <c r="E720" s="144"/>
      <c r="F720" s="144"/>
    </row>
    <row r="721" spans="1:6">
      <c r="A721" s="144"/>
      <c r="B721" s="144"/>
      <c r="C721" s="144"/>
      <c r="D721" s="144"/>
      <c r="E721" s="144"/>
      <c r="F721" s="144"/>
    </row>
    <row r="722" spans="1:6">
      <c r="A722" s="144"/>
      <c r="B722" s="144"/>
      <c r="C722" s="144"/>
      <c r="D722" s="144"/>
      <c r="E722" s="144"/>
      <c r="F722" s="144"/>
    </row>
    <row r="723" spans="1:6">
      <c r="A723" s="144"/>
      <c r="B723" s="144"/>
      <c r="C723" s="144"/>
      <c r="D723" s="144"/>
      <c r="E723" s="144"/>
      <c r="F723" s="144"/>
    </row>
    <row r="724" spans="1:6">
      <c r="A724" s="144"/>
      <c r="B724" s="144"/>
      <c r="C724" s="144"/>
      <c r="D724" s="144"/>
      <c r="E724" s="144"/>
      <c r="F724" s="144"/>
    </row>
    <row r="725" spans="1:6">
      <c r="A725" s="144"/>
      <c r="B725" s="144"/>
      <c r="C725" s="144"/>
      <c r="D725" s="144"/>
      <c r="E725" s="144"/>
      <c r="F725" s="144"/>
    </row>
    <row r="726" spans="1:6">
      <c r="A726" s="144"/>
      <c r="B726" s="144"/>
      <c r="C726" s="144"/>
      <c r="D726" s="144"/>
      <c r="E726" s="144"/>
      <c r="F726" s="144"/>
    </row>
    <row r="727" spans="1:6">
      <c r="A727" s="144"/>
      <c r="B727" s="144"/>
      <c r="C727" s="144"/>
      <c r="D727" s="144"/>
      <c r="E727" s="144"/>
      <c r="F727" s="144"/>
    </row>
    <row r="728" spans="1:6">
      <c r="A728" s="144"/>
      <c r="B728" s="144"/>
      <c r="C728" s="144"/>
      <c r="D728" s="144"/>
      <c r="E728" s="144"/>
      <c r="F728" s="144"/>
    </row>
    <row r="729" spans="1:6">
      <c r="A729" s="144"/>
      <c r="B729" s="144"/>
      <c r="C729" s="144"/>
      <c r="D729" s="144"/>
      <c r="E729" s="144"/>
      <c r="F729" s="144"/>
    </row>
    <row r="730" spans="1:6">
      <c r="A730" s="144"/>
      <c r="B730" s="144"/>
      <c r="C730" s="144"/>
      <c r="D730" s="144"/>
      <c r="E730" s="144"/>
      <c r="F730" s="144"/>
    </row>
    <row r="731" spans="1:6">
      <c r="A731" s="144"/>
      <c r="B731" s="144"/>
      <c r="C731" s="144"/>
      <c r="D731" s="144"/>
      <c r="E731" s="144"/>
      <c r="F731" s="144"/>
    </row>
    <row r="732" spans="1:6">
      <c r="A732" s="144"/>
      <c r="B732" s="144"/>
      <c r="C732" s="144"/>
      <c r="D732" s="144"/>
      <c r="E732" s="144"/>
      <c r="F732" s="144"/>
    </row>
    <row r="733" spans="1:6">
      <c r="A733" s="144"/>
      <c r="B733" s="144"/>
      <c r="C733" s="144"/>
      <c r="D733" s="144"/>
      <c r="E733" s="144"/>
      <c r="F733" s="144"/>
    </row>
    <row r="734" spans="1:6">
      <c r="A734" s="144"/>
      <c r="B734" s="144"/>
      <c r="C734" s="144"/>
      <c r="D734" s="144"/>
      <c r="E734" s="144"/>
      <c r="F734" s="144"/>
    </row>
    <row r="735" spans="1:6">
      <c r="A735" s="144"/>
      <c r="B735" s="144"/>
      <c r="C735" s="144"/>
      <c r="D735" s="144"/>
      <c r="E735" s="144"/>
      <c r="F735" s="144"/>
    </row>
    <row r="736" spans="1:6">
      <c r="A736" s="144"/>
      <c r="B736" s="144"/>
      <c r="C736" s="144"/>
      <c r="D736" s="144"/>
      <c r="E736" s="144"/>
      <c r="F736" s="144"/>
    </row>
    <row r="737" spans="1:6">
      <c r="A737" s="144"/>
      <c r="B737" s="144"/>
      <c r="C737" s="144"/>
      <c r="D737" s="144"/>
      <c r="E737" s="144"/>
      <c r="F737" s="144"/>
    </row>
    <row r="738" spans="1:6">
      <c r="A738" s="144"/>
      <c r="B738" s="144"/>
      <c r="C738" s="144"/>
      <c r="D738" s="144"/>
      <c r="E738" s="144"/>
      <c r="F738" s="144"/>
    </row>
    <row r="739" spans="1:6">
      <c r="A739" s="144"/>
      <c r="B739" s="144"/>
      <c r="C739" s="144"/>
      <c r="D739" s="144"/>
      <c r="E739" s="144"/>
      <c r="F739" s="144"/>
    </row>
    <row r="740" spans="1:6">
      <c r="A740" s="144"/>
      <c r="B740" s="144"/>
      <c r="C740" s="144"/>
      <c r="D740" s="144"/>
      <c r="E740" s="144"/>
      <c r="F740" s="144"/>
    </row>
    <row r="741" spans="1:6">
      <c r="A741" s="144"/>
      <c r="B741" s="144"/>
      <c r="C741" s="144"/>
      <c r="D741" s="144"/>
      <c r="E741" s="144"/>
      <c r="F741" s="144"/>
    </row>
    <row r="742" spans="1:6">
      <c r="A742" s="144"/>
      <c r="B742" s="144"/>
      <c r="C742" s="144"/>
      <c r="D742" s="144"/>
      <c r="E742" s="144"/>
      <c r="F742" s="144"/>
    </row>
    <row r="743" spans="1:6">
      <c r="A743" s="144"/>
      <c r="B743" s="144"/>
      <c r="C743" s="144"/>
      <c r="D743" s="144"/>
      <c r="E743" s="144"/>
      <c r="F743" s="144"/>
    </row>
    <row r="744" spans="1:6">
      <c r="A744" s="144"/>
      <c r="B744" s="144"/>
      <c r="C744" s="144"/>
      <c r="D744" s="144"/>
      <c r="E744" s="144"/>
      <c r="F744" s="144"/>
    </row>
    <row r="745" spans="1:6">
      <c r="A745" s="144"/>
      <c r="B745" s="144"/>
      <c r="C745" s="144"/>
      <c r="D745" s="144"/>
      <c r="E745" s="144"/>
      <c r="F745" s="144"/>
    </row>
    <row r="746" spans="1:6">
      <c r="A746" s="144"/>
      <c r="B746" s="144"/>
      <c r="C746" s="144"/>
      <c r="D746" s="144"/>
      <c r="E746" s="144"/>
      <c r="F746" s="144"/>
    </row>
    <row r="747" spans="1:6">
      <c r="A747" s="144"/>
      <c r="B747" s="144"/>
      <c r="C747" s="144"/>
      <c r="D747" s="144"/>
      <c r="E747" s="144"/>
      <c r="F747" s="144"/>
    </row>
    <row r="748" spans="1:6">
      <c r="A748" s="144"/>
      <c r="B748" s="144"/>
      <c r="C748" s="144"/>
      <c r="D748" s="144"/>
      <c r="E748" s="144"/>
      <c r="F748" s="144"/>
    </row>
    <row r="749" spans="1:6">
      <c r="A749" s="144"/>
      <c r="B749" s="144"/>
      <c r="C749" s="144"/>
      <c r="D749" s="144"/>
      <c r="E749" s="144"/>
      <c r="F749" s="144"/>
    </row>
    <row r="750" spans="1:6">
      <c r="A750" s="144"/>
      <c r="B750" s="144"/>
      <c r="C750" s="144"/>
      <c r="D750" s="144"/>
      <c r="E750" s="144"/>
      <c r="F750" s="144"/>
    </row>
    <row r="751" spans="1:6">
      <c r="A751" s="144"/>
      <c r="B751" s="144"/>
      <c r="C751" s="144"/>
      <c r="D751" s="144"/>
      <c r="E751" s="144"/>
      <c r="F751" s="144"/>
    </row>
    <row r="752" spans="1:6">
      <c r="A752" s="144"/>
      <c r="B752" s="144"/>
      <c r="C752" s="144"/>
      <c r="D752" s="144"/>
      <c r="E752" s="144"/>
      <c r="F752" s="144"/>
    </row>
    <row r="753" spans="1:6">
      <c r="A753" s="144"/>
      <c r="B753" s="144"/>
      <c r="C753" s="144"/>
      <c r="D753" s="144"/>
      <c r="E753" s="144"/>
      <c r="F753" s="144"/>
    </row>
    <row r="754" spans="1:6">
      <c r="A754" s="144"/>
      <c r="B754" s="144"/>
      <c r="C754" s="144"/>
      <c r="D754" s="144"/>
      <c r="E754" s="144"/>
      <c r="F754" s="144"/>
    </row>
    <row r="755" spans="1:6">
      <c r="A755" s="144"/>
      <c r="B755" s="144"/>
      <c r="C755" s="144"/>
      <c r="D755" s="144"/>
      <c r="E755" s="144"/>
      <c r="F755" s="144"/>
    </row>
    <row r="756" spans="1:6">
      <c r="A756" s="144"/>
      <c r="B756" s="144"/>
      <c r="C756" s="144"/>
      <c r="D756" s="144"/>
      <c r="E756" s="144"/>
      <c r="F756" s="144"/>
    </row>
    <row r="757" spans="1:6">
      <c r="A757" s="144"/>
      <c r="B757" s="144"/>
      <c r="C757" s="144"/>
      <c r="D757" s="144"/>
      <c r="E757" s="144"/>
      <c r="F757" s="144"/>
    </row>
    <row r="758" spans="1:6">
      <c r="A758" s="144"/>
      <c r="B758" s="144"/>
      <c r="C758" s="144"/>
      <c r="D758" s="144"/>
      <c r="E758" s="144"/>
      <c r="F758" s="144"/>
    </row>
    <row r="759" spans="1:6">
      <c r="A759" s="144"/>
      <c r="B759" s="144"/>
      <c r="C759" s="144"/>
      <c r="D759" s="144"/>
      <c r="E759" s="144"/>
      <c r="F759" s="144"/>
    </row>
    <row r="760" spans="1:6">
      <c r="A760" s="144"/>
      <c r="B760" s="144"/>
      <c r="C760" s="144"/>
      <c r="D760" s="144"/>
      <c r="E760" s="144"/>
      <c r="F760" s="144"/>
    </row>
    <row r="761" spans="1:6">
      <c r="A761" s="144"/>
      <c r="B761" s="144"/>
      <c r="C761" s="144"/>
      <c r="D761" s="144"/>
      <c r="E761" s="144"/>
      <c r="F761" s="144"/>
    </row>
    <row r="762" spans="1:6">
      <c r="A762" s="144"/>
      <c r="B762" s="144"/>
      <c r="C762" s="144"/>
      <c r="D762" s="144"/>
      <c r="E762" s="144"/>
      <c r="F762" s="144"/>
    </row>
    <row r="763" spans="1:6">
      <c r="A763" s="144"/>
      <c r="B763" s="144"/>
      <c r="C763" s="144"/>
      <c r="D763" s="144"/>
      <c r="E763" s="144"/>
      <c r="F763" s="144"/>
    </row>
    <row r="764" spans="1:6">
      <c r="A764" s="144"/>
      <c r="B764" s="144"/>
      <c r="C764" s="144"/>
      <c r="D764" s="144"/>
      <c r="E764" s="144"/>
      <c r="F764" s="144"/>
    </row>
    <row r="765" spans="1:6">
      <c r="A765" s="144"/>
      <c r="B765" s="144"/>
      <c r="C765" s="144"/>
      <c r="D765" s="144"/>
      <c r="E765" s="144"/>
      <c r="F765" s="144"/>
    </row>
    <row r="766" spans="1:6">
      <c r="A766" s="144"/>
      <c r="B766" s="144"/>
      <c r="C766" s="144"/>
      <c r="D766" s="144"/>
      <c r="E766" s="144"/>
      <c r="F766" s="144"/>
    </row>
    <row r="767" spans="1:6">
      <c r="A767" s="144"/>
      <c r="B767" s="144"/>
      <c r="C767" s="144"/>
      <c r="D767" s="144"/>
      <c r="E767" s="144"/>
      <c r="F767" s="144"/>
    </row>
    <row r="768" spans="1:6">
      <c r="A768" s="144"/>
      <c r="B768" s="144"/>
      <c r="C768" s="144"/>
      <c r="D768" s="144"/>
      <c r="E768" s="144"/>
      <c r="F768" s="144"/>
    </row>
    <row r="769" spans="1:6">
      <c r="A769" s="144"/>
      <c r="B769" s="144"/>
      <c r="C769" s="144"/>
      <c r="D769" s="144"/>
      <c r="E769" s="144"/>
      <c r="F769" s="144"/>
    </row>
    <row r="770" spans="1:6">
      <c r="A770" s="144"/>
      <c r="B770" s="144"/>
      <c r="C770" s="144"/>
      <c r="D770" s="144"/>
      <c r="E770" s="144"/>
      <c r="F770" s="144"/>
    </row>
    <row r="771" spans="1:6">
      <c r="A771" s="144"/>
      <c r="B771" s="144"/>
      <c r="C771" s="144"/>
      <c r="D771" s="144"/>
      <c r="E771" s="144"/>
      <c r="F771" s="144"/>
    </row>
    <row r="772" spans="1:6">
      <c r="A772" s="144"/>
      <c r="B772" s="144"/>
      <c r="C772" s="144"/>
      <c r="D772" s="144"/>
      <c r="E772" s="144"/>
      <c r="F772" s="144"/>
    </row>
    <row r="773" spans="1:6">
      <c r="A773" s="144"/>
      <c r="B773" s="144"/>
      <c r="C773" s="144"/>
      <c r="D773" s="144"/>
      <c r="E773" s="144"/>
      <c r="F773" s="144"/>
    </row>
    <row r="774" spans="1:6">
      <c r="A774" s="144"/>
      <c r="B774" s="144"/>
      <c r="C774" s="144"/>
      <c r="D774" s="144"/>
      <c r="E774" s="144"/>
      <c r="F774" s="144"/>
    </row>
    <row r="775" spans="1:6">
      <c r="A775" s="144"/>
      <c r="B775" s="144"/>
      <c r="C775" s="144"/>
      <c r="D775" s="144"/>
      <c r="E775" s="144"/>
      <c r="F775" s="144"/>
    </row>
    <row r="776" spans="1:6">
      <c r="A776" s="144"/>
      <c r="B776" s="144"/>
      <c r="C776" s="144"/>
      <c r="D776" s="144"/>
      <c r="E776" s="144"/>
      <c r="F776" s="144"/>
    </row>
    <row r="777" spans="1:6">
      <c r="A777" s="144"/>
      <c r="B777" s="144"/>
      <c r="C777" s="144"/>
      <c r="D777" s="144"/>
      <c r="E777" s="144"/>
      <c r="F777" s="144"/>
    </row>
    <row r="778" spans="1:6">
      <c r="A778" s="144"/>
      <c r="B778" s="144"/>
      <c r="C778" s="144"/>
      <c r="D778" s="144"/>
      <c r="E778" s="144"/>
      <c r="F778" s="144"/>
    </row>
    <row r="779" spans="1:6">
      <c r="A779" s="144"/>
      <c r="B779" s="144"/>
      <c r="C779" s="144"/>
      <c r="D779" s="144"/>
      <c r="E779" s="144"/>
      <c r="F779" s="144"/>
    </row>
    <row r="780" spans="1:6">
      <c r="A780" s="144"/>
      <c r="B780" s="144"/>
      <c r="C780" s="144"/>
      <c r="D780" s="144"/>
      <c r="E780" s="144"/>
      <c r="F780" s="144"/>
    </row>
    <row r="781" spans="1:6">
      <c r="A781" s="144"/>
      <c r="B781" s="144"/>
      <c r="C781" s="144"/>
      <c r="D781" s="144"/>
      <c r="E781" s="144"/>
      <c r="F781" s="144"/>
    </row>
    <row r="782" spans="1:6">
      <c r="A782" s="144"/>
      <c r="B782" s="144"/>
      <c r="C782" s="144"/>
      <c r="D782" s="144"/>
      <c r="E782" s="144"/>
      <c r="F782" s="144"/>
    </row>
    <row r="783" spans="1:6">
      <c r="A783" s="144"/>
      <c r="B783" s="144"/>
      <c r="C783" s="144"/>
      <c r="D783" s="144"/>
      <c r="E783" s="144"/>
      <c r="F783" s="144"/>
    </row>
    <row r="784" spans="1:6">
      <c r="A784" s="144"/>
      <c r="B784" s="144"/>
      <c r="C784" s="144"/>
      <c r="D784" s="144"/>
      <c r="E784" s="144"/>
      <c r="F784" s="144"/>
    </row>
    <row r="785" spans="1:6">
      <c r="A785" s="144"/>
      <c r="B785" s="144"/>
      <c r="C785" s="144"/>
      <c r="D785" s="144"/>
      <c r="E785" s="144"/>
      <c r="F785" s="144"/>
    </row>
    <row r="786" spans="1:6">
      <c r="A786" s="144"/>
      <c r="B786" s="144"/>
      <c r="C786" s="144"/>
      <c r="D786" s="144"/>
      <c r="E786" s="144"/>
      <c r="F786" s="144"/>
    </row>
    <row r="787" spans="1:6">
      <c r="A787" s="144"/>
      <c r="B787" s="144"/>
      <c r="C787" s="144"/>
      <c r="D787" s="144"/>
      <c r="E787" s="144"/>
      <c r="F787" s="144"/>
    </row>
    <row r="788" spans="1:6">
      <c r="A788" s="144"/>
      <c r="B788" s="144"/>
      <c r="C788" s="144"/>
      <c r="D788" s="144"/>
      <c r="E788" s="144"/>
      <c r="F788" s="144"/>
    </row>
    <row r="789" spans="1:6">
      <c r="A789" s="144"/>
      <c r="B789" s="144"/>
      <c r="C789" s="144"/>
      <c r="D789" s="144"/>
      <c r="E789" s="144"/>
      <c r="F789" s="144"/>
    </row>
    <row r="790" spans="1:6">
      <c r="A790" s="144"/>
      <c r="B790" s="144"/>
      <c r="C790" s="144"/>
      <c r="D790" s="144"/>
      <c r="E790" s="144"/>
      <c r="F790" s="144"/>
    </row>
    <row r="791" spans="1:6">
      <c r="A791" s="144"/>
      <c r="B791" s="144"/>
      <c r="C791" s="144"/>
      <c r="D791" s="144"/>
      <c r="E791" s="144"/>
      <c r="F791" s="144"/>
    </row>
    <row r="792" spans="1:6">
      <c r="A792" s="144"/>
      <c r="B792" s="144"/>
      <c r="C792" s="144"/>
      <c r="D792" s="144"/>
      <c r="E792" s="144"/>
      <c r="F792" s="144"/>
    </row>
    <row r="793" spans="1:6">
      <c r="A793" s="144"/>
      <c r="B793" s="144"/>
      <c r="C793" s="144"/>
      <c r="D793" s="144"/>
      <c r="E793" s="144"/>
      <c r="F793" s="144"/>
    </row>
    <row r="794" spans="1:6">
      <c r="A794" s="144"/>
      <c r="B794" s="144"/>
      <c r="C794" s="144"/>
      <c r="D794" s="144"/>
      <c r="E794" s="144"/>
      <c r="F794" s="144"/>
    </row>
    <row r="795" spans="1:6">
      <c r="A795" s="144"/>
      <c r="B795" s="144"/>
      <c r="C795" s="144"/>
      <c r="D795" s="144"/>
      <c r="E795" s="144"/>
      <c r="F795" s="144"/>
    </row>
    <row r="796" spans="1:6">
      <c r="A796" s="144"/>
      <c r="B796" s="144"/>
      <c r="C796" s="144"/>
      <c r="D796" s="144"/>
      <c r="E796" s="144"/>
      <c r="F796" s="144"/>
    </row>
    <row r="797" spans="1:6">
      <c r="A797" s="144"/>
      <c r="B797" s="144"/>
      <c r="C797" s="144"/>
      <c r="D797" s="144"/>
      <c r="E797" s="144"/>
      <c r="F797" s="144"/>
    </row>
    <row r="798" spans="1:6">
      <c r="A798" s="144"/>
      <c r="B798" s="144"/>
      <c r="C798" s="144"/>
      <c r="D798" s="144"/>
      <c r="E798" s="144"/>
      <c r="F798" s="144"/>
    </row>
    <row r="799" spans="1:6">
      <c r="A799" s="144"/>
      <c r="B799" s="144"/>
      <c r="C799" s="144"/>
      <c r="D799" s="144"/>
      <c r="E799" s="144"/>
      <c r="F799" s="144"/>
    </row>
    <row r="800" spans="1:6">
      <c r="A800" s="144"/>
      <c r="B800" s="144"/>
      <c r="C800" s="144"/>
      <c r="D800" s="144"/>
      <c r="E800" s="144"/>
      <c r="F800" s="144"/>
    </row>
    <row r="801" spans="1:6">
      <c r="A801" s="144"/>
      <c r="B801" s="144"/>
      <c r="C801" s="144"/>
      <c r="D801" s="144"/>
      <c r="E801" s="144"/>
      <c r="F801" s="144"/>
    </row>
    <row r="802" spans="1:6">
      <c r="A802" s="144"/>
      <c r="B802" s="144"/>
      <c r="C802" s="144"/>
      <c r="D802" s="144"/>
      <c r="E802" s="144"/>
      <c r="F802" s="144"/>
    </row>
    <row r="803" spans="1:6">
      <c r="A803" s="144"/>
      <c r="B803" s="144"/>
      <c r="C803" s="144"/>
      <c r="D803" s="144"/>
      <c r="E803" s="144"/>
      <c r="F803" s="144"/>
    </row>
    <row r="804" spans="1:6">
      <c r="A804" s="144"/>
      <c r="B804" s="144"/>
      <c r="C804" s="144"/>
      <c r="D804" s="144"/>
      <c r="E804" s="144"/>
      <c r="F804" s="144"/>
    </row>
    <row r="805" spans="1:6">
      <c r="A805" s="144"/>
      <c r="B805" s="144"/>
      <c r="C805" s="144"/>
      <c r="D805" s="144"/>
      <c r="E805" s="144"/>
      <c r="F805" s="144"/>
    </row>
    <row r="806" spans="1:6">
      <c r="A806" s="144"/>
      <c r="B806" s="144"/>
      <c r="C806" s="144"/>
      <c r="D806" s="144"/>
      <c r="E806" s="144"/>
      <c r="F806" s="144"/>
    </row>
    <row r="807" spans="1:6">
      <c r="A807" s="144"/>
      <c r="B807" s="144"/>
      <c r="C807" s="144"/>
      <c r="D807" s="144"/>
      <c r="E807" s="144"/>
      <c r="F807" s="144"/>
    </row>
    <row r="808" spans="1:6">
      <c r="A808" s="144"/>
      <c r="B808" s="144"/>
      <c r="C808" s="144"/>
      <c r="D808" s="144"/>
      <c r="E808" s="144"/>
      <c r="F808" s="144"/>
    </row>
    <row r="809" spans="1:6">
      <c r="A809" s="144"/>
      <c r="B809" s="144"/>
      <c r="C809" s="144"/>
      <c r="D809" s="144"/>
      <c r="E809" s="144"/>
      <c r="F809" s="144"/>
    </row>
    <row r="810" spans="1:6">
      <c r="A810" s="144"/>
      <c r="B810" s="144"/>
      <c r="C810" s="144"/>
      <c r="D810" s="144"/>
      <c r="E810" s="144"/>
      <c r="F810" s="144"/>
    </row>
    <row r="811" spans="1:6">
      <c r="A811" s="144"/>
      <c r="B811" s="144"/>
      <c r="C811" s="144"/>
      <c r="D811" s="144"/>
      <c r="E811" s="144"/>
      <c r="F811" s="144"/>
    </row>
    <row r="812" spans="1:6">
      <c r="A812" s="144"/>
      <c r="B812" s="144"/>
      <c r="C812" s="144"/>
      <c r="D812" s="144"/>
      <c r="E812" s="144"/>
      <c r="F812" s="144"/>
    </row>
    <row r="813" spans="1:6">
      <c r="A813" s="144"/>
      <c r="B813" s="144"/>
      <c r="C813" s="144"/>
      <c r="D813" s="144"/>
      <c r="E813" s="144"/>
      <c r="F813" s="144"/>
    </row>
    <row r="814" spans="1:6">
      <c r="A814" s="144"/>
      <c r="B814" s="144"/>
      <c r="C814" s="144"/>
      <c r="D814" s="144"/>
      <c r="E814" s="144"/>
      <c r="F814" s="144"/>
    </row>
    <row r="815" spans="1:6">
      <c r="A815" s="144"/>
      <c r="B815" s="144"/>
      <c r="C815" s="144"/>
      <c r="D815" s="144"/>
      <c r="E815" s="144"/>
      <c r="F815" s="144"/>
    </row>
    <row r="816" spans="1:6">
      <c r="A816" s="144"/>
      <c r="B816" s="144"/>
      <c r="C816" s="144"/>
      <c r="D816" s="144"/>
      <c r="E816" s="144"/>
      <c r="F816" s="144"/>
    </row>
    <row r="817" spans="1:6">
      <c r="A817" s="144"/>
      <c r="B817" s="144"/>
      <c r="C817" s="144"/>
      <c r="D817" s="144"/>
      <c r="E817" s="144"/>
      <c r="F817" s="144"/>
    </row>
    <row r="818" spans="1:6">
      <c r="A818" s="144"/>
      <c r="B818" s="144"/>
      <c r="C818" s="144"/>
      <c r="D818" s="144"/>
      <c r="E818" s="144"/>
      <c r="F818" s="144"/>
    </row>
    <row r="819" spans="1:6">
      <c r="A819" s="144"/>
      <c r="B819" s="144"/>
      <c r="C819" s="144"/>
      <c r="D819" s="144"/>
      <c r="E819" s="144"/>
      <c r="F819" s="144"/>
    </row>
    <row r="820" spans="1:6">
      <c r="A820" s="144"/>
      <c r="B820" s="144"/>
      <c r="C820" s="144"/>
      <c r="D820" s="144"/>
      <c r="E820" s="144"/>
      <c r="F820" s="144"/>
    </row>
    <row r="821" spans="1:6">
      <c r="A821" s="144"/>
      <c r="B821" s="144"/>
      <c r="C821" s="144"/>
      <c r="D821" s="144"/>
      <c r="E821" s="144"/>
      <c r="F821" s="144"/>
    </row>
    <row r="822" spans="1:6">
      <c r="A822" s="144"/>
      <c r="B822" s="144"/>
      <c r="C822" s="144"/>
      <c r="D822" s="144"/>
      <c r="E822" s="144"/>
      <c r="F822" s="144"/>
    </row>
    <row r="823" spans="1:6">
      <c r="A823" s="144"/>
      <c r="B823" s="144"/>
      <c r="C823" s="144"/>
      <c r="D823" s="144"/>
      <c r="E823" s="144"/>
      <c r="F823" s="144"/>
    </row>
    <row r="824" spans="1:6">
      <c r="A824" s="144"/>
      <c r="B824" s="144"/>
      <c r="C824" s="144"/>
      <c r="D824" s="144"/>
      <c r="E824" s="144"/>
      <c r="F824" s="144"/>
    </row>
    <row r="825" spans="1:6">
      <c r="A825" s="144"/>
      <c r="B825" s="144"/>
      <c r="C825" s="144"/>
      <c r="D825" s="144"/>
      <c r="E825" s="144"/>
      <c r="F825" s="144"/>
    </row>
    <row r="826" spans="1:6">
      <c r="A826" s="144"/>
      <c r="B826" s="144"/>
      <c r="C826" s="144"/>
      <c r="D826" s="144"/>
      <c r="E826" s="144"/>
      <c r="F826" s="144"/>
    </row>
    <row r="827" spans="1:6">
      <c r="A827" s="144"/>
      <c r="B827" s="144"/>
      <c r="C827" s="144"/>
      <c r="D827" s="144"/>
      <c r="E827" s="144"/>
      <c r="F827" s="144"/>
    </row>
    <row r="828" spans="1:6">
      <c r="A828" s="144"/>
      <c r="B828" s="144"/>
      <c r="C828" s="144"/>
      <c r="D828" s="144"/>
      <c r="E828" s="144"/>
      <c r="F828" s="144"/>
    </row>
    <row r="829" spans="1:6">
      <c r="A829" s="144"/>
      <c r="B829" s="144"/>
      <c r="C829" s="144"/>
      <c r="D829" s="144"/>
      <c r="E829" s="144"/>
      <c r="F829" s="144"/>
    </row>
    <row r="830" spans="1:6">
      <c r="A830" s="144"/>
      <c r="B830" s="144"/>
      <c r="C830" s="144"/>
      <c r="D830" s="144"/>
      <c r="E830" s="144"/>
      <c r="F830" s="144"/>
    </row>
    <row r="831" spans="1:6">
      <c r="A831" s="144"/>
      <c r="B831" s="144"/>
      <c r="C831" s="144"/>
      <c r="D831" s="144"/>
      <c r="E831" s="144"/>
      <c r="F831" s="144"/>
    </row>
    <row r="832" spans="1:6">
      <c r="A832" s="144"/>
      <c r="B832" s="144"/>
      <c r="C832" s="144"/>
      <c r="D832" s="144"/>
      <c r="E832" s="144"/>
      <c r="F832" s="144"/>
    </row>
    <row r="833" spans="1:6">
      <c r="A833" s="144"/>
      <c r="B833" s="144"/>
      <c r="C833" s="144"/>
      <c r="D833" s="144"/>
      <c r="E833" s="144"/>
      <c r="F833" s="144"/>
    </row>
    <row r="834" spans="1:6">
      <c r="A834" s="144"/>
      <c r="B834" s="144"/>
      <c r="C834" s="144"/>
      <c r="D834" s="144"/>
      <c r="E834" s="144"/>
      <c r="F834" s="144"/>
    </row>
    <row r="835" spans="1:6">
      <c r="A835" s="144"/>
      <c r="B835" s="144"/>
      <c r="C835" s="144"/>
      <c r="D835" s="144"/>
      <c r="E835" s="144"/>
      <c r="F835" s="144"/>
    </row>
    <row r="836" spans="1:6">
      <c r="A836" s="144"/>
      <c r="B836" s="144"/>
      <c r="C836" s="144"/>
      <c r="D836" s="144"/>
      <c r="E836" s="144"/>
      <c r="F836" s="144"/>
    </row>
    <row r="837" spans="1:6">
      <c r="A837" s="144"/>
      <c r="B837" s="144"/>
      <c r="C837" s="144"/>
      <c r="D837" s="144"/>
      <c r="E837" s="144"/>
      <c r="F837" s="144"/>
    </row>
    <row r="838" spans="1:6">
      <c r="A838" s="144"/>
      <c r="B838" s="144"/>
      <c r="C838" s="144"/>
      <c r="D838" s="144"/>
      <c r="E838" s="144"/>
      <c r="F838" s="144"/>
    </row>
    <row r="839" spans="1:6">
      <c r="A839" s="144"/>
      <c r="B839" s="144"/>
      <c r="C839" s="144"/>
      <c r="D839" s="144"/>
      <c r="E839" s="144"/>
      <c r="F839" s="144"/>
    </row>
    <row r="840" spans="1:6">
      <c r="A840" s="144"/>
      <c r="B840" s="144"/>
      <c r="C840" s="144"/>
      <c r="D840" s="144"/>
      <c r="E840" s="144"/>
      <c r="F840" s="144"/>
    </row>
    <row r="841" spans="1:6">
      <c r="A841" s="144"/>
      <c r="B841" s="144"/>
      <c r="C841" s="144"/>
      <c r="D841" s="144"/>
      <c r="E841" s="144"/>
      <c r="F841" s="144"/>
    </row>
    <row r="842" spans="1:6">
      <c r="A842" s="144"/>
      <c r="B842" s="144"/>
      <c r="C842" s="144"/>
      <c r="D842" s="144"/>
      <c r="E842" s="144"/>
      <c r="F842" s="144"/>
    </row>
    <row r="843" spans="1:6">
      <c r="A843" s="144"/>
      <c r="B843" s="144"/>
      <c r="C843" s="144"/>
      <c r="D843" s="144"/>
      <c r="E843" s="144"/>
      <c r="F843" s="144"/>
    </row>
    <row r="844" spans="1:6">
      <c r="A844" s="144"/>
      <c r="B844" s="144"/>
      <c r="C844" s="144"/>
      <c r="D844" s="144"/>
      <c r="E844" s="144"/>
      <c r="F844" s="144"/>
    </row>
    <row r="845" spans="1:6">
      <c r="A845" s="144"/>
      <c r="B845" s="144"/>
      <c r="C845" s="144"/>
      <c r="D845" s="144"/>
      <c r="E845" s="144"/>
      <c r="F845" s="144"/>
    </row>
    <row r="846" spans="1:6">
      <c r="A846" s="144"/>
      <c r="B846" s="144"/>
      <c r="C846" s="144"/>
      <c r="D846" s="144"/>
      <c r="E846" s="144"/>
      <c r="F846" s="144"/>
    </row>
    <row r="847" spans="1:6">
      <c r="A847" s="144"/>
      <c r="B847" s="144"/>
      <c r="C847" s="144"/>
      <c r="D847" s="144"/>
      <c r="E847" s="144"/>
      <c r="F847" s="144"/>
    </row>
    <row r="848" spans="1:6">
      <c r="A848" s="144"/>
      <c r="B848" s="144"/>
      <c r="C848" s="144"/>
      <c r="D848" s="144"/>
      <c r="E848" s="144"/>
      <c r="F848" s="144"/>
    </row>
    <row r="849" spans="1:6">
      <c r="A849" s="144"/>
      <c r="B849" s="144"/>
      <c r="C849" s="144"/>
      <c r="D849" s="144"/>
      <c r="E849" s="144"/>
      <c r="F849" s="144"/>
    </row>
    <row r="850" spans="1:6">
      <c r="A850" s="144"/>
      <c r="B850" s="144"/>
      <c r="C850" s="144"/>
      <c r="D850" s="144"/>
      <c r="E850" s="144"/>
      <c r="F850" s="144"/>
    </row>
    <row r="851" spans="1:6">
      <c r="A851" s="144"/>
      <c r="B851" s="144"/>
      <c r="C851" s="144"/>
      <c r="D851" s="144"/>
      <c r="E851" s="144"/>
      <c r="F851" s="144"/>
    </row>
    <row r="852" spans="1:6">
      <c r="A852" s="144"/>
      <c r="B852" s="144"/>
      <c r="C852" s="144"/>
      <c r="D852" s="144"/>
      <c r="E852" s="144"/>
      <c r="F852" s="144"/>
    </row>
    <row r="853" spans="1:6">
      <c r="A853" s="144"/>
      <c r="B853" s="144"/>
      <c r="C853" s="144"/>
      <c r="D853" s="144"/>
      <c r="E853" s="144"/>
      <c r="F853" s="144"/>
    </row>
    <row r="854" spans="1:6">
      <c r="A854" s="144"/>
      <c r="B854" s="144"/>
      <c r="C854" s="144"/>
      <c r="D854" s="144"/>
      <c r="E854" s="144"/>
      <c r="F854" s="144"/>
    </row>
    <row r="855" spans="1:6">
      <c r="A855" s="144"/>
      <c r="B855" s="144"/>
      <c r="C855" s="144"/>
      <c r="D855" s="144"/>
      <c r="E855" s="144"/>
      <c r="F855" s="144"/>
    </row>
    <row r="856" spans="1:6">
      <c r="A856" s="144"/>
      <c r="B856" s="144"/>
      <c r="C856" s="144"/>
      <c r="D856" s="144"/>
      <c r="E856" s="144"/>
      <c r="F856" s="144"/>
    </row>
    <row r="857" spans="1:6">
      <c r="A857" s="144"/>
      <c r="B857" s="144"/>
      <c r="C857" s="144"/>
      <c r="D857" s="144"/>
      <c r="E857" s="144"/>
      <c r="F857" s="144"/>
    </row>
    <row r="858" spans="1:6">
      <c r="A858" s="144"/>
      <c r="B858" s="144"/>
      <c r="C858" s="144"/>
      <c r="D858" s="144"/>
      <c r="E858" s="144"/>
      <c r="F858" s="144"/>
    </row>
    <row r="859" spans="1:6">
      <c r="A859" s="144"/>
      <c r="B859" s="144"/>
      <c r="C859" s="144"/>
      <c r="D859" s="144"/>
      <c r="E859" s="144"/>
      <c r="F859" s="144"/>
    </row>
    <row r="860" spans="1:6">
      <c r="A860" s="144"/>
      <c r="B860" s="144"/>
      <c r="C860" s="144"/>
      <c r="D860" s="144"/>
      <c r="E860" s="144"/>
      <c r="F860" s="144"/>
    </row>
    <row r="861" spans="1:6">
      <c r="A861" s="144"/>
      <c r="B861" s="144"/>
      <c r="C861" s="144"/>
      <c r="D861" s="144"/>
      <c r="E861" s="144"/>
      <c r="F861" s="144"/>
    </row>
    <row r="862" spans="1:6">
      <c r="A862" s="144"/>
      <c r="B862" s="144"/>
      <c r="C862" s="144"/>
      <c r="D862" s="144"/>
      <c r="E862" s="144"/>
      <c r="F862" s="144"/>
    </row>
    <row r="863" spans="1:6">
      <c r="A863" s="144"/>
      <c r="B863" s="144"/>
      <c r="C863" s="144"/>
      <c r="D863" s="144"/>
      <c r="E863" s="144"/>
      <c r="F863" s="144"/>
    </row>
    <row r="864" spans="1:6">
      <c r="A864" s="144"/>
      <c r="B864" s="144"/>
      <c r="C864" s="144"/>
      <c r="D864" s="144"/>
      <c r="E864" s="144"/>
      <c r="F864" s="144"/>
    </row>
    <row r="865" spans="1:6">
      <c r="A865" s="144"/>
      <c r="B865" s="144"/>
      <c r="C865" s="144"/>
      <c r="D865" s="144"/>
      <c r="E865" s="144"/>
      <c r="F865" s="144"/>
    </row>
    <row r="866" spans="1:6">
      <c r="A866" s="144"/>
      <c r="B866" s="144"/>
      <c r="C866" s="144"/>
      <c r="D866" s="144"/>
      <c r="E866" s="144"/>
      <c r="F866" s="144"/>
    </row>
    <row r="867" spans="1:6">
      <c r="A867" s="144"/>
      <c r="B867" s="144"/>
      <c r="C867" s="144"/>
      <c r="D867" s="144"/>
      <c r="E867" s="144"/>
      <c r="F867" s="144"/>
    </row>
    <row r="868" spans="1:6">
      <c r="A868" s="144"/>
      <c r="B868" s="144"/>
      <c r="C868" s="144"/>
      <c r="D868" s="144"/>
      <c r="E868" s="144"/>
      <c r="F868" s="144"/>
    </row>
    <row r="869" spans="1:6">
      <c r="A869" s="144"/>
      <c r="B869" s="144"/>
      <c r="C869" s="144"/>
      <c r="D869" s="144"/>
      <c r="E869" s="144"/>
      <c r="F869" s="144"/>
    </row>
    <row r="870" spans="1:6">
      <c r="A870" s="144"/>
      <c r="B870" s="144"/>
      <c r="C870" s="144"/>
      <c r="D870" s="144"/>
      <c r="E870" s="144"/>
      <c r="F870" s="144"/>
    </row>
    <row r="871" spans="1:6">
      <c r="A871" s="144"/>
      <c r="B871" s="144"/>
      <c r="C871" s="144"/>
      <c r="D871" s="144"/>
      <c r="E871" s="144"/>
      <c r="F871" s="144"/>
    </row>
    <row r="872" spans="1:6">
      <c r="A872" s="144"/>
      <c r="B872" s="144"/>
      <c r="C872" s="144"/>
      <c r="D872" s="144"/>
      <c r="E872" s="144"/>
      <c r="F872" s="144"/>
    </row>
    <row r="873" spans="1:6">
      <c r="A873" s="144"/>
      <c r="B873" s="144"/>
      <c r="C873" s="144"/>
      <c r="D873" s="144"/>
      <c r="E873" s="144"/>
      <c r="F873" s="144"/>
    </row>
    <row r="874" spans="1:6">
      <c r="A874" s="144"/>
      <c r="B874" s="144"/>
      <c r="C874" s="144"/>
      <c r="D874" s="144"/>
      <c r="E874" s="144"/>
      <c r="F874" s="144"/>
    </row>
    <row r="875" spans="1:6">
      <c r="A875" s="144"/>
      <c r="B875" s="144"/>
      <c r="C875" s="144"/>
      <c r="D875" s="144"/>
      <c r="E875" s="144"/>
      <c r="F875" s="144"/>
    </row>
    <row r="876" spans="1:6">
      <c r="A876" s="144"/>
      <c r="B876" s="144"/>
      <c r="C876" s="144"/>
      <c r="D876" s="144"/>
      <c r="E876" s="144"/>
      <c r="F876" s="144"/>
    </row>
    <row r="877" spans="1:6">
      <c r="A877" s="144"/>
      <c r="B877" s="144"/>
      <c r="C877" s="144"/>
      <c r="D877" s="144"/>
      <c r="E877" s="144"/>
      <c r="F877" s="144"/>
    </row>
    <row r="878" spans="1:6">
      <c r="A878" s="144"/>
      <c r="B878" s="144"/>
      <c r="C878" s="144"/>
      <c r="D878" s="144"/>
      <c r="E878" s="144"/>
      <c r="F878" s="144"/>
    </row>
    <row r="879" spans="1:6">
      <c r="A879" s="144"/>
      <c r="B879" s="144"/>
      <c r="C879" s="144"/>
      <c r="D879" s="144"/>
      <c r="E879" s="144"/>
      <c r="F879" s="144"/>
    </row>
    <row r="880" spans="1:6">
      <c r="A880" s="144"/>
      <c r="B880" s="144"/>
      <c r="C880" s="144"/>
      <c r="D880" s="144"/>
      <c r="E880" s="144"/>
      <c r="F880" s="144"/>
    </row>
    <row r="881" spans="1:6">
      <c r="A881" s="144"/>
      <c r="B881" s="144"/>
      <c r="C881" s="144"/>
      <c r="D881" s="144"/>
      <c r="E881" s="144"/>
      <c r="F881" s="144"/>
    </row>
    <row r="882" spans="1:6">
      <c r="A882" s="144"/>
      <c r="B882" s="144"/>
      <c r="C882" s="144"/>
      <c r="D882" s="144"/>
      <c r="E882" s="144"/>
      <c r="F882" s="144"/>
    </row>
    <row r="883" spans="1:6">
      <c r="A883" s="144"/>
      <c r="B883" s="144"/>
      <c r="C883" s="144"/>
      <c r="D883" s="144"/>
      <c r="E883" s="144"/>
      <c r="F883" s="144"/>
    </row>
    <row r="884" spans="1:6">
      <c r="A884" s="144"/>
      <c r="B884" s="144"/>
      <c r="C884" s="144"/>
      <c r="D884" s="144"/>
      <c r="E884" s="144"/>
      <c r="F884" s="144"/>
    </row>
    <row r="885" spans="1:6">
      <c r="A885" s="144"/>
      <c r="B885" s="144"/>
      <c r="C885" s="144"/>
      <c r="D885" s="144"/>
      <c r="E885" s="144"/>
      <c r="F885" s="144"/>
    </row>
    <row r="886" spans="1:6">
      <c r="A886" s="144"/>
      <c r="B886" s="144"/>
      <c r="C886" s="144"/>
      <c r="D886" s="144"/>
      <c r="E886" s="144"/>
      <c r="F886" s="144"/>
    </row>
    <row r="887" spans="1:6">
      <c r="A887" s="144"/>
      <c r="B887" s="144"/>
      <c r="C887" s="144"/>
      <c r="D887" s="144"/>
      <c r="E887" s="144"/>
      <c r="F887" s="144"/>
    </row>
    <row r="888" spans="1:6">
      <c r="A888" s="144"/>
      <c r="B888" s="144"/>
      <c r="C888" s="144"/>
      <c r="D888" s="144"/>
      <c r="E888" s="144"/>
      <c r="F888" s="144"/>
    </row>
    <row r="889" spans="1:6">
      <c r="A889" s="144"/>
      <c r="B889" s="144"/>
      <c r="C889" s="144"/>
      <c r="D889" s="144"/>
      <c r="E889" s="144"/>
      <c r="F889" s="144"/>
    </row>
    <row r="890" spans="1:6">
      <c r="A890" s="144"/>
      <c r="B890" s="144"/>
      <c r="C890" s="144"/>
      <c r="D890" s="144"/>
      <c r="E890" s="144"/>
      <c r="F890" s="144"/>
    </row>
    <row r="891" spans="1:6">
      <c r="A891" s="144"/>
      <c r="B891" s="144"/>
      <c r="C891" s="144"/>
      <c r="D891" s="144"/>
      <c r="E891" s="144"/>
      <c r="F891" s="144"/>
    </row>
    <row r="892" spans="1:6">
      <c r="A892" s="144"/>
      <c r="B892" s="144"/>
      <c r="C892" s="144"/>
      <c r="D892" s="144"/>
      <c r="E892" s="144"/>
      <c r="F892" s="144"/>
    </row>
    <row r="893" spans="1:6">
      <c r="A893" s="144"/>
      <c r="B893" s="144"/>
      <c r="C893" s="144"/>
      <c r="D893" s="144"/>
      <c r="E893" s="144"/>
      <c r="F893" s="144"/>
    </row>
    <row r="894" spans="1:6">
      <c r="A894" s="144"/>
      <c r="B894" s="144"/>
      <c r="C894" s="144"/>
      <c r="D894" s="144"/>
      <c r="E894" s="144"/>
      <c r="F894" s="144"/>
    </row>
    <row r="895" spans="1:6">
      <c r="A895" s="144"/>
      <c r="B895" s="144"/>
      <c r="C895" s="144"/>
      <c r="D895" s="144"/>
      <c r="E895" s="144"/>
      <c r="F895" s="144"/>
    </row>
    <row r="896" spans="1:6">
      <c r="A896" s="144"/>
      <c r="B896" s="144"/>
      <c r="C896" s="144"/>
      <c r="D896" s="144"/>
      <c r="E896" s="144"/>
      <c r="F896" s="144"/>
    </row>
    <row r="897" spans="1:6">
      <c r="A897" s="144"/>
      <c r="B897" s="144"/>
      <c r="C897" s="144"/>
      <c r="D897" s="144"/>
      <c r="E897" s="144"/>
      <c r="F897" s="144"/>
    </row>
    <row r="898" spans="1:6">
      <c r="A898" s="144"/>
      <c r="B898" s="144"/>
      <c r="C898" s="144"/>
      <c r="D898" s="144"/>
      <c r="E898" s="144"/>
      <c r="F898" s="144"/>
    </row>
    <row r="899" spans="1:6">
      <c r="A899" s="144"/>
      <c r="B899" s="144"/>
      <c r="C899" s="144"/>
      <c r="D899" s="144"/>
      <c r="E899" s="144"/>
      <c r="F899" s="144"/>
    </row>
    <row r="900" spans="1:6">
      <c r="A900" s="144"/>
      <c r="B900" s="144"/>
      <c r="C900" s="144"/>
      <c r="D900" s="144"/>
      <c r="E900" s="144"/>
      <c r="F900" s="144"/>
    </row>
    <row r="901" spans="1:6">
      <c r="A901" s="144"/>
      <c r="B901" s="144"/>
      <c r="C901" s="144"/>
      <c r="D901" s="144"/>
      <c r="E901" s="144"/>
      <c r="F901" s="144"/>
    </row>
    <row r="902" spans="1:6">
      <c r="A902" s="144"/>
      <c r="B902" s="144"/>
      <c r="C902" s="144"/>
      <c r="D902" s="144"/>
      <c r="E902" s="144"/>
      <c r="F902" s="144"/>
    </row>
    <row r="903" spans="1:6">
      <c r="A903" s="144"/>
      <c r="B903" s="144"/>
      <c r="C903" s="144"/>
      <c r="D903" s="144"/>
      <c r="E903" s="144"/>
      <c r="F903" s="144"/>
    </row>
    <row r="904" spans="1:6">
      <c r="A904" s="144"/>
      <c r="B904" s="144"/>
      <c r="C904" s="144"/>
      <c r="D904" s="144"/>
      <c r="E904" s="144"/>
      <c r="F904" s="144"/>
    </row>
    <row r="905" spans="1:6">
      <c r="A905" s="144"/>
      <c r="B905" s="144"/>
      <c r="C905" s="144"/>
      <c r="D905" s="144"/>
      <c r="E905" s="144"/>
      <c r="F905" s="144"/>
    </row>
    <row r="906" spans="1:6">
      <c r="A906" s="144"/>
      <c r="B906" s="144"/>
      <c r="C906" s="144"/>
      <c r="D906" s="144"/>
      <c r="E906" s="144"/>
      <c r="F906" s="144"/>
    </row>
    <row r="907" spans="1:6">
      <c r="A907" s="144"/>
      <c r="B907" s="144"/>
      <c r="C907" s="144"/>
      <c r="D907" s="144"/>
      <c r="E907" s="144"/>
      <c r="F907" s="144"/>
    </row>
    <row r="908" spans="1:6">
      <c r="A908" s="144"/>
      <c r="B908" s="144"/>
      <c r="C908" s="144"/>
      <c r="D908" s="144"/>
      <c r="E908" s="144"/>
      <c r="F908" s="144"/>
    </row>
    <row r="909" spans="1:6">
      <c r="A909" s="144"/>
      <c r="B909" s="144"/>
      <c r="C909" s="144"/>
      <c r="D909" s="144"/>
      <c r="E909" s="144"/>
      <c r="F909" s="144"/>
    </row>
    <row r="910" spans="1:6">
      <c r="A910" s="144"/>
      <c r="B910" s="144"/>
      <c r="C910" s="144"/>
      <c r="D910" s="144"/>
      <c r="E910" s="144"/>
      <c r="F910" s="144"/>
    </row>
    <row r="911" spans="1:6">
      <c r="A911" s="144"/>
      <c r="B911" s="144"/>
      <c r="C911" s="144"/>
      <c r="D911" s="144"/>
      <c r="E911" s="144"/>
      <c r="F911" s="144"/>
    </row>
    <row r="912" spans="1:6">
      <c r="A912" s="144"/>
      <c r="B912" s="144"/>
      <c r="C912" s="144"/>
      <c r="D912" s="144"/>
      <c r="E912" s="144"/>
      <c r="F912" s="144"/>
    </row>
    <row r="913" spans="1:6">
      <c r="A913" s="144"/>
      <c r="B913" s="144"/>
      <c r="C913" s="144"/>
      <c r="D913" s="144"/>
      <c r="E913" s="144"/>
      <c r="F913" s="144"/>
    </row>
    <row r="914" spans="1:6">
      <c r="A914" s="144"/>
      <c r="B914" s="144"/>
      <c r="C914" s="144"/>
      <c r="D914" s="144"/>
      <c r="E914" s="144"/>
      <c r="F914" s="144"/>
    </row>
    <row r="915" spans="1:6">
      <c r="A915" s="144"/>
      <c r="B915" s="144"/>
      <c r="C915" s="144"/>
      <c r="D915" s="144"/>
      <c r="E915" s="144"/>
      <c r="F915" s="144"/>
    </row>
    <row r="916" spans="1:6">
      <c r="A916" s="144"/>
      <c r="B916" s="144"/>
      <c r="C916" s="144"/>
      <c r="D916" s="144"/>
      <c r="E916" s="144"/>
      <c r="F916" s="144"/>
    </row>
    <row r="917" spans="1:6">
      <c r="A917" s="144"/>
      <c r="B917" s="144"/>
      <c r="C917" s="144"/>
      <c r="D917" s="144"/>
      <c r="E917" s="144"/>
      <c r="F917" s="144"/>
    </row>
    <row r="918" spans="1:6">
      <c r="A918" s="144"/>
      <c r="B918" s="144"/>
      <c r="C918" s="144"/>
      <c r="D918" s="144"/>
      <c r="E918" s="144"/>
      <c r="F918" s="144"/>
    </row>
    <row r="919" spans="1:6">
      <c r="A919" s="144"/>
      <c r="B919" s="144"/>
      <c r="C919" s="144"/>
      <c r="D919" s="144"/>
      <c r="E919" s="144"/>
      <c r="F919" s="144"/>
    </row>
    <row r="920" spans="1:6">
      <c r="A920" s="144"/>
      <c r="B920" s="144"/>
      <c r="C920" s="144"/>
      <c r="D920" s="144"/>
      <c r="E920" s="144"/>
      <c r="F920" s="144"/>
    </row>
    <row r="921" spans="1:6">
      <c r="A921" s="144"/>
      <c r="B921" s="144"/>
      <c r="C921" s="144"/>
      <c r="D921" s="144"/>
      <c r="E921" s="144"/>
      <c r="F921" s="144"/>
    </row>
    <row r="922" spans="1:6">
      <c r="A922" s="144"/>
      <c r="B922" s="144"/>
      <c r="C922" s="144"/>
      <c r="D922" s="144"/>
      <c r="E922" s="144"/>
      <c r="F922" s="144"/>
    </row>
    <row r="923" spans="1:6">
      <c r="A923" s="144"/>
      <c r="B923" s="144"/>
      <c r="C923" s="144"/>
      <c r="D923" s="144"/>
      <c r="E923" s="144"/>
      <c r="F923" s="144"/>
    </row>
    <row r="924" spans="1:6">
      <c r="A924" s="144"/>
      <c r="B924" s="144"/>
      <c r="C924" s="144"/>
      <c r="D924" s="144"/>
      <c r="E924" s="144"/>
      <c r="F924" s="144"/>
    </row>
    <row r="925" spans="1:6">
      <c r="A925" s="144"/>
      <c r="B925" s="144"/>
      <c r="C925" s="144"/>
      <c r="D925" s="144"/>
      <c r="E925" s="144"/>
      <c r="F925" s="144"/>
    </row>
    <row r="926" spans="1:6">
      <c r="A926" s="144"/>
      <c r="B926" s="144"/>
      <c r="C926" s="144"/>
      <c r="D926" s="144"/>
      <c r="E926" s="144"/>
      <c r="F926" s="144"/>
    </row>
    <row r="927" spans="1:6">
      <c r="A927" s="144"/>
      <c r="B927" s="144"/>
      <c r="C927" s="144"/>
      <c r="D927" s="144"/>
      <c r="E927" s="144"/>
      <c r="F927" s="144"/>
    </row>
    <row r="928" spans="1:6">
      <c r="A928" s="144"/>
      <c r="B928" s="144"/>
      <c r="C928" s="144"/>
      <c r="D928" s="144"/>
      <c r="E928" s="144"/>
      <c r="F928" s="144"/>
    </row>
    <row r="929" spans="1:6">
      <c r="A929" s="144"/>
      <c r="B929" s="144"/>
      <c r="C929" s="144"/>
      <c r="D929" s="144"/>
      <c r="E929" s="144"/>
      <c r="F929" s="144"/>
    </row>
    <row r="930" spans="1:6">
      <c r="A930" s="144"/>
      <c r="B930" s="144"/>
      <c r="C930" s="144"/>
      <c r="D930" s="144"/>
      <c r="E930" s="144"/>
      <c r="F930" s="144"/>
    </row>
    <row r="931" spans="1:6">
      <c r="A931" s="144"/>
      <c r="B931" s="144"/>
      <c r="C931" s="144"/>
      <c r="D931" s="144"/>
      <c r="E931" s="144"/>
      <c r="F931" s="144"/>
    </row>
    <row r="932" spans="1:6">
      <c r="A932" s="144"/>
      <c r="B932" s="144"/>
      <c r="C932" s="144"/>
      <c r="D932" s="144"/>
      <c r="E932" s="144"/>
      <c r="F932" s="144"/>
    </row>
    <row r="933" spans="1:6">
      <c r="A933" s="144"/>
      <c r="B933" s="144"/>
      <c r="C933" s="144"/>
      <c r="D933" s="144"/>
      <c r="E933" s="144"/>
      <c r="F933" s="144"/>
    </row>
    <row r="934" spans="1:6">
      <c r="A934" s="144"/>
      <c r="B934" s="144"/>
      <c r="C934" s="144"/>
      <c r="D934" s="144"/>
      <c r="E934" s="144"/>
      <c r="F934" s="144"/>
    </row>
    <row r="935" spans="1:6">
      <c r="A935" s="144"/>
      <c r="B935" s="144"/>
      <c r="C935" s="144"/>
      <c r="D935" s="144"/>
      <c r="E935" s="144"/>
      <c r="F935" s="144"/>
    </row>
    <row r="936" spans="1:6">
      <c r="A936" s="144"/>
      <c r="B936" s="144"/>
      <c r="C936" s="144"/>
      <c r="D936" s="144"/>
      <c r="E936" s="144"/>
      <c r="F936" s="144"/>
    </row>
    <row r="937" spans="1:6">
      <c r="A937" s="144"/>
      <c r="B937" s="144"/>
      <c r="C937" s="144"/>
      <c r="D937" s="144"/>
      <c r="E937" s="144"/>
      <c r="F937" s="144"/>
    </row>
    <row r="938" spans="1:6">
      <c r="A938" s="144"/>
      <c r="B938" s="144"/>
      <c r="C938" s="144"/>
      <c r="D938" s="144"/>
      <c r="E938" s="144"/>
      <c r="F938" s="144"/>
    </row>
    <row r="939" spans="1:6">
      <c r="A939" s="144"/>
      <c r="B939" s="144"/>
      <c r="C939" s="144"/>
      <c r="D939" s="144"/>
      <c r="E939" s="144"/>
      <c r="F939" s="144"/>
    </row>
    <row r="940" spans="1:6">
      <c r="A940" s="144"/>
      <c r="B940" s="144"/>
      <c r="C940" s="144"/>
      <c r="D940" s="144"/>
      <c r="E940" s="144"/>
      <c r="F940" s="144"/>
    </row>
    <row r="941" spans="1:6">
      <c r="A941" s="144"/>
      <c r="B941" s="144"/>
      <c r="C941" s="144"/>
      <c r="D941" s="144"/>
      <c r="E941" s="144"/>
      <c r="F941" s="144"/>
    </row>
    <row r="942" spans="1:6">
      <c r="A942" s="144"/>
      <c r="B942" s="144"/>
      <c r="C942" s="144"/>
      <c r="D942" s="144"/>
      <c r="E942" s="144"/>
      <c r="F942" s="144"/>
    </row>
    <row r="943" spans="1:6">
      <c r="A943" s="144"/>
      <c r="B943" s="144"/>
      <c r="C943" s="144"/>
      <c r="D943" s="144"/>
      <c r="E943" s="144"/>
      <c r="F943" s="144"/>
    </row>
    <row r="944" spans="1:6">
      <c r="A944" s="144"/>
      <c r="B944" s="144"/>
      <c r="C944" s="144"/>
      <c r="D944" s="144"/>
      <c r="E944" s="144"/>
      <c r="F944" s="144"/>
    </row>
    <row r="945" spans="1:6">
      <c r="A945" s="144"/>
      <c r="B945" s="144"/>
      <c r="C945" s="144"/>
      <c r="D945" s="144"/>
      <c r="E945" s="144"/>
      <c r="F945" s="144"/>
    </row>
    <row r="946" spans="1:6">
      <c r="A946" s="144"/>
      <c r="B946" s="144"/>
      <c r="C946" s="144"/>
      <c r="D946" s="144"/>
      <c r="E946" s="144"/>
      <c r="F946" s="144"/>
    </row>
    <row r="947" spans="1:6">
      <c r="A947" s="144"/>
      <c r="B947" s="144"/>
      <c r="C947" s="144"/>
      <c r="D947" s="144"/>
      <c r="E947" s="144"/>
      <c r="F947" s="144"/>
    </row>
    <row r="948" spans="1:6">
      <c r="A948" s="144"/>
      <c r="B948" s="144"/>
      <c r="C948" s="144"/>
      <c r="D948" s="144"/>
      <c r="E948" s="144"/>
      <c r="F948" s="144"/>
    </row>
    <row r="949" spans="1:6">
      <c r="A949" s="144"/>
      <c r="B949" s="144"/>
      <c r="C949" s="144"/>
      <c r="D949" s="144"/>
      <c r="E949" s="144"/>
      <c r="F949" s="144"/>
    </row>
    <row r="950" spans="1:6">
      <c r="A950" s="144"/>
      <c r="B950" s="144"/>
      <c r="C950" s="144"/>
      <c r="D950" s="144"/>
      <c r="E950" s="144"/>
      <c r="F950" s="144"/>
    </row>
    <row r="951" spans="1:6">
      <c r="A951" s="144"/>
      <c r="B951" s="144"/>
      <c r="C951" s="144"/>
      <c r="D951" s="144"/>
      <c r="E951" s="144"/>
      <c r="F951" s="144"/>
    </row>
    <row r="952" spans="1:6">
      <c r="A952" s="144"/>
      <c r="B952" s="144"/>
      <c r="C952" s="144"/>
      <c r="D952" s="144"/>
      <c r="E952" s="144"/>
      <c r="F952" s="144"/>
    </row>
    <row r="953" spans="1:6">
      <c r="A953" s="144"/>
      <c r="B953" s="144"/>
      <c r="C953" s="144"/>
      <c r="D953" s="144"/>
      <c r="E953" s="144"/>
      <c r="F953" s="144"/>
    </row>
    <row r="954" spans="1:6">
      <c r="A954" s="144"/>
      <c r="B954" s="144"/>
      <c r="C954" s="144"/>
      <c r="D954" s="144"/>
      <c r="E954" s="144"/>
      <c r="F954" s="144"/>
    </row>
    <row r="955" spans="1:6">
      <c r="A955" s="144"/>
      <c r="B955" s="144"/>
      <c r="C955" s="144"/>
      <c r="D955" s="144"/>
      <c r="E955" s="144"/>
      <c r="F955" s="144"/>
    </row>
    <row r="956" spans="1:6">
      <c r="A956" s="144"/>
      <c r="B956" s="144"/>
      <c r="C956" s="144"/>
      <c r="D956" s="144"/>
      <c r="E956" s="144"/>
      <c r="F956" s="144"/>
    </row>
    <row r="957" spans="1:6">
      <c r="A957" s="144"/>
      <c r="B957" s="144"/>
      <c r="C957" s="144"/>
      <c r="D957" s="144"/>
      <c r="E957" s="144"/>
      <c r="F957" s="144"/>
    </row>
    <row r="958" spans="1:6">
      <c r="A958" s="144"/>
      <c r="B958" s="144"/>
      <c r="C958" s="144"/>
      <c r="D958" s="144"/>
      <c r="E958" s="144"/>
      <c r="F958" s="144"/>
    </row>
    <row r="959" spans="1:6">
      <c r="A959" s="144"/>
      <c r="B959" s="144"/>
      <c r="C959" s="144"/>
      <c r="D959" s="144"/>
      <c r="E959" s="144"/>
      <c r="F959" s="144"/>
    </row>
    <row r="960" spans="1:6">
      <c r="A960" s="144"/>
      <c r="B960" s="144"/>
      <c r="C960" s="144"/>
      <c r="D960" s="144"/>
      <c r="E960" s="144"/>
      <c r="F960" s="144"/>
    </row>
    <row r="961" spans="1:6">
      <c r="A961" s="144"/>
      <c r="B961" s="144"/>
      <c r="C961" s="144"/>
      <c r="D961" s="144"/>
      <c r="E961" s="144"/>
      <c r="F961" s="144"/>
    </row>
    <row r="962" spans="1:6">
      <c r="A962" s="144"/>
      <c r="B962" s="144"/>
      <c r="C962" s="144"/>
      <c r="D962" s="144"/>
      <c r="E962" s="144"/>
      <c r="F962" s="144"/>
    </row>
    <row r="963" spans="1:6">
      <c r="A963" s="144"/>
      <c r="B963" s="144"/>
      <c r="C963" s="144"/>
      <c r="D963" s="144"/>
      <c r="E963" s="144"/>
      <c r="F963" s="144"/>
    </row>
    <row r="964" spans="1:6">
      <c r="A964" s="144"/>
      <c r="B964" s="144"/>
      <c r="C964" s="144"/>
      <c r="D964" s="144"/>
      <c r="E964" s="144"/>
      <c r="F964" s="144"/>
    </row>
    <row r="965" spans="1:6">
      <c r="A965" s="144"/>
      <c r="B965" s="144"/>
      <c r="C965" s="144"/>
      <c r="D965" s="144"/>
      <c r="E965" s="144"/>
      <c r="F965" s="144"/>
    </row>
    <row r="966" spans="1:6">
      <c r="A966" s="144"/>
      <c r="B966" s="144"/>
      <c r="C966" s="144"/>
      <c r="D966" s="144"/>
      <c r="E966" s="144"/>
      <c r="F966" s="144"/>
    </row>
    <row r="967" spans="1:6">
      <c r="A967" s="144"/>
      <c r="B967" s="144"/>
      <c r="C967" s="144"/>
      <c r="D967" s="144"/>
      <c r="E967" s="144"/>
      <c r="F967" s="144"/>
    </row>
    <row r="968" spans="1:6">
      <c r="A968" s="144"/>
      <c r="B968" s="144"/>
      <c r="C968" s="144"/>
      <c r="D968" s="144"/>
      <c r="E968" s="144"/>
      <c r="F968" s="144"/>
    </row>
    <row r="969" spans="1:6">
      <c r="A969" s="144"/>
      <c r="B969" s="144"/>
      <c r="C969" s="144"/>
      <c r="D969" s="144"/>
      <c r="E969" s="144"/>
      <c r="F969" s="144"/>
    </row>
    <row r="970" spans="1:6">
      <c r="A970" s="144"/>
      <c r="B970" s="144"/>
      <c r="C970" s="144"/>
      <c r="D970" s="144"/>
      <c r="E970" s="144"/>
      <c r="F970" s="144"/>
    </row>
    <row r="971" spans="1:6">
      <c r="A971" s="144"/>
      <c r="B971" s="144"/>
      <c r="C971" s="144"/>
      <c r="D971" s="144"/>
      <c r="E971" s="144"/>
      <c r="F971" s="144"/>
    </row>
    <row r="972" spans="1:6">
      <c r="A972" s="144"/>
      <c r="B972" s="144"/>
      <c r="C972" s="144"/>
      <c r="D972" s="144"/>
      <c r="E972" s="144"/>
      <c r="F972" s="144"/>
    </row>
    <row r="973" spans="1:6">
      <c r="A973" s="144"/>
      <c r="B973" s="144"/>
      <c r="C973" s="144"/>
      <c r="D973" s="144"/>
      <c r="E973" s="144"/>
      <c r="F973" s="144"/>
    </row>
    <row r="974" spans="1:6">
      <c r="A974" s="144"/>
      <c r="B974" s="144"/>
      <c r="C974" s="144"/>
      <c r="D974" s="144"/>
      <c r="E974" s="144"/>
      <c r="F974" s="144"/>
    </row>
    <row r="975" spans="1:6">
      <c r="A975" s="144"/>
      <c r="B975" s="144"/>
      <c r="C975" s="144"/>
      <c r="D975" s="144"/>
      <c r="E975" s="144"/>
      <c r="F975" s="144"/>
    </row>
    <row r="976" spans="1:6">
      <c r="A976" s="144"/>
      <c r="B976" s="144"/>
      <c r="C976" s="144"/>
      <c r="D976" s="144"/>
      <c r="E976" s="144"/>
      <c r="F976" s="144"/>
    </row>
    <row r="977" spans="1:6">
      <c r="A977" s="144"/>
      <c r="B977" s="144"/>
      <c r="C977" s="144"/>
      <c r="D977" s="144"/>
      <c r="E977" s="144"/>
      <c r="F977" s="144"/>
    </row>
    <row r="978" spans="1:6">
      <c r="A978" s="144"/>
      <c r="B978" s="144"/>
      <c r="C978" s="144"/>
      <c r="D978" s="144"/>
      <c r="E978" s="144"/>
      <c r="F978" s="144"/>
    </row>
    <row r="979" spans="1:6">
      <c r="A979" s="144"/>
      <c r="B979" s="144"/>
      <c r="C979" s="144"/>
      <c r="D979" s="144"/>
      <c r="E979" s="144"/>
      <c r="F979" s="144"/>
    </row>
    <row r="980" spans="1:6">
      <c r="A980" s="144"/>
      <c r="B980" s="144"/>
      <c r="C980" s="144"/>
      <c r="D980" s="144"/>
      <c r="E980" s="144"/>
      <c r="F980" s="144"/>
    </row>
    <row r="981" spans="1:6">
      <c r="A981" s="144"/>
      <c r="B981" s="144"/>
      <c r="C981" s="144"/>
      <c r="D981" s="144"/>
      <c r="E981" s="144"/>
      <c r="F981" s="144"/>
    </row>
    <row r="982" spans="1:6">
      <c r="A982" s="144"/>
      <c r="B982" s="144"/>
      <c r="C982" s="144"/>
      <c r="D982" s="144"/>
      <c r="E982" s="144"/>
      <c r="F982" s="144"/>
    </row>
    <row r="983" spans="1:6">
      <c r="A983" s="144"/>
      <c r="B983" s="144"/>
      <c r="C983" s="144"/>
      <c r="D983" s="144"/>
      <c r="E983" s="144"/>
      <c r="F983" s="144"/>
    </row>
    <row r="984" spans="1:6">
      <c r="A984" s="144"/>
      <c r="B984" s="144"/>
      <c r="C984" s="144"/>
      <c r="D984" s="144"/>
      <c r="E984" s="144"/>
      <c r="F984" s="144"/>
    </row>
    <row r="985" spans="1:6">
      <c r="A985" s="144"/>
      <c r="B985" s="144"/>
      <c r="C985" s="144"/>
      <c r="D985" s="144"/>
      <c r="E985" s="144"/>
      <c r="F985" s="144"/>
    </row>
    <row r="986" spans="1:6">
      <c r="A986" s="144"/>
      <c r="B986" s="144"/>
      <c r="C986" s="144"/>
      <c r="D986" s="144"/>
      <c r="E986" s="144"/>
      <c r="F986" s="144"/>
    </row>
    <row r="987" spans="1:6">
      <c r="A987" s="144"/>
      <c r="B987" s="144"/>
      <c r="C987" s="144"/>
      <c r="D987" s="144"/>
      <c r="E987" s="144"/>
      <c r="F987" s="144"/>
    </row>
    <row r="988" spans="1:6">
      <c r="A988" s="144"/>
      <c r="B988" s="144"/>
      <c r="C988" s="144"/>
      <c r="D988" s="144"/>
      <c r="E988" s="144"/>
      <c r="F988" s="144"/>
    </row>
    <row r="989" spans="1:6">
      <c r="A989" s="144"/>
      <c r="B989" s="144"/>
      <c r="C989" s="144"/>
      <c r="D989" s="144"/>
      <c r="E989" s="144"/>
      <c r="F989" s="144"/>
    </row>
    <row r="990" spans="1:6">
      <c r="A990" s="144"/>
      <c r="B990" s="144"/>
      <c r="C990" s="144"/>
      <c r="D990" s="144"/>
      <c r="E990" s="144"/>
      <c r="F990" s="144"/>
    </row>
    <row r="991" spans="1:6">
      <c r="A991" s="144"/>
      <c r="B991" s="144"/>
      <c r="C991" s="144"/>
      <c r="D991" s="144"/>
      <c r="E991" s="144"/>
      <c r="F991" s="144"/>
    </row>
    <row r="992" spans="1:6">
      <c r="A992" s="144"/>
      <c r="B992" s="144"/>
      <c r="C992" s="144"/>
      <c r="D992" s="144"/>
      <c r="E992" s="144"/>
      <c r="F992" s="144"/>
    </row>
    <row r="993" spans="1:6">
      <c r="A993" s="144"/>
      <c r="B993" s="144"/>
      <c r="C993" s="144"/>
      <c r="D993" s="144"/>
      <c r="E993" s="144"/>
      <c r="F993" s="144"/>
    </row>
    <row r="994" spans="1:6">
      <c r="A994" s="144"/>
      <c r="B994" s="144"/>
      <c r="C994" s="144"/>
      <c r="D994" s="144"/>
      <c r="E994" s="144"/>
      <c r="F994" s="144"/>
    </row>
    <row r="995" spans="1:6">
      <c r="A995" s="144"/>
      <c r="B995" s="144"/>
      <c r="C995" s="144"/>
      <c r="D995" s="144"/>
      <c r="E995" s="144"/>
      <c r="F995" s="144"/>
    </row>
    <row r="996" spans="1:6">
      <c r="A996" s="144"/>
      <c r="B996" s="144"/>
      <c r="C996" s="144"/>
      <c r="D996" s="144"/>
      <c r="E996" s="144"/>
      <c r="F996" s="144"/>
    </row>
    <row r="997" spans="1:6">
      <c r="A997" s="144"/>
      <c r="B997" s="144"/>
      <c r="C997" s="144"/>
      <c r="D997" s="144"/>
      <c r="E997" s="144"/>
      <c r="F997" s="144"/>
    </row>
    <row r="998" spans="1:6">
      <c r="A998" s="144"/>
      <c r="B998" s="144"/>
      <c r="C998" s="144"/>
      <c r="D998" s="144"/>
      <c r="E998" s="144"/>
      <c r="F998" s="144"/>
    </row>
    <row r="999" spans="1:6">
      <c r="A999" s="144"/>
      <c r="B999" s="144"/>
      <c r="C999" s="144"/>
      <c r="D999" s="144"/>
      <c r="E999" s="144"/>
      <c r="F999" s="144"/>
    </row>
    <row r="1000" spans="1:6">
      <c r="A1000" s="144"/>
      <c r="B1000" s="144"/>
      <c r="C1000" s="144"/>
      <c r="D1000" s="144"/>
      <c r="E1000" s="144"/>
      <c r="F1000" s="144"/>
    </row>
    <row r="1001" spans="1:6">
      <c r="A1001" s="144"/>
      <c r="B1001" s="144"/>
      <c r="C1001" s="144"/>
      <c r="D1001" s="144"/>
      <c r="E1001" s="144"/>
      <c r="F1001" s="144"/>
    </row>
    <row r="1002" spans="1:6">
      <c r="A1002" s="144"/>
      <c r="B1002" s="144"/>
      <c r="C1002" s="144"/>
      <c r="D1002" s="144"/>
      <c r="E1002" s="144"/>
      <c r="F1002" s="144"/>
    </row>
    <row r="1003" spans="1:6">
      <c r="A1003" s="144"/>
      <c r="B1003" s="144"/>
      <c r="C1003" s="144"/>
      <c r="D1003" s="144"/>
      <c r="E1003" s="144"/>
      <c r="F1003" s="144"/>
    </row>
    <row r="1004" spans="1:6">
      <c r="A1004" s="144"/>
      <c r="B1004" s="144"/>
      <c r="C1004" s="144"/>
      <c r="D1004" s="144"/>
      <c r="E1004" s="144"/>
      <c r="F1004" s="144"/>
    </row>
    <row r="1005" spans="1:6">
      <c r="A1005" s="144"/>
      <c r="B1005" s="144"/>
      <c r="C1005" s="144"/>
      <c r="D1005" s="144"/>
      <c r="E1005" s="144"/>
      <c r="F1005" s="144"/>
    </row>
    <row r="1006" spans="1:6">
      <c r="A1006" s="144"/>
      <c r="B1006" s="144"/>
      <c r="C1006" s="144"/>
      <c r="D1006" s="144"/>
      <c r="E1006" s="144"/>
      <c r="F1006" s="144"/>
    </row>
    <row r="1007" spans="1:6">
      <c r="A1007" s="144"/>
      <c r="B1007" s="144"/>
      <c r="C1007" s="144"/>
      <c r="D1007" s="144"/>
      <c r="E1007" s="144"/>
      <c r="F1007" s="144"/>
    </row>
    <row r="1008" spans="1:6">
      <c r="A1008" s="144"/>
      <c r="B1008" s="144"/>
      <c r="C1008" s="144"/>
      <c r="D1008" s="144"/>
      <c r="E1008" s="144"/>
      <c r="F1008" s="144"/>
    </row>
    <row r="1009" spans="1:6">
      <c r="A1009" s="144"/>
      <c r="B1009" s="144"/>
      <c r="C1009" s="144"/>
      <c r="D1009" s="144"/>
      <c r="E1009" s="144"/>
      <c r="F1009" s="144"/>
    </row>
    <row r="1010" spans="1:6">
      <c r="A1010" s="144"/>
      <c r="B1010" s="144"/>
      <c r="C1010" s="144"/>
      <c r="D1010" s="144"/>
      <c r="E1010" s="144"/>
      <c r="F1010" s="144"/>
    </row>
    <row r="1011" spans="1:6">
      <c r="A1011" s="144"/>
      <c r="B1011" s="144"/>
      <c r="C1011" s="144"/>
      <c r="D1011" s="144"/>
      <c r="E1011" s="144"/>
      <c r="F1011" s="144"/>
    </row>
    <row r="1012" spans="1:6">
      <c r="A1012" s="144"/>
      <c r="B1012" s="144"/>
      <c r="C1012" s="144"/>
      <c r="D1012" s="144"/>
      <c r="E1012" s="144"/>
      <c r="F1012" s="144"/>
    </row>
    <row r="1013" spans="1:6">
      <c r="A1013" s="144"/>
      <c r="B1013" s="144"/>
      <c r="C1013" s="144"/>
      <c r="D1013" s="144"/>
      <c r="E1013" s="144"/>
      <c r="F1013" s="144"/>
    </row>
    <row r="1014" spans="1:6">
      <c r="A1014" s="144"/>
      <c r="B1014" s="144"/>
      <c r="C1014" s="144"/>
      <c r="D1014" s="144"/>
      <c r="E1014" s="144"/>
      <c r="F1014" s="144"/>
    </row>
    <row r="1015" spans="1:6">
      <c r="A1015" s="144"/>
      <c r="B1015" s="144"/>
      <c r="C1015" s="144"/>
      <c r="D1015" s="144"/>
      <c r="E1015" s="144"/>
      <c r="F1015" s="144"/>
    </row>
    <row r="1016" spans="1:6">
      <c r="A1016" s="144"/>
      <c r="B1016" s="144"/>
      <c r="C1016" s="144"/>
      <c r="D1016" s="144"/>
      <c r="E1016" s="144"/>
      <c r="F1016" s="144"/>
    </row>
    <row r="1017" spans="1:6">
      <c r="A1017" s="144"/>
      <c r="B1017" s="144"/>
      <c r="C1017" s="144"/>
      <c r="D1017" s="144"/>
      <c r="E1017" s="144"/>
      <c r="F1017" s="144"/>
    </row>
    <row r="1018" spans="1:6">
      <c r="A1018" s="144"/>
      <c r="B1018" s="144"/>
      <c r="C1018" s="144"/>
      <c r="D1018" s="144"/>
      <c r="E1018" s="144"/>
      <c r="F1018" s="144"/>
    </row>
    <row r="1019" spans="1:6">
      <c r="A1019" s="144"/>
      <c r="B1019" s="144"/>
      <c r="C1019" s="144"/>
      <c r="D1019" s="144"/>
      <c r="E1019" s="144"/>
      <c r="F1019" s="144"/>
    </row>
    <row r="1020" spans="1:6">
      <c r="A1020" s="144"/>
      <c r="B1020" s="144"/>
      <c r="C1020" s="144"/>
      <c r="D1020" s="144"/>
      <c r="E1020" s="144"/>
      <c r="F1020" s="144"/>
    </row>
    <row r="1021" spans="1:6">
      <c r="A1021" s="144"/>
      <c r="B1021" s="144"/>
      <c r="C1021" s="144"/>
      <c r="D1021" s="144"/>
      <c r="E1021" s="144"/>
      <c r="F1021" s="144"/>
    </row>
    <row r="1022" spans="1:6">
      <c r="A1022" s="144"/>
      <c r="B1022" s="144"/>
      <c r="C1022" s="144"/>
      <c r="D1022" s="144"/>
      <c r="E1022" s="144"/>
      <c r="F1022" s="144"/>
    </row>
    <row r="1023" spans="1:6">
      <c r="A1023" s="144"/>
      <c r="B1023" s="144"/>
      <c r="C1023" s="144"/>
      <c r="D1023" s="144"/>
      <c r="E1023" s="144"/>
      <c r="F1023" s="144"/>
    </row>
    <row r="1024" spans="1:6">
      <c r="A1024" s="144"/>
      <c r="B1024" s="144"/>
      <c r="C1024" s="144"/>
      <c r="D1024" s="144"/>
      <c r="E1024" s="144"/>
      <c r="F1024" s="144"/>
    </row>
    <row r="1025" spans="1:6">
      <c r="A1025" s="144"/>
      <c r="B1025" s="144"/>
      <c r="C1025" s="144"/>
      <c r="D1025" s="144"/>
      <c r="E1025" s="144"/>
      <c r="F1025" s="144"/>
    </row>
    <row r="1026" spans="1:6">
      <c r="A1026" s="144"/>
      <c r="B1026" s="144"/>
      <c r="C1026" s="144"/>
      <c r="D1026" s="144"/>
      <c r="E1026" s="144"/>
      <c r="F1026" s="144"/>
    </row>
    <row r="1027" spans="1:6">
      <c r="A1027" s="144"/>
      <c r="B1027" s="144"/>
      <c r="C1027" s="144"/>
      <c r="D1027" s="144"/>
      <c r="E1027" s="144"/>
      <c r="F1027" s="144"/>
    </row>
    <row r="1028" spans="1:6">
      <c r="A1028" s="144"/>
      <c r="B1028" s="144"/>
      <c r="C1028" s="144"/>
      <c r="D1028" s="144"/>
      <c r="E1028" s="144"/>
      <c r="F1028" s="144"/>
    </row>
    <row r="1029" spans="1:6">
      <c r="A1029" s="144"/>
      <c r="B1029" s="144"/>
      <c r="C1029" s="144"/>
      <c r="D1029" s="144"/>
      <c r="E1029" s="144"/>
      <c r="F1029" s="144"/>
    </row>
    <row r="1030" spans="1:6">
      <c r="A1030" s="144"/>
      <c r="B1030" s="144"/>
      <c r="C1030" s="144"/>
      <c r="D1030" s="144"/>
      <c r="E1030" s="144"/>
      <c r="F1030" s="144"/>
    </row>
    <row r="1031" spans="1:6">
      <c r="A1031" s="144"/>
      <c r="B1031" s="144"/>
      <c r="C1031" s="144"/>
      <c r="D1031" s="144"/>
      <c r="E1031" s="144"/>
      <c r="F1031" s="144"/>
    </row>
    <row r="1032" spans="1:6">
      <c r="A1032" s="144"/>
      <c r="B1032" s="144"/>
      <c r="C1032" s="144"/>
      <c r="D1032" s="144"/>
      <c r="E1032" s="144"/>
      <c r="F1032" s="144"/>
    </row>
    <row r="1033" spans="1:6">
      <c r="A1033" s="144"/>
      <c r="B1033" s="144"/>
      <c r="C1033" s="144"/>
      <c r="D1033" s="144"/>
      <c r="E1033" s="144"/>
      <c r="F1033" s="144"/>
    </row>
    <row r="1034" spans="1:6">
      <c r="A1034" s="144"/>
      <c r="B1034" s="144"/>
      <c r="C1034" s="144"/>
      <c r="D1034" s="144"/>
      <c r="E1034" s="144"/>
      <c r="F1034" s="144"/>
    </row>
    <row r="1035" spans="1:6">
      <c r="A1035" s="144"/>
      <c r="B1035" s="144"/>
      <c r="C1035" s="144"/>
      <c r="D1035" s="144"/>
      <c r="E1035" s="144"/>
      <c r="F1035" s="144"/>
    </row>
    <row r="1036" spans="1:6">
      <c r="A1036" s="144"/>
      <c r="B1036" s="144"/>
      <c r="C1036" s="144"/>
      <c r="D1036" s="144"/>
      <c r="E1036" s="144"/>
      <c r="F1036" s="144"/>
    </row>
    <row r="1037" spans="1:6">
      <c r="A1037" s="144"/>
      <c r="B1037" s="144"/>
      <c r="C1037" s="144"/>
      <c r="D1037" s="144"/>
      <c r="E1037" s="144"/>
      <c r="F1037" s="144"/>
    </row>
    <row r="1038" spans="1:6">
      <c r="A1038" s="144"/>
      <c r="B1038" s="144"/>
      <c r="C1038" s="144"/>
      <c r="D1038" s="144"/>
      <c r="E1038" s="144"/>
      <c r="F1038" s="144"/>
    </row>
    <row r="1039" spans="1:6">
      <c r="A1039" s="144"/>
      <c r="B1039" s="144"/>
      <c r="C1039" s="144"/>
      <c r="D1039" s="144"/>
      <c r="E1039" s="144"/>
      <c r="F1039" s="144"/>
    </row>
    <row r="1040" spans="1:6">
      <c r="A1040" s="144"/>
      <c r="B1040" s="144"/>
      <c r="C1040" s="144"/>
      <c r="D1040" s="144"/>
      <c r="E1040" s="144"/>
      <c r="F1040" s="144"/>
    </row>
    <row r="1041" spans="1:6">
      <c r="A1041" s="144"/>
      <c r="B1041" s="144"/>
      <c r="C1041" s="144"/>
      <c r="D1041" s="144"/>
      <c r="E1041" s="144"/>
      <c r="F1041" s="144"/>
    </row>
    <row r="1042" spans="1:6">
      <c r="A1042" s="144"/>
      <c r="B1042" s="144"/>
      <c r="C1042" s="144"/>
      <c r="D1042" s="144"/>
      <c r="E1042" s="144"/>
      <c r="F1042" s="144"/>
    </row>
    <row r="1043" spans="1:6">
      <c r="A1043" s="144"/>
      <c r="B1043" s="144"/>
      <c r="C1043" s="144"/>
      <c r="D1043" s="144"/>
      <c r="E1043" s="144"/>
      <c r="F1043" s="144"/>
    </row>
    <row r="1044" spans="1:6">
      <c r="A1044" s="144"/>
      <c r="B1044" s="144"/>
      <c r="C1044" s="144"/>
      <c r="D1044" s="144"/>
      <c r="E1044" s="144"/>
      <c r="F1044" s="144"/>
    </row>
    <row r="1045" spans="1:6">
      <c r="A1045" s="144"/>
      <c r="B1045" s="144"/>
      <c r="C1045" s="144"/>
      <c r="D1045" s="144"/>
      <c r="E1045" s="144"/>
      <c r="F1045" s="144"/>
    </row>
    <row r="1046" spans="1:6">
      <c r="A1046" s="144"/>
      <c r="B1046" s="144"/>
      <c r="C1046" s="144"/>
      <c r="D1046" s="144"/>
      <c r="E1046" s="144"/>
      <c r="F1046" s="144"/>
    </row>
    <row r="1047" spans="1:6">
      <c r="A1047" s="144"/>
      <c r="B1047" s="144"/>
      <c r="C1047" s="144"/>
      <c r="D1047" s="144"/>
      <c r="E1047" s="144"/>
      <c r="F1047" s="144"/>
    </row>
    <row r="1048" spans="1:6">
      <c r="A1048" s="144"/>
      <c r="B1048" s="144"/>
      <c r="C1048" s="144"/>
      <c r="D1048" s="144"/>
      <c r="E1048" s="144"/>
      <c r="F1048" s="144"/>
    </row>
    <row r="1049" spans="1:6">
      <c r="A1049" s="144"/>
      <c r="B1049" s="144"/>
      <c r="C1049" s="144"/>
      <c r="D1049" s="144"/>
      <c r="E1049" s="144"/>
      <c r="F1049" s="144"/>
    </row>
    <row r="1050" spans="1:6">
      <c r="A1050" s="144"/>
      <c r="B1050" s="144"/>
      <c r="C1050" s="144"/>
      <c r="D1050" s="144"/>
      <c r="E1050" s="144"/>
      <c r="F1050" s="144"/>
    </row>
    <row r="1051" spans="1:6">
      <c r="A1051" s="144"/>
      <c r="B1051" s="144"/>
      <c r="C1051" s="144"/>
      <c r="D1051" s="144"/>
      <c r="E1051" s="144"/>
      <c r="F1051" s="144"/>
    </row>
    <row r="1052" spans="1:6">
      <c r="A1052" s="144"/>
      <c r="B1052" s="144"/>
      <c r="C1052" s="144"/>
      <c r="D1052" s="144"/>
      <c r="E1052" s="144"/>
      <c r="F1052" s="144"/>
    </row>
    <row r="1053" spans="1:6">
      <c r="A1053" s="144"/>
      <c r="B1053" s="144"/>
      <c r="C1053" s="144"/>
      <c r="D1053" s="144"/>
      <c r="E1053" s="144"/>
      <c r="F1053" s="144"/>
    </row>
    <row r="1054" spans="1:6">
      <c r="A1054" s="144"/>
      <c r="B1054" s="144"/>
      <c r="C1054" s="144"/>
      <c r="D1054" s="144"/>
      <c r="E1054" s="144"/>
      <c r="F1054" s="144"/>
    </row>
    <row r="1055" spans="1:6">
      <c r="A1055" s="144"/>
      <c r="B1055" s="144"/>
      <c r="C1055" s="144"/>
      <c r="D1055" s="144"/>
      <c r="E1055" s="144"/>
      <c r="F1055" s="144"/>
    </row>
    <row r="1056" spans="1:6">
      <c r="A1056" s="144"/>
      <c r="B1056" s="144"/>
      <c r="C1056" s="144"/>
      <c r="D1056" s="144"/>
      <c r="E1056" s="144"/>
      <c r="F1056" s="144"/>
    </row>
    <row r="1057" spans="1:6">
      <c r="A1057" s="144"/>
      <c r="B1057" s="144"/>
      <c r="C1057" s="144"/>
      <c r="D1057" s="144"/>
      <c r="E1057" s="144"/>
      <c r="F1057" s="144"/>
    </row>
    <row r="1058" spans="1:6">
      <c r="A1058" s="144"/>
      <c r="B1058" s="144"/>
      <c r="C1058" s="144"/>
      <c r="D1058" s="144"/>
      <c r="E1058" s="144"/>
      <c r="F1058" s="144"/>
    </row>
    <row r="1059" spans="1:6">
      <c r="A1059" s="144"/>
      <c r="B1059" s="144"/>
      <c r="C1059" s="144"/>
      <c r="D1059" s="144"/>
      <c r="E1059" s="144"/>
      <c r="F1059" s="144"/>
    </row>
    <row r="1060" spans="1:6">
      <c r="A1060" s="144"/>
      <c r="B1060" s="144"/>
      <c r="C1060" s="144"/>
      <c r="D1060" s="144"/>
      <c r="E1060" s="144"/>
      <c r="F1060" s="144"/>
    </row>
    <row r="1061" spans="1:6">
      <c r="A1061" s="144"/>
      <c r="B1061" s="144"/>
      <c r="C1061" s="144"/>
      <c r="D1061" s="144"/>
      <c r="E1061" s="144"/>
      <c r="F1061" s="144"/>
    </row>
    <row r="1062" spans="1:6">
      <c r="A1062" s="144"/>
      <c r="B1062" s="144"/>
      <c r="C1062" s="144"/>
      <c r="D1062" s="144"/>
      <c r="E1062" s="144"/>
      <c r="F1062" s="144"/>
    </row>
    <row r="1063" spans="1:6">
      <c r="A1063" s="144"/>
      <c r="B1063" s="144"/>
      <c r="C1063" s="144"/>
      <c r="D1063" s="144"/>
      <c r="E1063" s="144"/>
      <c r="F1063" s="144"/>
    </row>
    <row r="1064" spans="1:6">
      <c r="A1064" s="144"/>
      <c r="B1064" s="144"/>
      <c r="C1064" s="144"/>
      <c r="D1064" s="144"/>
      <c r="E1064" s="144"/>
      <c r="F1064" s="144"/>
    </row>
    <row r="1065" spans="1:6">
      <c r="A1065" s="144"/>
      <c r="B1065" s="144"/>
      <c r="C1065" s="144"/>
      <c r="D1065" s="144"/>
      <c r="E1065" s="144"/>
      <c r="F1065" s="144"/>
    </row>
    <row r="1066" spans="1:6">
      <c r="A1066" s="144"/>
      <c r="B1066" s="144"/>
      <c r="C1066" s="144"/>
      <c r="D1066" s="144"/>
      <c r="E1066" s="144"/>
      <c r="F1066" s="144"/>
    </row>
    <row r="1067" spans="1:6">
      <c r="A1067" s="144"/>
      <c r="B1067" s="144"/>
      <c r="C1067" s="144"/>
      <c r="D1067" s="144"/>
      <c r="E1067" s="144"/>
      <c r="F1067" s="144"/>
    </row>
    <row r="1068" spans="1:6">
      <c r="A1068" s="144"/>
      <c r="B1068" s="144"/>
      <c r="C1068" s="144"/>
      <c r="D1068" s="144"/>
      <c r="E1068" s="144"/>
      <c r="F1068" s="144"/>
    </row>
    <row r="1069" spans="1:6">
      <c r="A1069" s="144"/>
      <c r="B1069" s="144"/>
      <c r="C1069" s="144"/>
      <c r="D1069" s="144"/>
      <c r="E1069" s="144"/>
      <c r="F1069" s="144"/>
    </row>
    <row r="1070" spans="1:6">
      <c r="A1070" s="144"/>
      <c r="B1070" s="144"/>
      <c r="C1070" s="144"/>
      <c r="D1070" s="144"/>
      <c r="E1070" s="144"/>
      <c r="F1070" s="144"/>
    </row>
    <row r="1071" spans="1:6">
      <c r="A1071" s="144"/>
      <c r="B1071" s="144"/>
      <c r="C1071" s="144"/>
      <c r="D1071" s="144"/>
      <c r="E1071" s="144"/>
      <c r="F1071" s="144"/>
    </row>
    <row r="1072" spans="1:6">
      <c r="A1072" s="144"/>
      <c r="B1072" s="144"/>
      <c r="C1072" s="144"/>
      <c r="D1072" s="144"/>
      <c r="E1072" s="144"/>
      <c r="F1072" s="144"/>
    </row>
    <row r="1073" spans="1:6">
      <c r="A1073" s="144"/>
      <c r="B1073" s="144"/>
      <c r="C1073" s="144"/>
      <c r="D1073" s="144"/>
      <c r="E1073" s="144"/>
      <c r="F1073" s="144"/>
    </row>
    <row r="1074" spans="1:6">
      <c r="A1074" s="144"/>
      <c r="B1074" s="144"/>
      <c r="C1074" s="144"/>
      <c r="D1074" s="144"/>
      <c r="E1074" s="144"/>
      <c r="F1074" s="144"/>
    </row>
    <row r="1075" spans="1:6">
      <c r="A1075" s="144"/>
      <c r="B1075" s="144"/>
      <c r="C1075" s="144"/>
      <c r="D1075" s="144"/>
      <c r="E1075" s="144"/>
      <c r="F1075" s="144"/>
    </row>
    <row r="1076" spans="1:6">
      <c r="A1076" s="144"/>
      <c r="B1076" s="144"/>
      <c r="C1076" s="144"/>
      <c r="D1076" s="144"/>
      <c r="E1076" s="144"/>
      <c r="F1076" s="144"/>
    </row>
    <row r="1077" spans="1:6">
      <c r="A1077" s="144"/>
      <c r="B1077" s="144"/>
      <c r="C1077" s="144"/>
      <c r="D1077" s="144"/>
      <c r="E1077" s="144"/>
      <c r="F1077" s="144"/>
    </row>
    <row r="1078" spans="1:6">
      <c r="A1078" s="144"/>
      <c r="B1078" s="144"/>
      <c r="C1078" s="144"/>
      <c r="D1078" s="144"/>
      <c r="E1078" s="144"/>
      <c r="F1078" s="144"/>
    </row>
    <row r="1079" spans="1:6">
      <c r="A1079" s="144"/>
      <c r="B1079" s="144"/>
      <c r="C1079" s="144"/>
      <c r="D1079" s="144"/>
      <c r="E1079" s="144"/>
      <c r="F1079" s="144"/>
    </row>
    <row r="1080" spans="1:6">
      <c r="A1080" s="144"/>
      <c r="B1080" s="144"/>
      <c r="C1080" s="144"/>
      <c r="D1080" s="144"/>
      <c r="E1080" s="144"/>
      <c r="F1080" s="144"/>
    </row>
    <row r="1081" spans="1:6">
      <c r="A1081" s="144"/>
      <c r="B1081" s="144"/>
      <c r="C1081" s="144"/>
      <c r="D1081" s="144"/>
      <c r="E1081" s="144"/>
      <c r="F1081" s="144"/>
    </row>
    <row r="1082" spans="1:6">
      <c r="A1082" s="144"/>
      <c r="B1082" s="144"/>
      <c r="C1082" s="144"/>
      <c r="D1082" s="144"/>
      <c r="E1082" s="144"/>
      <c r="F1082" s="144"/>
    </row>
    <row r="1083" spans="1:6">
      <c r="A1083" s="144"/>
      <c r="B1083" s="144"/>
      <c r="C1083" s="144"/>
      <c r="D1083" s="144"/>
      <c r="E1083" s="144"/>
      <c r="F1083" s="144"/>
    </row>
    <row r="1084" spans="1:6">
      <c r="A1084" s="144"/>
      <c r="B1084" s="144"/>
      <c r="C1084" s="144"/>
      <c r="D1084" s="144"/>
      <c r="E1084" s="144"/>
      <c r="F1084" s="144"/>
    </row>
    <row r="1085" spans="1:6">
      <c r="A1085" s="144"/>
      <c r="B1085" s="144"/>
      <c r="C1085" s="144"/>
      <c r="D1085" s="144"/>
      <c r="E1085" s="144"/>
      <c r="F1085" s="144"/>
    </row>
    <row r="1086" spans="1:6">
      <c r="A1086" s="144"/>
      <c r="B1086" s="144"/>
      <c r="C1086" s="144"/>
      <c r="D1086" s="144"/>
      <c r="E1086" s="144"/>
      <c r="F1086" s="144"/>
    </row>
    <row r="1087" spans="1:6">
      <c r="A1087" s="144"/>
      <c r="B1087" s="144"/>
      <c r="C1087" s="144"/>
      <c r="D1087" s="144"/>
      <c r="E1087" s="144"/>
      <c r="F1087" s="144"/>
    </row>
    <row r="1088" spans="1:6">
      <c r="A1088" s="144"/>
      <c r="B1088" s="144"/>
      <c r="C1088" s="144"/>
      <c r="D1088" s="144"/>
      <c r="E1088" s="144"/>
      <c r="F1088" s="144"/>
    </row>
    <row r="1089" spans="1:6">
      <c r="A1089" s="144"/>
      <c r="B1089" s="144"/>
      <c r="C1089" s="144"/>
      <c r="D1089" s="144"/>
      <c r="E1089" s="144"/>
      <c r="F1089" s="144"/>
    </row>
    <row r="1090" spans="1:6">
      <c r="A1090" s="144"/>
      <c r="B1090" s="144"/>
      <c r="C1090" s="144"/>
      <c r="D1090" s="144"/>
      <c r="E1090" s="144"/>
      <c r="F1090" s="144"/>
    </row>
    <row r="1091" spans="1:6">
      <c r="A1091" s="144"/>
      <c r="B1091" s="144"/>
      <c r="C1091" s="144"/>
      <c r="D1091" s="144"/>
      <c r="E1091" s="144"/>
      <c r="F1091" s="144"/>
    </row>
    <row r="1092" spans="1:6">
      <c r="A1092" s="144"/>
      <c r="B1092" s="144"/>
      <c r="C1092" s="144"/>
      <c r="D1092" s="144"/>
      <c r="E1092" s="144"/>
      <c r="F1092" s="144"/>
    </row>
    <row r="1093" spans="1:6">
      <c r="A1093" s="144"/>
      <c r="B1093" s="144"/>
      <c r="C1093" s="144"/>
      <c r="D1093" s="144"/>
      <c r="E1093" s="144"/>
      <c r="F1093" s="144"/>
    </row>
    <row r="1094" spans="1:6">
      <c r="A1094" s="144"/>
      <c r="B1094" s="144"/>
      <c r="C1094" s="144"/>
      <c r="D1094" s="144"/>
      <c r="E1094" s="144"/>
      <c r="F1094" s="144"/>
    </row>
    <row r="1095" spans="1:6">
      <c r="A1095" s="144"/>
      <c r="B1095" s="144"/>
      <c r="C1095" s="144"/>
      <c r="D1095" s="144"/>
      <c r="E1095" s="144"/>
      <c r="F1095" s="144"/>
    </row>
    <row r="1096" spans="1:6">
      <c r="A1096" s="144"/>
      <c r="B1096" s="144"/>
      <c r="C1096" s="144"/>
      <c r="D1096" s="144"/>
      <c r="E1096" s="144"/>
      <c r="F1096" s="144"/>
    </row>
    <row r="1097" spans="1:6">
      <c r="A1097" s="144"/>
      <c r="B1097" s="144"/>
      <c r="C1097" s="144"/>
      <c r="D1097" s="144"/>
      <c r="E1097" s="144"/>
      <c r="F1097" s="144"/>
    </row>
    <row r="1098" spans="1:6">
      <c r="A1098" s="144"/>
      <c r="B1098" s="144"/>
      <c r="C1098" s="144"/>
      <c r="D1098" s="144"/>
      <c r="E1098" s="144"/>
      <c r="F1098" s="144"/>
    </row>
    <row r="1099" spans="1:6">
      <c r="A1099" s="144"/>
      <c r="B1099" s="144"/>
      <c r="C1099" s="144"/>
      <c r="D1099" s="144"/>
      <c r="E1099" s="144"/>
      <c r="F1099" s="144"/>
    </row>
    <row r="1100" spans="1:6">
      <c r="A1100" s="144"/>
      <c r="B1100" s="144"/>
      <c r="C1100" s="144"/>
      <c r="D1100" s="144"/>
      <c r="E1100" s="144"/>
      <c r="F1100" s="144"/>
    </row>
    <row r="1101" spans="1:6">
      <c r="A1101" s="144"/>
      <c r="B1101" s="144"/>
      <c r="C1101" s="144"/>
      <c r="D1101" s="144"/>
      <c r="E1101" s="144"/>
      <c r="F1101" s="144"/>
    </row>
    <row r="1102" spans="1:6">
      <c r="A1102" s="144"/>
      <c r="B1102" s="144"/>
      <c r="C1102" s="144"/>
      <c r="D1102" s="144"/>
      <c r="E1102" s="144"/>
      <c r="F1102" s="144"/>
    </row>
    <row r="1103" spans="1:6">
      <c r="A1103" s="144"/>
      <c r="B1103" s="144"/>
      <c r="C1103" s="144"/>
      <c r="D1103" s="144"/>
      <c r="E1103" s="144"/>
      <c r="F1103" s="144"/>
    </row>
    <row r="1104" spans="1:6">
      <c r="A1104" s="144"/>
      <c r="B1104" s="144"/>
      <c r="C1104" s="144"/>
      <c r="D1104" s="144"/>
      <c r="E1104" s="144"/>
      <c r="F1104" s="144"/>
    </row>
    <row r="1105" spans="1:6">
      <c r="A1105" s="144"/>
      <c r="B1105" s="144"/>
      <c r="C1105" s="144"/>
      <c r="D1105" s="144"/>
      <c r="E1105" s="144"/>
      <c r="F1105" s="144"/>
    </row>
    <row r="1106" spans="1:6">
      <c r="A1106" s="144"/>
      <c r="B1106" s="144"/>
      <c r="C1106" s="144"/>
      <c r="D1106" s="144"/>
      <c r="E1106" s="144"/>
      <c r="F1106" s="144"/>
    </row>
    <row r="1107" spans="1:6">
      <c r="A1107" s="144"/>
      <c r="B1107" s="144"/>
      <c r="C1107" s="144"/>
      <c r="D1107" s="144"/>
      <c r="E1107" s="144"/>
      <c r="F1107" s="144"/>
    </row>
    <row r="1108" spans="1:6">
      <c r="A1108" s="144"/>
      <c r="B1108" s="144"/>
      <c r="C1108" s="144"/>
      <c r="D1108" s="144"/>
      <c r="E1108" s="144"/>
      <c r="F1108" s="144"/>
    </row>
    <row r="1109" spans="1:6">
      <c r="A1109" s="144"/>
      <c r="B1109" s="144"/>
      <c r="C1109" s="144"/>
      <c r="D1109" s="144"/>
      <c r="E1109" s="144"/>
      <c r="F1109" s="144"/>
    </row>
    <row r="1110" spans="1:6">
      <c r="A1110" s="144"/>
      <c r="B1110" s="144"/>
      <c r="C1110" s="144"/>
      <c r="D1110" s="144"/>
      <c r="E1110" s="144"/>
      <c r="F1110" s="144"/>
    </row>
    <row r="1111" spans="1:6">
      <c r="A1111" s="144"/>
      <c r="B1111" s="144"/>
      <c r="C1111" s="144"/>
      <c r="D1111" s="144"/>
      <c r="E1111" s="144"/>
      <c r="F1111" s="144"/>
    </row>
    <row r="1112" spans="1:6">
      <c r="A1112" s="144"/>
      <c r="B1112" s="144"/>
      <c r="C1112" s="144"/>
      <c r="D1112" s="144"/>
      <c r="E1112" s="144"/>
      <c r="F1112" s="144"/>
    </row>
    <row r="1113" spans="1:6">
      <c r="A1113" s="144"/>
      <c r="B1113" s="144"/>
      <c r="C1113" s="144"/>
      <c r="D1113" s="144"/>
      <c r="E1113" s="144"/>
      <c r="F1113" s="144"/>
    </row>
    <row r="1114" spans="1:6">
      <c r="A1114" s="144"/>
      <c r="B1114" s="144"/>
      <c r="C1114" s="144"/>
      <c r="D1114" s="144"/>
      <c r="E1114" s="144"/>
      <c r="F1114" s="144"/>
    </row>
    <row r="1115" spans="1:6">
      <c r="A1115" s="144"/>
      <c r="B1115" s="144"/>
      <c r="C1115" s="144"/>
      <c r="D1115" s="144"/>
      <c r="E1115" s="144"/>
      <c r="F1115" s="144"/>
    </row>
    <row r="1116" spans="1:6">
      <c r="A1116" s="144"/>
      <c r="B1116" s="144"/>
      <c r="C1116" s="144"/>
      <c r="D1116" s="144"/>
      <c r="E1116" s="144"/>
      <c r="F1116" s="144"/>
    </row>
    <row r="1117" spans="1:6">
      <c r="A1117" s="144"/>
      <c r="B1117" s="144"/>
      <c r="C1117" s="144"/>
      <c r="D1117" s="144"/>
      <c r="E1117" s="144"/>
      <c r="F1117" s="144"/>
    </row>
    <row r="1118" spans="1:6">
      <c r="A1118" s="144"/>
      <c r="B1118" s="144"/>
      <c r="C1118" s="144"/>
      <c r="D1118" s="144"/>
      <c r="E1118" s="144"/>
      <c r="F1118" s="144"/>
    </row>
    <row r="1119" spans="1:6">
      <c r="A1119" s="144"/>
      <c r="B1119" s="144"/>
      <c r="C1119" s="144"/>
      <c r="D1119" s="144"/>
      <c r="E1119" s="144"/>
      <c r="F1119" s="144"/>
    </row>
    <row r="1120" spans="1:6">
      <c r="A1120" s="144"/>
      <c r="B1120" s="144"/>
      <c r="C1120" s="144"/>
      <c r="D1120" s="144"/>
      <c r="E1120" s="144"/>
      <c r="F1120" s="144"/>
    </row>
    <row r="1121" spans="1:6">
      <c r="A1121" s="144"/>
      <c r="B1121" s="144"/>
      <c r="C1121" s="144"/>
      <c r="D1121" s="144"/>
      <c r="E1121" s="144"/>
      <c r="F1121" s="144"/>
    </row>
    <row r="1122" spans="1:6">
      <c r="A1122" s="144"/>
      <c r="B1122" s="144"/>
      <c r="C1122" s="144"/>
      <c r="D1122" s="144"/>
      <c r="E1122" s="144"/>
      <c r="F1122" s="144"/>
    </row>
    <row r="1123" spans="1:6">
      <c r="A1123" s="144"/>
      <c r="B1123" s="144"/>
      <c r="C1123" s="144"/>
      <c r="D1123" s="144"/>
      <c r="E1123" s="144"/>
      <c r="F1123" s="144"/>
    </row>
    <row r="1124" spans="1:6">
      <c r="A1124" s="144"/>
      <c r="B1124" s="144"/>
      <c r="C1124" s="144"/>
      <c r="D1124" s="144"/>
      <c r="E1124" s="144"/>
      <c r="F1124" s="144"/>
    </row>
    <row r="1125" spans="1:6">
      <c r="A1125" s="144"/>
      <c r="B1125" s="144"/>
      <c r="C1125" s="144"/>
      <c r="D1125" s="144"/>
      <c r="E1125" s="144"/>
      <c r="F1125" s="144"/>
    </row>
    <row r="1126" spans="1:6">
      <c r="A1126" s="144"/>
      <c r="B1126" s="144"/>
      <c r="C1126" s="144"/>
      <c r="D1126" s="144"/>
      <c r="E1126" s="144"/>
      <c r="F1126" s="144"/>
    </row>
    <row r="1127" spans="1:6">
      <c r="A1127" s="144"/>
      <c r="B1127" s="144"/>
      <c r="C1127" s="144"/>
      <c r="D1127" s="144"/>
      <c r="E1127" s="144"/>
      <c r="F1127" s="144"/>
    </row>
    <row r="1128" spans="1:6">
      <c r="A1128" s="144"/>
      <c r="B1128" s="144"/>
      <c r="C1128" s="144"/>
      <c r="D1128" s="144"/>
      <c r="E1128" s="144"/>
      <c r="F1128" s="144"/>
    </row>
    <row r="1129" spans="1:6">
      <c r="A1129" s="144"/>
      <c r="B1129" s="144"/>
      <c r="C1129" s="144"/>
      <c r="D1129" s="144"/>
      <c r="E1129" s="144"/>
      <c r="F1129" s="144"/>
    </row>
    <row r="1130" spans="1:6">
      <c r="A1130" s="144"/>
      <c r="B1130" s="144"/>
      <c r="C1130" s="144"/>
      <c r="D1130" s="144"/>
      <c r="E1130" s="144"/>
      <c r="F1130" s="144"/>
    </row>
    <row r="1131" spans="1:6">
      <c r="A1131" s="144"/>
      <c r="B1131" s="144"/>
      <c r="C1131" s="144"/>
      <c r="D1131" s="144"/>
      <c r="E1131" s="144"/>
      <c r="F1131" s="144"/>
    </row>
    <row r="1132" spans="1:6">
      <c r="A1132" s="144"/>
      <c r="B1132" s="144"/>
      <c r="C1132" s="144"/>
      <c r="D1132" s="144"/>
      <c r="E1132" s="144"/>
      <c r="F1132" s="144"/>
    </row>
    <row r="1133" spans="1:6">
      <c r="A1133" s="144"/>
      <c r="B1133" s="144"/>
      <c r="C1133" s="144"/>
      <c r="D1133" s="144"/>
      <c r="E1133" s="144"/>
      <c r="F1133" s="144"/>
    </row>
    <row r="1134" spans="1:6">
      <c r="A1134" s="144"/>
      <c r="B1134" s="144"/>
      <c r="C1134" s="144"/>
      <c r="D1134" s="144"/>
      <c r="E1134" s="144"/>
      <c r="F1134" s="144"/>
    </row>
    <row r="1135" spans="1:6">
      <c r="A1135" s="144"/>
      <c r="B1135" s="144"/>
      <c r="C1135" s="144"/>
      <c r="D1135" s="144"/>
      <c r="E1135" s="144"/>
      <c r="F1135" s="144"/>
    </row>
    <row r="1136" spans="1:6">
      <c r="A1136" s="144"/>
      <c r="B1136" s="144"/>
      <c r="C1136" s="144"/>
      <c r="D1136" s="144"/>
      <c r="E1136" s="144"/>
      <c r="F1136" s="144"/>
    </row>
    <row r="1137" spans="1:6">
      <c r="A1137" s="144"/>
      <c r="B1137" s="144"/>
      <c r="C1137" s="144"/>
      <c r="D1137" s="144"/>
      <c r="E1137" s="144"/>
      <c r="F1137" s="144"/>
    </row>
    <row r="1138" spans="1:6">
      <c r="A1138" s="144"/>
      <c r="B1138" s="144"/>
      <c r="C1138" s="144"/>
      <c r="D1138" s="144"/>
      <c r="E1138" s="144"/>
      <c r="F1138" s="144"/>
    </row>
    <row r="1139" spans="1:6">
      <c r="A1139" s="144"/>
      <c r="B1139" s="144"/>
      <c r="C1139" s="144"/>
      <c r="D1139" s="144"/>
      <c r="E1139" s="144"/>
      <c r="F1139" s="144"/>
    </row>
    <row r="1140" spans="1:6">
      <c r="A1140" s="144"/>
      <c r="B1140" s="144"/>
      <c r="C1140" s="144"/>
      <c r="D1140" s="144"/>
      <c r="E1140" s="144"/>
      <c r="F1140" s="144"/>
    </row>
    <row r="1141" spans="1:6">
      <c r="A1141" s="144"/>
      <c r="B1141" s="144"/>
      <c r="C1141" s="144"/>
      <c r="D1141" s="144"/>
      <c r="E1141" s="144"/>
      <c r="F1141" s="144"/>
    </row>
    <row r="1142" spans="1:6">
      <c r="A1142" s="144"/>
      <c r="B1142" s="144"/>
      <c r="C1142" s="144"/>
      <c r="D1142" s="144"/>
      <c r="E1142" s="144"/>
      <c r="F1142" s="144"/>
    </row>
    <row r="1143" spans="1:6">
      <c r="A1143" s="144"/>
      <c r="B1143" s="144"/>
      <c r="C1143" s="144"/>
      <c r="D1143" s="144"/>
      <c r="E1143" s="144"/>
      <c r="F1143" s="144"/>
    </row>
    <row r="1144" spans="1:6">
      <c r="A1144" s="144"/>
      <c r="B1144" s="144"/>
      <c r="C1144" s="144"/>
      <c r="D1144" s="144"/>
      <c r="E1144" s="144"/>
      <c r="F1144" s="144"/>
    </row>
    <row r="1145" spans="1:6">
      <c r="A1145" s="144"/>
      <c r="B1145" s="144"/>
      <c r="C1145" s="144"/>
      <c r="D1145" s="144"/>
      <c r="E1145" s="144"/>
      <c r="F1145" s="144"/>
    </row>
    <row r="1146" spans="1:6">
      <c r="A1146" s="144"/>
      <c r="B1146" s="144"/>
      <c r="C1146" s="144"/>
      <c r="D1146" s="144"/>
      <c r="E1146" s="144"/>
      <c r="F1146" s="144"/>
    </row>
    <row r="1147" spans="1:6">
      <c r="A1147" s="144"/>
      <c r="B1147" s="144"/>
      <c r="C1147" s="144"/>
      <c r="D1147" s="144"/>
      <c r="E1147" s="144"/>
      <c r="F1147" s="144"/>
    </row>
    <row r="1148" spans="1:6">
      <c r="A1148" s="144"/>
      <c r="B1148" s="144"/>
      <c r="C1148" s="144"/>
      <c r="D1148" s="144"/>
      <c r="E1148" s="144"/>
      <c r="F1148" s="144"/>
    </row>
    <row r="1149" spans="1:6">
      <c r="A1149" s="144"/>
      <c r="B1149" s="144"/>
      <c r="C1149" s="144"/>
      <c r="D1149" s="144"/>
      <c r="E1149" s="144"/>
      <c r="F1149" s="144"/>
    </row>
    <row r="1150" spans="1:6">
      <c r="A1150" s="144"/>
      <c r="B1150" s="144"/>
      <c r="C1150" s="144"/>
      <c r="D1150" s="144"/>
      <c r="E1150" s="144"/>
      <c r="F1150" s="144"/>
    </row>
    <row r="1151" spans="1:6">
      <c r="A1151" s="144"/>
      <c r="B1151" s="144"/>
      <c r="C1151" s="144"/>
      <c r="D1151" s="144"/>
      <c r="E1151" s="144"/>
      <c r="F1151" s="144"/>
    </row>
    <row r="1152" spans="1:6">
      <c r="A1152" s="144"/>
      <c r="B1152" s="144"/>
      <c r="C1152" s="144"/>
      <c r="D1152" s="144"/>
      <c r="E1152" s="144"/>
      <c r="F1152" s="144"/>
    </row>
    <row r="1153" spans="1:6">
      <c r="A1153" s="144"/>
      <c r="B1153" s="144"/>
      <c r="C1153" s="144"/>
      <c r="D1153" s="144"/>
      <c r="E1153" s="144"/>
      <c r="F1153" s="144"/>
    </row>
    <row r="1154" spans="1:6">
      <c r="A1154" s="144"/>
      <c r="B1154" s="144"/>
      <c r="C1154" s="144"/>
      <c r="D1154" s="144"/>
      <c r="E1154" s="144"/>
      <c r="F1154" s="144"/>
    </row>
    <row r="1155" spans="1:6">
      <c r="A1155" s="144"/>
      <c r="B1155" s="144"/>
      <c r="C1155" s="144"/>
      <c r="D1155" s="144"/>
      <c r="E1155" s="144"/>
      <c r="F1155" s="144"/>
    </row>
    <row r="1156" spans="1:6">
      <c r="A1156" s="144"/>
      <c r="B1156" s="144"/>
      <c r="C1156" s="144"/>
      <c r="D1156" s="144"/>
      <c r="E1156" s="144"/>
      <c r="F1156" s="144"/>
    </row>
    <row r="1157" spans="1:6">
      <c r="A1157" s="144"/>
      <c r="B1157" s="144"/>
      <c r="C1157" s="144"/>
      <c r="D1157" s="144"/>
      <c r="E1157" s="144"/>
      <c r="F1157" s="144"/>
    </row>
    <row r="1158" spans="1:6">
      <c r="A1158" s="144"/>
      <c r="B1158" s="144"/>
      <c r="C1158" s="144"/>
      <c r="D1158" s="144"/>
      <c r="E1158" s="144"/>
      <c r="F1158" s="144"/>
    </row>
    <row r="1159" spans="1:6">
      <c r="A1159" s="144"/>
      <c r="B1159" s="144"/>
      <c r="C1159" s="144"/>
      <c r="D1159" s="144"/>
      <c r="E1159" s="144"/>
      <c r="F1159" s="144"/>
    </row>
    <row r="1160" spans="1:6">
      <c r="A1160" s="144"/>
      <c r="B1160" s="144"/>
      <c r="C1160" s="144"/>
      <c r="D1160" s="144"/>
      <c r="E1160" s="144"/>
      <c r="F1160" s="144"/>
    </row>
    <row r="1161" spans="1:6">
      <c r="A1161" s="144"/>
      <c r="B1161" s="144"/>
      <c r="C1161" s="144"/>
      <c r="D1161" s="144"/>
      <c r="E1161" s="144"/>
      <c r="F1161" s="144"/>
    </row>
    <row r="1162" spans="1:6">
      <c r="A1162" s="144"/>
      <c r="B1162" s="144"/>
      <c r="C1162" s="144"/>
      <c r="D1162" s="144"/>
      <c r="E1162" s="144"/>
      <c r="F1162" s="144"/>
    </row>
    <row r="1163" spans="1:6">
      <c r="A1163" s="144"/>
      <c r="B1163" s="144"/>
      <c r="C1163" s="144"/>
      <c r="D1163" s="144"/>
      <c r="E1163" s="144"/>
      <c r="F1163" s="144"/>
    </row>
    <row r="1164" spans="1:6">
      <c r="A1164" s="144"/>
      <c r="B1164" s="144"/>
      <c r="C1164" s="144"/>
      <c r="D1164" s="144"/>
      <c r="E1164" s="144"/>
      <c r="F1164" s="144"/>
    </row>
    <row r="1165" spans="1:6">
      <c r="A1165" s="144"/>
      <c r="B1165" s="144"/>
      <c r="C1165" s="144"/>
      <c r="D1165" s="144"/>
      <c r="E1165" s="144"/>
      <c r="F1165" s="144"/>
    </row>
    <row r="1166" spans="1:6">
      <c r="A1166" s="144"/>
      <c r="B1166" s="144"/>
      <c r="C1166" s="144"/>
      <c r="D1166" s="144"/>
      <c r="E1166" s="144"/>
      <c r="F1166" s="144"/>
    </row>
    <row r="1167" spans="1:6">
      <c r="A1167" s="144"/>
      <c r="B1167" s="144"/>
      <c r="C1167" s="144"/>
      <c r="D1167" s="144"/>
      <c r="E1167" s="144"/>
      <c r="F1167" s="144"/>
    </row>
    <row r="1168" spans="1:6">
      <c r="A1168" s="144"/>
      <c r="B1168" s="144"/>
      <c r="C1168" s="144"/>
      <c r="D1168" s="144"/>
      <c r="E1168" s="144"/>
      <c r="F1168" s="144"/>
    </row>
    <row r="1169" spans="1:6">
      <c r="A1169" s="144"/>
      <c r="B1169" s="144"/>
      <c r="C1169" s="144"/>
      <c r="D1169" s="144"/>
      <c r="E1169" s="144"/>
      <c r="F1169" s="144"/>
    </row>
    <row r="1170" spans="1:6">
      <c r="A1170" s="144"/>
      <c r="B1170" s="144"/>
      <c r="C1170" s="144"/>
      <c r="D1170" s="144"/>
      <c r="E1170" s="144"/>
      <c r="F1170" s="144"/>
    </row>
    <row r="1171" spans="1:6">
      <c r="A1171" s="144"/>
      <c r="B1171" s="144"/>
      <c r="C1171" s="144"/>
      <c r="D1171" s="144"/>
      <c r="E1171" s="144"/>
      <c r="F1171" s="144"/>
    </row>
    <row r="1172" spans="1:6">
      <c r="A1172" s="144"/>
      <c r="B1172" s="144"/>
      <c r="C1172" s="144"/>
      <c r="D1172" s="144"/>
      <c r="E1172" s="144"/>
      <c r="F1172" s="144"/>
    </row>
    <row r="1173" spans="1:6">
      <c r="A1173" s="144"/>
      <c r="B1173" s="144"/>
      <c r="C1173" s="144"/>
      <c r="D1173" s="144"/>
      <c r="E1173" s="144"/>
      <c r="F1173" s="144"/>
    </row>
    <row r="1174" spans="1:6">
      <c r="A1174" s="144"/>
      <c r="B1174" s="144"/>
      <c r="C1174" s="144"/>
      <c r="D1174" s="144"/>
      <c r="E1174" s="144"/>
      <c r="F1174" s="144"/>
    </row>
    <row r="1175" spans="1:6">
      <c r="A1175" s="144"/>
      <c r="B1175" s="144"/>
      <c r="C1175" s="144"/>
      <c r="D1175" s="144"/>
      <c r="E1175" s="144"/>
      <c r="F1175" s="144"/>
    </row>
    <row r="1176" spans="1:6">
      <c r="A1176" s="144"/>
      <c r="B1176" s="144"/>
      <c r="C1176" s="144"/>
      <c r="D1176" s="144"/>
      <c r="E1176" s="144"/>
      <c r="F1176" s="144"/>
    </row>
    <row r="1177" spans="1:6">
      <c r="A1177" s="144"/>
      <c r="B1177" s="144"/>
      <c r="C1177" s="144"/>
      <c r="D1177" s="144"/>
      <c r="E1177" s="144"/>
      <c r="F1177" s="144"/>
    </row>
    <row r="1178" spans="1:6">
      <c r="A1178" s="144"/>
      <c r="B1178" s="144"/>
      <c r="C1178" s="144"/>
      <c r="D1178" s="144"/>
      <c r="E1178" s="144"/>
      <c r="F1178" s="144"/>
    </row>
    <row r="1179" spans="1:6">
      <c r="A1179" s="144"/>
      <c r="B1179" s="144"/>
      <c r="C1179" s="144"/>
      <c r="D1179" s="144"/>
      <c r="E1179" s="144"/>
      <c r="F1179" s="144"/>
    </row>
    <row r="1180" spans="1:6">
      <c r="A1180" s="144"/>
      <c r="B1180" s="144"/>
      <c r="C1180" s="144"/>
      <c r="D1180" s="144"/>
      <c r="E1180" s="144"/>
      <c r="F1180" s="144"/>
    </row>
    <row r="1181" spans="1:6">
      <c r="A1181" s="144"/>
      <c r="B1181" s="144"/>
      <c r="C1181" s="144"/>
      <c r="D1181" s="144"/>
      <c r="E1181" s="144"/>
      <c r="F1181" s="144"/>
    </row>
    <row r="1182" spans="1:6">
      <c r="A1182" s="144"/>
      <c r="B1182" s="144"/>
      <c r="C1182" s="144"/>
      <c r="D1182" s="144"/>
      <c r="E1182" s="144"/>
      <c r="F1182" s="144"/>
    </row>
    <row r="1183" spans="1:6">
      <c r="A1183" s="144"/>
      <c r="B1183" s="144"/>
      <c r="C1183" s="144"/>
      <c r="D1183" s="144"/>
      <c r="E1183" s="144"/>
      <c r="F1183" s="144"/>
    </row>
    <row r="1184" spans="1:6">
      <c r="A1184" s="144"/>
      <c r="B1184" s="144"/>
      <c r="C1184" s="144"/>
      <c r="D1184" s="144"/>
      <c r="E1184" s="144"/>
      <c r="F1184" s="144"/>
    </row>
    <row r="1185" spans="1:6">
      <c r="A1185" s="144"/>
      <c r="B1185" s="144"/>
      <c r="C1185" s="144"/>
      <c r="D1185" s="144"/>
      <c r="E1185" s="144"/>
      <c r="F1185" s="144"/>
    </row>
    <row r="1186" spans="1:6">
      <c r="A1186" s="144"/>
      <c r="B1186" s="144"/>
      <c r="C1186" s="144"/>
      <c r="D1186" s="144"/>
      <c r="E1186" s="144"/>
      <c r="F1186" s="144"/>
    </row>
    <row r="1187" spans="1:6">
      <c r="A1187" s="144"/>
      <c r="B1187" s="144"/>
      <c r="C1187" s="144"/>
      <c r="D1187" s="144"/>
      <c r="E1187" s="144"/>
      <c r="F1187" s="144"/>
    </row>
    <row r="1188" spans="1:6">
      <c r="A1188" s="144"/>
      <c r="B1188" s="144"/>
      <c r="C1188" s="144"/>
      <c r="D1188" s="144"/>
      <c r="E1188" s="144"/>
      <c r="F1188" s="144"/>
    </row>
    <row r="1189" spans="1:6">
      <c r="A1189" s="144"/>
      <c r="B1189" s="144"/>
      <c r="C1189" s="144"/>
      <c r="D1189" s="144"/>
      <c r="E1189" s="144"/>
      <c r="F1189" s="144"/>
    </row>
    <row r="1190" spans="1:6">
      <c r="A1190" s="144"/>
      <c r="B1190" s="144"/>
      <c r="C1190" s="144"/>
      <c r="D1190" s="144"/>
      <c r="E1190" s="144"/>
      <c r="F1190" s="144"/>
    </row>
    <row r="1191" spans="1:6">
      <c r="A1191" s="144"/>
      <c r="B1191" s="144"/>
      <c r="C1191" s="144"/>
      <c r="D1191" s="144"/>
      <c r="E1191" s="144"/>
      <c r="F1191" s="144"/>
    </row>
    <row r="1192" spans="1:6">
      <c r="A1192" s="144"/>
      <c r="B1192" s="144"/>
      <c r="C1192" s="144"/>
      <c r="D1192" s="144"/>
      <c r="E1192" s="144"/>
      <c r="F1192" s="144"/>
    </row>
    <row r="1193" spans="1:6">
      <c r="A1193" s="144"/>
      <c r="B1193" s="144"/>
      <c r="C1193" s="144"/>
      <c r="D1193" s="144"/>
      <c r="E1193" s="144"/>
      <c r="F1193" s="144"/>
    </row>
    <row r="1194" spans="1:6">
      <c r="A1194" s="144"/>
      <c r="B1194" s="144"/>
      <c r="C1194" s="144"/>
      <c r="D1194" s="144"/>
      <c r="E1194" s="144"/>
      <c r="F1194" s="144"/>
    </row>
    <row r="1195" spans="1:6">
      <c r="A1195" s="144"/>
      <c r="B1195" s="144"/>
      <c r="C1195" s="144"/>
      <c r="D1195" s="144"/>
      <c r="E1195" s="144"/>
      <c r="F1195" s="144"/>
    </row>
    <row r="1196" spans="1:6">
      <c r="A1196" s="144"/>
      <c r="B1196" s="144"/>
      <c r="C1196" s="144"/>
      <c r="D1196" s="144"/>
      <c r="E1196" s="144"/>
      <c r="F1196" s="144"/>
    </row>
    <row r="1197" spans="1:6">
      <c r="A1197" s="144"/>
      <c r="B1197" s="144"/>
      <c r="C1197" s="144"/>
      <c r="D1197" s="144"/>
      <c r="E1197" s="144"/>
      <c r="F1197" s="144"/>
    </row>
    <row r="1198" spans="1:6">
      <c r="A1198" s="144"/>
      <c r="B1198" s="144"/>
      <c r="C1198" s="144"/>
      <c r="D1198" s="144"/>
      <c r="E1198" s="144"/>
      <c r="F1198" s="144"/>
    </row>
    <row r="1199" spans="1:6">
      <c r="A1199" s="144"/>
      <c r="B1199" s="144"/>
      <c r="C1199" s="144"/>
      <c r="D1199" s="144"/>
      <c r="E1199" s="144"/>
      <c r="F1199" s="144"/>
    </row>
    <row r="1200" spans="1:6">
      <c r="A1200" s="144"/>
      <c r="B1200" s="144"/>
      <c r="C1200" s="144"/>
      <c r="D1200" s="144"/>
      <c r="E1200" s="144"/>
      <c r="F1200" s="144"/>
    </row>
    <row r="1201" spans="1:6">
      <c r="A1201" s="144"/>
      <c r="B1201" s="144"/>
      <c r="C1201" s="144"/>
      <c r="D1201" s="144"/>
      <c r="E1201" s="144"/>
      <c r="F1201" s="144"/>
    </row>
    <row r="1202" spans="1:6">
      <c r="A1202" s="144"/>
      <c r="B1202" s="144"/>
      <c r="C1202" s="144"/>
      <c r="D1202" s="144"/>
      <c r="E1202" s="144"/>
      <c r="F1202" s="144"/>
    </row>
    <row r="1203" spans="1:6">
      <c r="A1203" s="144"/>
      <c r="B1203" s="144"/>
      <c r="C1203" s="144"/>
      <c r="D1203" s="144"/>
      <c r="E1203" s="144"/>
      <c r="F1203" s="144"/>
    </row>
    <row r="1204" spans="1:6">
      <c r="A1204" s="144"/>
      <c r="B1204" s="144"/>
      <c r="C1204" s="144"/>
      <c r="D1204" s="144"/>
      <c r="E1204" s="144"/>
      <c r="F1204" s="144"/>
    </row>
    <row r="1205" spans="1:6">
      <c r="A1205" s="144"/>
      <c r="B1205" s="144"/>
      <c r="C1205" s="144"/>
      <c r="D1205" s="144"/>
      <c r="E1205" s="144"/>
      <c r="F1205" s="144"/>
    </row>
    <row r="1206" spans="1:6">
      <c r="A1206" s="144"/>
      <c r="B1206" s="144"/>
      <c r="C1206" s="144"/>
      <c r="D1206" s="144"/>
      <c r="E1206" s="144"/>
      <c r="F1206" s="144"/>
    </row>
    <row r="1207" spans="1:6">
      <c r="A1207" s="144"/>
      <c r="B1207" s="144"/>
      <c r="C1207" s="144"/>
      <c r="D1207" s="144"/>
      <c r="E1207" s="144"/>
      <c r="F1207" s="144"/>
    </row>
    <row r="1208" spans="1:6">
      <c r="A1208" s="144"/>
      <c r="B1208" s="144"/>
      <c r="C1208" s="144"/>
      <c r="D1208" s="144"/>
      <c r="E1208" s="144"/>
      <c r="F1208" s="144"/>
    </row>
    <row r="1209" spans="1:6">
      <c r="A1209" s="144"/>
      <c r="B1209" s="144"/>
      <c r="C1209" s="144"/>
      <c r="D1209" s="144"/>
      <c r="E1209" s="144"/>
      <c r="F1209" s="144"/>
    </row>
    <row r="1210" spans="1:6">
      <c r="A1210" s="144"/>
      <c r="B1210" s="144"/>
      <c r="C1210" s="144"/>
      <c r="D1210" s="144"/>
      <c r="E1210" s="144"/>
      <c r="F1210" s="144"/>
    </row>
    <row r="1211" spans="1:6">
      <c r="A1211" s="144"/>
      <c r="B1211" s="144"/>
      <c r="C1211" s="144"/>
      <c r="D1211" s="144"/>
      <c r="E1211" s="144"/>
      <c r="F1211" s="144"/>
    </row>
    <row r="1212" spans="1:6">
      <c r="A1212" s="144"/>
      <c r="B1212" s="144"/>
      <c r="C1212" s="144"/>
      <c r="D1212" s="144"/>
      <c r="E1212" s="144"/>
      <c r="F1212" s="144"/>
    </row>
    <row r="1213" spans="1:6">
      <c r="A1213" s="144"/>
      <c r="B1213" s="144"/>
      <c r="C1213" s="144"/>
      <c r="D1213" s="144"/>
      <c r="E1213" s="144"/>
      <c r="F1213" s="144"/>
    </row>
    <row r="1214" spans="1:6">
      <c r="A1214" s="144"/>
      <c r="B1214" s="144"/>
      <c r="C1214" s="144"/>
      <c r="D1214" s="144"/>
      <c r="E1214" s="144"/>
      <c r="F1214" s="144"/>
    </row>
    <row r="1215" spans="1:6">
      <c r="A1215" s="144"/>
      <c r="B1215" s="144"/>
      <c r="C1215" s="144"/>
      <c r="D1215" s="144"/>
      <c r="E1215" s="144"/>
      <c r="F1215" s="144"/>
    </row>
    <row r="1216" spans="1:6">
      <c r="A1216" s="144"/>
      <c r="B1216" s="144"/>
      <c r="C1216" s="144"/>
      <c r="D1216" s="144"/>
      <c r="E1216" s="144"/>
      <c r="F1216" s="144"/>
    </row>
    <row r="1217" spans="1:6">
      <c r="A1217" s="144"/>
      <c r="B1217" s="144"/>
      <c r="C1217" s="144"/>
      <c r="D1217" s="144"/>
      <c r="E1217" s="144"/>
      <c r="F1217" s="144"/>
    </row>
    <row r="1218" spans="1:6">
      <c r="A1218" s="144"/>
      <c r="B1218" s="144"/>
      <c r="C1218" s="144"/>
      <c r="D1218" s="144"/>
      <c r="E1218" s="144"/>
      <c r="F1218" s="144"/>
    </row>
    <row r="1219" spans="1:6">
      <c r="A1219" s="144"/>
      <c r="B1219" s="144"/>
      <c r="C1219" s="144"/>
      <c r="D1219" s="144"/>
      <c r="E1219" s="144"/>
      <c r="F1219" s="144"/>
    </row>
    <row r="1220" spans="1:6">
      <c r="A1220" s="144"/>
      <c r="B1220" s="144"/>
      <c r="C1220" s="144"/>
      <c r="D1220" s="144"/>
      <c r="E1220" s="144"/>
      <c r="F1220" s="144"/>
    </row>
    <row r="1221" spans="1:6">
      <c r="A1221" s="144"/>
      <c r="B1221" s="144"/>
      <c r="C1221" s="144"/>
      <c r="D1221" s="144"/>
      <c r="E1221" s="144"/>
      <c r="F1221" s="144"/>
    </row>
    <row r="1222" spans="1:6">
      <c r="A1222" s="144"/>
      <c r="B1222" s="144"/>
      <c r="C1222" s="144"/>
      <c r="D1222" s="144"/>
      <c r="E1222" s="144"/>
      <c r="F1222" s="144"/>
    </row>
    <row r="1223" spans="1:6">
      <c r="A1223" s="144"/>
      <c r="B1223" s="144"/>
      <c r="C1223" s="144"/>
      <c r="D1223" s="144"/>
      <c r="E1223" s="144"/>
      <c r="F1223" s="144"/>
    </row>
    <row r="1224" spans="1:6">
      <c r="A1224" s="144"/>
      <c r="B1224" s="144"/>
      <c r="C1224" s="144"/>
      <c r="D1224" s="144"/>
      <c r="E1224" s="144"/>
      <c r="F1224" s="144"/>
    </row>
    <row r="1225" spans="1:6">
      <c r="A1225" s="144"/>
      <c r="B1225" s="144"/>
      <c r="C1225" s="144"/>
      <c r="D1225" s="144"/>
      <c r="E1225" s="144"/>
      <c r="F1225" s="144"/>
    </row>
    <row r="1226" spans="1:6">
      <c r="A1226" s="144"/>
      <c r="B1226" s="144"/>
      <c r="C1226" s="144"/>
      <c r="D1226" s="144"/>
      <c r="E1226" s="144"/>
      <c r="F1226" s="144"/>
    </row>
    <row r="1227" spans="1:6">
      <c r="A1227" s="144"/>
      <c r="B1227" s="144"/>
      <c r="C1227" s="144"/>
      <c r="D1227" s="144"/>
      <c r="E1227" s="144"/>
      <c r="F1227" s="144"/>
    </row>
    <row r="1228" spans="1:6">
      <c r="A1228" s="144"/>
      <c r="B1228" s="144"/>
      <c r="C1228" s="144"/>
      <c r="D1228" s="144"/>
      <c r="E1228" s="144"/>
      <c r="F1228" s="144"/>
    </row>
    <row r="1229" spans="1:6">
      <c r="A1229" s="144"/>
      <c r="B1229" s="144"/>
      <c r="C1229" s="144"/>
      <c r="D1229" s="144"/>
      <c r="E1229" s="144"/>
      <c r="F1229" s="144"/>
    </row>
    <row r="1230" spans="1:6">
      <c r="A1230" s="144"/>
      <c r="B1230" s="144"/>
      <c r="C1230" s="144"/>
      <c r="D1230" s="144"/>
      <c r="E1230" s="144"/>
      <c r="F1230" s="144"/>
    </row>
    <row r="1231" spans="1:6">
      <c r="A1231" s="144"/>
      <c r="B1231" s="144"/>
      <c r="C1231" s="144"/>
      <c r="D1231" s="144"/>
      <c r="E1231" s="144"/>
      <c r="F1231" s="144"/>
    </row>
    <row r="1232" spans="1:6">
      <c r="A1232" s="144"/>
      <c r="B1232" s="144"/>
      <c r="C1232" s="144"/>
      <c r="D1232" s="144"/>
      <c r="E1232" s="144"/>
      <c r="F1232" s="144"/>
    </row>
    <row r="1233" spans="1:6">
      <c r="A1233" s="144"/>
      <c r="B1233" s="144"/>
      <c r="C1233" s="144"/>
      <c r="D1233" s="144"/>
      <c r="E1233" s="144"/>
      <c r="F1233" s="144"/>
    </row>
    <row r="1234" spans="1:6">
      <c r="A1234" s="144"/>
      <c r="B1234" s="144"/>
      <c r="C1234" s="144"/>
      <c r="D1234" s="144"/>
      <c r="E1234" s="144"/>
      <c r="F1234" s="144"/>
    </row>
    <row r="1235" spans="1:6">
      <c r="A1235" s="144"/>
      <c r="B1235" s="144"/>
      <c r="C1235" s="144"/>
      <c r="D1235" s="144"/>
      <c r="E1235" s="144"/>
      <c r="F1235" s="144"/>
    </row>
    <row r="1236" spans="1:6">
      <c r="A1236" s="144"/>
      <c r="B1236" s="144"/>
      <c r="C1236" s="144"/>
      <c r="D1236" s="144"/>
      <c r="E1236" s="144"/>
      <c r="F1236" s="144"/>
    </row>
    <row r="1237" spans="1:6">
      <c r="A1237" s="144"/>
      <c r="B1237" s="144"/>
      <c r="C1237" s="144"/>
      <c r="D1237" s="144"/>
      <c r="E1237" s="144"/>
      <c r="F1237" s="144"/>
    </row>
    <row r="1238" spans="1:6">
      <c r="A1238" s="144"/>
      <c r="B1238" s="144"/>
      <c r="C1238" s="144"/>
      <c r="D1238" s="144"/>
      <c r="E1238" s="144"/>
      <c r="F1238" s="144"/>
    </row>
    <row r="1239" spans="1:6">
      <c r="A1239" s="144"/>
      <c r="B1239" s="144"/>
      <c r="C1239" s="144"/>
      <c r="D1239" s="144"/>
      <c r="E1239" s="144"/>
      <c r="F1239" s="144"/>
    </row>
    <row r="1240" spans="1:6">
      <c r="A1240" s="144"/>
      <c r="B1240" s="144"/>
      <c r="C1240" s="144"/>
      <c r="D1240" s="144"/>
      <c r="E1240" s="144"/>
      <c r="F1240" s="144"/>
    </row>
    <row r="1241" spans="1:6">
      <c r="A1241" s="144"/>
      <c r="B1241" s="144"/>
      <c r="C1241" s="144"/>
      <c r="D1241" s="144"/>
      <c r="E1241" s="144"/>
      <c r="F1241" s="144"/>
    </row>
    <row r="1242" spans="1:6">
      <c r="A1242" s="144"/>
      <c r="B1242" s="144"/>
      <c r="C1242" s="144"/>
      <c r="D1242" s="144"/>
      <c r="E1242" s="144"/>
      <c r="F1242" s="144"/>
    </row>
    <row r="1243" spans="1:6">
      <c r="A1243" s="144"/>
      <c r="B1243" s="144"/>
      <c r="C1243" s="144"/>
      <c r="D1243" s="144"/>
      <c r="E1243" s="144"/>
      <c r="F1243" s="144"/>
    </row>
    <row r="1244" spans="1:6">
      <c r="A1244" s="144"/>
      <c r="B1244" s="144"/>
      <c r="C1244" s="144"/>
      <c r="D1244" s="144"/>
      <c r="E1244" s="144"/>
      <c r="F1244" s="144"/>
    </row>
    <row r="1245" spans="1:6">
      <c r="A1245" s="144"/>
      <c r="B1245" s="144"/>
      <c r="C1245" s="144"/>
      <c r="D1245" s="144"/>
      <c r="E1245" s="144"/>
      <c r="F1245" s="144"/>
    </row>
    <row r="1246" spans="1:6">
      <c r="A1246" s="144"/>
      <c r="B1246" s="144"/>
      <c r="C1246" s="144"/>
      <c r="D1246" s="144"/>
      <c r="E1246" s="144"/>
      <c r="F1246" s="144"/>
    </row>
    <row r="1247" spans="1:6">
      <c r="A1247" s="144"/>
      <c r="B1247" s="144"/>
      <c r="C1247" s="144"/>
      <c r="D1247" s="144"/>
      <c r="E1247" s="144"/>
      <c r="F1247" s="144"/>
    </row>
    <row r="1248" spans="1:6">
      <c r="A1248" s="144"/>
      <c r="B1248" s="144"/>
      <c r="C1248" s="144"/>
      <c r="D1248" s="144"/>
      <c r="E1248" s="144"/>
      <c r="F1248" s="144"/>
    </row>
    <row r="1249" spans="1:6">
      <c r="A1249" s="144"/>
      <c r="B1249" s="144"/>
      <c r="C1249" s="144"/>
      <c r="D1249" s="144"/>
      <c r="E1249" s="144"/>
      <c r="F1249" s="144"/>
    </row>
    <row r="1250" spans="1:6">
      <c r="A1250" s="144"/>
      <c r="B1250" s="144"/>
      <c r="C1250" s="144"/>
      <c r="D1250" s="144"/>
      <c r="E1250" s="144"/>
      <c r="F1250" s="144"/>
    </row>
    <row r="1251" spans="1:6">
      <c r="A1251" s="144"/>
      <c r="B1251" s="144"/>
      <c r="C1251" s="144"/>
      <c r="D1251" s="144"/>
      <c r="E1251" s="144"/>
      <c r="F1251" s="144"/>
    </row>
    <row r="1252" spans="1:6">
      <c r="A1252" s="144"/>
      <c r="B1252" s="144"/>
      <c r="C1252" s="144"/>
      <c r="D1252" s="144"/>
      <c r="E1252" s="144"/>
      <c r="F1252" s="144"/>
    </row>
    <row r="1253" spans="1:6">
      <c r="A1253" s="144"/>
      <c r="B1253" s="144"/>
      <c r="C1253" s="144"/>
      <c r="D1253" s="144"/>
      <c r="E1253" s="144"/>
      <c r="F1253" s="144"/>
    </row>
    <row r="1254" spans="1:6">
      <c r="A1254" s="144"/>
      <c r="B1254" s="144"/>
      <c r="C1254" s="144"/>
      <c r="D1254" s="144"/>
      <c r="E1254" s="144"/>
      <c r="F1254" s="144"/>
    </row>
    <row r="1255" spans="1:6">
      <c r="A1255" s="144"/>
      <c r="B1255" s="144"/>
      <c r="C1255" s="144"/>
      <c r="D1255" s="144"/>
      <c r="E1255" s="144"/>
      <c r="F1255" s="144"/>
    </row>
    <row r="1256" spans="1:6">
      <c r="A1256" s="144"/>
      <c r="B1256" s="144"/>
      <c r="C1256" s="144"/>
      <c r="D1256" s="144"/>
      <c r="E1256" s="144"/>
      <c r="F1256" s="144"/>
    </row>
    <row r="1257" spans="1:6">
      <c r="A1257" s="144"/>
      <c r="B1257" s="144"/>
      <c r="C1257" s="144"/>
      <c r="D1257" s="144"/>
      <c r="E1257" s="144"/>
      <c r="F1257" s="144"/>
    </row>
    <row r="1258" spans="1:6">
      <c r="A1258" s="144"/>
      <c r="B1258" s="144"/>
      <c r="C1258" s="144"/>
      <c r="D1258" s="144"/>
      <c r="E1258" s="144"/>
      <c r="F1258" s="144"/>
    </row>
    <row r="1259" spans="1:6">
      <c r="A1259" s="144"/>
      <c r="B1259" s="144"/>
      <c r="C1259" s="144"/>
      <c r="D1259" s="144"/>
      <c r="E1259" s="144"/>
      <c r="F1259" s="144"/>
    </row>
    <row r="1260" spans="1:6">
      <c r="A1260" s="144"/>
      <c r="B1260" s="144"/>
      <c r="C1260" s="144"/>
      <c r="D1260" s="144"/>
      <c r="E1260" s="144"/>
      <c r="F1260" s="144"/>
    </row>
    <row r="1261" spans="1:6">
      <c r="A1261" s="144"/>
      <c r="B1261" s="144"/>
      <c r="C1261" s="144"/>
      <c r="D1261" s="144"/>
      <c r="E1261" s="144"/>
      <c r="F1261" s="144"/>
    </row>
    <row r="1262" spans="1:6">
      <c r="A1262" s="144"/>
      <c r="B1262" s="144"/>
      <c r="C1262" s="144"/>
      <c r="D1262" s="144"/>
      <c r="E1262" s="144"/>
      <c r="F1262" s="144"/>
    </row>
    <row r="1263" spans="1:6">
      <c r="A1263" s="144"/>
      <c r="B1263" s="144"/>
      <c r="C1263" s="144"/>
      <c r="D1263" s="144"/>
      <c r="E1263" s="144"/>
      <c r="F1263" s="144"/>
    </row>
    <row r="1264" spans="1:6">
      <c r="A1264" s="144"/>
      <c r="B1264" s="144"/>
      <c r="C1264" s="144"/>
      <c r="D1264" s="144"/>
      <c r="E1264" s="144"/>
      <c r="F1264" s="144"/>
    </row>
    <row r="1265" spans="1:6">
      <c r="A1265" s="144"/>
      <c r="B1265" s="144"/>
      <c r="C1265" s="144"/>
      <c r="D1265" s="144"/>
      <c r="E1265" s="144"/>
      <c r="F1265" s="144"/>
    </row>
    <row r="1266" spans="1:6">
      <c r="A1266" s="144"/>
      <c r="B1266" s="144"/>
      <c r="C1266" s="144"/>
      <c r="D1266" s="144"/>
      <c r="E1266" s="144"/>
      <c r="F1266" s="144"/>
    </row>
    <row r="1267" spans="1:6">
      <c r="A1267" s="144"/>
      <c r="B1267" s="144"/>
      <c r="C1267" s="144"/>
      <c r="D1267" s="144"/>
      <c r="E1267" s="144"/>
      <c r="F1267" s="144"/>
    </row>
    <row r="1268" spans="1:6">
      <c r="A1268" s="144"/>
      <c r="B1268" s="144"/>
      <c r="C1268" s="144"/>
      <c r="D1268" s="144"/>
      <c r="E1268" s="144"/>
      <c r="F1268" s="144"/>
    </row>
    <row r="1269" spans="1:6">
      <c r="A1269" s="144"/>
      <c r="B1269" s="144"/>
      <c r="C1269" s="144"/>
      <c r="D1269" s="144"/>
      <c r="E1269" s="144"/>
      <c r="F1269" s="144"/>
    </row>
    <row r="1270" spans="1:6">
      <c r="A1270" s="144"/>
      <c r="B1270" s="144"/>
      <c r="C1270" s="144"/>
      <c r="D1270" s="144"/>
      <c r="E1270" s="144"/>
      <c r="F1270" s="144"/>
    </row>
    <row r="1271" spans="1:6">
      <c r="A1271" s="144"/>
      <c r="B1271" s="144"/>
      <c r="C1271" s="144"/>
      <c r="D1271" s="144"/>
      <c r="E1271" s="144"/>
      <c r="F1271" s="144"/>
    </row>
    <row r="1272" spans="1:6">
      <c r="A1272" s="144"/>
      <c r="B1272" s="144"/>
      <c r="C1272" s="144"/>
      <c r="D1272" s="144"/>
      <c r="E1272" s="144"/>
      <c r="F1272" s="144"/>
    </row>
    <row r="1273" spans="1:6">
      <c r="A1273" s="144"/>
      <c r="B1273" s="144"/>
      <c r="C1273" s="144"/>
      <c r="D1273" s="144"/>
      <c r="E1273" s="144"/>
      <c r="F1273" s="144"/>
    </row>
    <row r="1274" spans="1:6">
      <c r="A1274" s="144"/>
      <c r="B1274" s="144"/>
      <c r="C1274" s="144"/>
      <c r="D1274" s="144"/>
      <c r="E1274" s="144"/>
      <c r="F1274" s="144"/>
    </row>
    <row r="1275" spans="1:6">
      <c r="A1275" s="144"/>
      <c r="B1275" s="144"/>
      <c r="C1275" s="144"/>
      <c r="D1275" s="144"/>
      <c r="E1275" s="144"/>
      <c r="F1275" s="144"/>
    </row>
    <row r="1276" spans="1:6">
      <c r="A1276" s="144"/>
      <c r="B1276" s="144"/>
      <c r="C1276" s="144"/>
      <c r="D1276" s="144"/>
      <c r="E1276" s="144"/>
      <c r="F1276" s="144"/>
    </row>
    <row r="1277" spans="1:6">
      <c r="A1277" s="144"/>
      <c r="B1277" s="144"/>
      <c r="C1277" s="144"/>
      <c r="D1277" s="144"/>
      <c r="E1277" s="144"/>
      <c r="F1277" s="144"/>
    </row>
    <row r="1278" spans="1:6">
      <c r="A1278" s="144"/>
      <c r="B1278" s="144"/>
      <c r="C1278" s="144"/>
      <c r="D1278" s="144"/>
      <c r="E1278" s="144"/>
      <c r="F1278" s="144"/>
    </row>
    <row r="1279" spans="1:6">
      <c r="A1279" s="144"/>
      <c r="B1279" s="144"/>
      <c r="C1279" s="144"/>
      <c r="D1279" s="144"/>
      <c r="E1279" s="144"/>
      <c r="F1279" s="144"/>
    </row>
    <row r="1280" spans="1:6">
      <c r="A1280" s="144"/>
      <c r="B1280" s="144"/>
      <c r="C1280" s="144"/>
      <c r="D1280" s="144"/>
      <c r="E1280" s="144"/>
      <c r="F1280" s="144"/>
    </row>
    <row r="1281" spans="1:6">
      <c r="A1281" s="144"/>
      <c r="B1281" s="144"/>
      <c r="C1281" s="144"/>
      <c r="D1281" s="144"/>
      <c r="E1281" s="144"/>
      <c r="F1281" s="144"/>
    </row>
    <row r="1282" spans="1:6">
      <c r="A1282" s="144"/>
      <c r="B1282" s="144"/>
      <c r="C1282" s="144"/>
      <c r="D1282" s="144"/>
      <c r="E1282" s="144"/>
      <c r="F1282" s="144"/>
    </row>
    <row r="1283" spans="1:6">
      <c r="A1283" s="144"/>
      <c r="B1283" s="144"/>
      <c r="C1283" s="144"/>
      <c r="D1283" s="144"/>
      <c r="E1283" s="144"/>
      <c r="F1283" s="144"/>
    </row>
    <row r="1284" spans="1:6">
      <c r="A1284" s="144"/>
      <c r="B1284" s="144"/>
      <c r="C1284" s="144"/>
      <c r="D1284" s="144"/>
      <c r="E1284" s="144"/>
      <c r="F1284" s="144"/>
    </row>
    <row r="1285" spans="1:6">
      <c r="A1285" s="144"/>
      <c r="B1285" s="144"/>
      <c r="C1285" s="144"/>
      <c r="D1285" s="144"/>
      <c r="E1285" s="144"/>
      <c r="F1285" s="144"/>
    </row>
    <row r="1286" spans="1:6">
      <c r="A1286" s="144"/>
      <c r="B1286" s="144"/>
      <c r="C1286" s="144"/>
      <c r="D1286" s="144"/>
      <c r="E1286" s="144"/>
      <c r="F1286" s="144"/>
    </row>
    <row r="1287" spans="1:6">
      <c r="A1287" s="144"/>
      <c r="B1287" s="144"/>
      <c r="C1287" s="144"/>
      <c r="D1287" s="144"/>
      <c r="E1287" s="144"/>
      <c r="F1287" s="144"/>
    </row>
    <row r="1288" spans="1:6">
      <c r="A1288" s="144"/>
      <c r="B1288" s="144"/>
      <c r="C1288" s="144"/>
      <c r="D1288" s="144"/>
      <c r="E1288" s="144"/>
      <c r="F1288" s="144"/>
    </row>
    <row r="1289" spans="1:6">
      <c r="A1289" s="144"/>
      <c r="B1289" s="144"/>
      <c r="C1289" s="144"/>
      <c r="D1289" s="144"/>
      <c r="E1289" s="144"/>
      <c r="F1289" s="144"/>
    </row>
    <row r="1290" spans="1:6">
      <c r="A1290" s="144"/>
      <c r="B1290" s="144"/>
      <c r="C1290" s="144"/>
      <c r="D1290" s="144"/>
      <c r="E1290" s="144"/>
      <c r="F1290" s="144"/>
    </row>
    <row r="1291" spans="1:6">
      <c r="A1291" s="144"/>
      <c r="B1291" s="144"/>
      <c r="C1291" s="144"/>
      <c r="D1291" s="144"/>
      <c r="E1291" s="144"/>
      <c r="F1291" s="144"/>
    </row>
    <row r="1292" spans="1:6">
      <c r="A1292" s="144"/>
      <c r="B1292" s="144"/>
      <c r="C1292" s="144"/>
      <c r="D1292" s="144"/>
      <c r="E1292" s="144"/>
      <c r="F1292" s="144"/>
    </row>
    <row r="1293" spans="1:6">
      <c r="A1293" s="144"/>
      <c r="B1293" s="144"/>
      <c r="C1293" s="144"/>
      <c r="D1293" s="144"/>
      <c r="E1293" s="144"/>
      <c r="F1293" s="144"/>
    </row>
    <row r="1294" spans="1:6">
      <c r="A1294" s="144"/>
      <c r="B1294" s="144"/>
      <c r="C1294" s="144"/>
      <c r="D1294" s="144"/>
      <c r="E1294" s="144"/>
      <c r="F1294" s="144"/>
    </row>
    <row r="1295" spans="1:6">
      <c r="A1295" s="144"/>
      <c r="B1295" s="144"/>
      <c r="C1295" s="144"/>
      <c r="D1295" s="144"/>
      <c r="E1295" s="144"/>
      <c r="F1295" s="144"/>
    </row>
    <row r="1296" spans="1:6">
      <c r="A1296" s="144"/>
      <c r="B1296" s="144"/>
      <c r="C1296" s="144"/>
      <c r="D1296" s="144"/>
      <c r="E1296" s="144"/>
      <c r="F1296" s="144"/>
    </row>
    <row r="1297" spans="1:6">
      <c r="A1297" s="144"/>
      <c r="B1297" s="144"/>
      <c r="C1297" s="144"/>
      <c r="D1297" s="144"/>
      <c r="E1297" s="144"/>
      <c r="F1297" s="144"/>
    </row>
    <row r="1298" spans="1:6">
      <c r="A1298" s="144"/>
      <c r="B1298" s="144"/>
      <c r="C1298" s="144"/>
      <c r="D1298" s="144"/>
      <c r="E1298" s="144"/>
      <c r="F1298" s="144"/>
    </row>
    <row r="1299" spans="1:6">
      <c r="A1299" s="144"/>
      <c r="B1299" s="144"/>
      <c r="C1299" s="144"/>
      <c r="D1299" s="144"/>
      <c r="E1299" s="144"/>
      <c r="F1299" s="144"/>
    </row>
    <row r="1300" spans="1:6">
      <c r="A1300" s="144"/>
      <c r="B1300" s="144"/>
      <c r="C1300" s="144"/>
      <c r="D1300" s="144"/>
      <c r="E1300" s="144"/>
      <c r="F1300" s="144"/>
    </row>
    <row r="1301" spans="1:6">
      <c r="A1301" s="144"/>
      <c r="B1301" s="144"/>
      <c r="C1301" s="144"/>
      <c r="D1301" s="144"/>
      <c r="E1301" s="144"/>
      <c r="F1301" s="144"/>
    </row>
    <row r="1302" spans="1:6">
      <c r="A1302" s="144"/>
      <c r="B1302" s="144"/>
      <c r="C1302" s="144"/>
      <c r="D1302" s="144"/>
      <c r="E1302" s="144"/>
      <c r="F1302" s="144"/>
    </row>
    <row r="1303" spans="1:6">
      <c r="A1303" s="144"/>
      <c r="B1303" s="144"/>
      <c r="C1303" s="144"/>
      <c r="D1303" s="144"/>
      <c r="E1303" s="144"/>
      <c r="F1303" s="144"/>
    </row>
    <row r="1304" spans="1:6">
      <c r="A1304" s="144"/>
      <c r="B1304" s="144"/>
      <c r="C1304" s="144"/>
      <c r="D1304" s="144"/>
      <c r="E1304" s="144"/>
      <c r="F1304" s="144"/>
    </row>
    <row r="1305" spans="1:6">
      <c r="A1305" s="144"/>
      <c r="B1305" s="144"/>
      <c r="C1305" s="144"/>
      <c r="D1305" s="144"/>
      <c r="E1305" s="144"/>
      <c r="F1305" s="144"/>
    </row>
    <row r="1306" spans="1:6">
      <c r="A1306" s="144"/>
      <c r="B1306" s="144"/>
      <c r="C1306" s="144"/>
      <c r="D1306" s="144"/>
      <c r="E1306" s="144"/>
      <c r="F1306" s="144"/>
    </row>
    <row r="1307" spans="1:6">
      <c r="A1307" s="144"/>
      <c r="B1307" s="144"/>
      <c r="C1307" s="144"/>
      <c r="D1307" s="144"/>
      <c r="E1307" s="144"/>
      <c r="F1307" s="144"/>
    </row>
    <row r="1308" spans="1:6">
      <c r="A1308" s="144"/>
      <c r="B1308" s="144"/>
      <c r="C1308" s="144"/>
      <c r="D1308" s="144"/>
      <c r="E1308" s="144"/>
      <c r="F1308" s="144"/>
    </row>
    <row r="1309" spans="1:6">
      <c r="A1309" s="144"/>
      <c r="B1309" s="144"/>
      <c r="C1309" s="144"/>
      <c r="D1309" s="144"/>
      <c r="E1309" s="144"/>
      <c r="F1309" s="144"/>
    </row>
    <row r="1310" spans="1:6">
      <c r="A1310" s="144"/>
      <c r="B1310" s="144"/>
      <c r="C1310" s="144"/>
      <c r="D1310" s="144"/>
      <c r="E1310" s="144"/>
      <c r="F1310" s="144"/>
    </row>
    <row r="1311" spans="1:6">
      <c r="A1311" s="144"/>
      <c r="B1311" s="144"/>
      <c r="C1311" s="144"/>
      <c r="D1311" s="144"/>
      <c r="E1311" s="144"/>
      <c r="F1311" s="144"/>
    </row>
    <row r="1312" spans="1:6">
      <c r="A1312" s="144"/>
      <c r="B1312" s="144"/>
      <c r="C1312" s="144"/>
      <c r="D1312" s="144"/>
      <c r="E1312" s="144"/>
      <c r="F1312" s="144"/>
    </row>
    <row r="1313" spans="1:6">
      <c r="A1313" s="144"/>
      <c r="B1313" s="144"/>
      <c r="C1313" s="144"/>
      <c r="D1313" s="144"/>
      <c r="E1313" s="144"/>
      <c r="F1313" s="144"/>
    </row>
    <row r="1314" spans="1:6">
      <c r="A1314" s="144"/>
      <c r="B1314" s="144"/>
      <c r="C1314" s="144"/>
      <c r="D1314" s="144"/>
      <c r="E1314" s="144"/>
      <c r="F1314" s="144"/>
    </row>
    <row r="1315" spans="1:6">
      <c r="A1315" s="144"/>
      <c r="B1315" s="144"/>
      <c r="C1315" s="144"/>
      <c r="D1315" s="144"/>
      <c r="E1315" s="144"/>
      <c r="F1315" s="144"/>
    </row>
    <row r="1316" spans="1:6">
      <c r="A1316" s="144"/>
      <c r="B1316" s="144"/>
      <c r="C1316" s="144"/>
      <c r="D1316" s="144"/>
      <c r="E1316" s="144"/>
      <c r="F1316" s="144"/>
    </row>
    <row r="1317" spans="1:6">
      <c r="A1317" s="144"/>
      <c r="B1317" s="144"/>
      <c r="C1317" s="144"/>
      <c r="D1317" s="144"/>
      <c r="E1317" s="144"/>
      <c r="F1317" s="144"/>
    </row>
    <row r="1318" spans="1:6">
      <c r="A1318" s="144"/>
      <c r="B1318" s="144"/>
      <c r="C1318" s="144"/>
      <c r="D1318" s="144"/>
      <c r="E1318" s="144"/>
      <c r="F1318" s="144"/>
    </row>
    <row r="1319" spans="1:6">
      <c r="A1319" s="144"/>
      <c r="B1319" s="144"/>
      <c r="C1319" s="144"/>
      <c r="D1319" s="144"/>
      <c r="E1319" s="144"/>
      <c r="F1319" s="144"/>
    </row>
    <row r="1320" spans="1:6">
      <c r="A1320" s="144"/>
      <c r="B1320" s="144"/>
      <c r="C1320" s="144"/>
      <c r="D1320" s="144"/>
      <c r="E1320" s="144"/>
      <c r="F1320" s="144"/>
    </row>
    <row r="1321" spans="1:6">
      <c r="A1321" s="144"/>
      <c r="B1321" s="144"/>
      <c r="C1321" s="144"/>
      <c r="D1321" s="144"/>
      <c r="E1321" s="144"/>
      <c r="F1321" s="144"/>
    </row>
    <row r="1322" spans="1:6">
      <c r="A1322" s="144"/>
      <c r="B1322" s="144"/>
      <c r="C1322" s="144"/>
      <c r="D1322" s="144"/>
      <c r="E1322" s="144"/>
      <c r="F1322" s="144"/>
    </row>
    <row r="1323" spans="1:6">
      <c r="A1323" s="144"/>
      <c r="B1323" s="144"/>
      <c r="C1323" s="144"/>
      <c r="D1323" s="144"/>
      <c r="E1323" s="144"/>
      <c r="F1323" s="144"/>
    </row>
    <row r="1324" spans="1:6">
      <c r="A1324" s="144"/>
      <c r="B1324" s="144"/>
      <c r="C1324" s="144"/>
      <c r="D1324" s="144"/>
      <c r="E1324" s="144"/>
      <c r="F1324" s="144"/>
    </row>
    <row r="1325" spans="1:6">
      <c r="A1325" s="144"/>
      <c r="B1325" s="144"/>
      <c r="C1325" s="144"/>
      <c r="D1325" s="144"/>
      <c r="E1325" s="144"/>
      <c r="F1325" s="144"/>
    </row>
    <row r="1326" spans="1:6">
      <c r="A1326" s="144"/>
      <c r="B1326" s="144"/>
      <c r="C1326" s="144"/>
      <c r="D1326" s="144"/>
      <c r="E1326" s="144"/>
      <c r="F1326" s="144"/>
    </row>
    <row r="1327" spans="1:6">
      <c r="A1327" s="144"/>
      <c r="B1327" s="144"/>
      <c r="C1327" s="144"/>
      <c r="D1327" s="144"/>
      <c r="E1327" s="144"/>
      <c r="F1327" s="144"/>
    </row>
    <row r="1328" spans="1:6">
      <c r="A1328" s="144"/>
      <c r="B1328" s="144"/>
      <c r="C1328" s="144"/>
      <c r="D1328" s="144"/>
      <c r="E1328" s="144"/>
      <c r="F1328" s="144"/>
    </row>
    <row r="1329" spans="1:6">
      <c r="A1329" s="144"/>
      <c r="B1329" s="144"/>
      <c r="C1329" s="144"/>
      <c r="D1329" s="144"/>
      <c r="E1329" s="144"/>
      <c r="F1329" s="144"/>
    </row>
    <row r="1330" spans="1:6">
      <c r="A1330" s="144"/>
      <c r="B1330" s="144"/>
      <c r="C1330" s="144"/>
      <c r="D1330" s="144"/>
      <c r="E1330" s="144"/>
      <c r="F1330" s="144"/>
    </row>
    <row r="1331" spans="1:6">
      <c r="A1331" s="144"/>
      <c r="B1331" s="144"/>
      <c r="C1331" s="144"/>
      <c r="D1331" s="144"/>
      <c r="E1331" s="144"/>
      <c r="F1331" s="144"/>
    </row>
    <row r="1332" spans="1:6">
      <c r="A1332" s="144"/>
      <c r="B1332" s="144"/>
      <c r="C1332" s="144"/>
      <c r="D1332" s="144"/>
      <c r="E1332" s="144"/>
      <c r="F1332" s="144"/>
    </row>
    <row r="1333" spans="1:6">
      <c r="A1333" s="144"/>
      <c r="B1333" s="144"/>
      <c r="C1333" s="144"/>
      <c r="D1333" s="144"/>
      <c r="E1333" s="144"/>
      <c r="F1333" s="144"/>
    </row>
    <row r="1334" spans="1:6">
      <c r="A1334" s="144"/>
      <c r="B1334" s="144"/>
      <c r="C1334" s="144"/>
      <c r="D1334" s="144"/>
      <c r="E1334" s="144"/>
      <c r="F1334" s="144"/>
    </row>
    <row r="1335" spans="1:6">
      <c r="A1335" s="144"/>
      <c r="B1335" s="144"/>
      <c r="C1335" s="144"/>
      <c r="D1335" s="144"/>
      <c r="E1335" s="144"/>
      <c r="F1335" s="144"/>
    </row>
    <row r="1336" spans="1:6">
      <c r="A1336" s="144"/>
      <c r="B1336" s="144"/>
      <c r="C1336" s="144"/>
      <c r="D1336" s="144"/>
      <c r="E1336" s="144"/>
      <c r="F1336" s="144"/>
    </row>
    <row r="1337" spans="1:6">
      <c r="A1337" s="144"/>
      <c r="B1337" s="144"/>
      <c r="C1337" s="144"/>
      <c r="D1337" s="144"/>
      <c r="E1337" s="144"/>
      <c r="F1337" s="144"/>
    </row>
    <row r="1338" spans="1:6">
      <c r="A1338" s="144"/>
      <c r="B1338" s="144"/>
      <c r="C1338" s="144"/>
      <c r="D1338" s="144"/>
      <c r="E1338" s="144"/>
      <c r="F1338" s="144"/>
    </row>
    <row r="1339" spans="1:6">
      <c r="A1339" s="144"/>
      <c r="B1339" s="144"/>
      <c r="C1339" s="144"/>
      <c r="D1339" s="144"/>
      <c r="E1339" s="144"/>
      <c r="F1339" s="144"/>
    </row>
    <row r="1340" spans="1:6">
      <c r="A1340" s="144"/>
      <c r="B1340" s="144"/>
      <c r="C1340" s="144"/>
      <c r="D1340" s="144"/>
      <c r="E1340" s="144"/>
      <c r="F1340" s="144"/>
    </row>
    <row r="1341" spans="1:6">
      <c r="A1341" s="144"/>
      <c r="B1341" s="144"/>
      <c r="C1341" s="144"/>
      <c r="D1341" s="144"/>
      <c r="E1341" s="144"/>
      <c r="F1341" s="144"/>
    </row>
    <row r="1342" spans="1:6">
      <c r="A1342" s="144"/>
      <c r="B1342" s="144"/>
      <c r="C1342" s="144"/>
      <c r="D1342" s="144"/>
      <c r="E1342" s="144"/>
      <c r="F1342" s="144"/>
    </row>
    <row r="1343" spans="1:6">
      <c r="A1343" s="144"/>
      <c r="B1343" s="144"/>
      <c r="C1343" s="144"/>
      <c r="D1343" s="144"/>
      <c r="E1343" s="144"/>
      <c r="F1343" s="144"/>
    </row>
    <row r="1344" spans="1:6">
      <c r="A1344" s="144"/>
      <c r="B1344" s="144"/>
      <c r="C1344" s="144"/>
      <c r="D1344" s="144"/>
      <c r="E1344" s="144"/>
      <c r="F1344" s="144"/>
    </row>
    <row r="1345" spans="1:6">
      <c r="A1345" s="144"/>
      <c r="B1345" s="144"/>
      <c r="C1345" s="144"/>
      <c r="D1345" s="144"/>
      <c r="E1345" s="144"/>
      <c r="F1345" s="144"/>
    </row>
    <row r="1346" spans="1:6">
      <c r="A1346" s="144"/>
      <c r="B1346" s="144"/>
      <c r="C1346" s="144"/>
      <c r="D1346" s="144"/>
      <c r="E1346" s="144"/>
      <c r="F1346" s="144"/>
    </row>
    <row r="1347" spans="1:6">
      <c r="A1347" s="144"/>
      <c r="B1347" s="144"/>
      <c r="C1347" s="144"/>
      <c r="D1347" s="144"/>
      <c r="E1347" s="144"/>
      <c r="F1347" s="144"/>
    </row>
    <row r="1348" spans="1:6">
      <c r="A1348" s="144"/>
      <c r="B1348" s="144"/>
      <c r="C1348" s="144"/>
      <c r="D1348" s="144"/>
      <c r="E1348" s="144"/>
      <c r="F1348" s="144"/>
    </row>
    <row r="1349" spans="1:6">
      <c r="A1349" s="144"/>
      <c r="B1349" s="144"/>
      <c r="C1349" s="144"/>
      <c r="D1349" s="144"/>
      <c r="E1349" s="144"/>
      <c r="F1349" s="144"/>
    </row>
    <row r="1350" spans="1:6">
      <c r="A1350" s="144"/>
      <c r="B1350" s="144"/>
      <c r="C1350" s="144"/>
      <c r="D1350" s="144"/>
      <c r="E1350" s="144"/>
      <c r="F1350" s="144"/>
    </row>
    <row r="1351" spans="1:6">
      <c r="A1351" s="144"/>
      <c r="B1351" s="144"/>
      <c r="C1351" s="144"/>
      <c r="D1351" s="144"/>
      <c r="E1351" s="144"/>
      <c r="F1351" s="144"/>
    </row>
    <row r="1352" spans="1:6">
      <c r="A1352" s="144"/>
      <c r="B1352" s="144"/>
      <c r="C1352" s="144"/>
      <c r="D1352" s="144"/>
      <c r="E1352" s="144"/>
      <c r="F1352" s="144"/>
    </row>
    <row r="1353" spans="1:6">
      <c r="A1353" s="144"/>
      <c r="B1353" s="144"/>
      <c r="C1353" s="144"/>
      <c r="D1353" s="144"/>
      <c r="E1353" s="144"/>
      <c r="F1353" s="144"/>
    </row>
    <row r="1354" spans="1:6">
      <c r="A1354" s="144"/>
      <c r="B1354" s="144"/>
      <c r="C1354" s="144"/>
      <c r="D1354" s="144"/>
      <c r="E1354" s="144"/>
      <c r="F1354" s="144"/>
    </row>
    <row r="1355" spans="1:6">
      <c r="A1355" s="144"/>
      <c r="B1355" s="144"/>
      <c r="C1355" s="144"/>
      <c r="D1355" s="144"/>
      <c r="E1355" s="144"/>
      <c r="F1355" s="144"/>
    </row>
    <row r="1356" spans="1:6">
      <c r="A1356" s="144"/>
      <c r="B1356" s="144"/>
      <c r="C1356" s="144"/>
      <c r="D1356" s="144"/>
      <c r="E1356" s="144"/>
      <c r="F1356" s="144"/>
    </row>
    <row r="1357" spans="1:6">
      <c r="A1357" s="144"/>
      <c r="B1357" s="144"/>
      <c r="C1357" s="144"/>
      <c r="D1357" s="144"/>
      <c r="E1357" s="144"/>
      <c r="F1357" s="144"/>
    </row>
    <row r="1358" spans="1:6">
      <c r="A1358" s="144"/>
      <c r="B1358" s="144"/>
      <c r="C1358" s="144"/>
      <c r="D1358" s="144"/>
      <c r="E1358" s="144"/>
      <c r="F1358" s="144"/>
    </row>
    <row r="1359" spans="1:6">
      <c r="A1359" s="144"/>
      <c r="B1359" s="144"/>
      <c r="C1359" s="144"/>
      <c r="D1359" s="144"/>
      <c r="E1359" s="144"/>
      <c r="F1359" s="144"/>
    </row>
    <row r="1360" spans="1:6">
      <c r="A1360" s="144"/>
      <c r="B1360" s="144"/>
      <c r="C1360" s="144"/>
      <c r="D1360" s="144"/>
      <c r="E1360" s="144"/>
      <c r="F1360" s="144"/>
    </row>
    <row r="1361" spans="1:6">
      <c r="A1361" s="144"/>
      <c r="B1361" s="144"/>
      <c r="C1361" s="144"/>
      <c r="D1361" s="144"/>
      <c r="E1361" s="144"/>
      <c r="F1361" s="144"/>
    </row>
    <row r="1362" spans="1:6">
      <c r="A1362" s="144"/>
      <c r="B1362" s="144"/>
      <c r="C1362" s="144"/>
      <c r="D1362" s="144"/>
      <c r="E1362" s="144"/>
      <c r="F1362" s="144"/>
    </row>
    <row r="1363" spans="1:6">
      <c r="A1363" s="144"/>
      <c r="B1363" s="144"/>
      <c r="C1363" s="144"/>
      <c r="D1363" s="144"/>
      <c r="E1363" s="144"/>
      <c r="F1363" s="144"/>
    </row>
    <row r="1364" spans="1:6">
      <c r="A1364" s="144"/>
      <c r="B1364" s="144"/>
      <c r="C1364" s="144"/>
      <c r="D1364" s="144"/>
      <c r="E1364" s="144"/>
      <c r="F1364" s="144"/>
    </row>
    <row r="1365" spans="1:6">
      <c r="A1365" s="144"/>
      <c r="B1365" s="144"/>
      <c r="C1365" s="144"/>
      <c r="D1365" s="144"/>
      <c r="E1365" s="144"/>
      <c r="F1365" s="144"/>
    </row>
    <row r="1366" spans="1:6">
      <c r="A1366" s="144"/>
      <c r="B1366" s="144"/>
      <c r="C1366" s="144"/>
      <c r="D1366" s="144"/>
      <c r="E1366" s="144"/>
      <c r="F1366" s="144"/>
    </row>
    <row r="1367" spans="1:6">
      <c r="A1367" s="144"/>
      <c r="B1367" s="144"/>
      <c r="C1367" s="144"/>
      <c r="D1367" s="144"/>
      <c r="E1367" s="144"/>
      <c r="F1367" s="144"/>
    </row>
    <row r="1368" spans="1:6">
      <c r="A1368" s="144"/>
      <c r="B1368" s="144"/>
      <c r="C1368" s="144"/>
      <c r="D1368" s="144"/>
      <c r="E1368" s="144"/>
      <c r="F1368" s="144"/>
    </row>
    <row r="1369" spans="1:6">
      <c r="A1369" s="144"/>
      <c r="B1369" s="144"/>
      <c r="C1369" s="144"/>
      <c r="D1369" s="144"/>
      <c r="E1369" s="144"/>
      <c r="F1369" s="144"/>
    </row>
    <row r="1370" spans="1:6">
      <c r="A1370" s="144"/>
      <c r="B1370" s="144"/>
      <c r="C1370" s="144"/>
      <c r="D1370" s="144"/>
      <c r="E1370" s="144"/>
      <c r="F1370" s="144"/>
    </row>
    <row r="1371" spans="1:6">
      <c r="A1371" s="144"/>
      <c r="B1371" s="144"/>
      <c r="C1371" s="144"/>
      <c r="D1371" s="144"/>
      <c r="E1371" s="144"/>
      <c r="F1371" s="144"/>
    </row>
    <row r="1372" spans="1:6">
      <c r="A1372" s="144"/>
      <c r="B1372" s="144"/>
      <c r="C1372" s="144"/>
      <c r="D1372" s="144"/>
      <c r="E1372" s="144"/>
      <c r="F1372" s="144"/>
    </row>
    <row r="1373" spans="1:6">
      <c r="A1373" s="144"/>
      <c r="B1373" s="144"/>
      <c r="C1373" s="144"/>
      <c r="D1373" s="144"/>
      <c r="E1373" s="144"/>
      <c r="F1373" s="144"/>
    </row>
    <row r="1374" spans="1:6">
      <c r="A1374" s="144"/>
      <c r="B1374" s="144"/>
      <c r="C1374" s="144"/>
      <c r="D1374" s="144"/>
      <c r="E1374" s="144"/>
      <c r="F1374" s="144"/>
    </row>
    <row r="1375" spans="1:6">
      <c r="A1375" s="144"/>
      <c r="B1375" s="144"/>
      <c r="C1375" s="144"/>
      <c r="D1375" s="144"/>
      <c r="E1375" s="144"/>
      <c r="F1375" s="144"/>
    </row>
    <row r="1376" spans="1:6">
      <c r="A1376" s="144"/>
      <c r="B1376" s="144"/>
      <c r="C1376" s="144"/>
      <c r="D1376" s="144"/>
      <c r="E1376" s="144"/>
      <c r="F1376" s="144"/>
    </row>
    <row r="1377" spans="1:6">
      <c r="A1377" s="144"/>
      <c r="B1377" s="144"/>
      <c r="C1377" s="144"/>
      <c r="D1377" s="144"/>
      <c r="E1377" s="144"/>
      <c r="F1377" s="144"/>
    </row>
    <row r="1378" spans="1:6">
      <c r="A1378" s="144"/>
      <c r="B1378" s="144"/>
      <c r="C1378" s="144"/>
      <c r="D1378" s="144"/>
      <c r="E1378" s="144"/>
      <c r="F1378" s="144"/>
    </row>
    <row r="1379" spans="1:6">
      <c r="A1379" s="144"/>
      <c r="B1379" s="144"/>
      <c r="C1379" s="144"/>
      <c r="D1379" s="144"/>
      <c r="E1379" s="144"/>
      <c r="F1379" s="144"/>
    </row>
    <row r="1380" spans="1:6">
      <c r="A1380" s="144"/>
      <c r="B1380" s="144"/>
      <c r="C1380" s="144"/>
      <c r="D1380" s="144"/>
      <c r="E1380" s="144"/>
      <c r="F1380" s="144"/>
    </row>
    <row r="1381" spans="1:6">
      <c r="A1381" s="144"/>
      <c r="B1381" s="144"/>
      <c r="C1381" s="144"/>
      <c r="D1381" s="144"/>
      <c r="E1381" s="144"/>
      <c r="F1381" s="144"/>
    </row>
    <row r="1382" spans="1:6">
      <c r="A1382" s="144"/>
      <c r="B1382" s="144"/>
      <c r="C1382" s="144"/>
      <c r="D1382" s="144"/>
      <c r="E1382" s="144"/>
      <c r="F1382" s="144"/>
    </row>
    <row r="1383" spans="1:6">
      <c r="A1383" s="144"/>
      <c r="B1383" s="144"/>
      <c r="C1383" s="144"/>
      <c r="D1383" s="144"/>
      <c r="E1383" s="144"/>
      <c r="F1383" s="144"/>
    </row>
    <row r="1384" spans="1:6">
      <c r="A1384" s="144"/>
      <c r="B1384" s="144"/>
      <c r="C1384" s="144"/>
      <c r="D1384" s="144"/>
      <c r="E1384" s="144"/>
      <c r="F1384" s="144"/>
    </row>
    <row r="1385" spans="1:6">
      <c r="A1385" s="144"/>
      <c r="B1385" s="144"/>
      <c r="C1385" s="144"/>
      <c r="D1385" s="144"/>
      <c r="E1385" s="144"/>
      <c r="F1385" s="144"/>
    </row>
    <row r="1386" spans="1:6">
      <c r="A1386" s="144"/>
      <c r="B1386" s="144"/>
      <c r="C1386" s="144"/>
      <c r="D1386" s="144"/>
      <c r="E1386" s="144"/>
      <c r="F1386" s="144"/>
    </row>
    <row r="1387" spans="1:6">
      <c r="A1387" s="144"/>
      <c r="B1387" s="144"/>
      <c r="C1387" s="144"/>
      <c r="D1387" s="144"/>
      <c r="E1387" s="144"/>
      <c r="F1387" s="144"/>
    </row>
    <row r="1388" spans="1:6">
      <c r="A1388" s="144"/>
      <c r="B1388" s="144"/>
      <c r="C1388" s="144"/>
      <c r="D1388" s="144"/>
      <c r="E1388" s="144"/>
      <c r="F1388" s="144"/>
    </row>
    <row r="1389" spans="1:6">
      <c r="A1389" s="144"/>
      <c r="B1389" s="144"/>
      <c r="C1389" s="144"/>
      <c r="D1389" s="144"/>
      <c r="E1389" s="144"/>
      <c r="F1389" s="144"/>
    </row>
    <row r="1390" spans="1:6">
      <c r="A1390" s="144"/>
      <c r="B1390" s="144"/>
      <c r="C1390" s="144"/>
      <c r="D1390" s="144"/>
      <c r="E1390" s="144"/>
      <c r="F1390" s="144"/>
    </row>
    <row r="1391" spans="1:6">
      <c r="A1391" s="144"/>
      <c r="B1391" s="144"/>
      <c r="C1391" s="144"/>
      <c r="D1391" s="144"/>
      <c r="E1391" s="144"/>
      <c r="F1391" s="144"/>
    </row>
    <row r="1392" spans="1:6">
      <c r="A1392" s="144"/>
      <c r="B1392" s="144"/>
      <c r="C1392" s="144"/>
      <c r="D1392" s="144"/>
      <c r="E1392" s="144"/>
      <c r="F1392" s="144"/>
    </row>
    <row r="1393" spans="1:6">
      <c r="A1393" s="144"/>
      <c r="B1393" s="144"/>
      <c r="C1393" s="144"/>
      <c r="D1393" s="144"/>
      <c r="E1393" s="144"/>
      <c r="F1393" s="144"/>
    </row>
    <row r="1394" spans="1:6">
      <c r="A1394" s="144"/>
      <c r="B1394" s="144"/>
      <c r="C1394" s="144"/>
      <c r="D1394" s="144"/>
      <c r="E1394" s="144"/>
      <c r="F1394" s="144"/>
    </row>
    <row r="1395" spans="1:6">
      <c r="A1395" s="144"/>
      <c r="B1395" s="144"/>
      <c r="C1395" s="144"/>
      <c r="D1395" s="144"/>
      <c r="E1395" s="144"/>
      <c r="F1395" s="144"/>
    </row>
    <row r="1396" spans="1:6">
      <c r="A1396" s="144"/>
      <c r="B1396" s="144"/>
      <c r="C1396" s="144"/>
      <c r="D1396" s="144"/>
      <c r="E1396" s="144"/>
      <c r="F1396" s="144"/>
    </row>
    <row r="1397" spans="1:6">
      <c r="A1397" s="144"/>
      <c r="B1397" s="144"/>
      <c r="C1397" s="144"/>
      <c r="D1397" s="144"/>
      <c r="E1397" s="144"/>
      <c r="F1397" s="144"/>
    </row>
    <row r="1398" spans="1:6">
      <c r="A1398" s="144"/>
      <c r="B1398" s="144"/>
      <c r="C1398" s="144"/>
      <c r="D1398" s="144"/>
      <c r="E1398" s="144"/>
      <c r="F1398" s="144"/>
    </row>
    <row r="1399" spans="1:6">
      <c r="A1399" s="144"/>
      <c r="B1399" s="144"/>
      <c r="C1399" s="144"/>
      <c r="D1399" s="144"/>
      <c r="E1399" s="144"/>
      <c r="F1399" s="144"/>
    </row>
    <row r="1400" spans="1:6">
      <c r="A1400" s="144"/>
      <c r="B1400" s="144"/>
      <c r="C1400" s="144"/>
      <c r="D1400" s="144"/>
      <c r="E1400" s="144"/>
      <c r="F1400" s="144"/>
    </row>
    <row r="1401" spans="1:6">
      <c r="A1401" s="144"/>
      <c r="B1401" s="144"/>
      <c r="C1401" s="144"/>
      <c r="D1401" s="144"/>
      <c r="E1401" s="144"/>
      <c r="F1401" s="144"/>
    </row>
    <row r="1402" spans="1:6">
      <c r="A1402" s="144"/>
      <c r="B1402" s="144"/>
      <c r="C1402" s="144"/>
      <c r="D1402" s="144"/>
      <c r="E1402" s="144"/>
      <c r="F1402" s="144"/>
    </row>
    <row r="1403" spans="1:6">
      <c r="A1403" s="144"/>
      <c r="B1403" s="144"/>
      <c r="C1403" s="144"/>
      <c r="D1403" s="144"/>
      <c r="E1403" s="144"/>
      <c r="F1403" s="144"/>
    </row>
    <row r="1404" spans="1:6">
      <c r="A1404" s="144"/>
      <c r="B1404" s="144"/>
      <c r="C1404" s="144"/>
      <c r="D1404" s="144"/>
      <c r="E1404" s="144"/>
      <c r="F1404" s="144"/>
    </row>
    <row r="1405" spans="1:6">
      <c r="A1405" s="144"/>
      <c r="B1405" s="144"/>
      <c r="C1405" s="144"/>
      <c r="D1405" s="144"/>
      <c r="E1405" s="144"/>
      <c r="F1405" s="144"/>
    </row>
    <row r="1406" spans="1:6">
      <c r="A1406" s="144"/>
      <c r="B1406" s="144"/>
      <c r="C1406" s="144"/>
      <c r="D1406" s="144"/>
      <c r="E1406" s="144"/>
      <c r="F1406" s="144"/>
    </row>
    <row r="1407" spans="1:6">
      <c r="A1407" s="144"/>
      <c r="B1407" s="144"/>
      <c r="C1407" s="144"/>
      <c r="D1407" s="144"/>
      <c r="E1407" s="144"/>
      <c r="F1407" s="144"/>
    </row>
    <row r="1408" spans="1:6">
      <c r="A1408" s="144"/>
      <c r="B1408" s="144"/>
      <c r="C1408" s="144"/>
      <c r="D1408" s="144"/>
      <c r="E1408" s="144"/>
      <c r="F1408" s="144"/>
    </row>
    <row r="1409" spans="1:6">
      <c r="A1409" s="144"/>
      <c r="B1409" s="144"/>
      <c r="C1409" s="144"/>
      <c r="D1409" s="144"/>
      <c r="E1409" s="144"/>
      <c r="F1409" s="144"/>
    </row>
    <row r="1410" spans="1:6">
      <c r="A1410" s="144"/>
      <c r="B1410" s="144"/>
      <c r="C1410" s="144"/>
      <c r="D1410" s="144"/>
      <c r="E1410" s="144"/>
      <c r="F1410" s="144"/>
    </row>
    <row r="1411" spans="1:6">
      <c r="A1411" s="144"/>
      <c r="B1411" s="144"/>
      <c r="C1411" s="144"/>
      <c r="D1411" s="144"/>
      <c r="E1411" s="144"/>
      <c r="F1411" s="144"/>
    </row>
    <row r="1412" spans="1:6">
      <c r="A1412" s="144"/>
      <c r="B1412" s="144"/>
      <c r="C1412" s="144"/>
      <c r="D1412" s="144"/>
      <c r="E1412" s="144"/>
      <c r="F1412" s="144"/>
    </row>
    <row r="1413" spans="1:6">
      <c r="A1413" s="144"/>
      <c r="B1413" s="144"/>
      <c r="C1413" s="144"/>
      <c r="D1413" s="144"/>
      <c r="E1413" s="144"/>
      <c r="F1413" s="144"/>
    </row>
    <row r="1414" spans="1:6">
      <c r="A1414" s="144"/>
      <c r="B1414" s="144"/>
      <c r="C1414" s="144"/>
      <c r="D1414" s="144"/>
      <c r="E1414" s="144"/>
      <c r="F1414" s="144"/>
    </row>
    <row r="1415" spans="1:6">
      <c r="A1415" s="144"/>
      <c r="B1415" s="144"/>
      <c r="C1415" s="144"/>
      <c r="D1415" s="144"/>
      <c r="E1415" s="144"/>
      <c r="F1415" s="144"/>
    </row>
    <row r="1416" spans="1:6">
      <c r="A1416" s="144"/>
      <c r="B1416" s="144"/>
      <c r="C1416" s="144"/>
      <c r="D1416" s="144"/>
      <c r="E1416" s="144"/>
      <c r="F1416" s="144"/>
    </row>
    <row r="1417" spans="1:6">
      <c r="A1417" s="144"/>
      <c r="B1417" s="144"/>
      <c r="C1417" s="144"/>
      <c r="D1417" s="144"/>
      <c r="E1417" s="144"/>
      <c r="F1417" s="144"/>
    </row>
    <row r="1418" spans="1:6">
      <c r="A1418" s="144"/>
      <c r="B1418" s="144"/>
      <c r="C1418" s="144"/>
      <c r="D1418" s="144"/>
      <c r="E1418" s="144"/>
      <c r="F1418" s="144"/>
    </row>
    <row r="1419" spans="1:6">
      <c r="A1419" s="144"/>
      <c r="B1419" s="144"/>
      <c r="C1419" s="144"/>
      <c r="D1419" s="144"/>
      <c r="E1419" s="144"/>
      <c r="F1419" s="144"/>
    </row>
    <row r="1420" spans="1:6">
      <c r="A1420" s="144"/>
      <c r="B1420" s="144"/>
      <c r="C1420" s="144"/>
      <c r="D1420" s="144"/>
      <c r="E1420" s="144"/>
      <c r="F1420" s="144"/>
    </row>
    <row r="1421" spans="1:6">
      <c r="A1421" s="144"/>
      <c r="B1421" s="144"/>
      <c r="C1421" s="144"/>
      <c r="D1421" s="144"/>
      <c r="E1421" s="144"/>
      <c r="F1421" s="144"/>
    </row>
    <row r="1422" spans="1:6">
      <c r="A1422" s="144"/>
      <c r="B1422" s="144"/>
      <c r="C1422" s="144"/>
      <c r="D1422" s="144"/>
      <c r="E1422" s="144"/>
      <c r="F1422" s="144"/>
    </row>
    <row r="1423" spans="1:6">
      <c r="A1423" s="144"/>
      <c r="B1423" s="144"/>
      <c r="C1423" s="144"/>
      <c r="D1423" s="144"/>
      <c r="E1423" s="144"/>
      <c r="F1423" s="144"/>
    </row>
    <row r="1424" spans="1:6">
      <c r="A1424" s="144"/>
      <c r="B1424" s="144"/>
      <c r="C1424" s="144"/>
      <c r="D1424" s="144"/>
      <c r="E1424" s="144"/>
      <c r="F1424" s="144"/>
    </row>
    <row r="1425" spans="1:6">
      <c r="A1425" s="144"/>
      <c r="B1425" s="144"/>
      <c r="C1425" s="144"/>
      <c r="D1425" s="144"/>
      <c r="E1425" s="144"/>
      <c r="F1425" s="144"/>
    </row>
    <row r="1426" spans="1:6">
      <c r="A1426" s="144"/>
      <c r="B1426" s="144"/>
      <c r="C1426" s="144"/>
      <c r="D1426" s="144"/>
      <c r="E1426" s="144"/>
      <c r="F1426" s="144"/>
    </row>
    <row r="1427" spans="1:6">
      <c r="A1427" s="144"/>
      <c r="B1427" s="144"/>
      <c r="C1427" s="144"/>
      <c r="D1427" s="144"/>
      <c r="E1427" s="144"/>
      <c r="F1427" s="144"/>
    </row>
    <row r="1428" spans="1:6">
      <c r="A1428" s="144"/>
      <c r="B1428" s="144"/>
      <c r="C1428" s="144"/>
      <c r="D1428" s="144"/>
      <c r="E1428" s="144"/>
      <c r="F1428" s="144"/>
    </row>
    <row r="1429" spans="1:6">
      <c r="A1429" s="144"/>
      <c r="B1429" s="144"/>
      <c r="C1429" s="144"/>
      <c r="D1429" s="144"/>
      <c r="E1429" s="144"/>
      <c r="F1429" s="144"/>
    </row>
    <row r="1430" spans="1:6">
      <c r="A1430" s="144"/>
      <c r="B1430" s="144"/>
      <c r="C1430" s="144"/>
      <c r="D1430" s="144"/>
      <c r="E1430" s="144"/>
      <c r="F1430" s="144"/>
    </row>
    <row r="1431" spans="1:6">
      <c r="A1431" s="144"/>
      <c r="B1431" s="144"/>
      <c r="C1431" s="144"/>
      <c r="D1431" s="144"/>
      <c r="E1431" s="144"/>
      <c r="F1431" s="144"/>
    </row>
    <row r="1432" spans="1:6">
      <c r="A1432" s="144"/>
      <c r="B1432" s="144"/>
      <c r="C1432" s="144"/>
      <c r="D1432" s="144"/>
      <c r="E1432" s="144"/>
      <c r="F1432" s="144"/>
    </row>
    <row r="1433" spans="1:6">
      <c r="A1433" s="144"/>
      <c r="B1433" s="144"/>
      <c r="C1433" s="144"/>
      <c r="D1433" s="144"/>
      <c r="E1433" s="144"/>
      <c r="F1433" s="144"/>
    </row>
    <row r="1434" spans="1:6">
      <c r="A1434" s="144"/>
      <c r="B1434" s="144"/>
      <c r="C1434" s="144"/>
      <c r="D1434" s="144"/>
      <c r="E1434" s="144"/>
      <c r="F1434" s="144"/>
    </row>
    <row r="1435" spans="1:6">
      <c r="A1435" s="144"/>
      <c r="B1435" s="144"/>
      <c r="C1435" s="144"/>
      <c r="D1435" s="144"/>
      <c r="E1435" s="144"/>
      <c r="F1435" s="144"/>
    </row>
    <row r="1436" spans="1:6">
      <c r="A1436" s="144"/>
      <c r="B1436" s="144"/>
      <c r="C1436" s="144"/>
      <c r="D1436" s="144"/>
      <c r="E1436" s="144"/>
      <c r="F1436" s="144"/>
    </row>
    <row r="1437" spans="1:6">
      <c r="A1437" s="144"/>
      <c r="B1437" s="144"/>
      <c r="C1437" s="144"/>
      <c r="D1437" s="144"/>
      <c r="E1437" s="144"/>
      <c r="F1437" s="144"/>
    </row>
    <row r="1438" spans="1:6">
      <c r="A1438" s="144"/>
      <c r="B1438" s="144"/>
      <c r="C1438" s="144"/>
      <c r="D1438" s="144"/>
      <c r="E1438" s="144"/>
      <c r="F1438" s="144"/>
    </row>
    <row r="1439" spans="1:6">
      <c r="A1439" s="144"/>
      <c r="B1439" s="144"/>
      <c r="C1439" s="144"/>
      <c r="D1439" s="144"/>
      <c r="E1439" s="144"/>
      <c r="F1439" s="144"/>
    </row>
    <row r="1440" spans="1:6">
      <c r="A1440" s="144"/>
      <c r="B1440" s="144"/>
      <c r="C1440" s="144"/>
      <c r="D1440" s="144"/>
      <c r="E1440" s="144"/>
      <c r="F1440" s="144"/>
    </row>
    <row r="1441" spans="1:6">
      <c r="A1441" s="144"/>
      <c r="B1441" s="144"/>
      <c r="C1441" s="144"/>
      <c r="D1441" s="144"/>
      <c r="E1441" s="144"/>
      <c r="F1441" s="144"/>
    </row>
    <row r="1442" spans="1:6">
      <c r="A1442" s="144"/>
      <c r="B1442" s="144"/>
      <c r="C1442" s="144"/>
      <c r="D1442" s="144"/>
      <c r="E1442" s="144"/>
      <c r="F1442" s="144"/>
    </row>
    <row r="1443" spans="1:6">
      <c r="A1443" s="144"/>
      <c r="B1443" s="144"/>
      <c r="C1443" s="144"/>
      <c r="D1443" s="144"/>
      <c r="E1443" s="144"/>
      <c r="F1443" s="144"/>
    </row>
    <row r="1444" spans="1:6">
      <c r="A1444" s="144"/>
      <c r="B1444" s="144"/>
      <c r="C1444" s="144"/>
      <c r="D1444" s="144"/>
      <c r="E1444" s="144"/>
      <c r="F1444" s="144"/>
    </row>
    <row r="1445" spans="1:6">
      <c r="A1445" s="144"/>
      <c r="B1445" s="144"/>
      <c r="C1445" s="144"/>
      <c r="D1445" s="144"/>
      <c r="E1445" s="144"/>
      <c r="F1445" s="144"/>
    </row>
    <row r="1446" spans="1:6">
      <c r="A1446" s="144"/>
      <c r="B1446" s="144"/>
      <c r="C1446" s="144"/>
      <c r="D1446" s="144"/>
      <c r="E1446" s="144"/>
      <c r="F1446" s="144"/>
    </row>
    <row r="1447" spans="1:6">
      <c r="A1447" s="144"/>
      <c r="B1447" s="144"/>
      <c r="C1447" s="144"/>
      <c r="D1447" s="144"/>
      <c r="E1447" s="144"/>
      <c r="F1447" s="144"/>
    </row>
    <row r="1448" spans="1:6">
      <c r="A1448" s="144"/>
      <c r="B1448" s="144"/>
      <c r="C1448" s="144"/>
      <c r="D1448" s="144"/>
      <c r="E1448" s="144"/>
      <c r="F1448" s="144"/>
    </row>
    <row r="1449" spans="1:6">
      <c r="A1449" s="144"/>
      <c r="B1449" s="144"/>
      <c r="C1449" s="144"/>
      <c r="D1449" s="144"/>
      <c r="E1449" s="144"/>
      <c r="F1449" s="144"/>
    </row>
    <row r="1450" spans="1:6">
      <c r="A1450" s="144"/>
      <c r="B1450" s="144"/>
      <c r="C1450" s="144"/>
      <c r="D1450" s="144"/>
      <c r="E1450" s="144"/>
      <c r="F1450" s="144"/>
    </row>
    <row r="1451" spans="1:6">
      <c r="A1451" s="144"/>
      <c r="B1451" s="144"/>
      <c r="C1451" s="144"/>
      <c r="D1451" s="144"/>
      <c r="E1451" s="144"/>
      <c r="F1451" s="144"/>
    </row>
    <row r="1452" spans="1:6">
      <c r="A1452" s="144"/>
      <c r="B1452" s="144"/>
      <c r="C1452" s="144"/>
      <c r="D1452" s="144"/>
      <c r="E1452" s="144"/>
      <c r="F1452" s="144"/>
    </row>
    <row r="1453" spans="1:6">
      <c r="A1453" s="144"/>
      <c r="B1453" s="144"/>
      <c r="C1453" s="144"/>
      <c r="D1453" s="144"/>
      <c r="E1453" s="144"/>
      <c r="F1453" s="144"/>
    </row>
    <row r="1454" spans="1:6">
      <c r="A1454" s="144"/>
      <c r="B1454" s="144"/>
      <c r="C1454" s="144"/>
      <c r="D1454" s="144"/>
      <c r="E1454" s="144"/>
      <c r="F1454" s="144"/>
    </row>
    <row r="1455" spans="1:6">
      <c r="A1455" s="144"/>
      <c r="B1455" s="144"/>
      <c r="C1455" s="144"/>
      <c r="D1455" s="144"/>
      <c r="E1455" s="144"/>
      <c r="F1455" s="144"/>
    </row>
    <row r="1456" spans="1:6">
      <c r="A1456" s="144"/>
      <c r="B1456" s="144"/>
      <c r="C1456" s="144"/>
      <c r="D1456" s="144"/>
      <c r="E1456" s="144"/>
      <c r="F1456" s="144"/>
    </row>
    <row r="1457" spans="1:6">
      <c r="A1457" s="144"/>
      <c r="B1457" s="144"/>
      <c r="C1457" s="144"/>
      <c r="D1457" s="144"/>
      <c r="E1457" s="144"/>
      <c r="F1457" s="144"/>
    </row>
    <row r="1458" spans="1:6">
      <c r="A1458" s="144"/>
      <c r="B1458" s="144"/>
      <c r="C1458" s="144"/>
      <c r="D1458" s="144"/>
      <c r="E1458" s="144"/>
      <c r="F1458" s="144"/>
    </row>
    <row r="1459" spans="1:6">
      <c r="A1459" s="144"/>
      <c r="B1459" s="144"/>
      <c r="C1459" s="144"/>
      <c r="D1459" s="144"/>
      <c r="E1459" s="144"/>
      <c r="F1459" s="144"/>
    </row>
    <row r="1460" spans="1:6">
      <c r="A1460" s="144"/>
      <c r="B1460" s="144"/>
      <c r="C1460" s="144"/>
      <c r="D1460" s="144"/>
      <c r="E1460" s="144"/>
      <c r="F1460" s="144"/>
    </row>
    <row r="1461" spans="1:6">
      <c r="A1461" s="144"/>
      <c r="B1461" s="144"/>
      <c r="C1461" s="144"/>
      <c r="D1461" s="144"/>
      <c r="E1461" s="144"/>
      <c r="F1461" s="144"/>
    </row>
    <row r="1462" spans="1:6">
      <c r="A1462" s="144"/>
      <c r="B1462" s="144"/>
      <c r="C1462" s="144"/>
      <c r="D1462" s="144"/>
      <c r="E1462" s="144"/>
      <c r="F1462" s="144"/>
    </row>
    <row r="1463" spans="1:6">
      <c r="A1463" s="144"/>
      <c r="B1463" s="144"/>
      <c r="C1463" s="144"/>
      <c r="D1463" s="144"/>
      <c r="E1463" s="144"/>
      <c r="F1463" s="144"/>
    </row>
    <row r="1464" spans="1:6">
      <c r="A1464" s="144"/>
      <c r="B1464" s="144"/>
      <c r="C1464" s="144"/>
      <c r="D1464" s="144"/>
      <c r="E1464" s="144"/>
      <c r="F1464" s="144"/>
    </row>
    <row r="1465" spans="1:6">
      <c r="A1465" s="144"/>
      <c r="B1465" s="144"/>
      <c r="C1465" s="144"/>
      <c r="D1465" s="144"/>
      <c r="E1465" s="144"/>
      <c r="F1465" s="144"/>
    </row>
    <row r="1466" spans="1:6">
      <c r="A1466" s="144"/>
      <c r="B1466" s="144"/>
      <c r="C1466" s="144"/>
      <c r="D1466" s="144"/>
      <c r="E1466" s="144"/>
      <c r="F1466" s="144"/>
    </row>
    <row r="1467" spans="1:6">
      <c r="A1467" s="144"/>
      <c r="B1467" s="144"/>
      <c r="C1467" s="144"/>
      <c r="D1467" s="144"/>
      <c r="E1467" s="144"/>
      <c r="F1467" s="144"/>
    </row>
    <row r="1468" spans="1:6">
      <c r="A1468" s="144"/>
      <c r="B1468" s="144"/>
      <c r="C1468" s="144"/>
      <c r="D1468" s="144"/>
      <c r="E1468" s="144"/>
      <c r="F1468" s="144"/>
    </row>
    <row r="1469" spans="1:6">
      <c r="A1469" s="144"/>
      <c r="B1469" s="144"/>
      <c r="C1469" s="144"/>
      <c r="D1469" s="144"/>
      <c r="E1469" s="144"/>
      <c r="F1469" s="144"/>
    </row>
    <row r="1470" spans="1:6">
      <c r="A1470" s="144"/>
      <c r="B1470" s="144"/>
      <c r="C1470" s="144"/>
      <c r="D1470" s="144"/>
      <c r="E1470" s="144"/>
      <c r="F1470" s="144"/>
    </row>
    <row r="1471" spans="1:6">
      <c r="A1471" s="144"/>
      <c r="B1471" s="144"/>
      <c r="C1471" s="144"/>
      <c r="D1471" s="144"/>
      <c r="E1471" s="144"/>
      <c r="F1471" s="144"/>
    </row>
    <row r="1472" spans="1:6">
      <c r="A1472" s="144"/>
      <c r="B1472" s="144"/>
      <c r="C1472" s="144"/>
      <c r="D1472" s="144"/>
      <c r="E1472" s="144"/>
      <c r="F1472" s="144"/>
    </row>
    <row r="1473" spans="1:6">
      <c r="A1473" s="144"/>
      <c r="B1473" s="144"/>
      <c r="C1473" s="144"/>
      <c r="D1473" s="144"/>
      <c r="E1473" s="144"/>
      <c r="F1473" s="144"/>
    </row>
    <row r="1474" spans="1:6">
      <c r="A1474" s="144"/>
      <c r="B1474" s="144"/>
      <c r="C1474" s="144"/>
      <c r="D1474" s="144"/>
      <c r="E1474" s="144"/>
      <c r="F1474" s="144"/>
    </row>
    <row r="1475" spans="1:6">
      <c r="A1475" s="144"/>
      <c r="B1475" s="144"/>
      <c r="C1475" s="144"/>
      <c r="D1475" s="144"/>
      <c r="E1475" s="144"/>
      <c r="F1475" s="144"/>
    </row>
    <row r="1476" spans="1:6">
      <c r="A1476" s="144"/>
      <c r="B1476" s="144"/>
      <c r="C1476" s="144"/>
      <c r="D1476" s="144"/>
      <c r="E1476" s="144"/>
      <c r="F1476" s="144"/>
    </row>
    <row r="1477" spans="1:6">
      <c r="A1477" s="144"/>
      <c r="B1477" s="144"/>
      <c r="C1477" s="144"/>
      <c r="D1477" s="144"/>
      <c r="E1477" s="144"/>
      <c r="F1477" s="144"/>
    </row>
    <row r="1478" spans="1:6">
      <c r="A1478" s="144"/>
      <c r="B1478" s="144"/>
      <c r="C1478" s="144"/>
      <c r="D1478" s="144"/>
      <c r="E1478" s="144"/>
      <c r="F1478" s="144"/>
    </row>
    <row r="1479" spans="1:6">
      <c r="A1479" s="144"/>
      <c r="B1479" s="144"/>
      <c r="C1479" s="144"/>
      <c r="D1479" s="144"/>
      <c r="E1479" s="144"/>
      <c r="F1479" s="144"/>
    </row>
    <row r="1480" spans="1:6">
      <c r="A1480" s="144"/>
      <c r="B1480" s="144"/>
      <c r="C1480" s="144"/>
      <c r="D1480" s="144"/>
      <c r="E1480" s="144"/>
      <c r="F1480" s="144"/>
    </row>
    <row r="1481" spans="1:6">
      <c r="A1481" s="144"/>
      <c r="B1481" s="144"/>
      <c r="C1481" s="144"/>
      <c r="D1481" s="144"/>
      <c r="E1481" s="144"/>
      <c r="F1481" s="144"/>
    </row>
    <row r="1482" spans="1:6">
      <c r="A1482" s="144"/>
      <c r="B1482" s="144"/>
      <c r="C1482" s="144"/>
      <c r="D1482" s="144"/>
      <c r="E1482" s="144"/>
      <c r="F1482" s="144"/>
    </row>
    <row r="1483" spans="1:6">
      <c r="A1483" s="144"/>
      <c r="B1483" s="144"/>
      <c r="C1483" s="144"/>
      <c r="D1483" s="144"/>
      <c r="E1483" s="144"/>
      <c r="F1483" s="144"/>
    </row>
    <row r="1484" spans="1:6">
      <c r="A1484" s="144"/>
      <c r="B1484" s="144"/>
      <c r="C1484" s="144"/>
      <c r="D1484" s="144"/>
      <c r="E1484" s="144"/>
      <c r="F1484" s="144"/>
    </row>
    <row r="1485" spans="1:6">
      <c r="A1485" s="144"/>
      <c r="B1485" s="144"/>
      <c r="C1485" s="144"/>
      <c r="D1485" s="144"/>
      <c r="E1485" s="144"/>
      <c r="F1485" s="144"/>
    </row>
    <row r="1486" spans="1:6">
      <c r="A1486" s="144"/>
      <c r="B1486" s="144"/>
      <c r="C1486" s="144"/>
      <c r="D1486" s="144"/>
      <c r="E1486" s="144"/>
      <c r="F1486" s="144"/>
    </row>
    <row r="1487" spans="1:6">
      <c r="A1487" s="144"/>
      <c r="B1487" s="144"/>
      <c r="C1487" s="144"/>
      <c r="D1487" s="144"/>
      <c r="E1487" s="144"/>
      <c r="F1487" s="144"/>
    </row>
    <row r="1488" spans="1:6">
      <c r="A1488" s="144"/>
      <c r="B1488" s="144"/>
      <c r="C1488" s="144"/>
      <c r="D1488" s="144"/>
      <c r="E1488" s="144"/>
      <c r="F1488" s="144"/>
    </row>
    <row r="1489" spans="1:6">
      <c r="A1489" s="144"/>
      <c r="B1489" s="144"/>
      <c r="C1489" s="144"/>
      <c r="D1489" s="144"/>
      <c r="E1489" s="144"/>
      <c r="F1489" s="144"/>
    </row>
    <row r="1490" spans="1:6">
      <c r="A1490" s="144"/>
      <c r="B1490" s="144"/>
      <c r="C1490" s="144"/>
      <c r="D1490" s="144"/>
      <c r="E1490" s="144"/>
      <c r="F1490" s="144"/>
    </row>
    <row r="1491" spans="1:6">
      <c r="A1491" s="144"/>
      <c r="B1491" s="144"/>
      <c r="C1491" s="144"/>
      <c r="D1491" s="144"/>
      <c r="E1491" s="144"/>
      <c r="F1491" s="144"/>
    </row>
    <row r="1492" spans="1:6">
      <c r="A1492" s="144"/>
      <c r="B1492" s="144"/>
      <c r="C1492" s="144"/>
      <c r="D1492" s="144"/>
      <c r="E1492" s="144"/>
      <c r="F1492" s="144"/>
    </row>
    <row r="1493" spans="1:6">
      <c r="A1493" s="144"/>
      <c r="B1493" s="144"/>
      <c r="C1493" s="144"/>
      <c r="D1493" s="144"/>
      <c r="E1493" s="144"/>
      <c r="F1493" s="144"/>
    </row>
    <row r="1494" spans="1:6">
      <c r="A1494" s="144"/>
      <c r="B1494" s="144"/>
      <c r="C1494" s="144"/>
      <c r="D1494" s="144"/>
      <c r="E1494" s="144"/>
      <c r="F1494" s="144"/>
    </row>
    <row r="1495" spans="1:6">
      <c r="A1495" s="144"/>
      <c r="B1495" s="144"/>
      <c r="C1495" s="144"/>
      <c r="D1495" s="144"/>
      <c r="E1495" s="144"/>
      <c r="F1495" s="144"/>
    </row>
    <row r="1496" spans="1:6">
      <c r="A1496" s="144"/>
      <c r="B1496" s="144"/>
      <c r="C1496" s="144"/>
      <c r="D1496" s="144"/>
      <c r="E1496" s="144"/>
      <c r="F1496" s="144"/>
    </row>
    <row r="1497" spans="1:6">
      <c r="A1497" s="144"/>
      <c r="B1497" s="144"/>
      <c r="C1497" s="144"/>
      <c r="D1497" s="144"/>
      <c r="E1497" s="144"/>
      <c r="F1497" s="144"/>
    </row>
    <row r="1498" spans="1:6">
      <c r="A1498" s="144"/>
      <c r="B1498" s="144"/>
      <c r="C1498" s="144"/>
      <c r="D1498" s="144"/>
      <c r="E1498" s="144"/>
      <c r="F1498" s="144"/>
    </row>
    <row r="1499" spans="1:6">
      <c r="A1499" s="144"/>
      <c r="B1499" s="144"/>
      <c r="C1499" s="144"/>
      <c r="D1499" s="144"/>
      <c r="E1499" s="144"/>
      <c r="F1499" s="144"/>
    </row>
    <row r="1500" spans="1:6">
      <c r="A1500" s="144"/>
      <c r="B1500" s="144"/>
      <c r="C1500" s="144"/>
      <c r="D1500" s="144"/>
      <c r="E1500" s="144"/>
      <c r="F1500" s="144"/>
    </row>
    <row r="1501" spans="1:6">
      <c r="A1501" s="144"/>
      <c r="B1501" s="144"/>
      <c r="C1501" s="144"/>
      <c r="D1501" s="144"/>
      <c r="E1501" s="144"/>
      <c r="F1501" s="144"/>
    </row>
    <row r="1502" spans="1:6">
      <c r="A1502" s="144"/>
      <c r="B1502" s="144"/>
      <c r="C1502" s="144"/>
      <c r="D1502" s="144"/>
      <c r="E1502" s="144"/>
      <c r="F1502" s="144"/>
    </row>
    <row r="1503" spans="1:6">
      <c r="A1503" s="144"/>
      <c r="B1503" s="144"/>
      <c r="C1503" s="144"/>
      <c r="D1503" s="144"/>
      <c r="E1503" s="144"/>
      <c r="F1503" s="144"/>
    </row>
    <row r="1504" spans="1:6">
      <c r="A1504" s="144"/>
      <c r="B1504" s="144"/>
      <c r="C1504" s="144"/>
      <c r="D1504" s="144"/>
      <c r="E1504" s="144"/>
      <c r="F1504" s="144"/>
    </row>
    <row r="1505" spans="1:6">
      <c r="A1505" s="144"/>
      <c r="B1505" s="144"/>
      <c r="C1505" s="144"/>
      <c r="D1505" s="144"/>
      <c r="E1505" s="144"/>
      <c r="F1505" s="144"/>
    </row>
    <row r="1506" spans="1:6">
      <c r="A1506" s="144"/>
      <c r="B1506" s="144"/>
      <c r="C1506" s="144"/>
      <c r="D1506" s="144"/>
      <c r="E1506" s="144"/>
      <c r="F1506" s="144"/>
    </row>
    <row r="1507" spans="1:6">
      <c r="A1507" s="144"/>
      <c r="B1507" s="144"/>
      <c r="C1507" s="144"/>
      <c r="D1507" s="144"/>
      <c r="E1507" s="144"/>
      <c r="F1507" s="144"/>
    </row>
    <row r="1508" spans="1:6">
      <c r="A1508" s="144"/>
      <c r="B1508" s="144"/>
      <c r="C1508" s="144"/>
      <c r="D1508" s="144"/>
      <c r="E1508" s="144"/>
      <c r="F1508" s="144"/>
    </row>
    <row r="1509" spans="1:6">
      <c r="A1509" s="144"/>
      <c r="B1509" s="144"/>
      <c r="C1509" s="144"/>
      <c r="D1509" s="144"/>
      <c r="E1509" s="144"/>
      <c r="F1509" s="144"/>
    </row>
    <row r="1510" spans="1:6">
      <c r="A1510" s="144"/>
      <c r="B1510" s="144"/>
      <c r="C1510" s="144"/>
      <c r="D1510" s="144"/>
      <c r="E1510" s="144"/>
      <c r="F1510" s="144"/>
    </row>
    <row r="1511" spans="1:6">
      <c r="A1511" s="144"/>
      <c r="B1511" s="144"/>
      <c r="C1511" s="144"/>
      <c r="D1511" s="144"/>
      <c r="E1511" s="144"/>
      <c r="F1511" s="144"/>
    </row>
    <row r="1512" spans="1:6">
      <c r="A1512" s="144"/>
      <c r="B1512" s="144"/>
      <c r="C1512" s="144"/>
      <c r="D1512" s="144"/>
      <c r="E1512" s="144"/>
      <c r="F1512" s="144"/>
    </row>
    <row r="1513" spans="1:6">
      <c r="A1513" s="144"/>
      <c r="B1513" s="144"/>
      <c r="C1513" s="144"/>
      <c r="D1513" s="144"/>
      <c r="E1513" s="144"/>
      <c r="F1513" s="144"/>
    </row>
    <row r="1514" spans="1:6">
      <c r="A1514" s="144"/>
      <c r="B1514" s="144"/>
      <c r="C1514" s="144"/>
      <c r="D1514" s="144"/>
      <c r="E1514" s="144"/>
      <c r="F1514" s="144"/>
    </row>
    <row r="1515" spans="1:6">
      <c r="A1515" s="144"/>
      <c r="B1515" s="144"/>
      <c r="C1515" s="144"/>
      <c r="D1515" s="144"/>
      <c r="E1515" s="144"/>
      <c r="F1515" s="144"/>
    </row>
    <row r="1516" spans="1:6">
      <c r="A1516" s="144"/>
      <c r="B1516" s="144"/>
      <c r="C1516" s="144"/>
      <c r="D1516" s="144"/>
      <c r="E1516" s="144"/>
      <c r="F1516" s="144"/>
    </row>
    <row r="1517" spans="1:6">
      <c r="A1517" s="144"/>
      <c r="B1517" s="144"/>
      <c r="C1517" s="144"/>
      <c r="D1517" s="144"/>
      <c r="E1517" s="144"/>
      <c r="F1517" s="144"/>
    </row>
    <row r="1518" spans="1:6">
      <c r="A1518" s="144"/>
      <c r="B1518" s="144"/>
      <c r="C1518" s="144"/>
      <c r="D1518" s="144"/>
      <c r="E1518" s="144"/>
      <c r="F1518" s="144"/>
    </row>
    <row r="1519" spans="1:6">
      <c r="A1519" s="144"/>
      <c r="B1519" s="144"/>
      <c r="C1519" s="144"/>
      <c r="D1519" s="144"/>
      <c r="E1519" s="144"/>
      <c r="F1519" s="144"/>
    </row>
    <row r="1520" spans="1:6">
      <c r="A1520" s="144"/>
      <c r="B1520" s="144"/>
      <c r="C1520" s="144"/>
      <c r="D1520" s="144"/>
      <c r="E1520" s="144"/>
      <c r="F1520" s="144"/>
    </row>
    <row r="1521" spans="1:6">
      <c r="A1521" s="144"/>
      <c r="B1521" s="144"/>
      <c r="C1521" s="144"/>
      <c r="D1521" s="144"/>
      <c r="E1521" s="144"/>
      <c r="F1521" s="144"/>
    </row>
    <row r="1522" spans="1:6">
      <c r="A1522" s="144"/>
      <c r="B1522" s="144"/>
      <c r="C1522" s="144"/>
      <c r="D1522" s="144"/>
      <c r="E1522" s="144"/>
      <c r="F1522" s="144"/>
    </row>
    <row r="1523" spans="1:6">
      <c r="A1523" s="144"/>
      <c r="B1523" s="144"/>
      <c r="C1523" s="144"/>
      <c r="D1523" s="144"/>
      <c r="E1523" s="144"/>
      <c r="F1523" s="144"/>
    </row>
    <row r="1524" spans="1:6">
      <c r="A1524" s="144"/>
      <c r="B1524" s="144"/>
      <c r="C1524" s="144"/>
      <c r="D1524" s="144"/>
      <c r="E1524" s="144"/>
      <c r="F1524" s="144"/>
    </row>
    <row r="1525" spans="1:6">
      <c r="A1525" s="144"/>
      <c r="B1525" s="144"/>
      <c r="C1525" s="144"/>
      <c r="D1525" s="144"/>
      <c r="E1525" s="144"/>
      <c r="F1525" s="144"/>
    </row>
    <row r="1526" spans="1:6">
      <c r="A1526" s="144"/>
      <c r="B1526" s="144"/>
      <c r="C1526" s="144"/>
      <c r="D1526" s="144"/>
      <c r="E1526" s="144"/>
      <c r="F1526" s="144"/>
    </row>
    <row r="1527" spans="1:6">
      <c r="A1527" s="144"/>
      <c r="B1527" s="144"/>
      <c r="C1527" s="144"/>
      <c r="D1527" s="144"/>
      <c r="E1527" s="144"/>
      <c r="F1527" s="144"/>
    </row>
    <row r="1528" spans="1:6">
      <c r="A1528" s="144"/>
      <c r="B1528" s="144"/>
      <c r="C1528" s="144"/>
      <c r="D1528" s="144"/>
      <c r="E1528" s="144"/>
      <c r="F1528" s="144"/>
    </row>
    <row r="1529" spans="1:6">
      <c r="A1529" s="144"/>
      <c r="B1529" s="144"/>
      <c r="C1529" s="144"/>
      <c r="D1529" s="144"/>
      <c r="E1529" s="144"/>
      <c r="F1529" s="144"/>
    </row>
    <row r="1530" spans="1:6">
      <c r="A1530" s="144"/>
      <c r="B1530" s="144"/>
      <c r="C1530" s="144"/>
      <c r="D1530" s="144"/>
      <c r="E1530" s="144"/>
      <c r="F1530" s="144"/>
    </row>
    <row r="1531" spans="1:6">
      <c r="A1531" s="144"/>
      <c r="B1531" s="144"/>
      <c r="C1531" s="144"/>
      <c r="D1531" s="144"/>
      <c r="E1531" s="144"/>
      <c r="F1531" s="144"/>
    </row>
    <row r="1532" spans="1:6">
      <c r="A1532" s="144"/>
      <c r="B1532" s="144"/>
      <c r="C1532" s="144"/>
      <c r="D1532" s="144"/>
      <c r="E1532" s="144"/>
      <c r="F1532" s="144"/>
    </row>
    <row r="1533" spans="1:6">
      <c r="A1533" s="144"/>
      <c r="B1533" s="144"/>
      <c r="C1533" s="144"/>
      <c r="D1533" s="144"/>
      <c r="E1533" s="144"/>
      <c r="F1533" s="144"/>
    </row>
    <row r="1534" spans="1:6">
      <c r="A1534" s="144"/>
      <c r="B1534" s="144"/>
      <c r="C1534" s="144"/>
      <c r="D1534" s="144"/>
      <c r="E1534" s="144"/>
      <c r="F1534" s="144"/>
    </row>
    <row r="1535" spans="1:6">
      <c r="A1535" s="144"/>
      <c r="B1535" s="144"/>
      <c r="C1535" s="144"/>
      <c r="D1535" s="144"/>
      <c r="E1535" s="144"/>
      <c r="F1535" s="144"/>
    </row>
    <row r="1536" spans="1:6">
      <c r="A1536" s="144"/>
      <c r="B1536" s="144"/>
      <c r="C1536" s="144"/>
      <c r="D1536" s="144"/>
      <c r="E1536" s="144"/>
      <c r="F1536" s="144"/>
    </row>
    <row r="1537" spans="1:6">
      <c r="A1537" s="144"/>
      <c r="B1537" s="144"/>
      <c r="C1537" s="144"/>
      <c r="D1537" s="144"/>
      <c r="E1537" s="144"/>
      <c r="F1537" s="144"/>
    </row>
    <row r="1538" spans="1:6">
      <c r="A1538" s="144"/>
      <c r="B1538" s="144"/>
      <c r="C1538" s="144"/>
      <c r="D1538" s="144"/>
      <c r="E1538" s="144"/>
      <c r="F1538" s="144"/>
    </row>
    <row r="1539" spans="1:6">
      <c r="A1539" s="144"/>
      <c r="B1539" s="144"/>
      <c r="C1539" s="144"/>
      <c r="D1539" s="144"/>
      <c r="E1539" s="144"/>
      <c r="F1539" s="144"/>
    </row>
    <row r="1540" spans="1:6">
      <c r="A1540" s="144"/>
      <c r="B1540" s="144"/>
      <c r="C1540" s="144"/>
      <c r="D1540" s="144"/>
      <c r="E1540" s="144"/>
      <c r="F1540" s="144"/>
    </row>
    <row r="1541" spans="1:6">
      <c r="A1541" s="144"/>
      <c r="B1541" s="144"/>
      <c r="C1541" s="144"/>
      <c r="D1541" s="144"/>
      <c r="E1541" s="144"/>
      <c r="F1541" s="144"/>
    </row>
    <row r="1542" spans="1:6">
      <c r="A1542" s="144"/>
      <c r="B1542" s="144"/>
      <c r="C1542" s="144"/>
      <c r="D1542" s="144"/>
      <c r="E1542" s="144"/>
      <c r="F1542" s="144"/>
    </row>
    <row r="1543" spans="1:6">
      <c r="A1543" s="144"/>
      <c r="B1543" s="144"/>
      <c r="C1543" s="144"/>
      <c r="D1543" s="144"/>
      <c r="E1543" s="144"/>
      <c r="F1543" s="144"/>
    </row>
    <row r="1544" spans="1:6">
      <c r="A1544" s="144"/>
      <c r="B1544" s="144"/>
      <c r="C1544" s="144"/>
      <c r="D1544" s="144"/>
      <c r="E1544" s="144"/>
      <c r="F1544" s="144"/>
    </row>
    <row r="1545" spans="1:6">
      <c r="A1545" s="144"/>
      <c r="B1545" s="144"/>
      <c r="C1545" s="144"/>
      <c r="D1545" s="144"/>
      <c r="E1545" s="144"/>
      <c r="F1545" s="144"/>
    </row>
    <row r="1546" spans="1:6">
      <c r="A1546" s="144"/>
      <c r="B1546" s="144"/>
      <c r="C1546" s="144"/>
      <c r="D1546" s="144"/>
      <c r="E1546" s="144"/>
      <c r="F1546" s="144"/>
    </row>
    <row r="1547" spans="1:6">
      <c r="A1547" s="144"/>
      <c r="B1547" s="144"/>
      <c r="C1547" s="144"/>
      <c r="D1547" s="144"/>
      <c r="E1547" s="144"/>
      <c r="F1547" s="144"/>
    </row>
    <row r="1548" spans="1:6">
      <c r="A1548" s="144"/>
      <c r="B1548" s="144"/>
      <c r="C1548" s="144"/>
      <c r="D1548" s="144"/>
      <c r="E1548" s="144"/>
      <c r="F1548" s="144"/>
    </row>
    <row r="1549" spans="1:6">
      <c r="A1549" s="144"/>
      <c r="B1549" s="144"/>
      <c r="C1549" s="144"/>
      <c r="D1549" s="144"/>
      <c r="E1549" s="144"/>
      <c r="F1549" s="144"/>
    </row>
    <row r="1550" spans="1:6">
      <c r="A1550" s="144"/>
      <c r="B1550" s="144"/>
      <c r="C1550" s="144"/>
      <c r="D1550" s="144"/>
      <c r="E1550" s="144"/>
      <c r="F1550" s="144"/>
    </row>
    <row r="1551" spans="1:6">
      <c r="A1551" s="144"/>
      <c r="B1551" s="144"/>
      <c r="C1551" s="144"/>
      <c r="D1551" s="144"/>
      <c r="E1551" s="144"/>
      <c r="F1551" s="144"/>
    </row>
    <row r="1552" spans="1:6">
      <c r="A1552" s="144"/>
      <c r="B1552" s="144"/>
      <c r="C1552" s="144"/>
      <c r="D1552" s="144"/>
      <c r="E1552" s="144"/>
      <c r="F1552" s="144"/>
    </row>
    <row r="1553" spans="1:6">
      <c r="A1553" s="144"/>
      <c r="B1553" s="144"/>
      <c r="C1553" s="144"/>
      <c r="D1553" s="144"/>
      <c r="E1553" s="144"/>
      <c r="F1553" s="144"/>
    </row>
    <row r="1554" spans="1:6">
      <c r="A1554" s="144"/>
      <c r="B1554" s="144"/>
      <c r="C1554" s="144"/>
      <c r="D1554" s="144"/>
      <c r="E1554" s="144"/>
      <c r="F1554" s="144"/>
    </row>
    <row r="1555" spans="1:6">
      <c r="A1555" s="144"/>
      <c r="B1555" s="144"/>
      <c r="C1555" s="144"/>
      <c r="D1555" s="144"/>
      <c r="E1555" s="144"/>
      <c r="F1555" s="144"/>
    </row>
    <row r="1556" spans="1:6">
      <c r="A1556" s="144"/>
      <c r="B1556" s="144"/>
      <c r="C1556" s="144"/>
      <c r="D1556" s="144"/>
      <c r="E1556" s="144"/>
      <c r="F1556" s="144"/>
    </row>
    <row r="1557" spans="1:6">
      <c r="A1557" s="144"/>
      <c r="B1557" s="144"/>
      <c r="C1557" s="144"/>
      <c r="D1557" s="144"/>
      <c r="E1557" s="144"/>
      <c r="F1557" s="144"/>
    </row>
    <row r="1558" spans="1:6">
      <c r="A1558" s="144"/>
      <c r="B1558" s="144"/>
      <c r="C1558" s="144"/>
      <c r="D1558" s="144"/>
      <c r="E1558" s="144"/>
      <c r="F1558" s="144"/>
    </row>
    <row r="1559" spans="1:6">
      <c r="A1559" s="144"/>
      <c r="B1559" s="144"/>
      <c r="C1559" s="144"/>
      <c r="D1559" s="144"/>
      <c r="E1559" s="144"/>
      <c r="F1559" s="144"/>
    </row>
    <row r="1560" spans="1:6">
      <c r="A1560" s="144"/>
      <c r="B1560" s="144"/>
      <c r="C1560" s="144"/>
      <c r="D1560" s="144"/>
      <c r="E1560" s="144"/>
      <c r="F1560" s="144"/>
    </row>
    <row r="1561" spans="1:6">
      <c r="A1561" s="144"/>
      <c r="B1561" s="144"/>
      <c r="C1561" s="144"/>
      <c r="D1561" s="144"/>
      <c r="E1561" s="144"/>
      <c r="F1561" s="144"/>
    </row>
    <row r="1562" spans="1:6">
      <c r="A1562" s="144"/>
      <c r="B1562" s="144"/>
      <c r="C1562" s="144"/>
      <c r="D1562" s="144"/>
      <c r="E1562" s="144"/>
      <c r="F1562" s="144"/>
    </row>
    <row r="1563" spans="1:6">
      <c r="A1563" s="144"/>
      <c r="B1563" s="144"/>
      <c r="C1563" s="144"/>
      <c r="D1563" s="144"/>
      <c r="E1563" s="144"/>
      <c r="F1563" s="144"/>
    </row>
    <row r="1564" spans="1:6">
      <c r="A1564" s="144"/>
      <c r="B1564" s="144"/>
      <c r="C1564" s="144"/>
      <c r="D1564" s="144"/>
      <c r="E1564" s="144"/>
      <c r="F1564" s="144"/>
    </row>
    <row r="1565" spans="1:6">
      <c r="A1565" s="144"/>
      <c r="B1565" s="144"/>
      <c r="C1565" s="144"/>
      <c r="D1565" s="144"/>
      <c r="E1565" s="144"/>
      <c r="F1565" s="144"/>
    </row>
    <row r="1566" spans="1:6">
      <c r="A1566" s="144"/>
      <c r="B1566" s="144"/>
      <c r="C1566" s="144"/>
      <c r="D1566" s="144"/>
      <c r="E1566" s="144"/>
      <c r="F1566" s="144"/>
    </row>
    <row r="1567" spans="1:6">
      <c r="A1567" s="144"/>
      <c r="B1567" s="144"/>
      <c r="C1567" s="144"/>
      <c r="D1567" s="144"/>
      <c r="E1567" s="144"/>
      <c r="F1567" s="144"/>
    </row>
    <row r="1568" spans="1:6">
      <c r="A1568" s="144"/>
      <c r="B1568" s="144"/>
      <c r="C1568" s="144"/>
      <c r="D1568" s="144"/>
      <c r="E1568" s="144"/>
      <c r="F1568" s="144"/>
    </row>
    <row r="1569" spans="1:6">
      <c r="A1569" s="144"/>
      <c r="B1569" s="144"/>
      <c r="C1569" s="144"/>
      <c r="D1569" s="144"/>
      <c r="E1569" s="144"/>
      <c r="F1569" s="144"/>
    </row>
    <row r="1570" spans="1:6">
      <c r="A1570" s="144"/>
      <c r="B1570" s="144"/>
      <c r="C1570" s="144"/>
      <c r="D1570" s="144"/>
      <c r="E1570" s="144"/>
      <c r="F1570" s="144"/>
    </row>
    <row r="1571" spans="1:6">
      <c r="A1571" s="144"/>
      <c r="B1571" s="144"/>
      <c r="C1571" s="144"/>
      <c r="D1571" s="144"/>
      <c r="E1571" s="144"/>
      <c r="F1571" s="144"/>
    </row>
    <row r="1572" spans="1:6">
      <c r="A1572" s="144"/>
      <c r="B1572" s="144"/>
      <c r="C1572" s="144"/>
      <c r="D1572" s="144"/>
      <c r="E1572" s="144"/>
      <c r="F1572" s="144"/>
    </row>
    <row r="1573" spans="1:6">
      <c r="A1573" s="144"/>
      <c r="B1573" s="144"/>
      <c r="C1573" s="144"/>
      <c r="D1573" s="144"/>
      <c r="E1573" s="144"/>
      <c r="F1573" s="144"/>
    </row>
    <row r="1574" spans="1:6">
      <c r="A1574" s="144"/>
      <c r="B1574" s="144"/>
      <c r="C1574" s="144"/>
      <c r="D1574" s="144"/>
      <c r="E1574" s="144"/>
      <c r="F1574" s="144"/>
    </row>
    <row r="1575" spans="1:6">
      <c r="A1575" s="144"/>
      <c r="B1575" s="144"/>
      <c r="C1575" s="144"/>
      <c r="D1575" s="144"/>
      <c r="E1575" s="144"/>
      <c r="F1575" s="144"/>
    </row>
    <row r="1576" spans="1:6">
      <c r="A1576" s="144"/>
      <c r="B1576" s="144"/>
      <c r="C1576" s="144"/>
      <c r="D1576" s="144"/>
      <c r="E1576" s="144"/>
      <c r="F1576" s="144"/>
    </row>
    <row r="1577" spans="1:6">
      <c r="A1577" s="144"/>
      <c r="B1577" s="144"/>
      <c r="C1577" s="144"/>
      <c r="D1577" s="144"/>
      <c r="E1577" s="144"/>
      <c r="F1577" s="144"/>
    </row>
    <row r="1578" spans="1:6">
      <c r="A1578" s="144"/>
      <c r="B1578" s="144"/>
      <c r="C1578" s="144"/>
      <c r="D1578" s="144"/>
      <c r="E1578" s="144"/>
      <c r="F1578" s="144"/>
    </row>
    <row r="1579" spans="1:6">
      <c r="A1579" s="144"/>
      <c r="B1579" s="144"/>
      <c r="C1579" s="144"/>
      <c r="D1579" s="144"/>
      <c r="E1579" s="144"/>
      <c r="F1579" s="144"/>
    </row>
    <row r="1580" spans="1:6">
      <c r="A1580" s="144"/>
      <c r="B1580" s="144"/>
      <c r="C1580" s="144"/>
      <c r="D1580" s="144"/>
      <c r="E1580" s="144"/>
      <c r="F1580" s="144"/>
    </row>
    <row r="1581" spans="1:6">
      <c r="A1581" s="144"/>
      <c r="B1581" s="144"/>
      <c r="C1581" s="144"/>
      <c r="D1581" s="144"/>
      <c r="E1581" s="144"/>
      <c r="F1581" s="144"/>
    </row>
    <row r="1582" spans="1:6">
      <c r="A1582" s="144"/>
      <c r="B1582" s="144"/>
      <c r="C1582" s="144"/>
      <c r="D1582" s="144"/>
      <c r="E1582" s="144"/>
      <c r="F1582" s="144"/>
    </row>
    <row r="1583" spans="1:6">
      <c r="A1583" s="144"/>
      <c r="B1583" s="144"/>
      <c r="C1583" s="144"/>
      <c r="D1583" s="144"/>
      <c r="E1583" s="144"/>
      <c r="F1583" s="144"/>
    </row>
    <row r="1584" spans="1:6">
      <c r="A1584" s="144"/>
      <c r="B1584" s="144"/>
      <c r="C1584" s="144"/>
      <c r="D1584" s="144"/>
      <c r="E1584" s="144"/>
      <c r="F1584" s="144"/>
    </row>
    <row r="1585" spans="1:6">
      <c r="A1585" s="144"/>
      <c r="B1585" s="144"/>
      <c r="C1585" s="144"/>
      <c r="D1585" s="144"/>
      <c r="E1585" s="144"/>
      <c r="F1585" s="144"/>
    </row>
    <row r="1586" spans="1:6">
      <c r="A1586" s="144"/>
      <c r="B1586" s="144"/>
      <c r="C1586" s="144"/>
      <c r="D1586" s="144"/>
      <c r="E1586" s="144"/>
      <c r="F1586" s="144"/>
    </row>
    <row r="1587" spans="1:6">
      <c r="A1587" s="144"/>
      <c r="B1587" s="144"/>
      <c r="C1587" s="144"/>
      <c r="D1587" s="144"/>
      <c r="E1587" s="144"/>
      <c r="F1587" s="144"/>
    </row>
    <row r="1588" spans="1:6">
      <c r="A1588" s="144"/>
      <c r="B1588" s="144"/>
      <c r="C1588" s="144"/>
      <c r="D1588" s="144"/>
      <c r="E1588" s="144"/>
      <c r="F1588" s="144"/>
    </row>
    <row r="1589" spans="1:6">
      <c r="A1589" s="144"/>
      <c r="B1589" s="144"/>
      <c r="C1589" s="144"/>
      <c r="D1589" s="144"/>
      <c r="E1589" s="144"/>
      <c r="F1589" s="144"/>
    </row>
    <row r="1590" spans="1:6">
      <c r="A1590" s="144"/>
      <c r="B1590" s="144"/>
      <c r="C1590" s="144"/>
      <c r="D1590" s="144"/>
      <c r="E1590" s="144"/>
      <c r="F1590" s="144"/>
    </row>
    <row r="1591" spans="1:6">
      <c r="A1591" s="144"/>
      <c r="B1591" s="144"/>
      <c r="C1591" s="144"/>
      <c r="D1591" s="144"/>
      <c r="E1591" s="144"/>
      <c r="F1591" s="144"/>
    </row>
    <row r="1592" spans="1:6">
      <c r="A1592" s="144"/>
      <c r="B1592" s="144"/>
      <c r="C1592" s="144"/>
      <c r="D1592" s="144"/>
      <c r="E1592" s="144"/>
      <c r="F1592" s="144"/>
    </row>
    <row r="1593" spans="1:6">
      <c r="A1593" s="144"/>
      <c r="B1593" s="144"/>
      <c r="C1593" s="144"/>
      <c r="D1593" s="144"/>
      <c r="E1593" s="144"/>
      <c r="F1593" s="144"/>
    </row>
    <row r="1594" spans="1:6">
      <c r="A1594" s="144"/>
      <c r="B1594" s="144"/>
      <c r="C1594" s="144"/>
      <c r="D1594" s="144"/>
      <c r="E1594" s="144"/>
      <c r="F1594" s="144"/>
    </row>
    <row r="1595" spans="1:6">
      <c r="A1595" s="144"/>
      <c r="B1595" s="144"/>
      <c r="C1595" s="144"/>
      <c r="D1595" s="144"/>
      <c r="E1595" s="144"/>
      <c r="F1595" s="144"/>
    </row>
    <row r="1596" spans="1:6">
      <c r="A1596" s="144"/>
      <c r="B1596" s="144"/>
      <c r="C1596" s="144"/>
      <c r="D1596" s="144"/>
      <c r="E1596" s="144"/>
      <c r="F1596" s="144"/>
    </row>
    <row r="1597" spans="1:6">
      <c r="A1597" s="144"/>
      <c r="B1597" s="144"/>
      <c r="C1597" s="144"/>
      <c r="D1597" s="144"/>
      <c r="E1597" s="144"/>
      <c r="F1597" s="144"/>
    </row>
    <row r="1598" spans="1:6">
      <c r="A1598" s="144"/>
      <c r="B1598" s="144"/>
      <c r="C1598" s="144"/>
      <c r="D1598" s="144"/>
      <c r="E1598" s="144"/>
      <c r="F1598" s="144"/>
    </row>
    <row r="1599" spans="1:6">
      <c r="A1599" s="144"/>
      <c r="B1599" s="144"/>
      <c r="C1599" s="144"/>
      <c r="D1599" s="144"/>
      <c r="E1599" s="144"/>
      <c r="F1599" s="144"/>
    </row>
    <row r="1600" spans="1:6">
      <c r="A1600" s="144"/>
      <c r="B1600" s="144"/>
      <c r="C1600" s="144"/>
      <c r="D1600" s="144"/>
      <c r="E1600" s="144"/>
      <c r="F1600" s="144"/>
    </row>
    <row r="1601" spans="1:6">
      <c r="A1601" s="144"/>
      <c r="B1601" s="144"/>
      <c r="C1601" s="144"/>
      <c r="D1601" s="144"/>
      <c r="E1601" s="144"/>
      <c r="F1601" s="144"/>
    </row>
    <row r="1602" spans="1:6">
      <c r="A1602" s="144"/>
      <c r="B1602" s="144"/>
      <c r="C1602" s="144"/>
      <c r="D1602" s="144"/>
      <c r="E1602" s="144"/>
      <c r="F1602" s="144"/>
    </row>
    <row r="1603" spans="1:6">
      <c r="A1603" s="144"/>
      <c r="B1603" s="144"/>
      <c r="C1603" s="144"/>
      <c r="D1603" s="144"/>
      <c r="E1603" s="144"/>
      <c r="F1603" s="144"/>
    </row>
    <row r="1604" spans="1:6">
      <c r="A1604" s="144"/>
      <c r="B1604" s="144"/>
      <c r="C1604" s="144"/>
      <c r="D1604" s="144"/>
      <c r="E1604" s="144"/>
      <c r="F1604" s="144"/>
    </row>
    <row r="1605" spans="1:6">
      <c r="A1605" s="144"/>
      <c r="B1605" s="144"/>
      <c r="C1605" s="144"/>
      <c r="D1605" s="144"/>
      <c r="E1605" s="144"/>
      <c r="F1605" s="144"/>
    </row>
    <row r="1606" spans="1:6">
      <c r="A1606" s="144"/>
      <c r="B1606" s="144"/>
      <c r="C1606" s="144"/>
      <c r="D1606" s="144"/>
      <c r="E1606" s="144"/>
      <c r="F1606" s="144"/>
    </row>
    <row r="1607" spans="1:6">
      <c r="A1607" s="144"/>
      <c r="B1607" s="144"/>
      <c r="C1607" s="144"/>
      <c r="D1607" s="144"/>
      <c r="E1607" s="144"/>
      <c r="F1607" s="144"/>
    </row>
    <row r="1608" spans="1:6">
      <c r="A1608" s="144"/>
      <c r="B1608" s="144"/>
      <c r="C1608" s="144"/>
      <c r="D1608" s="144"/>
      <c r="E1608" s="144"/>
      <c r="F1608" s="144"/>
    </row>
    <row r="1609" spans="1:6">
      <c r="A1609" s="144"/>
      <c r="B1609" s="144"/>
      <c r="C1609" s="144"/>
      <c r="D1609" s="144"/>
      <c r="E1609" s="144"/>
      <c r="F1609" s="144"/>
    </row>
    <row r="1610" spans="1:6">
      <c r="A1610" s="144"/>
      <c r="B1610" s="144"/>
      <c r="C1610" s="144"/>
      <c r="D1610" s="144"/>
      <c r="E1610" s="144"/>
      <c r="F1610" s="144"/>
    </row>
    <row r="1611" spans="1:6">
      <c r="A1611" s="144"/>
      <c r="B1611" s="144"/>
      <c r="C1611" s="144"/>
      <c r="D1611" s="144"/>
      <c r="E1611" s="144"/>
      <c r="F1611" s="144"/>
    </row>
    <row r="1612" spans="1:6">
      <c r="A1612" s="144"/>
      <c r="B1612" s="144"/>
      <c r="C1612" s="144"/>
      <c r="D1612" s="144"/>
      <c r="E1612" s="144"/>
      <c r="F1612" s="144"/>
    </row>
    <row r="1613" spans="1:6">
      <c r="A1613" s="144"/>
      <c r="B1613" s="144"/>
      <c r="C1613" s="144"/>
      <c r="D1613" s="144"/>
      <c r="E1613" s="144"/>
      <c r="F1613" s="144"/>
    </row>
    <row r="1614" spans="1:6">
      <c r="A1614" s="144"/>
      <c r="B1614" s="144"/>
      <c r="C1614" s="144"/>
      <c r="D1614" s="144"/>
      <c r="E1614" s="144"/>
      <c r="F1614" s="144"/>
    </row>
    <row r="1615" spans="1:6">
      <c r="A1615" s="144"/>
      <c r="B1615" s="144"/>
      <c r="C1615" s="144"/>
      <c r="D1615" s="144"/>
      <c r="E1615" s="144"/>
      <c r="F1615" s="144"/>
    </row>
    <row r="1616" spans="1:6">
      <c r="A1616" s="144"/>
      <c r="B1616" s="144"/>
      <c r="C1616" s="144"/>
      <c r="D1616" s="144"/>
      <c r="E1616" s="144"/>
      <c r="F1616" s="144"/>
    </row>
    <row r="1617" spans="1:6">
      <c r="A1617" s="144"/>
      <c r="B1617" s="144"/>
      <c r="C1617" s="144"/>
      <c r="D1617" s="144"/>
      <c r="E1617" s="144"/>
      <c r="F1617" s="144"/>
    </row>
    <row r="1618" spans="1:6">
      <c r="A1618" s="144"/>
      <c r="B1618" s="144"/>
      <c r="C1618" s="144"/>
      <c r="D1618" s="144"/>
      <c r="E1618" s="144"/>
      <c r="F1618" s="144"/>
    </row>
    <row r="1619" spans="1:6">
      <c r="A1619" s="144"/>
      <c r="B1619" s="144"/>
      <c r="C1619" s="144"/>
      <c r="D1619" s="144"/>
      <c r="E1619" s="144"/>
      <c r="F1619" s="144"/>
    </row>
    <row r="1620" spans="1:6">
      <c r="A1620" s="144"/>
      <c r="B1620" s="144"/>
      <c r="C1620" s="144"/>
      <c r="D1620" s="144"/>
      <c r="E1620" s="144"/>
      <c r="F1620" s="144"/>
    </row>
    <row r="1621" spans="1:6">
      <c r="A1621" s="144"/>
      <c r="B1621" s="144"/>
      <c r="C1621" s="144"/>
      <c r="D1621" s="144"/>
      <c r="E1621" s="144"/>
      <c r="F1621" s="144"/>
    </row>
    <row r="1622" spans="1:6">
      <c r="A1622" s="144"/>
      <c r="B1622" s="144"/>
      <c r="C1622" s="144"/>
      <c r="D1622" s="144"/>
      <c r="E1622" s="144"/>
      <c r="F1622" s="144"/>
    </row>
    <row r="1623" spans="1:6">
      <c r="A1623" s="144"/>
      <c r="B1623" s="144"/>
      <c r="C1623" s="144"/>
      <c r="D1623" s="144"/>
      <c r="E1623" s="144"/>
      <c r="F1623" s="144"/>
    </row>
    <row r="1624" spans="1:6">
      <c r="A1624" s="144"/>
      <c r="B1624" s="144"/>
      <c r="C1624" s="144"/>
      <c r="D1624" s="144"/>
      <c r="E1624" s="144"/>
      <c r="F1624" s="144"/>
    </row>
    <row r="1625" spans="1:6">
      <c r="A1625" s="144"/>
      <c r="B1625" s="144"/>
      <c r="C1625" s="144"/>
      <c r="D1625" s="144"/>
      <c r="E1625" s="144"/>
      <c r="F1625" s="144"/>
    </row>
    <row r="1626" spans="1:6">
      <c r="A1626" s="144"/>
      <c r="B1626" s="144"/>
      <c r="C1626" s="144"/>
      <c r="D1626" s="144"/>
      <c r="E1626" s="144"/>
      <c r="F1626" s="144"/>
    </row>
    <row r="1627" spans="1:6">
      <c r="A1627" s="144"/>
      <c r="B1627" s="144"/>
      <c r="C1627" s="144"/>
      <c r="D1627" s="144"/>
      <c r="E1627" s="144"/>
      <c r="F1627" s="144"/>
    </row>
    <row r="1628" spans="1:6">
      <c r="A1628" s="144"/>
      <c r="B1628" s="144"/>
      <c r="C1628" s="144"/>
      <c r="D1628" s="144"/>
      <c r="E1628" s="144"/>
      <c r="F1628" s="144"/>
    </row>
    <row r="1629" spans="1:6">
      <c r="A1629" s="144"/>
      <c r="B1629" s="144"/>
      <c r="C1629" s="144"/>
      <c r="D1629" s="144"/>
      <c r="E1629" s="144"/>
      <c r="F1629" s="144"/>
    </row>
    <row r="1630" spans="1:6">
      <c r="A1630" s="144"/>
      <c r="B1630" s="144"/>
      <c r="C1630" s="144"/>
      <c r="D1630" s="144"/>
      <c r="E1630" s="144"/>
      <c r="F1630" s="144"/>
    </row>
    <row r="1631" spans="1:6">
      <c r="A1631" s="144"/>
      <c r="B1631" s="144"/>
      <c r="C1631" s="144"/>
      <c r="D1631" s="144"/>
      <c r="E1631" s="144"/>
      <c r="F1631" s="144"/>
    </row>
    <row r="1632" spans="1:6">
      <c r="A1632" s="144"/>
      <c r="B1632" s="144"/>
      <c r="C1632" s="144"/>
      <c r="D1632" s="144"/>
      <c r="E1632" s="144"/>
      <c r="F1632" s="144"/>
    </row>
    <row r="1633" spans="1:6">
      <c r="A1633" s="144"/>
      <c r="B1633" s="144"/>
      <c r="C1633" s="144"/>
      <c r="D1633" s="144"/>
      <c r="E1633" s="144"/>
      <c r="F1633" s="144"/>
    </row>
    <row r="1634" spans="1:6">
      <c r="A1634" s="144"/>
      <c r="B1634" s="144"/>
      <c r="C1634" s="144"/>
      <c r="D1634" s="144"/>
      <c r="E1634" s="144"/>
      <c r="F1634" s="144"/>
    </row>
    <row r="1635" spans="1:6">
      <c r="A1635" s="144"/>
      <c r="B1635" s="144"/>
      <c r="C1635" s="144"/>
      <c r="D1635" s="144"/>
      <c r="E1635" s="144"/>
      <c r="F1635" s="144"/>
    </row>
    <row r="1636" spans="1:6">
      <c r="A1636" s="144"/>
      <c r="B1636" s="144"/>
      <c r="C1636" s="144"/>
      <c r="D1636" s="144"/>
      <c r="E1636" s="144"/>
      <c r="F1636" s="144"/>
    </row>
    <row r="1637" spans="1:6">
      <c r="A1637" s="144"/>
      <c r="B1637" s="144"/>
      <c r="C1637" s="144"/>
      <c r="D1637" s="144"/>
      <c r="E1637" s="144"/>
      <c r="F1637" s="144"/>
    </row>
    <row r="1638" spans="1:6">
      <c r="A1638" s="144"/>
      <c r="B1638" s="144"/>
      <c r="C1638" s="144"/>
      <c r="D1638" s="144"/>
      <c r="E1638" s="144"/>
      <c r="F1638" s="144"/>
    </row>
    <row r="1639" spans="1:6">
      <c r="A1639" s="144"/>
      <c r="B1639" s="144"/>
      <c r="C1639" s="144"/>
      <c r="D1639" s="144"/>
      <c r="E1639" s="144"/>
      <c r="F1639" s="144"/>
    </row>
    <row r="1640" spans="1:6">
      <c r="A1640" s="144"/>
      <c r="B1640" s="144"/>
      <c r="C1640" s="144"/>
      <c r="D1640" s="144"/>
      <c r="E1640" s="144"/>
      <c r="F1640" s="144"/>
    </row>
    <row r="1641" spans="1:6">
      <c r="A1641" s="144"/>
      <c r="B1641" s="144"/>
      <c r="C1641" s="144"/>
      <c r="D1641" s="144"/>
      <c r="E1641" s="144"/>
      <c r="F1641" s="144"/>
    </row>
    <row r="1642" spans="1:6">
      <c r="A1642" s="144"/>
      <c r="B1642" s="144"/>
      <c r="C1642" s="144"/>
      <c r="D1642" s="144"/>
      <c r="E1642" s="144"/>
      <c r="F1642" s="144"/>
    </row>
    <row r="1643" spans="1:6">
      <c r="A1643" s="144"/>
      <c r="B1643" s="144"/>
      <c r="C1643" s="144"/>
      <c r="D1643" s="144"/>
      <c r="E1643" s="144"/>
      <c r="F1643" s="144"/>
    </row>
    <row r="1644" spans="1:6">
      <c r="A1644" s="144"/>
      <c r="B1644" s="144"/>
      <c r="C1644" s="144"/>
      <c r="D1644" s="144"/>
      <c r="E1644" s="144"/>
      <c r="F1644" s="144"/>
    </row>
    <row r="1645" spans="1:6">
      <c r="A1645" s="144"/>
      <c r="B1645" s="144"/>
      <c r="C1645" s="144"/>
      <c r="D1645" s="144"/>
      <c r="E1645" s="144"/>
      <c r="F1645" s="144"/>
    </row>
    <row r="1646" spans="1:6">
      <c r="A1646" s="144"/>
      <c r="B1646" s="144"/>
      <c r="C1646" s="144"/>
      <c r="D1646" s="144"/>
      <c r="E1646" s="144"/>
      <c r="F1646" s="144"/>
    </row>
    <row r="1647" spans="1:6">
      <c r="A1647" s="144"/>
      <c r="B1647" s="144"/>
      <c r="C1647" s="144"/>
      <c r="D1647" s="144"/>
      <c r="E1647" s="144"/>
      <c r="F1647" s="144"/>
    </row>
    <row r="1648" spans="1:6">
      <c r="A1648" s="144"/>
      <c r="B1648" s="144"/>
      <c r="C1648" s="144"/>
      <c r="D1648" s="144"/>
      <c r="E1648" s="144"/>
      <c r="F1648" s="144"/>
    </row>
    <row r="1649" spans="1:6">
      <c r="A1649" s="144"/>
      <c r="B1649" s="144"/>
      <c r="C1649" s="144"/>
      <c r="D1649" s="144"/>
      <c r="E1649" s="144"/>
      <c r="F1649" s="144"/>
    </row>
    <row r="1650" spans="1:6">
      <c r="A1650" s="144"/>
      <c r="B1650" s="144"/>
      <c r="C1650" s="144"/>
      <c r="D1650" s="144"/>
      <c r="E1650" s="144"/>
      <c r="F1650" s="144"/>
    </row>
    <row r="1651" spans="1:6">
      <c r="A1651" s="144"/>
      <c r="B1651" s="144"/>
      <c r="C1651" s="144"/>
      <c r="D1651" s="144"/>
      <c r="E1651" s="144"/>
      <c r="F1651" s="144"/>
    </row>
    <row r="1652" spans="1:6">
      <c r="A1652" s="144"/>
      <c r="B1652" s="144"/>
      <c r="C1652" s="144"/>
      <c r="D1652" s="144"/>
      <c r="E1652" s="144"/>
      <c r="F1652" s="144"/>
    </row>
    <row r="1653" spans="1:6">
      <c r="A1653" s="144"/>
      <c r="B1653" s="144"/>
      <c r="C1653" s="144"/>
      <c r="D1653" s="144"/>
      <c r="E1653" s="144"/>
      <c r="F1653" s="144"/>
    </row>
    <row r="1654" spans="1:6">
      <c r="A1654" s="144"/>
      <c r="B1654" s="144"/>
      <c r="C1654" s="144"/>
      <c r="D1654" s="144"/>
      <c r="E1654" s="144"/>
      <c r="F1654" s="144"/>
    </row>
    <row r="1655" spans="1:6">
      <c r="A1655" s="144"/>
      <c r="B1655" s="144"/>
      <c r="C1655" s="144"/>
      <c r="D1655" s="144"/>
      <c r="E1655" s="144"/>
      <c r="F1655" s="144"/>
    </row>
    <row r="1656" spans="1:6">
      <c r="A1656" s="144"/>
      <c r="B1656" s="144"/>
      <c r="C1656" s="144"/>
      <c r="D1656" s="144"/>
      <c r="E1656" s="144"/>
      <c r="F1656" s="144"/>
    </row>
    <row r="1657" spans="1:6">
      <c r="A1657" s="144"/>
      <c r="B1657" s="144"/>
      <c r="C1657" s="144"/>
      <c r="D1657" s="144"/>
      <c r="E1657" s="144"/>
      <c r="F1657" s="144"/>
    </row>
    <row r="1658" spans="1:6">
      <c r="A1658" s="144"/>
      <c r="B1658" s="144"/>
      <c r="C1658" s="144"/>
      <c r="D1658" s="144"/>
      <c r="E1658" s="144"/>
      <c r="F1658" s="144"/>
    </row>
    <row r="1659" spans="1:6">
      <c r="A1659" s="144"/>
      <c r="B1659" s="144"/>
      <c r="C1659" s="144"/>
      <c r="D1659" s="144"/>
      <c r="E1659" s="144"/>
      <c r="F1659" s="144"/>
    </row>
    <row r="1660" spans="1:6">
      <c r="A1660" s="144"/>
      <c r="B1660" s="144"/>
      <c r="C1660" s="144"/>
      <c r="D1660" s="144"/>
      <c r="E1660" s="144"/>
      <c r="F1660" s="144"/>
    </row>
    <row r="1661" spans="1:6">
      <c r="A1661" s="144"/>
      <c r="B1661" s="144"/>
      <c r="C1661" s="144"/>
      <c r="D1661" s="144"/>
      <c r="E1661" s="144"/>
      <c r="F1661" s="144"/>
    </row>
    <row r="1662" spans="1:6">
      <c r="A1662" s="144"/>
      <c r="B1662" s="144"/>
      <c r="C1662" s="144"/>
      <c r="D1662" s="144"/>
      <c r="E1662" s="144"/>
      <c r="F1662" s="144"/>
    </row>
    <row r="1663" spans="1:6">
      <c r="A1663" s="144"/>
      <c r="B1663" s="144"/>
      <c r="C1663" s="144"/>
      <c r="D1663" s="144"/>
      <c r="E1663" s="144"/>
      <c r="F1663" s="144"/>
    </row>
    <row r="1664" spans="1:6">
      <c r="A1664" s="144"/>
      <c r="B1664" s="144"/>
      <c r="C1664" s="144"/>
      <c r="D1664" s="144"/>
      <c r="E1664" s="144"/>
      <c r="F1664" s="144"/>
    </row>
    <row r="1665" spans="1:6">
      <c r="A1665" s="144"/>
      <c r="B1665" s="144"/>
      <c r="C1665" s="144"/>
      <c r="D1665" s="144"/>
      <c r="E1665" s="144"/>
      <c r="F1665" s="144"/>
    </row>
    <row r="1666" spans="1:6">
      <c r="A1666" s="144"/>
      <c r="B1666" s="144"/>
      <c r="C1666" s="144"/>
      <c r="D1666" s="144"/>
      <c r="E1666" s="144"/>
      <c r="F1666" s="144"/>
    </row>
    <row r="1667" spans="1:6">
      <c r="A1667" s="144"/>
      <c r="B1667" s="144"/>
      <c r="C1667" s="144"/>
      <c r="D1667" s="144"/>
      <c r="E1667" s="144"/>
      <c r="F1667" s="144"/>
    </row>
    <row r="1668" spans="1:6">
      <c r="A1668" s="144"/>
      <c r="B1668" s="144"/>
      <c r="C1668" s="144"/>
      <c r="D1668" s="144"/>
      <c r="E1668" s="144"/>
      <c r="F1668" s="144"/>
    </row>
    <row r="1669" spans="1:6">
      <c r="A1669" s="144"/>
      <c r="B1669" s="144"/>
      <c r="C1669" s="144"/>
      <c r="D1669" s="144"/>
      <c r="E1669" s="144"/>
      <c r="F1669" s="144"/>
    </row>
    <row r="1670" spans="1:6">
      <c r="A1670" s="144"/>
      <c r="B1670" s="144"/>
      <c r="C1670" s="144"/>
      <c r="D1670" s="144"/>
      <c r="E1670" s="144"/>
      <c r="F1670" s="144"/>
    </row>
    <row r="1671" spans="1:6">
      <c r="A1671" s="144"/>
      <c r="B1671" s="144"/>
      <c r="C1671" s="144"/>
      <c r="D1671" s="144"/>
      <c r="E1671" s="144"/>
      <c r="F1671" s="144"/>
    </row>
    <row r="1672" spans="1:6">
      <c r="A1672" s="144"/>
      <c r="B1672" s="144"/>
      <c r="C1672" s="144"/>
      <c r="D1672" s="144"/>
      <c r="E1672" s="144"/>
      <c r="F1672" s="144"/>
    </row>
    <row r="1673" spans="1:6">
      <c r="A1673" s="144"/>
      <c r="B1673" s="144"/>
      <c r="C1673" s="144"/>
      <c r="D1673" s="144"/>
      <c r="E1673" s="144"/>
      <c r="F1673" s="144"/>
    </row>
    <row r="1674" spans="1:6">
      <c r="A1674" s="144"/>
      <c r="B1674" s="144"/>
      <c r="C1674" s="144"/>
      <c r="D1674" s="144"/>
      <c r="E1674" s="144"/>
      <c r="F1674" s="144"/>
    </row>
    <row r="1675" spans="1:6">
      <c r="A1675" s="144"/>
      <c r="B1675" s="144"/>
      <c r="C1675" s="144"/>
      <c r="D1675" s="144"/>
      <c r="E1675" s="144"/>
      <c r="F1675" s="144"/>
    </row>
    <row r="1676" spans="1:6">
      <c r="A1676" s="144"/>
      <c r="B1676" s="144"/>
      <c r="C1676" s="144"/>
      <c r="D1676" s="144"/>
      <c r="E1676" s="144"/>
      <c r="F1676" s="144"/>
    </row>
    <row r="1677" spans="1:6">
      <c r="A1677" s="144"/>
      <c r="B1677" s="144"/>
      <c r="C1677" s="144"/>
      <c r="D1677" s="144"/>
      <c r="E1677" s="144"/>
      <c r="F1677" s="144"/>
    </row>
    <row r="1678" spans="1:6">
      <c r="A1678" s="144"/>
      <c r="B1678" s="144"/>
      <c r="C1678" s="144"/>
      <c r="D1678" s="144"/>
      <c r="E1678" s="144"/>
      <c r="F1678" s="144"/>
    </row>
    <row r="1679" spans="1:6">
      <c r="A1679" s="144"/>
      <c r="B1679" s="144"/>
      <c r="C1679" s="144"/>
      <c r="D1679" s="144"/>
      <c r="E1679" s="144"/>
      <c r="F1679" s="144"/>
    </row>
    <row r="1680" spans="1:6">
      <c r="A1680" s="144"/>
      <c r="B1680" s="144"/>
      <c r="C1680" s="144"/>
      <c r="D1680" s="144"/>
      <c r="E1680" s="144"/>
      <c r="F1680" s="144"/>
    </row>
    <row r="1681" spans="1:6">
      <c r="A1681" s="144"/>
      <c r="B1681" s="144"/>
      <c r="C1681" s="144"/>
      <c r="D1681" s="144"/>
      <c r="E1681" s="144"/>
      <c r="F1681" s="144"/>
    </row>
    <row r="1682" spans="1:6">
      <c r="A1682" s="144"/>
      <c r="B1682" s="144"/>
      <c r="C1682" s="144"/>
      <c r="D1682" s="144"/>
      <c r="E1682" s="144"/>
      <c r="F1682" s="144"/>
    </row>
    <row r="1683" spans="1:6">
      <c r="A1683" s="144"/>
      <c r="B1683" s="144"/>
      <c r="C1683" s="144"/>
      <c r="D1683" s="144"/>
      <c r="E1683" s="144"/>
      <c r="F1683" s="144"/>
    </row>
    <row r="1684" spans="1:6">
      <c r="A1684" s="144"/>
      <c r="B1684" s="144"/>
      <c r="C1684" s="144"/>
      <c r="D1684" s="144"/>
      <c r="E1684" s="144"/>
      <c r="F1684" s="144"/>
    </row>
    <row r="1685" spans="1:6">
      <c r="A1685" s="144"/>
      <c r="B1685" s="144"/>
      <c r="C1685" s="144"/>
      <c r="D1685" s="144"/>
      <c r="E1685" s="144"/>
      <c r="F1685" s="144"/>
    </row>
    <row r="1686" spans="1:6">
      <c r="A1686" s="144"/>
      <c r="B1686" s="144"/>
      <c r="C1686" s="144"/>
      <c r="D1686" s="144"/>
      <c r="E1686" s="144"/>
      <c r="F1686" s="144"/>
    </row>
    <row r="1687" spans="1:6">
      <c r="A1687" s="144"/>
      <c r="B1687" s="144"/>
      <c r="C1687" s="144"/>
      <c r="D1687" s="144"/>
      <c r="E1687" s="144"/>
      <c r="F1687" s="144"/>
    </row>
    <row r="1688" spans="1:6">
      <c r="A1688" s="144"/>
      <c r="B1688" s="144"/>
      <c r="C1688" s="144"/>
      <c r="D1688" s="144"/>
      <c r="E1688" s="144"/>
      <c r="F1688" s="144"/>
    </row>
    <row r="1689" spans="1:6">
      <c r="A1689" s="144"/>
      <c r="B1689" s="144"/>
      <c r="C1689" s="144"/>
      <c r="D1689" s="144"/>
      <c r="E1689" s="144"/>
      <c r="F1689" s="144"/>
    </row>
    <row r="1690" spans="1:6">
      <c r="A1690" s="144"/>
      <c r="B1690" s="144"/>
      <c r="C1690" s="144"/>
      <c r="D1690" s="144"/>
      <c r="E1690" s="144"/>
      <c r="F1690" s="144"/>
    </row>
    <row r="1691" spans="1:6">
      <c r="A1691" s="144"/>
      <c r="B1691" s="144"/>
      <c r="C1691" s="144"/>
      <c r="D1691" s="144"/>
      <c r="E1691" s="144"/>
      <c r="F1691" s="144"/>
    </row>
    <row r="1692" spans="1:6">
      <c r="A1692" s="144"/>
      <c r="B1692" s="144"/>
      <c r="C1692" s="144"/>
      <c r="D1692" s="144"/>
      <c r="E1692" s="144"/>
      <c r="F1692" s="144"/>
    </row>
    <row r="1693" spans="1:6">
      <c r="A1693" s="144"/>
      <c r="B1693" s="144"/>
      <c r="C1693" s="144"/>
      <c r="D1693" s="144"/>
      <c r="E1693" s="144"/>
      <c r="F1693" s="144"/>
    </row>
    <row r="1694" spans="1:6">
      <c r="A1694" s="144"/>
      <c r="B1694" s="144"/>
      <c r="C1694" s="144"/>
      <c r="D1694" s="144"/>
      <c r="E1694" s="144"/>
      <c r="F1694" s="144"/>
    </row>
    <row r="1695" spans="1:6">
      <c r="A1695" s="144"/>
      <c r="B1695" s="144"/>
      <c r="C1695" s="144"/>
      <c r="D1695" s="144"/>
      <c r="E1695" s="144"/>
      <c r="F1695" s="144"/>
    </row>
    <row r="1696" spans="1:6">
      <c r="A1696" s="144"/>
      <c r="B1696" s="144"/>
      <c r="C1696" s="144"/>
      <c r="D1696" s="144"/>
      <c r="E1696" s="144"/>
      <c r="F1696" s="144"/>
    </row>
    <row r="1697" spans="1:6">
      <c r="A1697" s="144"/>
      <c r="B1697" s="144"/>
      <c r="C1697" s="144"/>
      <c r="D1697" s="144"/>
      <c r="E1697" s="144"/>
      <c r="F1697" s="144"/>
    </row>
    <row r="1698" spans="1:6">
      <c r="A1698" s="144"/>
      <c r="B1698" s="144"/>
      <c r="C1698" s="144"/>
      <c r="D1698" s="144"/>
      <c r="E1698" s="144"/>
      <c r="F1698" s="144"/>
    </row>
    <row r="1699" spans="1:6">
      <c r="A1699" s="144"/>
      <c r="B1699" s="144"/>
      <c r="C1699" s="144"/>
      <c r="D1699" s="144"/>
      <c r="E1699" s="144"/>
      <c r="F1699" s="144"/>
    </row>
    <row r="1700" spans="1:6">
      <c r="A1700" s="144"/>
      <c r="B1700" s="144"/>
      <c r="C1700" s="144"/>
      <c r="D1700" s="144"/>
      <c r="E1700" s="144"/>
      <c r="F1700" s="144"/>
    </row>
    <row r="1701" spans="1:6">
      <c r="A1701" s="144"/>
      <c r="B1701" s="144"/>
      <c r="C1701" s="144"/>
      <c r="D1701" s="144"/>
      <c r="E1701" s="144"/>
      <c r="F1701" s="144"/>
    </row>
    <row r="1702" spans="1:6">
      <c r="A1702" s="144"/>
      <c r="B1702" s="144"/>
      <c r="C1702" s="144"/>
      <c r="D1702" s="144"/>
      <c r="E1702" s="144"/>
      <c r="F1702" s="144"/>
    </row>
    <row r="1703" spans="1:6">
      <c r="A1703" s="144"/>
      <c r="B1703" s="144"/>
      <c r="C1703" s="144"/>
      <c r="D1703" s="144"/>
      <c r="E1703" s="144"/>
      <c r="F1703" s="144"/>
    </row>
    <row r="1704" spans="1:6">
      <c r="A1704" s="144"/>
      <c r="B1704" s="144"/>
      <c r="C1704" s="144"/>
      <c r="D1704" s="144"/>
      <c r="E1704" s="144"/>
      <c r="F1704" s="144"/>
    </row>
    <row r="1705" spans="1:6">
      <c r="A1705" s="144"/>
      <c r="B1705" s="144"/>
      <c r="C1705" s="144"/>
      <c r="D1705" s="144"/>
      <c r="E1705" s="144"/>
      <c r="F1705" s="144"/>
    </row>
    <row r="1706" spans="1:6">
      <c r="A1706" s="144"/>
      <c r="B1706" s="144"/>
      <c r="C1706" s="144"/>
      <c r="D1706" s="144"/>
      <c r="E1706" s="144"/>
      <c r="F1706" s="144"/>
    </row>
    <row r="1707" spans="1:6">
      <c r="A1707" s="144"/>
      <c r="B1707" s="144"/>
      <c r="C1707" s="144"/>
      <c r="D1707" s="144"/>
      <c r="E1707" s="144"/>
      <c r="F1707" s="144"/>
    </row>
    <row r="1708" spans="1:6">
      <c r="A1708" s="144"/>
      <c r="B1708" s="144"/>
      <c r="C1708" s="144"/>
      <c r="D1708" s="144"/>
      <c r="E1708" s="144"/>
      <c r="F1708" s="144"/>
    </row>
    <row r="1709" spans="1:6">
      <c r="A1709" s="144"/>
      <c r="B1709" s="144"/>
      <c r="C1709" s="144"/>
      <c r="D1709" s="144"/>
      <c r="E1709" s="144"/>
      <c r="F1709" s="144"/>
    </row>
    <row r="1710" spans="1:6">
      <c r="A1710" s="144"/>
      <c r="B1710" s="144"/>
      <c r="C1710" s="144"/>
      <c r="D1710" s="144"/>
      <c r="E1710" s="144"/>
      <c r="F1710" s="144"/>
    </row>
    <row r="1711" spans="1:6">
      <c r="A1711" s="144"/>
      <c r="B1711" s="144"/>
      <c r="C1711" s="144"/>
      <c r="D1711" s="144"/>
      <c r="E1711" s="144"/>
      <c r="F1711" s="144"/>
    </row>
    <row r="1712" spans="1:6">
      <c r="A1712" s="144"/>
      <c r="B1712" s="144"/>
      <c r="C1712" s="144"/>
      <c r="D1712" s="144"/>
      <c r="E1712" s="144"/>
      <c r="F1712" s="144"/>
    </row>
    <row r="1713" spans="1:6">
      <c r="A1713" s="144"/>
      <c r="B1713" s="144"/>
      <c r="C1713" s="144"/>
      <c r="D1713" s="144"/>
      <c r="E1713" s="144"/>
      <c r="F1713" s="144"/>
    </row>
    <row r="1714" spans="1:6">
      <c r="A1714" s="144"/>
      <c r="B1714" s="144"/>
      <c r="C1714" s="144"/>
      <c r="D1714" s="144"/>
      <c r="E1714" s="144"/>
      <c r="F1714" s="144"/>
    </row>
    <row r="1715" spans="1:6">
      <c r="A1715" s="144"/>
      <c r="B1715" s="144"/>
      <c r="C1715" s="144"/>
      <c r="D1715" s="144"/>
      <c r="E1715" s="144"/>
      <c r="F1715" s="144"/>
    </row>
    <row r="1716" spans="1:6">
      <c r="A1716" s="144"/>
      <c r="B1716" s="144"/>
      <c r="C1716" s="144"/>
      <c r="D1716" s="144"/>
      <c r="E1716" s="144"/>
      <c r="F1716" s="144"/>
    </row>
    <row r="1717" spans="1:6">
      <c r="A1717" s="144"/>
      <c r="B1717" s="144"/>
      <c r="C1717" s="144"/>
      <c r="D1717" s="144"/>
      <c r="E1717" s="144"/>
      <c r="F1717" s="144"/>
    </row>
    <row r="1718" spans="1:6">
      <c r="A1718" s="144"/>
      <c r="B1718" s="144"/>
      <c r="C1718" s="144"/>
      <c r="D1718" s="144"/>
      <c r="E1718" s="144"/>
      <c r="F1718" s="144"/>
    </row>
    <row r="1719" spans="1:6">
      <c r="A1719" s="144"/>
      <c r="B1719" s="144"/>
      <c r="C1719" s="144"/>
      <c r="D1719" s="144"/>
      <c r="E1719" s="144"/>
      <c r="F1719" s="144"/>
    </row>
    <row r="1720" spans="1:6">
      <c r="A1720" s="144"/>
      <c r="B1720" s="144"/>
      <c r="C1720" s="144"/>
      <c r="D1720" s="144"/>
      <c r="E1720" s="144"/>
      <c r="F1720" s="144"/>
    </row>
    <row r="1721" spans="1:6">
      <c r="A1721" s="144"/>
      <c r="B1721" s="144"/>
      <c r="C1721" s="144"/>
      <c r="D1721" s="144"/>
      <c r="E1721" s="144"/>
      <c r="F1721" s="144"/>
    </row>
    <row r="1722" spans="1:6">
      <c r="A1722" s="144"/>
      <c r="B1722" s="144"/>
      <c r="C1722" s="144"/>
      <c r="D1722" s="144"/>
      <c r="E1722" s="144"/>
      <c r="F1722" s="144"/>
    </row>
    <row r="1723" spans="1:6">
      <c r="A1723" s="144"/>
      <c r="B1723" s="144"/>
      <c r="C1723" s="144"/>
      <c r="D1723" s="144"/>
      <c r="E1723" s="144"/>
      <c r="F1723" s="144"/>
    </row>
    <row r="1724" spans="1:6">
      <c r="A1724" s="144"/>
      <c r="B1724" s="144"/>
      <c r="C1724" s="144"/>
      <c r="D1724" s="144"/>
      <c r="E1724" s="144"/>
      <c r="F1724" s="144"/>
    </row>
    <row r="1725" spans="1:6">
      <c r="A1725" s="144"/>
      <c r="B1725" s="144"/>
      <c r="C1725" s="144"/>
      <c r="D1725" s="144"/>
      <c r="E1725" s="144"/>
      <c r="F1725" s="144"/>
    </row>
    <row r="1726" spans="1:6">
      <c r="A1726" s="144"/>
      <c r="B1726" s="144"/>
      <c r="C1726" s="144"/>
      <c r="D1726" s="144"/>
      <c r="E1726" s="144"/>
      <c r="F1726" s="144"/>
    </row>
    <row r="1727" spans="1:6">
      <c r="A1727" s="144"/>
      <c r="B1727" s="144"/>
      <c r="C1727" s="144"/>
      <c r="D1727" s="144"/>
      <c r="E1727" s="144"/>
      <c r="F1727" s="144"/>
    </row>
    <row r="1728" spans="1:6">
      <c r="A1728" s="144"/>
      <c r="B1728" s="144"/>
      <c r="C1728" s="144"/>
      <c r="D1728" s="144"/>
      <c r="E1728" s="144"/>
      <c r="F1728" s="144"/>
    </row>
    <row r="1729" spans="1:6">
      <c r="A1729" s="144"/>
      <c r="B1729" s="144"/>
      <c r="C1729" s="144"/>
      <c r="D1729" s="144"/>
      <c r="E1729" s="144"/>
      <c r="F1729" s="144"/>
    </row>
    <row r="1730" spans="1:6">
      <c r="A1730" s="144"/>
      <c r="B1730" s="144"/>
      <c r="C1730" s="144"/>
      <c r="D1730" s="144"/>
      <c r="E1730" s="144"/>
      <c r="F1730" s="144"/>
    </row>
    <row r="1731" spans="1:6">
      <c r="A1731" s="144"/>
      <c r="B1731" s="144"/>
      <c r="C1731" s="144"/>
      <c r="D1731" s="144"/>
      <c r="E1731" s="144"/>
      <c r="F1731" s="144"/>
    </row>
    <row r="1732" spans="1:6">
      <c r="A1732" s="144"/>
      <c r="B1732" s="144"/>
      <c r="C1732" s="144"/>
      <c r="D1732" s="144"/>
      <c r="E1732" s="144"/>
      <c r="F1732" s="144"/>
    </row>
    <row r="1733" spans="1:6">
      <c r="A1733" s="144"/>
      <c r="B1733" s="144"/>
      <c r="C1733" s="144"/>
      <c r="D1733" s="144"/>
      <c r="E1733" s="144"/>
      <c r="F1733" s="144"/>
    </row>
    <row r="1734" spans="1:6">
      <c r="A1734" s="144"/>
      <c r="B1734" s="144"/>
      <c r="C1734" s="144"/>
      <c r="D1734" s="144"/>
      <c r="E1734" s="144"/>
      <c r="F1734" s="144"/>
    </row>
    <row r="1735" spans="1:6">
      <c r="A1735" s="144"/>
      <c r="B1735" s="144"/>
      <c r="C1735" s="144"/>
      <c r="D1735" s="144"/>
      <c r="E1735" s="144"/>
      <c r="F1735" s="144"/>
    </row>
    <row r="1736" spans="1:6">
      <c r="A1736" s="144"/>
      <c r="B1736" s="144"/>
      <c r="C1736" s="144"/>
      <c r="D1736" s="144"/>
      <c r="E1736" s="144"/>
      <c r="F1736" s="144"/>
    </row>
    <row r="1737" spans="1:6">
      <c r="A1737" s="144"/>
      <c r="B1737" s="144"/>
      <c r="C1737" s="144"/>
      <c r="D1737" s="144"/>
      <c r="E1737" s="144"/>
      <c r="F1737" s="144"/>
    </row>
    <row r="1738" spans="1:6">
      <c r="A1738" s="144"/>
      <c r="B1738" s="144"/>
      <c r="C1738" s="144"/>
      <c r="D1738" s="144"/>
      <c r="E1738" s="144"/>
      <c r="F1738" s="144"/>
    </row>
    <row r="1739" spans="1:6">
      <c r="A1739" s="144"/>
      <c r="B1739" s="144"/>
      <c r="C1739" s="144"/>
      <c r="D1739" s="144"/>
      <c r="E1739" s="144"/>
      <c r="F1739" s="144"/>
    </row>
    <row r="1740" spans="1:6">
      <c r="A1740" s="144"/>
      <c r="B1740" s="144"/>
      <c r="C1740" s="144"/>
      <c r="D1740" s="144"/>
      <c r="E1740" s="144"/>
      <c r="F1740" s="144"/>
    </row>
    <row r="1741" spans="1:6">
      <c r="A1741" s="144"/>
      <c r="B1741" s="144"/>
      <c r="C1741" s="144"/>
      <c r="D1741" s="144"/>
      <c r="E1741" s="144"/>
      <c r="F1741" s="144"/>
    </row>
    <row r="1742" spans="1:6">
      <c r="A1742" s="144"/>
      <c r="B1742" s="144"/>
      <c r="C1742" s="144"/>
      <c r="D1742" s="144"/>
      <c r="E1742" s="144"/>
      <c r="F1742" s="144"/>
    </row>
    <row r="1743" spans="1:6">
      <c r="A1743" s="144"/>
      <c r="B1743" s="144"/>
      <c r="C1743" s="144"/>
      <c r="D1743" s="144"/>
      <c r="E1743" s="144"/>
      <c r="F1743" s="144"/>
    </row>
    <row r="1744" spans="1:6">
      <c r="A1744" s="144"/>
      <c r="B1744" s="144"/>
      <c r="C1744" s="144"/>
      <c r="D1744" s="144"/>
      <c r="E1744" s="144"/>
      <c r="F1744" s="144"/>
    </row>
    <row r="1745" spans="1:6">
      <c r="A1745" s="144"/>
      <c r="B1745" s="144"/>
      <c r="C1745" s="144"/>
      <c r="D1745" s="144"/>
      <c r="E1745" s="144"/>
      <c r="F1745" s="144"/>
    </row>
    <row r="1746" spans="1:6">
      <c r="A1746" s="144"/>
      <c r="B1746" s="144"/>
      <c r="C1746" s="144"/>
      <c r="D1746" s="144"/>
      <c r="E1746" s="144"/>
      <c r="F1746" s="144"/>
    </row>
    <row r="1747" spans="1:6">
      <c r="A1747" s="144"/>
      <c r="B1747" s="144"/>
      <c r="C1747" s="144"/>
      <c r="D1747" s="144"/>
      <c r="E1747" s="144"/>
      <c r="F1747" s="144"/>
    </row>
    <row r="1748" spans="1:6">
      <c r="A1748" s="144"/>
      <c r="B1748" s="144"/>
      <c r="C1748" s="144"/>
      <c r="D1748" s="144"/>
      <c r="E1748" s="144"/>
      <c r="F1748" s="144"/>
    </row>
    <row r="1749" spans="1:6">
      <c r="A1749" s="144"/>
      <c r="B1749" s="144"/>
      <c r="C1749" s="144"/>
      <c r="D1749" s="144"/>
      <c r="E1749" s="144"/>
      <c r="F1749" s="144"/>
    </row>
    <row r="1750" spans="1:6">
      <c r="A1750" s="144"/>
      <c r="B1750" s="144"/>
      <c r="C1750" s="144"/>
      <c r="D1750" s="144"/>
      <c r="E1750" s="144"/>
      <c r="F1750" s="144"/>
    </row>
    <row r="1751" spans="1:6">
      <c r="A1751" s="144"/>
      <c r="B1751" s="144"/>
      <c r="C1751" s="144"/>
      <c r="D1751" s="144"/>
      <c r="E1751" s="144"/>
      <c r="F1751" s="144"/>
    </row>
    <row r="1752" spans="1:6">
      <c r="A1752" s="144"/>
      <c r="B1752" s="144"/>
      <c r="C1752" s="144"/>
      <c r="D1752" s="144"/>
      <c r="E1752" s="144"/>
      <c r="F1752" s="144"/>
    </row>
    <row r="1753" spans="1:6">
      <c r="A1753" s="144"/>
      <c r="B1753" s="144"/>
      <c r="C1753" s="144"/>
      <c r="D1753" s="144"/>
      <c r="E1753" s="144"/>
      <c r="F1753" s="144"/>
    </row>
    <row r="1754" spans="1:6">
      <c r="A1754" s="144"/>
      <c r="B1754" s="144"/>
      <c r="C1754" s="144"/>
      <c r="D1754" s="144"/>
      <c r="E1754" s="144"/>
      <c r="F1754" s="144"/>
    </row>
    <row r="1755" spans="1:6">
      <c r="A1755" s="144"/>
      <c r="B1755" s="144"/>
      <c r="C1755" s="144"/>
      <c r="D1755" s="144"/>
      <c r="E1755" s="144"/>
      <c r="F1755" s="144"/>
    </row>
    <row r="1756" spans="1:6">
      <c r="A1756" s="144"/>
      <c r="B1756" s="144"/>
      <c r="C1756" s="144"/>
      <c r="D1756" s="144"/>
      <c r="E1756" s="144"/>
      <c r="F1756" s="144"/>
    </row>
    <row r="1757" spans="1:6">
      <c r="A1757" s="144"/>
      <c r="B1757" s="144"/>
      <c r="C1757" s="144"/>
      <c r="D1757" s="144"/>
      <c r="E1757" s="144"/>
      <c r="F1757" s="144"/>
    </row>
    <row r="1758" spans="1:6">
      <c r="A1758" s="144"/>
      <c r="B1758" s="144"/>
      <c r="C1758" s="144"/>
      <c r="D1758" s="144"/>
      <c r="E1758" s="144"/>
      <c r="F1758" s="144"/>
    </row>
    <row r="1759" spans="1:6">
      <c r="A1759" s="144"/>
      <c r="B1759" s="144"/>
      <c r="C1759" s="144"/>
      <c r="D1759" s="144"/>
      <c r="E1759" s="144"/>
      <c r="F1759" s="144"/>
    </row>
    <row r="1760" spans="1:6">
      <c r="A1760" s="144"/>
      <c r="B1760" s="144"/>
      <c r="C1760" s="144"/>
      <c r="D1760" s="144"/>
      <c r="E1760" s="144"/>
      <c r="F1760" s="144"/>
    </row>
    <row r="1761" spans="1:6">
      <c r="A1761" s="144"/>
      <c r="B1761" s="144"/>
      <c r="C1761" s="144"/>
      <c r="D1761" s="144"/>
      <c r="E1761" s="144"/>
      <c r="F1761" s="144"/>
    </row>
    <row r="1762" spans="1:6">
      <c r="A1762" s="144"/>
      <c r="B1762" s="144"/>
      <c r="C1762" s="144"/>
      <c r="D1762" s="144"/>
      <c r="E1762" s="144"/>
      <c r="F1762" s="144"/>
    </row>
    <row r="1763" spans="1:6">
      <c r="A1763" s="144"/>
      <c r="B1763" s="144"/>
      <c r="C1763" s="144"/>
      <c r="D1763" s="144"/>
      <c r="E1763" s="144"/>
      <c r="F1763" s="144"/>
    </row>
    <row r="1764" spans="1:6">
      <c r="A1764" s="144"/>
      <c r="B1764" s="144"/>
      <c r="C1764" s="144"/>
      <c r="D1764" s="144"/>
      <c r="E1764" s="144"/>
      <c r="F1764" s="144"/>
    </row>
    <row r="1765" spans="1:6">
      <c r="A1765" s="144"/>
      <c r="B1765" s="144"/>
      <c r="C1765" s="144"/>
      <c r="D1765" s="144"/>
      <c r="E1765" s="144"/>
      <c r="F1765" s="144"/>
    </row>
    <row r="1766" spans="1:6">
      <c r="A1766" s="144"/>
      <c r="B1766" s="144"/>
      <c r="C1766" s="144"/>
      <c r="D1766" s="144"/>
      <c r="E1766" s="144"/>
      <c r="F1766" s="144"/>
    </row>
    <row r="1767" spans="1:6">
      <c r="A1767" s="144"/>
      <c r="B1767" s="144"/>
      <c r="C1767" s="144"/>
      <c r="D1767" s="144"/>
      <c r="E1767" s="144"/>
      <c r="F1767" s="144"/>
    </row>
    <row r="1768" spans="1:6">
      <c r="A1768" s="144"/>
      <c r="B1768" s="144"/>
      <c r="C1768" s="144"/>
      <c r="D1768" s="144"/>
      <c r="E1768" s="144"/>
      <c r="F1768" s="144"/>
    </row>
    <row r="1769" spans="1:6">
      <c r="A1769" s="144"/>
      <c r="B1769" s="144"/>
      <c r="C1769" s="144"/>
      <c r="D1769" s="144"/>
      <c r="E1769" s="144"/>
      <c r="F1769" s="144"/>
    </row>
    <row r="1770" spans="1:6">
      <c r="A1770" s="144"/>
      <c r="B1770" s="144"/>
      <c r="C1770" s="144"/>
      <c r="D1770" s="144"/>
      <c r="E1770" s="144"/>
      <c r="F1770" s="144"/>
    </row>
    <row r="1771" spans="1:6">
      <c r="A1771" s="144"/>
      <c r="B1771" s="144"/>
      <c r="C1771" s="144"/>
      <c r="D1771" s="144"/>
      <c r="E1771" s="144"/>
      <c r="F1771" s="144"/>
    </row>
    <row r="1772" spans="1:6">
      <c r="A1772" s="144"/>
      <c r="B1772" s="144"/>
      <c r="C1772" s="144"/>
      <c r="D1772" s="144"/>
      <c r="E1772" s="144"/>
      <c r="F1772" s="144"/>
    </row>
    <row r="1773" spans="1:6">
      <c r="A1773" s="144"/>
      <c r="B1773" s="144"/>
      <c r="C1773" s="144"/>
      <c r="D1773" s="144"/>
      <c r="E1773" s="144"/>
      <c r="F1773" s="144"/>
    </row>
    <row r="1774" spans="1:6">
      <c r="A1774" s="144"/>
      <c r="B1774" s="144"/>
      <c r="C1774" s="144"/>
      <c r="D1774" s="144"/>
      <c r="E1774" s="144"/>
      <c r="F1774" s="144"/>
    </row>
    <row r="1775" spans="1:6">
      <c r="A1775" s="144"/>
      <c r="B1775" s="144"/>
      <c r="C1775" s="144"/>
      <c r="D1775" s="144"/>
      <c r="E1775" s="144"/>
      <c r="F1775" s="144"/>
    </row>
    <row r="1776" spans="1:6">
      <c r="A1776" s="144"/>
      <c r="B1776" s="144"/>
      <c r="C1776" s="144"/>
      <c r="D1776" s="144"/>
      <c r="E1776" s="144"/>
      <c r="F1776" s="144"/>
    </row>
    <row r="1777" spans="1:6">
      <c r="A1777" s="144"/>
      <c r="B1777" s="144"/>
      <c r="C1777" s="144"/>
      <c r="D1777" s="144"/>
      <c r="E1777" s="144"/>
      <c r="F1777" s="144"/>
    </row>
    <row r="1778" spans="1:6">
      <c r="A1778" s="144"/>
      <c r="B1778" s="144"/>
      <c r="C1778" s="144"/>
      <c r="D1778" s="144"/>
      <c r="E1778" s="144"/>
      <c r="F1778" s="144"/>
    </row>
    <row r="1779" spans="1:6">
      <c r="A1779" s="144"/>
      <c r="B1779" s="144"/>
      <c r="C1779" s="144"/>
      <c r="D1779" s="144"/>
      <c r="E1779" s="144"/>
      <c r="F1779" s="144"/>
    </row>
    <row r="1780" spans="1:6">
      <c r="A1780" s="144"/>
      <c r="B1780" s="144"/>
      <c r="C1780" s="144"/>
      <c r="D1780" s="144"/>
      <c r="E1780" s="144"/>
      <c r="F1780" s="144"/>
    </row>
    <row r="1781" spans="1:6">
      <c r="A1781" s="144"/>
      <c r="B1781" s="144"/>
      <c r="C1781" s="144"/>
      <c r="D1781" s="144"/>
      <c r="E1781" s="144"/>
      <c r="F1781" s="144"/>
    </row>
    <row r="1782" spans="1:6">
      <c r="A1782" s="144"/>
      <c r="B1782" s="144"/>
      <c r="C1782" s="144"/>
      <c r="D1782" s="144"/>
      <c r="E1782" s="144"/>
      <c r="F1782" s="144"/>
    </row>
    <row r="1783" spans="1:6">
      <c r="A1783" s="144"/>
      <c r="B1783" s="144"/>
      <c r="C1783" s="144"/>
      <c r="D1783" s="144"/>
      <c r="E1783" s="144"/>
      <c r="F1783" s="144"/>
    </row>
    <row r="1784" spans="1:6">
      <c r="A1784" s="144"/>
      <c r="B1784" s="144"/>
      <c r="C1784" s="144"/>
      <c r="D1784" s="144"/>
      <c r="E1784" s="144"/>
      <c r="F1784" s="144"/>
    </row>
    <row r="1785" spans="1:6">
      <c r="A1785" s="144"/>
      <c r="B1785" s="144"/>
      <c r="C1785" s="144"/>
      <c r="D1785" s="144"/>
      <c r="E1785" s="144"/>
      <c r="F1785" s="144"/>
    </row>
    <row r="1786" spans="1:6">
      <c r="A1786" s="144"/>
      <c r="B1786" s="144"/>
      <c r="C1786" s="144"/>
      <c r="D1786" s="144"/>
      <c r="E1786" s="144"/>
      <c r="F1786" s="144"/>
    </row>
    <row r="1787" spans="1:6">
      <c r="A1787" s="144"/>
      <c r="B1787" s="144"/>
      <c r="C1787" s="144"/>
      <c r="D1787" s="144"/>
      <c r="E1787" s="144"/>
      <c r="F1787" s="144"/>
    </row>
    <row r="1788" spans="1:6">
      <c r="A1788" s="144"/>
      <c r="B1788" s="144"/>
      <c r="C1788" s="144"/>
      <c r="D1788" s="144"/>
      <c r="E1788" s="144"/>
      <c r="F1788" s="144"/>
    </row>
    <row r="1789" spans="1:6">
      <c r="A1789" s="144"/>
      <c r="B1789" s="144"/>
      <c r="C1789" s="144"/>
      <c r="D1789" s="144"/>
      <c r="E1789" s="144"/>
      <c r="F1789" s="144"/>
    </row>
    <row r="1790" spans="1:6">
      <c r="A1790" s="144"/>
      <c r="B1790" s="144"/>
      <c r="C1790" s="144"/>
      <c r="D1790" s="144"/>
      <c r="E1790" s="144"/>
      <c r="F1790" s="144"/>
    </row>
    <row r="1791" spans="1:6">
      <c r="A1791" s="144"/>
      <c r="B1791" s="144"/>
      <c r="C1791" s="144"/>
      <c r="D1791" s="144"/>
      <c r="E1791" s="144"/>
      <c r="F1791" s="144"/>
    </row>
    <row r="1792" spans="1:6">
      <c r="A1792" s="144"/>
      <c r="B1792" s="144"/>
      <c r="C1792" s="144"/>
      <c r="D1792" s="144"/>
      <c r="E1792" s="144"/>
      <c r="F1792" s="144"/>
    </row>
    <row r="1793" spans="1:6">
      <c r="A1793" s="144"/>
      <c r="B1793" s="144"/>
      <c r="C1793" s="144"/>
      <c r="D1793" s="144"/>
      <c r="E1793" s="144"/>
      <c r="F1793" s="144"/>
    </row>
    <row r="1794" spans="1:6">
      <c r="A1794" s="144"/>
      <c r="B1794" s="144"/>
      <c r="C1794" s="144"/>
      <c r="D1794" s="144"/>
      <c r="E1794" s="144"/>
      <c r="F1794" s="144"/>
    </row>
    <row r="1795" spans="1:6">
      <c r="A1795" s="144"/>
      <c r="B1795" s="144"/>
      <c r="C1795" s="144"/>
      <c r="D1795" s="144"/>
      <c r="E1795" s="144"/>
      <c r="F1795" s="144"/>
    </row>
    <row r="1796" spans="1:6">
      <c r="A1796" s="144"/>
      <c r="B1796" s="144"/>
      <c r="C1796" s="144"/>
      <c r="D1796" s="144"/>
      <c r="E1796" s="144"/>
      <c r="F1796" s="144"/>
    </row>
    <row r="1797" spans="1:6">
      <c r="A1797" s="144"/>
      <c r="B1797" s="144"/>
      <c r="C1797" s="144"/>
      <c r="D1797" s="144"/>
      <c r="E1797" s="144"/>
      <c r="F1797" s="144"/>
    </row>
    <row r="1798" spans="1:6">
      <c r="A1798" s="144"/>
      <c r="B1798" s="144"/>
      <c r="C1798" s="144"/>
      <c r="D1798" s="144"/>
      <c r="E1798" s="144"/>
      <c r="F1798" s="144"/>
    </row>
    <row r="1799" spans="1:6">
      <c r="A1799" s="144"/>
      <c r="B1799" s="144"/>
      <c r="C1799" s="144"/>
      <c r="D1799" s="144"/>
      <c r="E1799" s="144"/>
      <c r="F1799" s="144"/>
    </row>
    <row r="1800" spans="1:6">
      <c r="A1800" s="144"/>
      <c r="B1800" s="144"/>
      <c r="C1800" s="144"/>
      <c r="D1800" s="144"/>
      <c r="E1800" s="144"/>
      <c r="F1800" s="144"/>
    </row>
    <row r="1801" spans="1:6">
      <c r="A1801" s="144"/>
      <c r="B1801" s="144"/>
      <c r="C1801" s="144"/>
      <c r="D1801" s="144"/>
      <c r="E1801" s="144"/>
      <c r="F1801" s="144"/>
    </row>
    <row r="1802" spans="1:6">
      <c r="A1802" s="144"/>
      <c r="B1802" s="144"/>
      <c r="C1802" s="144"/>
      <c r="D1802" s="144"/>
      <c r="E1802" s="144"/>
      <c r="F1802" s="144"/>
    </row>
    <row r="1803" spans="1:6">
      <c r="A1803" s="144"/>
      <c r="B1803" s="144"/>
      <c r="C1803" s="144"/>
      <c r="D1803" s="144"/>
      <c r="E1803" s="144"/>
      <c r="F1803" s="144"/>
    </row>
    <row r="1804" spans="1:6">
      <c r="A1804" s="144"/>
      <c r="B1804" s="144"/>
      <c r="C1804" s="144"/>
      <c r="D1804" s="144"/>
      <c r="E1804" s="144"/>
      <c r="F1804" s="144"/>
    </row>
    <row r="1805" spans="1:6">
      <c r="A1805" s="144"/>
      <c r="B1805" s="144"/>
      <c r="C1805" s="144"/>
      <c r="D1805" s="144"/>
      <c r="E1805" s="144"/>
      <c r="F1805" s="144"/>
    </row>
    <row r="1806" spans="1:6">
      <c r="A1806" s="144"/>
      <c r="B1806" s="144"/>
      <c r="C1806" s="144"/>
      <c r="D1806" s="144"/>
      <c r="E1806" s="144"/>
      <c r="F1806" s="144"/>
    </row>
    <row r="1807" spans="1:6">
      <c r="A1807" s="144"/>
      <c r="B1807" s="144"/>
      <c r="C1807" s="144"/>
      <c r="D1807" s="144"/>
      <c r="E1807" s="144"/>
      <c r="F1807" s="144"/>
    </row>
    <row r="1808" spans="1:6">
      <c r="A1808" s="144"/>
      <c r="B1808" s="144"/>
      <c r="C1808" s="144"/>
      <c r="D1808" s="144"/>
      <c r="E1808" s="144"/>
      <c r="F1808" s="144"/>
    </row>
    <row r="1809" spans="1:6">
      <c r="A1809" s="144"/>
      <c r="B1809" s="144"/>
      <c r="C1809" s="144"/>
      <c r="D1809" s="144"/>
      <c r="E1809" s="144"/>
      <c r="F1809" s="144"/>
    </row>
    <row r="1810" spans="1:6">
      <c r="A1810" s="144"/>
      <c r="B1810" s="144"/>
      <c r="C1810" s="144"/>
      <c r="D1810" s="144"/>
      <c r="E1810" s="144"/>
      <c r="F1810" s="144"/>
    </row>
    <row r="1811" spans="1:6">
      <c r="A1811" s="144"/>
      <c r="B1811" s="144"/>
      <c r="C1811" s="144"/>
      <c r="D1811" s="144"/>
      <c r="E1811" s="144"/>
      <c r="F1811" s="144"/>
    </row>
    <row r="1812" spans="1:6">
      <c r="A1812" s="144"/>
      <c r="B1812" s="144"/>
      <c r="C1812" s="144"/>
      <c r="D1812" s="144"/>
      <c r="E1812" s="144"/>
      <c r="F1812" s="144"/>
    </row>
    <row r="1813" spans="1:6">
      <c r="A1813" s="144"/>
      <c r="B1813" s="144"/>
      <c r="C1813" s="144"/>
      <c r="D1813" s="144"/>
      <c r="E1813" s="144"/>
      <c r="F1813" s="144"/>
    </row>
    <row r="1814" spans="1:6">
      <c r="A1814" s="144"/>
      <c r="B1814" s="144"/>
      <c r="C1814" s="144"/>
      <c r="D1814" s="144"/>
      <c r="E1814" s="144"/>
      <c r="F1814" s="144"/>
    </row>
    <row r="1815" spans="1:6">
      <c r="A1815" s="144"/>
      <c r="B1815" s="144"/>
      <c r="C1815" s="144"/>
      <c r="D1815" s="144"/>
      <c r="E1815" s="144"/>
      <c r="F1815" s="144"/>
    </row>
    <row r="1816" spans="1:6">
      <c r="A1816" s="144"/>
      <c r="B1816" s="144"/>
      <c r="C1816" s="144"/>
      <c r="D1816" s="144"/>
      <c r="E1816" s="144"/>
      <c r="F1816" s="144"/>
    </row>
    <row r="1817" spans="1:6">
      <c r="A1817" s="144"/>
      <c r="B1817" s="144"/>
      <c r="C1817" s="144"/>
      <c r="D1817" s="144"/>
      <c r="E1817" s="144"/>
      <c r="F1817" s="144"/>
    </row>
    <row r="1818" spans="1:6">
      <c r="A1818" s="144"/>
      <c r="B1818" s="144"/>
      <c r="C1818" s="144"/>
      <c r="D1818" s="144"/>
      <c r="E1818" s="144"/>
      <c r="F1818" s="144"/>
    </row>
    <row r="1819" spans="1:6">
      <c r="A1819" s="144"/>
      <c r="B1819" s="144"/>
      <c r="C1819" s="144"/>
      <c r="D1819" s="144"/>
      <c r="E1819" s="144"/>
      <c r="F1819" s="144"/>
    </row>
    <row r="1820" spans="1:6">
      <c r="A1820" s="144"/>
      <c r="B1820" s="144"/>
      <c r="C1820" s="144"/>
      <c r="D1820" s="144"/>
      <c r="E1820" s="144"/>
      <c r="F1820" s="144"/>
    </row>
    <row r="1821" spans="1:6">
      <c r="A1821" s="144"/>
      <c r="B1821" s="144"/>
      <c r="C1821" s="144"/>
      <c r="D1821" s="144"/>
      <c r="E1821" s="144"/>
      <c r="F1821" s="144"/>
    </row>
    <row r="1822" spans="1:6">
      <c r="A1822" s="144"/>
      <c r="B1822" s="144"/>
      <c r="C1822" s="144"/>
      <c r="D1822" s="144"/>
      <c r="E1822" s="144"/>
      <c r="F1822" s="144"/>
    </row>
    <row r="1823" spans="1:6">
      <c r="A1823" s="144"/>
      <c r="B1823" s="144"/>
      <c r="C1823" s="144"/>
      <c r="D1823" s="144"/>
      <c r="E1823" s="144"/>
      <c r="F1823" s="144"/>
    </row>
    <row r="1824" spans="1:6">
      <c r="A1824" s="144"/>
      <c r="B1824" s="144"/>
      <c r="C1824" s="144"/>
      <c r="D1824" s="144"/>
      <c r="E1824" s="144"/>
      <c r="F1824" s="144"/>
    </row>
    <row r="1825" spans="1:6">
      <c r="A1825" s="144"/>
      <c r="B1825" s="144"/>
      <c r="C1825" s="144"/>
      <c r="D1825" s="144"/>
      <c r="E1825" s="144"/>
      <c r="F1825" s="144"/>
    </row>
    <row r="1826" spans="1:6">
      <c r="A1826" s="144"/>
      <c r="B1826" s="144"/>
      <c r="C1826" s="144"/>
      <c r="D1826" s="144"/>
      <c r="E1826" s="144"/>
      <c r="F1826" s="144"/>
    </row>
    <row r="1827" spans="1:6">
      <c r="A1827" s="144"/>
      <c r="B1827" s="144"/>
      <c r="C1827" s="144"/>
      <c r="D1827" s="144"/>
      <c r="E1827" s="144"/>
      <c r="F1827" s="144"/>
    </row>
    <row r="1828" spans="1:6">
      <c r="A1828" s="144"/>
      <c r="B1828" s="144"/>
      <c r="C1828" s="144"/>
      <c r="D1828" s="144"/>
      <c r="E1828" s="144"/>
      <c r="F1828" s="144"/>
    </row>
    <row r="1829" spans="1:6">
      <c r="A1829" s="144"/>
      <c r="B1829" s="144"/>
      <c r="C1829" s="144"/>
      <c r="D1829" s="144"/>
      <c r="E1829" s="144"/>
      <c r="F1829" s="144"/>
    </row>
    <row r="1830" spans="1:6">
      <c r="A1830" s="144"/>
      <c r="B1830" s="144"/>
      <c r="C1830" s="144"/>
      <c r="D1830" s="144"/>
      <c r="E1830" s="144"/>
      <c r="F1830" s="144"/>
    </row>
    <row r="1831" spans="1:6">
      <c r="A1831" s="144"/>
      <c r="B1831" s="144"/>
      <c r="C1831" s="144"/>
      <c r="D1831" s="144"/>
      <c r="E1831" s="144"/>
      <c r="F1831" s="144"/>
    </row>
    <row r="1832" spans="1:6">
      <c r="A1832" s="144"/>
      <c r="B1832" s="144"/>
      <c r="C1832" s="144"/>
      <c r="D1832" s="144"/>
      <c r="E1832" s="144"/>
      <c r="F1832" s="144"/>
    </row>
    <row r="1833" spans="1:6">
      <c r="A1833" s="144"/>
      <c r="B1833" s="144"/>
      <c r="C1833" s="144"/>
      <c r="D1833" s="144"/>
      <c r="E1833" s="144"/>
      <c r="F1833" s="144"/>
    </row>
    <row r="1834" spans="1:6">
      <c r="A1834" s="144"/>
      <c r="B1834" s="144"/>
      <c r="C1834" s="144"/>
      <c r="D1834" s="144"/>
      <c r="E1834" s="144"/>
      <c r="F1834" s="144"/>
    </row>
    <row r="1835" spans="1:6">
      <c r="A1835" s="144"/>
      <c r="B1835" s="144"/>
      <c r="C1835" s="144"/>
      <c r="D1835" s="144"/>
      <c r="E1835" s="144"/>
      <c r="F1835" s="144"/>
    </row>
    <row r="1836" spans="1:6">
      <c r="A1836" s="144"/>
      <c r="B1836" s="144"/>
      <c r="C1836" s="144"/>
      <c r="D1836" s="144"/>
      <c r="E1836" s="144"/>
      <c r="F1836" s="144"/>
    </row>
    <row r="1837" spans="1:6">
      <c r="A1837" s="144"/>
      <c r="B1837" s="144"/>
      <c r="C1837" s="144"/>
      <c r="D1837" s="144"/>
      <c r="E1837" s="144"/>
      <c r="F1837" s="144"/>
    </row>
    <row r="1838" spans="1:6">
      <c r="A1838" s="144"/>
      <c r="B1838" s="144"/>
      <c r="C1838" s="144"/>
      <c r="D1838" s="144"/>
      <c r="E1838" s="144"/>
      <c r="F1838" s="144"/>
    </row>
    <row r="1839" spans="1:6">
      <c r="A1839" s="144"/>
      <c r="B1839" s="144"/>
      <c r="C1839" s="144"/>
      <c r="D1839" s="144"/>
      <c r="E1839" s="144"/>
      <c r="F1839" s="144"/>
    </row>
    <row r="1840" spans="1:6">
      <c r="A1840" s="144"/>
      <c r="B1840" s="144"/>
      <c r="C1840" s="144"/>
      <c r="D1840" s="144"/>
      <c r="E1840" s="144"/>
      <c r="F1840" s="144"/>
    </row>
    <row r="1841" spans="1:6">
      <c r="A1841" s="144"/>
      <c r="B1841" s="144"/>
      <c r="C1841" s="144"/>
      <c r="D1841" s="144"/>
      <c r="E1841" s="144"/>
      <c r="F1841" s="144"/>
    </row>
    <row r="1842" spans="1:6">
      <c r="A1842" s="144"/>
      <c r="B1842" s="144"/>
      <c r="C1842" s="144"/>
      <c r="D1842" s="144"/>
      <c r="E1842" s="144"/>
      <c r="F1842" s="144"/>
    </row>
    <row r="1843" spans="1:6">
      <c r="A1843" s="144"/>
      <c r="B1843" s="144"/>
      <c r="C1843" s="144"/>
      <c r="D1843" s="144"/>
      <c r="E1843" s="144"/>
      <c r="F1843" s="144"/>
    </row>
    <row r="1844" spans="1:6">
      <c r="A1844" s="144"/>
      <c r="B1844" s="144"/>
      <c r="C1844" s="144"/>
      <c r="D1844" s="144"/>
      <c r="E1844" s="144"/>
      <c r="F1844" s="144"/>
    </row>
    <row r="1845" spans="1:6">
      <c r="A1845" s="144"/>
      <c r="B1845" s="144"/>
      <c r="C1845" s="144"/>
      <c r="D1845" s="144"/>
      <c r="E1845" s="144"/>
      <c r="F1845" s="144"/>
    </row>
    <row r="1846" spans="1:6">
      <c r="A1846" s="144"/>
      <c r="B1846" s="144"/>
      <c r="C1846" s="144"/>
      <c r="D1846" s="144"/>
      <c r="E1846" s="144"/>
      <c r="F1846" s="144"/>
    </row>
    <row r="1847" spans="1:6">
      <c r="A1847" s="144"/>
      <c r="B1847" s="144"/>
      <c r="C1847" s="144"/>
      <c r="D1847" s="144"/>
      <c r="E1847" s="144"/>
      <c r="F1847" s="144"/>
    </row>
    <row r="1848" spans="1:6">
      <c r="A1848" s="144"/>
      <c r="B1848" s="144"/>
      <c r="C1848" s="144"/>
      <c r="D1848" s="144"/>
      <c r="E1848" s="144"/>
      <c r="F1848" s="144"/>
    </row>
    <row r="1849" spans="1:6">
      <c r="A1849" s="144"/>
      <c r="B1849" s="144"/>
      <c r="C1849" s="144"/>
      <c r="D1849" s="144"/>
      <c r="E1849" s="144"/>
      <c r="F1849" s="144"/>
    </row>
    <row r="1850" spans="1:6">
      <c r="A1850" s="144"/>
      <c r="B1850" s="144"/>
      <c r="C1850" s="144"/>
      <c r="D1850" s="144"/>
      <c r="E1850" s="144"/>
      <c r="F1850" s="144"/>
    </row>
    <row r="1851" spans="1:6">
      <c r="A1851" s="144"/>
      <c r="B1851" s="144"/>
      <c r="C1851" s="144"/>
      <c r="D1851" s="144"/>
      <c r="E1851" s="144"/>
      <c r="F1851" s="144"/>
    </row>
    <row r="1852" spans="1:6">
      <c r="A1852" s="144"/>
      <c r="B1852" s="144"/>
      <c r="C1852" s="144"/>
      <c r="D1852" s="144"/>
      <c r="E1852" s="144"/>
      <c r="F1852" s="144"/>
    </row>
    <row r="1853" spans="1:6">
      <c r="A1853" s="144"/>
      <c r="B1853" s="144"/>
      <c r="C1853" s="144"/>
      <c r="D1853" s="144"/>
      <c r="E1853" s="144"/>
      <c r="F1853" s="144"/>
    </row>
    <row r="1854" spans="1:6">
      <c r="A1854" s="144"/>
      <c r="B1854" s="144"/>
      <c r="C1854" s="144"/>
      <c r="D1854" s="144"/>
      <c r="E1854" s="144"/>
      <c r="F1854" s="144"/>
    </row>
    <row r="1855" spans="1:6">
      <c r="A1855" s="144"/>
      <c r="B1855" s="144"/>
      <c r="C1855" s="144"/>
      <c r="D1855" s="144"/>
      <c r="E1855" s="144"/>
      <c r="F1855" s="144"/>
    </row>
    <row r="1856" spans="1:6">
      <c r="A1856" s="144"/>
      <c r="B1856" s="144"/>
      <c r="C1856" s="144"/>
      <c r="D1856" s="144"/>
      <c r="E1856" s="144"/>
      <c r="F1856" s="144"/>
    </row>
    <row r="1857" spans="1:6">
      <c r="A1857" s="144"/>
      <c r="B1857" s="144"/>
      <c r="C1857" s="144"/>
      <c r="D1857" s="144"/>
      <c r="E1857" s="144"/>
      <c r="F1857" s="144"/>
    </row>
    <row r="1858" spans="1:6">
      <c r="A1858" s="144"/>
      <c r="B1858" s="144"/>
      <c r="C1858" s="144"/>
      <c r="D1858" s="144"/>
      <c r="E1858" s="144"/>
      <c r="F1858" s="144"/>
    </row>
    <row r="1859" spans="1:6">
      <c r="A1859" s="144"/>
      <c r="B1859" s="144"/>
      <c r="C1859" s="144"/>
      <c r="D1859" s="144"/>
      <c r="E1859" s="144"/>
      <c r="F1859" s="144"/>
    </row>
    <row r="1860" spans="1:6">
      <c r="A1860" s="144"/>
      <c r="B1860" s="144"/>
      <c r="C1860" s="144"/>
      <c r="D1860" s="144"/>
      <c r="E1860" s="144"/>
      <c r="F1860" s="144"/>
    </row>
    <row r="1861" spans="1:6">
      <c r="A1861" s="144"/>
      <c r="B1861" s="144"/>
      <c r="C1861" s="144"/>
      <c r="D1861" s="144"/>
      <c r="E1861" s="144"/>
      <c r="F1861" s="144"/>
    </row>
    <row r="1862" spans="1:6">
      <c r="A1862" s="144"/>
      <c r="B1862" s="144"/>
      <c r="C1862" s="144"/>
      <c r="D1862" s="144"/>
      <c r="E1862" s="144"/>
      <c r="F1862" s="144"/>
    </row>
    <row r="1863" spans="1:6">
      <c r="A1863" s="144"/>
      <c r="B1863" s="144"/>
      <c r="C1863" s="144"/>
      <c r="D1863" s="144"/>
      <c r="E1863" s="144"/>
      <c r="F1863" s="144"/>
    </row>
    <row r="1864" spans="1:6">
      <c r="A1864" s="144"/>
      <c r="B1864" s="144"/>
      <c r="C1864" s="144"/>
      <c r="D1864" s="144"/>
      <c r="E1864" s="144"/>
      <c r="F1864" s="144"/>
    </row>
    <row r="1865" spans="1:6">
      <c r="A1865" s="144"/>
      <c r="B1865" s="144"/>
      <c r="C1865" s="144"/>
      <c r="D1865" s="144"/>
      <c r="E1865" s="144"/>
      <c r="F1865" s="144"/>
    </row>
    <row r="1866" spans="1:6">
      <c r="A1866" s="144"/>
      <c r="B1866" s="144"/>
      <c r="C1866" s="144"/>
      <c r="D1866" s="144"/>
      <c r="E1866" s="144"/>
      <c r="F1866" s="144"/>
    </row>
    <row r="1867" spans="1:6">
      <c r="A1867" s="144"/>
      <c r="B1867" s="144"/>
      <c r="C1867" s="144"/>
      <c r="D1867" s="144"/>
      <c r="E1867" s="144"/>
      <c r="F1867" s="144"/>
    </row>
    <row r="1868" spans="1:6">
      <c r="A1868" s="144"/>
      <c r="B1868" s="144"/>
      <c r="C1868" s="144"/>
      <c r="D1868" s="144"/>
      <c r="E1868" s="144"/>
      <c r="F1868" s="144"/>
    </row>
    <row r="1869" spans="1:6">
      <c r="A1869" s="144"/>
      <c r="B1869" s="144"/>
      <c r="C1869" s="144"/>
      <c r="D1869" s="144"/>
      <c r="E1869" s="144"/>
      <c r="F1869" s="144"/>
    </row>
    <row r="1870" spans="1:6">
      <c r="A1870" s="144"/>
      <c r="B1870" s="144"/>
      <c r="C1870" s="144"/>
      <c r="D1870" s="144"/>
      <c r="E1870" s="144"/>
      <c r="F1870" s="144"/>
    </row>
    <row r="1871" spans="1:6">
      <c r="A1871" s="144"/>
      <c r="B1871" s="144"/>
      <c r="C1871" s="144"/>
      <c r="D1871" s="144"/>
      <c r="E1871" s="144"/>
      <c r="F1871" s="144"/>
    </row>
    <row r="1872" spans="1:6">
      <c r="A1872" s="144"/>
      <c r="B1872" s="144"/>
      <c r="C1872" s="144"/>
      <c r="D1872" s="144"/>
      <c r="E1872" s="144"/>
      <c r="F1872" s="144"/>
    </row>
    <row r="1873" spans="1:6">
      <c r="A1873" s="144"/>
      <c r="B1873" s="144"/>
      <c r="C1873" s="144"/>
      <c r="D1873" s="144"/>
      <c r="E1873" s="144"/>
      <c r="F1873" s="144"/>
    </row>
    <row r="1874" spans="1:6">
      <c r="A1874" s="144"/>
      <c r="B1874" s="144"/>
      <c r="C1874" s="144"/>
      <c r="D1874" s="144"/>
      <c r="E1874" s="144"/>
      <c r="F1874" s="144"/>
    </row>
    <row r="1875" spans="1:6">
      <c r="A1875" s="144"/>
      <c r="B1875" s="144"/>
      <c r="C1875" s="144"/>
      <c r="D1875" s="144"/>
      <c r="E1875" s="144"/>
      <c r="F1875" s="144"/>
    </row>
    <row r="1876" spans="1:6">
      <c r="A1876" s="144"/>
      <c r="B1876" s="144"/>
      <c r="C1876" s="144"/>
      <c r="D1876" s="144"/>
      <c r="E1876" s="144"/>
      <c r="F1876" s="144"/>
    </row>
    <row r="1877" spans="1:6">
      <c r="A1877" s="144"/>
      <c r="B1877" s="144"/>
      <c r="C1877" s="144"/>
      <c r="D1877" s="144"/>
      <c r="E1877" s="144"/>
      <c r="F1877" s="144"/>
    </row>
    <row r="1878" spans="1:6">
      <c r="A1878" s="144"/>
      <c r="B1878" s="144"/>
      <c r="C1878" s="144"/>
      <c r="D1878" s="144"/>
      <c r="E1878" s="144"/>
      <c r="F1878" s="144"/>
    </row>
    <row r="1879" spans="1:6">
      <c r="A1879" s="144"/>
      <c r="B1879" s="144"/>
      <c r="C1879" s="144"/>
      <c r="D1879" s="144"/>
      <c r="E1879" s="144"/>
      <c r="F1879" s="144"/>
    </row>
    <row r="1880" spans="1:6">
      <c r="A1880" s="144"/>
      <c r="B1880" s="144"/>
      <c r="C1880" s="144"/>
      <c r="D1880" s="144"/>
      <c r="E1880" s="144"/>
      <c r="F1880" s="144"/>
    </row>
    <row r="1881" spans="1:6">
      <c r="A1881" s="144"/>
      <c r="B1881" s="144"/>
      <c r="C1881" s="144"/>
      <c r="D1881" s="144"/>
      <c r="E1881" s="144"/>
      <c r="F1881" s="144"/>
    </row>
    <row r="1882" spans="1:6">
      <c r="A1882" s="144"/>
      <c r="B1882" s="144"/>
      <c r="C1882" s="144"/>
      <c r="D1882" s="144"/>
      <c r="E1882" s="144"/>
      <c r="F1882" s="144"/>
    </row>
    <row r="1883" spans="1:6">
      <c r="A1883" s="144"/>
      <c r="B1883" s="144"/>
      <c r="C1883" s="144"/>
      <c r="D1883" s="144"/>
      <c r="E1883" s="144"/>
      <c r="F1883" s="144"/>
    </row>
    <row r="1884" spans="1:6">
      <c r="A1884" s="144"/>
      <c r="B1884" s="144"/>
      <c r="C1884" s="144"/>
      <c r="D1884" s="144"/>
      <c r="E1884" s="144"/>
      <c r="F1884" s="144"/>
    </row>
    <row r="1885" spans="1:6">
      <c r="A1885" s="144"/>
      <c r="B1885" s="144"/>
      <c r="C1885" s="144"/>
      <c r="D1885" s="144"/>
      <c r="E1885" s="144"/>
      <c r="F1885" s="144"/>
    </row>
    <row r="1886" spans="1:6">
      <c r="A1886" s="144"/>
      <c r="B1886" s="144"/>
      <c r="C1886" s="144"/>
      <c r="D1886" s="144"/>
      <c r="E1886" s="144"/>
      <c r="F1886" s="144"/>
    </row>
    <row r="1887" spans="1:6">
      <c r="A1887" s="144"/>
      <c r="B1887" s="144"/>
      <c r="C1887" s="144"/>
      <c r="D1887" s="144"/>
      <c r="E1887" s="144"/>
      <c r="F1887" s="144"/>
    </row>
    <row r="1888" spans="1:6">
      <c r="A1888" s="144"/>
      <c r="B1888" s="144"/>
      <c r="C1888" s="144"/>
      <c r="D1888" s="144"/>
      <c r="E1888" s="144"/>
      <c r="F1888" s="144"/>
    </row>
    <row r="1889" spans="1:6">
      <c r="A1889" s="144"/>
      <c r="B1889" s="144"/>
      <c r="C1889" s="144"/>
      <c r="D1889" s="144"/>
      <c r="E1889" s="144"/>
      <c r="F1889" s="144"/>
    </row>
    <row r="1890" spans="1:6">
      <c r="A1890" s="144"/>
      <c r="B1890" s="144"/>
      <c r="C1890" s="144"/>
      <c r="D1890" s="144"/>
      <c r="E1890" s="144"/>
      <c r="F1890" s="144"/>
    </row>
    <row r="1891" spans="1:6">
      <c r="A1891" s="144"/>
      <c r="B1891" s="144"/>
      <c r="C1891" s="144"/>
      <c r="D1891" s="144"/>
      <c r="E1891" s="144"/>
      <c r="F1891" s="144"/>
    </row>
    <row r="1892" spans="1:6">
      <c r="A1892" s="144"/>
      <c r="B1892" s="144"/>
      <c r="C1892" s="144"/>
      <c r="D1892" s="144"/>
      <c r="E1892" s="144"/>
      <c r="F1892" s="144"/>
    </row>
    <row r="1893" spans="1:6">
      <c r="A1893" s="144"/>
      <c r="B1893" s="144"/>
      <c r="C1893" s="144"/>
      <c r="D1893" s="144"/>
      <c r="E1893" s="144"/>
      <c r="F1893" s="144"/>
    </row>
    <row r="1894" spans="1:6">
      <c r="A1894" s="144"/>
      <c r="B1894" s="144"/>
      <c r="C1894" s="144"/>
      <c r="D1894" s="144"/>
      <c r="E1894" s="144"/>
      <c r="F1894" s="144"/>
    </row>
    <row r="1895" spans="1:6">
      <c r="A1895" s="144"/>
      <c r="B1895" s="144"/>
      <c r="C1895" s="144"/>
      <c r="D1895" s="144"/>
      <c r="E1895" s="144"/>
      <c r="F1895" s="144"/>
    </row>
    <row r="1896" spans="1:6">
      <c r="A1896" s="144"/>
      <c r="B1896" s="144"/>
      <c r="C1896" s="144"/>
      <c r="D1896" s="144"/>
      <c r="E1896" s="144"/>
      <c r="F1896" s="144"/>
    </row>
    <row r="1897" spans="1:6">
      <c r="A1897" s="144"/>
      <c r="B1897" s="144"/>
      <c r="C1897" s="144"/>
      <c r="D1897" s="144"/>
      <c r="E1897" s="144"/>
      <c r="F1897" s="144"/>
    </row>
    <row r="1898" spans="1:6">
      <c r="A1898" s="144"/>
      <c r="B1898" s="144"/>
      <c r="C1898" s="144"/>
      <c r="D1898" s="144"/>
      <c r="E1898" s="144"/>
      <c r="F1898" s="144"/>
    </row>
    <row r="1899" spans="1:6">
      <c r="A1899" s="144"/>
      <c r="B1899" s="144"/>
      <c r="C1899" s="144"/>
      <c r="D1899" s="144"/>
      <c r="E1899" s="144"/>
      <c r="F1899" s="144"/>
    </row>
    <row r="1900" spans="1:6">
      <c r="A1900" s="144"/>
      <c r="B1900" s="144"/>
      <c r="C1900" s="144"/>
      <c r="D1900" s="144"/>
      <c r="E1900" s="144"/>
      <c r="F1900" s="144"/>
    </row>
    <row r="1901" spans="1:6">
      <c r="A1901" s="144"/>
      <c r="B1901" s="144"/>
      <c r="C1901" s="144"/>
      <c r="D1901" s="144"/>
      <c r="E1901" s="144"/>
      <c r="F1901" s="144"/>
    </row>
    <row r="1902" spans="1:6">
      <c r="A1902" s="144"/>
      <c r="B1902" s="144"/>
      <c r="C1902" s="144"/>
      <c r="D1902" s="144"/>
      <c r="E1902" s="144"/>
      <c r="F1902" s="144"/>
    </row>
    <row r="1903" spans="1:6">
      <c r="A1903" s="144"/>
      <c r="B1903" s="144"/>
      <c r="C1903" s="144"/>
      <c r="D1903" s="144"/>
      <c r="E1903" s="144"/>
      <c r="F1903" s="144"/>
    </row>
    <row r="1904" spans="1:6">
      <c r="A1904" s="144"/>
      <c r="B1904" s="144"/>
      <c r="C1904" s="144"/>
      <c r="D1904" s="144"/>
      <c r="E1904" s="144"/>
      <c r="F1904" s="144"/>
    </row>
    <row r="1905" spans="1:6">
      <c r="A1905" s="144"/>
      <c r="B1905" s="144"/>
      <c r="C1905" s="144"/>
      <c r="D1905" s="144"/>
      <c r="E1905" s="144"/>
      <c r="F1905" s="144"/>
    </row>
    <row r="1906" spans="1:6">
      <c r="A1906" s="144"/>
      <c r="B1906" s="144"/>
      <c r="C1906" s="144"/>
      <c r="D1906" s="144"/>
      <c r="E1906" s="144"/>
      <c r="F1906" s="144"/>
    </row>
    <row r="1907" spans="1:6">
      <c r="A1907" s="144"/>
      <c r="B1907" s="144"/>
      <c r="C1907" s="144"/>
      <c r="D1907" s="144"/>
      <c r="E1907" s="144"/>
      <c r="F1907" s="144"/>
    </row>
    <row r="1908" spans="1:6">
      <c r="A1908" s="144"/>
      <c r="B1908" s="144"/>
      <c r="C1908" s="144"/>
      <c r="D1908" s="144"/>
      <c r="E1908" s="144"/>
      <c r="F1908" s="144"/>
    </row>
    <row r="1909" spans="1:6">
      <c r="A1909" s="144"/>
      <c r="B1909" s="144"/>
      <c r="C1909" s="144"/>
      <c r="D1909" s="144"/>
      <c r="E1909" s="144"/>
      <c r="F1909" s="144"/>
    </row>
    <row r="1910" spans="1:6">
      <c r="A1910" s="144"/>
      <c r="B1910" s="144"/>
      <c r="C1910" s="144"/>
      <c r="D1910" s="144"/>
      <c r="E1910" s="144"/>
      <c r="F1910" s="144"/>
    </row>
    <row r="1911" spans="1:6">
      <c r="A1911" s="144"/>
      <c r="B1911" s="144"/>
      <c r="C1911" s="144"/>
      <c r="D1911" s="144"/>
      <c r="E1911" s="144"/>
      <c r="F1911" s="144"/>
    </row>
    <row r="1912" spans="1:6">
      <c r="A1912" s="144"/>
      <c r="B1912" s="144"/>
      <c r="C1912" s="144"/>
      <c r="D1912" s="144"/>
      <c r="E1912" s="144"/>
      <c r="F1912" s="144"/>
    </row>
    <row r="1913" spans="1:6">
      <c r="A1913" s="144"/>
      <c r="B1913" s="144"/>
      <c r="C1913" s="144"/>
      <c r="D1913" s="144"/>
      <c r="E1913" s="144"/>
      <c r="F1913" s="144"/>
    </row>
    <row r="1914" spans="1:6">
      <c r="A1914" s="144"/>
      <c r="B1914" s="144"/>
      <c r="C1914" s="144"/>
      <c r="D1914" s="144"/>
      <c r="E1914" s="144"/>
      <c r="F1914" s="144"/>
    </row>
    <row r="1915" spans="1:6">
      <c r="A1915" s="144"/>
      <c r="B1915" s="144"/>
      <c r="C1915" s="144"/>
      <c r="D1915" s="144"/>
      <c r="E1915" s="144"/>
      <c r="F1915" s="144"/>
    </row>
    <row r="1916" spans="1:6">
      <c r="A1916" s="144"/>
      <c r="B1916" s="144"/>
      <c r="C1916" s="144"/>
      <c r="D1916" s="144"/>
      <c r="E1916" s="144"/>
      <c r="F1916" s="144"/>
    </row>
    <row r="1917" spans="1:6">
      <c r="A1917" s="144"/>
      <c r="B1917" s="144"/>
      <c r="C1917" s="144"/>
      <c r="D1917" s="144"/>
      <c r="E1917" s="144"/>
      <c r="F1917" s="144"/>
    </row>
    <row r="1918" spans="1:6">
      <c r="A1918" s="144"/>
      <c r="B1918" s="144"/>
      <c r="C1918" s="144"/>
      <c r="D1918" s="144"/>
      <c r="E1918" s="144"/>
      <c r="F1918" s="144"/>
    </row>
    <row r="1919" spans="1:6">
      <c r="A1919" s="144"/>
      <c r="B1919" s="144"/>
      <c r="C1919" s="144"/>
      <c r="D1919" s="144"/>
      <c r="E1919" s="144"/>
      <c r="F1919" s="144"/>
    </row>
    <row r="1920" spans="1:6">
      <c r="A1920" s="144"/>
      <c r="B1920" s="144"/>
      <c r="C1920" s="144"/>
      <c r="D1920" s="144"/>
      <c r="E1920" s="144"/>
      <c r="F1920" s="144"/>
    </row>
    <row r="1921" spans="1:6">
      <c r="A1921" s="144"/>
      <c r="B1921" s="144"/>
      <c r="C1921" s="144"/>
      <c r="D1921" s="144"/>
      <c r="E1921" s="144"/>
      <c r="F1921" s="144"/>
    </row>
    <row r="1922" spans="1:6">
      <c r="A1922" s="144"/>
      <c r="B1922" s="144"/>
      <c r="C1922" s="144"/>
      <c r="D1922" s="144"/>
      <c r="E1922" s="144"/>
      <c r="F1922" s="144"/>
    </row>
    <row r="1923" spans="1:6">
      <c r="A1923" s="144"/>
      <c r="B1923" s="144"/>
      <c r="C1923" s="144"/>
      <c r="D1923" s="144"/>
      <c r="E1923" s="144"/>
      <c r="F1923" s="144"/>
    </row>
    <row r="1924" spans="1:6">
      <c r="A1924" s="144"/>
      <c r="B1924" s="144"/>
      <c r="C1924" s="144"/>
      <c r="D1924" s="144"/>
      <c r="E1924" s="144"/>
      <c r="F1924" s="144"/>
    </row>
    <row r="1925" spans="1:6">
      <c r="A1925" s="144"/>
      <c r="B1925" s="144"/>
      <c r="C1925" s="144"/>
      <c r="D1925" s="144"/>
      <c r="E1925" s="144"/>
      <c r="F1925" s="144"/>
    </row>
    <row r="1926" spans="1:6">
      <c r="A1926" s="144"/>
      <c r="B1926" s="144"/>
      <c r="C1926" s="144"/>
      <c r="D1926" s="144"/>
      <c r="E1926" s="144"/>
      <c r="F1926" s="144"/>
    </row>
    <row r="1927" spans="1:6">
      <c r="A1927" s="144"/>
      <c r="B1927" s="144"/>
      <c r="C1927" s="144"/>
      <c r="D1927" s="144"/>
      <c r="E1927" s="144"/>
      <c r="F1927" s="144"/>
    </row>
    <row r="1928" spans="1:6">
      <c r="A1928" s="144"/>
      <c r="B1928" s="144"/>
      <c r="C1928" s="144"/>
      <c r="D1928" s="144"/>
      <c r="E1928" s="144"/>
      <c r="F1928" s="144"/>
    </row>
    <row r="1929" spans="1:6">
      <c r="A1929" s="144"/>
      <c r="B1929" s="144"/>
      <c r="C1929" s="144"/>
      <c r="D1929" s="144"/>
      <c r="E1929" s="144"/>
      <c r="F1929" s="144"/>
    </row>
    <row r="1930" spans="1:6">
      <c r="A1930" s="144"/>
      <c r="B1930" s="144"/>
      <c r="C1930" s="144"/>
      <c r="D1930" s="144"/>
      <c r="E1930" s="144"/>
      <c r="F1930" s="144"/>
    </row>
    <row r="1931" spans="1:6">
      <c r="A1931" s="144"/>
      <c r="B1931" s="144"/>
      <c r="C1931" s="144"/>
      <c r="D1931" s="144"/>
      <c r="E1931" s="144"/>
      <c r="F1931" s="144"/>
    </row>
    <row r="1932" spans="1:6">
      <c r="A1932" s="144"/>
      <c r="B1932" s="144"/>
      <c r="C1932" s="144"/>
      <c r="D1932" s="144"/>
      <c r="E1932" s="144"/>
      <c r="F1932" s="144"/>
    </row>
    <row r="1933" spans="1:6">
      <c r="A1933" s="144"/>
      <c r="B1933" s="144"/>
      <c r="C1933" s="144"/>
      <c r="D1933" s="144"/>
      <c r="E1933" s="144"/>
      <c r="F1933" s="144"/>
    </row>
    <row r="1934" spans="1:6">
      <c r="A1934" s="144"/>
      <c r="B1934" s="144"/>
      <c r="C1934" s="144"/>
      <c r="D1934" s="144"/>
      <c r="E1934" s="144"/>
      <c r="F1934" s="144"/>
    </row>
    <row r="1935" spans="1:6">
      <c r="A1935" s="144"/>
      <c r="B1935" s="144"/>
      <c r="C1935" s="144"/>
      <c r="D1935" s="144"/>
      <c r="E1935" s="144"/>
      <c r="F1935" s="144"/>
    </row>
    <row r="1936" spans="1:6">
      <c r="A1936" s="144"/>
      <c r="B1936" s="144"/>
      <c r="C1936" s="144"/>
      <c r="D1936" s="144"/>
      <c r="E1936" s="144"/>
      <c r="F1936" s="144"/>
    </row>
    <row r="1937" spans="1:6">
      <c r="A1937" s="144"/>
      <c r="B1937" s="144"/>
      <c r="C1937" s="144"/>
      <c r="D1937" s="144"/>
      <c r="E1937" s="144"/>
      <c r="F1937" s="144"/>
    </row>
    <row r="1938" spans="1:6">
      <c r="A1938" s="144"/>
      <c r="B1938" s="144"/>
      <c r="C1938" s="144"/>
      <c r="D1938" s="144"/>
      <c r="E1938" s="144"/>
      <c r="F1938" s="144"/>
    </row>
    <row r="1939" spans="1:6">
      <c r="A1939" s="144"/>
      <c r="B1939" s="144"/>
      <c r="C1939" s="144"/>
      <c r="D1939" s="144"/>
      <c r="E1939" s="144"/>
      <c r="F1939" s="144"/>
    </row>
    <row r="1940" spans="1:6">
      <c r="A1940" s="144"/>
      <c r="B1940" s="144"/>
      <c r="C1940" s="144"/>
      <c r="D1940" s="144"/>
      <c r="E1940" s="144"/>
      <c r="F1940" s="144"/>
    </row>
    <row r="1941" spans="1:6">
      <c r="A1941" s="144"/>
      <c r="B1941" s="144"/>
      <c r="C1941" s="144"/>
      <c r="D1941" s="144"/>
      <c r="E1941" s="144"/>
      <c r="F1941" s="144"/>
    </row>
    <row r="1942" spans="1:6">
      <c r="A1942" s="144"/>
      <c r="B1942" s="144"/>
      <c r="C1942" s="144"/>
      <c r="D1942" s="144"/>
      <c r="E1942" s="144"/>
      <c r="F1942" s="144"/>
    </row>
    <row r="1943" spans="1:6">
      <c r="A1943" s="144"/>
      <c r="B1943" s="144"/>
      <c r="C1943" s="144"/>
      <c r="D1943" s="144"/>
      <c r="E1943" s="144"/>
      <c r="F1943" s="144"/>
    </row>
    <row r="1944" spans="1:6">
      <c r="A1944" s="144"/>
      <c r="B1944" s="144"/>
      <c r="C1944" s="144"/>
      <c r="D1944" s="144"/>
      <c r="E1944" s="144"/>
      <c r="F1944" s="144"/>
    </row>
    <row r="1945" spans="1:6">
      <c r="A1945" s="144"/>
      <c r="B1945" s="144"/>
      <c r="C1945" s="144"/>
      <c r="D1945" s="144"/>
      <c r="E1945" s="144"/>
      <c r="F1945" s="144"/>
    </row>
    <row r="1946" spans="1:6">
      <c r="A1946" s="144"/>
      <c r="B1946" s="144"/>
      <c r="C1946" s="144"/>
      <c r="D1946" s="144"/>
      <c r="E1946" s="144"/>
      <c r="F1946" s="144"/>
    </row>
    <row r="1947" spans="1:6">
      <c r="A1947" s="144"/>
      <c r="B1947" s="144"/>
      <c r="C1947" s="144"/>
      <c r="D1947" s="144"/>
      <c r="E1947" s="144"/>
      <c r="F1947" s="144"/>
    </row>
    <row r="1948" spans="1:6">
      <c r="A1948" s="144"/>
      <c r="B1948" s="144"/>
      <c r="C1948" s="144"/>
      <c r="D1948" s="144"/>
      <c r="E1948" s="144"/>
      <c r="F1948" s="144"/>
    </row>
    <row r="1949" spans="1:6">
      <c r="A1949" s="144"/>
      <c r="B1949" s="144"/>
      <c r="C1949" s="144"/>
      <c r="D1949" s="144"/>
      <c r="E1949" s="144"/>
      <c r="F1949" s="144"/>
    </row>
    <row r="1950" spans="1:6">
      <c r="A1950" s="144"/>
      <c r="B1950" s="144"/>
      <c r="C1950" s="144"/>
      <c r="D1950" s="144"/>
      <c r="E1950" s="144"/>
      <c r="F1950" s="144"/>
    </row>
    <row r="1951" spans="1:6">
      <c r="A1951" s="144"/>
      <c r="B1951" s="144"/>
      <c r="C1951" s="144"/>
      <c r="D1951" s="144"/>
      <c r="E1951" s="144"/>
      <c r="F1951" s="144"/>
    </row>
    <row r="1952" spans="1:6">
      <c r="A1952" s="144"/>
      <c r="B1952" s="144"/>
      <c r="C1952" s="144"/>
      <c r="D1952" s="144"/>
      <c r="E1952" s="144"/>
      <c r="F1952" s="144"/>
    </row>
    <row r="1953" spans="1:6">
      <c r="A1953" s="144"/>
      <c r="B1953" s="144"/>
      <c r="C1953" s="144"/>
      <c r="D1953" s="144"/>
      <c r="E1953" s="144"/>
      <c r="F1953" s="144"/>
    </row>
    <row r="1954" spans="1:6">
      <c r="A1954" s="144"/>
      <c r="B1954" s="144"/>
      <c r="C1954" s="144"/>
      <c r="D1954" s="144"/>
      <c r="E1954" s="144"/>
      <c r="F1954" s="144"/>
    </row>
    <row r="1955" spans="1:6">
      <c r="A1955" s="144"/>
      <c r="B1955" s="144"/>
      <c r="C1955" s="144"/>
      <c r="D1955" s="144"/>
      <c r="E1955" s="144"/>
      <c r="F1955" s="144"/>
    </row>
    <row r="1956" spans="1:6">
      <c r="A1956" s="144"/>
      <c r="B1956" s="144"/>
      <c r="C1956" s="144"/>
      <c r="D1956" s="144"/>
      <c r="E1956" s="144"/>
      <c r="F1956" s="144"/>
    </row>
    <row r="1957" spans="1:6">
      <c r="A1957" s="144"/>
      <c r="B1957" s="144"/>
      <c r="C1957" s="144"/>
      <c r="D1957" s="144"/>
      <c r="E1957" s="144"/>
      <c r="F1957" s="144"/>
    </row>
    <row r="1958" spans="1:6">
      <c r="A1958" s="144"/>
      <c r="B1958" s="144"/>
      <c r="C1958" s="144"/>
      <c r="D1958" s="144"/>
      <c r="E1958" s="144"/>
      <c r="F1958" s="144"/>
    </row>
    <row r="1959" spans="1:6">
      <c r="A1959" s="144"/>
      <c r="B1959" s="144"/>
      <c r="C1959" s="144"/>
      <c r="D1959" s="144"/>
      <c r="E1959" s="144"/>
      <c r="F1959" s="144"/>
    </row>
    <row r="1960" spans="1:6">
      <c r="A1960" s="144"/>
      <c r="B1960" s="144"/>
      <c r="C1960" s="144"/>
      <c r="D1960" s="144"/>
      <c r="E1960" s="144"/>
      <c r="F1960" s="144"/>
    </row>
    <row r="1961" spans="1:6">
      <c r="A1961" s="144"/>
      <c r="B1961" s="144"/>
      <c r="C1961" s="144"/>
      <c r="D1961" s="144"/>
      <c r="E1961" s="144"/>
      <c r="F1961" s="144"/>
    </row>
    <row r="1962" spans="1:6">
      <c r="A1962" s="144"/>
      <c r="B1962" s="144"/>
      <c r="C1962" s="144"/>
      <c r="D1962" s="144"/>
      <c r="E1962" s="144"/>
      <c r="F1962" s="144"/>
    </row>
    <row r="1963" spans="1:6">
      <c r="A1963" s="144"/>
      <c r="B1963" s="144"/>
      <c r="C1963" s="144"/>
      <c r="D1963" s="144"/>
      <c r="E1963" s="144"/>
      <c r="F1963" s="144"/>
    </row>
    <row r="1964" spans="1:6">
      <c r="A1964" s="144"/>
      <c r="B1964" s="144"/>
      <c r="C1964" s="144"/>
      <c r="D1964" s="144"/>
      <c r="E1964" s="144"/>
      <c r="F1964" s="144"/>
    </row>
    <row r="1965" spans="1:6">
      <c r="A1965" s="144"/>
      <c r="B1965" s="144"/>
      <c r="C1965" s="144"/>
      <c r="D1965" s="144"/>
      <c r="E1965" s="144"/>
      <c r="F1965" s="144"/>
    </row>
    <row r="1966" spans="1:6">
      <c r="A1966" s="144"/>
      <c r="B1966" s="144"/>
      <c r="C1966" s="144"/>
      <c r="D1966" s="144"/>
      <c r="E1966" s="144"/>
      <c r="F1966" s="144"/>
    </row>
    <row r="1967" spans="1:6">
      <c r="A1967" s="144"/>
      <c r="B1967" s="144"/>
      <c r="C1967" s="144"/>
      <c r="D1967" s="144"/>
      <c r="E1967" s="144"/>
      <c r="F1967" s="144"/>
    </row>
    <row r="1968" spans="1:6">
      <c r="A1968" s="144"/>
      <c r="B1968" s="144"/>
      <c r="C1968" s="144"/>
      <c r="D1968" s="144"/>
      <c r="E1968" s="144"/>
      <c r="F1968" s="144"/>
    </row>
    <row r="1969" spans="1:6">
      <c r="A1969" s="144"/>
      <c r="B1969" s="144"/>
      <c r="C1969" s="144"/>
      <c r="D1969" s="144"/>
      <c r="E1969" s="144"/>
      <c r="F1969" s="144"/>
    </row>
    <row r="1970" spans="1:6">
      <c r="A1970" s="144"/>
      <c r="B1970" s="144"/>
      <c r="C1970" s="144"/>
      <c r="D1970" s="144"/>
      <c r="E1970" s="144"/>
      <c r="F1970" s="144"/>
    </row>
    <row r="1971" spans="1:6">
      <c r="A1971" s="144"/>
      <c r="B1971" s="144"/>
      <c r="C1971" s="144"/>
      <c r="D1971" s="144"/>
      <c r="E1971" s="144"/>
      <c r="F1971" s="144"/>
    </row>
    <row r="1972" spans="1:6">
      <c r="A1972" s="144"/>
      <c r="B1972" s="144"/>
      <c r="C1972" s="144"/>
      <c r="D1972" s="144"/>
      <c r="E1972" s="144"/>
      <c r="F1972" s="144"/>
    </row>
    <row r="1973" spans="1:6">
      <c r="A1973" s="144"/>
      <c r="B1973" s="144"/>
      <c r="C1973" s="144"/>
      <c r="D1973" s="144"/>
      <c r="E1973" s="144"/>
      <c r="F1973" s="144"/>
    </row>
    <row r="1974" spans="1:6">
      <c r="A1974" s="144"/>
      <c r="B1974" s="144"/>
      <c r="C1974" s="144"/>
      <c r="D1974" s="144"/>
      <c r="E1974" s="144"/>
      <c r="F1974" s="144"/>
    </row>
    <row r="1975" spans="1:6">
      <c r="A1975" s="144"/>
      <c r="B1975" s="144"/>
      <c r="C1975" s="144"/>
      <c r="D1975" s="144"/>
      <c r="E1975" s="144"/>
      <c r="F1975" s="144"/>
    </row>
    <row r="1976" spans="1:6">
      <c r="A1976" s="144"/>
      <c r="B1976" s="144"/>
      <c r="C1976" s="144"/>
      <c r="D1976" s="144"/>
      <c r="E1976" s="144"/>
      <c r="F1976" s="144"/>
    </row>
    <row r="1977" spans="1:6">
      <c r="A1977" s="144"/>
      <c r="B1977" s="144"/>
      <c r="C1977" s="144"/>
      <c r="D1977" s="144"/>
      <c r="E1977" s="144"/>
      <c r="F1977" s="144"/>
    </row>
    <row r="1978" spans="1:6">
      <c r="A1978" s="144"/>
      <c r="B1978" s="144"/>
      <c r="C1978" s="144"/>
      <c r="D1978" s="144"/>
      <c r="E1978" s="144"/>
      <c r="F1978" s="144"/>
    </row>
    <row r="1979" spans="1:6">
      <c r="A1979" s="144"/>
      <c r="B1979" s="144"/>
      <c r="C1979" s="144"/>
      <c r="D1979" s="144"/>
      <c r="E1979" s="144"/>
      <c r="F1979" s="144"/>
    </row>
    <row r="1980" spans="1:6">
      <c r="A1980" s="144"/>
      <c r="B1980" s="144"/>
      <c r="C1980" s="144"/>
      <c r="D1980" s="144"/>
      <c r="E1980" s="144"/>
      <c r="F1980" s="144"/>
    </row>
    <row r="1981" spans="1:6">
      <c r="A1981" s="144"/>
      <c r="B1981" s="144"/>
      <c r="C1981" s="144"/>
      <c r="D1981" s="144"/>
      <c r="E1981" s="144"/>
      <c r="F1981" s="144"/>
    </row>
    <row r="1982" spans="1:6">
      <c r="A1982" s="144"/>
      <c r="B1982" s="144"/>
      <c r="C1982" s="144"/>
      <c r="D1982" s="144"/>
      <c r="E1982" s="144"/>
      <c r="F1982" s="144"/>
    </row>
    <row r="1983" spans="1:6">
      <c r="A1983" s="144"/>
      <c r="B1983" s="144"/>
      <c r="C1983" s="144"/>
      <c r="D1983" s="144"/>
      <c r="E1983" s="144"/>
      <c r="F1983" s="144"/>
    </row>
    <row r="1984" spans="1:6">
      <c r="A1984" s="144"/>
      <c r="B1984" s="144"/>
      <c r="C1984" s="144"/>
      <c r="D1984" s="144"/>
      <c r="E1984" s="144"/>
      <c r="F1984" s="144"/>
    </row>
    <row r="1985" spans="1:6">
      <c r="A1985" s="144"/>
      <c r="B1985" s="144"/>
      <c r="C1985" s="144"/>
      <c r="D1985" s="144"/>
      <c r="E1985" s="144"/>
      <c r="F1985" s="144"/>
    </row>
    <row r="1986" spans="1:6">
      <c r="A1986" s="144"/>
      <c r="B1986" s="144"/>
      <c r="C1986" s="144"/>
      <c r="D1986" s="144"/>
      <c r="E1986" s="144"/>
      <c r="F1986" s="144"/>
    </row>
    <row r="1987" spans="1:6">
      <c r="A1987" s="144"/>
      <c r="B1987" s="144"/>
      <c r="C1987" s="144"/>
      <c r="D1987" s="144"/>
      <c r="E1987" s="144"/>
      <c r="F1987" s="144"/>
    </row>
    <row r="1988" spans="1:6">
      <c r="A1988" s="144"/>
      <c r="B1988" s="144"/>
      <c r="C1988" s="144"/>
      <c r="D1988" s="144"/>
      <c r="E1988" s="144"/>
      <c r="F1988" s="144"/>
    </row>
    <row r="1989" spans="1:6">
      <c r="A1989" s="144"/>
      <c r="B1989" s="144"/>
      <c r="C1989" s="144"/>
      <c r="D1989" s="144"/>
      <c r="E1989" s="144"/>
      <c r="F1989" s="144"/>
    </row>
    <row r="1990" spans="1:6">
      <c r="A1990" s="144"/>
      <c r="B1990" s="144"/>
      <c r="C1990" s="144"/>
      <c r="D1990" s="144"/>
      <c r="E1990" s="144"/>
      <c r="F1990" s="144"/>
    </row>
    <row r="1991" spans="1:6">
      <c r="A1991" s="144"/>
      <c r="B1991" s="144"/>
      <c r="C1991" s="144"/>
      <c r="D1991" s="144"/>
      <c r="E1991" s="144"/>
      <c r="F1991" s="144"/>
    </row>
    <row r="1992" spans="1:6">
      <c r="A1992" s="144"/>
      <c r="B1992" s="144"/>
      <c r="C1992" s="144"/>
      <c r="D1992" s="144"/>
      <c r="E1992" s="144"/>
      <c r="F1992" s="144"/>
    </row>
    <row r="1993" spans="1:6">
      <c r="A1993" s="144"/>
      <c r="B1993" s="144"/>
      <c r="C1993" s="144"/>
      <c r="D1993" s="144"/>
      <c r="E1993" s="144"/>
      <c r="F1993" s="144"/>
    </row>
    <row r="1994" spans="1:6">
      <c r="A1994" s="144"/>
      <c r="B1994" s="144"/>
      <c r="C1994" s="144"/>
      <c r="D1994" s="144"/>
      <c r="E1994" s="144"/>
      <c r="F1994" s="144"/>
    </row>
    <row r="1995" spans="1:6">
      <c r="A1995" s="144"/>
      <c r="B1995" s="144"/>
      <c r="C1995" s="144"/>
      <c r="D1995" s="144"/>
      <c r="E1995" s="144"/>
      <c r="F1995" s="144"/>
    </row>
    <row r="1996" spans="1:6">
      <c r="A1996" s="144"/>
      <c r="B1996" s="144"/>
      <c r="C1996" s="144"/>
      <c r="D1996" s="144"/>
      <c r="E1996" s="144"/>
      <c r="F1996" s="144"/>
    </row>
    <row r="1997" spans="1:6">
      <c r="A1997" s="144"/>
      <c r="B1997" s="144"/>
      <c r="C1997" s="144"/>
      <c r="D1997" s="144"/>
      <c r="E1997" s="144"/>
      <c r="F1997" s="144"/>
    </row>
    <row r="1998" spans="1:6">
      <c r="A1998" s="144"/>
      <c r="B1998" s="144"/>
      <c r="C1998" s="144"/>
      <c r="D1998" s="144"/>
      <c r="E1998" s="144"/>
      <c r="F1998" s="144"/>
    </row>
    <row r="1999" spans="1:6">
      <c r="A1999" s="144"/>
      <c r="B1999" s="144"/>
      <c r="C1999" s="144"/>
      <c r="D1999" s="144"/>
      <c r="E1999" s="144"/>
      <c r="F1999" s="144"/>
    </row>
    <row r="2000" spans="1:6">
      <c r="A2000" s="144"/>
      <c r="B2000" s="144"/>
      <c r="C2000" s="144"/>
      <c r="D2000" s="144"/>
      <c r="E2000" s="144"/>
      <c r="F2000" s="144"/>
    </row>
    <row r="2001" spans="1:6">
      <c r="A2001" s="144"/>
      <c r="B2001" s="144"/>
      <c r="C2001" s="144"/>
      <c r="D2001" s="144"/>
      <c r="E2001" s="144"/>
      <c r="F2001" s="144"/>
    </row>
    <row r="2002" spans="1:6">
      <c r="A2002" s="144"/>
      <c r="B2002" s="144"/>
      <c r="C2002" s="144"/>
      <c r="D2002" s="144"/>
      <c r="E2002" s="144"/>
      <c r="F2002" s="144"/>
    </row>
    <row r="2003" spans="1:6">
      <c r="A2003" s="144"/>
      <c r="B2003" s="144"/>
      <c r="C2003" s="144"/>
      <c r="D2003" s="144"/>
      <c r="E2003" s="144"/>
      <c r="F2003" s="144"/>
    </row>
    <row r="2004" spans="1:6">
      <c r="A2004" s="144"/>
      <c r="B2004" s="144"/>
      <c r="C2004" s="144"/>
      <c r="D2004" s="144"/>
      <c r="E2004" s="144"/>
      <c r="F2004" s="144"/>
    </row>
    <row r="2005" spans="1:6">
      <c r="A2005" s="144"/>
      <c r="B2005" s="144"/>
      <c r="C2005" s="144"/>
      <c r="D2005" s="144"/>
      <c r="E2005" s="144"/>
      <c r="F2005" s="144"/>
    </row>
    <row r="2006" spans="1:6">
      <c r="A2006" s="144"/>
      <c r="B2006" s="144"/>
      <c r="C2006" s="144"/>
      <c r="D2006" s="144"/>
      <c r="E2006" s="144"/>
      <c r="F2006" s="144"/>
    </row>
    <row r="2007" spans="1:6">
      <c r="A2007" s="144"/>
      <c r="B2007" s="144"/>
      <c r="C2007" s="144"/>
      <c r="D2007" s="144"/>
      <c r="E2007" s="144"/>
      <c r="F2007" s="144"/>
    </row>
    <row r="2008" spans="1:6">
      <c r="A2008" s="144"/>
      <c r="B2008" s="144"/>
      <c r="C2008" s="144"/>
      <c r="D2008" s="144"/>
      <c r="E2008" s="144"/>
      <c r="F2008" s="144"/>
    </row>
    <row r="2009" spans="1:6">
      <c r="A2009" s="144"/>
      <c r="B2009" s="144"/>
      <c r="C2009" s="144"/>
      <c r="D2009" s="144"/>
      <c r="E2009" s="144"/>
      <c r="F2009" s="144"/>
    </row>
    <row r="2010" spans="1:6">
      <c r="A2010" s="144"/>
      <c r="B2010" s="144"/>
      <c r="C2010" s="144"/>
      <c r="D2010" s="144"/>
      <c r="E2010" s="144"/>
      <c r="F2010" s="144"/>
    </row>
    <row r="2011" spans="1:6">
      <c r="A2011" s="144"/>
      <c r="B2011" s="144"/>
      <c r="C2011" s="144"/>
      <c r="D2011" s="144"/>
      <c r="E2011" s="144"/>
      <c r="F2011" s="144"/>
    </row>
    <row r="2012" spans="1:6">
      <c r="A2012" s="144"/>
      <c r="B2012" s="144"/>
      <c r="C2012" s="144"/>
      <c r="D2012" s="144"/>
      <c r="E2012" s="144"/>
      <c r="F2012" s="144"/>
    </row>
    <row r="2013" spans="1:6">
      <c r="A2013" s="144"/>
      <c r="B2013" s="144"/>
      <c r="C2013" s="144"/>
      <c r="D2013" s="144"/>
      <c r="E2013" s="144"/>
      <c r="F2013" s="144"/>
    </row>
    <row r="2014" spans="1:6">
      <c r="A2014" s="144"/>
      <c r="B2014" s="144"/>
      <c r="C2014" s="144"/>
      <c r="D2014" s="144"/>
      <c r="E2014" s="144"/>
      <c r="F2014" s="144"/>
    </row>
    <row r="2015" spans="1:6">
      <c r="A2015" s="144"/>
      <c r="B2015" s="144"/>
      <c r="C2015" s="144"/>
      <c r="D2015" s="144"/>
      <c r="E2015" s="144"/>
      <c r="F2015" s="144"/>
    </row>
    <row r="2016" spans="1:6">
      <c r="A2016" s="144"/>
      <c r="B2016" s="144"/>
      <c r="C2016" s="144"/>
      <c r="D2016" s="144"/>
      <c r="E2016" s="144"/>
      <c r="F2016" s="144"/>
    </row>
    <row r="2017" spans="1:6">
      <c r="A2017" s="144"/>
      <c r="B2017" s="144"/>
      <c r="C2017" s="144"/>
      <c r="D2017" s="144"/>
      <c r="E2017" s="144"/>
      <c r="F2017" s="144"/>
    </row>
    <row r="2018" spans="1:6">
      <c r="A2018" s="144"/>
      <c r="B2018" s="144"/>
      <c r="C2018" s="144"/>
      <c r="D2018" s="144"/>
      <c r="E2018" s="144"/>
      <c r="F2018" s="144"/>
    </row>
    <row r="2019" spans="1:6">
      <c r="A2019" s="144"/>
      <c r="B2019" s="144"/>
      <c r="C2019" s="144"/>
      <c r="D2019" s="144"/>
      <c r="E2019" s="144"/>
      <c r="F2019" s="144"/>
    </row>
    <row r="2020" spans="1:6">
      <c r="A2020" s="144"/>
      <c r="B2020" s="144"/>
      <c r="C2020" s="144"/>
      <c r="D2020" s="144"/>
      <c r="E2020" s="144"/>
      <c r="F2020" s="144"/>
    </row>
    <row r="2021" spans="1:6">
      <c r="A2021" s="144"/>
      <c r="B2021" s="144"/>
      <c r="C2021" s="144"/>
      <c r="D2021" s="144"/>
      <c r="E2021" s="144"/>
      <c r="F2021" s="144"/>
    </row>
    <row r="2022" spans="1:6">
      <c r="A2022" s="144"/>
      <c r="B2022" s="144"/>
      <c r="C2022" s="144"/>
      <c r="D2022" s="144"/>
      <c r="E2022" s="144"/>
      <c r="F2022" s="144"/>
    </row>
    <row r="2023" spans="1:6">
      <c r="A2023" s="144"/>
      <c r="B2023" s="144"/>
      <c r="C2023" s="144"/>
      <c r="D2023" s="144"/>
      <c r="E2023" s="144"/>
      <c r="F2023" s="144"/>
    </row>
    <row r="2024" spans="1:6">
      <c r="A2024" s="144"/>
      <c r="B2024" s="144"/>
      <c r="C2024" s="144"/>
      <c r="D2024" s="144"/>
      <c r="E2024" s="144"/>
      <c r="F2024" s="144"/>
    </row>
    <row r="2025" spans="1:6">
      <c r="A2025" s="144"/>
      <c r="B2025" s="144"/>
      <c r="C2025" s="144"/>
      <c r="D2025" s="144"/>
      <c r="E2025" s="144"/>
      <c r="F2025" s="144"/>
    </row>
    <row r="2026" spans="1:6">
      <c r="A2026" s="144"/>
      <c r="B2026" s="144"/>
      <c r="C2026" s="144"/>
      <c r="D2026" s="144"/>
      <c r="E2026" s="144"/>
      <c r="F2026" s="144"/>
    </row>
    <row r="2027" spans="1:6">
      <c r="A2027" s="144"/>
      <c r="B2027" s="144"/>
      <c r="C2027" s="144"/>
      <c r="D2027" s="144"/>
      <c r="E2027" s="144"/>
      <c r="F2027" s="144"/>
    </row>
    <row r="2028" spans="1:6">
      <c r="A2028" s="144"/>
      <c r="B2028" s="144"/>
      <c r="C2028" s="144"/>
      <c r="D2028" s="144"/>
      <c r="E2028" s="144"/>
      <c r="F2028" s="144"/>
    </row>
    <row r="2029" spans="1:6">
      <c r="A2029" s="144"/>
      <c r="B2029" s="144"/>
      <c r="C2029" s="144"/>
      <c r="D2029" s="144"/>
      <c r="E2029" s="144"/>
      <c r="F2029" s="144"/>
    </row>
    <row r="2030" spans="1:6">
      <c r="A2030" s="144"/>
      <c r="B2030" s="144"/>
      <c r="C2030" s="144"/>
      <c r="D2030" s="144"/>
      <c r="E2030" s="144"/>
      <c r="F2030" s="144"/>
    </row>
    <row r="2031" spans="1:6">
      <c r="A2031" s="144"/>
      <c r="B2031" s="144"/>
      <c r="C2031" s="144"/>
      <c r="D2031" s="144"/>
      <c r="E2031" s="144"/>
      <c r="F2031" s="144"/>
    </row>
    <row r="2032" spans="1:6">
      <c r="A2032" s="144"/>
      <c r="B2032" s="144"/>
      <c r="C2032" s="144"/>
      <c r="D2032" s="144"/>
      <c r="E2032" s="144"/>
      <c r="F2032" s="144"/>
    </row>
    <row r="2033" spans="1:6">
      <c r="A2033" s="144"/>
      <c r="B2033" s="144"/>
      <c r="C2033" s="144"/>
      <c r="D2033" s="144"/>
      <c r="E2033" s="144"/>
      <c r="F2033" s="144"/>
    </row>
    <row r="2034" spans="1:6">
      <c r="A2034" s="144"/>
      <c r="B2034" s="144"/>
      <c r="C2034" s="144"/>
      <c r="D2034" s="144"/>
      <c r="E2034" s="144"/>
      <c r="F2034" s="144"/>
    </row>
    <row r="2035" spans="1:6">
      <c r="A2035" s="144"/>
      <c r="B2035" s="144"/>
      <c r="C2035" s="144"/>
      <c r="D2035" s="144"/>
      <c r="E2035" s="144"/>
      <c r="F2035" s="144"/>
    </row>
    <row r="2036" spans="1:6">
      <c r="A2036" s="144"/>
      <c r="B2036" s="144"/>
      <c r="C2036" s="144"/>
      <c r="D2036" s="144"/>
      <c r="E2036" s="144"/>
      <c r="F2036" s="144"/>
    </row>
    <row r="2037" spans="1:6">
      <c r="A2037" s="144"/>
      <c r="B2037" s="144"/>
      <c r="C2037" s="144"/>
      <c r="D2037" s="144"/>
      <c r="E2037" s="144"/>
      <c r="F2037" s="144"/>
    </row>
    <row r="2038" spans="1:6">
      <c r="A2038" s="144"/>
      <c r="B2038" s="144"/>
      <c r="C2038" s="144"/>
      <c r="D2038" s="144"/>
      <c r="E2038" s="144"/>
      <c r="F2038" s="144"/>
    </row>
    <row r="2039" spans="1:6">
      <c r="A2039" s="144"/>
      <c r="B2039" s="144"/>
      <c r="C2039" s="144"/>
      <c r="D2039" s="144"/>
      <c r="E2039" s="144"/>
      <c r="F2039" s="144"/>
    </row>
    <row r="2040" spans="1:6">
      <c r="A2040" s="144"/>
      <c r="B2040" s="144"/>
      <c r="C2040" s="144"/>
      <c r="D2040" s="144"/>
      <c r="E2040" s="144"/>
      <c r="F2040" s="144"/>
    </row>
    <row r="2041" spans="1:6">
      <c r="A2041" s="144"/>
      <c r="B2041" s="144"/>
      <c r="C2041" s="144"/>
      <c r="D2041" s="144"/>
      <c r="E2041" s="144"/>
      <c r="F2041" s="144"/>
    </row>
    <row r="2042" spans="1:6">
      <c r="A2042" s="144"/>
      <c r="B2042" s="144"/>
      <c r="C2042" s="144"/>
      <c r="D2042" s="144"/>
      <c r="E2042" s="144"/>
      <c r="F2042" s="144"/>
    </row>
    <row r="2043" spans="1:6">
      <c r="A2043" s="144"/>
      <c r="B2043" s="144"/>
      <c r="C2043" s="144"/>
      <c r="D2043" s="144"/>
      <c r="E2043" s="144"/>
      <c r="F2043" s="144"/>
    </row>
    <row r="2044" spans="1:6">
      <c r="A2044" s="144"/>
      <c r="B2044" s="144"/>
      <c r="C2044" s="144"/>
      <c r="D2044" s="144"/>
      <c r="E2044" s="144"/>
      <c r="F2044" s="144"/>
    </row>
    <row r="2045" spans="1:6">
      <c r="A2045" s="144"/>
      <c r="B2045" s="144"/>
      <c r="C2045" s="144"/>
      <c r="D2045" s="144"/>
      <c r="E2045" s="144"/>
      <c r="F2045" s="144"/>
    </row>
    <row r="2046" spans="1:6">
      <c r="A2046" s="144"/>
      <c r="B2046" s="144"/>
      <c r="C2046" s="144"/>
      <c r="D2046" s="144"/>
      <c r="E2046" s="144"/>
      <c r="F2046" s="144"/>
    </row>
    <row r="2047" spans="1:6">
      <c r="A2047" s="144"/>
      <c r="B2047" s="144"/>
      <c r="C2047" s="144"/>
      <c r="D2047" s="144"/>
      <c r="E2047" s="144"/>
      <c r="F2047" s="144"/>
    </row>
    <row r="2048" spans="1:6">
      <c r="A2048" s="144"/>
      <c r="B2048" s="144"/>
      <c r="C2048" s="144"/>
      <c r="D2048" s="144"/>
      <c r="E2048" s="144"/>
      <c r="F2048" s="144"/>
    </row>
    <row r="2049" spans="1:6">
      <c r="A2049" s="144"/>
      <c r="B2049" s="144"/>
      <c r="C2049" s="144"/>
      <c r="D2049" s="144"/>
      <c r="E2049" s="144"/>
      <c r="F2049" s="144"/>
    </row>
    <row r="2050" spans="1:6">
      <c r="A2050" s="144"/>
      <c r="B2050" s="144"/>
      <c r="C2050" s="144"/>
      <c r="D2050" s="144"/>
      <c r="E2050" s="144"/>
      <c r="F2050" s="144"/>
    </row>
    <row r="2051" spans="1:6">
      <c r="A2051" s="144"/>
      <c r="B2051" s="144"/>
      <c r="C2051" s="144"/>
      <c r="D2051" s="144"/>
      <c r="E2051" s="144"/>
      <c r="F2051" s="144"/>
    </row>
    <row r="2052" spans="1:6">
      <c r="A2052" s="144"/>
      <c r="B2052" s="144"/>
      <c r="C2052" s="144"/>
      <c r="D2052" s="144"/>
      <c r="E2052" s="144"/>
      <c r="F2052" s="144"/>
    </row>
    <row r="2053" spans="1:6">
      <c r="A2053" s="144"/>
      <c r="B2053" s="144"/>
      <c r="C2053" s="144"/>
      <c r="D2053" s="144"/>
      <c r="E2053" s="144"/>
      <c r="F2053" s="144"/>
    </row>
    <row r="2054" spans="1:6">
      <c r="A2054" s="144"/>
      <c r="B2054" s="144"/>
      <c r="C2054" s="144"/>
      <c r="D2054" s="144"/>
      <c r="E2054" s="144"/>
      <c r="F2054" s="144"/>
    </row>
    <row r="2055" spans="1:6">
      <c r="A2055" s="144"/>
      <c r="B2055" s="144"/>
      <c r="C2055" s="144"/>
      <c r="D2055" s="144"/>
      <c r="E2055" s="144"/>
      <c r="F2055" s="144"/>
    </row>
    <row r="2056" spans="1:6">
      <c r="A2056" s="144"/>
      <c r="B2056" s="144"/>
      <c r="C2056" s="144"/>
      <c r="D2056" s="144"/>
      <c r="E2056" s="144"/>
      <c r="F2056" s="144"/>
    </row>
    <row r="2057" spans="1:6">
      <c r="A2057" s="144"/>
      <c r="B2057" s="144"/>
      <c r="C2057" s="144"/>
      <c r="D2057" s="144"/>
      <c r="E2057" s="144"/>
      <c r="F2057" s="144"/>
    </row>
    <row r="2058" spans="1:6">
      <c r="A2058" s="144"/>
      <c r="B2058" s="144"/>
      <c r="C2058" s="144"/>
      <c r="D2058" s="144"/>
      <c r="E2058" s="144"/>
      <c r="F2058" s="144"/>
    </row>
    <row r="2059" spans="1:6">
      <c r="A2059" s="144"/>
      <c r="B2059" s="144"/>
      <c r="C2059" s="144"/>
      <c r="D2059" s="144"/>
      <c r="E2059" s="144"/>
      <c r="F2059" s="144"/>
    </row>
    <row r="2060" spans="1:6">
      <c r="A2060" s="144"/>
      <c r="B2060" s="144"/>
      <c r="C2060" s="144"/>
      <c r="D2060" s="144"/>
      <c r="E2060" s="144"/>
      <c r="F2060" s="144"/>
    </row>
    <row r="2061" spans="1:6">
      <c r="A2061" s="144"/>
      <c r="B2061" s="144"/>
      <c r="C2061" s="144"/>
      <c r="D2061" s="144"/>
      <c r="E2061" s="144"/>
      <c r="F2061" s="144"/>
    </row>
    <row r="2062" spans="1:6">
      <c r="A2062" s="144"/>
      <c r="B2062" s="144"/>
      <c r="C2062" s="144"/>
      <c r="D2062" s="144"/>
      <c r="E2062" s="144"/>
      <c r="F2062" s="144"/>
    </row>
    <row r="2063" spans="1:6">
      <c r="A2063" s="144"/>
      <c r="B2063" s="144"/>
      <c r="C2063" s="144"/>
      <c r="D2063" s="144"/>
      <c r="E2063" s="144"/>
      <c r="F2063" s="144"/>
    </row>
    <row r="2064" spans="1:6">
      <c r="A2064" s="144"/>
      <c r="B2064" s="144"/>
      <c r="C2064" s="144"/>
      <c r="D2064" s="144"/>
      <c r="E2064" s="144"/>
      <c r="F2064" s="144"/>
    </row>
    <row r="2065" spans="1:6">
      <c r="A2065" s="144"/>
      <c r="B2065" s="144"/>
      <c r="C2065" s="144"/>
      <c r="D2065" s="144"/>
      <c r="E2065" s="144"/>
      <c r="F2065" s="144"/>
    </row>
    <row r="2066" spans="1:6">
      <c r="A2066" s="144"/>
      <c r="B2066" s="144"/>
      <c r="C2066" s="144"/>
      <c r="D2066" s="144"/>
      <c r="E2066" s="144"/>
      <c r="F2066" s="144"/>
    </row>
    <row r="2067" spans="1:6">
      <c r="A2067" s="144"/>
      <c r="B2067" s="144"/>
      <c r="C2067" s="144"/>
      <c r="D2067" s="144"/>
      <c r="E2067" s="144"/>
      <c r="F2067" s="144"/>
    </row>
    <row r="2068" spans="1:6">
      <c r="A2068" s="144"/>
      <c r="B2068" s="144"/>
      <c r="C2068" s="144"/>
      <c r="D2068" s="144"/>
      <c r="E2068" s="144"/>
      <c r="F2068" s="144"/>
    </row>
    <row r="2069" spans="1:6">
      <c r="A2069" s="144"/>
      <c r="B2069" s="144"/>
      <c r="C2069" s="144"/>
      <c r="D2069" s="144"/>
      <c r="E2069" s="144"/>
      <c r="F2069" s="144"/>
    </row>
    <row r="2070" spans="1:6">
      <c r="A2070" s="144"/>
      <c r="B2070" s="144"/>
      <c r="C2070" s="144"/>
      <c r="D2070" s="144"/>
      <c r="E2070" s="144"/>
      <c r="F2070" s="144"/>
    </row>
    <row r="2071" spans="1:6">
      <c r="A2071" s="144"/>
      <c r="B2071" s="144"/>
      <c r="C2071" s="144"/>
      <c r="D2071" s="144"/>
      <c r="E2071" s="144"/>
      <c r="F2071" s="144"/>
    </row>
    <row r="2072" spans="1:6">
      <c r="A2072" s="144"/>
      <c r="B2072" s="144"/>
      <c r="C2072" s="144"/>
      <c r="D2072" s="144"/>
      <c r="E2072" s="144"/>
      <c r="F2072" s="144"/>
    </row>
    <row r="2073" spans="1:6">
      <c r="A2073" s="144"/>
      <c r="B2073" s="144"/>
      <c r="C2073" s="144"/>
      <c r="D2073" s="144"/>
      <c r="E2073" s="144"/>
      <c r="F2073" s="144"/>
    </row>
    <row r="2074" spans="1:6">
      <c r="A2074" s="144"/>
      <c r="B2074" s="144"/>
      <c r="C2074" s="144"/>
      <c r="D2074" s="144"/>
      <c r="E2074" s="144"/>
      <c r="F2074" s="144"/>
    </row>
    <row r="2075" spans="1:6">
      <c r="A2075" s="144"/>
      <c r="B2075" s="144"/>
      <c r="C2075" s="144"/>
      <c r="D2075" s="144"/>
      <c r="E2075" s="144"/>
      <c r="F2075" s="144"/>
    </row>
    <row r="2076" spans="1:6">
      <c r="A2076" s="144"/>
      <c r="B2076" s="144"/>
      <c r="C2076" s="144"/>
      <c r="D2076" s="144"/>
      <c r="E2076" s="144"/>
      <c r="F2076" s="144"/>
    </row>
    <row r="2077" spans="1:6">
      <c r="A2077" s="144"/>
      <c r="B2077" s="144"/>
      <c r="C2077" s="144"/>
      <c r="D2077" s="144"/>
      <c r="E2077" s="144"/>
      <c r="F2077" s="144"/>
    </row>
    <row r="2078" spans="1:6">
      <c r="A2078" s="144"/>
      <c r="B2078" s="144"/>
      <c r="C2078" s="144"/>
      <c r="D2078" s="144"/>
      <c r="E2078" s="144"/>
      <c r="F2078" s="144"/>
    </row>
    <row r="2079" spans="1:6">
      <c r="A2079" s="144"/>
      <c r="B2079" s="144"/>
      <c r="C2079" s="144"/>
      <c r="D2079" s="144"/>
      <c r="E2079" s="144"/>
      <c r="F2079" s="144"/>
    </row>
    <row r="2080" spans="1:6">
      <c r="A2080" s="144"/>
      <c r="B2080" s="144"/>
      <c r="C2080" s="144"/>
      <c r="D2080" s="144"/>
      <c r="E2080" s="144"/>
      <c r="F2080" s="144"/>
    </row>
    <row r="2081" spans="1:6">
      <c r="A2081" s="144"/>
      <c r="B2081" s="144"/>
      <c r="C2081" s="144"/>
      <c r="D2081" s="144"/>
      <c r="E2081" s="144"/>
      <c r="F2081" s="144"/>
    </row>
    <row r="2082" spans="1:6">
      <c r="A2082" s="144"/>
      <c r="B2082" s="144"/>
      <c r="C2082" s="144"/>
      <c r="D2082" s="144"/>
      <c r="E2082" s="144"/>
      <c r="F2082" s="144"/>
    </row>
    <row r="2083" spans="1:6">
      <c r="A2083" s="144"/>
      <c r="B2083" s="144"/>
      <c r="C2083" s="144"/>
      <c r="D2083" s="144"/>
      <c r="E2083" s="144"/>
      <c r="F2083" s="144"/>
    </row>
    <row r="2084" spans="1:6">
      <c r="A2084" s="144"/>
      <c r="B2084" s="144"/>
      <c r="C2084" s="144"/>
      <c r="D2084" s="144"/>
      <c r="E2084" s="144"/>
      <c r="F2084" s="144"/>
    </row>
    <row r="2085" spans="1:6">
      <c r="A2085" s="144"/>
      <c r="B2085" s="144"/>
      <c r="C2085" s="144"/>
      <c r="D2085" s="144"/>
      <c r="E2085" s="144"/>
      <c r="F2085" s="144"/>
    </row>
    <row r="2086" spans="1:6">
      <c r="A2086" s="144"/>
      <c r="B2086" s="144"/>
      <c r="C2086" s="144"/>
      <c r="D2086" s="144"/>
      <c r="E2086" s="144"/>
      <c r="F2086" s="144"/>
    </row>
    <row r="2087" spans="1:6">
      <c r="A2087" s="144"/>
      <c r="B2087" s="144"/>
      <c r="C2087" s="144"/>
      <c r="D2087" s="144"/>
      <c r="E2087" s="144"/>
      <c r="F2087" s="144"/>
    </row>
    <row r="2088" spans="1:6">
      <c r="A2088" s="144"/>
      <c r="B2088" s="144"/>
      <c r="C2088" s="144"/>
      <c r="D2088" s="144"/>
      <c r="E2088" s="144"/>
      <c r="F2088" s="144"/>
    </row>
    <row r="2089" spans="1:6">
      <c r="A2089" s="144"/>
      <c r="B2089" s="144"/>
      <c r="C2089" s="144"/>
      <c r="D2089" s="144"/>
      <c r="E2089" s="144"/>
      <c r="F2089" s="144"/>
    </row>
    <row r="2090" spans="1:6">
      <c r="A2090" s="144"/>
      <c r="B2090" s="144"/>
      <c r="C2090" s="144"/>
      <c r="D2090" s="144"/>
      <c r="E2090" s="144"/>
      <c r="F2090" s="144"/>
    </row>
    <row r="2091" spans="1:6">
      <c r="A2091" s="144"/>
      <c r="B2091" s="144"/>
      <c r="C2091" s="144"/>
      <c r="D2091" s="144"/>
      <c r="E2091" s="144"/>
      <c r="F2091" s="144"/>
    </row>
    <row r="2092" spans="1:6">
      <c r="A2092" s="144"/>
      <c r="B2092" s="144"/>
      <c r="C2092" s="144"/>
      <c r="D2092" s="144"/>
      <c r="E2092" s="144"/>
      <c r="F2092" s="144"/>
    </row>
    <row r="2093" spans="1:6">
      <c r="A2093" s="144"/>
      <c r="B2093" s="144"/>
      <c r="C2093" s="144"/>
      <c r="D2093" s="144"/>
      <c r="E2093" s="144"/>
      <c r="F2093" s="144"/>
    </row>
    <row r="2094" spans="1:6">
      <c r="A2094" s="144"/>
      <c r="B2094" s="144"/>
      <c r="C2094" s="144"/>
      <c r="D2094" s="144"/>
      <c r="E2094" s="144"/>
      <c r="F2094" s="144"/>
    </row>
    <row r="2095" spans="1:6">
      <c r="A2095" s="144"/>
      <c r="B2095" s="144"/>
      <c r="C2095" s="144"/>
      <c r="D2095" s="144"/>
      <c r="E2095" s="144"/>
      <c r="F2095" s="144"/>
    </row>
    <row r="2096" spans="1:6">
      <c r="A2096" s="144"/>
      <c r="B2096" s="144"/>
      <c r="C2096" s="144"/>
      <c r="D2096" s="144"/>
      <c r="E2096" s="144"/>
      <c r="F2096" s="144"/>
    </row>
    <row r="2097" spans="1:6">
      <c r="A2097" s="144"/>
      <c r="B2097" s="144"/>
      <c r="C2097" s="144"/>
      <c r="D2097" s="144"/>
      <c r="E2097" s="144"/>
      <c r="F2097" s="144"/>
    </row>
    <row r="2098" spans="1:6">
      <c r="A2098" s="144"/>
      <c r="B2098" s="144"/>
      <c r="C2098" s="144"/>
      <c r="D2098" s="144"/>
      <c r="E2098" s="144"/>
      <c r="F2098" s="144"/>
    </row>
    <row r="2099" spans="1:6">
      <c r="A2099" s="144"/>
      <c r="B2099" s="144"/>
      <c r="C2099" s="144"/>
      <c r="D2099" s="144"/>
      <c r="E2099" s="144"/>
      <c r="F2099" s="144"/>
    </row>
    <row r="2100" spans="1:6">
      <c r="A2100" s="144"/>
      <c r="B2100" s="144"/>
      <c r="C2100" s="144"/>
      <c r="D2100" s="144"/>
      <c r="E2100" s="144"/>
      <c r="F2100" s="144"/>
    </row>
    <row r="2101" spans="1:6">
      <c r="A2101" s="144"/>
      <c r="B2101" s="144"/>
      <c r="C2101" s="144"/>
      <c r="D2101" s="144"/>
      <c r="E2101" s="144"/>
      <c r="F2101" s="144"/>
    </row>
    <row r="2102" spans="1:6">
      <c r="A2102" s="144"/>
      <c r="B2102" s="144"/>
      <c r="C2102" s="144"/>
      <c r="D2102" s="144"/>
      <c r="E2102" s="144"/>
      <c r="F2102" s="144"/>
    </row>
    <row r="2103" spans="1:6">
      <c r="A2103" s="144"/>
      <c r="B2103" s="144"/>
      <c r="C2103" s="144"/>
      <c r="D2103" s="144"/>
      <c r="E2103" s="144"/>
      <c r="F2103" s="144"/>
    </row>
    <row r="2104" spans="1:6">
      <c r="A2104" s="144"/>
      <c r="B2104" s="144"/>
      <c r="C2104" s="144"/>
      <c r="D2104" s="144"/>
      <c r="E2104" s="144"/>
      <c r="F2104" s="144"/>
    </row>
    <row r="2105" spans="1:6">
      <c r="A2105" s="144"/>
      <c r="B2105" s="144"/>
      <c r="C2105" s="144"/>
      <c r="D2105" s="144"/>
      <c r="E2105" s="144"/>
      <c r="F2105" s="144"/>
    </row>
    <row r="2106" spans="1:6">
      <c r="A2106" s="144"/>
      <c r="B2106" s="144"/>
      <c r="C2106" s="144"/>
      <c r="D2106" s="144"/>
      <c r="E2106" s="144"/>
      <c r="F2106" s="144"/>
    </row>
    <row r="2107" spans="1:6">
      <c r="A2107" s="144"/>
      <c r="B2107" s="144"/>
      <c r="C2107" s="144"/>
      <c r="D2107" s="144"/>
      <c r="E2107" s="144"/>
      <c r="F2107" s="144"/>
    </row>
    <row r="2108" spans="1:6">
      <c r="A2108" s="144"/>
      <c r="B2108" s="144"/>
      <c r="C2108" s="144"/>
      <c r="D2108" s="144"/>
      <c r="E2108" s="144"/>
      <c r="F2108" s="144"/>
    </row>
    <row r="2109" spans="1:6">
      <c r="A2109" s="144"/>
      <c r="B2109" s="144"/>
      <c r="C2109" s="144"/>
      <c r="D2109" s="144"/>
      <c r="E2109" s="144"/>
      <c r="F2109" s="144"/>
    </row>
    <row r="2110" spans="1:6">
      <c r="A2110" s="144"/>
      <c r="B2110" s="144"/>
      <c r="C2110" s="144"/>
      <c r="D2110" s="144"/>
      <c r="E2110" s="144"/>
      <c r="F2110" s="144"/>
    </row>
    <row r="2111" spans="1:6">
      <c r="A2111" s="144"/>
      <c r="B2111" s="144"/>
      <c r="C2111" s="144"/>
      <c r="D2111" s="144"/>
      <c r="E2111" s="144"/>
      <c r="F2111" s="144"/>
    </row>
    <row r="2112" spans="1:6">
      <c r="A2112" s="144"/>
      <c r="B2112" s="144"/>
      <c r="C2112" s="144"/>
      <c r="D2112" s="144"/>
      <c r="E2112" s="144"/>
      <c r="F2112" s="144"/>
    </row>
    <row r="2113" spans="1:6">
      <c r="A2113" s="144"/>
      <c r="B2113" s="144"/>
      <c r="C2113" s="144"/>
      <c r="D2113" s="144"/>
      <c r="E2113" s="144"/>
      <c r="F2113" s="144"/>
    </row>
    <row r="2114" spans="1:6">
      <c r="A2114" s="144"/>
      <c r="B2114" s="144"/>
      <c r="C2114" s="144"/>
      <c r="D2114" s="144"/>
      <c r="E2114" s="144"/>
      <c r="F2114" s="144"/>
    </row>
    <row r="2115" spans="1:6">
      <c r="A2115" s="144"/>
      <c r="B2115" s="144"/>
      <c r="C2115" s="144"/>
      <c r="D2115" s="144"/>
      <c r="E2115" s="144"/>
      <c r="F2115" s="144"/>
    </row>
    <row r="2116" spans="1:6">
      <c r="A2116" s="144"/>
      <c r="B2116" s="144"/>
      <c r="C2116" s="144"/>
      <c r="D2116" s="144"/>
      <c r="E2116" s="144"/>
      <c r="F2116" s="144"/>
    </row>
    <row r="2117" spans="1:6">
      <c r="A2117" s="144"/>
      <c r="B2117" s="144"/>
      <c r="C2117" s="144"/>
      <c r="D2117" s="144"/>
      <c r="E2117" s="144"/>
      <c r="F2117" s="144"/>
    </row>
    <row r="2118" spans="1:6">
      <c r="A2118" s="144"/>
      <c r="B2118" s="144"/>
      <c r="C2118" s="144"/>
      <c r="D2118" s="144"/>
      <c r="E2118" s="144"/>
      <c r="F2118" s="144"/>
    </row>
    <row r="2119" spans="1:6">
      <c r="A2119" s="144"/>
      <c r="B2119" s="144"/>
      <c r="C2119" s="144"/>
      <c r="D2119" s="144"/>
      <c r="E2119" s="144"/>
      <c r="F2119" s="144"/>
    </row>
    <row r="2120" spans="1:6">
      <c r="A2120" s="144"/>
      <c r="B2120" s="144"/>
      <c r="C2120" s="144"/>
      <c r="D2120" s="144"/>
      <c r="E2120" s="144"/>
      <c r="F2120" s="144"/>
    </row>
    <row r="2121" spans="1:6">
      <c r="A2121" s="144"/>
      <c r="B2121" s="144"/>
      <c r="C2121" s="144"/>
      <c r="D2121" s="144"/>
      <c r="E2121" s="144"/>
      <c r="F2121" s="144"/>
    </row>
    <row r="2122" spans="1:6">
      <c r="A2122" s="144"/>
      <c r="B2122" s="144"/>
      <c r="C2122" s="144"/>
      <c r="D2122" s="144"/>
      <c r="E2122" s="144"/>
      <c r="F2122" s="144"/>
    </row>
    <row r="2123" spans="1:6">
      <c r="A2123" s="144"/>
      <c r="B2123" s="144"/>
      <c r="C2123" s="144"/>
      <c r="D2123" s="144"/>
      <c r="E2123" s="144"/>
      <c r="F2123" s="144"/>
    </row>
    <row r="2124" spans="1:6">
      <c r="A2124" s="144"/>
      <c r="B2124" s="144"/>
      <c r="C2124" s="144"/>
      <c r="D2124" s="144"/>
      <c r="E2124" s="144"/>
      <c r="F2124" s="144"/>
    </row>
    <row r="2125" spans="1:6">
      <c r="A2125" s="144"/>
      <c r="B2125" s="144"/>
      <c r="C2125" s="144"/>
      <c r="D2125" s="144"/>
      <c r="E2125" s="144"/>
      <c r="F2125" s="144"/>
    </row>
    <row r="2126" spans="1:6">
      <c r="A2126" s="144"/>
      <c r="B2126" s="144"/>
      <c r="C2126" s="144"/>
      <c r="D2126" s="144"/>
      <c r="E2126" s="144"/>
      <c r="F2126" s="144"/>
    </row>
    <row r="2127" spans="1:6">
      <c r="A2127" s="144"/>
      <c r="B2127" s="144"/>
      <c r="C2127" s="144"/>
      <c r="D2127" s="144"/>
      <c r="E2127" s="144"/>
      <c r="F2127" s="144"/>
    </row>
    <row r="2128" spans="1:6">
      <c r="A2128" s="144"/>
      <c r="B2128" s="144"/>
      <c r="C2128" s="144"/>
      <c r="D2128" s="144"/>
      <c r="E2128" s="144"/>
      <c r="F2128" s="144"/>
    </row>
    <row r="2129" spans="1:6">
      <c r="A2129" s="144"/>
      <c r="B2129" s="144"/>
      <c r="C2129" s="144"/>
      <c r="D2129" s="144"/>
      <c r="E2129" s="144"/>
      <c r="F2129" s="144"/>
    </row>
    <row r="2130" spans="1:6">
      <c r="A2130" s="144"/>
      <c r="B2130" s="144"/>
      <c r="C2130" s="144"/>
      <c r="D2130" s="144"/>
      <c r="E2130" s="144"/>
      <c r="F2130" s="144"/>
    </row>
    <row r="2131" spans="1:6">
      <c r="A2131" s="144"/>
      <c r="B2131" s="144"/>
      <c r="C2131" s="144"/>
      <c r="D2131" s="144"/>
      <c r="E2131" s="144"/>
      <c r="F2131" s="144"/>
    </row>
    <row r="2132" spans="1:6">
      <c r="A2132" s="144"/>
      <c r="B2132" s="144"/>
      <c r="C2132" s="144"/>
      <c r="D2132" s="144"/>
      <c r="E2132" s="144"/>
      <c r="F2132" s="144"/>
    </row>
    <row r="2133" spans="1:6">
      <c r="A2133" s="144"/>
      <c r="B2133" s="144"/>
      <c r="C2133" s="144"/>
      <c r="D2133" s="144"/>
      <c r="E2133" s="144"/>
      <c r="F2133" s="144"/>
    </row>
    <row r="2134" spans="1:6">
      <c r="A2134" s="144"/>
      <c r="B2134" s="144"/>
      <c r="C2134" s="144"/>
      <c r="D2134" s="144"/>
      <c r="E2134" s="144"/>
      <c r="F2134" s="144"/>
    </row>
    <row r="2135" spans="1:6">
      <c r="A2135" s="144"/>
      <c r="B2135" s="144"/>
      <c r="C2135" s="144"/>
      <c r="D2135" s="144"/>
      <c r="E2135" s="144"/>
      <c r="F2135" s="144"/>
    </row>
    <row r="2136" spans="1:6">
      <c r="A2136" s="144"/>
      <c r="B2136" s="144"/>
      <c r="C2136" s="144"/>
      <c r="D2136" s="144"/>
      <c r="E2136" s="144"/>
      <c r="F2136" s="144"/>
    </row>
    <row r="2137" spans="1:6">
      <c r="A2137" s="144"/>
      <c r="B2137" s="144"/>
      <c r="C2137" s="144"/>
      <c r="D2137" s="144"/>
      <c r="E2137" s="144"/>
      <c r="F2137" s="144"/>
    </row>
    <row r="2138" spans="1:6">
      <c r="A2138" s="144"/>
      <c r="B2138" s="144"/>
      <c r="C2138" s="144"/>
      <c r="D2138" s="144"/>
      <c r="E2138" s="144"/>
      <c r="F2138" s="144"/>
    </row>
    <row r="2139" spans="1:6">
      <c r="A2139" s="144"/>
      <c r="B2139" s="144"/>
      <c r="C2139" s="144"/>
      <c r="D2139" s="144"/>
      <c r="E2139" s="144"/>
      <c r="F2139" s="144"/>
    </row>
    <row r="2140" spans="1:6">
      <c r="A2140" s="144"/>
      <c r="B2140" s="144"/>
      <c r="C2140" s="144"/>
      <c r="D2140" s="144"/>
      <c r="E2140" s="144"/>
      <c r="F2140" s="144"/>
    </row>
    <row r="2141" spans="1:6">
      <c r="A2141" s="144"/>
      <c r="B2141" s="144"/>
      <c r="C2141" s="144"/>
      <c r="D2141" s="144"/>
      <c r="E2141" s="144"/>
      <c r="F2141" s="144"/>
    </row>
    <row r="2142" spans="1:6">
      <c r="A2142" s="144"/>
      <c r="B2142" s="144"/>
      <c r="C2142" s="144"/>
      <c r="D2142" s="144"/>
      <c r="E2142" s="144"/>
      <c r="F2142" s="144"/>
    </row>
    <row r="2143" spans="1:6">
      <c r="A2143" s="144"/>
      <c r="B2143" s="144"/>
      <c r="C2143" s="144"/>
      <c r="D2143" s="144"/>
      <c r="E2143" s="144"/>
      <c r="F2143" s="144"/>
    </row>
    <row r="2144" spans="1:6">
      <c r="A2144" s="144"/>
      <c r="B2144" s="144"/>
      <c r="C2144" s="144"/>
      <c r="D2144" s="144"/>
      <c r="E2144" s="144"/>
      <c r="F2144" s="144"/>
    </row>
    <row r="2145" spans="1:6">
      <c r="A2145" s="144"/>
      <c r="B2145" s="144"/>
      <c r="C2145" s="144"/>
      <c r="D2145" s="144"/>
      <c r="E2145" s="144"/>
      <c r="F2145" s="144"/>
    </row>
    <row r="2146" spans="1:6">
      <c r="A2146" s="144"/>
      <c r="B2146" s="144"/>
      <c r="C2146" s="144"/>
      <c r="D2146" s="144"/>
      <c r="E2146" s="144"/>
      <c r="F2146" s="144"/>
    </row>
    <row r="2147" spans="1:6">
      <c r="A2147" s="144"/>
      <c r="B2147" s="144"/>
      <c r="C2147" s="144"/>
      <c r="D2147" s="144"/>
      <c r="E2147" s="144"/>
      <c r="F2147" s="144"/>
    </row>
    <row r="2148" spans="1:6">
      <c r="A2148" s="144"/>
      <c r="B2148" s="144"/>
      <c r="C2148" s="144"/>
      <c r="D2148" s="144"/>
      <c r="E2148" s="144"/>
      <c r="F2148" s="144"/>
    </row>
    <row r="2149" spans="1:6">
      <c r="A2149" s="144"/>
      <c r="B2149" s="144"/>
      <c r="C2149" s="144"/>
      <c r="D2149" s="144"/>
      <c r="E2149" s="144"/>
      <c r="F2149" s="144"/>
    </row>
    <row r="2150" spans="1:6">
      <c r="A2150" s="144"/>
      <c r="B2150" s="144"/>
      <c r="C2150" s="144"/>
      <c r="D2150" s="144"/>
      <c r="E2150" s="144"/>
      <c r="F2150" s="144"/>
    </row>
    <row r="2151" spans="1:6">
      <c r="A2151" s="144"/>
      <c r="B2151" s="144"/>
      <c r="C2151" s="144"/>
      <c r="D2151" s="144"/>
      <c r="E2151" s="144"/>
      <c r="F2151" s="144"/>
    </row>
    <row r="2152" spans="1:6">
      <c r="A2152" s="144"/>
      <c r="B2152" s="144"/>
      <c r="C2152" s="144"/>
      <c r="D2152" s="144"/>
      <c r="E2152" s="144"/>
      <c r="F2152" s="144"/>
    </row>
    <row r="2153" spans="1:6">
      <c r="A2153" s="144"/>
      <c r="B2153" s="144"/>
      <c r="C2153" s="144"/>
      <c r="D2153" s="144"/>
      <c r="E2153" s="144"/>
      <c r="F2153" s="144"/>
    </row>
    <row r="2154" spans="1:6">
      <c r="A2154" s="144"/>
      <c r="B2154" s="144"/>
      <c r="C2154" s="144"/>
      <c r="D2154" s="144"/>
      <c r="E2154" s="144"/>
      <c r="F2154" s="144"/>
    </row>
    <row r="2155" spans="1:6">
      <c r="A2155" s="144"/>
      <c r="B2155" s="144"/>
      <c r="C2155" s="144"/>
      <c r="D2155" s="144"/>
      <c r="E2155" s="144"/>
      <c r="F2155" s="144"/>
    </row>
    <row r="2156" spans="1:6">
      <c r="A2156" s="144"/>
      <c r="B2156" s="144"/>
      <c r="C2156" s="144"/>
      <c r="D2156" s="144"/>
      <c r="E2156" s="144"/>
      <c r="F2156" s="144"/>
    </row>
    <row r="2157" spans="1:6">
      <c r="A2157" s="144"/>
      <c r="B2157" s="144"/>
      <c r="C2157" s="144"/>
      <c r="D2157" s="144"/>
      <c r="E2157" s="144"/>
      <c r="F2157" s="144"/>
    </row>
    <row r="2158" spans="1:6">
      <c r="A2158" s="144"/>
      <c r="B2158" s="144"/>
      <c r="C2158" s="144"/>
      <c r="D2158" s="144"/>
      <c r="E2158" s="144"/>
      <c r="F2158" s="144"/>
    </row>
    <row r="2159" spans="1:6">
      <c r="A2159" s="144"/>
      <c r="B2159" s="144"/>
      <c r="C2159" s="144"/>
      <c r="D2159" s="144"/>
      <c r="E2159" s="144"/>
      <c r="F2159" s="144"/>
    </row>
    <row r="2160" spans="1:6">
      <c r="A2160" s="144"/>
      <c r="B2160" s="144"/>
      <c r="C2160" s="144"/>
      <c r="D2160" s="144"/>
      <c r="E2160" s="144"/>
      <c r="F2160" s="144"/>
    </row>
    <row r="2161" spans="1:6">
      <c r="A2161" s="144"/>
      <c r="B2161" s="144"/>
      <c r="C2161" s="144"/>
      <c r="D2161" s="144"/>
      <c r="E2161" s="144"/>
      <c r="F2161" s="144"/>
    </row>
    <row r="2162" spans="1:6">
      <c r="A2162" s="144"/>
      <c r="B2162" s="144"/>
      <c r="C2162" s="144"/>
      <c r="D2162" s="144"/>
      <c r="E2162" s="144"/>
      <c r="F2162" s="144"/>
    </row>
    <row r="2163" spans="1:6">
      <c r="A2163" s="144"/>
      <c r="B2163" s="144"/>
      <c r="C2163" s="144"/>
      <c r="D2163" s="144"/>
      <c r="E2163" s="144"/>
      <c r="F2163" s="144"/>
    </row>
    <row r="2164" spans="1:6">
      <c r="A2164" s="144"/>
      <c r="B2164" s="144"/>
      <c r="C2164" s="144"/>
      <c r="D2164" s="144"/>
      <c r="E2164" s="144"/>
      <c r="F2164" s="144"/>
    </row>
    <row r="2165" spans="1:6">
      <c r="A2165" s="144"/>
      <c r="B2165" s="144"/>
      <c r="C2165" s="144"/>
      <c r="D2165" s="144"/>
      <c r="E2165" s="144"/>
      <c r="F2165" s="144"/>
    </row>
    <row r="2166" spans="1:6">
      <c r="A2166" s="144"/>
      <c r="B2166" s="144"/>
      <c r="C2166" s="144"/>
      <c r="D2166" s="144"/>
      <c r="E2166" s="144"/>
      <c r="F2166" s="144"/>
    </row>
    <row r="2167" spans="1:6">
      <c r="A2167" s="144"/>
      <c r="B2167" s="144"/>
      <c r="C2167" s="144"/>
      <c r="D2167" s="144"/>
      <c r="E2167" s="144"/>
      <c r="F2167" s="144"/>
    </row>
    <row r="2168" spans="1:6">
      <c r="A2168" s="144"/>
      <c r="B2168" s="144"/>
      <c r="C2168" s="144"/>
      <c r="D2168" s="144"/>
      <c r="E2168" s="144"/>
      <c r="F2168" s="144"/>
    </row>
    <row r="2169" spans="1:6">
      <c r="A2169" s="144"/>
      <c r="B2169" s="144"/>
      <c r="C2169" s="144"/>
      <c r="D2169" s="144"/>
      <c r="E2169" s="144"/>
      <c r="F2169" s="144"/>
    </row>
    <row r="2170" spans="1:6">
      <c r="A2170" s="144"/>
      <c r="B2170" s="144"/>
      <c r="C2170" s="144"/>
      <c r="D2170" s="144"/>
      <c r="E2170" s="144"/>
      <c r="F2170" s="144"/>
    </row>
    <row r="2171" spans="1:6">
      <c r="A2171" s="144"/>
      <c r="B2171" s="144"/>
      <c r="C2171" s="144"/>
      <c r="D2171" s="144"/>
      <c r="E2171" s="144"/>
      <c r="F2171" s="144"/>
    </row>
    <row r="2172" spans="1:6">
      <c r="A2172" s="144"/>
      <c r="B2172" s="144"/>
      <c r="C2172" s="144"/>
      <c r="D2172" s="144"/>
      <c r="E2172" s="144"/>
      <c r="F2172" s="144"/>
    </row>
    <row r="2173" spans="1:6">
      <c r="A2173" s="144"/>
      <c r="B2173" s="144"/>
      <c r="C2173" s="144"/>
      <c r="D2173" s="144"/>
      <c r="E2173" s="144"/>
      <c r="F2173" s="144"/>
    </row>
    <row r="2174" spans="1:6">
      <c r="A2174" s="144"/>
      <c r="B2174" s="144"/>
      <c r="C2174" s="144"/>
      <c r="D2174" s="144"/>
      <c r="E2174" s="144"/>
      <c r="F2174" s="144"/>
    </row>
    <row r="2175" spans="1:6">
      <c r="A2175" s="144"/>
      <c r="B2175" s="144"/>
      <c r="C2175" s="144"/>
      <c r="D2175" s="144"/>
      <c r="E2175" s="144"/>
      <c r="F2175" s="144"/>
    </row>
    <row r="2176" spans="1:6">
      <c r="A2176" s="144"/>
      <c r="B2176" s="144"/>
      <c r="C2176" s="144"/>
      <c r="D2176" s="144"/>
      <c r="E2176" s="144"/>
      <c r="F2176" s="144"/>
    </row>
    <row r="2177" spans="1:6">
      <c r="A2177" s="144"/>
      <c r="B2177" s="144"/>
      <c r="C2177" s="144"/>
      <c r="D2177" s="144"/>
      <c r="E2177" s="144"/>
      <c r="F2177" s="144"/>
    </row>
    <row r="2178" spans="1:6">
      <c r="A2178" s="144"/>
      <c r="B2178" s="144"/>
      <c r="C2178" s="144"/>
      <c r="D2178" s="144"/>
      <c r="E2178" s="144"/>
      <c r="F2178" s="144"/>
    </row>
    <row r="2179" spans="1:6">
      <c r="A2179" s="144"/>
      <c r="B2179" s="144"/>
      <c r="C2179" s="144"/>
      <c r="D2179" s="144"/>
      <c r="E2179" s="144"/>
      <c r="F2179" s="144"/>
    </row>
    <row r="2180" spans="1:6">
      <c r="A2180" s="144"/>
      <c r="B2180" s="144"/>
      <c r="C2180" s="144"/>
      <c r="D2180" s="144"/>
      <c r="E2180" s="144"/>
      <c r="F2180" s="144"/>
    </row>
    <row r="2181" spans="1:6">
      <c r="A2181" s="144"/>
      <c r="B2181" s="144"/>
      <c r="C2181" s="144"/>
      <c r="D2181" s="144"/>
      <c r="E2181" s="144"/>
      <c r="F2181" s="144"/>
    </row>
    <row r="2182" spans="1:6">
      <c r="A2182" s="144"/>
      <c r="B2182" s="144"/>
      <c r="C2182" s="144"/>
      <c r="D2182" s="144"/>
      <c r="E2182" s="144"/>
      <c r="F2182" s="144"/>
    </row>
    <row r="2183" spans="1:6">
      <c r="A2183" s="144"/>
      <c r="B2183" s="144"/>
      <c r="C2183" s="144"/>
      <c r="D2183" s="144"/>
      <c r="E2183" s="144"/>
      <c r="F2183" s="144"/>
    </row>
    <row r="2184" spans="1:6">
      <c r="A2184" s="144"/>
      <c r="B2184" s="144"/>
      <c r="C2184" s="144"/>
      <c r="D2184" s="144"/>
      <c r="E2184" s="144"/>
      <c r="F2184" s="144"/>
    </row>
    <row r="2185" spans="1:6">
      <c r="A2185" s="144"/>
      <c r="B2185" s="144"/>
      <c r="C2185" s="144"/>
      <c r="D2185" s="144"/>
      <c r="E2185" s="144"/>
      <c r="F2185" s="144"/>
    </row>
    <row r="2186" spans="1:6">
      <c r="A2186" s="144"/>
      <c r="B2186" s="144"/>
      <c r="C2186" s="144"/>
      <c r="D2186" s="144"/>
      <c r="E2186" s="144"/>
      <c r="F2186" s="144"/>
    </row>
    <row r="2187" spans="1:6">
      <c r="A2187" s="144"/>
      <c r="B2187" s="144"/>
      <c r="C2187" s="144"/>
      <c r="D2187" s="144"/>
      <c r="E2187" s="144"/>
      <c r="F2187" s="144"/>
    </row>
    <row r="2188" spans="1:6">
      <c r="A2188" s="144"/>
      <c r="B2188" s="144"/>
      <c r="C2188" s="144"/>
      <c r="D2188" s="144"/>
      <c r="E2188" s="144"/>
      <c r="F2188" s="144"/>
    </row>
    <row r="2189" spans="1:6">
      <c r="A2189" s="144"/>
      <c r="B2189" s="144"/>
      <c r="C2189" s="144"/>
      <c r="D2189" s="144"/>
      <c r="E2189" s="144"/>
      <c r="F2189" s="144"/>
    </row>
    <row r="2190" spans="1:6">
      <c r="A2190" s="144"/>
      <c r="B2190" s="144"/>
      <c r="C2190" s="144"/>
      <c r="D2190" s="144"/>
      <c r="E2190" s="144"/>
      <c r="F2190" s="144"/>
    </row>
    <row r="2191" spans="1:6">
      <c r="A2191" s="144"/>
      <c r="B2191" s="144"/>
      <c r="C2191" s="144"/>
      <c r="D2191" s="144"/>
      <c r="E2191" s="144"/>
      <c r="F2191" s="144"/>
    </row>
    <row r="2192" spans="1:6">
      <c r="A2192" s="144"/>
      <c r="B2192" s="144"/>
      <c r="C2192" s="144"/>
      <c r="D2192" s="144"/>
      <c r="E2192" s="144"/>
      <c r="F2192" s="144"/>
    </row>
    <row r="2193" spans="1:6">
      <c r="A2193" s="144"/>
      <c r="B2193" s="144"/>
      <c r="C2193" s="144"/>
      <c r="D2193" s="144"/>
      <c r="E2193" s="144"/>
      <c r="F2193" s="144"/>
    </row>
    <row r="2194" spans="1:6">
      <c r="A2194" s="144"/>
      <c r="B2194" s="144"/>
      <c r="C2194" s="144"/>
      <c r="D2194" s="144"/>
      <c r="E2194" s="144"/>
      <c r="F2194" s="144"/>
    </row>
    <row r="2195" spans="1:6">
      <c r="A2195" s="144"/>
      <c r="B2195" s="144"/>
      <c r="C2195" s="144"/>
      <c r="D2195" s="144"/>
      <c r="E2195" s="144"/>
      <c r="F2195" s="144"/>
    </row>
    <row r="2196" spans="1:6">
      <c r="A2196" s="144"/>
      <c r="B2196" s="144"/>
      <c r="C2196" s="144"/>
      <c r="D2196" s="144"/>
      <c r="E2196" s="144"/>
      <c r="F2196" s="144"/>
    </row>
    <row r="2197" spans="1:6">
      <c r="A2197" s="144"/>
      <c r="B2197" s="144"/>
      <c r="C2197" s="144"/>
      <c r="D2197" s="144"/>
      <c r="E2197" s="144"/>
      <c r="F2197" s="144"/>
    </row>
    <row r="2198" spans="1:6">
      <c r="A2198" s="144"/>
      <c r="B2198" s="144"/>
      <c r="C2198" s="144"/>
      <c r="D2198" s="144"/>
      <c r="E2198" s="144"/>
      <c r="F2198" s="144"/>
    </row>
    <row r="2199" spans="1:6">
      <c r="A2199" s="144"/>
      <c r="B2199" s="144"/>
      <c r="C2199" s="144"/>
      <c r="D2199" s="144"/>
      <c r="E2199" s="144"/>
      <c r="F2199" s="144"/>
    </row>
    <row r="2200" spans="1:6">
      <c r="A2200" s="144"/>
      <c r="B2200" s="144"/>
      <c r="C2200" s="144"/>
      <c r="D2200" s="144"/>
      <c r="E2200" s="144"/>
      <c r="F2200" s="144"/>
    </row>
    <row r="2201" spans="1:6">
      <c r="A2201" s="144"/>
      <c r="B2201" s="144"/>
      <c r="C2201" s="144"/>
      <c r="D2201" s="144"/>
      <c r="E2201" s="144"/>
      <c r="F2201" s="144"/>
    </row>
    <row r="2202" spans="1:6">
      <c r="A2202" s="144"/>
      <c r="B2202" s="144"/>
      <c r="C2202" s="144"/>
      <c r="D2202" s="144"/>
      <c r="E2202" s="144"/>
      <c r="F2202" s="144"/>
    </row>
    <row r="2203" spans="1:6">
      <c r="A2203" s="144"/>
      <c r="B2203" s="144"/>
      <c r="C2203" s="144"/>
      <c r="D2203" s="144"/>
      <c r="E2203" s="144"/>
      <c r="F2203" s="144"/>
    </row>
    <row r="2204" spans="1:6">
      <c r="A2204" s="144"/>
      <c r="B2204" s="144"/>
      <c r="C2204" s="144"/>
      <c r="D2204" s="144"/>
      <c r="E2204" s="144"/>
      <c r="F2204" s="144"/>
    </row>
    <row r="2205" spans="1:6">
      <c r="A2205" s="144"/>
      <c r="B2205" s="144"/>
      <c r="C2205" s="144"/>
      <c r="D2205" s="144"/>
      <c r="E2205" s="144"/>
      <c r="F2205" s="144"/>
    </row>
    <row r="2206" spans="1:6">
      <c r="A2206" s="144"/>
      <c r="B2206" s="144"/>
      <c r="C2206" s="144"/>
      <c r="D2206" s="144"/>
      <c r="E2206" s="144"/>
      <c r="F2206" s="144"/>
    </row>
    <row r="2207" spans="1:6">
      <c r="A2207" s="144"/>
      <c r="B2207" s="144"/>
      <c r="C2207" s="144"/>
      <c r="D2207" s="144"/>
      <c r="E2207" s="144"/>
      <c r="F2207" s="144"/>
    </row>
    <row r="2208" spans="1:6">
      <c r="A2208" s="144"/>
      <c r="B2208" s="144"/>
      <c r="C2208" s="144"/>
      <c r="D2208" s="144"/>
      <c r="E2208" s="144"/>
      <c r="F2208" s="144"/>
    </row>
    <row r="2209" spans="1:6">
      <c r="A2209" s="144"/>
      <c r="B2209" s="144"/>
      <c r="C2209" s="144"/>
      <c r="D2209" s="144"/>
      <c r="E2209" s="144"/>
      <c r="F2209" s="144"/>
    </row>
    <row r="2210" spans="1:6">
      <c r="A2210" s="144"/>
      <c r="B2210" s="144"/>
      <c r="C2210" s="144"/>
      <c r="D2210" s="144"/>
      <c r="E2210" s="144"/>
      <c r="F2210" s="144"/>
    </row>
    <row r="2211" spans="1:6">
      <c r="A2211" s="144"/>
      <c r="B2211" s="144"/>
      <c r="C2211" s="144"/>
      <c r="D2211" s="144"/>
      <c r="E2211" s="144"/>
      <c r="F2211" s="144"/>
    </row>
    <row r="2212" spans="1:6">
      <c r="A2212" s="144"/>
      <c r="B2212" s="144"/>
      <c r="C2212" s="144"/>
      <c r="D2212" s="144"/>
      <c r="E2212" s="144"/>
      <c r="F2212" s="144"/>
    </row>
    <row r="2213" spans="1:6">
      <c r="A2213" s="144"/>
      <c r="B2213" s="144"/>
      <c r="C2213" s="144"/>
      <c r="D2213" s="144"/>
      <c r="E2213" s="144"/>
      <c r="F2213" s="144"/>
    </row>
    <row r="2214" spans="1:6">
      <c r="A2214" s="144"/>
      <c r="B2214" s="144"/>
      <c r="C2214" s="144"/>
      <c r="D2214" s="144"/>
      <c r="E2214" s="144"/>
      <c r="F2214" s="144"/>
    </row>
    <row r="2215" spans="1:6">
      <c r="A2215" s="144"/>
      <c r="B2215" s="144"/>
      <c r="C2215" s="144"/>
      <c r="D2215" s="144"/>
      <c r="E2215" s="144"/>
      <c r="F2215" s="144"/>
    </row>
    <row r="2216" spans="1:6">
      <c r="A2216" s="144"/>
      <c r="B2216" s="144"/>
      <c r="C2216" s="144"/>
      <c r="D2216" s="144"/>
      <c r="E2216" s="144"/>
      <c r="F2216" s="144"/>
    </row>
    <row r="2217" spans="1:6">
      <c r="A2217" s="144"/>
      <c r="B2217" s="144"/>
      <c r="C2217" s="144"/>
      <c r="D2217" s="144"/>
      <c r="E2217" s="144"/>
      <c r="F2217" s="144"/>
    </row>
    <row r="2218" spans="1:6">
      <c r="A2218" s="144"/>
      <c r="B2218" s="144"/>
      <c r="C2218" s="144"/>
      <c r="D2218" s="144"/>
      <c r="E2218" s="144"/>
      <c r="F2218" s="144"/>
    </row>
    <row r="2219" spans="1:6">
      <c r="A2219" s="144"/>
      <c r="B2219" s="144"/>
      <c r="C2219" s="144"/>
      <c r="D2219" s="144"/>
      <c r="E2219" s="144"/>
      <c r="F2219" s="144"/>
    </row>
    <row r="2220" spans="1:6">
      <c r="A2220" s="144"/>
      <c r="B2220" s="144"/>
      <c r="C2220" s="144"/>
      <c r="D2220" s="144"/>
      <c r="E2220" s="144"/>
      <c r="F2220" s="144"/>
    </row>
    <row r="2221" spans="1:6">
      <c r="A2221" s="144"/>
      <c r="B2221" s="144"/>
      <c r="C2221" s="144"/>
      <c r="D2221" s="144"/>
      <c r="E2221" s="144"/>
      <c r="F2221" s="144"/>
    </row>
    <row r="2222" spans="1:6">
      <c r="A2222" s="144"/>
      <c r="B2222" s="144"/>
      <c r="C2222" s="144"/>
      <c r="D2222" s="144"/>
      <c r="E2222" s="144"/>
      <c r="F2222" s="144"/>
    </row>
    <row r="2223" spans="1:6">
      <c r="A2223" s="144"/>
      <c r="B2223" s="144"/>
      <c r="C2223" s="144"/>
      <c r="D2223" s="144"/>
      <c r="E2223" s="144"/>
      <c r="F2223" s="144"/>
    </row>
    <row r="2224" spans="1:6">
      <c r="A2224" s="144"/>
      <c r="B2224" s="144"/>
      <c r="C2224" s="144"/>
      <c r="D2224" s="144"/>
      <c r="E2224" s="144"/>
      <c r="F2224" s="144"/>
    </row>
    <row r="2225" spans="1:6">
      <c r="A2225" s="144"/>
      <c r="B2225" s="144"/>
      <c r="C2225" s="144"/>
      <c r="D2225" s="144"/>
      <c r="E2225" s="144"/>
      <c r="F2225" s="144"/>
    </row>
    <row r="2226" spans="1:6">
      <c r="A2226" s="144"/>
      <c r="B2226" s="144"/>
      <c r="C2226" s="144"/>
      <c r="D2226" s="144"/>
      <c r="E2226" s="144"/>
      <c r="F2226" s="144"/>
    </row>
    <row r="2227" spans="1:6">
      <c r="A2227" s="144"/>
      <c r="B2227" s="144"/>
      <c r="C2227" s="144"/>
      <c r="D2227" s="144"/>
      <c r="E2227" s="144"/>
      <c r="F2227" s="144"/>
    </row>
    <row r="2228" spans="1:6">
      <c r="A2228" s="144"/>
      <c r="B2228" s="144"/>
      <c r="C2228" s="144"/>
      <c r="D2228" s="144"/>
      <c r="E2228" s="144"/>
      <c r="F2228" s="144"/>
    </row>
    <row r="2229" spans="1:6">
      <c r="A2229" s="144"/>
      <c r="B2229" s="144"/>
      <c r="C2229" s="144"/>
      <c r="D2229" s="144"/>
      <c r="E2229" s="144"/>
      <c r="F2229" s="144"/>
    </row>
    <row r="2230" spans="1:6">
      <c r="A2230" s="144"/>
      <c r="B2230" s="144"/>
      <c r="C2230" s="144"/>
      <c r="D2230" s="144"/>
      <c r="E2230" s="144"/>
      <c r="F2230" s="144"/>
    </row>
    <row r="2231" spans="1:6">
      <c r="A2231" s="144"/>
      <c r="B2231" s="144"/>
      <c r="C2231" s="144"/>
      <c r="D2231" s="144"/>
      <c r="E2231" s="144"/>
      <c r="F2231" s="144"/>
    </row>
    <row r="2232" spans="1:6">
      <c r="A2232" s="144"/>
      <c r="B2232" s="144"/>
      <c r="C2232" s="144"/>
      <c r="D2232" s="144"/>
      <c r="E2232" s="144"/>
      <c r="F2232" s="144"/>
    </row>
    <row r="2233" spans="1:6">
      <c r="A2233" s="144"/>
      <c r="B2233" s="144"/>
      <c r="C2233" s="144"/>
      <c r="D2233" s="144"/>
      <c r="E2233" s="144"/>
      <c r="F2233" s="144"/>
    </row>
    <row r="2234" spans="1:6">
      <c r="A2234" s="144"/>
      <c r="B2234" s="144"/>
      <c r="C2234" s="144"/>
      <c r="D2234" s="144"/>
      <c r="E2234" s="144"/>
      <c r="F2234" s="144"/>
    </row>
    <row r="2235" spans="1:6">
      <c r="A2235" s="144"/>
      <c r="B2235" s="144"/>
      <c r="C2235" s="144"/>
      <c r="D2235" s="144"/>
      <c r="E2235" s="144"/>
      <c r="F2235" s="144"/>
    </row>
    <row r="2236" spans="1:6">
      <c r="A2236" s="144"/>
      <c r="B2236" s="144"/>
      <c r="C2236" s="144"/>
      <c r="D2236" s="144"/>
      <c r="E2236" s="144"/>
      <c r="F2236" s="144"/>
    </row>
    <row r="2237" spans="1:6">
      <c r="A2237" s="144"/>
      <c r="B2237" s="144"/>
      <c r="C2237" s="144"/>
      <c r="D2237" s="144"/>
      <c r="E2237" s="144"/>
      <c r="F2237" s="144"/>
    </row>
    <row r="2238" spans="1:6">
      <c r="A2238" s="144"/>
      <c r="B2238" s="144"/>
      <c r="C2238" s="144"/>
      <c r="D2238" s="144"/>
      <c r="E2238" s="144"/>
      <c r="F2238" s="144"/>
    </row>
    <row r="2239" spans="1:6">
      <c r="A2239" s="144"/>
      <c r="B2239" s="144"/>
      <c r="C2239" s="144"/>
      <c r="D2239" s="144"/>
      <c r="E2239" s="144"/>
      <c r="F2239" s="144"/>
    </row>
    <row r="2240" spans="1:6">
      <c r="A2240" s="144"/>
      <c r="B2240" s="144"/>
      <c r="C2240" s="144"/>
      <c r="D2240" s="144"/>
      <c r="E2240" s="144"/>
      <c r="F2240" s="144"/>
    </row>
    <row r="2241" spans="1:6">
      <c r="A2241" s="144"/>
      <c r="B2241" s="144"/>
      <c r="C2241" s="144"/>
      <c r="D2241" s="144"/>
      <c r="E2241" s="144"/>
      <c r="F2241" s="144"/>
    </row>
    <row r="2242" spans="1:6">
      <c r="A2242" s="144"/>
      <c r="B2242" s="144"/>
      <c r="C2242" s="144"/>
      <c r="D2242" s="144"/>
      <c r="E2242" s="144"/>
      <c r="F2242" s="144"/>
    </row>
    <row r="2243" spans="1:6">
      <c r="A2243" s="144"/>
      <c r="B2243" s="144"/>
      <c r="C2243" s="144"/>
      <c r="D2243" s="144"/>
      <c r="E2243" s="144"/>
      <c r="F2243" s="144"/>
    </row>
    <row r="2244" spans="1:6">
      <c r="A2244" s="144"/>
      <c r="B2244" s="144"/>
      <c r="C2244" s="144"/>
      <c r="D2244" s="144"/>
      <c r="E2244" s="144"/>
      <c r="F2244" s="144"/>
    </row>
    <row r="2245" spans="1:6">
      <c r="A2245" s="144"/>
      <c r="B2245" s="144"/>
      <c r="C2245" s="144"/>
      <c r="D2245" s="144"/>
      <c r="E2245" s="144"/>
      <c r="F2245" s="144"/>
    </row>
    <row r="2246" spans="1:6">
      <c r="A2246" s="144"/>
      <c r="B2246" s="144"/>
      <c r="C2246" s="144"/>
      <c r="D2246" s="144"/>
      <c r="E2246" s="144"/>
      <c r="F2246" s="144"/>
    </row>
    <row r="2247" spans="1:6">
      <c r="A2247" s="144"/>
      <c r="B2247" s="144"/>
      <c r="C2247" s="144"/>
      <c r="D2247" s="144"/>
      <c r="E2247" s="144"/>
      <c r="F2247" s="144"/>
    </row>
    <row r="2248" spans="1:6">
      <c r="A2248" s="144"/>
      <c r="B2248" s="144"/>
      <c r="C2248" s="144"/>
      <c r="D2248" s="144"/>
      <c r="E2248" s="144"/>
      <c r="F2248" s="144"/>
    </row>
    <row r="2249" spans="1:6">
      <c r="A2249" s="144"/>
      <c r="B2249" s="144"/>
      <c r="C2249" s="144"/>
      <c r="D2249" s="144"/>
      <c r="E2249" s="144"/>
      <c r="F2249" s="144"/>
    </row>
    <row r="2250" spans="1:6">
      <c r="A2250" s="144"/>
      <c r="B2250" s="144"/>
      <c r="C2250" s="144"/>
      <c r="D2250" s="144"/>
      <c r="E2250" s="144"/>
      <c r="F2250" s="144"/>
    </row>
    <row r="2251" spans="1:6">
      <c r="A2251" s="144"/>
      <c r="B2251" s="144"/>
      <c r="C2251" s="144"/>
      <c r="D2251" s="144"/>
      <c r="E2251" s="144"/>
      <c r="F2251" s="144"/>
    </row>
    <row r="2252" spans="1:6">
      <c r="A2252" s="144"/>
      <c r="B2252" s="144"/>
      <c r="C2252" s="144"/>
      <c r="D2252" s="144"/>
      <c r="E2252" s="144"/>
      <c r="F2252" s="144"/>
    </row>
    <row r="2253" spans="1:6">
      <c r="A2253" s="144"/>
      <c r="B2253" s="144"/>
      <c r="C2253" s="144"/>
      <c r="D2253" s="144"/>
      <c r="E2253" s="144"/>
      <c r="F2253" s="144"/>
    </row>
    <row r="2254" spans="1:6">
      <c r="A2254" s="144"/>
      <c r="B2254" s="144"/>
      <c r="C2254" s="144"/>
      <c r="D2254" s="144"/>
      <c r="E2254" s="144"/>
      <c r="F2254" s="144"/>
    </row>
    <row r="2255" spans="1:6">
      <c r="A2255" s="144"/>
      <c r="B2255" s="144"/>
      <c r="C2255" s="144"/>
      <c r="D2255" s="144"/>
      <c r="E2255" s="144"/>
      <c r="F2255" s="144"/>
    </row>
    <row r="2256" spans="1:6">
      <c r="A2256" s="144"/>
      <c r="B2256" s="144"/>
      <c r="C2256" s="144"/>
      <c r="D2256" s="144"/>
      <c r="E2256" s="144"/>
      <c r="F2256" s="144"/>
    </row>
    <row r="2257" spans="1:6">
      <c r="A2257" s="144"/>
      <c r="B2257" s="144"/>
      <c r="C2257" s="144"/>
      <c r="D2257" s="144"/>
      <c r="E2257" s="144"/>
      <c r="F2257" s="144"/>
    </row>
    <row r="2258" spans="1:6">
      <c r="A2258" s="144"/>
      <c r="B2258" s="144"/>
      <c r="C2258" s="144"/>
      <c r="D2258" s="144"/>
      <c r="E2258" s="144"/>
      <c r="F2258" s="144"/>
    </row>
    <row r="2259" spans="1:6">
      <c r="A2259" s="144"/>
      <c r="B2259" s="144"/>
      <c r="C2259" s="144"/>
      <c r="D2259" s="144"/>
      <c r="E2259" s="144"/>
      <c r="F2259" s="144"/>
    </row>
    <row r="2260" spans="1:6">
      <c r="A2260" s="144"/>
      <c r="B2260" s="144"/>
      <c r="C2260" s="144"/>
      <c r="D2260" s="144"/>
      <c r="E2260" s="144"/>
      <c r="F2260" s="144"/>
    </row>
    <row r="2261" spans="1:6">
      <c r="A2261" s="144"/>
      <c r="B2261" s="144"/>
      <c r="C2261" s="144"/>
      <c r="D2261" s="144"/>
      <c r="E2261" s="144"/>
      <c r="F2261" s="144"/>
    </row>
    <row r="2262" spans="1:6">
      <c r="A2262" s="144"/>
      <c r="B2262" s="144"/>
      <c r="C2262" s="144"/>
      <c r="D2262" s="144"/>
      <c r="E2262" s="144"/>
      <c r="F2262" s="144"/>
    </row>
    <row r="2263" spans="1:6">
      <c r="A2263" s="144"/>
      <c r="B2263" s="144"/>
      <c r="C2263" s="144"/>
      <c r="D2263" s="144"/>
      <c r="E2263" s="144"/>
      <c r="F2263" s="144"/>
    </row>
    <row r="2264" spans="1:6">
      <c r="A2264" s="144"/>
      <c r="B2264" s="144"/>
      <c r="C2264" s="144"/>
      <c r="D2264" s="144"/>
      <c r="E2264" s="144"/>
      <c r="F2264" s="144"/>
    </row>
    <row r="2265" spans="1:6">
      <c r="A2265" s="144"/>
      <c r="B2265" s="144"/>
      <c r="C2265" s="144"/>
      <c r="D2265" s="144"/>
      <c r="E2265" s="144"/>
      <c r="F2265" s="144"/>
    </row>
    <row r="2266" spans="1:6">
      <c r="A2266" s="144"/>
      <c r="B2266" s="144"/>
      <c r="C2266" s="144"/>
      <c r="D2266" s="144"/>
      <c r="E2266" s="144"/>
      <c r="F2266" s="144"/>
    </row>
    <row r="2267" spans="1:6">
      <c r="A2267" s="144"/>
      <c r="B2267" s="144"/>
      <c r="C2267" s="144"/>
      <c r="D2267" s="144"/>
      <c r="E2267" s="144"/>
      <c r="F2267" s="144"/>
    </row>
    <row r="2268" spans="1:6">
      <c r="A2268" s="144"/>
      <c r="B2268" s="144"/>
      <c r="C2268" s="144"/>
      <c r="D2268" s="144"/>
      <c r="E2268" s="144"/>
      <c r="F2268" s="144"/>
    </row>
    <row r="2269" spans="1:6">
      <c r="A2269" s="144"/>
      <c r="B2269" s="144"/>
      <c r="C2269" s="144"/>
      <c r="D2269" s="144"/>
      <c r="E2269" s="144"/>
      <c r="F2269" s="144"/>
    </row>
    <row r="2270" spans="1:6">
      <c r="A2270" s="144"/>
      <c r="B2270" s="144"/>
      <c r="C2270" s="144"/>
      <c r="D2270" s="144"/>
      <c r="E2270" s="144"/>
      <c r="F2270" s="144"/>
    </row>
    <row r="2271" spans="1:6">
      <c r="A2271" s="144"/>
      <c r="B2271" s="144"/>
      <c r="C2271" s="144"/>
      <c r="D2271" s="144"/>
      <c r="E2271" s="144"/>
      <c r="F2271" s="144"/>
    </row>
    <row r="2272" spans="1:6">
      <c r="A2272" s="144"/>
      <c r="B2272" s="144"/>
      <c r="C2272" s="144"/>
      <c r="D2272" s="144"/>
      <c r="E2272" s="144"/>
      <c r="F2272" s="144"/>
    </row>
    <row r="2273" spans="1:6">
      <c r="A2273" s="144"/>
      <c r="B2273" s="144"/>
      <c r="C2273" s="144"/>
      <c r="D2273" s="144"/>
      <c r="E2273" s="144"/>
      <c r="F2273" s="144"/>
    </row>
    <row r="2274" spans="1:6">
      <c r="A2274" s="144"/>
      <c r="B2274" s="144"/>
      <c r="C2274" s="144"/>
      <c r="D2274" s="144"/>
      <c r="E2274" s="144"/>
      <c r="F2274" s="144"/>
    </row>
    <row r="2275" spans="1:6">
      <c r="A2275" s="144"/>
      <c r="B2275" s="144"/>
      <c r="C2275" s="144"/>
      <c r="D2275" s="144"/>
      <c r="E2275" s="144"/>
      <c r="F2275" s="144"/>
    </row>
    <row r="2276" spans="1:6">
      <c r="A2276" s="144"/>
      <c r="B2276" s="144"/>
      <c r="C2276" s="144"/>
      <c r="D2276" s="144"/>
      <c r="E2276" s="144"/>
      <c r="F2276" s="144"/>
    </row>
    <row r="2277" spans="1:6">
      <c r="A2277" s="144"/>
      <c r="B2277" s="144"/>
      <c r="C2277" s="144"/>
      <c r="D2277" s="144"/>
      <c r="E2277" s="144"/>
      <c r="F2277" s="144"/>
    </row>
    <row r="2278" spans="1:6">
      <c r="A2278" s="144"/>
      <c r="B2278" s="144"/>
      <c r="C2278" s="144"/>
      <c r="D2278" s="144"/>
      <c r="E2278" s="144"/>
      <c r="F2278" s="144"/>
    </row>
    <row r="2279" spans="1:6">
      <c r="A2279" s="144"/>
      <c r="B2279" s="144"/>
      <c r="C2279" s="144"/>
      <c r="D2279" s="144"/>
      <c r="E2279" s="144"/>
      <c r="F2279" s="144"/>
    </row>
    <row r="2280" spans="1:6">
      <c r="A2280" s="144"/>
      <c r="B2280" s="144"/>
      <c r="C2280" s="144"/>
      <c r="D2280" s="144"/>
      <c r="E2280" s="144"/>
      <c r="F2280" s="144"/>
    </row>
    <row r="2281" spans="1:6">
      <c r="A2281" s="144"/>
      <c r="B2281" s="144"/>
      <c r="C2281" s="144"/>
      <c r="D2281" s="144"/>
      <c r="E2281" s="144"/>
      <c r="F2281" s="144"/>
    </row>
    <row r="2282" spans="1:6">
      <c r="A2282" s="144"/>
      <c r="B2282" s="144"/>
      <c r="C2282" s="144"/>
      <c r="D2282" s="144"/>
      <c r="E2282" s="144"/>
      <c r="F2282" s="144"/>
    </row>
    <row r="2283" spans="1:6">
      <c r="A2283" s="144"/>
      <c r="B2283" s="144"/>
      <c r="C2283" s="144"/>
      <c r="D2283" s="144"/>
      <c r="E2283" s="144"/>
      <c r="F2283" s="144"/>
    </row>
    <row r="2284" spans="1:6">
      <c r="A2284" s="144"/>
      <c r="B2284" s="144"/>
      <c r="C2284" s="144"/>
      <c r="D2284" s="144"/>
      <c r="E2284" s="144"/>
      <c r="F2284" s="144"/>
    </row>
    <row r="2285" spans="1:6">
      <c r="A2285" s="144"/>
      <c r="B2285" s="144"/>
      <c r="C2285" s="144"/>
      <c r="D2285" s="144"/>
      <c r="E2285" s="144"/>
      <c r="F2285" s="144"/>
    </row>
    <row r="2286" spans="1:6">
      <c r="A2286" s="144"/>
      <c r="B2286" s="144"/>
      <c r="C2286" s="144"/>
      <c r="D2286" s="144"/>
      <c r="E2286" s="144"/>
      <c r="F2286" s="144"/>
    </row>
    <row r="2287" spans="1:6">
      <c r="A2287" s="144"/>
      <c r="B2287" s="144"/>
      <c r="C2287" s="144"/>
      <c r="D2287" s="144"/>
      <c r="E2287" s="144"/>
      <c r="F2287" s="144"/>
    </row>
    <row r="2288" spans="1:6">
      <c r="A2288" s="144"/>
      <c r="B2288" s="144"/>
      <c r="C2288" s="144"/>
      <c r="D2288" s="144"/>
      <c r="E2288" s="144"/>
      <c r="F2288" s="144"/>
    </row>
    <row r="2289" spans="1:6">
      <c r="A2289" s="144"/>
      <c r="B2289" s="144"/>
      <c r="C2289" s="144"/>
      <c r="D2289" s="144"/>
      <c r="E2289" s="144"/>
      <c r="F2289" s="144"/>
    </row>
    <row r="2290" spans="1:6">
      <c r="A2290" s="144"/>
      <c r="B2290" s="144"/>
      <c r="C2290" s="144"/>
      <c r="D2290" s="144"/>
      <c r="E2290" s="144"/>
      <c r="F2290" s="144"/>
    </row>
    <row r="2291" spans="1:6">
      <c r="A2291" s="144"/>
      <c r="B2291" s="144"/>
      <c r="C2291" s="144"/>
      <c r="D2291" s="144"/>
      <c r="E2291" s="144"/>
      <c r="F2291" s="144"/>
    </row>
    <row r="2292" spans="1:6">
      <c r="A2292" s="144"/>
      <c r="B2292" s="144"/>
      <c r="C2292" s="144"/>
      <c r="D2292" s="144"/>
      <c r="E2292" s="144"/>
      <c r="F2292" s="144"/>
    </row>
    <row r="2293" spans="1:6">
      <c r="A2293" s="144"/>
      <c r="B2293" s="144"/>
      <c r="C2293" s="144"/>
      <c r="D2293" s="144"/>
      <c r="E2293" s="144"/>
      <c r="F2293" s="144"/>
    </row>
    <row r="2294" spans="1:6">
      <c r="A2294" s="144"/>
      <c r="B2294" s="144"/>
      <c r="C2294" s="144"/>
      <c r="D2294" s="144"/>
      <c r="E2294" s="144"/>
      <c r="F2294" s="144"/>
    </row>
    <row r="2295" spans="1:6">
      <c r="A2295" s="144"/>
      <c r="B2295" s="144"/>
      <c r="C2295" s="144"/>
      <c r="D2295" s="144"/>
      <c r="E2295" s="144"/>
      <c r="F2295" s="144"/>
    </row>
    <row r="2296" spans="1:6">
      <c r="A2296" s="144"/>
      <c r="B2296" s="144"/>
      <c r="C2296" s="144"/>
      <c r="D2296" s="144"/>
      <c r="E2296" s="144"/>
      <c r="F2296" s="144"/>
    </row>
    <row r="2297" spans="1:6">
      <c r="A2297" s="144"/>
      <c r="B2297" s="144"/>
      <c r="C2297" s="144"/>
      <c r="D2297" s="144"/>
      <c r="E2297" s="144"/>
      <c r="F2297" s="144"/>
    </row>
    <row r="2298" spans="1:6">
      <c r="A2298" s="144"/>
      <c r="B2298" s="144"/>
      <c r="C2298" s="144"/>
      <c r="D2298" s="144"/>
      <c r="E2298" s="144"/>
      <c r="F2298" s="144"/>
    </row>
    <row r="2299" spans="1:6">
      <c r="A2299" s="144"/>
      <c r="B2299" s="144"/>
      <c r="C2299" s="144"/>
      <c r="D2299" s="144"/>
      <c r="E2299" s="144"/>
      <c r="F2299" s="144"/>
    </row>
    <row r="2300" spans="1:6">
      <c r="A2300" s="144"/>
      <c r="B2300" s="144"/>
      <c r="C2300" s="144"/>
      <c r="D2300" s="144"/>
      <c r="E2300" s="144"/>
      <c r="F2300" s="144"/>
    </row>
    <row r="2301" spans="1:6">
      <c r="A2301" s="144"/>
      <c r="B2301" s="144"/>
      <c r="C2301" s="144"/>
      <c r="D2301" s="144"/>
      <c r="E2301" s="144"/>
      <c r="F2301" s="144"/>
    </row>
    <row r="2302" spans="1:6">
      <c r="A2302" s="144"/>
      <c r="B2302" s="144"/>
      <c r="C2302" s="144"/>
      <c r="D2302" s="144"/>
      <c r="E2302" s="144"/>
      <c r="F2302" s="144"/>
    </row>
    <row r="2303" spans="1:6">
      <c r="A2303" s="144"/>
      <c r="B2303" s="144"/>
      <c r="C2303" s="144"/>
      <c r="D2303" s="144"/>
      <c r="E2303" s="144"/>
      <c r="F2303" s="144"/>
    </row>
    <row r="2304" spans="1:6">
      <c r="A2304" s="144"/>
      <c r="B2304" s="144"/>
      <c r="C2304" s="144"/>
      <c r="D2304" s="144"/>
      <c r="E2304" s="144"/>
      <c r="F2304" s="144"/>
    </row>
    <row r="2305" spans="1:6">
      <c r="A2305" s="144"/>
      <c r="B2305" s="144"/>
      <c r="C2305" s="144"/>
      <c r="D2305" s="144"/>
      <c r="E2305" s="144"/>
      <c r="F2305" s="144"/>
    </row>
    <row r="2306" spans="1:6">
      <c r="A2306" s="144"/>
      <c r="B2306" s="144"/>
      <c r="C2306" s="144"/>
      <c r="D2306" s="144"/>
      <c r="E2306" s="144"/>
      <c r="F2306" s="144"/>
    </row>
    <row r="2307" spans="1:6">
      <c r="A2307" s="144"/>
      <c r="B2307" s="144"/>
      <c r="C2307" s="144"/>
      <c r="D2307" s="144"/>
      <c r="E2307" s="144"/>
      <c r="F2307" s="144"/>
    </row>
    <row r="2308" spans="1:6">
      <c r="A2308" s="144"/>
      <c r="B2308" s="144"/>
      <c r="C2308" s="144"/>
      <c r="D2308" s="144"/>
      <c r="E2308" s="144"/>
      <c r="F2308" s="144"/>
    </row>
    <row r="2309" spans="1:6">
      <c r="A2309" s="144"/>
      <c r="B2309" s="144"/>
      <c r="C2309" s="144"/>
      <c r="D2309" s="144"/>
      <c r="E2309" s="144"/>
      <c r="F2309" s="144"/>
    </row>
    <row r="2310" spans="1:6">
      <c r="A2310" s="144"/>
      <c r="B2310" s="144"/>
      <c r="C2310" s="144"/>
      <c r="D2310" s="144"/>
      <c r="E2310" s="144"/>
      <c r="F2310" s="144"/>
    </row>
    <row r="2311" spans="1:6">
      <c r="A2311" s="144"/>
      <c r="B2311" s="144"/>
      <c r="C2311" s="144"/>
      <c r="D2311" s="144"/>
      <c r="E2311" s="144"/>
      <c r="F2311" s="144"/>
    </row>
    <row r="2312" spans="1:6">
      <c r="A2312" s="144"/>
      <c r="B2312" s="144"/>
      <c r="C2312" s="144"/>
      <c r="D2312" s="144"/>
      <c r="E2312" s="144"/>
      <c r="F2312" s="144"/>
    </row>
    <row r="2313" spans="1:6">
      <c r="A2313" s="144"/>
      <c r="B2313" s="144"/>
      <c r="C2313" s="144"/>
      <c r="D2313" s="144"/>
      <c r="E2313" s="144"/>
      <c r="F2313" s="144"/>
    </row>
    <row r="2314" spans="1:6">
      <c r="A2314" s="144"/>
      <c r="B2314" s="144"/>
      <c r="C2314" s="144"/>
      <c r="D2314" s="144"/>
      <c r="E2314" s="144"/>
      <c r="F2314" s="144"/>
    </row>
    <row r="2315" spans="1:6">
      <c r="A2315" s="144"/>
      <c r="B2315" s="144"/>
      <c r="C2315" s="144"/>
      <c r="D2315" s="144"/>
      <c r="E2315" s="144"/>
      <c r="F2315" s="144"/>
    </row>
    <row r="2316" spans="1:6">
      <c r="A2316" s="144"/>
      <c r="B2316" s="144"/>
      <c r="C2316" s="144"/>
      <c r="D2316" s="144"/>
      <c r="E2316" s="144"/>
      <c r="F2316" s="144"/>
    </row>
    <row r="2317" spans="1:6">
      <c r="A2317" s="144"/>
      <c r="B2317" s="144"/>
      <c r="C2317" s="144"/>
      <c r="D2317" s="144"/>
      <c r="E2317" s="144"/>
      <c r="F2317" s="144"/>
    </row>
    <row r="2318" spans="1:6">
      <c r="A2318" s="144"/>
      <c r="B2318" s="144"/>
      <c r="C2318" s="144"/>
      <c r="D2318" s="144"/>
      <c r="E2318" s="144"/>
      <c r="F2318" s="144"/>
    </row>
    <row r="2319" spans="1:6">
      <c r="A2319" s="144"/>
      <c r="B2319" s="144"/>
      <c r="C2319" s="144"/>
      <c r="D2319" s="144"/>
      <c r="E2319" s="144"/>
      <c r="F2319" s="144"/>
    </row>
    <row r="2320" spans="1:6">
      <c r="A2320" s="144"/>
      <c r="B2320" s="144"/>
      <c r="C2320" s="144"/>
      <c r="D2320" s="144"/>
      <c r="E2320" s="144"/>
      <c r="F2320" s="144"/>
    </row>
    <row r="2321" spans="1:6">
      <c r="A2321" s="144"/>
      <c r="B2321" s="144"/>
      <c r="C2321" s="144"/>
      <c r="D2321" s="144"/>
      <c r="E2321" s="144"/>
      <c r="F2321" s="144"/>
    </row>
    <row r="2322" spans="1:6">
      <c r="A2322" s="144"/>
      <c r="B2322" s="144"/>
      <c r="C2322" s="144"/>
      <c r="D2322" s="144"/>
      <c r="E2322" s="144"/>
      <c r="F2322" s="144"/>
    </row>
    <row r="2323" spans="1:6">
      <c r="A2323" s="144"/>
      <c r="B2323" s="144"/>
      <c r="C2323" s="144"/>
      <c r="D2323" s="144"/>
      <c r="E2323" s="144"/>
      <c r="F2323" s="144"/>
    </row>
    <row r="2324" spans="1:6">
      <c r="A2324" s="144"/>
      <c r="B2324" s="144"/>
      <c r="C2324" s="144"/>
      <c r="D2324" s="144"/>
      <c r="E2324" s="144"/>
      <c r="F2324" s="144"/>
    </row>
    <row r="2325" spans="1:6">
      <c r="A2325" s="144"/>
      <c r="B2325" s="144"/>
      <c r="C2325" s="144"/>
      <c r="D2325" s="144"/>
      <c r="E2325" s="144"/>
      <c r="F2325" s="144"/>
    </row>
    <row r="2326" spans="1:6">
      <c r="A2326" s="144"/>
      <c r="B2326" s="144"/>
      <c r="C2326" s="144"/>
      <c r="D2326" s="144"/>
      <c r="E2326" s="144"/>
      <c r="F2326" s="144"/>
    </row>
    <row r="2327" spans="1:6">
      <c r="A2327" s="144"/>
      <c r="B2327" s="144"/>
      <c r="C2327" s="144"/>
      <c r="D2327" s="144"/>
      <c r="E2327" s="144"/>
      <c r="F2327" s="144"/>
    </row>
    <row r="2328" spans="1:6">
      <c r="A2328" s="144"/>
      <c r="B2328" s="144"/>
      <c r="C2328" s="144"/>
      <c r="D2328" s="144"/>
      <c r="E2328" s="144"/>
      <c r="F2328" s="144"/>
    </row>
    <row r="2329" spans="1:6">
      <c r="A2329" s="144"/>
      <c r="B2329" s="144"/>
      <c r="C2329" s="144"/>
      <c r="D2329" s="144"/>
      <c r="E2329" s="144"/>
      <c r="F2329" s="144"/>
    </row>
    <row r="2330" spans="1:6">
      <c r="A2330" s="144"/>
      <c r="B2330" s="144"/>
      <c r="C2330" s="144"/>
      <c r="D2330" s="144"/>
      <c r="E2330" s="144"/>
      <c r="F2330" s="144"/>
    </row>
    <row r="2331" spans="1:6">
      <c r="A2331" s="144"/>
      <c r="B2331" s="144"/>
      <c r="C2331" s="144"/>
      <c r="D2331" s="144"/>
      <c r="E2331" s="144"/>
      <c r="F2331" s="144"/>
    </row>
    <row r="2332" spans="1:6">
      <c r="A2332" s="144"/>
      <c r="B2332" s="144"/>
      <c r="C2332" s="144"/>
      <c r="D2332" s="144"/>
      <c r="E2332" s="144"/>
      <c r="F2332" s="144"/>
    </row>
    <row r="2333" spans="1:6">
      <c r="A2333" s="144"/>
      <c r="B2333" s="144"/>
      <c r="C2333" s="144"/>
      <c r="D2333" s="144"/>
      <c r="E2333" s="144"/>
      <c r="F2333" s="144"/>
    </row>
    <row r="2334" spans="1:6">
      <c r="A2334" s="144"/>
      <c r="B2334" s="144"/>
      <c r="C2334" s="144"/>
      <c r="D2334" s="144"/>
      <c r="E2334" s="144"/>
      <c r="F2334" s="144"/>
    </row>
    <row r="2335" spans="1:6">
      <c r="A2335" s="144"/>
      <c r="B2335" s="144"/>
      <c r="C2335" s="144"/>
      <c r="D2335" s="144"/>
      <c r="E2335" s="144"/>
      <c r="F2335" s="144"/>
    </row>
    <row r="2336" spans="1:6">
      <c r="A2336" s="144"/>
      <c r="B2336" s="144"/>
      <c r="C2336" s="144"/>
      <c r="D2336" s="144"/>
      <c r="E2336" s="144"/>
      <c r="F2336" s="144"/>
    </row>
    <row r="2337" spans="1:6">
      <c r="A2337" s="144"/>
      <c r="B2337" s="144"/>
      <c r="C2337" s="144"/>
      <c r="D2337" s="144"/>
      <c r="E2337" s="144"/>
      <c r="F2337" s="144"/>
    </row>
    <row r="2338" spans="1:6">
      <c r="A2338" s="144"/>
      <c r="B2338" s="144"/>
      <c r="C2338" s="144"/>
      <c r="D2338" s="144"/>
      <c r="E2338" s="144"/>
      <c r="F2338" s="144"/>
    </row>
    <row r="2339" spans="1:6">
      <c r="A2339" s="144"/>
      <c r="B2339" s="144"/>
      <c r="C2339" s="144"/>
      <c r="D2339" s="144"/>
      <c r="E2339" s="144"/>
      <c r="F2339" s="144"/>
    </row>
    <row r="2340" spans="1:6">
      <c r="A2340" s="144"/>
      <c r="B2340" s="144"/>
      <c r="C2340" s="144"/>
      <c r="D2340" s="144"/>
      <c r="E2340" s="144"/>
      <c r="F2340" s="144"/>
    </row>
    <row r="2341" spans="1:6">
      <c r="A2341" s="144"/>
      <c r="B2341" s="144"/>
      <c r="C2341" s="144"/>
      <c r="D2341" s="144"/>
      <c r="E2341" s="144"/>
      <c r="F2341" s="144"/>
    </row>
    <row r="2342" spans="1:6">
      <c r="A2342" s="144"/>
      <c r="B2342" s="144"/>
      <c r="C2342" s="144"/>
      <c r="D2342" s="144"/>
      <c r="E2342" s="144"/>
      <c r="F2342" s="144"/>
    </row>
    <row r="2343" spans="1:6">
      <c r="A2343" s="144"/>
      <c r="B2343" s="144"/>
      <c r="C2343" s="144"/>
      <c r="D2343" s="144"/>
      <c r="E2343" s="144"/>
      <c r="F2343" s="144"/>
    </row>
    <row r="2344" spans="1:6">
      <c r="A2344" s="144"/>
      <c r="B2344" s="144"/>
      <c r="C2344" s="144"/>
      <c r="D2344" s="144"/>
      <c r="E2344" s="144"/>
      <c r="F2344" s="144"/>
    </row>
    <row r="2345" spans="1:6">
      <c r="A2345" s="144"/>
      <c r="B2345" s="144"/>
      <c r="C2345" s="144"/>
      <c r="D2345" s="144"/>
      <c r="E2345" s="144"/>
      <c r="F2345" s="144"/>
    </row>
    <row r="2346" spans="1:6">
      <c r="A2346" s="144"/>
      <c r="B2346" s="144"/>
      <c r="C2346" s="144"/>
      <c r="D2346" s="144"/>
      <c r="E2346" s="144"/>
      <c r="F2346" s="144"/>
    </row>
    <row r="2347" spans="1:6">
      <c r="A2347" s="144"/>
      <c r="B2347" s="144"/>
      <c r="C2347" s="144"/>
      <c r="D2347" s="144"/>
      <c r="E2347" s="144"/>
      <c r="F2347" s="144"/>
    </row>
    <row r="2348" spans="1:6">
      <c r="A2348" s="144"/>
      <c r="B2348" s="144"/>
      <c r="C2348" s="144"/>
      <c r="D2348" s="144"/>
      <c r="E2348" s="144"/>
      <c r="F2348" s="144"/>
    </row>
    <row r="2349" spans="1:6">
      <c r="A2349" s="144"/>
      <c r="B2349" s="144"/>
      <c r="C2349" s="144"/>
      <c r="D2349" s="144"/>
      <c r="E2349" s="144"/>
      <c r="F2349" s="144"/>
    </row>
    <row r="2350" spans="1:6">
      <c r="A2350" s="144"/>
      <c r="B2350" s="144"/>
      <c r="C2350" s="144"/>
      <c r="D2350" s="144"/>
      <c r="E2350" s="144"/>
      <c r="F2350" s="144"/>
    </row>
    <row r="2351" spans="1:6">
      <c r="A2351" s="144"/>
      <c r="B2351" s="144"/>
      <c r="C2351" s="144"/>
      <c r="D2351" s="144"/>
      <c r="E2351" s="144"/>
      <c r="F2351" s="144"/>
    </row>
    <row r="2352" spans="1:6">
      <c r="A2352" s="144"/>
      <c r="B2352" s="144"/>
      <c r="C2352" s="144"/>
      <c r="D2352" s="144"/>
      <c r="E2352" s="144"/>
      <c r="F2352" s="144"/>
    </row>
    <row r="2353" spans="1:6">
      <c r="A2353" s="144"/>
      <c r="B2353" s="144"/>
      <c r="C2353" s="144"/>
      <c r="D2353" s="144"/>
      <c r="E2353" s="144"/>
      <c r="F2353" s="144"/>
    </row>
    <row r="2354" spans="1:6">
      <c r="A2354" s="144"/>
      <c r="B2354" s="144"/>
      <c r="C2354" s="144"/>
      <c r="D2354" s="144"/>
      <c r="E2354" s="144"/>
      <c r="F2354" s="144"/>
    </row>
    <row r="2355" spans="1:6">
      <c r="A2355" s="144"/>
      <c r="B2355" s="144"/>
      <c r="C2355" s="144"/>
      <c r="D2355" s="144"/>
      <c r="E2355" s="144"/>
      <c r="F2355" s="144"/>
    </row>
    <row r="2356" spans="1:6">
      <c r="A2356" s="144"/>
      <c r="B2356" s="144"/>
      <c r="C2356" s="144"/>
      <c r="D2356" s="144"/>
      <c r="E2356" s="144"/>
      <c r="F2356" s="144"/>
    </row>
    <row r="2357" spans="1:6">
      <c r="A2357" s="144"/>
      <c r="B2357" s="144"/>
      <c r="C2357" s="144"/>
      <c r="D2357" s="144"/>
      <c r="E2357" s="144"/>
      <c r="F2357" s="144"/>
    </row>
    <row r="2358" spans="1:6">
      <c r="A2358" s="144"/>
      <c r="B2358" s="144"/>
      <c r="C2358" s="144"/>
      <c r="D2358" s="144"/>
      <c r="E2358" s="144"/>
      <c r="F2358" s="144"/>
    </row>
    <row r="2359" spans="1:6">
      <c r="A2359" s="144"/>
      <c r="B2359" s="144"/>
      <c r="C2359" s="144"/>
      <c r="D2359" s="144"/>
      <c r="E2359" s="144"/>
      <c r="F2359" s="144"/>
    </row>
    <row r="2360" spans="1:6">
      <c r="A2360" s="144"/>
      <c r="B2360" s="144"/>
      <c r="C2360" s="144"/>
      <c r="D2360" s="144"/>
      <c r="E2360" s="144"/>
      <c r="F2360" s="144"/>
    </row>
    <row r="2361" spans="1:6">
      <c r="A2361" s="144"/>
      <c r="B2361" s="144"/>
      <c r="C2361" s="144"/>
      <c r="D2361" s="144"/>
      <c r="E2361" s="144"/>
      <c r="F2361" s="144"/>
    </row>
    <row r="2362" spans="1:6">
      <c r="A2362" s="144"/>
      <c r="B2362" s="144"/>
      <c r="C2362" s="144"/>
      <c r="D2362" s="144"/>
      <c r="E2362" s="144"/>
      <c r="F2362" s="144"/>
    </row>
    <row r="2363" spans="1:6">
      <c r="A2363" s="144"/>
      <c r="B2363" s="144"/>
      <c r="C2363" s="144"/>
      <c r="D2363" s="144"/>
      <c r="E2363" s="144"/>
      <c r="F2363" s="144"/>
    </row>
    <row r="2364" spans="1:6">
      <c r="A2364" s="144"/>
      <c r="B2364" s="144"/>
      <c r="C2364" s="144"/>
      <c r="D2364" s="144"/>
      <c r="E2364" s="144"/>
      <c r="F2364" s="144"/>
    </row>
    <row r="2365" spans="1:6">
      <c r="A2365" s="144"/>
      <c r="B2365" s="144"/>
      <c r="C2365" s="144"/>
      <c r="D2365" s="144"/>
      <c r="E2365" s="144"/>
      <c r="F2365" s="144"/>
    </row>
    <row r="2366" spans="1:6">
      <c r="A2366" s="144"/>
      <c r="B2366" s="144"/>
      <c r="C2366" s="144"/>
      <c r="D2366" s="144"/>
      <c r="E2366" s="144"/>
      <c r="F2366" s="144"/>
    </row>
    <row r="2367" spans="1:6">
      <c r="A2367" s="144"/>
      <c r="B2367" s="144"/>
      <c r="C2367" s="144"/>
      <c r="D2367" s="144"/>
      <c r="E2367" s="144"/>
      <c r="F2367" s="144"/>
    </row>
    <row r="2368" spans="1:6">
      <c r="A2368" s="144"/>
      <c r="B2368" s="144"/>
      <c r="C2368" s="144"/>
      <c r="D2368" s="144"/>
      <c r="E2368" s="144"/>
      <c r="F2368" s="144"/>
    </row>
    <row r="2369" spans="1:6">
      <c r="A2369" s="144"/>
      <c r="B2369" s="144"/>
      <c r="C2369" s="144"/>
      <c r="D2369" s="144"/>
      <c r="E2369" s="144"/>
      <c r="F2369" s="144"/>
    </row>
    <row r="2370" spans="1:6">
      <c r="A2370" s="144"/>
      <c r="B2370" s="144"/>
      <c r="C2370" s="144"/>
      <c r="D2370" s="144"/>
      <c r="E2370" s="144"/>
      <c r="F2370" s="144"/>
    </row>
    <row r="2371" spans="1:6">
      <c r="A2371" s="144"/>
      <c r="B2371" s="144"/>
      <c r="C2371" s="144"/>
      <c r="D2371" s="144"/>
      <c r="E2371" s="144"/>
      <c r="F2371" s="144"/>
    </row>
    <row r="2372" spans="1:6">
      <c r="A2372" s="144"/>
      <c r="B2372" s="144"/>
      <c r="C2372" s="144"/>
      <c r="D2372" s="144"/>
      <c r="E2372" s="144"/>
      <c r="F2372" s="144"/>
    </row>
    <row r="2373" spans="1:6">
      <c r="A2373" s="144"/>
      <c r="B2373" s="144"/>
      <c r="C2373" s="144"/>
      <c r="D2373" s="144"/>
      <c r="E2373" s="144"/>
      <c r="F2373" s="144"/>
    </row>
    <row r="2374" spans="1:6">
      <c r="A2374" s="144"/>
      <c r="B2374" s="144"/>
      <c r="C2374" s="144"/>
      <c r="D2374" s="144"/>
      <c r="E2374" s="144"/>
      <c r="F2374" s="144"/>
    </row>
    <row r="2375" spans="1:6">
      <c r="A2375" s="144"/>
      <c r="B2375" s="144"/>
      <c r="C2375" s="144"/>
      <c r="D2375" s="144"/>
      <c r="E2375" s="144"/>
      <c r="F2375" s="144"/>
    </row>
    <row r="2376" spans="1:6">
      <c r="A2376" s="144"/>
      <c r="B2376" s="144"/>
      <c r="C2376" s="144"/>
      <c r="D2376" s="144"/>
      <c r="E2376" s="144"/>
      <c r="F2376" s="144"/>
    </row>
    <row r="2377" spans="1:6">
      <c r="A2377" s="144"/>
      <c r="B2377" s="144"/>
      <c r="C2377" s="144"/>
      <c r="D2377" s="144"/>
      <c r="E2377" s="144"/>
      <c r="F2377" s="144"/>
    </row>
    <row r="2378" spans="1:6">
      <c r="A2378" s="144"/>
      <c r="B2378" s="144"/>
      <c r="C2378" s="144"/>
      <c r="D2378" s="144"/>
      <c r="E2378" s="144"/>
      <c r="F2378" s="144"/>
    </row>
    <row r="2379" spans="1:6">
      <c r="A2379" s="144"/>
      <c r="B2379" s="144"/>
      <c r="C2379" s="144"/>
      <c r="D2379" s="144"/>
      <c r="E2379" s="144"/>
      <c r="F2379" s="144"/>
    </row>
    <row r="2380" spans="1:6">
      <c r="A2380" s="144"/>
      <c r="B2380" s="144"/>
      <c r="C2380" s="144"/>
      <c r="D2380" s="144"/>
      <c r="E2380" s="144"/>
      <c r="F2380" s="144"/>
    </row>
    <row r="2381" spans="1:6">
      <c r="A2381" s="144"/>
      <c r="B2381" s="144"/>
      <c r="C2381" s="144"/>
      <c r="D2381" s="144"/>
      <c r="E2381" s="144"/>
      <c r="F2381" s="144"/>
    </row>
    <row r="2382" spans="1:6">
      <c r="A2382" s="144"/>
      <c r="B2382" s="144"/>
      <c r="C2382" s="144"/>
      <c r="D2382" s="144"/>
      <c r="E2382" s="144"/>
      <c r="F2382" s="144"/>
    </row>
    <row r="2383" spans="1:6">
      <c r="A2383" s="144"/>
      <c r="B2383" s="144"/>
      <c r="C2383" s="144"/>
      <c r="D2383" s="144"/>
      <c r="E2383" s="144"/>
      <c r="F2383" s="144"/>
    </row>
    <row r="2384" spans="1:6">
      <c r="A2384" s="144"/>
      <c r="B2384" s="144"/>
      <c r="C2384" s="144"/>
      <c r="D2384" s="144"/>
      <c r="E2384" s="144"/>
      <c r="F2384" s="144"/>
    </row>
    <row r="2385" spans="1:6">
      <c r="A2385" s="144"/>
      <c r="B2385" s="144"/>
      <c r="C2385" s="144"/>
      <c r="D2385" s="144"/>
      <c r="E2385" s="144"/>
      <c r="F2385" s="144"/>
    </row>
    <row r="2386" spans="1:6">
      <c r="A2386" s="144"/>
      <c r="B2386" s="144"/>
      <c r="C2386" s="144"/>
      <c r="D2386" s="144"/>
      <c r="E2386" s="144"/>
      <c r="F2386" s="144"/>
    </row>
    <row r="2387" spans="1:6">
      <c r="A2387" s="144"/>
      <c r="B2387" s="144"/>
      <c r="C2387" s="144"/>
      <c r="D2387" s="144"/>
      <c r="E2387" s="144"/>
      <c r="F2387" s="144"/>
    </row>
    <row r="2388" spans="1:6">
      <c r="A2388" s="144"/>
      <c r="B2388" s="144"/>
      <c r="C2388" s="144"/>
      <c r="D2388" s="144"/>
      <c r="E2388" s="144"/>
      <c r="F2388" s="144"/>
    </row>
    <row r="2389" spans="1:6">
      <c r="A2389" s="144"/>
      <c r="B2389" s="144"/>
      <c r="C2389" s="144"/>
      <c r="D2389" s="144"/>
      <c r="E2389" s="144"/>
      <c r="F2389" s="144"/>
    </row>
    <row r="2390" spans="1:6">
      <c r="A2390" s="144"/>
      <c r="B2390" s="144"/>
      <c r="C2390" s="144"/>
      <c r="D2390" s="144"/>
      <c r="E2390" s="144"/>
      <c r="F2390" s="144"/>
    </row>
    <row r="2391" spans="1:6">
      <c r="A2391" s="144"/>
      <c r="B2391" s="144"/>
      <c r="C2391" s="144"/>
      <c r="D2391" s="144"/>
      <c r="E2391" s="144"/>
      <c r="F2391" s="144"/>
    </row>
    <row r="2392" spans="1:6">
      <c r="A2392" s="144"/>
      <c r="B2392" s="144"/>
      <c r="C2392" s="144"/>
      <c r="D2392" s="144"/>
      <c r="E2392" s="144"/>
      <c r="F2392" s="144"/>
    </row>
    <row r="2393" spans="1:6">
      <c r="A2393" s="144"/>
      <c r="B2393" s="144"/>
      <c r="C2393" s="144"/>
      <c r="D2393" s="144"/>
      <c r="E2393" s="144"/>
      <c r="F2393" s="144"/>
    </row>
    <row r="2394" spans="1:6">
      <c r="A2394" s="144"/>
      <c r="B2394" s="144"/>
      <c r="C2394" s="144"/>
      <c r="D2394" s="144"/>
      <c r="E2394" s="144"/>
      <c r="F2394" s="144"/>
    </row>
    <row r="2395" spans="1:6">
      <c r="A2395" s="144"/>
      <c r="B2395" s="144"/>
      <c r="C2395" s="144"/>
      <c r="D2395" s="144"/>
      <c r="E2395" s="144"/>
      <c r="F2395" s="144"/>
    </row>
    <row r="2396" spans="1:6">
      <c r="A2396" s="144"/>
      <c r="B2396" s="144"/>
      <c r="C2396" s="144"/>
      <c r="D2396" s="144"/>
      <c r="E2396" s="144"/>
      <c r="F2396" s="144"/>
    </row>
    <row r="2397" spans="1:6">
      <c r="A2397" s="144"/>
      <c r="B2397" s="144"/>
      <c r="C2397" s="144"/>
      <c r="D2397" s="144"/>
      <c r="E2397" s="144"/>
      <c r="F2397" s="144"/>
    </row>
    <row r="2398" spans="1:6">
      <c r="A2398" s="144"/>
      <c r="B2398" s="144"/>
      <c r="C2398" s="144"/>
      <c r="D2398" s="144"/>
      <c r="E2398" s="144"/>
      <c r="F2398" s="144"/>
    </row>
    <row r="2399" spans="1:6">
      <c r="A2399" s="144"/>
      <c r="B2399" s="144"/>
      <c r="C2399" s="144"/>
      <c r="D2399" s="144"/>
      <c r="E2399" s="144"/>
      <c r="F2399" s="144"/>
    </row>
    <row r="2400" spans="1:6">
      <c r="A2400" s="144"/>
      <c r="B2400" s="144"/>
      <c r="C2400" s="144"/>
      <c r="D2400" s="144"/>
      <c r="E2400" s="144"/>
      <c r="F2400" s="144"/>
    </row>
    <row r="2401" spans="1:6">
      <c r="A2401" s="144"/>
      <c r="B2401" s="144"/>
      <c r="C2401" s="144"/>
      <c r="D2401" s="144"/>
      <c r="E2401" s="144"/>
      <c r="F2401" s="144"/>
    </row>
    <row r="2402" spans="1:6">
      <c r="A2402" s="144"/>
      <c r="B2402" s="144"/>
      <c r="C2402" s="144"/>
      <c r="D2402" s="144"/>
      <c r="E2402" s="144"/>
      <c r="F2402" s="144"/>
    </row>
    <row r="2403" spans="1:6">
      <c r="A2403" s="144"/>
      <c r="B2403" s="144"/>
      <c r="C2403" s="144"/>
      <c r="D2403" s="144"/>
      <c r="E2403" s="144"/>
      <c r="F2403" s="144"/>
    </row>
    <row r="2404" spans="1:6">
      <c r="A2404" s="144"/>
      <c r="B2404" s="144"/>
      <c r="C2404" s="144"/>
      <c r="D2404" s="144"/>
      <c r="E2404" s="144"/>
      <c r="F2404" s="144"/>
    </row>
    <row r="2405" spans="1:6">
      <c r="A2405" s="144"/>
      <c r="B2405" s="144"/>
      <c r="C2405" s="144"/>
      <c r="D2405" s="144"/>
      <c r="E2405" s="144"/>
      <c r="F2405" s="144"/>
    </row>
    <row r="2406" spans="1:6">
      <c r="A2406" s="144"/>
      <c r="B2406" s="144"/>
      <c r="C2406" s="144"/>
      <c r="D2406" s="144"/>
      <c r="E2406" s="144"/>
      <c r="F2406" s="144"/>
    </row>
    <row r="2407" spans="1:6">
      <c r="A2407" s="144"/>
      <c r="B2407" s="144"/>
      <c r="C2407" s="144"/>
      <c r="D2407" s="144"/>
      <c r="E2407" s="144"/>
      <c r="F2407" s="144"/>
    </row>
    <row r="2408" spans="1:6">
      <c r="A2408" s="144"/>
      <c r="B2408" s="144"/>
      <c r="C2408" s="144"/>
      <c r="D2408" s="144"/>
      <c r="E2408" s="144"/>
      <c r="F2408" s="144"/>
    </row>
    <row r="2409" spans="1:6">
      <c r="A2409" s="144"/>
      <c r="B2409" s="144"/>
      <c r="C2409" s="144"/>
      <c r="D2409" s="144"/>
      <c r="E2409" s="144"/>
      <c r="F2409" s="144"/>
    </row>
    <row r="2410" spans="1:6">
      <c r="A2410" s="144"/>
      <c r="B2410" s="144"/>
      <c r="C2410" s="144"/>
      <c r="D2410" s="144"/>
      <c r="E2410" s="144"/>
      <c r="F2410" s="144"/>
    </row>
    <row r="2411" spans="1:6">
      <c r="A2411" s="144"/>
      <c r="B2411" s="144"/>
      <c r="C2411" s="144"/>
      <c r="D2411" s="144"/>
      <c r="E2411" s="144"/>
      <c r="F2411" s="144"/>
    </row>
    <row r="2412" spans="1:6">
      <c r="A2412" s="144"/>
      <c r="B2412" s="144"/>
      <c r="C2412" s="144"/>
      <c r="D2412" s="144"/>
      <c r="E2412" s="144"/>
      <c r="F2412" s="144"/>
    </row>
    <row r="2413" spans="1:6">
      <c r="A2413" s="144"/>
      <c r="B2413" s="144"/>
      <c r="C2413" s="144"/>
      <c r="D2413" s="144"/>
      <c r="E2413" s="144"/>
      <c r="F2413" s="144"/>
    </row>
    <row r="2414" spans="1:6">
      <c r="A2414" s="144"/>
      <c r="B2414" s="144"/>
      <c r="C2414" s="144"/>
      <c r="D2414" s="144"/>
      <c r="E2414" s="144"/>
      <c r="F2414" s="144"/>
    </row>
    <row r="2415" spans="1:6">
      <c r="A2415" s="144"/>
      <c r="B2415" s="144"/>
      <c r="C2415" s="144"/>
      <c r="D2415" s="144"/>
      <c r="E2415" s="144"/>
      <c r="F2415" s="144"/>
    </row>
    <row r="2416" spans="1:6">
      <c r="A2416" s="144"/>
      <c r="B2416" s="144"/>
      <c r="C2416" s="144"/>
      <c r="D2416" s="144"/>
      <c r="E2416" s="144"/>
      <c r="F2416" s="144"/>
    </row>
    <row r="2417" spans="1:6">
      <c r="A2417" s="144"/>
      <c r="B2417" s="144"/>
      <c r="C2417" s="144"/>
      <c r="D2417" s="144"/>
      <c r="E2417" s="144"/>
      <c r="F2417" s="144"/>
    </row>
    <row r="2418" spans="1:6">
      <c r="A2418" s="144"/>
      <c r="B2418" s="144"/>
      <c r="C2418" s="144"/>
      <c r="D2418" s="144"/>
      <c r="E2418" s="144"/>
      <c r="F2418" s="144"/>
    </row>
    <row r="2419" spans="1:6">
      <c r="A2419" s="144"/>
      <c r="B2419" s="144"/>
      <c r="C2419" s="144"/>
      <c r="D2419" s="144"/>
      <c r="E2419" s="144"/>
      <c r="F2419" s="144"/>
    </row>
    <row r="2420" spans="1:6">
      <c r="A2420" s="144"/>
      <c r="B2420" s="144"/>
      <c r="C2420" s="144"/>
      <c r="D2420" s="144"/>
      <c r="E2420" s="144"/>
      <c r="F2420" s="144"/>
    </row>
    <row r="2421" spans="1:6">
      <c r="A2421" s="144"/>
      <c r="B2421" s="144"/>
      <c r="C2421" s="144"/>
      <c r="D2421" s="144"/>
      <c r="E2421" s="144"/>
      <c r="F2421" s="144"/>
    </row>
    <row r="2422" spans="1:6">
      <c r="A2422" s="144"/>
      <c r="B2422" s="144"/>
      <c r="C2422" s="144"/>
      <c r="D2422" s="144"/>
      <c r="E2422" s="144"/>
      <c r="F2422" s="144"/>
    </row>
    <row r="2423" spans="1:6">
      <c r="A2423" s="144"/>
      <c r="B2423" s="144"/>
      <c r="C2423" s="144"/>
      <c r="D2423" s="144"/>
      <c r="E2423" s="144"/>
      <c r="F2423" s="144"/>
    </row>
    <row r="2424" spans="1:6">
      <c r="A2424" s="144"/>
      <c r="B2424" s="144"/>
      <c r="C2424" s="144"/>
      <c r="D2424" s="144"/>
      <c r="E2424" s="144"/>
      <c r="F2424" s="144"/>
    </row>
    <row r="2425" spans="1:6">
      <c r="A2425" s="144"/>
      <c r="B2425" s="144"/>
      <c r="C2425" s="144"/>
      <c r="D2425" s="144"/>
      <c r="E2425" s="144"/>
      <c r="F2425" s="144"/>
    </row>
    <row r="2426" spans="1:6">
      <c r="A2426" s="144"/>
      <c r="B2426" s="144"/>
      <c r="C2426" s="144"/>
      <c r="D2426" s="144"/>
      <c r="E2426" s="144"/>
      <c r="F2426" s="144"/>
    </row>
    <row r="2427" spans="1:6">
      <c r="A2427" s="144"/>
      <c r="B2427" s="144"/>
      <c r="C2427" s="144"/>
      <c r="D2427" s="144"/>
      <c r="E2427" s="144"/>
      <c r="F2427" s="144"/>
    </row>
    <row r="2428" spans="1:6">
      <c r="A2428" s="144"/>
      <c r="B2428" s="144"/>
      <c r="C2428" s="144"/>
      <c r="D2428" s="144"/>
      <c r="E2428" s="144"/>
      <c r="F2428" s="144"/>
    </row>
    <row r="2429" spans="1:6">
      <c r="A2429" s="144"/>
      <c r="B2429" s="144"/>
      <c r="C2429" s="144"/>
      <c r="D2429" s="144"/>
      <c r="E2429" s="144"/>
      <c r="F2429" s="144"/>
    </row>
    <row r="2430" spans="1:6">
      <c r="A2430" s="144"/>
      <c r="B2430" s="144"/>
      <c r="C2430" s="144"/>
      <c r="D2430" s="144"/>
      <c r="E2430" s="144"/>
      <c r="F2430" s="144"/>
    </row>
    <row r="2431" spans="1:6">
      <c r="A2431" s="144"/>
      <c r="B2431" s="144"/>
      <c r="C2431" s="144"/>
      <c r="D2431" s="144"/>
      <c r="E2431" s="144"/>
      <c r="F2431" s="144"/>
    </row>
    <row r="2432" spans="1:6">
      <c r="A2432" s="144"/>
      <c r="B2432" s="144"/>
      <c r="C2432" s="144"/>
      <c r="D2432" s="144"/>
      <c r="E2432" s="144"/>
      <c r="F2432" s="144"/>
    </row>
    <row r="2433" spans="1:6">
      <c r="A2433" s="144"/>
      <c r="B2433" s="144"/>
      <c r="C2433" s="144"/>
      <c r="D2433" s="144"/>
      <c r="E2433" s="144"/>
      <c r="F2433" s="144"/>
    </row>
    <row r="2434" spans="1:6">
      <c r="A2434" s="144"/>
      <c r="B2434" s="144"/>
      <c r="C2434" s="144"/>
      <c r="D2434" s="144"/>
      <c r="E2434" s="144"/>
      <c r="F2434" s="144"/>
    </row>
    <row r="2435" spans="1:6">
      <c r="A2435" s="144"/>
      <c r="B2435" s="144"/>
      <c r="C2435" s="144"/>
      <c r="D2435" s="144"/>
      <c r="E2435" s="144"/>
      <c r="F2435" s="144"/>
    </row>
    <row r="2436" spans="1:6">
      <c r="A2436" s="144"/>
      <c r="B2436" s="144"/>
      <c r="C2436" s="144"/>
      <c r="D2436" s="144"/>
      <c r="E2436" s="144"/>
      <c r="F2436" s="144"/>
    </row>
    <row r="2437" spans="1:6">
      <c r="A2437" s="144"/>
      <c r="B2437" s="144"/>
      <c r="C2437" s="144"/>
      <c r="D2437" s="144"/>
      <c r="E2437" s="144"/>
      <c r="F2437" s="144"/>
    </row>
    <row r="2438" spans="1:6">
      <c r="A2438" s="144"/>
      <c r="B2438" s="144"/>
      <c r="C2438" s="144"/>
      <c r="D2438" s="144"/>
      <c r="E2438" s="144"/>
      <c r="F2438" s="144"/>
    </row>
    <row r="2439" spans="1:6">
      <c r="A2439" s="144"/>
      <c r="B2439" s="144"/>
      <c r="C2439" s="144"/>
      <c r="D2439" s="144"/>
      <c r="E2439" s="144"/>
      <c r="F2439" s="144"/>
    </row>
    <row r="2440" spans="1:6">
      <c r="A2440" s="144"/>
      <c r="B2440" s="144"/>
      <c r="C2440" s="144"/>
      <c r="D2440" s="144"/>
      <c r="E2440" s="144"/>
      <c r="F2440" s="144"/>
    </row>
    <row r="2441" spans="1:6">
      <c r="A2441" s="144"/>
      <c r="B2441" s="144"/>
      <c r="C2441" s="144"/>
      <c r="D2441" s="144"/>
      <c r="E2441" s="144"/>
      <c r="F2441" s="144"/>
    </row>
    <row r="2442" spans="1:6">
      <c r="A2442" s="144"/>
      <c r="B2442" s="144"/>
      <c r="C2442" s="144"/>
      <c r="D2442" s="144"/>
      <c r="E2442" s="144"/>
      <c r="F2442" s="144"/>
    </row>
    <row r="2443" spans="1:6">
      <c r="A2443" s="144"/>
      <c r="B2443" s="144"/>
      <c r="C2443" s="144"/>
      <c r="D2443" s="144"/>
      <c r="E2443" s="144"/>
      <c r="F2443" s="144"/>
    </row>
    <row r="2444" spans="1:6">
      <c r="A2444" s="144"/>
      <c r="B2444" s="144"/>
      <c r="C2444" s="144"/>
      <c r="D2444" s="144"/>
      <c r="E2444" s="144"/>
      <c r="F2444" s="144"/>
    </row>
    <row r="2445" spans="1:6">
      <c r="A2445" s="144"/>
      <c r="B2445" s="144"/>
      <c r="C2445" s="144"/>
      <c r="D2445" s="144"/>
      <c r="E2445" s="144"/>
      <c r="F2445" s="144"/>
    </row>
    <row r="2446" spans="1:6">
      <c r="A2446" s="144"/>
      <c r="B2446" s="144"/>
      <c r="C2446" s="144"/>
      <c r="D2446" s="144"/>
      <c r="E2446" s="144"/>
      <c r="F2446" s="144"/>
    </row>
    <row r="2447" spans="1:6">
      <c r="A2447" s="144"/>
      <c r="B2447" s="144"/>
      <c r="C2447" s="144"/>
      <c r="D2447" s="144"/>
      <c r="E2447" s="144"/>
      <c r="F2447" s="144"/>
    </row>
    <row r="2448" spans="1:6">
      <c r="A2448" s="144"/>
      <c r="B2448" s="144"/>
      <c r="C2448" s="144"/>
      <c r="D2448" s="144"/>
      <c r="E2448" s="144"/>
      <c r="F2448" s="144"/>
    </row>
    <row r="2449" spans="1:6">
      <c r="A2449" s="144"/>
      <c r="B2449" s="144"/>
      <c r="C2449" s="144"/>
      <c r="D2449" s="144"/>
      <c r="E2449" s="144"/>
      <c r="F2449" s="144"/>
    </row>
    <row r="2450" spans="1:6">
      <c r="A2450" s="144"/>
      <c r="B2450" s="144"/>
      <c r="C2450" s="144"/>
      <c r="D2450" s="144"/>
      <c r="E2450" s="144"/>
      <c r="F2450" s="144"/>
    </row>
    <row r="2451" spans="1:6">
      <c r="A2451" s="144"/>
      <c r="B2451" s="144"/>
      <c r="C2451" s="144"/>
      <c r="D2451" s="144"/>
      <c r="E2451" s="144"/>
      <c r="F2451" s="144"/>
    </row>
    <row r="2452" spans="1:6">
      <c r="A2452" s="144"/>
      <c r="B2452" s="144"/>
      <c r="C2452" s="144"/>
      <c r="D2452" s="144"/>
      <c r="E2452" s="144"/>
      <c r="F2452" s="144"/>
    </row>
    <row r="2453" spans="1:6">
      <c r="A2453" s="144"/>
      <c r="B2453" s="144"/>
      <c r="C2453" s="144"/>
      <c r="D2453" s="144"/>
      <c r="E2453" s="144"/>
      <c r="F2453" s="144"/>
    </row>
    <row r="2454" spans="1:6">
      <c r="A2454" s="144"/>
      <c r="B2454" s="144"/>
      <c r="C2454" s="144"/>
      <c r="D2454" s="144"/>
      <c r="E2454" s="144"/>
      <c r="F2454" s="144"/>
    </row>
    <row r="2455" spans="1:6">
      <c r="A2455" s="144"/>
      <c r="B2455" s="144"/>
      <c r="C2455" s="144"/>
      <c r="D2455" s="144"/>
      <c r="E2455" s="144"/>
      <c r="F2455" s="144"/>
    </row>
    <row r="2456" spans="1:6">
      <c r="A2456" s="144"/>
      <c r="B2456" s="144"/>
      <c r="C2456" s="144"/>
      <c r="D2456" s="144"/>
      <c r="E2456" s="144"/>
      <c r="F2456" s="144"/>
    </row>
    <row r="2457" spans="1:6">
      <c r="A2457" s="144"/>
      <c r="B2457" s="144"/>
      <c r="C2457" s="144"/>
      <c r="D2457" s="144"/>
      <c r="E2457" s="144"/>
      <c r="F2457" s="144"/>
    </row>
    <row r="2458" spans="1:6">
      <c r="A2458" s="144"/>
      <c r="B2458" s="144"/>
      <c r="C2458" s="144"/>
      <c r="D2458" s="144"/>
      <c r="E2458" s="144"/>
      <c r="F2458" s="144"/>
    </row>
    <row r="2459" spans="1:6">
      <c r="A2459" s="144"/>
      <c r="B2459" s="144"/>
      <c r="C2459" s="144"/>
      <c r="D2459" s="144"/>
      <c r="E2459" s="144"/>
      <c r="F2459" s="144"/>
    </row>
    <row r="2460" spans="1:6">
      <c r="A2460" s="144"/>
      <c r="B2460" s="144"/>
      <c r="C2460" s="144"/>
      <c r="D2460" s="144"/>
      <c r="E2460" s="144"/>
      <c r="F2460" s="144"/>
    </row>
    <row r="2461" spans="1:6">
      <c r="A2461" s="144"/>
      <c r="B2461" s="144"/>
      <c r="C2461" s="144"/>
      <c r="D2461" s="144"/>
      <c r="E2461" s="144"/>
      <c r="F2461" s="144"/>
    </row>
    <row r="2462" spans="1:6">
      <c r="A2462" s="144"/>
      <c r="B2462" s="144"/>
      <c r="C2462" s="144"/>
      <c r="D2462" s="144"/>
      <c r="E2462" s="144"/>
      <c r="F2462" s="144"/>
    </row>
    <row r="2463" spans="1:6">
      <c r="A2463" s="144"/>
      <c r="B2463" s="144"/>
      <c r="C2463" s="144"/>
      <c r="D2463" s="144"/>
      <c r="E2463" s="144"/>
      <c r="F2463" s="144"/>
    </row>
    <row r="2464" spans="1:6">
      <c r="A2464" s="144"/>
      <c r="B2464" s="144"/>
      <c r="C2464" s="144"/>
      <c r="D2464" s="144"/>
      <c r="E2464" s="144"/>
      <c r="F2464" s="144"/>
    </row>
    <row r="2465" spans="1:6">
      <c r="A2465" s="144"/>
      <c r="B2465" s="144"/>
      <c r="C2465" s="144"/>
      <c r="D2465" s="144"/>
      <c r="E2465" s="144"/>
      <c r="F2465" s="144"/>
    </row>
    <row r="2466" spans="1:6">
      <c r="A2466" s="144"/>
      <c r="B2466" s="144"/>
      <c r="C2466" s="144"/>
      <c r="D2466" s="144"/>
      <c r="E2466" s="144"/>
      <c r="F2466" s="144"/>
    </row>
    <row r="2467" spans="1:6">
      <c r="A2467" s="144"/>
      <c r="B2467" s="144"/>
      <c r="C2467" s="144"/>
      <c r="D2467" s="144"/>
      <c r="E2467" s="144"/>
      <c r="F2467" s="144"/>
    </row>
    <row r="2468" spans="1:6">
      <c r="A2468" s="144"/>
      <c r="B2468" s="144"/>
      <c r="C2468" s="144"/>
      <c r="D2468" s="144"/>
      <c r="E2468" s="144"/>
      <c r="F2468" s="144"/>
    </row>
    <row r="2469" spans="1:6">
      <c r="A2469" s="144"/>
      <c r="B2469" s="144"/>
      <c r="C2469" s="144"/>
      <c r="D2469" s="144"/>
      <c r="E2469" s="144"/>
      <c r="F2469" s="144"/>
    </row>
    <row r="2470" spans="1:6">
      <c r="A2470" s="144"/>
      <c r="B2470" s="144"/>
      <c r="C2470" s="144"/>
      <c r="D2470" s="144"/>
      <c r="E2470" s="144"/>
      <c r="F2470" s="144"/>
    </row>
    <row r="2471" spans="1:6">
      <c r="A2471" s="144"/>
      <c r="B2471" s="144"/>
      <c r="C2471" s="144"/>
      <c r="D2471" s="144"/>
      <c r="E2471" s="144"/>
      <c r="F2471" s="144"/>
    </row>
    <row r="2472" spans="1:6">
      <c r="A2472" s="144"/>
      <c r="B2472" s="144"/>
      <c r="C2472" s="144"/>
      <c r="D2472" s="144"/>
      <c r="E2472" s="144"/>
      <c r="F2472" s="144"/>
    </row>
    <row r="2473" spans="1:6">
      <c r="A2473" s="144"/>
      <c r="B2473" s="144"/>
      <c r="C2473" s="144"/>
      <c r="D2473" s="144"/>
      <c r="E2473" s="144"/>
      <c r="F2473" s="144"/>
    </row>
    <row r="2474" spans="1:6">
      <c r="A2474" s="144"/>
      <c r="B2474" s="144"/>
      <c r="C2474" s="144"/>
      <c r="D2474" s="144"/>
      <c r="E2474" s="144"/>
      <c r="F2474" s="144"/>
    </row>
    <row r="2475" spans="1:6">
      <c r="A2475" s="144"/>
      <c r="B2475" s="144"/>
      <c r="C2475" s="144"/>
      <c r="D2475" s="144"/>
      <c r="E2475" s="144"/>
      <c r="F2475" s="144"/>
    </row>
    <row r="2476" spans="1:6">
      <c r="A2476" s="144"/>
      <c r="B2476" s="144"/>
      <c r="C2476" s="144"/>
      <c r="D2476" s="144"/>
      <c r="E2476" s="144"/>
      <c r="F2476" s="144"/>
    </row>
    <row r="2477" spans="1:6">
      <c r="A2477" s="144"/>
      <c r="B2477" s="144"/>
      <c r="C2477" s="144"/>
      <c r="D2477" s="144"/>
      <c r="E2477" s="144"/>
      <c r="F2477" s="144"/>
    </row>
    <row r="2478" spans="1:6">
      <c r="A2478" s="144"/>
      <c r="B2478" s="144"/>
      <c r="C2478" s="144"/>
      <c r="D2478" s="144"/>
      <c r="E2478" s="144"/>
      <c r="F2478" s="144"/>
    </row>
    <row r="2479" spans="1:6">
      <c r="A2479" s="144"/>
      <c r="B2479" s="144"/>
      <c r="C2479" s="144"/>
      <c r="D2479" s="144"/>
      <c r="E2479" s="144"/>
      <c r="F2479" s="144"/>
    </row>
    <row r="2480" spans="1:6">
      <c r="A2480" s="144"/>
      <c r="B2480" s="144"/>
      <c r="C2480" s="144"/>
      <c r="D2480" s="144"/>
      <c r="E2480" s="144"/>
      <c r="F2480" s="144"/>
    </row>
    <row r="2481" spans="1:6">
      <c r="A2481" s="144"/>
      <c r="B2481" s="144"/>
      <c r="C2481" s="144"/>
      <c r="D2481" s="144"/>
      <c r="E2481" s="144"/>
      <c r="F2481" s="144"/>
    </row>
    <row r="2482" spans="1:6">
      <c r="A2482" s="144"/>
      <c r="B2482" s="144"/>
      <c r="C2482" s="144"/>
      <c r="D2482" s="144"/>
      <c r="E2482" s="144"/>
      <c r="F2482" s="144"/>
    </row>
    <row r="2483" spans="1:6">
      <c r="A2483" s="144"/>
      <c r="B2483" s="144"/>
      <c r="C2483" s="144"/>
      <c r="D2483" s="144"/>
      <c r="E2483" s="144"/>
      <c r="F2483" s="144"/>
    </row>
    <row r="2484" spans="1:6">
      <c r="A2484" s="144"/>
      <c r="B2484" s="144"/>
      <c r="C2484" s="144"/>
      <c r="D2484" s="144"/>
      <c r="E2484" s="144"/>
      <c r="F2484" s="144"/>
    </row>
    <row r="2485" spans="1:6">
      <c r="A2485" s="144"/>
      <c r="B2485" s="144"/>
      <c r="C2485" s="144"/>
      <c r="D2485" s="144"/>
      <c r="E2485" s="144"/>
      <c r="F2485" s="144"/>
    </row>
    <row r="2486" spans="1:6">
      <c r="A2486" s="144"/>
      <c r="B2486" s="144"/>
      <c r="C2486" s="144"/>
      <c r="D2486" s="144"/>
      <c r="E2486" s="144"/>
      <c r="F2486" s="144"/>
    </row>
    <row r="2487" spans="1:6">
      <c r="A2487" s="144"/>
      <c r="B2487" s="144"/>
      <c r="C2487" s="144"/>
      <c r="D2487" s="144"/>
      <c r="E2487" s="144"/>
      <c r="F2487" s="144"/>
    </row>
    <row r="2488" spans="1:6">
      <c r="A2488" s="144"/>
      <c r="B2488" s="144"/>
      <c r="C2488" s="144"/>
      <c r="D2488" s="144"/>
      <c r="E2488" s="144"/>
      <c r="F2488" s="144"/>
    </row>
    <row r="2489" spans="1:6">
      <c r="A2489" s="144"/>
      <c r="B2489" s="144"/>
      <c r="C2489" s="144"/>
      <c r="D2489" s="144"/>
      <c r="E2489" s="144"/>
      <c r="F2489" s="144"/>
    </row>
    <row r="2490" spans="1:6">
      <c r="A2490" s="144"/>
      <c r="B2490" s="144"/>
      <c r="C2490" s="144"/>
      <c r="D2490" s="144"/>
      <c r="E2490" s="144"/>
      <c r="F2490" s="144"/>
    </row>
    <row r="2491" spans="1:6">
      <c r="A2491" s="144"/>
      <c r="B2491" s="144"/>
      <c r="C2491" s="144"/>
      <c r="D2491" s="144"/>
      <c r="E2491" s="144"/>
      <c r="F2491" s="144"/>
    </row>
    <row r="2492" spans="1:6">
      <c r="A2492" s="144"/>
      <c r="B2492" s="144"/>
      <c r="C2492" s="144"/>
      <c r="D2492" s="144"/>
      <c r="E2492" s="144"/>
      <c r="F2492" s="144"/>
    </row>
    <row r="2493" spans="1:6">
      <c r="A2493" s="144"/>
      <c r="B2493" s="144"/>
      <c r="C2493" s="144"/>
      <c r="D2493" s="144"/>
      <c r="E2493" s="144"/>
      <c r="F2493" s="144"/>
    </row>
    <row r="2494" spans="1:6">
      <c r="A2494" s="144"/>
      <c r="B2494" s="144"/>
      <c r="C2494" s="144"/>
      <c r="D2494" s="144"/>
      <c r="E2494" s="144"/>
      <c r="F2494" s="144"/>
    </row>
    <row r="2495" spans="1:6">
      <c r="A2495" s="144"/>
      <c r="B2495" s="144"/>
      <c r="C2495" s="144"/>
      <c r="D2495" s="144"/>
      <c r="E2495" s="144"/>
      <c r="F2495" s="144"/>
    </row>
    <row r="2496" spans="1:6">
      <c r="A2496" s="144"/>
      <c r="B2496" s="144"/>
      <c r="C2496" s="144"/>
      <c r="D2496" s="144"/>
      <c r="E2496" s="144"/>
      <c r="F2496" s="144"/>
    </row>
    <row r="2497" spans="1:6">
      <c r="A2497" s="144"/>
      <c r="B2497" s="144"/>
      <c r="C2497" s="144"/>
      <c r="D2497" s="144"/>
      <c r="E2497" s="144"/>
      <c r="F2497" s="144"/>
    </row>
    <row r="2498" spans="1:6">
      <c r="A2498" s="144"/>
      <c r="B2498" s="144"/>
      <c r="C2498" s="144"/>
      <c r="D2498" s="144"/>
      <c r="E2498" s="144"/>
      <c r="F2498" s="144"/>
    </row>
    <row r="2499" spans="1:6">
      <c r="A2499" s="144"/>
      <c r="B2499" s="144"/>
      <c r="C2499" s="144"/>
      <c r="D2499" s="144"/>
      <c r="E2499" s="144"/>
      <c r="F2499" s="144"/>
    </row>
    <row r="2500" spans="1:6">
      <c r="A2500" s="144"/>
      <c r="B2500" s="144"/>
      <c r="C2500" s="144"/>
      <c r="D2500" s="144"/>
      <c r="E2500" s="144"/>
      <c r="F2500" s="144"/>
    </row>
    <row r="2501" spans="1:6">
      <c r="A2501" s="144"/>
      <c r="B2501" s="144"/>
      <c r="C2501" s="144"/>
      <c r="D2501" s="144"/>
      <c r="E2501" s="144"/>
      <c r="F2501" s="144"/>
    </row>
    <row r="2502" spans="1:6">
      <c r="A2502" s="144"/>
      <c r="B2502" s="144"/>
      <c r="C2502" s="144"/>
      <c r="D2502" s="144"/>
      <c r="E2502" s="144"/>
      <c r="F2502" s="144"/>
    </row>
    <row r="2503" spans="1:6">
      <c r="A2503" s="144"/>
      <c r="B2503" s="144"/>
      <c r="C2503" s="144"/>
      <c r="D2503" s="144"/>
      <c r="E2503" s="144"/>
      <c r="F2503" s="144"/>
    </row>
    <row r="2504" spans="1:6">
      <c r="A2504" s="144"/>
      <c r="B2504" s="144"/>
      <c r="C2504" s="144"/>
      <c r="D2504" s="144"/>
      <c r="E2504" s="144"/>
      <c r="F2504" s="144"/>
    </row>
    <row r="2505" spans="1:6">
      <c r="A2505" s="144"/>
      <c r="B2505" s="144"/>
      <c r="C2505" s="144"/>
      <c r="D2505" s="144"/>
      <c r="E2505" s="144"/>
      <c r="F2505" s="144"/>
    </row>
    <row r="2506" spans="1:6">
      <c r="A2506" s="144"/>
      <c r="B2506" s="144"/>
      <c r="C2506" s="144"/>
      <c r="D2506" s="144"/>
      <c r="E2506" s="144"/>
      <c r="F2506" s="144"/>
    </row>
    <row r="2507" spans="1:6">
      <c r="A2507" s="144"/>
      <c r="B2507" s="144"/>
      <c r="C2507" s="144"/>
      <c r="D2507" s="144"/>
      <c r="E2507" s="144"/>
      <c r="F2507" s="144"/>
    </row>
    <row r="2508" spans="1:6">
      <c r="A2508" s="144"/>
      <c r="B2508" s="144"/>
      <c r="C2508" s="144"/>
      <c r="D2508" s="144"/>
      <c r="E2508" s="144"/>
      <c r="F2508" s="144"/>
    </row>
    <row r="2509" spans="1:6">
      <c r="A2509" s="144"/>
      <c r="B2509" s="144"/>
      <c r="C2509" s="144"/>
      <c r="D2509" s="144"/>
      <c r="E2509" s="144"/>
      <c r="F2509" s="144"/>
    </row>
    <row r="2510" spans="1:6">
      <c r="A2510" s="144"/>
      <c r="B2510" s="144"/>
      <c r="C2510" s="144"/>
      <c r="D2510" s="144"/>
      <c r="E2510" s="144"/>
      <c r="F2510" s="144"/>
    </row>
    <row r="2511" spans="1:6">
      <c r="A2511" s="144"/>
      <c r="B2511" s="144"/>
      <c r="C2511" s="144"/>
      <c r="D2511" s="144"/>
      <c r="E2511" s="144"/>
      <c r="F2511" s="144"/>
    </row>
    <row r="2512" spans="1:6">
      <c r="A2512" s="144"/>
      <c r="B2512" s="144"/>
      <c r="C2512" s="144"/>
      <c r="D2512" s="144"/>
      <c r="E2512" s="144"/>
      <c r="F2512" s="144"/>
    </row>
    <row r="2513" spans="1:6">
      <c r="A2513" s="144"/>
      <c r="B2513" s="144"/>
      <c r="C2513" s="144"/>
      <c r="D2513" s="144"/>
      <c r="E2513" s="144"/>
      <c r="F2513" s="144"/>
    </row>
    <row r="2514" spans="1:6">
      <c r="A2514" s="144"/>
      <c r="B2514" s="144"/>
      <c r="C2514" s="144"/>
      <c r="D2514" s="144"/>
      <c r="E2514" s="144"/>
      <c r="F2514" s="144"/>
    </row>
    <row r="2515" spans="1:6">
      <c r="A2515" s="144"/>
      <c r="B2515" s="144"/>
      <c r="C2515" s="144"/>
      <c r="D2515" s="144"/>
      <c r="E2515" s="144"/>
      <c r="F2515" s="144"/>
    </row>
    <row r="2516" spans="1:6">
      <c r="A2516" s="144"/>
      <c r="B2516" s="144"/>
      <c r="C2516" s="144"/>
      <c r="D2516" s="144"/>
      <c r="E2516" s="144"/>
      <c r="F2516" s="144"/>
    </row>
    <row r="2517" spans="1:6">
      <c r="A2517" s="144"/>
      <c r="B2517" s="144"/>
      <c r="C2517" s="144"/>
      <c r="D2517" s="144"/>
      <c r="E2517" s="144"/>
      <c r="F2517" s="144"/>
    </row>
    <row r="2518" spans="1:6">
      <c r="A2518" s="144"/>
      <c r="B2518" s="144"/>
      <c r="C2518" s="144"/>
      <c r="D2518" s="144"/>
      <c r="E2518" s="144"/>
      <c r="F2518" s="144"/>
    </row>
    <row r="2519" spans="1:6">
      <c r="A2519" s="144"/>
      <c r="B2519" s="144"/>
      <c r="C2519" s="144"/>
      <c r="D2519" s="144"/>
      <c r="E2519" s="144"/>
      <c r="F2519" s="144"/>
    </row>
    <row r="2520" spans="1:6">
      <c r="A2520" s="144"/>
      <c r="B2520" s="144"/>
      <c r="C2520" s="144"/>
      <c r="D2520" s="144"/>
      <c r="E2520" s="144"/>
      <c r="F2520" s="144"/>
    </row>
    <row r="2521" spans="1:6">
      <c r="A2521" s="144"/>
      <c r="B2521" s="144"/>
      <c r="C2521" s="144"/>
      <c r="D2521" s="144"/>
      <c r="E2521" s="144"/>
      <c r="F2521" s="144"/>
    </row>
    <row r="2522" spans="1:6">
      <c r="A2522" s="144"/>
      <c r="B2522" s="144"/>
      <c r="C2522" s="144"/>
      <c r="D2522" s="144"/>
      <c r="E2522" s="144"/>
      <c r="F2522" s="144"/>
    </row>
    <row r="2523" spans="1:6">
      <c r="A2523" s="144"/>
      <c r="B2523" s="144"/>
      <c r="C2523" s="144"/>
      <c r="D2523" s="144"/>
      <c r="E2523" s="144"/>
      <c r="F2523" s="144"/>
    </row>
    <row r="2524" spans="1:6">
      <c r="A2524" s="144"/>
      <c r="B2524" s="144"/>
      <c r="C2524" s="144"/>
      <c r="D2524" s="144"/>
      <c r="E2524" s="144"/>
      <c r="F2524" s="144"/>
    </row>
    <row r="2525" spans="1:6">
      <c r="A2525" s="144"/>
      <c r="B2525" s="144"/>
      <c r="C2525" s="144"/>
      <c r="D2525" s="144"/>
      <c r="E2525" s="144"/>
      <c r="F2525" s="144"/>
    </row>
    <row r="2526" spans="1:6">
      <c r="A2526" s="144"/>
      <c r="B2526" s="144"/>
      <c r="C2526" s="144"/>
      <c r="D2526" s="144"/>
      <c r="E2526" s="144"/>
      <c r="F2526" s="144"/>
    </row>
    <row r="2527" spans="1:6">
      <c r="A2527" s="144"/>
      <c r="B2527" s="144"/>
      <c r="C2527" s="144"/>
      <c r="D2527" s="144"/>
      <c r="E2527" s="144"/>
      <c r="F2527" s="144"/>
    </row>
    <row r="2528" spans="1:6">
      <c r="A2528" s="144"/>
      <c r="B2528" s="144"/>
      <c r="C2528" s="144"/>
      <c r="D2528" s="144"/>
      <c r="E2528" s="144"/>
      <c r="F2528" s="144"/>
    </row>
    <row r="2529" spans="1:6">
      <c r="A2529" s="144"/>
      <c r="B2529" s="144"/>
      <c r="C2529" s="144"/>
      <c r="D2529" s="144"/>
      <c r="E2529" s="144"/>
      <c r="F2529" s="144"/>
    </row>
    <row r="2530" spans="1:6">
      <c r="A2530" s="144"/>
      <c r="B2530" s="144"/>
      <c r="C2530" s="144"/>
      <c r="D2530" s="144"/>
      <c r="E2530" s="144"/>
      <c r="F2530" s="144"/>
    </row>
    <row r="2531" spans="1:6">
      <c r="A2531" s="144"/>
      <c r="B2531" s="144"/>
      <c r="C2531" s="144"/>
      <c r="D2531" s="144"/>
      <c r="E2531" s="144"/>
      <c r="F2531" s="144"/>
    </row>
    <row r="2532" spans="1:6">
      <c r="A2532" s="144"/>
      <c r="B2532" s="144"/>
      <c r="C2532" s="144"/>
      <c r="D2532" s="144"/>
      <c r="E2532" s="144"/>
      <c r="F2532" s="144"/>
    </row>
    <row r="2533" spans="1:6">
      <c r="A2533" s="144"/>
      <c r="B2533" s="144"/>
      <c r="C2533" s="144"/>
      <c r="D2533" s="144"/>
      <c r="E2533" s="144"/>
      <c r="F2533" s="144"/>
    </row>
    <row r="2534" spans="1:6">
      <c r="A2534" s="144"/>
      <c r="B2534" s="144"/>
      <c r="C2534" s="144"/>
      <c r="D2534" s="144"/>
      <c r="E2534" s="144"/>
      <c r="F2534" s="144"/>
    </row>
    <row r="2535" spans="1:6">
      <c r="A2535" s="144"/>
      <c r="B2535" s="144"/>
      <c r="C2535" s="144"/>
      <c r="D2535" s="144"/>
      <c r="E2535" s="144"/>
      <c r="F2535" s="144"/>
    </row>
    <row r="2536" spans="1:6">
      <c r="A2536" s="144"/>
      <c r="B2536" s="144"/>
      <c r="C2536" s="144"/>
      <c r="D2536" s="144"/>
      <c r="E2536" s="144"/>
      <c r="F2536" s="144"/>
    </row>
    <row r="2537" spans="1:6">
      <c r="A2537" s="144"/>
      <c r="B2537" s="144"/>
      <c r="C2537" s="144"/>
      <c r="D2537" s="144"/>
      <c r="E2537" s="144"/>
      <c r="F2537" s="144"/>
    </row>
    <row r="2538" spans="1:6">
      <c r="A2538" s="144"/>
      <c r="B2538" s="144"/>
      <c r="C2538" s="144"/>
      <c r="D2538" s="144"/>
      <c r="E2538" s="144"/>
      <c r="F2538" s="144"/>
    </row>
    <row r="2539" spans="1:6">
      <c r="A2539" s="144"/>
      <c r="B2539" s="144"/>
      <c r="C2539" s="144"/>
      <c r="D2539" s="144"/>
      <c r="E2539" s="144"/>
      <c r="F2539" s="144"/>
    </row>
    <row r="2540" spans="1:6">
      <c r="A2540" s="144"/>
      <c r="B2540" s="144"/>
      <c r="C2540" s="144"/>
      <c r="D2540" s="144"/>
      <c r="E2540" s="144"/>
      <c r="F2540" s="144"/>
    </row>
    <row r="2541" spans="1:6">
      <c r="A2541" s="144"/>
      <c r="B2541" s="144"/>
      <c r="C2541" s="144"/>
      <c r="D2541" s="144"/>
      <c r="E2541" s="144"/>
      <c r="F2541" s="144"/>
    </row>
    <row r="2542" spans="1:6">
      <c r="A2542" s="144"/>
      <c r="B2542" s="144"/>
      <c r="C2542" s="144"/>
      <c r="D2542" s="144"/>
      <c r="E2542" s="144"/>
      <c r="F2542" s="144"/>
    </row>
    <row r="2543" spans="1:6">
      <c r="A2543" s="144"/>
      <c r="B2543" s="144"/>
      <c r="C2543" s="144"/>
      <c r="D2543" s="144"/>
      <c r="E2543" s="144"/>
      <c r="F2543" s="144"/>
    </row>
    <row r="2544" spans="1:6">
      <c r="A2544" s="144"/>
      <c r="B2544" s="144"/>
      <c r="C2544" s="144"/>
      <c r="D2544" s="144"/>
      <c r="E2544" s="144"/>
      <c r="F2544" s="144"/>
    </row>
    <row r="2545" spans="1:6">
      <c r="A2545" s="144"/>
      <c r="B2545" s="144"/>
      <c r="C2545" s="144"/>
      <c r="D2545" s="144"/>
      <c r="E2545" s="144"/>
      <c r="F2545" s="144"/>
    </row>
    <row r="2546" spans="1:6">
      <c r="A2546" s="144"/>
      <c r="B2546" s="144"/>
      <c r="C2546" s="144"/>
      <c r="D2546" s="144"/>
      <c r="E2546" s="144"/>
      <c r="F2546" s="144"/>
    </row>
    <row r="2547" spans="1:6">
      <c r="A2547" s="144"/>
      <c r="B2547" s="144"/>
      <c r="C2547" s="144"/>
      <c r="D2547" s="144"/>
      <c r="E2547" s="144"/>
      <c r="F2547" s="144"/>
    </row>
    <row r="2548" spans="1:6">
      <c r="A2548" s="144"/>
      <c r="B2548" s="144"/>
      <c r="C2548" s="144"/>
      <c r="D2548" s="144"/>
      <c r="E2548" s="144"/>
      <c r="F2548" s="144"/>
    </row>
    <row r="2549" spans="1:6">
      <c r="A2549" s="144"/>
      <c r="B2549" s="144"/>
      <c r="C2549" s="144"/>
      <c r="D2549" s="144"/>
      <c r="E2549" s="144"/>
      <c r="F2549" s="144"/>
    </row>
    <row r="2550" spans="1:6">
      <c r="A2550" s="144"/>
      <c r="B2550" s="144"/>
      <c r="C2550" s="144"/>
      <c r="D2550" s="144"/>
      <c r="E2550" s="144"/>
      <c r="F2550" s="144"/>
    </row>
    <row r="2551" spans="1:6">
      <c r="A2551" s="144"/>
      <c r="B2551" s="144"/>
      <c r="C2551" s="144"/>
      <c r="D2551" s="144"/>
      <c r="E2551" s="144"/>
      <c r="F2551" s="144"/>
    </row>
    <row r="2552" spans="1:6">
      <c r="A2552" s="144"/>
      <c r="B2552" s="144"/>
      <c r="C2552" s="144"/>
      <c r="D2552" s="144"/>
      <c r="E2552" s="144"/>
      <c r="F2552" s="144"/>
    </row>
    <row r="2553" spans="1:6">
      <c r="A2553" s="144"/>
      <c r="B2553" s="144"/>
      <c r="C2553" s="144"/>
      <c r="D2553" s="144"/>
      <c r="E2553" s="144"/>
      <c r="F2553" s="144"/>
    </row>
    <row r="2554" spans="1:6">
      <c r="A2554" s="144"/>
      <c r="B2554" s="144"/>
      <c r="C2554" s="144"/>
      <c r="D2554" s="144"/>
      <c r="E2554" s="144"/>
      <c r="F2554" s="144"/>
    </row>
    <row r="2555" spans="1:6">
      <c r="A2555" s="144"/>
      <c r="B2555" s="144"/>
      <c r="C2555" s="144"/>
      <c r="D2555" s="144"/>
      <c r="E2555" s="144"/>
      <c r="F2555" s="144"/>
    </row>
    <row r="2556" spans="1:6">
      <c r="A2556" s="144"/>
      <c r="B2556" s="144"/>
      <c r="C2556" s="144"/>
      <c r="D2556" s="144"/>
      <c r="E2556" s="144"/>
      <c r="F2556" s="144"/>
    </row>
    <row r="2557" spans="1:6">
      <c r="A2557" s="144"/>
      <c r="B2557" s="144"/>
      <c r="C2557" s="144"/>
      <c r="D2557" s="144"/>
      <c r="E2557" s="144"/>
      <c r="F2557" s="144"/>
    </row>
    <row r="2558" spans="1:6">
      <c r="A2558" s="144"/>
      <c r="B2558" s="144"/>
      <c r="C2558" s="144"/>
      <c r="D2558" s="144"/>
      <c r="E2558" s="144"/>
      <c r="F2558" s="144"/>
    </row>
    <row r="2559" spans="1:6">
      <c r="A2559" s="144"/>
      <c r="B2559" s="144"/>
      <c r="C2559" s="144"/>
      <c r="D2559" s="144"/>
      <c r="E2559" s="144"/>
      <c r="F2559" s="144"/>
    </row>
    <row r="2560" spans="1:6">
      <c r="A2560" s="144"/>
      <c r="B2560" s="144"/>
      <c r="C2560" s="144"/>
      <c r="D2560" s="144"/>
      <c r="E2560" s="144"/>
      <c r="F2560" s="144"/>
    </row>
    <row r="2561" spans="1:6">
      <c r="A2561" s="144"/>
      <c r="B2561" s="144"/>
      <c r="C2561" s="144"/>
      <c r="D2561" s="144"/>
      <c r="E2561" s="144"/>
      <c r="F2561" s="144"/>
    </row>
    <row r="2562" spans="1:6">
      <c r="A2562" s="144"/>
      <c r="B2562" s="144"/>
      <c r="C2562" s="144"/>
      <c r="D2562" s="144"/>
      <c r="E2562" s="144"/>
      <c r="F2562" s="144"/>
    </row>
    <row r="2563" spans="1:6">
      <c r="A2563" s="144"/>
      <c r="B2563" s="144"/>
      <c r="C2563" s="144"/>
      <c r="D2563" s="144"/>
      <c r="E2563" s="144"/>
      <c r="F2563" s="144"/>
    </row>
    <row r="2564" spans="1:6">
      <c r="A2564" s="144"/>
      <c r="B2564" s="144"/>
      <c r="C2564" s="144"/>
      <c r="D2564" s="144"/>
      <c r="E2564" s="144"/>
      <c r="F2564" s="144"/>
    </row>
    <row r="2565" spans="1:6">
      <c r="A2565" s="144"/>
      <c r="B2565" s="144"/>
      <c r="C2565" s="144"/>
      <c r="D2565" s="144"/>
      <c r="E2565" s="144"/>
      <c r="F2565" s="144"/>
    </row>
    <row r="2566" spans="1:6">
      <c r="A2566" s="144"/>
      <c r="B2566" s="144"/>
      <c r="C2566" s="144"/>
      <c r="D2566" s="144"/>
      <c r="E2566" s="144"/>
      <c r="F2566" s="144"/>
    </row>
    <row r="2567" spans="1:6">
      <c r="A2567" s="144"/>
      <c r="B2567" s="144"/>
      <c r="C2567" s="144"/>
      <c r="D2567" s="144"/>
      <c r="E2567" s="144"/>
      <c r="F2567" s="144"/>
    </row>
    <row r="2568" spans="1:6">
      <c r="A2568" s="144"/>
      <c r="B2568" s="144"/>
      <c r="C2568" s="144"/>
      <c r="D2568" s="144"/>
      <c r="E2568" s="144"/>
      <c r="F2568" s="144"/>
    </row>
    <row r="2569" spans="1:6">
      <c r="A2569" s="144"/>
      <c r="B2569" s="144"/>
      <c r="C2569" s="144"/>
      <c r="D2569" s="144"/>
      <c r="E2569" s="144"/>
      <c r="F2569" s="144"/>
    </row>
    <row r="2570" spans="1:6">
      <c r="A2570" s="144"/>
      <c r="B2570" s="144"/>
      <c r="C2570" s="144"/>
      <c r="D2570" s="144"/>
      <c r="E2570" s="144"/>
      <c r="F2570" s="144"/>
    </row>
    <row r="2571" spans="1:6">
      <c r="A2571" s="144"/>
      <c r="B2571" s="144"/>
      <c r="C2571" s="144"/>
      <c r="D2571" s="144"/>
      <c r="E2571" s="144"/>
      <c r="F2571" s="144"/>
    </row>
    <row r="2572" spans="1:6">
      <c r="A2572" s="144"/>
      <c r="B2572" s="144"/>
      <c r="C2572" s="144"/>
      <c r="D2572" s="144"/>
      <c r="E2572" s="144"/>
      <c r="F2572" s="144"/>
    </row>
    <row r="2573" spans="1:6">
      <c r="A2573" s="144"/>
      <c r="B2573" s="144"/>
      <c r="C2573" s="144"/>
      <c r="D2573" s="144"/>
      <c r="E2573" s="144"/>
      <c r="F2573" s="144"/>
    </row>
    <row r="2574" spans="1:6">
      <c r="A2574" s="144"/>
      <c r="B2574" s="144"/>
      <c r="C2574" s="144"/>
      <c r="D2574" s="144"/>
      <c r="E2574" s="144"/>
      <c r="F2574" s="144"/>
    </row>
    <row r="2575" spans="1:6">
      <c r="A2575" s="144"/>
      <c r="B2575" s="144"/>
      <c r="C2575" s="144"/>
      <c r="D2575" s="144"/>
      <c r="E2575" s="144"/>
      <c r="F2575" s="144"/>
    </row>
    <row r="2576" spans="1:6">
      <c r="A2576" s="144"/>
      <c r="B2576" s="144"/>
      <c r="C2576" s="144"/>
      <c r="D2576" s="144"/>
      <c r="E2576" s="144"/>
      <c r="F2576" s="144"/>
    </row>
    <row r="2577" spans="1:6">
      <c r="A2577" s="144"/>
      <c r="B2577" s="144"/>
      <c r="C2577" s="144"/>
      <c r="D2577" s="144"/>
      <c r="E2577" s="144"/>
      <c r="F2577" s="144"/>
    </row>
    <row r="2578" spans="1:6">
      <c r="A2578" s="144"/>
      <c r="B2578" s="144"/>
      <c r="C2578" s="144"/>
      <c r="D2578" s="144"/>
      <c r="E2578" s="144"/>
      <c r="F2578" s="144"/>
    </row>
    <row r="2579" spans="1:6">
      <c r="A2579" s="144"/>
      <c r="B2579" s="144"/>
      <c r="C2579" s="144"/>
      <c r="D2579" s="144"/>
      <c r="E2579" s="144"/>
      <c r="F2579" s="144"/>
    </row>
    <row r="2580" spans="1:6">
      <c r="A2580" s="144"/>
      <c r="B2580" s="144"/>
      <c r="C2580" s="144"/>
      <c r="D2580" s="144"/>
      <c r="E2580" s="144"/>
      <c r="F2580" s="144"/>
    </row>
    <row r="2581" spans="1:6">
      <c r="A2581" s="144"/>
      <c r="B2581" s="144"/>
      <c r="C2581" s="144"/>
      <c r="D2581" s="144"/>
      <c r="E2581" s="144"/>
      <c r="F2581" s="144"/>
    </row>
    <row r="2582" spans="1:6">
      <c r="A2582" s="144"/>
      <c r="B2582" s="144"/>
      <c r="C2582" s="144"/>
      <c r="D2582" s="144"/>
      <c r="E2582" s="144"/>
      <c r="F2582" s="144"/>
    </row>
    <row r="2583" spans="1:6">
      <c r="A2583" s="144"/>
      <c r="B2583" s="144"/>
      <c r="C2583" s="144"/>
      <c r="D2583" s="144"/>
      <c r="E2583" s="144"/>
      <c r="F2583" s="144"/>
    </row>
    <row r="2584" spans="1:6">
      <c r="A2584" s="144"/>
      <c r="B2584" s="144"/>
      <c r="C2584" s="144"/>
      <c r="D2584" s="144"/>
      <c r="E2584" s="144"/>
      <c r="F2584" s="144"/>
    </row>
    <row r="2585" spans="1:6">
      <c r="A2585" s="144"/>
      <c r="B2585" s="144"/>
      <c r="C2585" s="144"/>
      <c r="D2585" s="144"/>
      <c r="E2585" s="144"/>
      <c r="F2585" s="144"/>
    </row>
    <row r="2586" spans="1:6">
      <c r="A2586" s="144"/>
      <c r="B2586" s="144"/>
      <c r="C2586" s="144"/>
      <c r="D2586" s="144"/>
      <c r="E2586" s="144"/>
      <c r="F2586" s="144"/>
    </row>
    <row r="2587" spans="1:6">
      <c r="A2587" s="144"/>
      <c r="B2587" s="144"/>
      <c r="C2587" s="144"/>
      <c r="D2587" s="144"/>
      <c r="E2587" s="144"/>
      <c r="F2587" s="144"/>
    </row>
    <row r="2588" spans="1:6">
      <c r="A2588" s="144"/>
      <c r="B2588" s="144"/>
      <c r="C2588" s="144"/>
      <c r="D2588" s="144"/>
      <c r="E2588" s="144"/>
      <c r="F2588" s="144"/>
    </row>
    <row r="2589" spans="1:6">
      <c r="A2589" s="144"/>
      <c r="B2589" s="144"/>
      <c r="C2589" s="144"/>
      <c r="D2589" s="144"/>
      <c r="E2589" s="144"/>
      <c r="F2589" s="144"/>
    </row>
    <row r="2590" spans="1:6">
      <c r="A2590" s="144"/>
      <c r="B2590" s="144"/>
      <c r="C2590" s="144"/>
      <c r="D2590" s="144"/>
      <c r="E2590" s="144"/>
      <c r="F2590" s="144"/>
    </row>
    <row r="2591" spans="1:6">
      <c r="A2591" s="144"/>
      <c r="B2591" s="144"/>
      <c r="C2591" s="144"/>
      <c r="D2591" s="144"/>
      <c r="E2591" s="144"/>
      <c r="F2591" s="144"/>
    </row>
    <row r="2592" spans="1:6">
      <c r="A2592" s="144"/>
      <c r="B2592" s="144"/>
      <c r="C2592" s="144"/>
      <c r="D2592" s="144"/>
      <c r="E2592" s="144"/>
      <c r="F2592" s="144"/>
    </row>
    <row r="2593" spans="1:6">
      <c r="A2593" s="144"/>
      <c r="B2593" s="144"/>
      <c r="C2593" s="144"/>
      <c r="D2593" s="144"/>
      <c r="E2593" s="144"/>
      <c r="F2593" s="144"/>
    </row>
    <row r="2594" spans="1:6">
      <c r="A2594" s="144"/>
      <c r="B2594" s="144"/>
      <c r="C2594" s="144"/>
      <c r="D2594" s="144"/>
      <c r="E2594" s="144"/>
      <c r="F2594" s="144"/>
    </row>
    <row r="2595" spans="1:6">
      <c r="A2595" s="144"/>
      <c r="B2595" s="144"/>
      <c r="C2595" s="144"/>
      <c r="D2595" s="144"/>
      <c r="E2595" s="144"/>
      <c r="F2595" s="144"/>
    </row>
    <row r="2596" spans="1:6">
      <c r="A2596" s="144"/>
      <c r="B2596" s="144"/>
      <c r="C2596" s="144"/>
      <c r="D2596" s="144"/>
      <c r="E2596" s="144"/>
      <c r="F2596" s="144"/>
    </row>
    <row r="2597" spans="1:6">
      <c r="A2597" s="144"/>
      <c r="B2597" s="144"/>
      <c r="C2597" s="144"/>
      <c r="D2597" s="144"/>
      <c r="E2597" s="144"/>
      <c r="F2597" s="144"/>
    </row>
    <row r="2598" spans="1:6">
      <c r="A2598" s="144"/>
      <c r="B2598" s="144"/>
      <c r="C2598" s="144"/>
      <c r="D2598" s="144"/>
      <c r="E2598" s="144"/>
      <c r="F2598" s="144"/>
    </row>
    <row r="2599" spans="1:6">
      <c r="A2599" s="144"/>
      <c r="B2599" s="144"/>
      <c r="C2599" s="144"/>
      <c r="D2599" s="144"/>
      <c r="E2599" s="144"/>
      <c r="F2599" s="144"/>
    </row>
    <row r="2600" spans="1:6">
      <c r="A2600" s="144"/>
      <c r="B2600" s="144"/>
      <c r="C2600" s="144"/>
      <c r="D2600" s="144"/>
      <c r="E2600" s="144"/>
      <c r="F2600" s="144"/>
    </row>
    <row r="2601" spans="1:6">
      <c r="A2601" s="144"/>
      <c r="B2601" s="144"/>
      <c r="C2601" s="144"/>
      <c r="D2601" s="144"/>
      <c r="E2601" s="144"/>
      <c r="F2601" s="144"/>
    </row>
    <row r="2602" spans="1:6">
      <c r="A2602" s="144"/>
      <c r="B2602" s="144"/>
      <c r="C2602" s="144"/>
      <c r="D2602" s="144"/>
      <c r="E2602" s="144"/>
      <c r="F2602" s="144"/>
    </row>
    <row r="2603" spans="1:6">
      <c r="A2603" s="144"/>
      <c r="B2603" s="144"/>
      <c r="C2603" s="144"/>
      <c r="D2603" s="144"/>
      <c r="E2603" s="144"/>
      <c r="F2603" s="144"/>
    </row>
    <row r="2604" spans="1:6">
      <c r="A2604" s="144"/>
      <c r="B2604" s="144"/>
      <c r="C2604" s="144"/>
      <c r="D2604" s="144"/>
      <c r="E2604" s="144"/>
      <c r="F2604" s="144"/>
    </row>
    <row r="2605" spans="1:6">
      <c r="A2605" s="144"/>
      <c r="B2605" s="144"/>
      <c r="C2605" s="144"/>
      <c r="D2605" s="144"/>
      <c r="E2605" s="144"/>
      <c r="F2605" s="144"/>
    </row>
    <row r="2606" spans="1:6">
      <c r="A2606" s="144"/>
      <c r="B2606" s="144"/>
      <c r="C2606" s="144"/>
      <c r="D2606" s="144"/>
      <c r="E2606" s="144"/>
      <c r="F2606" s="144"/>
    </row>
    <row r="2607" spans="1:6">
      <c r="A2607" s="144"/>
      <c r="B2607" s="144"/>
      <c r="C2607" s="144"/>
      <c r="D2607" s="144"/>
      <c r="E2607" s="144"/>
      <c r="F2607" s="144"/>
    </row>
    <row r="2608" spans="1:6">
      <c r="A2608" s="144"/>
      <c r="B2608" s="144"/>
      <c r="C2608" s="144"/>
      <c r="D2608" s="144"/>
      <c r="E2608" s="144"/>
      <c r="F2608" s="144"/>
    </row>
    <row r="2609" spans="1:6">
      <c r="A2609" s="144"/>
      <c r="B2609" s="144"/>
      <c r="C2609" s="144"/>
      <c r="D2609" s="144"/>
      <c r="E2609" s="144"/>
      <c r="F2609" s="144"/>
    </row>
    <row r="2610" spans="1:6">
      <c r="A2610" s="144"/>
      <c r="B2610" s="144"/>
      <c r="C2610" s="144"/>
      <c r="D2610" s="144"/>
      <c r="E2610" s="144"/>
      <c r="F2610" s="144"/>
    </row>
    <row r="2611" spans="1:6">
      <c r="A2611" s="144"/>
      <c r="B2611" s="144"/>
      <c r="C2611" s="144"/>
      <c r="D2611" s="144"/>
      <c r="E2611" s="144"/>
      <c r="F2611" s="144"/>
    </row>
    <row r="2612" spans="1:6">
      <c r="A2612" s="144"/>
      <c r="B2612" s="144"/>
      <c r="C2612" s="144"/>
      <c r="D2612" s="144"/>
      <c r="E2612" s="144"/>
      <c r="F2612" s="144"/>
    </row>
    <row r="2613" spans="1:6">
      <c r="A2613" s="144"/>
      <c r="B2613" s="144"/>
      <c r="C2613" s="144"/>
      <c r="D2613" s="144"/>
      <c r="E2613" s="144"/>
      <c r="F2613" s="144"/>
    </row>
    <row r="2614" spans="1:6">
      <c r="A2614" s="144"/>
      <c r="B2614" s="144"/>
      <c r="C2614" s="144"/>
      <c r="D2614" s="144"/>
      <c r="E2614" s="144"/>
      <c r="F2614" s="144"/>
    </row>
    <row r="2615" spans="1:6">
      <c r="A2615" s="144"/>
      <c r="B2615" s="144"/>
      <c r="C2615" s="144"/>
      <c r="D2615" s="144"/>
      <c r="E2615" s="144"/>
      <c r="F2615" s="144"/>
    </row>
    <row r="2616" spans="1:6">
      <c r="A2616" s="144"/>
      <c r="B2616" s="144"/>
      <c r="C2616" s="144"/>
      <c r="D2616" s="144"/>
      <c r="E2616" s="144"/>
      <c r="F2616" s="144"/>
    </row>
    <row r="2617" spans="1:6">
      <c r="A2617" s="144"/>
      <c r="B2617" s="144"/>
      <c r="C2617" s="144"/>
      <c r="D2617" s="144"/>
      <c r="E2617" s="144"/>
      <c r="F2617" s="144"/>
    </row>
    <row r="2618" spans="1:6">
      <c r="A2618" s="144"/>
      <c r="B2618" s="144"/>
      <c r="C2618" s="144"/>
      <c r="D2618" s="144"/>
      <c r="E2618" s="144"/>
      <c r="F2618" s="144"/>
    </row>
    <row r="2619" spans="1:6">
      <c r="A2619" s="144"/>
      <c r="B2619" s="144"/>
      <c r="C2619" s="144"/>
      <c r="D2619" s="144"/>
      <c r="E2619" s="144"/>
      <c r="F2619" s="144"/>
    </row>
    <row r="2620" spans="1:6">
      <c r="A2620" s="144"/>
      <c r="B2620" s="144"/>
      <c r="C2620" s="144"/>
      <c r="D2620" s="144"/>
      <c r="E2620" s="144"/>
      <c r="F2620" s="144"/>
    </row>
    <row r="2621" spans="1:6">
      <c r="A2621" s="144"/>
      <c r="B2621" s="144"/>
      <c r="C2621" s="144"/>
      <c r="D2621" s="144"/>
      <c r="E2621" s="144"/>
      <c r="F2621" s="144"/>
    </row>
    <row r="2622" spans="1:6">
      <c r="A2622" s="144"/>
      <c r="B2622" s="144"/>
      <c r="C2622" s="144"/>
      <c r="D2622" s="144"/>
      <c r="E2622" s="144"/>
      <c r="F2622" s="144"/>
    </row>
    <row r="2623" spans="1:6">
      <c r="A2623" s="144"/>
      <c r="B2623" s="144"/>
      <c r="C2623" s="144"/>
      <c r="D2623" s="144"/>
      <c r="E2623" s="144"/>
      <c r="F2623" s="144"/>
    </row>
    <row r="2624" spans="1:6">
      <c r="A2624" s="144"/>
      <c r="B2624" s="144"/>
      <c r="C2624" s="144"/>
      <c r="D2624" s="144"/>
      <c r="E2624" s="144"/>
      <c r="F2624" s="144"/>
    </row>
    <row r="2625" spans="1:6">
      <c r="A2625" s="144"/>
      <c r="B2625" s="144"/>
      <c r="C2625" s="144"/>
      <c r="D2625" s="144"/>
      <c r="E2625" s="144"/>
      <c r="F2625" s="144"/>
    </row>
    <row r="2626" spans="1:6">
      <c r="A2626" s="144"/>
      <c r="B2626" s="144"/>
      <c r="C2626" s="144"/>
      <c r="D2626" s="144"/>
      <c r="E2626" s="144"/>
      <c r="F2626" s="144"/>
    </row>
    <row r="2627" spans="1:6">
      <c r="A2627" s="144"/>
      <c r="B2627" s="144"/>
      <c r="C2627" s="144"/>
      <c r="D2627" s="144"/>
      <c r="E2627" s="144"/>
      <c r="F2627" s="144"/>
    </row>
    <row r="2628" spans="1:6">
      <c r="A2628" s="144"/>
      <c r="B2628" s="144"/>
      <c r="C2628" s="144"/>
      <c r="D2628" s="144"/>
      <c r="E2628" s="144"/>
      <c r="F2628" s="144"/>
    </row>
    <row r="2629" spans="1:6">
      <c r="A2629" s="144"/>
      <c r="B2629" s="144"/>
      <c r="C2629" s="144"/>
      <c r="D2629" s="144"/>
      <c r="E2629" s="144"/>
      <c r="F2629" s="144"/>
    </row>
    <row r="2630" spans="1:6">
      <c r="A2630" s="144"/>
      <c r="B2630" s="144"/>
      <c r="C2630" s="144"/>
      <c r="D2630" s="144"/>
      <c r="E2630" s="144"/>
      <c r="F2630" s="144"/>
    </row>
    <row r="2631" spans="1:6">
      <c r="A2631" s="144"/>
      <c r="B2631" s="144"/>
      <c r="C2631" s="144"/>
      <c r="D2631" s="144"/>
      <c r="E2631" s="144"/>
      <c r="F2631" s="144"/>
    </row>
    <row r="2632" spans="1:6">
      <c r="A2632" s="144"/>
      <c r="B2632" s="144"/>
      <c r="C2632" s="144"/>
      <c r="D2632" s="144"/>
      <c r="E2632" s="144"/>
      <c r="F2632" s="144"/>
    </row>
    <row r="2633" spans="1:6">
      <c r="A2633" s="144"/>
      <c r="B2633" s="144"/>
      <c r="C2633" s="144"/>
      <c r="D2633" s="144"/>
      <c r="E2633" s="144"/>
      <c r="F2633" s="144"/>
    </row>
    <row r="2634" spans="1:6">
      <c r="A2634" s="144"/>
      <c r="B2634" s="144"/>
      <c r="C2634" s="144"/>
      <c r="D2634" s="144"/>
      <c r="E2634" s="144"/>
      <c r="F2634" s="144"/>
    </row>
    <row r="2635" spans="1:6">
      <c r="A2635" s="144"/>
      <c r="B2635" s="144"/>
      <c r="C2635" s="144"/>
      <c r="D2635" s="144"/>
      <c r="E2635" s="144"/>
      <c r="F2635" s="144"/>
    </row>
    <row r="2636" spans="1:6">
      <c r="A2636" s="144"/>
      <c r="B2636" s="144"/>
      <c r="C2636" s="144"/>
      <c r="D2636" s="144"/>
      <c r="E2636" s="144"/>
      <c r="F2636" s="144"/>
    </row>
    <row r="2637" spans="1:6">
      <c r="A2637" s="144"/>
      <c r="B2637" s="144"/>
      <c r="C2637" s="144"/>
      <c r="D2637" s="144"/>
      <c r="E2637" s="144"/>
      <c r="F2637" s="144"/>
    </row>
    <row r="2638" spans="1:6">
      <c r="A2638" s="144"/>
      <c r="B2638" s="144"/>
      <c r="C2638" s="144"/>
      <c r="D2638" s="144"/>
      <c r="E2638" s="144"/>
      <c r="F2638" s="144"/>
    </row>
    <row r="2639" spans="1:6">
      <c r="A2639" s="144"/>
      <c r="B2639" s="144"/>
      <c r="C2639" s="144"/>
      <c r="D2639" s="144"/>
      <c r="E2639" s="144"/>
      <c r="F2639" s="144"/>
    </row>
    <row r="2640" spans="1:6">
      <c r="A2640" s="144"/>
      <c r="B2640" s="144"/>
      <c r="C2640" s="144"/>
      <c r="D2640" s="144"/>
      <c r="E2640" s="144"/>
      <c r="F2640" s="144"/>
    </row>
    <row r="2641" spans="1:6">
      <c r="A2641" s="144"/>
      <c r="B2641" s="144"/>
      <c r="C2641" s="144"/>
      <c r="D2641" s="144"/>
      <c r="E2641" s="144"/>
      <c r="F2641" s="144"/>
    </row>
    <row r="2642" spans="1:6">
      <c r="A2642" s="144"/>
      <c r="B2642" s="144"/>
      <c r="C2642" s="144"/>
      <c r="D2642" s="144"/>
      <c r="E2642" s="144"/>
      <c r="F2642" s="144"/>
    </row>
    <row r="2643" spans="1:6">
      <c r="A2643" s="144"/>
      <c r="B2643" s="144"/>
      <c r="C2643" s="144"/>
      <c r="D2643" s="144"/>
      <c r="E2643" s="144"/>
      <c r="F2643" s="144"/>
    </row>
    <row r="2644" spans="1:6">
      <c r="A2644" s="144"/>
      <c r="B2644" s="144"/>
      <c r="C2644" s="144"/>
      <c r="D2644" s="144"/>
      <c r="E2644" s="144"/>
      <c r="F2644" s="144"/>
    </row>
    <row r="2645" spans="1:6">
      <c r="A2645" s="144"/>
      <c r="B2645" s="144"/>
      <c r="C2645" s="144"/>
      <c r="D2645" s="144"/>
      <c r="E2645" s="144"/>
      <c r="F2645" s="144"/>
    </row>
    <row r="2646" spans="1:6">
      <c r="A2646" s="144"/>
      <c r="B2646" s="144"/>
      <c r="C2646" s="144"/>
      <c r="D2646" s="144"/>
      <c r="E2646" s="144"/>
      <c r="F2646" s="144"/>
    </row>
    <row r="2647" spans="1:6">
      <c r="A2647" s="144"/>
      <c r="B2647" s="144"/>
      <c r="C2647" s="144"/>
      <c r="D2647" s="144"/>
      <c r="E2647" s="144"/>
      <c r="F2647" s="144"/>
    </row>
    <row r="2648" spans="1:6">
      <c r="A2648" s="144"/>
      <c r="B2648" s="144"/>
      <c r="C2648" s="144"/>
      <c r="D2648" s="144"/>
      <c r="E2648" s="144"/>
      <c r="F2648" s="144"/>
    </row>
    <row r="2649" spans="1:6">
      <c r="A2649" s="144"/>
      <c r="B2649" s="144"/>
      <c r="C2649" s="144"/>
      <c r="D2649" s="144"/>
      <c r="E2649" s="144"/>
      <c r="F2649" s="144"/>
    </row>
    <row r="2650" spans="1:6">
      <c r="A2650" s="144"/>
      <c r="B2650" s="144"/>
      <c r="C2650" s="144"/>
      <c r="D2650" s="144"/>
      <c r="E2650" s="144"/>
      <c r="F2650" s="144"/>
    </row>
    <row r="2651" spans="1:6">
      <c r="A2651" s="144"/>
      <c r="B2651" s="144"/>
      <c r="C2651" s="144"/>
      <c r="D2651" s="144"/>
      <c r="E2651" s="144"/>
      <c r="F2651" s="144"/>
    </row>
    <row r="2652" spans="1:6">
      <c r="A2652" s="144"/>
      <c r="B2652" s="144"/>
      <c r="C2652" s="144"/>
      <c r="D2652" s="144"/>
      <c r="E2652" s="144"/>
      <c r="F2652" s="144"/>
    </row>
    <row r="2653" spans="1:6">
      <c r="A2653" s="144"/>
      <c r="B2653" s="144"/>
      <c r="C2653" s="144"/>
      <c r="D2653" s="144"/>
      <c r="E2653" s="144"/>
      <c r="F2653" s="144"/>
    </row>
    <row r="2654" spans="1:6">
      <c r="A2654" s="144"/>
      <c r="B2654" s="144"/>
      <c r="C2654" s="144"/>
      <c r="D2654" s="144"/>
      <c r="E2654" s="144"/>
      <c r="F2654" s="144"/>
    </row>
    <row r="2655" spans="1:6">
      <c r="A2655" s="144"/>
      <c r="B2655" s="144"/>
      <c r="C2655" s="144"/>
      <c r="D2655" s="144"/>
      <c r="E2655" s="144"/>
      <c r="F2655" s="144"/>
    </row>
    <row r="2656" spans="1:6">
      <c r="A2656" s="144"/>
      <c r="B2656" s="144"/>
      <c r="C2656" s="144"/>
      <c r="D2656" s="144"/>
      <c r="E2656" s="144"/>
      <c r="F2656" s="144"/>
    </row>
    <row r="2657" spans="1:6">
      <c r="A2657" s="144"/>
      <c r="B2657" s="144"/>
      <c r="C2657" s="144"/>
      <c r="D2657" s="144"/>
      <c r="E2657" s="144"/>
      <c r="F2657" s="144"/>
    </row>
    <row r="2658" spans="1:6">
      <c r="A2658" s="144"/>
      <c r="B2658" s="144"/>
      <c r="C2658" s="144"/>
      <c r="D2658" s="144"/>
      <c r="E2658" s="144"/>
      <c r="F2658" s="144"/>
    </row>
    <row r="2659" spans="1:6">
      <c r="A2659" s="144"/>
      <c r="B2659" s="144"/>
      <c r="C2659" s="144"/>
      <c r="D2659" s="144"/>
      <c r="E2659" s="144"/>
      <c r="F2659" s="144"/>
    </row>
    <row r="2660" spans="1:6">
      <c r="A2660" s="144"/>
      <c r="B2660" s="144"/>
      <c r="C2660" s="144"/>
      <c r="D2660" s="144"/>
      <c r="E2660" s="144"/>
      <c r="F2660" s="144"/>
    </row>
    <row r="2661" spans="1:6">
      <c r="A2661" s="144"/>
      <c r="B2661" s="144"/>
      <c r="C2661" s="144"/>
      <c r="D2661" s="144"/>
      <c r="E2661" s="144"/>
      <c r="F2661" s="144"/>
    </row>
    <row r="2662" spans="1:6">
      <c r="A2662" s="144"/>
      <c r="B2662" s="144"/>
      <c r="C2662" s="144"/>
      <c r="D2662" s="144"/>
      <c r="E2662" s="144"/>
      <c r="F2662" s="144"/>
    </row>
    <row r="2663" spans="1:6">
      <c r="A2663" s="144"/>
      <c r="B2663" s="144"/>
      <c r="C2663" s="144"/>
      <c r="D2663" s="144"/>
      <c r="E2663" s="144"/>
      <c r="F2663" s="144"/>
    </row>
    <row r="2664" spans="1:6">
      <c r="A2664" s="144"/>
      <c r="B2664" s="144"/>
      <c r="C2664" s="144"/>
      <c r="D2664" s="144"/>
      <c r="E2664" s="144"/>
      <c r="F2664" s="144"/>
    </row>
    <row r="2665" spans="1:6">
      <c r="A2665" s="144"/>
      <c r="B2665" s="144"/>
      <c r="C2665" s="144"/>
      <c r="D2665" s="144"/>
      <c r="E2665" s="144"/>
      <c r="F2665" s="144"/>
    </row>
    <row r="2666" spans="1:6">
      <c r="A2666" s="144"/>
      <c r="B2666" s="144"/>
      <c r="C2666" s="144"/>
      <c r="D2666" s="144"/>
      <c r="E2666" s="144"/>
      <c r="F2666" s="144"/>
    </row>
    <row r="2667" spans="1:6">
      <c r="A2667" s="144"/>
      <c r="B2667" s="144"/>
      <c r="C2667" s="144"/>
      <c r="D2667" s="144"/>
      <c r="E2667" s="144"/>
      <c r="F2667" s="144"/>
    </row>
    <row r="2668" spans="1:6">
      <c r="A2668" s="144"/>
      <c r="B2668" s="144"/>
      <c r="C2668" s="144"/>
      <c r="D2668" s="144"/>
      <c r="E2668" s="144"/>
      <c r="F2668" s="144"/>
    </row>
    <row r="2669" spans="1:6">
      <c r="A2669" s="144"/>
      <c r="B2669" s="144"/>
      <c r="C2669" s="144"/>
      <c r="D2669" s="144"/>
      <c r="E2669" s="144"/>
      <c r="F2669" s="144"/>
    </row>
    <row r="2670" spans="1:6">
      <c r="A2670" s="144"/>
      <c r="B2670" s="144"/>
      <c r="C2670" s="144"/>
      <c r="D2670" s="144"/>
      <c r="E2670" s="144"/>
      <c r="F2670" s="144"/>
    </row>
    <row r="2671" spans="1:6">
      <c r="A2671" s="144"/>
      <c r="B2671" s="144"/>
      <c r="C2671" s="144"/>
      <c r="D2671" s="144"/>
      <c r="E2671" s="144"/>
      <c r="F2671" s="144"/>
    </row>
    <row r="2672" spans="1:6">
      <c r="A2672" s="144"/>
      <c r="B2672" s="144"/>
      <c r="C2672" s="144"/>
      <c r="D2672" s="144"/>
      <c r="E2672" s="144"/>
      <c r="F2672" s="144"/>
    </row>
    <row r="2673" spans="1:6">
      <c r="A2673" s="144"/>
      <c r="B2673" s="144"/>
      <c r="C2673" s="144"/>
      <c r="D2673" s="144"/>
      <c r="E2673" s="144"/>
      <c r="F2673" s="144"/>
    </row>
    <row r="2674" spans="1:6">
      <c r="A2674" s="144"/>
      <c r="B2674" s="144"/>
      <c r="C2674" s="144"/>
      <c r="D2674" s="144"/>
      <c r="E2674" s="144"/>
      <c r="F2674" s="144"/>
    </row>
    <row r="2675" spans="1:6">
      <c r="A2675" s="144"/>
      <c r="B2675" s="144"/>
      <c r="C2675" s="144"/>
      <c r="D2675" s="144"/>
      <c r="E2675" s="144"/>
      <c r="F2675" s="144"/>
    </row>
    <row r="2676" spans="1:6">
      <c r="A2676" s="144"/>
      <c r="B2676" s="144"/>
      <c r="C2676" s="144"/>
      <c r="D2676" s="144"/>
      <c r="E2676" s="144"/>
      <c r="F2676" s="144"/>
    </row>
    <row r="2677" spans="1:6">
      <c r="A2677" s="144"/>
      <c r="B2677" s="144"/>
      <c r="C2677" s="144"/>
      <c r="D2677" s="144"/>
      <c r="E2677" s="144"/>
      <c r="F2677" s="144"/>
    </row>
    <row r="2678" spans="1:6">
      <c r="A2678" s="144"/>
      <c r="B2678" s="144"/>
      <c r="C2678" s="144"/>
      <c r="D2678" s="144"/>
      <c r="E2678" s="144"/>
      <c r="F2678" s="144"/>
    </row>
    <row r="2679" spans="1:6">
      <c r="A2679" s="144"/>
      <c r="B2679" s="144"/>
      <c r="C2679" s="144"/>
      <c r="D2679" s="144"/>
      <c r="E2679" s="144"/>
      <c r="F2679" s="144"/>
    </row>
    <row r="2680" spans="1:6">
      <c r="A2680" s="144"/>
      <c r="B2680" s="144"/>
      <c r="C2680" s="144"/>
      <c r="D2680" s="144"/>
      <c r="E2680" s="144"/>
      <c r="F2680" s="144"/>
    </row>
    <row r="2681" spans="1:6">
      <c r="A2681" s="144"/>
      <c r="B2681" s="144"/>
      <c r="C2681" s="144"/>
      <c r="D2681" s="144"/>
      <c r="E2681" s="144"/>
      <c r="F2681" s="144"/>
    </row>
    <row r="2682" spans="1:6">
      <c r="A2682" s="144"/>
      <c r="B2682" s="144"/>
      <c r="C2682" s="144"/>
      <c r="D2682" s="144"/>
      <c r="E2682" s="144"/>
      <c r="F2682" s="144"/>
    </row>
    <row r="2683" spans="1:6">
      <c r="A2683" s="144"/>
      <c r="B2683" s="144"/>
      <c r="C2683" s="144"/>
      <c r="D2683" s="144"/>
      <c r="E2683" s="144"/>
      <c r="F2683" s="144"/>
    </row>
    <row r="2684" spans="1:6">
      <c r="A2684" s="144"/>
      <c r="B2684" s="144"/>
      <c r="C2684" s="144"/>
      <c r="D2684" s="144"/>
      <c r="E2684" s="144"/>
      <c r="F2684" s="144"/>
    </row>
    <row r="2685" spans="1:6">
      <c r="A2685" s="144"/>
      <c r="B2685" s="144"/>
      <c r="C2685" s="144"/>
      <c r="D2685" s="144"/>
      <c r="E2685" s="144"/>
      <c r="F2685" s="144"/>
    </row>
    <row r="2686" spans="1:6">
      <c r="A2686" s="144"/>
      <c r="B2686" s="144"/>
      <c r="C2686" s="144"/>
      <c r="D2686" s="144"/>
      <c r="E2686" s="144"/>
      <c r="F2686" s="144"/>
    </row>
    <row r="2687" spans="1:6">
      <c r="A2687" s="144"/>
      <c r="B2687" s="144"/>
      <c r="C2687" s="144"/>
      <c r="D2687" s="144"/>
      <c r="E2687" s="144"/>
      <c r="F2687" s="144"/>
    </row>
    <row r="2688" spans="1:6">
      <c r="A2688" s="144"/>
      <c r="B2688" s="144"/>
      <c r="C2688" s="144"/>
      <c r="D2688" s="144"/>
      <c r="E2688" s="144"/>
      <c r="F2688" s="144"/>
    </row>
    <row r="2689" spans="1:6">
      <c r="A2689" s="144"/>
      <c r="B2689" s="144"/>
      <c r="C2689" s="144"/>
      <c r="D2689" s="144"/>
      <c r="E2689" s="144"/>
      <c r="F2689" s="144"/>
    </row>
    <row r="2690" spans="1:6">
      <c r="A2690" s="144"/>
      <c r="B2690" s="144"/>
      <c r="C2690" s="144"/>
      <c r="D2690" s="144"/>
      <c r="E2690" s="144"/>
      <c r="F2690" s="144"/>
    </row>
    <row r="2691" spans="1:6">
      <c r="A2691" s="144"/>
      <c r="B2691" s="144"/>
      <c r="C2691" s="144"/>
      <c r="D2691" s="144"/>
      <c r="E2691" s="144"/>
      <c r="F2691" s="144"/>
    </row>
    <row r="2692" spans="1:6">
      <c r="A2692" s="144"/>
      <c r="B2692" s="144"/>
      <c r="C2692" s="144"/>
      <c r="D2692" s="144"/>
      <c r="E2692" s="144"/>
      <c r="F2692" s="144"/>
    </row>
    <row r="2693" spans="1:6">
      <c r="A2693" s="144"/>
      <c r="B2693" s="144"/>
      <c r="C2693" s="144"/>
      <c r="D2693" s="144"/>
      <c r="E2693" s="144"/>
      <c r="F2693" s="144"/>
    </row>
    <row r="2694" spans="1:6">
      <c r="A2694" s="144"/>
      <c r="B2694" s="144"/>
      <c r="C2694" s="144"/>
      <c r="D2694" s="144"/>
      <c r="E2694" s="144"/>
      <c r="F2694" s="144"/>
    </row>
    <row r="2695" spans="1:6">
      <c r="A2695" s="144"/>
      <c r="B2695" s="144"/>
      <c r="C2695" s="144"/>
      <c r="D2695" s="144"/>
      <c r="E2695" s="144"/>
      <c r="F2695" s="144"/>
    </row>
    <row r="2696" spans="1:6">
      <c r="A2696" s="144"/>
      <c r="B2696" s="144"/>
      <c r="C2696" s="144"/>
      <c r="D2696" s="144"/>
      <c r="E2696" s="144"/>
      <c r="F2696" s="144"/>
    </row>
    <row r="2697" spans="1:6">
      <c r="A2697" s="144"/>
      <c r="B2697" s="144"/>
      <c r="C2697" s="144"/>
      <c r="D2697" s="144"/>
      <c r="E2697" s="144"/>
      <c r="F2697" s="144"/>
    </row>
    <row r="2698" spans="1:6">
      <c r="A2698" s="144"/>
      <c r="B2698" s="144"/>
      <c r="C2698" s="144"/>
      <c r="D2698" s="144"/>
      <c r="E2698" s="144"/>
      <c r="F2698" s="144"/>
    </row>
    <row r="2699" spans="1:6">
      <c r="A2699" s="144"/>
      <c r="B2699" s="144"/>
      <c r="C2699" s="144"/>
      <c r="D2699" s="144"/>
      <c r="E2699" s="144"/>
      <c r="F2699" s="144"/>
    </row>
    <row r="2700" spans="1:6">
      <c r="A2700" s="144"/>
      <c r="B2700" s="144"/>
      <c r="C2700" s="144"/>
      <c r="D2700" s="144"/>
      <c r="E2700" s="144"/>
      <c r="F2700" s="144"/>
    </row>
    <row r="2701" spans="1:6">
      <c r="A2701" s="144"/>
      <c r="B2701" s="144"/>
      <c r="C2701" s="144"/>
      <c r="D2701" s="144"/>
      <c r="E2701" s="144"/>
      <c r="F2701" s="144"/>
    </row>
    <row r="2702" spans="1:6">
      <c r="A2702" s="144"/>
      <c r="B2702" s="144"/>
      <c r="C2702" s="144"/>
      <c r="D2702" s="144"/>
      <c r="E2702" s="144"/>
      <c r="F2702" s="144"/>
    </row>
    <row r="2703" spans="1:6">
      <c r="A2703" s="144"/>
      <c r="B2703" s="144"/>
      <c r="C2703" s="144"/>
      <c r="D2703" s="144"/>
      <c r="E2703" s="144"/>
      <c r="F2703" s="144"/>
    </row>
    <row r="2704" spans="1:6">
      <c r="A2704" s="144"/>
      <c r="B2704" s="144"/>
      <c r="C2704" s="144"/>
      <c r="D2704" s="144"/>
      <c r="E2704" s="144"/>
      <c r="F2704" s="144"/>
    </row>
    <row r="2705" spans="1:6">
      <c r="A2705" s="144"/>
      <c r="B2705" s="144"/>
      <c r="C2705" s="144"/>
      <c r="D2705" s="144"/>
      <c r="E2705" s="144"/>
      <c r="F2705" s="144"/>
    </row>
    <row r="2706" spans="1:6">
      <c r="A2706" s="144"/>
      <c r="B2706" s="144"/>
      <c r="C2706" s="144"/>
      <c r="D2706" s="144"/>
      <c r="E2706" s="144"/>
      <c r="F2706" s="144"/>
    </row>
    <row r="2707" spans="1:6">
      <c r="A2707" s="144"/>
      <c r="B2707" s="144"/>
      <c r="C2707" s="144"/>
      <c r="D2707" s="144"/>
      <c r="E2707" s="144"/>
      <c r="F2707" s="144"/>
    </row>
    <row r="2708" spans="1:6">
      <c r="A2708" s="144"/>
      <c r="B2708" s="144"/>
      <c r="C2708" s="144"/>
      <c r="D2708" s="144"/>
      <c r="E2708" s="144"/>
      <c r="F2708" s="144"/>
    </row>
    <row r="2709" spans="1:6">
      <c r="A2709" s="144"/>
      <c r="B2709" s="144"/>
      <c r="C2709" s="144"/>
      <c r="D2709" s="144"/>
      <c r="E2709" s="144"/>
      <c r="F2709" s="144"/>
    </row>
    <row r="2710" spans="1:6">
      <c r="A2710" s="144"/>
      <c r="B2710" s="144"/>
      <c r="C2710" s="144"/>
      <c r="D2710" s="144"/>
      <c r="E2710" s="144"/>
      <c r="F2710" s="144"/>
    </row>
    <row r="2711" spans="1:6">
      <c r="A2711" s="144"/>
      <c r="B2711" s="144"/>
      <c r="C2711" s="144"/>
      <c r="D2711" s="144"/>
      <c r="E2711" s="144"/>
      <c r="F2711" s="144"/>
    </row>
    <row r="2712" spans="1:6">
      <c r="A2712" s="144"/>
      <c r="B2712" s="144"/>
      <c r="C2712" s="144"/>
      <c r="D2712" s="144"/>
      <c r="E2712" s="144"/>
      <c r="F2712" s="144"/>
    </row>
    <row r="2713" spans="1:6">
      <c r="A2713" s="144"/>
      <c r="B2713" s="144"/>
      <c r="C2713" s="144"/>
      <c r="D2713" s="144"/>
      <c r="E2713" s="144"/>
      <c r="F2713" s="144"/>
    </row>
    <row r="2714" spans="1:6">
      <c r="A2714" s="144"/>
      <c r="B2714" s="144"/>
      <c r="C2714" s="144"/>
      <c r="D2714" s="144"/>
      <c r="E2714" s="144"/>
      <c r="F2714" s="144"/>
    </row>
    <row r="2715" spans="1:6">
      <c r="A2715" s="144"/>
      <c r="B2715" s="144"/>
      <c r="C2715" s="144"/>
      <c r="D2715" s="144"/>
      <c r="E2715" s="144"/>
      <c r="F2715" s="144"/>
    </row>
    <row r="2716" spans="1:6">
      <c r="A2716" s="144"/>
      <c r="B2716" s="144"/>
      <c r="C2716" s="144"/>
      <c r="D2716" s="144"/>
      <c r="E2716" s="144"/>
      <c r="F2716" s="144"/>
    </row>
    <row r="2717" spans="1:6">
      <c r="A2717" s="144"/>
      <c r="B2717" s="144"/>
      <c r="C2717" s="144"/>
      <c r="D2717" s="144"/>
      <c r="E2717" s="144"/>
      <c r="F2717" s="144"/>
    </row>
    <row r="2718" spans="1:6">
      <c r="A2718" s="144"/>
      <c r="B2718" s="144"/>
      <c r="C2718" s="144"/>
      <c r="D2718" s="144"/>
      <c r="E2718" s="144"/>
      <c r="F2718" s="144"/>
    </row>
    <row r="2719" spans="1:6">
      <c r="A2719" s="144"/>
      <c r="B2719" s="144"/>
      <c r="C2719" s="144"/>
      <c r="D2719" s="144"/>
      <c r="E2719" s="144"/>
      <c r="F2719" s="144"/>
    </row>
    <row r="2720" spans="1:6">
      <c r="A2720" s="144"/>
      <c r="B2720" s="144"/>
      <c r="C2720" s="144"/>
      <c r="D2720" s="144"/>
      <c r="E2720" s="144"/>
      <c r="F2720" s="144"/>
    </row>
    <row r="2721" spans="1:6">
      <c r="A2721" s="144"/>
      <c r="B2721" s="144"/>
      <c r="C2721" s="144"/>
      <c r="D2721" s="144"/>
      <c r="E2721" s="144"/>
      <c r="F2721" s="144"/>
    </row>
    <row r="2722" spans="1:6">
      <c r="A2722" s="144"/>
      <c r="B2722" s="144"/>
      <c r="C2722" s="144"/>
      <c r="D2722" s="144"/>
      <c r="E2722" s="144"/>
      <c r="F2722" s="144"/>
    </row>
    <row r="2723" spans="1:6">
      <c r="A2723" s="144"/>
      <c r="B2723" s="144"/>
      <c r="C2723" s="144"/>
      <c r="D2723" s="144"/>
      <c r="E2723" s="144"/>
      <c r="F2723" s="144"/>
    </row>
    <row r="2724" spans="1:6">
      <c r="A2724" s="144"/>
      <c r="B2724" s="144"/>
      <c r="C2724" s="144"/>
      <c r="D2724" s="144"/>
      <c r="E2724" s="144"/>
      <c r="F2724" s="144"/>
    </row>
    <row r="2725" spans="1:6">
      <c r="A2725" s="144"/>
      <c r="B2725" s="144"/>
      <c r="C2725" s="144"/>
      <c r="D2725" s="144"/>
      <c r="E2725" s="144"/>
      <c r="F2725" s="144"/>
    </row>
    <row r="2726" spans="1:6">
      <c r="A2726" s="144"/>
      <c r="B2726" s="144"/>
      <c r="C2726" s="144"/>
      <c r="D2726" s="144"/>
      <c r="E2726" s="144"/>
      <c r="F2726" s="144"/>
    </row>
    <row r="2727" spans="1:6">
      <c r="A2727" s="144"/>
      <c r="B2727" s="144"/>
      <c r="C2727" s="144"/>
      <c r="D2727" s="144"/>
      <c r="E2727" s="144"/>
      <c r="F2727" s="144"/>
    </row>
    <row r="2728" spans="1:6">
      <c r="A2728" s="144"/>
      <c r="B2728" s="144"/>
      <c r="C2728" s="144"/>
      <c r="D2728" s="144"/>
      <c r="E2728" s="144"/>
      <c r="F2728" s="144"/>
    </row>
    <row r="2729" spans="1:6">
      <c r="A2729" s="144"/>
      <c r="B2729" s="144"/>
      <c r="C2729" s="144"/>
      <c r="D2729" s="144"/>
      <c r="E2729" s="144"/>
      <c r="F2729" s="144"/>
    </row>
    <row r="2730" spans="1:6">
      <c r="A2730" s="144"/>
      <c r="B2730" s="144"/>
      <c r="C2730" s="144"/>
      <c r="D2730" s="144"/>
      <c r="E2730" s="144"/>
      <c r="F2730" s="144"/>
    </row>
    <row r="2731" spans="1:6">
      <c r="A2731" s="144"/>
      <c r="B2731" s="144"/>
      <c r="C2731" s="144"/>
      <c r="D2731" s="144"/>
      <c r="E2731" s="144"/>
      <c r="F2731" s="144"/>
    </row>
    <row r="2732" spans="1:6">
      <c r="A2732" s="144"/>
      <c r="B2732" s="144"/>
      <c r="C2732" s="144"/>
      <c r="D2732" s="144"/>
      <c r="E2732" s="144"/>
      <c r="F2732" s="144"/>
    </row>
    <row r="2733" spans="1:6">
      <c r="A2733" s="144"/>
      <c r="B2733" s="144"/>
      <c r="C2733" s="144"/>
      <c r="D2733" s="144"/>
      <c r="E2733" s="144"/>
      <c r="F2733" s="144"/>
    </row>
    <row r="2734" spans="1:6">
      <c r="A2734" s="144"/>
      <c r="B2734" s="144"/>
      <c r="C2734" s="144"/>
      <c r="D2734" s="144"/>
      <c r="E2734" s="144"/>
      <c r="F2734" s="144"/>
    </row>
    <row r="2735" spans="1:6">
      <c r="A2735" s="144"/>
      <c r="B2735" s="144"/>
      <c r="C2735" s="144"/>
      <c r="D2735" s="144"/>
      <c r="E2735" s="144"/>
      <c r="F2735" s="144"/>
    </row>
    <row r="2736" spans="1:6">
      <c r="A2736" s="144"/>
      <c r="B2736" s="144"/>
      <c r="C2736" s="144"/>
      <c r="D2736" s="144"/>
      <c r="E2736" s="144"/>
      <c r="F2736" s="144"/>
    </row>
    <row r="2737" spans="1:6">
      <c r="A2737" s="144"/>
      <c r="B2737" s="144"/>
      <c r="C2737" s="144"/>
      <c r="D2737" s="144"/>
      <c r="E2737" s="144"/>
      <c r="F2737" s="144"/>
    </row>
    <row r="2738" spans="1:6">
      <c r="A2738" s="144"/>
      <c r="B2738" s="144"/>
      <c r="C2738" s="144"/>
      <c r="D2738" s="144"/>
      <c r="E2738" s="144"/>
      <c r="F2738" s="144"/>
    </row>
    <row r="2739" spans="1:6">
      <c r="A2739" s="144"/>
      <c r="B2739" s="144"/>
      <c r="C2739" s="144"/>
      <c r="D2739" s="144"/>
      <c r="E2739" s="144"/>
      <c r="F2739" s="144"/>
    </row>
    <row r="2740" spans="1:6">
      <c r="A2740" s="144"/>
      <c r="B2740" s="144"/>
      <c r="C2740" s="144"/>
      <c r="D2740" s="144"/>
      <c r="E2740" s="144"/>
      <c r="F2740" s="144"/>
    </row>
    <row r="2741" spans="1:6">
      <c r="A2741" s="144"/>
      <c r="B2741" s="144"/>
      <c r="C2741" s="144"/>
      <c r="D2741" s="144"/>
      <c r="E2741" s="144"/>
      <c r="F2741" s="144"/>
    </row>
    <row r="2742" spans="1:6">
      <c r="A2742" s="144"/>
      <c r="B2742" s="144"/>
      <c r="C2742" s="144"/>
      <c r="D2742" s="144"/>
      <c r="E2742" s="144"/>
      <c r="F2742" s="144"/>
    </row>
    <row r="2743" spans="1:6">
      <c r="A2743" s="144"/>
      <c r="B2743" s="144"/>
      <c r="C2743" s="144"/>
      <c r="D2743" s="144"/>
      <c r="E2743" s="144"/>
      <c r="F2743" s="144"/>
    </row>
    <row r="2744" spans="1:6">
      <c r="A2744" s="144"/>
      <c r="B2744" s="144"/>
      <c r="C2744" s="144"/>
      <c r="D2744" s="144"/>
      <c r="E2744" s="144"/>
      <c r="F2744" s="144"/>
    </row>
    <row r="2745" spans="1:6">
      <c r="A2745" s="144"/>
      <c r="B2745" s="144"/>
      <c r="C2745" s="144"/>
      <c r="D2745" s="144"/>
      <c r="E2745" s="144"/>
      <c r="F2745" s="144"/>
    </row>
    <row r="2746" spans="1:6">
      <c r="A2746" s="144"/>
      <c r="B2746" s="144"/>
      <c r="C2746" s="144"/>
      <c r="D2746" s="144"/>
      <c r="E2746" s="144"/>
      <c r="F2746" s="144"/>
    </row>
    <row r="2747" spans="1:6">
      <c r="A2747" s="144"/>
      <c r="B2747" s="144"/>
      <c r="C2747" s="144"/>
      <c r="D2747" s="144"/>
      <c r="E2747" s="144"/>
      <c r="F2747" s="144"/>
    </row>
    <row r="2748" spans="1:6">
      <c r="A2748" s="144"/>
      <c r="B2748" s="144"/>
      <c r="C2748" s="144"/>
      <c r="D2748" s="144"/>
      <c r="E2748" s="144"/>
      <c r="F2748" s="144"/>
    </row>
    <row r="2749" spans="1:6">
      <c r="A2749" s="144"/>
      <c r="B2749" s="144"/>
      <c r="C2749" s="144"/>
      <c r="D2749" s="144"/>
      <c r="E2749" s="144"/>
      <c r="F2749" s="144"/>
    </row>
    <row r="2750" spans="1:6">
      <c r="A2750" s="144"/>
      <c r="B2750" s="144"/>
      <c r="C2750" s="144"/>
      <c r="D2750" s="144"/>
      <c r="E2750" s="144"/>
      <c r="F2750" s="144"/>
    </row>
    <row r="2751" spans="1:6">
      <c r="A2751" s="144"/>
      <c r="B2751" s="144"/>
      <c r="C2751" s="144"/>
      <c r="D2751" s="144"/>
      <c r="E2751" s="144"/>
      <c r="F2751" s="144"/>
    </row>
    <row r="2752" spans="1:6">
      <c r="A2752" s="144"/>
      <c r="B2752" s="144"/>
      <c r="C2752" s="144"/>
      <c r="D2752" s="144"/>
      <c r="E2752" s="144"/>
      <c r="F2752" s="144"/>
    </row>
    <row r="2753" spans="1:6">
      <c r="A2753" s="144"/>
      <c r="B2753" s="144"/>
      <c r="C2753" s="144"/>
      <c r="D2753" s="144"/>
      <c r="E2753" s="144"/>
      <c r="F2753" s="144"/>
    </row>
    <row r="2754" spans="1:6">
      <c r="A2754" s="144"/>
      <c r="B2754" s="144"/>
      <c r="C2754" s="144"/>
      <c r="D2754" s="144"/>
      <c r="E2754" s="144"/>
      <c r="F2754" s="144"/>
    </row>
    <row r="2755" spans="1:6">
      <c r="A2755" s="144"/>
      <c r="B2755" s="144"/>
      <c r="C2755" s="144"/>
      <c r="D2755" s="144"/>
      <c r="E2755" s="144"/>
      <c r="F2755" s="144"/>
    </row>
    <row r="2756" spans="1:6">
      <c r="A2756" s="144"/>
      <c r="B2756" s="144"/>
      <c r="C2756" s="144"/>
      <c r="D2756" s="144"/>
      <c r="E2756" s="144"/>
      <c r="F2756" s="144"/>
    </row>
    <row r="2757" spans="1:6">
      <c r="A2757" s="144"/>
      <c r="B2757" s="144"/>
      <c r="C2757" s="144"/>
      <c r="D2757" s="144"/>
      <c r="E2757" s="144"/>
      <c r="F2757" s="144"/>
    </row>
    <row r="2758" spans="1:6">
      <c r="A2758" s="144"/>
      <c r="B2758" s="144"/>
      <c r="C2758" s="144"/>
      <c r="D2758" s="144"/>
      <c r="E2758" s="144"/>
      <c r="F2758" s="144"/>
    </row>
    <row r="2759" spans="1:6">
      <c r="A2759" s="144"/>
      <c r="B2759" s="144"/>
      <c r="C2759" s="144"/>
      <c r="D2759" s="144"/>
      <c r="E2759" s="144"/>
      <c r="F2759" s="144"/>
    </row>
    <row r="2760" spans="1:6">
      <c r="A2760" s="144"/>
      <c r="B2760" s="144"/>
      <c r="C2760" s="144"/>
      <c r="D2760" s="144"/>
      <c r="E2760" s="144"/>
      <c r="F2760" s="144"/>
    </row>
    <row r="2761" spans="1:6">
      <c r="A2761" s="144"/>
      <c r="B2761" s="144"/>
      <c r="C2761" s="144"/>
      <c r="D2761" s="144"/>
      <c r="E2761" s="144"/>
      <c r="F2761" s="144"/>
    </row>
    <row r="2762" spans="1:6">
      <c r="A2762" s="144"/>
      <c r="B2762" s="144"/>
      <c r="C2762" s="144"/>
      <c r="D2762" s="144"/>
      <c r="E2762" s="144"/>
      <c r="F2762" s="144"/>
    </row>
    <row r="2763" spans="1:6">
      <c r="A2763" s="144"/>
      <c r="B2763" s="144"/>
      <c r="C2763" s="144"/>
      <c r="D2763" s="144"/>
      <c r="E2763" s="144"/>
      <c r="F2763" s="144"/>
    </row>
    <row r="2764" spans="1:6">
      <c r="A2764" s="144"/>
      <c r="B2764" s="144"/>
      <c r="C2764" s="144"/>
      <c r="D2764" s="144"/>
      <c r="E2764" s="144"/>
      <c r="F2764" s="144"/>
    </row>
    <row r="2765" spans="1:6">
      <c r="A2765" s="144"/>
      <c r="B2765" s="144"/>
      <c r="C2765" s="144"/>
      <c r="D2765" s="144"/>
      <c r="E2765" s="144"/>
      <c r="F2765" s="144"/>
    </row>
    <row r="2766" spans="1:6">
      <c r="A2766" s="144"/>
      <c r="B2766" s="144"/>
      <c r="C2766" s="144"/>
      <c r="D2766" s="144"/>
      <c r="E2766" s="144"/>
      <c r="F2766" s="144"/>
    </row>
    <row r="2767" spans="1:6">
      <c r="A2767" s="144"/>
      <c r="B2767" s="144"/>
      <c r="C2767" s="144"/>
      <c r="D2767" s="144"/>
      <c r="E2767" s="144"/>
      <c r="F2767" s="144"/>
    </row>
    <row r="2768" spans="1:6">
      <c r="A2768" s="144"/>
      <c r="B2768" s="144"/>
      <c r="C2768" s="144"/>
      <c r="D2768" s="144"/>
      <c r="E2768" s="144"/>
      <c r="F2768" s="144"/>
    </row>
    <row r="2769" spans="1:6">
      <c r="A2769" s="144"/>
      <c r="B2769" s="144"/>
      <c r="C2769" s="144"/>
      <c r="D2769" s="144"/>
      <c r="E2769" s="144"/>
      <c r="F2769" s="144"/>
    </row>
    <row r="2770" spans="1:6">
      <c r="A2770" s="144"/>
      <c r="B2770" s="144"/>
      <c r="C2770" s="144"/>
      <c r="D2770" s="144"/>
      <c r="E2770" s="144"/>
      <c r="F2770" s="144"/>
    </row>
    <row r="2771" spans="1:6">
      <c r="A2771" s="144"/>
      <c r="B2771" s="144"/>
      <c r="C2771" s="144"/>
      <c r="D2771" s="144"/>
      <c r="E2771" s="144"/>
      <c r="F2771" s="144"/>
    </row>
    <row r="2772" spans="1:6">
      <c r="A2772" s="144"/>
      <c r="B2772" s="144"/>
      <c r="C2772" s="144"/>
      <c r="D2772" s="144"/>
      <c r="E2772" s="144"/>
      <c r="F2772" s="144"/>
    </row>
    <row r="2773" spans="1:6">
      <c r="A2773" s="144"/>
      <c r="B2773" s="144"/>
      <c r="C2773" s="144"/>
      <c r="D2773" s="144"/>
      <c r="E2773" s="144"/>
      <c r="F2773" s="144"/>
    </row>
    <row r="2774" spans="1:6">
      <c r="A2774" s="144"/>
      <c r="B2774" s="144"/>
      <c r="C2774" s="144"/>
      <c r="D2774" s="144"/>
      <c r="E2774" s="144"/>
      <c r="F2774" s="144"/>
    </row>
    <row r="2775" spans="1:6">
      <c r="A2775" s="144"/>
      <c r="B2775" s="144"/>
      <c r="C2775" s="144"/>
      <c r="D2775" s="144"/>
      <c r="E2775" s="144"/>
      <c r="F2775" s="144"/>
    </row>
    <row r="2776" spans="1:6">
      <c r="A2776" s="144"/>
      <c r="B2776" s="144"/>
      <c r="C2776" s="144"/>
      <c r="D2776" s="144"/>
      <c r="E2776" s="144"/>
      <c r="F2776" s="144"/>
    </row>
    <row r="2777" spans="1:6">
      <c r="A2777" s="144"/>
      <c r="B2777" s="144"/>
      <c r="C2777" s="144"/>
      <c r="D2777" s="144"/>
      <c r="E2777" s="144"/>
      <c r="F2777" s="144"/>
    </row>
    <row r="2778" spans="1:6">
      <c r="A2778" s="144"/>
      <c r="B2778" s="144"/>
      <c r="C2778" s="144"/>
      <c r="D2778" s="144"/>
      <c r="E2778" s="144"/>
      <c r="F2778" s="144"/>
    </row>
    <row r="2779" spans="1:6">
      <c r="A2779" s="144"/>
      <c r="B2779" s="144"/>
      <c r="C2779" s="144"/>
      <c r="D2779" s="144"/>
      <c r="E2779" s="144"/>
      <c r="F2779" s="144"/>
    </row>
    <row r="2780" spans="1:6">
      <c r="A2780" s="144"/>
      <c r="B2780" s="144"/>
      <c r="C2780" s="144"/>
      <c r="D2780" s="144"/>
      <c r="E2780" s="144"/>
      <c r="F2780" s="144"/>
    </row>
    <row r="2781" spans="1:6">
      <c r="A2781" s="144"/>
      <c r="B2781" s="144"/>
      <c r="C2781" s="144"/>
      <c r="D2781" s="144"/>
      <c r="E2781" s="144"/>
      <c r="F2781" s="144"/>
    </row>
    <row r="2782" spans="1:6">
      <c r="A2782" s="144"/>
      <c r="B2782" s="144"/>
      <c r="C2782" s="144"/>
      <c r="D2782" s="144"/>
      <c r="E2782" s="144"/>
      <c r="F2782" s="144"/>
    </row>
    <row r="2783" spans="1:6">
      <c r="A2783" s="144"/>
      <c r="B2783" s="144"/>
      <c r="C2783" s="144"/>
      <c r="D2783" s="144"/>
      <c r="E2783" s="144"/>
      <c r="F2783" s="144"/>
    </row>
    <row r="2784" spans="1:6">
      <c r="A2784" s="144"/>
      <c r="B2784" s="144"/>
      <c r="C2784" s="144"/>
      <c r="D2784" s="144"/>
      <c r="E2784" s="144"/>
      <c r="F2784" s="144"/>
    </row>
    <row r="2785" spans="1:6">
      <c r="A2785" s="144"/>
      <c r="B2785" s="144"/>
      <c r="C2785" s="144"/>
      <c r="D2785" s="144"/>
      <c r="E2785" s="144"/>
      <c r="F2785" s="144"/>
    </row>
    <row r="2786" spans="1:6">
      <c r="A2786" s="144"/>
      <c r="B2786" s="144"/>
      <c r="C2786" s="144"/>
      <c r="D2786" s="144"/>
      <c r="E2786" s="144"/>
      <c r="F2786" s="144"/>
    </row>
    <row r="2787" spans="1:6">
      <c r="A2787" s="144"/>
      <c r="B2787" s="144"/>
      <c r="C2787" s="144"/>
      <c r="D2787" s="144"/>
      <c r="E2787" s="144"/>
      <c r="F2787" s="144"/>
    </row>
    <row r="2788" spans="1:6">
      <c r="A2788" s="144"/>
      <c r="B2788" s="144"/>
      <c r="C2788" s="144"/>
      <c r="D2788" s="144"/>
      <c r="E2788" s="144"/>
      <c r="F2788" s="144"/>
    </row>
    <row r="2789" spans="1:6">
      <c r="A2789" s="144"/>
      <c r="B2789" s="144"/>
      <c r="C2789" s="144"/>
      <c r="D2789" s="144"/>
      <c r="E2789" s="144"/>
      <c r="F2789" s="144"/>
    </row>
    <row r="2790" spans="1:6">
      <c r="A2790" s="144"/>
      <c r="B2790" s="144"/>
      <c r="C2790" s="144"/>
      <c r="D2790" s="144"/>
      <c r="E2790" s="144"/>
      <c r="F2790" s="144"/>
    </row>
    <row r="2791" spans="1:6">
      <c r="A2791" s="144"/>
      <c r="B2791" s="144"/>
      <c r="C2791" s="144"/>
      <c r="D2791" s="144"/>
      <c r="E2791" s="144"/>
      <c r="F2791" s="144"/>
    </row>
    <row r="2792" spans="1:6">
      <c r="A2792" s="144"/>
      <c r="B2792" s="144"/>
      <c r="C2792" s="144"/>
      <c r="D2792" s="144"/>
      <c r="E2792" s="144"/>
      <c r="F2792" s="144"/>
    </row>
    <row r="2793" spans="1:6">
      <c r="A2793" s="144"/>
      <c r="B2793" s="144"/>
      <c r="C2793" s="144"/>
      <c r="D2793" s="144"/>
      <c r="E2793" s="144"/>
      <c r="F2793" s="144"/>
    </row>
    <row r="2794" spans="1:6">
      <c r="A2794" s="144"/>
      <c r="B2794" s="144"/>
      <c r="C2794" s="144"/>
      <c r="D2794" s="144"/>
      <c r="E2794" s="144"/>
      <c r="F2794" s="144"/>
    </row>
    <row r="2795" spans="1:6">
      <c r="A2795" s="144"/>
      <c r="B2795" s="144"/>
      <c r="C2795" s="144"/>
      <c r="D2795" s="144"/>
      <c r="E2795" s="144"/>
      <c r="F2795" s="144"/>
    </row>
    <row r="2796" spans="1:6">
      <c r="A2796" s="144"/>
      <c r="B2796" s="144"/>
      <c r="C2796" s="144"/>
      <c r="D2796" s="144"/>
      <c r="E2796" s="144"/>
      <c r="F2796" s="144"/>
    </row>
    <row r="2797" spans="1:6">
      <c r="A2797" s="144"/>
      <c r="B2797" s="144"/>
      <c r="C2797" s="144"/>
      <c r="D2797" s="144"/>
      <c r="E2797" s="144"/>
      <c r="F2797" s="144"/>
    </row>
    <row r="2798" spans="1:6">
      <c r="A2798" s="144"/>
      <c r="B2798" s="144"/>
      <c r="C2798" s="144"/>
      <c r="D2798" s="144"/>
      <c r="E2798" s="144"/>
      <c r="F2798" s="144"/>
    </row>
    <row r="2799" spans="1:6">
      <c r="A2799" s="144"/>
      <c r="B2799" s="144"/>
      <c r="C2799" s="144"/>
      <c r="D2799" s="144"/>
      <c r="E2799" s="144"/>
      <c r="F2799" s="144"/>
    </row>
    <row r="2800" spans="1:6">
      <c r="A2800" s="144"/>
      <c r="B2800" s="144"/>
      <c r="C2800" s="144"/>
      <c r="D2800" s="144"/>
      <c r="E2800" s="144"/>
      <c r="F2800" s="144"/>
    </row>
    <row r="2801" spans="1:6">
      <c r="A2801" s="144"/>
      <c r="B2801" s="144"/>
      <c r="C2801" s="144"/>
      <c r="D2801" s="144"/>
      <c r="E2801" s="144"/>
      <c r="F2801" s="144"/>
    </row>
    <row r="2802" spans="1:6">
      <c r="A2802" s="144"/>
      <c r="B2802" s="144"/>
      <c r="C2802" s="144"/>
      <c r="D2802" s="144"/>
      <c r="E2802" s="144"/>
      <c r="F2802" s="144"/>
    </row>
    <row r="2803" spans="1:6">
      <c r="A2803" s="144"/>
      <c r="B2803" s="144"/>
      <c r="C2803" s="144"/>
      <c r="D2803" s="144"/>
      <c r="E2803" s="144"/>
      <c r="F2803" s="144"/>
    </row>
    <row r="2804" spans="1:6">
      <c r="A2804" s="144"/>
      <c r="B2804" s="144"/>
      <c r="C2804" s="144"/>
      <c r="D2804" s="144"/>
      <c r="E2804" s="144"/>
      <c r="F2804" s="144"/>
    </row>
    <row r="2805" spans="1:6">
      <c r="A2805" s="144"/>
      <c r="B2805" s="144"/>
      <c r="C2805" s="144"/>
      <c r="D2805" s="144"/>
      <c r="E2805" s="144"/>
      <c r="F2805" s="144"/>
    </row>
    <row r="2806" spans="1:6">
      <c r="A2806" s="144"/>
      <c r="B2806" s="144"/>
      <c r="C2806" s="144"/>
      <c r="D2806" s="144"/>
      <c r="E2806" s="144"/>
      <c r="F2806" s="144"/>
    </row>
    <row r="2807" spans="1:6">
      <c r="A2807" s="144"/>
      <c r="B2807" s="144"/>
      <c r="C2807" s="144"/>
      <c r="D2807" s="144"/>
      <c r="E2807" s="144"/>
      <c r="F2807" s="144"/>
    </row>
    <row r="2808" spans="1:6">
      <c r="A2808" s="144"/>
      <c r="B2808" s="144"/>
      <c r="C2808" s="144"/>
      <c r="D2808" s="144"/>
      <c r="E2808" s="144"/>
      <c r="F2808" s="144"/>
    </row>
    <row r="2809" spans="1:6">
      <c r="A2809" s="144"/>
      <c r="B2809" s="144"/>
      <c r="C2809" s="144"/>
      <c r="D2809" s="144"/>
      <c r="E2809" s="144"/>
      <c r="F2809" s="144"/>
    </row>
    <row r="2810" spans="1:6">
      <c r="A2810" s="144"/>
      <c r="B2810" s="144"/>
      <c r="C2810" s="144"/>
      <c r="D2810" s="144"/>
      <c r="E2810" s="144"/>
      <c r="F2810" s="144"/>
    </row>
    <row r="2811" spans="1:6">
      <c r="A2811" s="144"/>
      <c r="B2811" s="144"/>
      <c r="C2811" s="144"/>
      <c r="D2811" s="144"/>
      <c r="E2811" s="144"/>
      <c r="F2811" s="144"/>
    </row>
    <row r="2812" spans="1:6">
      <c r="A2812" s="144"/>
      <c r="B2812" s="144"/>
      <c r="C2812" s="144"/>
      <c r="D2812" s="144"/>
      <c r="E2812" s="144"/>
      <c r="F2812" s="144"/>
    </row>
    <row r="2813" spans="1:6">
      <c r="A2813" s="144"/>
      <c r="B2813" s="144"/>
      <c r="C2813" s="144"/>
      <c r="D2813" s="144"/>
      <c r="E2813" s="144"/>
      <c r="F2813" s="144"/>
    </row>
    <row r="2814" spans="1:6">
      <c r="A2814" s="144"/>
      <c r="B2814" s="144"/>
      <c r="C2814" s="144"/>
      <c r="D2814" s="144"/>
      <c r="E2814" s="144"/>
      <c r="F2814" s="144"/>
    </row>
    <row r="2815" spans="1:6">
      <c r="A2815" s="144"/>
      <c r="B2815" s="144"/>
      <c r="C2815" s="144"/>
      <c r="D2815" s="144"/>
      <c r="E2815" s="144"/>
      <c r="F2815" s="144"/>
    </row>
    <row r="2816" spans="1:6">
      <c r="A2816" s="144"/>
      <c r="B2816" s="144"/>
      <c r="C2816" s="144"/>
      <c r="D2816" s="144"/>
      <c r="E2816" s="144"/>
      <c r="F2816" s="144"/>
    </row>
    <row r="2817" spans="1:6">
      <c r="A2817" s="144"/>
      <c r="B2817" s="144"/>
      <c r="C2817" s="144"/>
      <c r="D2817" s="144"/>
      <c r="E2817" s="144"/>
      <c r="F2817" s="144"/>
    </row>
    <row r="2818" spans="1:6">
      <c r="A2818" s="144"/>
      <c r="B2818" s="144"/>
      <c r="C2818" s="144"/>
      <c r="D2818" s="144"/>
      <c r="E2818" s="144"/>
      <c r="F2818" s="144"/>
    </row>
    <row r="2819" spans="1:6">
      <c r="A2819" s="144"/>
      <c r="B2819" s="144"/>
      <c r="C2819" s="144"/>
      <c r="D2819" s="144"/>
      <c r="E2819" s="144"/>
      <c r="F2819" s="144"/>
    </row>
    <row r="2820" spans="1:6">
      <c r="A2820" s="144"/>
      <c r="B2820" s="144"/>
      <c r="C2820" s="144"/>
      <c r="D2820" s="144"/>
      <c r="E2820" s="144"/>
      <c r="F2820" s="144"/>
    </row>
    <row r="2821" spans="1:6">
      <c r="A2821" s="144"/>
      <c r="B2821" s="144"/>
      <c r="C2821" s="144"/>
      <c r="D2821" s="144"/>
      <c r="E2821" s="144"/>
      <c r="F2821" s="144"/>
    </row>
    <row r="2822" spans="1:6">
      <c r="A2822" s="144"/>
      <c r="B2822" s="144"/>
      <c r="C2822" s="144"/>
      <c r="D2822" s="144"/>
      <c r="E2822" s="144"/>
      <c r="F2822" s="144"/>
    </row>
    <row r="2823" spans="1:6">
      <c r="A2823" s="144"/>
      <c r="B2823" s="144"/>
      <c r="C2823" s="144"/>
      <c r="D2823" s="144"/>
      <c r="E2823" s="144"/>
      <c r="F2823" s="144"/>
    </row>
    <row r="2824" spans="1:6">
      <c r="A2824" s="144"/>
      <c r="B2824" s="144"/>
      <c r="C2824" s="144"/>
      <c r="D2824" s="144"/>
      <c r="E2824" s="144"/>
      <c r="F2824" s="144"/>
    </row>
    <row r="2825" spans="1:6">
      <c r="A2825" s="144"/>
      <c r="B2825" s="144"/>
      <c r="C2825" s="144"/>
      <c r="D2825" s="144"/>
      <c r="E2825" s="144"/>
      <c r="F2825" s="144"/>
    </row>
    <row r="2826" spans="1:6">
      <c r="A2826" s="144"/>
      <c r="B2826" s="144"/>
      <c r="C2826" s="144"/>
      <c r="D2826" s="144"/>
      <c r="E2826" s="144"/>
      <c r="F2826" s="144"/>
    </row>
    <row r="2827" spans="1:6">
      <c r="A2827" s="144"/>
      <c r="B2827" s="144"/>
      <c r="C2827" s="144"/>
      <c r="D2827" s="144"/>
      <c r="E2827" s="144"/>
      <c r="F2827" s="144"/>
    </row>
    <row r="2828" spans="1:6">
      <c r="A2828" s="144"/>
      <c r="B2828" s="144"/>
      <c r="C2828" s="144"/>
      <c r="D2828" s="144"/>
      <c r="E2828" s="144"/>
      <c r="F2828" s="144"/>
    </row>
    <row r="2829" spans="1:6">
      <c r="A2829" s="144"/>
      <c r="B2829" s="144"/>
      <c r="C2829" s="144"/>
      <c r="D2829" s="144"/>
      <c r="E2829" s="144"/>
      <c r="F2829" s="144"/>
    </row>
    <row r="2830" spans="1:6">
      <c r="A2830" s="144"/>
      <c r="B2830" s="144"/>
      <c r="C2830" s="144"/>
      <c r="D2830" s="144"/>
      <c r="E2830" s="144"/>
      <c r="F2830" s="144"/>
    </row>
    <row r="2831" spans="1:6">
      <c r="A2831" s="144"/>
      <c r="B2831" s="144"/>
      <c r="C2831" s="144"/>
      <c r="D2831" s="144"/>
      <c r="E2831" s="144"/>
      <c r="F2831" s="144"/>
    </row>
    <row r="2832" spans="1:6">
      <c r="A2832" s="144"/>
      <c r="B2832" s="144"/>
      <c r="C2832" s="144"/>
      <c r="D2832" s="144"/>
      <c r="E2832" s="144"/>
      <c r="F2832" s="144"/>
    </row>
    <row r="2833" spans="1:6">
      <c r="A2833" s="144"/>
      <c r="B2833" s="144"/>
      <c r="C2833" s="144"/>
      <c r="D2833" s="144"/>
      <c r="E2833" s="144"/>
      <c r="F2833" s="144"/>
    </row>
    <row r="2834" spans="1:6">
      <c r="A2834" s="144"/>
      <c r="B2834" s="144"/>
      <c r="C2834" s="144"/>
      <c r="D2834" s="144"/>
      <c r="E2834" s="144"/>
      <c r="F2834" s="144"/>
    </row>
    <row r="2835" spans="1:6">
      <c r="A2835" s="144"/>
      <c r="B2835" s="144"/>
      <c r="C2835" s="144"/>
      <c r="D2835" s="144"/>
      <c r="E2835" s="144"/>
      <c r="F2835" s="144"/>
    </row>
    <row r="2836" spans="1:6">
      <c r="A2836" s="144"/>
      <c r="B2836" s="144"/>
      <c r="C2836" s="144"/>
      <c r="D2836" s="144"/>
      <c r="E2836" s="144"/>
      <c r="F2836" s="144"/>
    </row>
    <row r="2837" spans="1:6">
      <c r="A2837" s="144"/>
      <c r="B2837" s="144"/>
      <c r="C2837" s="144"/>
      <c r="D2837" s="144"/>
      <c r="E2837" s="144"/>
      <c r="F2837" s="144"/>
    </row>
    <row r="2838" spans="1:6">
      <c r="A2838" s="144"/>
      <c r="B2838" s="144"/>
      <c r="C2838" s="144"/>
      <c r="D2838" s="144"/>
      <c r="E2838" s="144"/>
      <c r="F2838" s="144"/>
    </row>
    <row r="2839" spans="1:6">
      <c r="A2839" s="144"/>
      <c r="B2839" s="144"/>
      <c r="C2839" s="144"/>
      <c r="D2839" s="144"/>
      <c r="E2839" s="144"/>
      <c r="F2839" s="144"/>
    </row>
    <row r="2840" spans="1:6">
      <c r="A2840" s="144"/>
      <c r="B2840" s="144"/>
      <c r="C2840" s="144"/>
      <c r="D2840" s="144"/>
      <c r="E2840" s="144"/>
      <c r="F2840" s="144"/>
    </row>
    <row r="2841" spans="1:6">
      <c r="A2841" s="144"/>
      <c r="B2841" s="144"/>
      <c r="C2841" s="144"/>
      <c r="D2841" s="144"/>
      <c r="E2841" s="144"/>
      <c r="F2841" s="144"/>
    </row>
    <row r="2842" spans="1:6">
      <c r="A2842" s="144"/>
      <c r="B2842" s="144"/>
      <c r="C2842" s="144"/>
      <c r="D2842" s="144"/>
      <c r="E2842" s="144"/>
      <c r="F2842" s="144"/>
    </row>
    <row r="2843" spans="1:6">
      <c r="A2843" s="144"/>
      <c r="B2843" s="144"/>
      <c r="C2843" s="144"/>
      <c r="D2843" s="144"/>
      <c r="E2843" s="144"/>
      <c r="F2843" s="144"/>
    </row>
    <row r="2844" spans="1:6">
      <c r="A2844" s="144"/>
      <c r="B2844" s="144"/>
      <c r="C2844" s="144"/>
      <c r="D2844" s="144"/>
      <c r="E2844" s="144"/>
      <c r="F2844" s="144"/>
    </row>
    <row r="2845" spans="1:6">
      <c r="A2845" s="144"/>
      <c r="B2845" s="144"/>
      <c r="C2845" s="144"/>
      <c r="D2845" s="144"/>
      <c r="E2845" s="144"/>
      <c r="F2845" s="144"/>
    </row>
    <row r="2846" spans="1:6">
      <c r="A2846" s="144"/>
      <c r="B2846" s="144"/>
      <c r="C2846" s="144"/>
      <c r="D2846" s="144"/>
      <c r="E2846" s="144"/>
      <c r="F2846" s="144"/>
    </row>
    <row r="2847" spans="1:6">
      <c r="A2847" s="144"/>
      <c r="B2847" s="144"/>
      <c r="C2847" s="144"/>
      <c r="D2847" s="144"/>
      <c r="E2847" s="144"/>
      <c r="F2847" s="144"/>
    </row>
    <row r="2848" spans="1:6">
      <c r="A2848" s="144"/>
      <c r="B2848" s="144"/>
      <c r="C2848" s="144"/>
      <c r="D2848" s="144"/>
      <c r="E2848" s="144"/>
      <c r="F2848" s="144"/>
    </row>
    <row r="2849" spans="1:6">
      <c r="A2849" s="144"/>
      <c r="B2849" s="144"/>
      <c r="C2849" s="144"/>
      <c r="D2849" s="144"/>
      <c r="E2849" s="144"/>
      <c r="F2849" s="144"/>
    </row>
    <row r="2850" spans="1:6">
      <c r="A2850" s="144"/>
      <c r="B2850" s="144"/>
      <c r="C2850" s="144"/>
      <c r="D2850" s="144"/>
      <c r="E2850" s="144"/>
      <c r="F2850" s="144"/>
    </row>
    <row r="2851" spans="1:6">
      <c r="A2851" s="144"/>
      <c r="B2851" s="144"/>
      <c r="C2851" s="144"/>
      <c r="D2851" s="144"/>
      <c r="E2851" s="144"/>
      <c r="F2851" s="144"/>
    </row>
    <row r="2852" spans="1:6">
      <c r="A2852" s="144"/>
      <c r="B2852" s="144"/>
      <c r="C2852" s="144"/>
      <c r="D2852" s="144"/>
      <c r="E2852" s="144"/>
      <c r="F2852" s="144"/>
    </row>
    <row r="2853" spans="1:6">
      <c r="A2853" s="144"/>
      <c r="B2853" s="144"/>
      <c r="C2853" s="144"/>
      <c r="D2853" s="144"/>
      <c r="E2853" s="144"/>
      <c r="F2853" s="144"/>
    </row>
    <row r="2854" spans="1:6">
      <c r="A2854" s="144"/>
      <c r="B2854" s="144"/>
      <c r="C2854" s="144"/>
      <c r="D2854" s="144"/>
      <c r="E2854" s="144"/>
      <c r="F2854" s="144"/>
    </row>
    <row r="2855" spans="1:6">
      <c r="A2855" s="144"/>
      <c r="B2855" s="144"/>
      <c r="C2855" s="144"/>
      <c r="D2855" s="144"/>
      <c r="E2855" s="144"/>
      <c r="F2855" s="144"/>
    </row>
    <row r="2856" spans="1:6">
      <c r="A2856" s="144"/>
      <c r="B2856" s="144"/>
      <c r="C2856" s="144"/>
      <c r="D2856" s="144"/>
      <c r="E2856" s="144"/>
      <c r="F2856" s="144"/>
    </row>
    <row r="2857" spans="1:6">
      <c r="A2857" s="144"/>
      <c r="B2857" s="144"/>
      <c r="C2857" s="144"/>
      <c r="D2857" s="144"/>
      <c r="E2857" s="144"/>
      <c r="F2857" s="144"/>
    </row>
    <row r="2858" spans="1:6">
      <c r="A2858" s="144"/>
      <c r="B2858" s="144"/>
      <c r="C2858" s="144"/>
      <c r="D2858" s="144"/>
      <c r="E2858" s="144"/>
      <c r="F2858" s="144"/>
    </row>
    <row r="2859" spans="1:6">
      <c r="A2859" s="144"/>
      <c r="B2859" s="144"/>
      <c r="C2859" s="144"/>
      <c r="D2859" s="144"/>
      <c r="E2859" s="144"/>
      <c r="F2859" s="144"/>
    </row>
    <row r="2860" spans="1:6">
      <c r="A2860" s="144"/>
      <c r="B2860" s="144"/>
      <c r="C2860" s="144"/>
      <c r="D2860" s="144"/>
      <c r="E2860" s="144"/>
      <c r="F2860" s="144"/>
    </row>
    <row r="2861" spans="1:6">
      <c r="A2861" s="144"/>
      <c r="B2861" s="144"/>
      <c r="C2861" s="144"/>
      <c r="D2861" s="144"/>
      <c r="E2861" s="144"/>
      <c r="F2861" s="144"/>
    </row>
    <row r="2862" spans="1:6">
      <c r="A2862" s="144"/>
      <c r="B2862" s="144"/>
      <c r="C2862" s="144"/>
      <c r="D2862" s="144"/>
      <c r="E2862" s="144"/>
      <c r="F2862" s="144"/>
    </row>
    <row r="2863" spans="1:6">
      <c r="A2863" s="144"/>
      <c r="B2863" s="144"/>
      <c r="C2863" s="144"/>
      <c r="D2863" s="144"/>
      <c r="E2863" s="144"/>
      <c r="F2863" s="144"/>
    </row>
    <row r="2864" spans="1:6">
      <c r="A2864" s="144"/>
      <c r="B2864" s="144"/>
      <c r="C2864" s="144"/>
      <c r="D2864" s="144"/>
      <c r="E2864" s="144"/>
      <c r="F2864" s="144"/>
    </row>
    <row r="2865" spans="1:6">
      <c r="A2865" s="144"/>
      <c r="B2865" s="144"/>
      <c r="C2865" s="144"/>
      <c r="D2865" s="144"/>
      <c r="E2865" s="144"/>
      <c r="F2865" s="144"/>
    </row>
    <row r="2866" spans="1:6">
      <c r="A2866" s="144"/>
      <c r="B2866" s="144"/>
      <c r="C2866" s="144"/>
      <c r="D2866" s="144"/>
      <c r="E2866" s="144"/>
      <c r="F2866" s="144"/>
    </row>
    <row r="2867" spans="1:6">
      <c r="A2867" s="144"/>
      <c r="B2867" s="144"/>
      <c r="C2867" s="144"/>
      <c r="D2867" s="144"/>
      <c r="E2867" s="144"/>
      <c r="F2867" s="144"/>
    </row>
    <row r="2868" spans="1:6">
      <c r="A2868" s="144"/>
      <c r="B2868" s="144"/>
      <c r="C2868" s="144"/>
      <c r="D2868" s="144"/>
      <c r="E2868" s="144"/>
      <c r="F2868" s="144"/>
    </row>
    <row r="2869" spans="1:6">
      <c r="A2869" s="144"/>
      <c r="B2869" s="144"/>
      <c r="C2869" s="144"/>
      <c r="D2869" s="144"/>
      <c r="E2869" s="144"/>
      <c r="F2869" s="144"/>
    </row>
    <row r="2870" spans="1:6">
      <c r="A2870" s="144"/>
      <c r="B2870" s="144"/>
      <c r="C2870" s="144"/>
      <c r="D2870" s="144"/>
      <c r="E2870" s="144"/>
      <c r="F2870" s="144"/>
    </row>
    <row r="2871" spans="1:6">
      <c r="A2871" s="144"/>
      <c r="B2871" s="144"/>
      <c r="C2871" s="144"/>
      <c r="D2871" s="144"/>
      <c r="E2871" s="144"/>
      <c r="F2871" s="144"/>
    </row>
    <row r="2872" spans="1:6">
      <c r="A2872" s="144"/>
      <c r="B2872" s="144"/>
      <c r="C2872" s="144"/>
      <c r="D2872" s="144"/>
      <c r="E2872" s="144"/>
      <c r="F2872" s="144"/>
    </row>
    <row r="2873" spans="1:6">
      <c r="A2873" s="144"/>
      <c r="B2873" s="144"/>
      <c r="C2873" s="144"/>
      <c r="D2873" s="144"/>
      <c r="E2873" s="144"/>
      <c r="F2873" s="144"/>
    </row>
    <row r="2874" spans="1:6">
      <c r="A2874" s="144"/>
      <c r="B2874" s="144"/>
      <c r="C2874" s="144"/>
      <c r="D2874" s="144"/>
      <c r="E2874" s="144"/>
      <c r="F2874" s="144"/>
    </row>
    <row r="2875" spans="1:6">
      <c r="A2875" s="144"/>
      <c r="B2875" s="144"/>
      <c r="C2875" s="144"/>
      <c r="D2875" s="144"/>
      <c r="E2875" s="144"/>
      <c r="F2875" s="144"/>
    </row>
    <row r="2876" spans="1:6">
      <c r="A2876" s="144"/>
      <c r="B2876" s="144"/>
      <c r="C2876" s="144"/>
      <c r="D2876" s="144"/>
      <c r="E2876" s="144"/>
      <c r="F2876" s="144"/>
    </row>
    <row r="2877" spans="1:6">
      <c r="A2877" s="144"/>
      <c r="B2877" s="144"/>
      <c r="C2877" s="144"/>
      <c r="D2877" s="144"/>
      <c r="E2877" s="144"/>
      <c r="F2877" s="144"/>
    </row>
    <row r="2878" spans="1:6">
      <c r="A2878" s="144"/>
      <c r="B2878" s="144"/>
      <c r="C2878" s="144"/>
      <c r="D2878" s="144"/>
      <c r="E2878" s="144"/>
      <c r="F2878" s="144"/>
    </row>
    <row r="2879" spans="1:6">
      <c r="A2879" s="144"/>
      <c r="B2879" s="144"/>
      <c r="C2879" s="144"/>
      <c r="D2879" s="144"/>
      <c r="E2879" s="144"/>
      <c r="F2879" s="144"/>
    </row>
    <row r="2880" spans="1:6">
      <c r="A2880" s="144"/>
      <c r="B2880" s="144"/>
      <c r="C2880" s="144"/>
      <c r="D2880" s="144"/>
      <c r="E2880" s="144"/>
      <c r="F2880" s="144"/>
    </row>
    <row r="2881" spans="1:6">
      <c r="A2881" s="144"/>
      <c r="B2881" s="144"/>
      <c r="C2881" s="144"/>
      <c r="D2881" s="144"/>
      <c r="E2881" s="144"/>
      <c r="F2881" s="144"/>
    </row>
    <row r="2882" spans="1:6">
      <c r="A2882" s="144"/>
      <c r="B2882" s="144"/>
      <c r="C2882" s="144"/>
      <c r="D2882" s="144"/>
      <c r="E2882" s="144"/>
      <c r="F2882" s="144"/>
    </row>
    <row r="2883" spans="1:6">
      <c r="A2883" s="144"/>
      <c r="B2883" s="144"/>
      <c r="C2883" s="144"/>
      <c r="D2883" s="144"/>
      <c r="E2883" s="144"/>
      <c r="F2883" s="144"/>
    </row>
    <row r="2884" spans="1:6">
      <c r="A2884" s="144"/>
      <c r="B2884" s="144"/>
      <c r="C2884" s="144"/>
      <c r="D2884" s="144"/>
      <c r="E2884" s="144"/>
      <c r="F2884" s="144"/>
    </row>
    <row r="2885" spans="1:6">
      <c r="A2885" s="144"/>
      <c r="B2885" s="144"/>
      <c r="C2885" s="144"/>
      <c r="D2885" s="144"/>
      <c r="E2885" s="144"/>
      <c r="F2885" s="144"/>
    </row>
    <row r="2886" spans="1:6">
      <c r="A2886" s="144"/>
      <c r="B2886" s="144"/>
      <c r="C2886" s="144"/>
      <c r="D2886" s="144"/>
      <c r="E2886" s="144"/>
      <c r="F2886" s="144"/>
    </row>
    <row r="2887" spans="1:6">
      <c r="A2887" s="144"/>
      <c r="B2887" s="144"/>
      <c r="C2887" s="144"/>
      <c r="D2887" s="144"/>
      <c r="E2887" s="144"/>
      <c r="F2887" s="144"/>
    </row>
    <row r="2888" spans="1:6">
      <c r="A2888" s="144"/>
      <c r="B2888" s="144"/>
      <c r="C2888" s="144"/>
      <c r="D2888" s="144"/>
      <c r="E2888" s="144"/>
      <c r="F2888" s="144"/>
    </row>
    <row r="2889" spans="1:6">
      <c r="A2889" s="144"/>
      <c r="B2889" s="144"/>
      <c r="C2889" s="144"/>
      <c r="D2889" s="144"/>
      <c r="E2889" s="144"/>
      <c r="F2889" s="144"/>
    </row>
    <row r="2890" spans="1:6">
      <c r="A2890" s="144"/>
      <c r="B2890" s="144"/>
      <c r="C2890" s="144"/>
      <c r="D2890" s="144"/>
      <c r="E2890" s="144"/>
      <c r="F2890" s="144"/>
    </row>
    <row r="2891" spans="1:6">
      <c r="A2891" s="144"/>
      <c r="B2891" s="144"/>
      <c r="C2891" s="144"/>
      <c r="D2891" s="144"/>
      <c r="E2891" s="144"/>
      <c r="F2891" s="144"/>
    </row>
    <row r="2892" spans="1:6">
      <c r="A2892" s="144"/>
      <c r="B2892" s="144"/>
      <c r="C2892" s="144"/>
      <c r="D2892" s="144"/>
      <c r="E2892" s="144"/>
      <c r="F2892" s="144"/>
    </row>
    <row r="2893" spans="1:6">
      <c r="A2893" s="144"/>
      <c r="B2893" s="144"/>
      <c r="C2893" s="144"/>
      <c r="D2893" s="144"/>
      <c r="E2893" s="144"/>
      <c r="F2893" s="144"/>
    </row>
    <row r="2894" spans="1:6">
      <c r="A2894" s="144"/>
      <c r="B2894" s="144"/>
      <c r="C2894" s="144"/>
      <c r="D2894" s="144"/>
      <c r="E2894" s="144"/>
      <c r="F2894" s="144"/>
    </row>
    <row r="2895" spans="1:6">
      <c r="A2895" s="144"/>
      <c r="B2895" s="144"/>
      <c r="C2895" s="144"/>
      <c r="D2895" s="144"/>
      <c r="E2895" s="144"/>
      <c r="F2895" s="144"/>
    </row>
    <row r="2896" spans="1:6">
      <c r="A2896" s="144"/>
      <c r="B2896" s="144"/>
      <c r="C2896" s="144"/>
      <c r="D2896" s="144"/>
      <c r="E2896" s="144"/>
      <c r="F2896" s="144"/>
    </row>
    <row r="2897" spans="1:6">
      <c r="A2897" s="144"/>
      <c r="B2897" s="144"/>
      <c r="C2897" s="144"/>
      <c r="D2897" s="144"/>
      <c r="E2897" s="144"/>
      <c r="F2897" s="144"/>
    </row>
    <row r="2898" spans="1:6">
      <c r="A2898" s="144"/>
      <c r="B2898" s="144"/>
      <c r="C2898" s="144"/>
      <c r="D2898" s="144"/>
      <c r="E2898" s="144"/>
      <c r="F2898" s="144"/>
    </row>
    <row r="2899" spans="1:6">
      <c r="A2899" s="144"/>
      <c r="B2899" s="144"/>
      <c r="C2899" s="144"/>
      <c r="D2899" s="144"/>
      <c r="E2899" s="144"/>
      <c r="F2899" s="144"/>
    </row>
    <row r="2900" spans="1:6">
      <c r="A2900" s="144"/>
      <c r="B2900" s="144"/>
      <c r="C2900" s="144"/>
      <c r="D2900" s="144"/>
      <c r="E2900" s="144"/>
      <c r="F2900" s="144"/>
    </row>
    <row r="2901" spans="1:6">
      <c r="A2901" s="144"/>
      <c r="B2901" s="144"/>
      <c r="C2901" s="144"/>
      <c r="D2901" s="144"/>
      <c r="E2901" s="144"/>
      <c r="F2901" s="144"/>
    </row>
    <row r="2902" spans="1:6">
      <c r="A2902" s="144"/>
      <c r="B2902" s="144"/>
      <c r="C2902" s="144"/>
      <c r="D2902" s="144"/>
      <c r="E2902" s="144"/>
      <c r="F2902" s="144"/>
    </row>
    <row r="2903" spans="1:6">
      <c r="A2903" s="144"/>
      <c r="B2903" s="144"/>
      <c r="C2903" s="144"/>
      <c r="D2903" s="144"/>
      <c r="E2903" s="144"/>
      <c r="F2903" s="144"/>
    </row>
    <row r="2904" spans="1:6">
      <c r="A2904" s="144"/>
      <c r="B2904" s="144"/>
      <c r="C2904" s="144"/>
      <c r="D2904" s="144"/>
      <c r="E2904" s="144"/>
      <c r="F2904" s="144"/>
    </row>
    <row r="2905" spans="1:6">
      <c r="A2905" s="144"/>
      <c r="B2905" s="144"/>
      <c r="C2905" s="144"/>
      <c r="D2905" s="144"/>
      <c r="E2905" s="144"/>
      <c r="F2905" s="144"/>
    </row>
    <row r="2906" spans="1:6">
      <c r="A2906" s="144"/>
      <c r="B2906" s="144"/>
      <c r="C2906" s="144"/>
      <c r="D2906" s="144"/>
      <c r="E2906" s="144"/>
      <c r="F2906" s="144"/>
    </row>
    <row r="2907" spans="1:6">
      <c r="A2907" s="144"/>
      <c r="B2907" s="144"/>
      <c r="C2907" s="144"/>
      <c r="D2907" s="144"/>
      <c r="E2907" s="144"/>
      <c r="F2907" s="144"/>
    </row>
    <row r="2908" spans="1:6">
      <c r="A2908" s="144"/>
      <c r="B2908" s="144"/>
      <c r="C2908" s="144"/>
      <c r="D2908" s="144"/>
      <c r="E2908" s="144"/>
      <c r="F2908" s="144"/>
    </row>
    <row r="2909" spans="1:6">
      <c r="A2909" s="144"/>
      <c r="B2909" s="144"/>
      <c r="C2909" s="144"/>
      <c r="D2909" s="144"/>
      <c r="E2909" s="144"/>
      <c r="F2909" s="144"/>
    </row>
    <row r="2910" spans="1:6">
      <c r="A2910" s="144"/>
      <c r="B2910" s="144"/>
      <c r="C2910" s="144"/>
      <c r="D2910" s="144"/>
      <c r="E2910" s="144"/>
      <c r="F2910" s="144"/>
    </row>
    <row r="2911" spans="1:6">
      <c r="A2911" s="144"/>
      <c r="B2911" s="144"/>
      <c r="C2911" s="144"/>
      <c r="D2911" s="144"/>
      <c r="E2911" s="144"/>
      <c r="F2911" s="144"/>
    </row>
    <row r="2912" spans="1:6">
      <c r="A2912" s="144"/>
      <c r="B2912" s="144"/>
      <c r="C2912" s="144"/>
      <c r="D2912" s="144"/>
      <c r="E2912" s="144"/>
      <c r="F2912" s="144"/>
    </row>
    <row r="2913" spans="1:6">
      <c r="A2913" s="144"/>
      <c r="B2913" s="144"/>
      <c r="C2913" s="144"/>
      <c r="D2913" s="144"/>
      <c r="E2913" s="144"/>
      <c r="F2913" s="144"/>
    </row>
    <row r="2914" spans="1:6">
      <c r="A2914" s="144"/>
      <c r="B2914" s="144"/>
      <c r="C2914" s="144"/>
      <c r="D2914" s="144"/>
      <c r="E2914" s="144"/>
      <c r="F2914" s="144"/>
    </row>
    <row r="2915" spans="1:6">
      <c r="A2915" s="144"/>
      <c r="B2915" s="144"/>
      <c r="C2915" s="144"/>
      <c r="D2915" s="144"/>
      <c r="E2915" s="144"/>
      <c r="F2915" s="144"/>
    </row>
    <row r="2916" spans="1:6">
      <c r="A2916" s="144"/>
      <c r="B2916" s="144"/>
      <c r="C2916" s="144"/>
      <c r="D2916" s="144"/>
      <c r="E2916" s="144"/>
      <c r="F2916" s="144"/>
    </row>
    <row r="2917" spans="1:6">
      <c r="A2917" s="144"/>
      <c r="B2917" s="144"/>
      <c r="C2917" s="144"/>
      <c r="D2917" s="144"/>
      <c r="E2917" s="144"/>
      <c r="F2917" s="144"/>
    </row>
    <row r="2918" spans="1:6">
      <c r="A2918" s="144"/>
      <c r="B2918" s="144"/>
      <c r="C2918" s="144"/>
      <c r="D2918" s="144"/>
      <c r="E2918" s="144"/>
      <c r="F2918" s="144"/>
    </row>
    <row r="2919" spans="1:6">
      <c r="A2919" s="144"/>
      <c r="B2919" s="144"/>
      <c r="C2919" s="144"/>
      <c r="D2919" s="144"/>
      <c r="E2919" s="144"/>
      <c r="F2919" s="144"/>
    </row>
    <row r="2920" spans="1:6">
      <c r="A2920" s="144"/>
      <c r="B2920" s="144"/>
      <c r="C2920" s="144"/>
      <c r="D2920" s="144"/>
      <c r="E2920" s="144"/>
      <c r="F2920" s="144"/>
    </row>
    <row r="2921" spans="1:6">
      <c r="A2921" s="144"/>
      <c r="B2921" s="144"/>
      <c r="C2921" s="144"/>
      <c r="D2921" s="144"/>
      <c r="E2921" s="144"/>
      <c r="F2921" s="144"/>
    </row>
    <row r="2922" spans="1:6">
      <c r="A2922" s="144"/>
      <c r="B2922" s="144"/>
      <c r="C2922" s="144"/>
      <c r="D2922" s="144"/>
      <c r="E2922" s="144"/>
      <c r="F2922" s="144"/>
    </row>
    <row r="2923" spans="1:6">
      <c r="A2923" s="144"/>
      <c r="B2923" s="144"/>
      <c r="C2923" s="144"/>
      <c r="D2923" s="144"/>
      <c r="E2923" s="144"/>
      <c r="F2923" s="144"/>
    </row>
    <row r="2924" spans="1:6">
      <c r="A2924" s="144"/>
      <c r="B2924" s="144"/>
      <c r="C2924" s="144"/>
      <c r="D2924" s="144"/>
      <c r="E2924" s="144"/>
      <c r="F2924" s="144"/>
    </row>
    <row r="2925" spans="1:6">
      <c r="A2925" s="144"/>
      <c r="B2925" s="144"/>
      <c r="C2925" s="144"/>
      <c r="D2925" s="144"/>
      <c r="E2925" s="144"/>
      <c r="F2925" s="144"/>
    </row>
    <row r="2926" spans="1:6">
      <c r="A2926" s="144"/>
      <c r="B2926" s="144"/>
      <c r="C2926" s="144"/>
      <c r="D2926" s="144"/>
      <c r="E2926" s="144"/>
      <c r="F2926" s="144"/>
    </row>
    <row r="2927" spans="1:6">
      <c r="A2927" s="144"/>
      <c r="B2927" s="144"/>
      <c r="C2927" s="144"/>
      <c r="D2927" s="144"/>
      <c r="E2927" s="144"/>
      <c r="F2927" s="144"/>
    </row>
    <row r="2928" spans="1:6">
      <c r="A2928" s="144"/>
      <c r="B2928" s="144"/>
      <c r="C2928" s="144"/>
      <c r="D2928" s="144"/>
      <c r="E2928" s="144"/>
      <c r="F2928" s="144"/>
    </row>
    <row r="2929" spans="1:6">
      <c r="A2929" s="144"/>
      <c r="B2929" s="144"/>
      <c r="C2929" s="144"/>
      <c r="D2929" s="144"/>
      <c r="E2929" s="144"/>
      <c r="F2929" s="144"/>
    </row>
    <row r="2930" spans="1:6">
      <c r="A2930" s="144"/>
      <c r="B2930" s="144"/>
      <c r="C2930" s="144"/>
      <c r="D2930" s="144"/>
      <c r="E2930" s="144"/>
      <c r="F2930" s="144"/>
    </row>
    <row r="2931" spans="1:6">
      <c r="A2931" s="144"/>
      <c r="B2931" s="144"/>
      <c r="C2931" s="144"/>
      <c r="D2931" s="144"/>
      <c r="E2931" s="144"/>
      <c r="F2931" s="144"/>
    </row>
    <row r="2932" spans="1:6">
      <c r="A2932" s="144"/>
      <c r="B2932" s="144"/>
      <c r="C2932" s="144"/>
      <c r="D2932" s="144"/>
      <c r="E2932" s="144"/>
      <c r="F2932" s="144"/>
    </row>
    <row r="2933" spans="1:6">
      <c r="A2933" s="144"/>
      <c r="B2933" s="144"/>
      <c r="C2933" s="144"/>
      <c r="D2933" s="144"/>
      <c r="E2933" s="144"/>
      <c r="F2933" s="144"/>
    </row>
    <row r="2934" spans="1:6">
      <c r="A2934" s="144"/>
      <c r="B2934" s="144"/>
      <c r="C2934" s="144"/>
      <c r="D2934" s="144"/>
      <c r="E2934" s="144"/>
      <c r="F2934" s="144"/>
    </row>
    <row r="2935" spans="1:6">
      <c r="A2935" s="144"/>
      <c r="B2935" s="144"/>
      <c r="C2935" s="144"/>
      <c r="D2935" s="144"/>
      <c r="E2935" s="144"/>
      <c r="F2935" s="144"/>
    </row>
    <row r="2936" spans="1:6">
      <c r="A2936" s="144"/>
      <c r="B2936" s="144"/>
      <c r="C2936" s="144"/>
      <c r="D2936" s="144"/>
      <c r="E2936" s="144"/>
      <c r="F2936" s="144"/>
    </row>
    <row r="2937" spans="1:6">
      <c r="A2937" s="144"/>
      <c r="B2937" s="144"/>
      <c r="C2937" s="144"/>
      <c r="D2937" s="144"/>
      <c r="E2937" s="144"/>
      <c r="F2937" s="144"/>
    </row>
    <row r="2938" spans="1:6">
      <c r="A2938" s="144"/>
      <c r="B2938" s="144"/>
      <c r="C2938" s="144"/>
      <c r="D2938" s="144"/>
      <c r="E2938" s="144"/>
      <c r="F2938" s="144"/>
    </row>
    <row r="2939" spans="1:6">
      <c r="A2939" s="144"/>
      <c r="B2939" s="144"/>
      <c r="C2939" s="144"/>
      <c r="D2939" s="144"/>
      <c r="E2939" s="144"/>
      <c r="F2939" s="144"/>
    </row>
    <row r="2940" spans="1:6">
      <c r="A2940" s="144"/>
      <c r="B2940" s="144"/>
      <c r="C2940" s="144"/>
      <c r="D2940" s="144"/>
      <c r="E2940" s="144"/>
      <c r="F2940" s="144"/>
    </row>
    <row r="2941" spans="1:6">
      <c r="A2941" s="144"/>
      <c r="B2941" s="144"/>
      <c r="C2941" s="144"/>
      <c r="D2941" s="144"/>
      <c r="E2941" s="144"/>
      <c r="F2941" s="144"/>
    </row>
    <row r="2942" spans="1:6">
      <c r="A2942" s="144"/>
      <c r="B2942" s="144"/>
      <c r="C2942" s="144"/>
      <c r="D2942" s="144"/>
      <c r="E2942" s="144"/>
      <c r="F2942" s="144"/>
    </row>
    <row r="2943" spans="1:6">
      <c r="A2943" s="144"/>
      <c r="B2943" s="144"/>
      <c r="C2943" s="144"/>
      <c r="D2943" s="144"/>
      <c r="E2943" s="144"/>
      <c r="F2943" s="144"/>
    </row>
    <row r="2944" spans="1:6">
      <c r="A2944" s="144"/>
      <c r="B2944" s="144"/>
      <c r="C2944" s="144"/>
      <c r="D2944" s="144"/>
      <c r="E2944" s="144"/>
      <c r="F2944" s="144"/>
    </row>
    <row r="2945" spans="1:6">
      <c r="A2945" s="144"/>
      <c r="B2945" s="144"/>
      <c r="C2945" s="144"/>
      <c r="D2945" s="144"/>
      <c r="E2945" s="144"/>
      <c r="F2945" s="144"/>
    </row>
    <row r="2946" spans="1:6">
      <c r="A2946" s="144"/>
      <c r="B2946" s="144"/>
      <c r="C2946" s="144"/>
      <c r="D2946" s="144"/>
      <c r="E2946" s="144"/>
      <c r="F2946" s="144"/>
    </row>
    <row r="2947" spans="1:6">
      <c r="A2947" s="144"/>
      <c r="B2947" s="144"/>
      <c r="C2947" s="144"/>
      <c r="D2947" s="144"/>
      <c r="E2947" s="144"/>
      <c r="F2947" s="144"/>
    </row>
    <row r="2948" spans="1:6">
      <c r="A2948" s="144"/>
      <c r="B2948" s="144"/>
      <c r="C2948" s="144"/>
      <c r="D2948" s="144"/>
      <c r="E2948" s="144"/>
      <c r="F2948" s="144"/>
    </row>
    <row r="2949" spans="1:6">
      <c r="A2949" s="144"/>
      <c r="B2949" s="144"/>
      <c r="C2949" s="144"/>
      <c r="D2949" s="144"/>
      <c r="E2949" s="144"/>
      <c r="F2949" s="144"/>
    </row>
    <row r="2950" spans="1:6">
      <c r="A2950" s="144"/>
      <c r="B2950" s="144"/>
      <c r="C2950" s="144"/>
      <c r="D2950" s="144"/>
      <c r="E2950" s="144"/>
      <c r="F2950" s="144"/>
    </row>
    <row r="2951" spans="1:6">
      <c r="A2951" s="144"/>
      <c r="B2951" s="144"/>
      <c r="C2951" s="144"/>
      <c r="D2951" s="144"/>
      <c r="E2951" s="144"/>
      <c r="F2951" s="144"/>
    </row>
    <row r="2952" spans="1:6">
      <c r="A2952" s="144"/>
      <c r="B2952" s="144"/>
      <c r="C2952" s="144"/>
      <c r="D2952" s="144"/>
      <c r="E2952" s="144"/>
      <c r="F2952" s="144"/>
    </row>
    <row r="2953" spans="1:6">
      <c r="A2953" s="144"/>
      <c r="B2953" s="144"/>
      <c r="C2953" s="144"/>
      <c r="D2953" s="144"/>
      <c r="E2953" s="144"/>
      <c r="F2953" s="144"/>
    </row>
    <row r="2954" spans="1:6">
      <c r="A2954" s="144"/>
      <c r="B2954" s="144"/>
      <c r="C2954" s="144"/>
      <c r="D2954" s="144"/>
      <c r="E2954" s="144"/>
      <c r="F2954" s="144"/>
    </row>
    <row r="2955" spans="1:6">
      <c r="A2955" s="144"/>
      <c r="B2955" s="144"/>
      <c r="C2955" s="144"/>
      <c r="D2955" s="144"/>
      <c r="E2955" s="144"/>
      <c r="F2955" s="144"/>
    </row>
    <row r="2956" spans="1:6">
      <c r="A2956" s="144"/>
      <c r="B2956" s="144"/>
      <c r="C2956" s="144"/>
      <c r="D2956" s="144"/>
      <c r="E2956" s="144"/>
      <c r="F2956" s="144"/>
    </row>
    <row r="2957" spans="1:6">
      <c r="A2957" s="144"/>
      <c r="B2957" s="144"/>
      <c r="C2957" s="144"/>
      <c r="D2957" s="144"/>
      <c r="E2957" s="144"/>
      <c r="F2957" s="144"/>
    </row>
    <row r="2958" spans="1:6">
      <c r="A2958" s="144"/>
      <c r="B2958" s="144"/>
      <c r="C2958" s="144"/>
      <c r="D2958" s="144"/>
      <c r="E2958" s="144"/>
      <c r="F2958" s="144"/>
    </row>
    <row r="2959" spans="1:6">
      <c r="A2959" s="144"/>
      <c r="B2959" s="144"/>
      <c r="C2959" s="144"/>
      <c r="D2959" s="144"/>
      <c r="E2959" s="144"/>
      <c r="F2959" s="144"/>
    </row>
    <row r="2960" spans="1:6">
      <c r="A2960" s="144"/>
      <c r="B2960" s="144"/>
      <c r="C2960" s="144"/>
      <c r="D2960" s="144"/>
      <c r="E2960" s="144"/>
      <c r="F2960" s="144"/>
    </row>
    <row r="2961" spans="1:6">
      <c r="A2961" s="144"/>
      <c r="B2961" s="144"/>
      <c r="C2961" s="144"/>
      <c r="D2961" s="144"/>
      <c r="E2961" s="144"/>
      <c r="F2961" s="144"/>
    </row>
    <row r="2962" spans="1:6">
      <c r="A2962" s="144"/>
      <c r="B2962" s="144"/>
      <c r="C2962" s="144"/>
      <c r="D2962" s="144"/>
      <c r="E2962" s="144"/>
      <c r="F2962" s="144"/>
    </row>
    <row r="2963" spans="1:6">
      <c r="A2963" s="144"/>
      <c r="B2963" s="144"/>
      <c r="C2963" s="144"/>
      <c r="D2963" s="144"/>
      <c r="E2963" s="144"/>
      <c r="F2963" s="144"/>
    </row>
    <row r="2964" spans="1:6">
      <c r="A2964" s="144"/>
      <c r="B2964" s="144"/>
      <c r="C2964" s="144"/>
      <c r="D2964" s="144"/>
      <c r="E2964" s="144"/>
      <c r="F2964" s="144"/>
    </row>
    <row r="2965" spans="1:6">
      <c r="A2965" s="144"/>
      <c r="B2965" s="144"/>
      <c r="C2965" s="144"/>
      <c r="D2965" s="144"/>
      <c r="E2965" s="144"/>
      <c r="F2965" s="144"/>
    </row>
    <row r="2966" spans="1:6">
      <c r="A2966" s="144"/>
      <c r="B2966" s="144"/>
      <c r="C2966" s="144"/>
      <c r="D2966" s="144"/>
      <c r="E2966" s="144"/>
      <c r="F2966" s="144"/>
    </row>
    <row r="2967" spans="1:6">
      <c r="A2967" s="144"/>
      <c r="B2967" s="144"/>
      <c r="C2967" s="144"/>
      <c r="D2967" s="144"/>
      <c r="E2967" s="144"/>
      <c r="F2967" s="144"/>
    </row>
    <row r="2968" spans="1:6">
      <c r="A2968" s="144"/>
      <c r="B2968" s="144"/>
      <c r="C2968" s="144"/>
      <c r="D2968" s="144"/>
      <c r="E2968" s="144"/>
      <c r="F2968" s="144"/>
    </row>
    <row r="2969" spans="1:6">
      <c r="A2969" s="144"/>
      <c r="B2969" s="144"/>
      <c r="C2969" s="144"/>
      <c r="D2969" s="144"/>
      <c r="E2969" s="144"/>
      <c r="F2969" s="144"/>
    </row>
    <row r="2970" spans="1:6">
      <c r="A2970" s="144"/>
      <c r="B2970" s="144"/>
      <c r="C2970" s="144"/>
      <c r="D2970" s="144"/>
      <c r="E2970" s="144"/>
      <c r="F2970" s="144"/>
    </row>
    <row r="2971" spans="1:6">
      <c r="A2971" s="144"/>
      <c r="B2971" s="144"/>
      <c r="C2971" s="144"/>
      <c r="D2971" s="144"/>
      <c r="E2971" s="144"/>
      <c r="F2971" s="144"/>
    </row>
    <row r="2972" spans="1:6">
      <c r="A2972" s="144"/>
      <c r="B2972" s="144"/>
      <c r="C2972" s="144"/>
      <c r="D2972" s="144"/>
      <c r="E2972" s="144"/>
      <c r="F2972" s="144"/>
    </row>
    <row r="2973" spans="1:6">
      <c r="A2973" s="144"/>
      <c r="B2973" s="144"/>
      <c r="C2973" s="144"/>
      <c r="D2973" s="144"/>
      <c r="E2973" s="144"/>
      <c r="F2973" s="144"/>
    </row>
    <row r="2974" spans="1:6">
      <c r="A2974" s="144"/>
      <c r="B2974" s="144"/>
      <c r="C2974" s="144"/>
      <c r="D2974" s="144"/>
      <c r="E2974" s="144"/>
      <c r="F2974" s="144"/>
    </row>
    <row r="2975" spans="1:6">
      <c r="A2975" s="144"/>
      <c r="B2975" s="144"/>
      <c r="C2975" s="144"/>
      <c r="D2975" s="144"/>
      <c r="E2975" s="144"/>
      <c r="F2975" s="144"/>
    </row>
    <row r="2976" spans="1:6">
      <c r="A2976" s="144"/>
      <c r="B2976" s="144"/>
      <c r="C2976" s="144"/>
      <c r="D2976" s="144"/>
      <c r="E2976" s="144"/>
      <c r="F2976" s="144"/>
    </row>
    <row r="2977" spans="1:6">
      <c r="A2977" s="144"/>
      <c r="B2977" s="144"/>
      <c r="C2977" s="144"/>
      <c r="D2977" s="144"/>
      <c r="E2977" s="144"/>
      <c r="F2977" s="144"/>
    </row>
    <row r="2978" spans="1:6">
      <c r="A2978" s="144"/>
      <c r="B2978" s="144"/>
      <c r="C2978" s="144"/>
      <c r="D2978" s="144"/>
      <c r="E2978" s="144"/>
      <c r="F2978" s="144"/>
    </row>
    <row r="2979" spans="1:6">
      <c r="A2979" s="144"/>
      <c r="B2979" s="144"/>
      <c r="C2979" s="144"/>
      <c r="D2979" s="144"/>
      <c r="E2979" s="144"/>
      <c r="F2979" s="144"/>
    </row>
    <row r="2980" spans="1:6">
      <c r="A2980" s="144"/>
      <c r="B2980" s="144"/>
      <c r="C2980" s="144"/>
      <c r="D2980" s="144"/>
      <c r="E2980" s="144"/>
      <c r="F2980" s="144"/>
    </row>
    <row r="2981" spans="1:6">
      <c r="A2981" s="144"/>
      <c r="B2981" s="144"/>
      <c r="C2981" s="144"/>
      <c r="D2981" s="144"/>
      <c r="E2981" s="144"/>
      <c r="F2981" s="144"/>
    </row>
    <row r="2982" spans="1:6">
      <c r="A2982" s="144"/>
      <c r="B2982" s="144"/>
      <c r="C2982" s="144"/>
      <c r="D2982" s="144"/>
      <c r="E2982" s="144"/>
      <c r="F2982" s="144"/>
    </row>
    <row r="2983" spans="1:6">
      <c r="A2983" s="144"/>
      <c r="B2983" s="144"/>
      <c r="C2983" s="144"/>
      <c r="D2983" s="144"/>
      <c r="E2983" s="144"/>
      <c r="F2983" s="144"/>
    </row>
    <row r="2984" spans="1:6">
      <c r="A2984" s="144"/>
      <c r="B2984" s="144"/>
      <c r="C2984" s="144"/>
      <c r="D2984" s="144"/>
      <c r="E2984" s="144"/>
      <c r="F2984" s="144"/>
    </row>
    <row r="2985" spans="1:6">
      <c r="A2985" s="144"/>
      <c r="B2985" s="144"/>
      <c r="C2985" s="144"/>
      <c r="D2985" s="144"/>
      <c r="E2985" s="144"/>
      <c r="F2985" s="144"/>
    </row>
    <row r="2986" spans="1:6">
      <c r="A2986" s="144"/>
      <c r="B2986" s="144"/>
      <c r="C2986" s="144"/>
      <c r="D2986" s="144"/>
      <c r="E2986" s="144"/>
      <c r="F2986" s="144"/>
    </row>
    <row r="2987" spans="1:6">
      <c r="A2987" s="144"/>
      <c r="B2987" s="144"/>
      <c r="C2987" s="144"/>
      <c r="D2987" s="144"/>
      <c r="E2987" s="144"/>
      <c r="F2987" s="144"/>
    </row>
    <row r="2988" spans="1:6">
      <c r="A2988" s="144"/>
      <c r="B2988" s="144"/>
      <c r="C2988" s="144"/>
      <c r="D2988" s="144"/>
      <c r="E2988" s="144"/>
      <c r="F2988" s="144"/>
    </row>
    <row r="2989" spans="1:6">
      <c r="A2989" s="144"/>
      <c r="B2989" s="144"/>
      <c r="C2989" s="144"/>
      <c r="D2989" s="144"/>
      <c r="E2989" s="144"/>
      <c r="F2989" s="144"/>
    </row>
    <row r="2990" spans="1:6">
      <c r="A2990" s="144"/>
      <c r="B2990" s="144"/>
      <c r="C2990" s="144"/>
      <c r="D2990" s="144"/>
      <c r="E2990" s="144"/>
      <c r="F2990" s="144"/>
    </row>
    <row r="2991" spans="1:6">
      <c r="A2991" s="144"/>
      <c r="B2991" s="144"/>
      <c r="C2991" s="144"/>
      <c r="D2991" s="144"/>
      <c r="E2991" s="144"/>
      <c r="F2991" s="144"/>
    </row>
    <row r="2992" spans="1:6">
      <c r="A2992" s="144"/>
      <c r="B2992" s="144"/>
      <c r="C2992" s="144"/>
      <c r="D2992" s="144"/>
      <c r="E2992" s="144"/>
      <c r="F2992" s="144"/>
    </row>
    <row r="2993" spans="1:6">
      <c r="A2993" s="144"/>
      <c r="B2993" s="144"/>
      <c r="C2993" s="144"/>
      <c r="D2993" s="144"/>
      <c r="E2993" s="144"/>
      <c r="F2993" s="144"/>
    </row>
    <row r="2994" spans="1:6">
      <c r="A2994" s="144"/>
      <c r="B2994" s="144"/>
      <c r="C2994" s="144"/>
      <c r="D2994" s="144"/>
      <c r="E2994" s="144"/>
      <c r="F2994" s="144"/>
    </row>
    <row r="2995" spans="1:6">
      <c r="A2995" s="144"/>
      <c r="B2995" s="144"/>
      <c r="C2995" s="144"/>
      <c r="D2995" s="144"/>
      <c r="E2995" s="144"/>
      <c r="F2995" s="144"/>
    </row>
    <row r="2996" spans="1:6">
      <c r="A2996" s="144"/>
      <c r="B2996" s="144"/>
      <c r="C2996" s="144"/>
      <c r="D2996" s="144"/>
      <c r="E2996" s="144"/>
      <c r="F2996" s="144"/>
    </row>
    <row r="2997" spans="1:6">
      <c r="A2997" s="144"/>
      <c r="B2997" s="144"/>
      <c r="C2997" s="144"/>
      <c r="D2997" s="144"/>
      <c r="E2997" s="144"/>
      <c r="F2997" s="144"/>
    </row>
    <row r="2998" spans="1:6">
      <c r="A2998" s="144"/>
      <c r="B2998" s="144"/>
      <c r="C2998" s="144"/>
      <c r="D2998" s="144"/>
      <c r="E2998" s="144"/>
      <c r="F2998" s="144"/>
    </row>
    <row r="2999" spans="1:6">
      <c r="A2999" s="144"/>
      <c r="B2999" s="144"/>
      <c r="C2999" s="144"/>
      <c r="D2999" s="144"/>
      <c r="E2999" s="144"/>
      <c r="F2999" s="144"/>
    </row>
    <row r="3000" spans="1:6">
      <c r="A3000" s="144"/>
      <c r="B3000" s="144"/>
      <c r="C3000" s="144"/>
      <c r="D3000" s="144"/>
      <c r="E3000" s="144"/>
      <c r="F3000" s="144"/>
    </row>
    <row r="3001" spans="1:6">
      <c r="A3001" s="144"/>
      <c r="B3001" s="144"/>
      <c r="C3001" s="144"/>
      <c r="D3001" s="144"/>
      <c r="E3001" s="144"/>
      <c r="F3001" s="144"/>
    </row>
    <row r="3002" spans="1:6">
      <c r="A3002" s="144"/>
      <c r="B3002" s="144"/>
      <c r="C3002" s="144"/>
      <c r="D3002" s="144"/>
      <c r="E3002" s="144"/>
      <c r="F3002" s="144"/>
    </row>
    <row r="3003" spans="1:6">
      <c r="A3003" s="144"/>
      <c r="B3003" s="144"/>
      <c r="C3003" s="144"/>
      <c r="D3003" s="144"/>
      <c r="E3003" s="144"/>
      <c r="F3003" s="144"/>
    </row>
    <row r="3004" spans="1:6">
      <c r="A3004" s="144"/>
      <c r="B3004" s="144"/>
      <c r="C3004" s="144"/>
      <c r="D3004" s="144"/>
      <c r="E3004" s="144"/>
      <c r="F3004" s="144"/>
    </row>
    <row r="3005" spans="1:6">
      <c r="A3005" s="144"/>
      <c r="B3005" s="144"/>
      <c r="C3005" s="144"/>
      <c r="D3005" s="144"/>
      <c r="E3005" s="144"/>
      <c r="F3005" s="144"/>
    </row>
    <row r="3006" spans="1:6">
      <c r="A3006" s="144"/>
      <c r="B3006" s="144"/>
      <c r="C3006" s="144"/>
      <c r="D3006" s="144"/>
      <c r="E3006" s="144"/>
      <c r="F3006" s="144"/>
    </row>
    <row r="3007" spans="1:6">
      <c r="A3007" s="144"/>
      <c r="B3007" s="144"/>
      <c r="C3007" s="144"/>
      <c r="D3007" s="144"/>
      <c r="E3007" s="144"/>
      <c r="F3007" s="144"/>
    </row>
    <row r="3008" spans="1:6">
      <c r="A3008" s="144"/>
      <c r="B3008" s="144"/>
      <c r="C3008" s="144"/>
      <c r="D3008" s="144"/>
      <c r="E3008" s="144"/>
      <c r="F3008" s="144"/>
    </row>
    <row r="3009" spans="1:6">
      <c r="A3009" s="144"/>
      <c r="B3009" s="144"/>
      <c r="C3009" s="144"/>
      <c r="D3009" s="144"/>
      <c r="E3009" s="144"/>
      <c r="F3009" s="144"/>
    </row>
    <row r="3010" spans="1:6">
      <c r="A3010" s="144"/>
      <c r="B3010" s="144"/>
      <c r="C3010" s="144"/>
      <c r="D3010" s="144"/>
      <c r="E3010" s="144"/>
      <c r="F3010" s="144"/>
    </row>
    <row r="3011" spans="1:6">
      <c r="A3011" s="144"/>
      <c r="B3011" s="144"/>
      <c r="C3011" s="144"/>
      <c r="D3011" s="144"/>
      <c r="E3011" s="144"/>
      <c r="F3011" s="144"/>
    </row>
    <row r="3012" spans="1:6">
      <c r="A3012" s="144"/>
      <c r="B3012" s="144"/>
      <c r="C3012" s="144"/>
      <c r="D3012" s="144"/>
      <c r="E3012" s="144"/>
      <c r="F3012" s="144"/>
    </row>
    <row r="3013" spans="1:6">
      <c r="A3013" s="144"/>
      <c r="B3013" s="144"/>
      <c r="C3013" s="144"/>
      <c r="D3013" s="144"/>
      <c r="E3013" s="144"/>
      <c r="F3013" s="144"/>
    </row>
    <row r="3014" spans="1:6">
      <c r="A3014" s="144"/>
      <c r="B3014" s="144"/>
      <c r="C3014" s="144"/>
      <c r="D3014" s="144"/>
      <c r="E3014" s="144"/>
      <c r="F3014" s="144"/>
    </row>
    <row r="3015" spans="1:6">
      <c r="A3015" s="144"/>
      <c r="B3015" s="144"/>
      <c r="C3015" s="144"/>
      <c r="D3015" s="144"/>
      <c r="E3015" s="144"/>
      <c r="F3015" s="144"/>
    </row>
    <row r="3016" spans="1:6">
      <c r="A3016" s="144"/>
      <c r="B3016" s="144"/>
      <c r="C3016" s="144"/>
      <c r="D3016" s="144"/>
      <c r="E3016" s="144"/>
      <c r="F3016" s="144"/>
    </row>
    <row r="3017" spans="1:6">
      <c r="A3017" s="144"/>
      <c r="B3017" s="144"/>
      <c r="C3017" s="144"/>
      <c r="D3017" s="144"/>
      <c r="E3017" s="144"/>
      <c r="F3017" s="144"/>
    </row>
    <row r="3018" spans="1:6">
      <c r="A3018" s="144"/>
      <c r="B3018" s="144"/>
      <c r="C3018" s="144"/>
      <c r="D3018" s="144"/>
      <c r="E3018" s="144"/>
      <c r="F3018" s="144"/>
    </row>
    <row r="3019" spans="1:6">
      <c r="A3019" s="144"/>
      <c r="B3019" s="144"/>
      <c r="C3019" s="144"/>
      <c r="D3019" s="144"/>
      <c r="E3019" s="144"/>
      <c r="F3019" s="144"/>
    </row>
    <row r="3020" spans="1:6">
      <c r="A3020" s="144"/>
      <c r="B3020" s="144"/>
      <c r="C3020" s="144"/>
      <c r="D3020" s="144"/>
      <c r="E3020" s="144"/>
      <c r="F3020" s="144"/>
    </row>
    <row r="3021" spans="1:6">
      <c r="A3021" s="144"/>
      <c r="B3021" s="144"/>
      <c r="C3021" s="144"/>
      <c r="D3021" s="144"/>
      <c r="E3021" s="144"/>
      <c r="F3021" s="144"/>
    </row>
    <row r="3022" spans="1:6">
      <c r="A3022" s="144"/>
      <c r="B3022" s="144"/>
      <c r="C3022" s="144"/>
      <c r="D3022" s="144"/>
      <c r="E3022" s="144"/>
      <c r="F3022" s="144"/>
    </row>
    <row r="3023" spans="1:6">
      <c r="A3023" s="144"/>
      <c r="B3023" s="144"/>
      <c r="C3023" s="144"/>
      <c r="D3023" s="144"/>
      <c r="E3023" s="144"/>
      <c r="F3023" s="144"/>
    </row>
    <row r="3024" spans="1:6">
      <c r="A3024" s="144"/>
      <c r="B3024" s="144"/>
      <c r="C3024" s="144"/>
      <c r="D3024" s="144"/>
      <c r="E3024" s="144"/>
      <c r="F3024" s="144"/>
    </row>
    <row r="3025" spans="1:6">
      <c r="A3025" s="144"/>
      <c r="B3025" s="144"/>
      <c r="C3025" s="144"/>
      <c r="D3025" s="144"/>
      <c r="E3025" s="144"/>
      <c r="F3025" s="144"/>
    </row>
    <row r="3026" spans="1:6">
      <c r="A3026" s="144"/>
      <c r="B3026" s="144"/>
      <c r="C3026" s="144"/>
      <c r="D3026" s="144"/>
      <c r="E3026" s="144"/>
      <c r="F3026" s="144"/>
    </row>
    <row r="3027" spans="1:6">
      <c r="A3027" s="144"/>
      <c r="B3027" s="144"/>
      <c r="C3027" s="144"/>
      <c r="D3027" s="144"/>
      <c r="E3027" s="144"/>
      <c r="F3027" s="144"/>
    </row>
    <row r="3028" spans="1:6">
      <c r="A3028" s="144"/>
      <c r="B3028" s="144"/>
      <c r="C3028" s="144"/>
      <c r="D3028" s="144"/>
      <c r="E3028" s="144"/>
      <c r="F3028" s="144"/>
    </row>
    <row r="3029" spans="1:6">
      <c r="A3029" s="144"/>
      <c r="B3029" s="144"/>
      <c r="C3029" s="144"/>
      <c r="D3029" s="144"/>
      <c r="E3029" s="144"/>
      <c r="F3029" s="144"/>
    </row>
    <row r="3030" spans="1:6">
      <c r="A3030" s="144"/>
      <c r="B3030" s="144"/>
      <c r="C3030" s="144"/>
      <c r="D3030" s="144"/>
      <c r="E3030" s="144"/>
      <c r="F3030" s="144"/>
    </row>
    <row r="3031" spans="1:6">
      <c r="A3031" s="144"/>
      <c r="B3031" s="144"/>
      <c r="C3031" s="144"/>
      <c r="D3031" s="144"/>
      <c r="E3031" s="144"/>
      <c r="F3031" s="144"/>
    </row>
    <row r="3032" spans="1:6">
      <c r="A3032" s="144"/>
      <c r="B3032" s="144"/>
      <c r="C3032" s="144"/>
      <c r="D3032" s="144"/>
      <c r="E3032" s="144"/>
      <c r="F3032" s="144"/>
    </row>
    <row r="3033" spans="1:6">
      <c r="A3033" s="144"/>
      <c r="B3033" s="144"/>
      <c r="C3033" s="144"/>
      <c r="D3033" s="144"/>
      <c r="E3033" s="144"/>
      <c r="F3033" s="144"/>
    </row>
    <row r="3034" spans="1:6">
      <c r="A3034" s="144"/>
      <c r="B3034" s="144"/>
      <c r="C3034" s="144"/>
      <c r="D3034" s="144"/>
      <c r="E3034" s="144"/>
      <c r="F3034" s="144"/>
    </row>
    <row r="3035" spans="1:6">
      <c r="A3035" s="144"/>
      <c r="B3035" s="144"/>
      <c r="C3035" s="144"/>
      <c r="D3035" s="144"/>
      <c r="E3035" s="144"/>
      <c r="F3035" s="144"/>
    </row>
    <row r="3036" spans="1:6">
      <c r="A3036" s="144"/>
      <c r="B3036" s="144"/>
      <c r="C3036" s="144"/>
      <c r="D3036" s="144"/>
      <c r="E3036" s="144"/>
      <c r="F3036" s="144"/>
    </row>
    <row r="3037" spans="1:6">
      <c r="A3037" s="144"/>
      <c r="B3037" s="144"/>
      <c r="C3037" s="144"/>
      <c r="D3037" s="144"/>
      <c r="E3037" s="144"/>
      <c r="F3037" s="144"/>
    </row>
    <row r="3038" spans="1:6">
      <c r="A3038" s="144"/>
      <c r="B3038" s="144"/>
      <c r="C3038" s="144"/>
      <c r="D3038" s="144"/>
      <c r="E3038" s="144"/>
      <c r="F3038" s="144"/>
    </row>
    <row r="3039" spans="1:6">
      <c r="A3039" s="144"/>
      <c r="B3039" s="144"/>
      <c r="C3039" s="144"/>
      <c r="D3039" s="144"/>
      <c r="E3039" s="144"/>
      <c r="F3039" s="144"/>
    </row>
    <row r="3040" spans="1:6">
      <c r="A3040" s="144"/>
      <c r="B3040" s="144"/>
      <c r="C3040" s="144"/>
      <c r="D3040" s="144"/>
      <c r="E3040" s="144"/>
      <c r="F3040" s="144"/>
    </row>
    <row r="3041" spans="1:6">
      <c r="A3041" s="144"/>
      <c r="B3041" s="144"/>
      <c r="C3041" s="144"/>
      <c r="D3041" s="144"/>
      <c r="E3041" s="144"/>
      <c r="F3041" s="144"/>
    </row>
    <row r="3042" spans="1:6">
      <c r="A3042" s="144"/>
      <c r="B3042" s="144"/>
      <c r="C3042" s="144"/>
      <c r="D3042" s="144"/>
      <c r="E3042" s="144"/>
      <c r="F3042" s="144"/>
    </row>
    <row r="3043" spans="1:6">
      <c r="A3043" s="144"/>
      <c r="B3043" s="144"/>
      <c r="C3043" s="144"/>
      <c r="D3043" s="144"/>
      <c r="E3043" s="144"/>
      <c r="F3043" s="144"/>
    </row>
    <row r="3044" spans="1:6">
      <c r="A3044" s="144"/>
      <c r="B3044" s="144"/>
      <c r="C3044" s="144"/>
      <c r="D3044" s="144"/>
      <c r="E3044" s="144"/>
      <c r="F3044" s="144"/>
    </row>
    <row r="3045" spans="1:6">
      <c r="A3045" s="144"/>
      <c r="B3045" s="144"/>
      <c r="C3045" s="144"/>
      <c r="D3045" s="144"/>
      <c r="E3045" s="144"/>
      <c r="F3045" s="144"/>
    </row>
    <row r="3046" spans="1:6">
      <c r="A3046" s="144"/>
      <c r="B3046" s="144"/>
      <c r="C3046" s="144"/>
      <c r="D3046" s="144"/>
      <c r="E3046" s="144"/>
      <c r="F3046" s="144"/>
    </row>
    <row r="3047" spans="1:6">
      <c r="A3047" s="144"/>
      <c r="B3047" s="144"/>
      <c r="C3047" s="144"/>
      <c r="D3047" s="144"/>
      <c r="E3047" s="144"/>
      <c r="F3047" s="144"/>
    </row>
    <row r="3048" spans="1:6">
      <c r="A3048" s="144"/>
      <c r="B3048" s="144"/>
      <c r="C3048" s="144"/>
      <c r="D3048" s="144"/>
      <c r="E3048" s="144"/>
      <c r="F3048" s="144"/>
    </row>
    <row r="3049" spans="1:6">
      <c r="A3049" s="144"/>
      <c r="B3049" s="144"/>
      <c r="C3049" s="144"/>
      <c r="D3049" s="144"/>
      <c r="E3049" s="144"/>
      <c r="F3049" s="144"/>
    </row>
    <row r="3050" spans="1:6">
      <c r="A3050" s="144"/>
      <c r="B3050" s="144"/>
      <c r="C3050" s="144"/>
      <c r="D3050" s="144"/>
      <c r="E3050" s="144"/>
      <c r="F3050" s="144"/>
    </row>
    <row r="3051" spans="1:6">
      <c r="A3051" s="144"/>
      <c r="B3051" s="144"/>
      <c r="C3051" s="144"/>
      <c r="D3051" s="144"/>
      <c r="E3051" s="144"/>
      <c r="F3051" s="144"/>
    </row>
    <row r="3052" spans="1:6">
      <c r="A3052" s="144"/>
      <c r="B3052" s="144"/>
      <c r="C3052" s="144"/>
      <c r="D3052" s="144"/>
      <c r="E3052" s="144"/>
      <c r="F3052" s="144"/>
    </row>
    <row r="3053" spans="1:6">
      <c r="A3053" s="144"/>
      <c r="B3053" s="144"/>
      <c r="C3053" s="144"/>
      <c r="D3053" s="144"/>
      <c r="E3053" s="144"/>
      <c r="F3053" s="144"/>
    </row>
    <row r="3054" spans="1:6">
      <c r="A3054" s="144"/>
      <c r="B3054" s="144"/>
      <c r="C3054" s="144"/>
      <c r="D3054" s="144"/>
      <c r="E3054" s="144"/>
      <c r="F3054" s="144"/>
    </row>
    <row r="3055" spans="1:6">
      <c r="A3055" s="144"/>
      <c r="B3055" s="144"/>
      <c r="C3055" s="144"/>
      <c r="D3055" s="144"/>
      <c r="E3055" s="144"/>
      <c r="F3055" s="144"/>
    </row>
    <row r="3056" spans="1:6">
      <c r="A3056" s="144"/>
      <c r="B3056" s="144"/>
      <c r="C3056" s="144"/>
      <c r="D3056" s="144"/>
      <c r="E3056" s="144"/>
      <c r="F3056" s="144"/>
    </row>
    <row r="3057" spans="1:6">
      <c r="A3057" s="144"/>
      <c r="B3057" s="144"/>
      <c r="C3057" s="144"/>
      <c r="D3057" s="144"/>
      <c r="E3057" s="144"/>
      <c r="F3057" s="144"/>
    </row>
    <row r="3058" spans="1:6">
      <c r="A3058" s="144"/>
      <c r="B3058" s="144"/>
      <c r="C3058" s="144"/>
      <c r="D3058" s="144"/>
      <c r="E3058" s="144"/>
      <c r="F3058" s="144"/>
    </row>
    <row r="3059" spans="1:6">
      <c r="A3059" s="144"/>
      <c r="B3059" s="144"/>
      <c r="C3059" s="144"/>
      <c r="D3059" s="144"/>
      <c r="E3059" s="144"/>
      <c r="F3059" s="144"/>
    </row>
    <row r="3060" spans="1:6">
      <c r="A3060" s="144"/>
      <c r="B3060" s="144"/>
      <c r="C3060" s="144"/>
      <c r="D3060" s="144"/>
      <c r="E3060" s="144"/>
      <c r="F3060" s="144"/>
    </row>
    <row r="3061" spans="1:6">
      <c r="A3061" s="144"/>
      <c r="B3061" s="144"/>
      <c r="C3061" s="144"/>
      <c r="D3061" s="144"/>
      <c r="E3061" s="144"/>
      <c r="F3061" s="144"/>
    </row>
    <row r="3062" spans="1:6">
      <c r="A3062" s="144"/>
      <c r="B3062" s="144"/>
      <c r="C3062" s="144"/>
      <c r="D3062" s="144"/>
      <c r="E3062" s="144"/>
      <c r="F3062" s="144"/>
    </row>
    <row r="3063" spans="1:6">
      <c r="A3063" s="144"/>
      <c r="B3063" s="144"/>
      <c r="C3063" s="144"/>
      <c r="D3063" s="144"/>
      <c r="E3063" s="144"/>
      <c r="F3063" s="144"/>
    </row>
    <row r="3064" spans="1:6">
      <c r="A3064" s="144"/>
      <c r="B3064" s="144"/>
      <c r="C3064" s="144"/>
      <c r="D3064" s="144"/>
      <c r="E3064" s="144"/>
      <c r="F3064" s="144"/>
    </row>
    <row r="3065" spans="1:6">
      <c r="A3065" s="144"/>
      <c r="B3065" s="144"/>
      <c r="C3065" s="144"/>
      <c r="D3065" s="144"/>
      <c r="E3065" s="144"/>
      <c r="F3065" s="144"/>
    </row>
    <row r="3066" spans="1:6">
      <c r="A3066" s="144"/>
      <c r="B3066" s="144"/>
      <c r="C3066" s="144"/>
      <c r="D3066" s="144"/>
      <c r="E3066" s="144"/>
      <c r="F3066" s="144"/>
    </row>
    <row r="3067" spans="1:6">
      <c r="A3067" s="144"/>
      <c r="B3067" s="144"/>
      <c r="C3067" s="144"/>
      <c r="D3067" s="144"/>
      <c r="E3067" s="144"/>
      <c r="F3067" s="144"/>
    </row>
    <row r="3068" spans="1:6">
      <c r="A3068" s="144"/>
      <c r="B3068" s="144"/>
      <c r="C3068" s="144"/>
      <c r="D3068" s="144"/>
      <c r="E3068" s="144"/>
      <c r="F3068" s="144"/>
    </row>
    <row r="3069" spans="1:6">
      <c r="A3069" s="144"/>
      <c r="B3069" s="144"/>
      <c r="C3069" s="144"/>
      <c r="D3069" s="144"/>
      <c r="E3069" s="144"/>
      <c r="F3069" s="144"/>
    </row>
    <row r="3070" spans="1:6">
      <c r="A3070" s="144"/>
      <c r="B3070" s="144"/>
      <c r="C3070" s="144"/>
      <c r="D3070" s="144"/>
      <c r="E3070" s="144"/>
      <c r="F3070" s="144"/>
    </row>
    <row r="3071" spans="1:6">
      <c r="A3071" s="144"/>
      <c r="B3071" s="144"/>
      <c r="C3071" s="144"/>
      <c r="D3071" s="144"/>
      <c r="E3071" s="144"/>
      <c r="F3071" s="144"/>
    </row>
    <row r="3072" spans="1:6">
      <c r="A3072" s="144"/>
      <c r="B3072" s="144"/>
      <c r="C3072" s="144"/>
      <c r="D3072" s="144"/>
      <c r="E3072" s="144"/>
      <c r="F3072" s="144"/>
    </row>
    <row r="3073" spans="1:6">
      <c r="A3073" s="144"/>
      <c r="B3073" s="144"/>
      <c r="C3073" s="144"/>
      <c r="D3073" s="144"/>
      <c r="E3073" s="144"/>
      <c r="F3073" s="144"/>
    </row>
    <row r="3074" spans="1:6">
      <c r="A3074" s="144"/>
      <c r="B3074" s="144"/>
      <c r="C3074" s="144"/>
      <c r="D3074" s="144"/>
      <c r="E3074" s="144"/>
      <c r="F3074" s="144"/>
    </row>
    <row r="3075" spans="1:6">
      <c r="A3075" s="144"/>
      <c r="B3075" s="144"/>
      <c r="C3075" s="144"/>
      <c r="D3075" s="144"/>
      <c r="E3075" s="144"/>
      <c r="F3075" s="144"/>
    </row>
    <row r="3076" spans="1:6">
      <c r="A3076" s="144"/>
      <c r="B3076" s="144"/>
      <c r="C3076" s="144"/>
      <c r="D3076" s="144"/>
      <c r="E3076" s="144"/>
      <c r="F3076" s="144"/>
    </row>
    <row r="3077" spans="1:6">
      <c r="A3077" s="144"/>
      <c r="B3077" s="144"/>
      <c r="C3077" s="144"/>
      <c r="D3077" s="144"/>
      <c r="E3077" s="144"/>
      <c r="F3077" s="144"/>
    </row>
    <row r="3078" spans="1:6">
      <c r="A3078" s="144"/>
      <c r="B3078" s="144"/>
      <c r="C3078" s="144"/>
      <c r="D3078" s="144"/>
      <c r="E3078" s="144"/>
      <c r="F3078" s="144"/>
    </row>
    <row r="3079" spans="1:6">
      <c r="A3079" s="144"/>
      <c r="B3079" s="144"/>
      <c r="C3079" s="144"/>
      <c r="D3079" s="144"/>
      <c r="E3079" s="144"/>
      <c r="F3079" s="144"/>
    </row>
    <row r="3080" spans="1:6">
      <c r="A3080" s="144"/>
      <c r="B3080" s="144"/>
      <c r="C3080" s="144"/>
      <c r="D3080" s="144"/>
      <c r="E3080" s="144"/>
      <c r="F3080" s="144"/>
    </row>
    <row r="3081" spans="1:6">
      <c r="A3081" s="144"/>
      <c r="B3081" s="144"/>
      <c r="C3081" s="144"/>
      <c r="D3081" s="144"/>
      <c r="E3081" s="144"/>
      <c r="F3081" s="144"/>
    </row>
    <row r="3082" spans="1:6">
      <c r="A3082" s="144"/>
      <c r="B3082" s="144"/>
      <c r="C3082" s="144"/>
      <c r="D3082" s="144"/>
      <c r="E3082" s="144"/>
      <c r="F3082" s="144"/>
    </row>
    <row r="3083" spans="1:6">
      <c r="A3083" s="144"/>
      <c r="B3083" s="144"/>
      <c r="C3083" s="144"/>
      <c r="D3083" s="144"/>
      <c r="E3083" s="144"/>
      <c r="F3083" s="144"/>
    </row>
    <row r="3084" spans="1:6">
      <c r="A3084" s="144"/>
      <c r="B3084" s="144"/>
      <c r="C3084" s="144"/>
      <c r="D3084" s="144"/>
      <c r="E3084" s="144"/>
      <c r="F3084" s="144"/>
    </row>
    <row r="3085" spans="1:6">
      <c r="A3085" s="144"/>
      <c r="B3085" s="144"/>
      <c r="C3085" s="144"/>
      <c r="D3085" s="144"/>
      <c r="E3085" s="144"/>
      <c r="F3085" s="144"/>
    </row>
    <row r="3086" spans="1:6">
      <c r="A3086" s="144"/>
      <c r="B3086" s="144"/>
      <c r="C3086" s="144"/>
      <c r="D3086" s="144"/>
      <c r="E3086" s="144"/>
      <c r="F3086" s="144"/>
    </row>
    <row r="3087" spans="1:6">
      <c r="A3087" s="144"/>
      <c r="B3087" s="144"/>
      <c r="C3087" s="144"/>
      <c r="D3087" s="144"/>
      <c r="E3087" s="144"/>
      <c r="F3087" s="144"/>
    </row>
    <row r="3088" spans="1:6">
      <c r="A3088" s="144"/>
      <c r="B3088" s="144"/>
      <c r="C3088" s="144"/>
      <c r="D3088" s="144"/>
      <c r="E3088" s="144"/>
      <c r="F3088" s="144"/>
    </row>
    <row r="3089" spans="1:6">
      <c r="A3089" s="144"/>
      <c r="B3089" s="144"/>
      <c r="C3089" s="144"/>
      <c r="D3089" s="144"/>
      <c r="E3089" s="144"/>
      <c r="F3089" s="144"/>
    </row>
    <row r="3090" spans="1:6">
      <c r="A3090" s="144"/>
      <c r="B3090" s="144"/>
      <c r="C3090" s="144"/>
      <c r="D3090" s="144"/>
      <c r="E3090" s="144"/>
      <c r="F3090" s="144"/>
    </row>
    <row r="3091" spans="1:6">
      <c r="A3091" s="144"/>
      <c r="B3091" s="144"/>
      <c r="C3091" s="144"/>
      <c r="D3091" s="144"/>
      <c r="E3091" s="144"/>
      <c r="F3091" s="144"/>
    </row>
    <row r="3092" spans="1:6">
      <c r="A3092" s="144"/>
      <c r="B3092" s="144"/>
      <c r="C3092" s="144"/>
      <c r="D3092" s="144"/>
      <c r="E3092" s="144"/>
      <c r="F3092" s="144"/>
    </row>
    <row r="3093" spans="1:6">
      <c r="A3093" s="144"/>
      <c r="B3093" s="144"/>
      <c r="C3093" s="144"/>
      <c r="D3093" s="144"/>
      <c r="E3093" s="144"/>
      <c r="F3093" s="144"/>
    </row>
    <row r="3094" spans="1:6">
      <c r="A3094" s="144"/>
      <c r="B3094" s="144"/>
      <c r="C3094" s="144"/>
      <c r="D3094" s="144"/>
      <c r="E3094" s="144"/>
      <c r="F3094" s="144"/>
    </row>
    <row r="3095" spans="1:6">
      <c r="A3095" s="144"/>
      <c r="B3095" s="144"/>
      <c r="C3095" s="144"/>
      <c r="D3095" s="144"/>
      <c r="E3095" s="144"/>
      <c r="F3095" s="144"/>
    </row>
    <row r="3096" spans="1:6">
      <c r="A3096" s="144"/>
      <c r="B3096" s="144"/>
      <c r="C3096" s="144"/>
      <c r="D3096" s="144"/>
      <c r="E3096" s="144"/>
      <c r="F3096" s="144"/>
    </row>
    <row r="3097" spans="1:6">
      <c r="A3097" s="144"/>
      <c r="B3097" s="144"/>
      <c r="C3097" s="144"/>
      <c r="D3097" s="144"/>
      <c r="E3097" s="144"/>
      <c r="F3097" s="144"/>
    </row>
    <row r="3098" spans="1:6">
      <c r="A3098" s="144"/>
      <c r="B3098" s="144"/>
      <c r="C3098" s="144"/>
      <c r="D3098" s="144"/>
      <c r="E3098" s="144"/>
      <c r="F3098" s="144"/>
    </row>
    <row r="3099" spans="1:6">
      <c r="A3099" s="144"/>
      <c r="B3099" s="144"/>
      <c r="C3099" s="144"/>
      <c r="D3099" s="144"/>
      <c r="E3099" s="144"/>
      <c r="F3099" s="144"/>
    </row>
    <row r="3100" spans="1:6">
      <c r="A3100" s="144"/>
      <c r="B3100" s="144"/>
      <c r="C3100" s="144"/>
      <c r="D3100" s="144"/>
      <c r="E3100" s="144"/>
      <c r="F3100" s="144"/>
    </row>
    <row r="3101" spans="1:6">
      <c r="A3101" s="144"/>
      <c r="B3101" s="144"/>
      <c r="C3101" s="144"/>
      <c r="D3101" s="144"/>
      <c r="E3101" s="144"/>
      <c r="F3101" s="144"/>
    </row>
    <row r="3102" spans="1:6">
      <c r="A3102" s="144"/>
      <c r="B3102" s="144"/>
      <c r="C3102" s="144"/>
      <c r="D3102" s="144"/>
      <c r="E3102" s="144"/>
      <c r="F3102" s="144"/>
    </row>
    <row r="3103" spans="1:6">
      <c r="A3103" s="144"/>
      <c r="B3103" s="144"/>
      <c r="C3103" s="144"/>
      <c r="D3103" s="144"/>
      <c r="E3103" s="144"/>
      <c r="F3103" s="144"/>
    </row>
    <row r="3104" spans="1:6">
      <c r="A3104" s="144"/>
      <c r="B3104" s="144"/>
      <c r="C3104" s="144"/>
      <c r="D3104" s="144"/>
      <c r="E3104" s="144"/>
      <c r="F3104" s="144"/>
    </row>
    <row r="3105" spans="1:6">
      <c r="A3105" s="144"/>
      <c r="B3105" s="144"/>
      <c r="C3105" s="144"/>
      <c r="D3105" s="144"/>
      <c r="E3105" s="144"/>
      <c r="F3105" s="144"/>
    </row>
    <row r="3106" spans="1:6">
      <c r="A3106" s="144"/>
      <c r="B3106" s="144"/>
      <c r="C3106" s="144"/>
      <c r="D3106" s="144"/>
      <c r="E3106" s="144"/>
      <c r="F3106" s="144"/>
    </row>
    <row r="3107" spans="1:6">
      <c r="A3107" s="144"/>
      <c r="B3107" s="144"/>
      <c r="C3107" s="144"/>
      <c r="D3107" s="144"/>
      <c r="E3107" s="144"/>
      <c r="F3107" s="144"/>
    </row>
    <row r="3108" spans="1:6">
      <c r="A3108" s="144"/>
      <c r="B3108" s="144"/>
      <c r="C3108" s="144"/>
      <c r="D3108" s="144"/>
      <c r="E3108" s="144"/>
      <c r="F3108" s="144"/>
    </row>
    <row r="3109" spans="1:6">
      <c r="A3109" s="144"/>
      <c r="B3109" s="144"/>
      <c r="C3109" s="144"/>
      <c r="D3109" s="144"/>
      <c r="E3109" s="144"/>
      <c r="F3109" s="144"/>
    </row>
    <row r="3110" spans="1:6">
      <c r="A3110" s="144"/>
      <c r="B3110" s="144"/>
      <c r="C3110" s="144"/>
      <c r="D3110" s="144"/>
      <c r="E3110" s="144"/>
      <c r="F3110" s="144"/>
    </row>
    <row r="3111" spans="1:6">
      <c r="A3111" s="144"/>
      <c r="B3111" s="144"/>
      <c r="C3111" s="144"/>
      <c r="D3111" s="144"/>
      <c r="E3111" s="144"/>
      <c r="F3111" s="144"/>
    </row>
    <row r="3112" spans="1:6">
      <c r="A3112" s="144"/>
      <c r="B3112" s="144"/>
      <c r="C3112" s="144"/>
      <c r="D3112" s="144"/>
      <c r="E3112" s="144"/>
      <c r="F3112" s="144"/>
    </row>
    <row r="3113" spans="1:6">
      <c r="A3113" s="144"/>
      <c r="B3113" s="144"/>
      <c r="C3113" s="144"/>
      <c r="D3113" s="144"/>
      <c r="E3113" s="144"/>
      <c r="F3113" s="144"/>
    </row>
    <row r="3114" spans="1:6">
      <c r="A3114" s="144"/>
      <c r="B3114" s="144"/>
      <c r="C3114" s="144"/>
      <c r="D3114" s="144"/>
      <c r="E3114" s="144"/>
      <c r="F3114" s="144"/>
    </row>
    <row r="3115" spans="1:6">
      <c r="A3115" s="144"/>
      <c r="B3115" s="144"/>
      <c r="C3115" s="144"/>
      <c r="D3115" s="144"/>
      <c r="E3115" s="144"/>
      <c r="F3115" s="144"/>
    </row>
    <row r="3116" spans="1:6">
      <c r="A3116" s="144"/>
      <c r="B3116" s="144"/>
      <c r="C3116" s="144"/>
      <c r="D3116" s="144"/>
      <c r="E3116" s="144"/>
      <c r="F3116" s="144"/>
    </row>
    <row r="3117" spans="1:6">
      <c r="A3117" s="144"/>
      <c r="B3117" s="144"/>
      <c r="C3117" s="144"/>
      <c r="D3117" s="144"/>
      <c r="E3117" s="144"/>
      <c r="F3117" s="144"/>
    </row>
    <row r="3118" spans="1:6">
      <c r="A3118" s="144"/>
      <c r="B3118" s="144"/>
      <c r="C3118" s="144"/>
      <c r="D3118" s="144"/>
      <c r="E3118" s="144"/>
      <c r="F3118" s="144"/>
    </row>
    <row r="3119" spans="1:6">
      <c r="A3119" s="144"/>
      <c r="B3119" s="144"/>
      <c r="C3119" s="144"/>
      <c r="D3119" s="144"/>
      <c r="E3119" s="144"/>
      <c r="F3119" s="144"/>
    </row>
    <row r="3120" spans="1:6">
      <c r="A3120" s="144"/>
      <c r="B3120" s="144"/>
      <c r="C3120" s="144"/>
      <c r="D3120" s="144"/>
      <c r="E3120" s="144"/>
      <c r="F3120" s="144"/>
    </row>
    <row r="3121" spans="1:6">
      <c r="A3121" s="144"/>
      <c r="B3121" s="144"/>
      <c r="C3121" s="144"/>
      <c r="D3121" s="144"/>
      <c r="E3121" s="144"/>
      <c r="F3121" s="144"/>
    </row>
    <row r="3122" spans="1:6">
      <c r="A3122" s="144"/>
      <c r="B3122" s="144"/>
      <c r="C3122" s="144"/>
      <c r="D3122" s="144"/>
      <c r="E3122" s="144"/>
      <c r="F3122" s="144"/>
    </row>
    <row r="3123" spans="1:6">
      <c r="A3123" s="144"/>
      <c r="B3123" s="144"/>
      <c r="C3123" s="144"/>
      <c r="D3123" s="144"/>
      <c r="E3123" s="144"/>
      <c r="F3123" s="144"/>
    </row>
    <row r="3124" spans="1:6">
      <c r="A3124" s="144"/>
      <c r="B3124" s="144"/>
      <c r="C3124" s="144"/>
      <c r="D3124" s="144"/>
      <c r="E3124" s="144"/>
      <c r="F3124" s="144"/>
    </row>
    <row r="3125" spans="1:6">
      <c r="A3125" s="144"/>
      <c r="B3125" s="144"/>
      <c r="C3125" s="144"/>
      <c r="D3125" s="144"/>
      <c r="E3125" s="144"/>
      <c r="F3125" s="144"/>
    </row>
    <row r="3126" spans="1:6">
      <c r="A3126" s="144"/>
      <c r="B3126" s="144"/>
      <c r="C3126" s="144"/>
      <c r="D3126" s="144"/>
      <c r="E3126" s="144"/>
      <c r="F3126" s="144"/>
    </row>
    <row r="3127" spans="1:6">
      <c r="A3127" s="144"/>
      <c r="B3127" s="144"/>
      <c r="C3127" s="144"/>
      <c r="D3127" s="144"/>
      <c r="E3127" s="144"/>
      <c r="F3127" s="144"/>
    </row>
    <row r="3128" spans="1:6">
      <c r="A3128" s="144"/>
      <c r="B3128" s="144"/>
      <c r="C3128" s="144"/>
      <c r="D3128" s="144"/>
      <c r="E3128" s="144"/>
      <c r="F3128" s="144"/>
    </row>
    <row r="3129" spans="1:6">
      <c r="A3129" s="144"/>
      <c r="B3129" s="144"/>
      <c r="C3129" s="144"/>
      <c r="D3129" s="144"/>
      <c r="E3129" s="144"/>
      <c r="F3129" s="144"/>
    </row>
    <row r="3130" spans="1:6">
      <c r="A3130" s="144"/>
      <c r="B3130" s="144"/>
      <c r="C3130" s="144"/>
      <c r="D3130" s="144"/>
      <c r="E3130" s="144"/>
      <c r="F3130" s="144"/>
    </row>
    <row r="3131" spans="1:6">
      <c r="A3131" s="144"/>
      <c r="B3131" s="144"/>
      <c r="C3131" s="144"/>
      <c r="D3131" s="144"/>
      <c r="E3131" s="144"/>
      <c r="F3131" s="144"/>
    </row>
    <row r="3132" spans="1:6">
      <c r="A3132" s="144"/>
      <c r="B3132" s="144"/>
      <c r="C3132" s="144"/>
      <c r="D3132" s="144"/>
      <c r="E3132" s="144"/>
      <c r="F3132" s="144"/>
    </row>
    <row r="3133" spans="1:6">
      <c r="A3133" s="144"/>
      <c r="B3133" s="144"/>
      <c r="C3133" s="144"/>
      <c r="D3133" s="144"/>
      <c r="E3133" s="144"/>
      <c r="F3133" s="144"/>
    </row>
    <row r="3134" spans="1:6">
      <c r="A3134" s="144"/>
      <c r="B3134" s="144"/>
      <c r="C3134" s="144"/>
      <c r="D3134" s="144"/>
      <c r="E3134" s="144"/>
      <c r="F3134" s="144"/>
    </row>
    <row r="3135" spans="1:6">
      <c r="A3135" s="144"/>
      <c r="B3135" s="144"/>
      <c r="C3135" s="144"/>
      <c r="D3135" s="144"/>
      <c r="E3135" s="144"/>
      <c r="F3135" s="144"/>
    </row>
    <row r="3136" spans="1:6">
      <c r="A3136" s="144"/>
      <c r="B3136" s="144"/>
      <c r="C3136" s="144"/>
      <c r="D3136" s="144"/>
      <c r="E3136" s="144"/>
      <c r="F3136" s="144"/>
    </row>
    <row r="3137" spans="1:6">
      <c r="A3137" s="144"/>
      <c r="B3137" s="144"/>
      <c r="C3137" s="144"/>
      <c r="D3137" s="144"/>
      <c r="E3137" s="144"/>
      <c r="F3137" s="144"/>
    </row>
    <row r="3138" spans="1:6">
      <c r="A3138" s="144"/>
      <c r="B3138" s="144"/>
      <c r="C3138" s="144"/>
      <c r="D3138" s="144"/>
      <c r="E3138" s="144"/>
      <c r="F3138" s="144"/>
    </row>
    <row r="3139" spans="1:6">
      <c r="A3139" s="144"/>
      <c r="B3139" s="144"/>
      <c r="C3139" s="144"/>
      <c r="D3139" s="144"/>
      <c r="E3139" s="144"/>
      <c r="F3139" s="144"/>
    </row>
    <row r="3140" spans="1:6">
      <c r="A3140" s="144"/>
      <c r="B3140" s="144"/>
      <c r="C3140" s="144"/>
      <c r="D3140" s="144"/>
      <c r="E3140" s="144"/>
      <c r="F3140" s="144"/>
    </row>
    <row r="3141" spans="1:6">
      <c r="A3141" s="144"/>
      <c r="B3141" s="144"/>
      <c r="C3141" s="144"/>
      <c r="D3141" s="144"/>
      <c r="E3141" s="144"/>
      <c r="F3141" s="144"/>
    </row>
    <row r="3142" spans="1:6">
      <c r="A3142" s="144"/>
      <c r="B3142" s="144"/>
      <c r="C3142" s="144"/>
      <c r="D3142" s="144"/>
      <c r="E3142" s="144"/>
      <c r="F3142" s="144"/>
    </row>
    <row r="3143" spans="1:6">
      <c r="A3143" s="144"/>
      <c r="B3143" s="144"/>
      <c r="C3143" s="144"/>
      <c r="D3143" s="144"/>
      <c r="E3143" s="144"/>
      <c r="F3143" s="144"/>
    </row>
    <row r="3144" spans="1:6">
      <c r="A3144" s="144"/>
      <c r="B3144" s="144"/>
      <c r="C3144" s="144"/>
      <c r="D3144" s="144"/>
      <c r="E3144" s="144"/>
      <c r="F3144" s="144"/>
    </row>
    <row r="3145" spans="1:6">
      <c r="A3145" s="144"/>
      <c r="B3145" s="144"/>
      <c r="C3145" s="144"/>
      <c r="D3145" s="144"/>
      <c r="E3145" s="144"/>
      <c r="F3145" s="144"/>
    </row>
    <row r="3146" spans="1:6">
      <c r="A3146" s="144"/>
      <c r="B3146" s="144"/>
      <c r="C3146" s="144"/>
      <c r="D3146" s="144"/>
      <c r="E3146" s="144"/>
      <c r="F3146" s="144"/>
    </row>
    <row r="3147" spans="1:6">
      <c r="A3147" s="144"/>
      <c r="B3147" s="144"/>
      <c r="C3147" s="144"/>
      <c r="D3147" s="144"/>
      <c r="E3147" s="144"/>
      <c r="F3147" s="144"/>
    </row>
    <row r="3148" spans="1:6">
      <c r="A3148" s="144"/>
      <c r="B3148" s="144"/>
      <c r="C3148" s="144"/>
      <c r="D3148" s="144"/>
      <c r="E3148" s="144"/>
      <c r="F3148" s="144"/>
    </row>
    <row r="3149" spans="1:6">
      <c r="A3149" s="144"/>
      <c r="B3149" s="144"/>
      <c r="C3149" s="144"/>
      <c r="D3149" s="144"/>
      <c r="E3149" s="144"/>
      <c r="F3149" s="144"/>
    </row>
    <row r="3150" spans="1:6">
      <c r="A3150" s="144"/>
      <c r="B3150" s="144"/>
      <c r="C3150" s="144"/>
      <c r="D3150" s="144"/>
      <c r="E3150" s="144"/>
      <c r="F3150" s="144"/>
    </row>
    <row r="3151" spans="1:6">
      <c r="A3151" s="144"/>
      <c r="B3151" s="144"/>
      <c r="C3151" s="144"/>
      <c r="D3151" s="144"/>
      <c r="E3151" s="144"/>
      <c r="F3151" s="144"/>
    </row>
    <row r="3152" spans="1:6">
      <c r="A3152" s="144"/>
      <c r="B3152" s="144"/>
      <c r="C3152" s="144"/>
      <c r="D3152" s="144"/>
      <c r="E3152" s="144"/>
      <c r="F3152" s="144"/>
    </row>
    <row r="3153" spans="1:6">
      <c r="A3153" s="144"/>
      <c r="B3153" s="144"/>
      <c r="C3153" s="144"/>
      <c r="D3153" s="144"/>
      <c r="E3153" s="144"/>
      <c r="F3153" s="144"/>
    </row>
    <row r="3154" spans="1:6">
      <c r="A3154" s="144"/>
      <c r="B3154" s="144"/>
      <c r="C3154" s="144"/>
      <c r="D3154" s="144"/>
      <c r="E3154" s="144"/>
      <c r="F3154" s="144"/>
    </row>
    <row r="3155" spans="1:6">
      <c r="A3155" s="144"/>
      <c r="B3155" s="144"/>
      <c r="C3155" s="144"/>
      <c r="D3155" s="144"/>
      <c r="E3155" s="144"/>
      <c r="F3155" s="144"/>
    </row>
    <row r="3156" spans="1:6">
      <c r="A3156" s="144"/>
      <c r="B3156" s="144"/>
      <c r="C3156" s="144"/>
      <c r="D3156" s="144"/>
      <c r="E3156" s="144"/>
      <c r="F3156" s="144"/>
    </row>
    <row r="3157" spans="1:6">
      <c r="A3157" s="144"/>
      <c r="B3157" s="144"/>
      <c r="C3157" s="144"/>
      <c r="D3157" s="144"/>
      <c r="E3157" s="144"/>
      <c r="F3157" s="144"/>
    </row>
    <row r="3158" spans="1:6">
      <c r="A3158" s="144"/>
      <c r="B3158" s="144"/>
      <c r="C3158" s="144"/>
      <c r="D3158" s="144"/>
      <c r="E3158" s="144"/>
      <c r="F3158" s="144"/>
    </row>
    <row r="3159" spans="1:6">
      <c r="A3159" s="144"/>
      <c r="B3159" s="144"/>
      <c r="C3159" s="144"/>
      <c r="D3159" s="144"/>
      <c r="E3159" s="144"/>
      <c r="F3159" s="144"/>
    </row>
    <row r="3160" spans="1:6">
      <c r="A3160" s="144"/>
      <c r="B3160" s="144"/>
      <c r="C3160" s="144"/>
      <c r="D3160" s="144"/>
      <c r="E3160" s="144"/>
      <c r="F3160" s="144"/>
    </row>
    <row r="3161" spans="1:6">
      <c r="A3161" s="144"/>
      <c r="B3161" s="144"/>
      <c r="C3161" s="144"/>
      <c r="D3161" s="144"/>
      <c r="E3161" s="144"/>
      <c r="F3161" s="144"/>
    </row>
    <row r="3162" spans="1:6">
      <c r="A3162" s="144"/>
      <c r="B3162" s="144"/>
      <c r="C3162" s="144"/>
      <c r="D3162" s="144"/>
      <c r="E3162" s="144"/>
      <c r="F3162" s="144"/>
    </row>
    <row r="3163" spans="1:6">
      <c r="A3163" s="144"/>
      <c r="B3163" s="144"/>
      <c r="C3163" s="144"/>
      <c r="D3163" s="144"/>
      <c r="E3163" s="144"/>
      <c r="F3163" s="144"/>
    </row>
    <row r="3164" spans="1:6">
      <c r="A3164" s="144"/>
      <c r="B3164" s="144"/>
      <c r="C3164" s="144"/>
      <c r="D3164" s="144"/>
      <c r="E3164" s="144"/>
      <c r="F3164" s="144"/>
    </row>
    <row r="3165" spans="1:6">
      <c r="A3165" s="144"/>
      <c r="B3165" s="144"/>
      <c r="C3165" s="144"/>
      <c r="D3165" s="144"/>
      <c r="E3165" s="144"/>
      <c r="F3165" s="144"/>
    </row>
    <row r="3166" spans="1:6">
      <c r="A3166" s="144"/>
      <c r="B3166" s="144"/>
      <c r="C3166" s="144"/>
      <c r="D3166" s="144"/>
      <c r="E3166" s="144"/>
      <c r="F3166" s="144"/>
    </row>
    <row r="3167" spans="1:6">
      <c r="A3167" s="144"/>
      <c r="B3167" s="144"/>
      <c r="C3167" s="144"/>
      <c r="D3167" s="144"/>
      <c r="E3167" s="144"/>
      <c r="F3167" s="144"/>
    </row>
    <row r="3168" spans="1:6">
      <c r="A3168" s="144"/>
      <c r="B3168" s="144"/>
      <c r="C3168" s="144"/>
      <c r="D3168" s="144"/>
      <c r="E3168" s="144"/>
      <c r="F3168" s="144"/>
    </row>
    <row r="3169" spans="1:6">
      <c r="A3169" s="144"/>
      <c r="B3169" s="144"/>
      <c r="C3169" s="144"/>
      <c r="D3169" s="144"/>
      <c r="E3169" s="144"/>
      <c r="F3169" s="144"/>
    </row>
    <row r="3170" spans="1:6">
      <c r="A3170" s="144"/>
      <c r="B3170" s="144"/>
      <c r="C3170" s="144"/>
      <c r="D3170" s="144"/>
      <c r="E3170" s="144"/>
      <c r="F3170" s="144"/>
    </row>
    <row r="3171" spans="1:6">
      <c r="A3171" s="144"/>
      <c r="B3171" s="144"/>
      <c r="C3171" s="144"/>
      <c r="D3171" s="144"/>
      <c r="E3171" s="144"/>
      <c r="F3171" s="144"/>
    </row>
    <row r="3172" spans="1:6">
      <c r="A3172" s="144"/>
      <c r="B3172" s="144"/>
      <c r="C3172" s="144"/>
      <c r="D3172" s="144"/>
      <c r="E3172" s="144"/>
      <c r="F3172" s="144"/>
    </row>
    <row r="3173" spans="1:6">
      <c r="A3173" s="144"/>
      <c r="B3173" s="144"/>
      <c r="C3173" s="144"/>
      <c r="D3173" s="144"/>
      <c r="E3173" s="144"/>
      <c r="F3173" s="144"/>
    </row>
    <row r="3174" spans="1:6">
      <c r="A3174" s="144"/>
      <c r="B3174" s="144"/>
      <c r="C3174" s="144"/>
      <c r="D3174" s="144"/>
      <c r="E3174" s="144"/>
      <c r="F3174" s="144"/>
    </row>
    <row r="3175" spans="1:6">
      <c r="A3175" s="144"/>
      <c r="B3175" s="144"/>
      <c r="C3175" s="144"/>
      <c r="D3175" s="144"/>
      <c r="E3175" s="144"/>
      <c r="F3175" s="144"/>
    </row>
    <row r="3176" spans="1:6">
      <c r="A3176" s="144"/>
      <c r="B3176" s="144"/>
      <c r="C3176" s="144"/>
      <c r="D3176" s="144"/>
      <c r="E3176" s="144"/>
      <c r="F3176" s="144"/>
    </row>
    <row r="3177" spans="1:6">
      <c r="A3177" s="144"/>
      <c r="B3177" s="144"/>
      <c r="C3177" s="144"/>
      <c r="D3177" s="144"/>
      <c r="E3177" s="144"/>
      <c r="F3177" s="144"/>
    </row>
    <row r="3178" spans="1:6">
      <c r="A3178" s="144"/>
      <c r="B3178" s="144"/>
      <c r="C3178" s="144"/>
      <c r="D3178" s="144"/>
      <c r="E3178" s="144"/>
      <c r="F3178" s="144"/>
    </row>
    <row r="3179" spans="1:6">
      <c r="A3179" s="144"/>
      <c r="B3179" s="144"/>
      <c r="C3179" s="144"/>
      <c r="D3179" s="144"/>
      <c r="E3179" s="144"/>
      <c r="F3179" s="144"/>
    </row>
    <row r="3180" spans="1:6">
      <c r="A3180" s="144"/>
      <c r="B3180" s="144"/>
      <c r="C3180" s="144"/>
      <c r="D3180" s="144"/>
      <c r="E3180" s="144"/>
      <c r="F3180" s="144"/>
    </row>
    <row r="3181" spans="1:6">
      <c r="A3181" s="144"/>
      <c r="B3181" s="144"/>
      <c r="C3181" s="144"/>
      <c r="D3181" s="144"/>
      <c r="E3181" s="144"/>
      <c r="F3181" s="144"/>
    </row>
    <row r="3182" spans="1:6">
      <c r="A3182" s="144"/>
      <c r="B3182" s="144"/>
      <c r="C3182" s="144"/>
      <c r="D3182" s="144"/>
      <c r="E3182" s="144"/>
      <c r="F3182" s="144"/>
    </row>
    <row r="3183" spans="1:6">
      <c r="A3183" s="144"/>
      <c r="B3183" s="144"/>
      <c r="C3183" s="144"/>
      <c r="D3183" s="144"/>
      <c r="E3183" s="144"/>
      <c r="F3183" s="144"/>
    </row>
    <row r="3184" spans="1:6">
      <c r="A3184" s="144"/>
      <c r="B3184" s="144"/>
      <c r="C3184" s="144"/>
      <c r="D3184" s="144"/>
      <c r="E3184" s="144"/>
      <c r="F3184" s="144"/>
    </row>
    <row r="3185" spans="1:6">
      <c r="A3185" s="144"/>
      <c r="B3185" s="144"/>
      <c r="C3185" s="144"/>
      <c r="D3185" s="144"/>
      <c r="E3185" s="144"/>
      <c r="F3185" s="144"/>
    </row>
    <row r="3186" spans="1:6">
      <c r="A3186" s="144"/>
      <c r="B3186" s="144"/>
      <c r="C3186" s="144"/>
      <c r="D3186" s="144"/>
      <c r="E3186" s="144"/>
      <c r="F3186" s="144"/>
    </row>
    <row r="3187" spans="1:6">
      <c r="A3187" s="144"/>
      <c r="B3187" s="144"/>
      <c r="C3187" s="144"/>
      <c r="D3187" s="144"/>
      <c r="E3187" s="144"/>
      <c r="F3187" s="144"/>
    </row>
    <row r="3188" spans="1:6">
      <c r="A3188" s="144"/>
      <c r="B3188" s="144"/>
      <c r="C3188" s="144"/>
      <c r="D3188" s="144"/>
      <c r="E3188" s="144"/>
      <c r="F3188" s="144"/>
    </row>
    <row r="3189" spans="1:6">
      <c r="A3189" s="144"/>
      <c r="B3189" s="144"/>
      <c r="C3189" s="144"/>
      <c r="D3189" s="144"/>
      <c r="E3189" s="144"/>
      <c r="F3189" s="144"/>
    </row>
    <row r="3190" spans="1:6">
      <c r="A3190" s="144"/>
      <c r="B3190" s="144"/>
      <c r="C3190" s="144"/>
      <c r="D3190" s="144"/>
      <c r="E3190" s="144"/>
      <c r="F3190" s="144"/>
    </row>
    <row r="3191" spans="1:6">
      <c r="A3191" s="144"/>
      <c r="B3191" s="144"/>
      <c r="C3191" s="144"/>
      <c r="D3191" s="144"/>
      <c r="E3191" s="144"/>
      <c r="F3191" s="144"/>
    </row>
    <row r="3192" spans="1:6">
      <c r="A3192" s="144"/>
      <c r="B3192" s="144"/>
      <c r="C3192" s="144"/>
      <c r="D3192" s="144"/>
      <c r="E3192" s="144"/>
      <c r="F3192" s="144"/>
    </row>
    <row r="3193" spans="1:6">
      <c r="A3193" s="144"/>
      <c r="B3193" s="144"/>
      <c r="C3193" s="144"/>
      <c r="D3193" s="144"/>
      <c r="E3193" s="144"/>
      <c r="F3193" s="144"/>
    </row>
    <row r="3194" spans="1:6">
      <c r="A3194" s="144"/>
      <c r="B3194" s="144"/>
      <c r="C3194" s="144"/>
      <c r="D3194" s="144"/>
      <c r="E3194" s="144"/>
      <c r="F3194" s="144"/>
    </row>
    <row r="3195" spans="1:6">
      <c r="A3195" s="144"/>
      <c r="B3195" s="144"/>
      <c r="C3195" s="144"/>
      <c r="D3195" s="144"/>
      <c r="E3195" s="144"/>
      <c r="F3195" s="144"/>
    </row>
    <row r="3196" spans="1:6">
      <c r="A3196" s="144"/>
      <c r="B3196" s="144"/>
      <c r="C3196" s="144"/>
      <c r="D3196" s="144"/>
      <c r="E3196" s="144"/>
      <c r="F3196" s="144"/>
    </row>
    <row r="3197" spans="1:6">
      <c r="A3197" s="144"/>
      <c r="B3197" s="144"/>
      <c r="C3197" s="144"/>
      <c r="D3197" s="144"/>
      <c r="E3197" s="144"/>
      <c r="F3197" s="144"/>
    </row>
    <row r="3198" spans="1:6">
      <c r="A3198" s="144"/>
      <c r="B3198" s="144"/>
      <c r="C3198" s="144"/>
      <c r="D3198" s="144"/>
      <c r="E3198" s="144"/>
      <c r="F3198" s="144"/>
    </row>
    <row r="3199" spans="1:6">
      <c r="A3199" s="144"/>
      <c r="B3199" s="144"/>
      <c r="C3199" s="144"/>
      <c r="D3199" s="144"/>
      <c r="E3199" s="144"/>
      <c r="F3199" s="144"/>
    </row>
    <row r="3200" spans="1:6">
      <c r="A3200" s="144"/>
      <c r="B3200" s="144"/>
      <c r="C3200" s="144"/>
      <c r="D3200" s="144"/>
      <c r="E3200" s="144"/>
      <c r="F3200" s="144"/>
    </row>
    <row r="3201" spans="1:6">
      <c r="A3201" s="144"/>
      <c r="B3201" s="144"/>
      <c r="C3201" s="144"/>
      <c r="D3201" s="144"/>
      <c r="E3201" s="144"/>
      <c r="F3201" s="144"/>
    </row>
    <row r="3202" spans="1:6">
      <c r="A3202" s="144"/>
      <c r="B3202" s="144"/>
      <c r="C3202" s="144"/>
      <c r="D3202" s="144"/>
      <c r="E3202" s="144"/>
      <c r="F3202" s="144"/>
    </row>
    <row r="3203" spans="1:6">
      <c r="A3203" s="144"/>
      <c r="B3203" s="144"/>
      <c r="C3203" s="144"/>
      <c r="D3203" s="144"/>
      <c r="E3203" s="144"/>
      <c r="F3203" s="144"/>
    </row>
    <row r="3204" spans="1:6">
      <c r="A3204" s="144"/>
      <c r="B3204" s="144"/>
      <c r="C3204" s="144"/>
      <c r="D3204" s="144"/>
      <c r="E3204" s="144"/>
      <c r="F3204" s="144"/>
    </row>
    <row r="3205" spans="1:6">
      <c r="A3205" s="144"/>
      <c r="B3205" s="144"/>
      <c r="C3205" s="144"/>
      <c r="D3205" s="144"/>
      <c r="E3205" s="144"/>
      <c r="F3205" s="144"/>
    </row>
    <row r="3206" spans="1:6">
      <c r="A3206" s="144"/>
      <c r="B3206" s="144"/>
      <c r="C3206" s="144"/>
      <c r="D3206" s="144"/>
      <c r="E3206" s="144"/>
      <c r="F3206" s="144"/>
    </row>
    <row r="3207" spans="1:6">
      <c r="A3207" s="144"/>
      <c r="B3207" s="144"/>
      <c r="C3207" s="144"/>
      <c r="D3207" s="144"/>
      <c r="E3207" s="144"/>
      <c r="F3207" s="144"/>
    </row>
    <row r="3208" spans="1:6">
      <c r="A3208" s="144"/>
      <c r="B3208" s="144"/>
      <c r="C3208" s="144"/>
      <c r="D3208" s="144"/>
      <c r="E3208" s="144"/>
      <c r="F3208" s="144"/>
    </row>
    <row r="3209" spans="1:6">
      <c r="A3209" s="144"/>
      <c r="B3209" s="144"/>
      <c r="C3209" s="144"/>
      <c r="D3209" s="144"/>
      <c r="E3209" s="144"/>
      <c r="F3209" s="144"/>
    </row>
    <row r="3210" spans="1:6">
      <c r="A3210" s="144"/>
      <c r="B3210" s="144"/>
      <c r="C3210" s="144"/>
      <c r="D3210" s="144"/>
      <c r="E3210" s="144"/>
      <c r="F3210" s="144"/>
    </row>
    <row r="3211" spans="1:6">
      <c r="A3211" s="144"/>
      <c r="B3211" s="144"/>
      <c r="C3211" s="144"/>
      <c r="D3211" s="144"/>
      <c r="E3211" s="144"/>
      <c r="F3211" s="144"/>
    </row>
    <row r="3212" spans="1:6">
      <c r="A3212" s="144"/>
      <c r="B3212" s="144"/>
      <c r="C3212" s="144"/>
      <c r="D3212" s="144"/>
      <c r="E3212" s="144"/>
      <c r="F3212" s="144"/>
    </row>
    <row r="3213" spans="1:6">
      <c r="A3213" s="144"/>
      <c r="B3213" s="144"/>
      <c r="C3213" s="144"/>
      <c r="D3213" s="144"/>
      <c r="E3213" s="144"/>
      <c r="F3213" s="144"/>
    </row>
    <row r="3214" spans="1:6">
      <c r="A3214" s="144"/>
      <c r="B3214" s="144"/>
      <c r="C3214" s="144"/>
      <c r="D3214" s="144"/>
      <c r="E3214" s="144"/>
      <c r="F3214" s="144"/>
    </row>
    <row r="3215" spans="1:6">
      <c r="A3215" s="144"/>
      <c r="B3215" s="144"/>
      <c r="C3215" s="144"/>
      <c r="D3215" s="144"/>
      <c r="E3215" s="144"/>
      <c r="F3215" s="144"/>
    </row>
    <row r="3216" spans="1:6">
      <c r="A3216" s="144"/>
      <c r="B3216" s="144"/>
      <c r="C3216" s="144"/>
      <c r="D3216" s="144"/>
      <c r="E3216" s="144"/>
      <c r="F3216" s="144"/>
    </row>
    <row r="3217" spans="1:6">
      <c r="A3217" s="144"/>
      <c r="B3217" s="144"/>
      <c r="C3217" s="144"/>
      <c r="D3217" s="144"/>
      <c r="E3217" s="144"/>
      <c r="F3217" s="144"/>
    </row>
    <row r="3218" spans="1:6">
      <c r="A3218" s="144"/>
      <c r="B3218" s="144"/>
      <c r="C3218" s="144"/>
      <c r="D3218" s="144"/>
      <c r="E3218" s="144"/>
      <c r="F3218" s="144"/>
    </row>
    <row r="3219" spans="1:6">
      <c r="A3219" s="144"/>
      <c r="B3219" s="144"/>
      <c r="C3219" s="144"/>
      <c r="D3219" s="144"/>
      <c r="E3219" s="144"/>
      <c r="F3219" s="144"/>
    </row>
    <row r="3220" spans="1:6">
      <c r="A3220" s="144"/>
      <c r="B3220" s="144"/>
      <c r="C3220" s="144"/>
      <c r="D3220" s="144"/>
      <c r="E3220" s="144"/>
      <c r="F3220" s="144"/>
    </row>
    <row r="3221" spans="1:6">
      <c r="A3221" s="144"/>
      <c r="B3221" s="144"/>
      <c r="C3221" s="144"/>
      <c r="D3221" s="144"/>
      <c r="E3221" s="144"/>
      <c r="F3221" s="144"/>
    </row>
    <row r="3222" spans="1:6">
      <c r="A3222" s="144"/>
      <c r="B3222" s="144"/>
      <c r="C3222" s="144"/>
      <c r="D3222" s="144"/>
      <c r="E3222" s="144"/>
      <c r="F3222" s="144"/>
    </row>
    <row r="3223" spans="1:6">
      <c r="A3223" s="144"/>
      <c r="B3223" s="144"/>
      <c r="C3223" s="144"/>
      <c r="D3223" s="144"/>
      <c r="E3223" s="144"/>
      <c r="F3223" s="144"/>
    </row>
    <row r="3224" spans="1:6">
      <c r="A3224" s="144"/>
      <c r="B3224" s="144"/>
      <c r="C3224" s="144"/>
      <c r="D3224" s="144"/>
      <c r="E3224" s="144"/>
      <c r="F3224" s="144"/>
    </row>
    <row r="3225" spans="1:6">
      <c r="A3225" s="144"/>
      <c r="B3225" s="144"/>
      <c r="C3225" s="144"/>
      <c r="D3225" s="144"/>
      <c r="E3225" s="144"/>
      <c r="F3225" s="144"/>
    </row>
    <row r="3226" spans="1:6">
      <c r="A3226" s="144"/>
      <c r="B3226" s="144"/>
      <c r="C3226" s="144"/>
      <c r="D3226" s="144"/>
      <c r="E3226" s="144"/>
      <c r="F3226" s="144"/>
    </row>
    <row r="3227" spans="1:6">
      <c r="A3227" s="144"/>
      <c r="B3227" s="144"/>
      <c r="C3227" s="144"/>
      <c r="D3227" s="144"/>
      <c r="E3227" s="144"/>
      <c r="F3227" s="144"/>
    </row>
    <row r="3228" spans="1:6">
      <c r="A3228" s="144"/>
      <c r="B3228" s="144"/>
      <c r="C3228" s="144"/>
      <c r="D3228" s="144"/>
      <c r="E3228" s="144"/>
      <c r="F3228" s="144"/>
    </row>
    <row r="3229" spans="1:6">
      <c r="A3229" s="144"/>
      <c r="B3229" s="144"/>
      <c r="C3229" s="144"/>
      <c r="D3229" s="144"/>
      <c r="E3229" s="144"/>
      <c r="F3229" s="144"/>
    </row>
    <row r="3230" spans="1:6">
      <c r="A3230" s="144"/>
      <c r="B3230" s="144"/>
      <c r="C3230" s="144"/>
      <c r="D3230" s="144"/>
      <c r="E3230" s="144"/>
      <c r="F3230" s="144"/>
    </row>
    <row r="3231" spans="1:6">
      <c r="A3231" s="144"/>
      <c r="B3231" s="144"/>
      <c r="C3231" s="144"/>
      <c r="D3231" s="144"/>
      <c r="E3231" s="144"/>
      <c r="F3231" s="144"/>
    </row>
    <row r="3232" spans="1:6">
      <c r="A3232" s="144"/>
      <c r="B3232" s="144"/>
      <c r="C3232" s="144"/>
      <c r="D3232" s="144"/>
      <c r="E3232" s="144"/>
      <c r="F3232" s="144"/>
    </row>
    <row r="3233" spans="1:6">
      <c r="A3233" s="144"/>
      <c r="B3233" s="144"/>
      <c r="C3233" s="144"/>
      <c r="D3233" s="144"/>
      <c r="E3233" s="144"/>
      <c r="F3233" s="144"/>
    </row>
    <row r="3234" spans="1:6">
      <c r="A3234" s="144"/>
      <c r="B3234" s="144"/>
      <c r="C3234" s="144"/>
      <c r="D3234" s="144"/>
      <c r="E3234" s="144"/>
      <c r="F3234" s="144"/>
    </row>
    <row r="3235" spans="1:6">
      <c r="A3235" s="144"/>
      <c r="B3235" s="144"/>
      <c r="C3235" s="144"/>
      <c r="D3235" s="144"/>
      <c r="E3235" s="144"/>
      <c r="F3235" s="144"/>
    </row>
    <row r="3236" spans="1:6">
      <c r="A3236" s="144"/>
      <c r="B3236" s="144"/>
      <c r="C3236" s="144"/>
      <c r="D3236" s="144"/>
      <c r="E3236" s="144"/>
      <c r="F3236" s="144"/>
    </row>
    <row r="3237" spans="1:6">
      <c r="A3237" s="144"/>
      <c r="B3237" s="144"/>
      <c r="C3237" s="144"/>
      <c r="D3237" s="144"/>
      <c r="E3237" s="144"/>
      <c r="F3237" s="144"/>
    </row>
    <row r="3238" spans="1:6">
      <c r="A3238" s="144"/>
      <c r="B3238" s="144"/>
      <c r="C3238" s="144"/>
      <c r="D3238" s="144"/>
      <c r="E3238" s="144"/>
      <c r="F3238" s="144"/>
    </row>
    <row r="3239" spans="1:6">
      <c r="A3239" s="144"/>
      <c r="B3239" s="144"/>
      <c r="C3239" s="144"/>
      <c r="D3239" s="144"/>
      <c r="E3239" s="144"/>
      <c r="F3239" s="144"/>
    </row>
    <row r="3240" spans="1:6">
      <c r="A3240" s="144"/>
      <c r="B3240" s="144"/>
      <c r="C3240" s="144"/>
      <c r="D3240" s="144"/>
      <c r="E3240" s="144"/>
      <c r="F3240" s="144"/>
    </row>
    <row r="3241" spans="1:6">
      <c r="A3241" s="144"/>
      <c r="B3241" s="144"/>
      <c r="C3241" s="144"/>
      <c r="D3241" s="144"/>
      <c r="E3241" s="144"/>
      <c r="F3241" s="144"/>
    </row>
    <row r="3242" spans="1:6">
      <c r="A3242" s="144"/>
      <c r="B3242" s="144"/>
      <c r="C3242" s="144"/>
      <c r="D3242" s="144"/>
      <c r="E3242" s="144"/>
      <c r="F3242" s="144"/>
    </row>
    <row r="3243" spans="1:6">
      <c r="A3243" s="144"/>
      <c r="B3243" s="144"/>
      <c r="C3243" s="144"/>
      <c r="D3243" s="144"/>
      <c r="E3243" s="144"/>
      <c r="F3243" s="144"/>
    </row>
    <row r="3244" spans="1:6">
      <c r="A3244" s="144"/>
      <c r="B3244" s="144"/>
      <c r="C3244" s="144"/>
      <c r="D3244" s="144"/>
      <c r="E3244" s="144"/>
      <c r="F3244" s="144"/>
    </row>
    <row r="3245" spans="1:6">
      <c r="A3245" s="144"/>
      <c r="B3245" s="144"/>
      <c r="C3245" s="144"/>
      <c r="D3245" s="144"/>
      <c r="E3245" s="144"/>
      <c r="F3245" s="144"/>
    </row>
    <row r="3246" spans="1:6">
      <c r="A3246" s="144"/>
      <c r="B3246" s="144"/>
      <c r="C3246" s="144"/>
      <c r="D3246" s="144"/>
      <c r="E3246" s="144"/>
      <c r="F3246" s="144"/>
    </row>
    <row r="3247" spans="1:6">
      <c r="A3247" s="144"/>
      <c r="B3247" s="144"/>
      <c r="C3247" s="144"/>
      <c r="D3247" s="144"/>
      <c r="E3247" s="144"/>
      <c r="F3247" s="144"/>
    </row>
    <row r="3248" spans="1:6">
      <c r="A3248" s="144"/>
      <c r="B3248" s="144"/>
      <c r="C3248" s="144"/>
      <c r="D3248" s="144"/>
      <c r="E3248" s="144"/>
      <c r="F3248" s="144"/>
    </row>
    <row r="3249" spans="1:6">
      <c r="A3249" s="144"/>
      <c r="B3249" s="144"/>
      <c r="C3249" s="144"/>
      <c r="D3249" s="144"/>
      <c r="E3249" s="144"/>
      <c r="F3249" s="144"/>
    </row>
    <row r="3250" spans="1:6">
      <c r="A3250" s="144"/>
      <c r="B3250" s="144"/>
      <c r="C3250" s="144"/>
      <c r="D3250" s="144"/>
      <c r="E3250" s="144"/>
      <c r="F3250" s="144"/>
    </row>
    <row r="3251" spans="1:6">
      <c r="A3251" s="144"/>
      <c r="B3251" s="144"/>
      <c r="C3251" s="144"/>
      <c r="D3251" s="144"/>
      <c r="E3251" s="144"/>
      <c r="F3251" s="144"/>
    </row>
    <row r="3252" spans="1:6">
      <c r="A3252" s="144"/>
      <c r="B3252" s="144"/>
      <c r="C3252" s="144"/>
      <c r="D3252" s="144"/>
      <c r="E3252" s="144"/>
      <c r="F3252" s="144"/>
    </row>
    <row r="3253" spans="1:6">
      <c r="A3253" s="144"/>
      <c r="B3253" s="144"/>
      <c r="C3253" s="144"/>
      <c r="D3253" s="144"/>
      <c r="E3253" s="144"/>
      <c r="F3253" s="144"/>
    </row>
    <row r="3254" spans="1:6">
      <c r="A3254" s="144"/>
      <c r="B3254" s="144"/>
      <c r="C3254" s="144"/>
      <c r="D3254" s="144"/>
      <c r="E3254" s="144"/>
      <c r="F3254" s="144"/>
    </row>
    <row r="3255" spans="1:6">
      <c r="A3255" s="144"/>
      <c r="B3255" s="144"/>
      <c r="C3255" s="144"/>
      <c r="D3255" s="144"/>
      <c r="E3255" s="144"/>
      <c r="F3255" s="144"/>
    </row>
    <row r="3256" spans="1:6">
      <c r="A3256" s="144"/>
      <c r="B3256" s="144"/>
      <c r="C3256" s="144"/>
      <c r="D3256" s="144"/>
      <c r="E3256" s="144"/>
      <c r="F3256" s="144"/>
    </row>
    <row r="3257" spans="1:6">
      <c r="A3257" s="144"/>
      <c r="B3257" s="144"/>
      <c r="C3257" s="144"/>
      <c r="D3257" s="144"/>
      <c r="E3257" s="144"/>
      <c r="F3257" s="144"/>
    </row>
    <row r="3258" spans="1:6">
      <c r="A3258" s="144"/>
      <c r="B3258" s="144"/>
      <c r="C3258" s="144"/>
      <c r="D3258" s="144"/>
      <c r="E3258" s="144"/>
      <c r="F3258" s="144"/>
    </row>
    <row r="3259" spans="1:6">
      <c r="A3259" s="144"/>
      <c r="B3259" s="144"/>
      <c r="C3259" s="144"/>
      <c r="D3259" s="144"/>
      <c r="E3259" s="144"/>
      <c r="F3259" s="144"/>
    </row>
    <row r="3260" spans="1:6">
      <c r="A3260" s="144"/>
      <c r="B3260" s="144"/>
      <c r="C3260" s="144"/>
      <c r="D3260" s="144"/>
      <c r="E3260" s="144"/>
      <c r="F3260" s="144"/>
    </row>
    <row r="3261" spans="1:6">
      <c r="A3261" s="144"/>
      <c r="B3261" s="144"/>
      <c r="C3261" s="144"/>
      <c r="D3261" s="144"/>
      <c r="E3261" s="144"/>
      <c r="F3261" s="144"/>
    </row>
    <row r="3262" spans="1:6">
      <c r="A3262" s="144"/>
      <c r="B3262" s="144"/>
      <c r="C3262" s="144"/>
      <c r="D3262" s="144"/>
      <c r="E3262" s="144"/>
      <c r="F3262" s="144"/>
    </row>
    <row r="3263" spans="1:6">
      <c r="A3263" s="144"/>
      <c r="B3263" s="144"/>
      <c r="C3263" s="144"/>
      <c r="D3263" s="144"/>
      <c r="E3263" s="144"/>
      <c r="F3263" s="144"/>
    </row>
    <row r="3264" spans="1:6">
      <c r="A3264" s="144"/>
      <c r="B3264" s="144"/>
      <c r="C3264" s="144"/>
      <c r="D3264" s="144"/>
      <c r="E3264" s="144"/>
      <c r="F3264" s="144"/>
    </row>
    <row r="3265" spans="1:6">
      <c r="A3265" s="144"/>
      <c r="B3265" s="144"/>
      <c r="C3265" s="144"/>
      <c r="D3265" s="144"/>
      <c r="E3265" s="144"/>
      <c r="F3265" s="144"/>
    </row>
    <row r="3266" spans="1:6">
      <c r="A3266" s="144"/>
      <c r="B3266" s="144"/>
      <c r="C3266" s="144"/>
      <c r="D3266" s="144"/>
      <c r="E3266" s="144"/>
      <c r="F3266" s="144"/>
    </row>
    <row r="3267" spans="1:6">
      <c r="A3267" s="144"/>
      <c r="B3267" s="144"/>
      <c r="C3267" s="144"/>
      <c r="D3267" s="144"/>
      <c r="E3267" s="144"/>
      <c r="F3267" s="144"/>
    </row>
    <row r="3268" spans="1:6">
      <c r="A3268" s="144"/>
      <c r="B3268" s="144"/>
      <c r="C3268" s="144"/>
      <c r="D3268" s="144"/>
      <c r="E3268" s="144"/>
      <c r="F3268" s="144"/>
    </row>
    <row r="3269" spans="1:6">
      <c r="A3269" s="144"/>
      <c r="B3269" s="144"/>
      <c r="C3269" s="144"/>
      <c r="D3269" s="144"/>
      <c r="E3269" s="144"/>
      <c r="F3269" s="144"/>
    </row>
    <row r="3270" spans="1:6">
      <c r="A3270" s="144"/>
      <c r="B3270" s="144"/>
      <c r="C3270" s="144"/>
      <c r="D3270" s="144"/>
      <c r="E3270" s="144"/>
      <c r="F3270" s="144"/>
    </row>
    <row r="3271" spans="1:6">
      <c r="A3271" s="144"/>
      <c r="B3271" s="144"/>
      <c r="C3271" s="144"/>
      <c r="D3271" s="144"/>
      <c r="E3271" s="144"/>
      <c r="F3271" s="144"/>
    </row>
    <row r="3272" spans="1:6">
      <c r="A3272" s="144"/>
      <c r="B3272" s="144"/>
      <c r="C3272" s="144"/>
      <c r="D3272" s="144"/>
      <c r="E3272" s="144"/>
      <c r="F3272" s="144"/>
    </row>
    <row r="3273" spans="1:6">
      <c r="A3273" s="144"/>
      <c r="B3273" s="144"/>
      <c r="C3273" s="144"/>
      <c r="D3273" s="144"/>
      <c r="E3273" s="144"/>
      <c r="F3273" s="144"/>
    </row>
    <row r="3274" spans="1:6">
      <c r="A3274" s="144"/>
      <c r="B3274" s="144"/>
      <c r="C3274" s="144"/>
      <c r="D3274" s="144"/>
      <c r="E3274" s="144"/>
      <c r="F3274" s="144"/>
    </row>
    <row r="3275" spans="1:6">
      <c r="A3275" s="144"/>
      <c r="B3275" s="144"/>
      <c r="C3275" s="144"/>
      <c r="D3275" s="144"/>
      <c r="E3275" s="144"/>
      <c r="F3275" s="144"/>
    </row>
    <row r="3276" spans="1:6">
      <c r="A3276" s="144"/>
      <c r="B3276" s="144"/>
      <c r="C3276" s="144"/>
      <c r="D3276" s="144"/>
      <c r="E3276" s="144"/>
      <c r="F3276" s="144"/>
    </row>
    <row r="3277" spans="1:6">
      <c r="A3277" s="144"/>
      <c r="B3277" s="144"/>
      <c r="C3277" s="144"/>
      <c r="D3277" s="144"/>
      <c r="E3277" s="144"/>
      <c r="F3277" s="144"/>
    </row>
    <row r="3278" spans="1:6">
      <c r="A3278" s="144"/>
      <c r="B3278" s="144"/>
      <c r="C3278" s="144"/>
      <c r="D3278" s="144"/>
      <c r="E3278" s="144"/>
      <c r="F3278" s="144"/>
    </row>
    <row r="3279" spans="1:6">
      <c r="A3279" s="144"/>
      <c r="B3279" s="144"/>
      <c r="C3279" s="144"/>
      <c r="D3279" s="144"/>
      <c r="E3279" s="144"/>
      <c r="F3279" s="144"/>
    </row>
    <row r="3280" spans="1:6">
      <c r="A3280" s="144"/>
      <c r="B3280" s="144"/>
      <c r="C3280" s="144"/>
      <c r="D3280" s="144"/>
      <c r="E3280" s="144"/>
      <c r="F3280" s="144"/>
    </row>
    <row r="3281" spans="1:6">
      <c r="A3281" s="144"/>
      <c r="B3281" s="144"/>
      <c r="C3281" s="144"/>
      <c r="D3281" s="144"/>
      <c r="E3281" s="144"/>
      <c r="F3281" s="144"/>
    </row>
    <row r="3282" spans="1:6">
      <c r="A3282" s="144"/>
      <c r="B3282" s="144"/>
      <c r="C3282" s="144"/>
      <c r="D3282" s="144"/>
      <c r="E3282" s="144"/>
      <c r="F3282" s="144"/>
    </row>
    <row r="3283" spans="1:6">
      <c r="A3283" s="144"/>
      <c r="B3283" s="144"/>
      <c r="C3283" s="144"/>
      <c r="D3283" s="144"/>
      <c r="E3283" s="144"/>
      <c r="F3283" s="144"/>
    </row>
    <row r="3284" spans="1:6">
      <c r="A3284" s="144"/>
      <c r="B3284" s="144"/>
      <c r="C3284" s="144"/>
      <c r="D3284" s="144"/>
      <c r="E3284" s="144"/>
      <c r="F3284" s="144"/>
    </row>
    <row r="3285" spans="1:6">
      <c r="A3285" s="144"/>
      <c r="B3285" s="144"/>
      <c r="C3285" s="144"/>
      <c r="D3285" s="144"/>
      <c r="E3285" s="144"/>
      <c r="F3285" s="144"/>
    </row>
    <row r="3286" spans="1:6">
      <c r="A3286" s="144"/>
      <c r="B3286" s="144"/>
      <c r="C3286" s="144"/>
      <c r="D3286" s="144"/>
      <c r="E3286" s="144"/>
      <c r="F3286" s="144"/>
    </row>
    <row r="3287" spans="1:6">
      <c r="A3287" s="144"/>
      <c r="B3287" s="144"/>
      <c r="C3287" s="144"/>
      <c r="D3287" s="144"/>
      <c r="E3287" s="144"/>
      <c r="F3287" s="144"/>
    </row>
    <row r="3288" spans="1:6">
      <c r="A3288" s="144"/>
      <c r="B3288" s="144"/>
      <c r="C3288" s="144"/>
      <c r="D3288" s="144"/>
      <c r="E3288" s="144"/>
      <c r="F3288" s="144"/>
    </row>
    <row r="3289" spans="1:6">
      <c r="A3289" s="144"/>
      <c r="B3289" s="144"/>
      <c r="C3289" s="144"/>
      <c r="D3289" s="144"/>
      <c r="E3289" s="144"/>
      <c r="F3289" s="144"/>
    </row>
    <row r="3290" spans="1:6">
      <c r="A3290" s="144"/>
      <c r="B3290" s="144"/>
      <c r="C3290" s="144"/>
      <c r="D3290" s="144"/>
      <c r="E3290" s="144"/>
      <c r="F3290" s="144"/>
    </row>
    <row r="3291" spans="1:6">
      <c r="A3291" s="144"/>
      <c r="B3291" s="144"/>
      <c r="C3291" s="144"/>
      <c r="D3291" s="144"/>
      <c r="E3291" s="144"/>
      <c r="F3291" s="144"/>
    </row>
    <row r="3292" spans="1:6">
      <c r="A3292" s="144"/>
      <c r="B3292" s="144"/>
      <c r="C3292" s="144"/>
      <c r="D3292" s="144"/>
      <c r="E3292" s="144"/>
      <c r="F3292" s="144"/>
    </row>
    <row r="3293" spans="1:6">
      <c r="A3293" s="144"/>
      <c r="B3293" s="144"/>
      <c r="C3293" s="144"/>
      <c r="D3293" s="144"/>
      <c r="E3293" s="144"/>
      <c r="F3293" s="144"/>
    </row>
    <row r="3294" spans="1:6">
      <c r="A3294" s="144"/>
      <c r="B3294" s="144"/>
      <c r="C3294" s="144"/>
      <c r="D3294" s="144"/>
      <c r="E3294" s="144"/>
      <c r="F3294" s="144"/>
    </row>
    <row r="3295" spans="1:6">
      <c r="A3295" s="144"/>
      <c r="B3295" s="144"/>
      <c r="C3295" s="144"/>
      <c r="D3295" s="144"/>
      <c r="E3295" s="144"/>
      <c r="F3295" s="144"/>
    </row>
    <row r="3296" spans="1:6">
      <c r="A3296" s="144"/>
      <c r="B3296" s="144"/>
      <c r="C3296" s="144"/>
      <c r="D3296" s="144"/>
      <c r="E3296" s="144"/>
      <c r="F3296" s="144"/>
    </row>
    <row r="3297" spans="1:6">
      <c r="A3297" s="144"/>
      <c r="B3297" s="144"/>
      <c r="C3297" s="144"/>
      <c r="D3297" s="144"/>
      <c r="E3297" s="144"/>
      <c r="F3297" s="144"/>
    </row>
    <row r="3298" spans="1:6">
      <c r="A3298" s="144"/>
      <c r="B3298" s="144"/>
      <c r="C3298" s="144"/>
      <c r="D3298" s="144"/>
      <c r="E3298" s="144"/>
      <c r="F3298" s="144"/>
    </row>
    <row r="3299" spans="1:6">
      <c r="A3299" s="144"/>
      <c r="B3299" s="144"/>
      <c r="C3299" s="144"/>
      <c r="D3299" s="144"/>
      <c r="E3299" s="144"/>
      <c r="F3299" s="144"/>
    </row>
    <row r="3300" spans="1:6">
      <c r="A3300" s="144"/>
      <c r="B3300" s="144"/>
      <c r="C3300" s="144"/>
      <c r="D3300" s="144"/>
      <c r="E3300" s="144"/>
      <c r="F3300" s="144"/>
    </row>
    <row r="3301" spans="1:6">
      <c r="A3301" s="144"/>
      <c r="B3301" s="144"/>
      <c r="C3301" s="144"/>
      <c r="D3301" s="144"/>
      <c r="E3301" s="144"/>
      <c r="F3301" s="144"/>
    </row>
    <row r="3302" spans="1:6">
      <c r="A3302" s="144"/>
      <c r="B3302" s="144"/>
      <c r="C3302" s="144"/>
      <c r="D3302" s="144"/>
      <c r="E3302" s="144"/>
      <c r="F3302" s="144"/>
    </row>
    <row r="3303" spans="1:6">
      <c r="A3303" s="144"/>
      <c r="B3303" s="144"/>
      <c r="C3303" s="144"/>
      <c r="D3303" s="144"/>
      <c r="E3303" s="144"/>
      <c r="F3303" s="144"/>
    </row>
    <row r="3304" spans="1:6">
      <c r="A3304" s="144"/>
      <c r="B3304" s="144"/>
      <c r="C3304" s="144"/>
      <c r="D3304" s="144"/>
      <c r="E3304" s="144"/>
      <c r="F3304" s="144"/>
    </row>
    <row r="3305" spans="1:6">
      <c r="A3305" s="144"/>
      <c r="B3305" s="144"/>
      <c r="C3305" s="144"/>
      <c r="D3305" s="144"/>
      <c r="E3305" s="144"/>
      <c r="F3305" s="144"/>
    </row>
    <row r="3306" spans="1:6">
      <c r="A3306" s="144"/>
      <c r="B3306" s="144"/>
      <c r="C3306" s="144"/>
      <c r="D3306" s="144"/>
      <c r="E3306" s="144"/>
      <c r="F3306" s="144"/>
    </row>
    <row r="3307" spans="1:6">
      <c r="A3307" s="144"/>
      <c r="B3307" s="144"/>
      <c r="C3307" s="144"/>
      <c r="D3307" s="144"/>
      <c r="E3307" s="144"/>
      <c r="F3307" s="144"/>
    </row>
    <row r="3308" spans="1:6">
      <c r="A3308" s="144"/>
      <c r="B3308" s="144"/>
      <c r="C3308" s="144"/>
      <c r="D3308" s="144"/>
      <c r="E3308" s="144"/>
      <c r="F3308" s="144"/>
    </row>
    <row r="3309" spans="1:6">
      <c r="A3309" s="144"/>
      <c r="B3309" s="144"/>
      <c r="C3309" s="144"/>
      <c r="D3309" s="144"/>
      <c r="E3309" s="144"/>
      <c r="F3309" s="144"/>
    </row>
    <row r="3310" spans="1:6">
      <c r="A3310" s="144"/>
      <c r="B3310" s="144"/>
      <c r="C3310" s="144"/>
      <c r="D3310" s="144"/>
      <c r="E3310" s="144"/>
      <c r="F3310" s="144"/>
    </row>
    <row r="3311" spans="1:6">
      <c r="A3311" s="144"/>
      <c r="B3311" s="144"/>
      <c r="C3311" s="144"/>
      <c r="D3311" s="144"/>
      <c r="E3311" s="144"/>
      <c r="F3311" s="144"/>
    </row>
    <row r="3312" spans="1:6">
      <c r="A3312" s="144"/>
      <c r="B3312" s="144"/>
      <c r="C3312" s="144"/>
      <c r="D3312" s="144"/>
      <c r="E3312" s="144"/>
      <c r="F3312" s="144"/>
    </row>
    <row r="3313" spans="1:6">
      <c r="A3313" s="144"/>
      <c r="B3313" s="144"/>
      <c r="C3313" s="144"/>
      <c r="D3313" s="144"/>
      <c r="E3313" s="144"/>
      <c r="F3313" s="144"/>
    </row>
    <row r="3314" spans="1:6">
      <c r="A3314" s="144"/>
      <c r="B3314" s="144"/>
      <c r="C3314" s="144"/>
      <c r="D3314" s="144"/>
      <c r="E3314" s="144"/>
      <c r="F3314" s="144"/>
    </row>
    <row r="3315" spans="1:6">
      <c r="A3315" s="144"/>
      <c r="B3315" s="144"/>
      <c r="C3315" s="144"/>
      <c r="D3315" s="144"/>
      <c r="E3315" s="144"/>
      <c r="F3315" s="144"/>
    </row>
    <row r="3316" spans="1:6">
      <c r="A3316" s="144"/>
      <c r="B3316" s="144"/>
      <c r="C3316" s="144"/>
      <c r="D3316" s="144"/>
      <c r="E3316" s="144"/>
      <c r="F3316" s="144"/>
    </row>
    <row r="3317" spans="1:6">
      <c r="A3317" s="144"/>
      <c r="B3317" s="144"/>
      <c r="C3317" s="144"/>
      <c r="D3317" s="144"/>
      <c r="E3317" s="144"/>
      <c r="F3317" s="144"/>
    </row>
    <row r="3318" spans="1:6">
      <c r="A3318" s="144"/>
      <c r="B3318" s="144"/>
      <c r="C3318" s="144"/>
      <c r="D3318" s="144"/>
      <c r="E3318" s="144"/>
      <c r="F3318" s="144"/>
    </row>
    <row r="3319" spans="1:6">
      <c r="A3319" s="144"/>
      <c r="B3319" s="144"/>
      <c r="C3319" s="144"/>
      <c r="D3319" s="144"/>
      <c r="E3319" s="144"/>
      <c r="F3319" s="144"/>
    </row>
    <row r="3320" spans="1:6">
      <c r="A3320" s="144"/>
      <c r="B3320" s="144"/>
      <c r="C3320" s="144"/>
      <c r="D3320" s="144"/>
      <c r="E3320" s="144"/>
      <c r="F3320" s="144"/>
    </row>
    <row r="3321" spans="1:6">
      <c r="A3321" s="144"/>
      <c r="B3321" s="144"/>
      <c r="C3321" s="144"/>
      <c r="D3321" s="144"/>
      <c r="E3321" s="144"/>
      <c r="F3321" s="144"/>
    </row>
    <row r="3322" spans="1:6">
      <c r="A3322" s="144"/>
      <c r="B3322" s="144"/>
      <c r="C3322" s="144"/>
      <c r="D3322" s="144"/>
      <c r="E3322" s="144"/>
      <c r="F3322" s="144"/>
    </row>
    <row r="3323" spans="1:6">
      <c r="A3323" s="144"/>
      <c r="B3323" s="144"/>
      <c r="C3323" s="144"/>
      <c r="D3323" s="144"/>
      <c r="E3323" s="144"/>
      <c r="F3323" s="144"/>
    </row>
    <row r="3324" spans="1:6">
      <c r="A3324" s="144"/>
      <c r="B3324" s="144"/>
      <c r="C3324" s="144"/>
      <c r="D3324" s="144"/>
      <c r="E3324" s="144"/>
      <c r="F3324" s="144"/>
    </row>
    <row r="3325" spans="1:6">
      <c r="A3325" s="144"/>
      <c r="B3325" s="144"/>
      <c r="C3325" s="144"/>
      <c r="D3325" s="144"/>
      <c r="E3325" s="144"/>
      <c r="F3325" s="144"/>
    </row>
    <row r="3326" spans="1:6">
      <c r="A3326" s="144"/>
      <c r="B3326" s="144"/>
      <c r="C3326" s="144"/>
      <c r="D3326" s="144"/>
      <c r="E3326" s="144"/>
      <c r="F3326" s="144"/>
    </row>
    <row r="3327" spans="1:6">
      <c r="A3327" s="144"/>
      <c r="B3327" s="144"/>
      <c r="C3327" s="144"/>
      <c r="D3327" s="144"/>
      <c r="E3327" s="144"/>
      <c r="F3327" s="144"/>
    </row>
    <row r="3328" spans="1:6">
      <c r="A3328" s="144"/>
      <c r="B3328" s="144"/>
      <c r="C3328" s="144"/>
      <c r="D3328" s="144"/>
      <c r="E3328" s="144"/>
      <c r="F3328" s="144"/>
    </row>
    <row r="3329" spans="1:6">
      <c r="A3329" s="144"/>
      <c r="B3329" s="144"/>
      <c r="C3329" s="144"/>
      <c r="D3329" s="144"/>
      <c r="E3329" s="144"/>
      <c r="F3329" s="144"/>
    </row>
    <row r="3330" spans="1:6">
      <c r="A3330" s="144"/>
      <c r="B3330" s="144"/>
      <c r="C3330" s="144"/>
      <c r="D3330" s="144"/>
      <c r="E3330" s="144"/>
      <c r="F3330" s="144"/>
    </row>
    <row r="3331" spans="1:6">
      <c r="A3331" s="144"/>
      <c r="B3331" s="144"/>
      <c r="C3331" s="144"/>
      <c r="D3331" s="144"/>
      <c r="E3331" s="144"/>
      <c r="F3331" s="144"/>
    </row>
    <row r="3332" spans="1:6">
      <c r="A3332" s="144"/>
      <c r="B3332" s="144"/>
      <c r="C3332" s="144"/>
      <c r="D3332" s="144"/>
      <c r="E3332" s="144"/>
      <c r="F3332" s="144"/>
    </row>
    <row r="3333" spans="1:6">
      <c r="A3333" s="144"/>
      <c r="B3333" s="144"/>
      <c r="C3333" s="144"/>
      <c r="D3333" s="144"/>
      <c r="E3333" s="144"/>
      <c r="F3333" s="144"/>
    </row>
    <row r="3334" spans="1:6">
      <c r="A3334" s="144"/>
      <c r="B3334" s="144"/>
      <c r="C3334" s="144"/>
      <c r="D3334" s="144"/>
      <c r="E3334" s="144"/>
      <c r="F3334" s="144"/>
    </row>
    <row r="3335" spans="1:6">
      <c r="A3335" s="144"/>
      <c r="B3335" s="144"/>
      <c r="C3335" s="144"/>
      <c r="D3335" s="144"/>
      <c r="E3335" s="144"/>
      <c r="F3335" s="144"/>
    </row>
    <row r="3336" spans="1:6">
      <c r="A3336" s="144"/>
      <c r="B3336" s="144"/>
      <c r="C3336" s="144"/>
      <c r="D3336" s="144"/>
      <c r="E3336" s="144"/>
      <c r="F3336" s="144"/>
    </row>
    <row r="3337" spans="1:6">
      <c r="A3337" s="144"/>
      <c r="B3337" s="144"/>
      <c r="C3337" s="144"/>
      <c r="D3337" s="144"/>
      <c r="E3337" s="144"/>
      <c r="F3337" s="144"/>
    </row>
    <row r="3338" spans="1:6">
      <c r="A3338" s="144"/>
      <c r="B3338" s="144"/>
      <c r="C3338" s="144"/>
      <c r="D3338" s="144"/>
      <c r="E3338" s="144"/>
      <c r="F3338" s="144"/>
    </row>
    <row r="3339" spans="1:6">
      <c r="A3339" s="144"/>
      <c r="B3339" s="144"/>
      <c r="C3339" s="144"/>
      <c r="D3339" s="144"/>
      <c r="E3339" s="144"/>
      <c r="F3339" s="144"/>
    </row>
    <row r="3340" spans="1:6">
      <c r="A3340" s="144"/>
      <c r="B3340" s="144"/>
      <c r="C3340" s="144"/>
      <c r="D3340" s="144"/>
      <c r="E3340" s="144"/>
      <c r="F3340" s="144"/>
    </row>
    <row r="3341" spans="1:6">
      <c r="A3341" s="144"/>
      <c r="B3341" s="144"/>
      <c r="C3341" s="144"/>
      <c r="D3341" s="144"/>
      <c r="E3341" s="144"/>
      <c r="F3341" s="144"/>
    </row>
    <row r="3342" spans="1:6">
      <c r="A3342" s="144"/>
      <c r="B3342" s="144"/>
      <c r="C3342" s="144"/>
      <c r="D3342" s="144"/>
      <c r="E3342" s="144"/>
      <c r="F3342" s="144"/>
    </row>
    <row r="3343" spans="1:6">
      <c r="A3343" s="144"/>
      <c r="B3343" s="144"/>
      <c r="C3343" s="144"/>
      <c r="D3343" s="144"/>
      <c r="E3343" s="144"/>
      <c r="F3343" s="144"/>
    </row>
    <row r="3344" spans="1:6">
      <c r="A3344" s="144"/>
      <c r="B3344" s="144"/>
      <c r="C3344" s="144"/>
      <c r="D3344" s="144"/>
      <c r="E3344" s="144"/>
      <c r="F3344" s="144"/>
    </row>
    <row r="3345" spans="1:6">
      <c r="A3345" s="144"/>
      <c r="B3345" s="144"/>
      <c r="C3345" s="144"/>
      <c r="D3345" s="144"/>
      <c r="E3345" s="144"/>
      <c r="F3345" s="144"/>
    </row>
    <row r="3346" spans="1:6">
      <c r="A3346" s="144"/>
      <c r="B3346" s="144"/>
      <c r="C3346" s="144"/>
      <c r="D3346" s="144"/>
      <c r="E3346" s="144"/>
      <c r="F3346" s="144"/>
    </row>
    <row r="3347" spans="1:6">
      <c r="A3347" s="144"/>
      <c r="B3347" s="144"/>
      <c r="C3347" s="144"/>
      <c r="D3347" s="144"/>
      <c r="E3347" s="144"/>
      <c r="F3347" s="144"/>
    </row>
    <row r="3348" spans="1:6">
      <c r="A3348" s="144"/>
      <c r="B3348" s="144"/>
      <c r="C3348" s="144"/>
      <c r="D3348" s="144"/>
      <c r="E3348" s="144"/>
      <c r="F3348" s="144"/>
    </row>
    <row r="3349" spans="1:6">
      <c r="A3349" s="144"/>
      <c r="B3349" s="144"/>
      <c r="C3349" s="144"/>
      <c r="D3349" s="144"/>
      <c r="E3349" s="144"/>
      <c r="F3349" s="144"/>
    </row>
    <row r="3350" spans="1:6">
      <c r="A3350" s="144"/>
      <c r="B3350" s="144"/>
      <c r="C3350" s="144"/>
      <c r="D3350" s="144"/>
      <c r="E3350" s="144"/>
      <c r="F3350" s="144"/>
    </row>
    <row r="3351" spans="1:6">
      <c r="A3351" s="144"/>
      <c r="B3351" s="144"/>
      <c r="C3351" s="144"/>
      <c r="D3351" s="144"/>
      <c r="E3351" s="144"/>
      <c r="F3351" s="144"/>
    </row>
    <row r="3352" spans="1:6">
      <c r="A3352" s="144"/>
      <c r="B3352" s="144"/>
      <c r="C3352" s="144"/>
      <c r="D3352" s="144"/>
      <c r="E3352" s="144"/>
      <c r="F3352" s="144"/>
    </row>
    <row r="3353" spans="1:6">
      <c r="A3353" s="144"/>
      <c r="B3353" s="144"/>
      <c r="C3353" s="144"/>
      <c r="D3353" s="144"/>
      <c r="E3353" s="144"/>
      <c r="F3353" s="144"/>
    </row>
    <row r="3354" spans="1:6">
      <c r="A3354" s="144"/>
      <c r="B3354" s="144"/>
      <c r="C3354" s="144"/>
      <c r="D3354" s="144"/>
      <c r="E3354" s="144"/>
      <c r="F3354" s="144"/>
    </row>
    <row r="3355" spans="1:6">
      <c r="A3355" s="144"/>
      <c r="B3355" s="144"/>
      <c r="C3355" s="144"/>
      <c r="D3355" s="144"/>
      <c r="E3355" s="144"/>
      <c r="F3355" s="144"/>
    </row>
    <row r="3356" spans="1:6">
      <c r="A3356" s="144"/>
      <c r="B3356" s="144"/>
      <c r="C3356" s="144"/>
      <c r="D3356" s="144"/>
      <c r="E3356" s="144"/>
      <c r="F3356" s="144"/>
    </row>
    <row r="3357" spans="1:6">
      <c r="A3357" s="144"/>
      <c r="B3357" s="144"/>
      <c r="C3357" s="144"/>
      <c r="D3357" s="144"/>
      <c r="E3357" s="144"/>
      <c r="F3357" s="144"/>
    </row>
    <row r="3358" spans="1:6">
      <c r="A3358" s="144"/>
      <c r="B3358" s="144"/>
      <c r="C3358" s="144"/>
      <c r="D3358" s="144"/>
      <c r="E3358" s="144"/>
      <c r="F3358" s="144"/>
    </row>
    <row r="3359" spans="1:6">
      <c r="A3359" s="144"/>
      <c r="B3359" s="144"/>
      <c r="C3359" s="144"/>
      <c r="D3359" s="144"/>
      <c r="E3359" s="144"/>
      <c r="F3359" s="144"/>
    </row>
    <row r="3360" spans="1:6">
      <c r="A3360" s="144"/>
      <c r="B3360" s="144"/>
      <c r="C3360" s="144"/>
      <c r="D3360" s="144"/>
      <c r="E3360" s="144"/>
      <c r="F3360" s="144"/>
    </row>
    <row r="3361" spans="1:6">
      <c r="A3361" s="144"/>
      <c r="B3361" s="144"/>
      <c r="C3361" s="144"/>
      <c r="D3361" s="144"/>
      <c r="E3361" s="144"/>
      <c r="F3361" s="144"/>
    </row>
    <row r="3362" spans="1:6">
      <c r="A3362" s="144"/>
      <c r="B3362" s="144"/>
      <c r="C3362" s="144"/>
      <c r="D3362" s="144"/>
      <c r="E3362" s="144"/>
      <c r="F3362" s="144"/>
    </row>
    <row r="3363" spans="1:6">
      <c r="A3363" s="144"/>
      <c r="B3363" s="144"/>
      <c r="C3363" s="144"/>
      <c r="D3363" s="144"/>
      <c r="E3363" s="144"/>
      <c r="F3363" s="144"/>
    </row>
    <row r="3364" spans="1:6">
      <c r="A3364" s="144"/>
      <c r="B3364" s="144"/>
      <c r="C3364" s="144"/>
      <c r="D3364" s="144"/>
      <c r="E3364" s="144"/>
      <c r="F3364" s="144"/>
    </row>
    <row r="3365" spans="1:6">
      <c r="A3365" s="144"/>
      <c r="B3365" s="144"/>
      <c r="C3365" s="144"/>
      <c r="D3365" s="144"/>
      <c r="E3365" s="144"/>
      <c r="F3365" s="144"/>
    </row>
    <row r="3366" spans="1:6">
      <c r="A3366" s="144"/>
      <c r="B3366" s="144"/>
      <c r="C3366" s="144"/>
      <c r="D3366" s="144"/>
      <c r="E3366" s="144"/>
      <c r="F3366" s="144"/>
    </row>
    <row r="3367" spans="1:6">
      <c r="A3367" s="144"/>
      <c r="B3367" s="144"/>
      <c r="C3367" s="144"/>
      <c r="D3367" s="144"/>
      <c r="E3367" s="144"/>
      <c r="F3367" s="144"/>
    </row>
    <row r="3368" spans="1:6">
      <c r="A3368" s="144"/>
      <c r="B3368" s="144"/>
      <c r="C3368" s="144"/>
      <c r="D3368" s="144"/>
      <c r="E3368" s="144"/>
      <c r="F3368" s="144"/>
    </row>
    <row r="3369" spans="1:6">
      <c r="A3369" s="144"/>
      <c r="B3369" s="144"/>
      <c r="C3369" s="144"/>
      <c r="D3369" s="144"/>
      <c r="E3369" s="144"/>
      <c r="F3369" s="144"/>
    </row>
    <row r="3370" spans="1:6">
      <c r="A3370" s="144"/>
      <c r="B3370" s="144"/>
      <c r="C3370" s="144"/>
      <c r="D3370" s="144"/>
      <c r="E3370" s="144"/>
      <c r="F3370" s="144"/>
    </row>
    <row r="3371" spans="1:6">
      <c r="A3371" s="144"/>
      <c r="B3371" s="144"/>
      <c r="C3371" s="144"/>
      <c r="D3371" s="144"/>
      <c r="E3371" s="144"/>
      <c r="F3371" s="144"/>
    </row>
    <row r="3372" spans="1:6">
      <c r="A3372" s="144"/>
      <c r="B3372" s="144"/>
      <c r="C3372" s="144"/>
      <c r="D3372" s="144"/>
      <c r="E3372" s="144"/>
      <c r="F3372" s="144"/>
    </row>
    <row r="3373" spans="1:6">
      <c r="A3373" s="144"/>
      <c r="B3373" s="144"/>
      <c r="C3373" s="144"/>
      <c r="D3373" s="144"/>
      <c r="E3373" s="144"/>
      <c r="F3373" s="144"/>
    </row>
    <row r="3374" spans="1:6">
      <c r="A3374" s="144"/>
      <c r="B3374" s="144"/>
      <c r="C3374" s="144"/>
      <c r="D3374" s="144"/>
      <c r="E3374" s="144"/>
      <c r="F3374" s="144"/>
    </row>
    <row r="3375" spans="1:6">
      <c r="A3375" s="144"/>
      <c r="B3375" s="144"/>
      <c r="C3375" s="144"/>
      <c r="D3375" s="144"/>
      <c r="E3375" s="144"/>
      <c r="F3375" s="144"/>
    </row>
    <row r="3376" spans="1:6">
      <c r="A3376" s="144"/>
      <c r="B3376" s="144"/>
      <c r="C3376" s="144"/>
      <c r="D3376" s="144"/>
      <c r="E3376" s="144"/>
      <c r="F3376" s="144"/>
    </row>
    <row r="3377" spans="1:6">
      <c r="A3377" s="144"/>
      <c r="B3377" s="144"/>
      <c r="C3377" s="144"/>
      <c r="D3377" s="144"/>
      <c r="E3377" s="144"/>
      <c r="F3377" s="144"/>
    </row>
    <row r="3378" spans="1:6">
      <c r="A3378" s="144"/>
      <c r="B3378" s="144"/>
      <c r="C3378" s="144"/>
      <c r="D3378" s="144"/>
      <c r="E3378" s="144"/>
      <c r="F3378" s="144"/>
    </row>
    <row r="3379" spans="1:6">
      <c r="A3379" s="144"/>
      <c r="B3379" s="144"/>
      <c r="C3379" s="144"/>
      <c r="D3379" s="144"/>
      <c r="E3379" s="144"/>
      <c r="F3379" s="144"/>
    </row>
    <row r="3380" spans="1:6">
      <c r="A3380" s="144"/>
      <c r="B3380" s="144"/>
      <c r="C3380" s="144"/>
      <c r="D3380" s="144"/>
      <c r="E3380" s="144"/>
      <c r="F3380" s="144"/>
    </row>
    <row r="3381" spans="1:6">
      <c r="A3381" s="144"/>
      <c r="B3381" s="144"/>
      <c r="C3381" s="144"/>
      <c r="D3381" s="144"/>
      <c r="E3381" s="144"/>
      <c r="F3381" s="144"/>
    </row>
    <row r="3382" spans="1:6">
      <c r="A3382" s="144"/>
      <c r="B3382" s="144"/>
      <c r="C3382" s="144"/>
      <c r="D3382" s="144"/>
      <c r="E3382" s="144"/>
      <c r="F3382" s="144"/>
    </row>
    <row r="3383" spans="1:6">
      <c r="A3383" s="144"/>
      <c r="B3383" s="144"/>
      <c r="C3383" s="144"/>
      <c r="D3383" s="144"/>
      <c r="E3383" s="144"/>
      <c r="F3383" s="144"/>
    </row>
    <row r="3384" spans="1:6">
      <c r="A3384" s="144"/>
      <c r="B3384" s="144"/>
      <c r="C3384" s="144"/>
      <c r="D3384" s="144"/>
      <c r="E3384" s="144"/>
      <c r="F3384" s="144"/>
    </row>
    <row r="3385" spans="1:6">
      <c r="A3385" s="144"/>
      <c r="B3385" s="144"/>
      <c r="C3385" s="144"/>
      <c r="D3385" s="144"/>
      <c r="E3385" s="144"/>
      <c r="F3385" s="144"/>
    </row>
    <row r="3386" spans="1:6">
      <c r="A3386" s="144"/>
      <c r="B3386" s="144"/>
      <c r="C3386" s="144"/>
      <c r="D3386" s="144"/>
      <c r="E3386" s="144"/>
      <c r="F3386" s="144"/>
    </row>
    <row r="3387" spans="1:6">
      <c r="A3387" s="144"/>
      <c r="B3387" s="144"/>
      <c r="C3387" s="144"/>
      <c r="D3387" s="144"/>
      <c r="E3387" s="144"/>
      <c r="F3387" s="144"/>
    </row>
    <row r="3388" spans="1:6">
      <c r="A3388" s="144"/>
      <c r="B3388" s="144"/>
      <c r="C3388" s="144"/>
      <c r="D3388" s="144"/>
      <c r="E3388" s="144"/>
      <c r="F3388" s="144"/>
    </row>
    <row r="3389" spans="1:6">
      <c r="A3389" s="144"/>
      <c r="B3389" s="144"/>
      <c r="C3389" s="144"/>
      <c r="D3389" s="144"/>
      <c r="E3389" s="144"/>
      <c r="F3389" s="144"/>
    </row>
    <row r="3390" spans="1:6">
      <c r="A3390" s="144"/>
      <c r="B3390" s="144"/>
      <c r="C3390" s="144"/>
      <c r="D3390" s="144"/>
      <c r="E3390" s="144"/>
      <c r="F3390" s="144"/>
    </row>
    <row r="3391" spans="1:6">
      <c r="A3391" s="144"/>
      <c r="B3391" s="144"/>
      <c r="C3391" s="144"/>
      <c r="D3391" s="144"/>
      <c r="E3391" s="144"/>
      <c r="F3391" s="144"/>
    </row>
    <row r="3392" spans="1:6">
      <c r="A3392" s="144"/>
      <c r="B3392" s="144"/>
      <c r="C3392" s="144"/>
      <c r="D3392" s="144"/>
      <c r="E3392" s="144"/>
      <c r="F3392" s="144"/>
    </row>
    <row r="3393" spans="1:6">
      <c r="A3393" s="144"/>
      <c r="B3393" s="144"/>
      <c r="C3393" s="144"/>
      <c r="D3393" s="144"/>
      <c r="E3393" s="144"/>
      <c r="F3393" s="144"/>
    </row>
    <row r="3394" spans="1:6">
      <c r="A3394" s="144"/>
      <c r="B3394" s="144"/>
      <c r="C3394" s="144"/>
      <c r="D3394" s="144"/>
      <c r="E3394" s="144"/>
      <c r="F3394" s="144"/>
    </row>
    <row r="3395" spans="1:6">
      <c r="A3395" s="144"/>
      <c r="B3395" s="144"/>
      <c r="C3395" s="144"/>
      <c r="D3395" s="144"/>
      <c r="E3395" s="144"/>
      <c r="F3395" s="144"/>
    </row>
    <row r="3396" spans="1:6">
      <c r="A3396" s="144"/>
      <c r="B3396" s="144"/>
      <c r="C3396" s="144"/>
      <c r="D3396" s="144"/>
      <c r="E3396" s="144"/>
      <c r="F3396" s="144"/>
    </row>
    <row r="3397" spans="1:6">
      <c r="A3397" s="144"/>
      <c r="B3397" s="144"/>
      <c r="C3397" s="144"/>
      <c r="D3397" s="144"/>
      <c r="E3397" s="144"/>
      <c r="F3397" s="144"/>
    </row>
    <row r="3398" spans="1:6">
      <c r="A3398" s="144"/>
      <c r="B3398" s="144"/>
      <c r="C3398" s="144"/>
      <c r="D3398" s="144"/>
      <c r="E3398" s="144"/>
      <c r="F3398" s="144"/>
    </row>
    <row r="3399" spans="1:6">
      <c r="A3399" s="144"/>
      <c r="B3399" s="144"/>
      <c r="C3399" s="144"/>
      <c r="D3399" s="144"/>
      <c r="E3399" s="144"/>
      <c r="F3399" s="144"/>
    </row>
    <row r="3400" spans="1:6">
      <c r="A3400" s="144"/>
      <c r="B3400" s="144"/>
      <c r="C3400" s="144"/>
      <c r="D3400" s="144"/>
      <c r="E3400" s="144"/>
      <c r="F3400" s="144"/>
    </row>
    <row r="3401" spans="1:6">
      <c r="A3401" s="144"/>
      <c r="B3401" s="144"/>
      <c r="C3401" s="144"/>
      <c r="D3401" s="144"/>
      <c r="E3401" s="144"/>
      <c r="F3401" s="144"/>
    </row>
    <row r="3402" spans="1:6">
      <c r="A3402" s="144"/>
      <c r="B3402" s="144"/>
      <c r="C3402" s="144"/>
      <c r="D3402" s="144"/>
      <c r="E3402" s="144"/>
      <c r="F3402" s="144"/>
    </row>
    <row r="3403" spans="1:6">
      <c r="A3403" s="144"/>
      <c r="B3403" s="144"/>
      <c r="C3403" s="144"/>
      <c r="D3403" s="144"/>
      <c r="E3403" s="144"/>
      <c r="F3403" s="144"/>
    </row>
    <row r="3404" spans="1:6">
      <c r="A3404" s="144"/>
      <c r="B3404" s="144"/>
      <c r="C3404" s="144"/>
      <c r="D3404" s="144"/>
      <c r="E3404" s="144"/>
      <c r="F3404" s="144"/>
    </row>
    <row r="3405" spans="1:6">
      <c r="A3405" s="144"/>
      <c r="B3405" s="144"/>
      <c r="C3405" s="144"/>
      <c r="D3405" s="144"/>
      <c r="E3405" s="144"/>
      <c r="F3405" s="144"/>
    </row>
    <row r="3406" spans="1:6">
      <c r="A3406" s="144"/>
      <c r="B3406" s="144"/>
      <c r="C3406" s="144"/>
      <c r="D3406" s="144"/>
      <c r="E3406" s="144"/>
      <c r="F3406" s="144"/>
    </row>
    <row r="3407" spans="1:6">
      <c r="A3407" s="144"/>
      <c r="B3407" s="144"/>
      <c r="C3407" s="144"/>
      <c r="D3407" s="144"/>
      <c r="E3407" s="144"/>
      <c r="F3407" s="144"/>
    </row>
    <row r="3408" spans="1:6">
      <c r="A3408" s="144"/>
      <c r="B3408" s="144"/>
      <c r="C3408" s="144"/>
      <c r="D3408" s="144"/>
      <c r="E3408" s="144"/>
      <c r="F3408" s="144"/>
    </row>
    <row r="3409" spans="1:6">
      <c r="A3409" s="144"/>
      <c r="B3409" s="144"/>
      <c r="C3409" s="144"/>
      <c r="D3409" s="144"/>
      <c r="E3409" s="144"/>
      <c r="F3409" s="144"/>
    </row>
    <row r="3410" spans="1:6">
      <c r="A3410" s="144"/>
      <c r="B3410" s="144"/>
      <c r="C3410" s="144"/>
      <c r="D3410" s="144"/>
      <c r="E3410" s="144"/>
      <c r="F3410" s="144"/>
    </row>
    <row r="3411" spans="1:6">
      <c r="A3411" s="144"/>
      <c r="B3411" s="144"/>
      <c r="C3411" s="144"/>
      <c r="D3411" s="144"/>
      <c r="E3411" s="144"/>
      <c r="F3411" s="144"/>
    </row>
    <row r="3412" spans="1:6">
      <c r="A3412" s="144"/>
      <c r="B3412" s="144"/>
      <c r="C3412" s="144"/>
      <c r="D3412" s="144"/>
      <c r="E3412" s="144"/>
      <c r="F3412" s="144"/>
    </row>
    <row r="3413" spans="1:6">
      <c r="A3413" s="144"/>
      <c r="B3413" s="144"/>
      <c r="C3413" s="144"/>
      <c r="D3413" s="144"/>
      <c r="E3413" s="144"/>
      <c r="F3413" s="144"/>
    </row>
    <row r="3414" spans="1:6">
      <c r="A3414" s="144"/>
      <c r="B3414" s="144"/>
      <c r="C3414" s="144"/>
      <c r="D3414" s="144"/>
      <c r="E3414" s="144"/>
      <c r="F3414" s="144"/>
    </row>
    <row r="3415" spans="1:6">
      <c r="A3415" s="144"/>
      <c r="B3415" s="144"/>
      <c r="C3415" s="144"/>
      <c r="D3415" s="144"/>
      <c r="E3415" s="144"/>
      <c r="F3415" s="144"/>
    </row>
    <row r="3416" spans="1:6">
      <c r="A3416" s="144"/>
      <c r="B3416" s="144"/>
      <c r="C3416" s="144"/>
      <c r="D3416" s="144"/>
      <c r="E3416" s="144"/>
      <c r="F3416" s="144"/>
    </row>
    <row r="3417" spans="1:6">
      <c r="A3417" s="144"/>
      <c r="B3417" s="144"/>
      <c r="C3417" s="144"/>
      <c r="D3417" s="144"/>
      <c r="E3417" s="144"/>
      <c r="F3417" s="144"/>
    </row>
    <row r="3418" spans="1:6">
      <c r="A3418" s="144"/>
      <c r="B3418" s="144"/>
      <c r="C3418" s="144"/>
      <c r="D3418" s="144"/>
      <c r="E3418" s="144"/>
      <c r="F3418" s="144"/>
    </row>
    <row r="3419" spans="1:6">
      <c r="A3419" s="144"/>
      <c r="B3419" s="144"/>
      <c r="C3419" s="144"/>
      <c r="D3419" s="144"/>
      <c r="E3419" s="144"/>
      <c r="F3419" s="144"/>
    </row>
    <row r="3420" spans="1:6">
      <c r="A3420" s="144"/>
      <c r="B3420" s="144"/>
      <c r="C3420" s="144"/>
      <c r="D3420" s="144"/>
      <c r="E3420" s="144"/>
      <c r="F3420" s="144"/>
    </row>
    <row r="3421" spans="1:6">
      <c r="A3421" s="144"/>
      <c r="B3421" s="144"/>
      <c r="C3421" s="144"/>
      <c r="D3421" s="144"/>
      <c r="E3421" s="144"/>
      <c r="F3421" s="144"/>
    </row>
    <row r="3422" spans="1:6">
      <c r="A3422" s="144"/>
      <c r="B3422" s="144"/>
      <c r="C3422" s="144"/>
      <c r="D3422" s="144"/>
      <c r="E3422" s="144"/>
      <c r="F3422" s="144"/>
    </row>
    <row r="3423" spans="1:6">
      <c r="A3423" s="144"/>
      <c r="B3423" s="144"/>
      <c r="C3423" s="144"/>
      <c r="D3423" s="144"/>
      <c r="E3423" s="144"/>
      <c r="F3423" s="144"/>
    </row>
    <row r="3424" spans="1:6">
      <c r="A3424" s="144"/>
      <c r="B3424" s="144"/>
      <c r="C3424" s="144"/>
      <c r="D3424" s="144"/>
      <c r="E3424" s="144"/>
      <c r="F3424" s="144"/>
    </row>
    <row r="3425" spans="1:6">
      <c r="A3425" s="144"/>
      <c r="B3425" s="144"/>
      <c r="C3425" s="144"/>
      <c r="D3425" s="144"/>
      <c r="E3425" s="144"/>
      <c r="F3425" s="144"/>
    </row>
    <row r="3426" spans="1:6">
      <c r="A3426" s="144"/>
      <c r="B3426" s="144"/>
      <c r="C3426" s="144"/>
      <c r="D3426" s="144"/>
      <c r="E3426" s="144"/>
      <c r="F3426" s="144"/>
    </row>
    <row r="3427" spans="1:6">
      <c r="A3427" s="144"/>
      <c r="B3427" s="144"/>
      <c r="C3427" s="144"/>
      <c r="D3427" s="144"/>
      <c r="E3427" s="144"/>
      <c r="F3427" s="144"/>
    </row>
    <row r="3428" spans="1:6">
      <c r="A3428" s="144"/>
      <c r="B3428" s="144"/>
      <c r="C3428" s="144"/>
      <c r="D3428" s="144"/>
      <c r="E3428" s="144"/>
      <c r="F3428" s="144"/>
    </row>
    <row r="3429" spans="1:6">
      <c r="A3429" s="144"/>
      <c r="B3429" s="144"/>
      <c r="C3429" s="144"/>
      <c r="D3429" s="144"/>
      <c r="E3429" s="144"/>
      <c r="F3429" s="144"/>
    </row>
    <row r="3430" spans="1:6">
      <c r="A3430" s="144"/>
      <c r="B3430" s="144"/>
      <c r="C3430" s="144"/>
      <c r="D3430" s="144"/>
      <c r="E3430" s="144"/>
      <c r="F3430" s="144"/>
    </row>
    <row r="3431" spans="1:6">
      <c r="A3431" s="144"/>
      <c r="B3431" s="144"/>
      <c r="C3431" s="144"/>
      <c r="D3431" s="144"/>
      <c r="E3431" s="144"/>
      <c r="F3431" s="144"/>
    </row>
    <row r="3432" spans="1:6">
      <c r="A3432" s="144"/>
      <c r="B3432" s="144"/>
      <c r="C3432" s="144"/>
      <c r="D3432" s="144"/>
      <c r="E3432" s="144"/>
      <c r="F3432" s="144"/>
    </row>
    <row r="3433" spans="1:6">
      <c r="A3433" s="144"/>
      <c r="B3433" s="144"/>
      <c r="C3433" s="144"/>
      <c r="D3433" s="144"/>
      <c r="E3433" s="144"/>
      <c r="F3433" s="144"/>
    </row>
    <row r="3434" spans="1:6">
      <c r="A3434" s="144"/>
      <c r="B3434" s="144"/>
      <c r="C3434" s="144"/>
      <c r="D3434" s="144"/>
      <c r="E3434" s="144"/>
      <c r="F3434" s="144"/>
    </row>
    <row r="3435" spans="1:6">
      <c r="A3435" s="144"/>
      <c r="B3435" s="144"/>
      <c r="C3435" s="144"/>
      <c r="D3435" s="144"/>
      <c r="E3435" s="144"/>
      <c r="F3435" s="144"/>
    </row>
    <row r="3436" spans="1:6">
      <c r="A3436" s="144"/>
      <c r="B3436" s="144"/>
      <c r="C3436" s="144"/>
      <c r="D3436" s="144"/>
      <c r="E3436" s="144"/>
      <c r="F3436" s="144"/>
    </row>
    <row r="3437" spans="1:6">
      <c r="A3437" s="144"/>
      <c r="B3437" s="144"/>
      <c r="C3437" s="144"/>
      <c r="D3437" s="144"/>
      <c r="E3437" s="144"/>
      <c r="F3437" s="144"/>
    </row>
    <row r="3438" spans="1:6">
      <c r="A3438" s="144"/>
      <c r="B3438" s="144"/>
      <c r="C3438" s="144"/>
      <c r="D3438" s="144"/>
      <c r="E3438" s="144"/>
      <c r="F3438" s="144"/>
    </row>
    <row r="3439" spans="1:6">
      <c r="A3439" s="144"/>
      <c r="B3439" s="144"/>
      <c r="C3439" s="144"/>
      <c r="D3439" s="144"/>
      <c r="E3439" s="144"/>
      <c r="F3439" s="144"/>
    </row>
    <row r="3440" spans="1:6">
      <c r="A3440" s="144"/>
      <c r="B3440" s="144"/>
      <c r="C3440" s="144"/>
      <c r="D3440" s="144"/>
      <c r="E3440" s="144"/>
      <c r="F3440" s="144"/>
    </row>
    <row r="3441" spans="1:6">
      <c r="A3441" s="144"/>
      <c r="B3441" s="144"/>
      <c r="C3441" s="144"/>
      <c r="D3441" s="144"/>
      <c r="E3441" s="144"/>
      <c r="F3441" s="144"/>
    </row>
    <row r="3442" spans="1:6">
      <c r="A3442" s="144"/>
      <c r="B3442" s="144"/>
      <c r="C3442" s="144"/>
      <c r="D3442" s="144"/>
      <c r="E3442" s="144"/>
      <c r="F3442" s="144"/>
    </row>
    <row r="3443" spans="1:6">
      <c r="A3443" s="144"/>
      <c r="B3443" s="144"/>
      <c r="C3443" s="144"/>
      <c r="D3443" s="144"/>
      <c r="E3443" s="144"/>
      <c r="F3443" s="144"/>
    </row>
    <row r="3444" spans="1:6">
      <c r="A3444" s="144"/>
      <c r="B3444" s="144"/>
      <c r="C3444" s="144"/>
      <c r="D3444" s="144"/>
      <c r="E3444" s="144"/>
      <c r="F3444" s="144"/>
    </row>
    <row r="3445" spans="1:6">
      <c r="A3445" s="144"/>
      <c r="B3445" s="144"/>
      <c r="C3445" s="144"/>
      <c r="D3445" s="144"/>
      <c r="E3445" s="144"/>
      <c r="F3445" s="144"/>
    </row>
    <row r="3446" spans="1:6">
      <c r="A3446" s="144"/>
      <c r="B3446" s="144"/>
      <c r="C3446" s="144"/>
      <c r="D3446" s="144"/>
      <c r="E3446" s="144"/>
      <c r="F3446" s="144"/>
    </row>
    <row r="3447" spans="1:6">
      <c r="A3447" s="144"/>
      <c r="B3447" s="144"/>
      <c r="C3447" s="144"/>
      <c r="D3447" s="144"/>
      <c r="E3447" s="144"/>
      <c r="F3447" s="144"/>
    </row>
    <row r="3448" spans="1:6">
      <c r="A3448" s="144"/>
      <c r="B3448" s="144"/>
      <c r="C3448" s="144"/>
      <c r="D3448" s="144"/>
      <c r="E3448" s="144"/>
      <c r="F3448" s="144"/>
    </row>
    <row r="3449" spans="1:6">
      <c r="A3449" s="144"/>
      <c r="B3449" s="144"/>
      <c r="C3449" s="144"/>
      <c r="D3449" s="144"/>
      <c r="E3449" s="144"/>
      <c r="F3449" s="144"/>
    </row>
    <row r="3450" spans="1:6">
      <c r="A3450" s="144"/>
      <c r="B3450" s="144"/>
      <c r="C3450" s="144"/>
      <c r="D3450" s="144"/>
      <c r="E3450" s="144"/>
      <c r="F3450" s="144"/>
    </row>
    <row r="3451" spans="1:6">
      <c r="A3451" s="144"/>
      <c r="B3451" s="144"/>
      <c r="C3451" s="144"/>
      <c r="D3451" s="144"/>
      <c r="E3451" s="144"/>
      <c r="F3451" s="144"/>
    </row>
    <row r="3452" spans="1:6">
      <c r="A3452" s="144"/>
      <c r="B3452" s="144"/>
      <c r="C3452" s="144"/>
      <c r="D3452" s="144"/>
      <c r="E3452" s="144"/>
      <c r="F3452" s="144"/>
    </row>
    <row r="3453" spans="1:6">
      <c r="A3453" s="144"/>
      <c r="B3453" s="144"/>
      <c r="C3453" s="144"/>
      <c r="D3453" s="144"/>
      <c r="E3453" s="144"/>
      <c r="F3453" s="144"/>
    </row>
    <row r="3454" spans="1:6">
      <c r="A3454" s="144"/>
      <c r="B3454" s="144"/>
      <c r="C3454" s="144"/>
      <c r="D3454" s="144"/>
      <c r="E3454" s="144"/>
      <c r="F3454" s="144"/>
    </row>
    <row r="3455" spans="1:6">
      <c r="A3455" s="144"/>
      <c r="B3455" s="144"/>
      <c r="C3455" s="144"/>
      <c r="D3455" s="144"/>
      <c r="E3455" s="144"/>
      <c r="F3455" s="144"/>
    </row>
    <row r="3456" spans="1:6">
      <c r="A3456" s="144"/>
      <c r="B3456" s="144"/>
      <c r="C3456" s="144"/>
      <c r="D3456" s="144"/>
      <c r="E3456" s="144"/>
      <c r="F3456" s="144"/>
    </row>
    <row r="3457" spans="1:6">
      <c r="A3457" s="144"/>
      <c r="B3457" s="144"/>
      <c r="C3457" s="144"/>
      <c r="D3457" s="144"/>
      <c r="E3457" s="144"/>
      <c r="F3457" s="144"/>
    </row>
    <row r="3458" spans="1:6">
      <c r="A3458" s="144"/>
      <c r="B3458" s="144"/>
      <c r="C3458" s="144"/>
      <c r="D3458" s="144"/>
      <c r="E3458" s="144"/>
      <c r="F3458" s="144"/>
    </row>
    <row r="3459" spans="1:6">
      <c r="A3459" s="144"/>
      <c r="B3459" s="144"/>
      <c r="C3459" s="144"/>
      <c r="D3459" s="144"/>
      <c r="E3459" s="144"/>
      <c r="F3459" s="144"/>
    </row>
    <row r="3460" spans="1:6">
      <c r="A3460" s="144"/>
      <c r="B3460" s="144"/>
      <c r="C3460" s="144"/>
      <c r="D3460" s="144"/>
      <c r="E3460" s="144"/>
      <c r="F3460" s="144"/>
    </row>
    <row r="3461" spans="1:6">
      <c r="A3461" s="144"/>
      <c r="B3461" s="144"/>
      <c r="C3461" s="144"/>
      <c r="D3461" s="144"/>
      <c r="E3461" s="144"/>
      <c r="F3461" s="144"/>
    </row>
    <row r="3462" spans="1:6">
      <c r="A3462" s="144"/>
      <c r="B3462" s="144"/>
      <c r="C3462" s="144"/>
      <c r="D3462" s="144"/>
      <c r="E3462" s="144"/>
      <c r="F3462" s="144"/>
    </row>
    <row r="3463" spans="1:6">
      <c r="A3463" s="144"/>
      <c r="B3463" s="144"/>
      <c r="C3463" s="144"/>
      <c r="D3463" s="144"/>
      <c r="E3463" s="144"/>
      <c r="F3463" s="144"/>
    </row>
    <row r="3464" spans="1:6">
      <c r="A3464" s="144"/>
      <c r="B3464" s="144"/>
      <c r="C3464" s="144"/>
      <c r="D3464" s="144"/>
      <c r="E3464" s="144"/>
      <c r="F3464" s="144"/>
    </row>
    <row r="3465" spans="1:6">
      <c r="A3465" s="144"/>
      <c r="B3465" s="144"/>
      <c r="C3465" s="144"/>
      <c r="D3465" s="144"/>
      <c r="E3465" s="144"/>
      <c r="F3465" s="144"/>
    </row>
    <row r="3466" spans="1:6">
      <c r="A3466" s="144"/>
      <c r="B3466" s="144"/>
      <c r="C3466" s="144"/>
      <c r="D3466" s="144"/>
      <c r="E3466" s="144"/>
      <c r="F3466" s="144"/>
    </row>
    <row r="3467" spans="1:6">
      <c r="A3467" s="144"/>
      <c r="B3467" s="144"/>
      <c r="C3467" s="144"/>
      <c r="D3467" s="144"/>
      <c r="E3467" s="144"/>
      <c r="F3467" s="144"/>
    </row>
    <row r="3468" spans="1:6">
      <c r="A3468" s="144"/>
      <c r="B3468" s="144"/>
      <c r="C3468" s="144"/>
      <c r="D3468" s="144"/>
      <c r="E3468" s="144"/>
      <c r="F3468" s="144"/>
    </row>
    <row r="3469" spans="1:6">
      <c r="A3469" s="144"/>
      <c r="B3469" s="144"/>
      <c r="C3469" s="144"/>
      <c r="D3469" s="144"/>
      <c r="E3469" s="144"/>
      <c r="F3469" s="144"/>
    </row>
    <row r="3470" spans="1:6">
      <c r="A3470" s="144"/>
      <c r="B3470" s="144"/>
      <c r="C3470" s="144"/>
      <c r="D3470" s="144"/>
      <c r="E3470" s="144"/>
      <c r="F3470" s="144"/>
    </row>
    <row r="3471" spans="1:6">
      <c r="A3471" s="144"/>
      <c r="B3471" s="144"/>
      <c r="C3471" s="144"/>
      <c r="D3471" s="144"/>
      <c r="E3471" s="144"/>
      <c r="F3471" s="144"/>
    </row>
    <row r="3472" spans="1:6">
      <c r="A3472" s="144"/>
      <c r="B3472" s="144"/>
      <c r="C3472" s="144"/>
      <c r="D3472" s="144"/>
      <c r="E3472" s="144"/>
      <c r="F3472" s="144"/>
    </row>
    <row r="3473" spans="1:6">
      <c r="A3473" s="144"/>
      <c r="B3473" s="144"/>
      <c r="C3473" s="144"/>
      <c r="D3473" s="144"/>
      <c r="E3473" s="144"/>
      <c r="F3473" s="144"/>
    </row>
    <row r="3474" spans="1:6">
      <c r="A3474" s="144"/>
      <c r="B3474" s="144"/>
      <c r="C3474" s="144"/>
      <c r="D3474" s="144"/>
      <c r="E3474" s="144"/>
      <c r="F3474" s="144"/>
    </row>
    <row r="3475" spans="1:6">
      <c r="A3475" s="144"/>
      <c r="B3475" s="144"/>
      <c r="C3475" s="144"/>
      <c r="D3475" s="144"/>
      <c r="E3475" s="144"/>
      <c r="F3475" s="144"/>
    </row>
    <row r="3476" spans="1:6">
      <c r="A3476" s="144"/>
      <c r="B3476" s="144"/>
      <c r="C3476" s="144"/>
      <c r="D3476" s="144"/>
      <c r="E3476" s="144"/>
      <c r="F3476" s="144"/>
    </row>
    <row r="3477" spans="1:6">
      <c r="A3477" s="144"/>
      <c r="B3477" s="144"/>
      <c r="C3477" s="144"/>
      <c r="D3477" s="144"/>
      <c r="E3477" s="144"/>
      <c r="F3477" s="144"/>
    </row>
    <row r="3478" spans="1:6">
      <c r="A3478" s="144"/>
      <c r="B3478" s="144"/>
      <c r="C3478" s="144"/>
      <c r="D3478" s="144"/>
      <c r="E3478" s="144"/>
      <c r="F3478" s="144"/>
    </row>
    <row r="3479" spans="1:6">
      <c r="A3479" s="144"/>
      <c r="B3479" s="144"/>
      <c r="C3479" s="144"/>
      <c r="D3479" s="144"/>
      <c r="E3479" s="144"/>
      <c r="F3479" s="144"/>
    </row>
    <row r="3480" spans="1:6">
      <c r="A3480" s="144"/>
      <c r="B3480" s="144"/>
      <c r="C3480" s="144"/>
      <c r="D3480" s="144"/>
      <c r="E3480" s="144"/>
      <c r="F3480" s="144"/>
    </row>
    <row r="3481" spans="1:6">
      <c r="A3481" s="144"/>
      <c r="B3481" s="144"/>
      <c r="C3481" s="144"/>
      <c r="D3481" s="144"/>
      <c r="E3481" s="144"/>
      <c r="F3481" s="144"/>
    </row>
    <row r="3482" spans="1:6">
      <c r="A3482" s="144"/>
      <c r="B3482" s="144"/>
      <c r="C3482" s="144"/>
      <c r="D3482" s="144"/>
      <c r="E3482" s="144"/>
      <c r="F3482" s="144"/>
    </row>
    <row r="3483" spans="1:6">
      <c r="A3483" s="144"/>
      <c r="B3483" s="144"/>
      <c r="C3483" s="144"/>
      <c r="D3483" s="144"/>
      <c r="E3483" s="144"/>
      <c r="F3483" s="144"/>
    </row>
    <row r="3484" spans="1:6">
      <c r="A3484" s="144"/>
      <c r="B3484" s="144"/>
      <c r="C3484" s="144"/>
      <c r="D3484" s="144"/>
      <c r="E3484" s="144"/>
      <c r="F3484" s="144"/>
    </row>
    <row r="3485" spans="1:6">
      <c r="A3485" s="144"/>
      <c r="B3485" s="144"/>
      <c r="C3485" s="144"/>
      <c r="D3485" s="144"/>
      <c r="E3485" s="144"/>
      <c r="F3485" s="144"/>
    </row>
    <row r="3486" spans="1:6">
      <c r="A3486" s="144"/>
      <c r="B3486" s="144"/>
      <c r="C3486" s="144"/>
      <c r="D3486" s="144"/>
      <c r="E3486" s="144"/>
      <c r="F3486" s="144"/>
    </row>
    <row r="3487" spans="1:6">
      <c r="A3487" s="144"/>
      <c r="B3487" s="144"/>
      <c r="C3487" s="144"/>
      <c r="D3487" s="144"/>
      <c r="E3487" s="144"/>
      <c r="F3487" s="144"/>
    </row>
    <row r="3488" spans="1:6">
      <c r="A3488" s="144"/>
      <c r="B3488" s="144"/>
      <c r="C3488" s="144"/>
      <c r="D3488" s="144"/>
      <c r="E3488" s="144"/>
      <c r="F3488" s="144"/>
    </row>
    <row r="3489" spans="1:6">
      <c r="A3489" s="144"/>
      <c r="B3489" s="144"/>
      <c r="C3489" s="144"/>
      <c r="D3489" s="144"/>
      <c r="E3489" s="144"/>
      <c r="F3489" s="144"/>
    </row>
    <row r="3490" spans="1:6">
      <c r="A3490" s="144"/>
      <c r="B3490" s="144"/>
      <c r="C3490" s="144"/>
      <c r="D3490" s="144"/>
      <c r="E3490" s="144"/>
      <c r="F3490" s="144"/>
    </row>
    <row r="3491" spans="1:6">
      <c r="A3491" s="144"/>
      <c r="B3491" s="144"/>
      <c r="C3491" s="144"/>
      <c r="D3491" s="144"/>
      <c r="E3491" s="144"/>
      <c r="F3491" s="144"/>
    </row>
    <row r="3492" spans="1:6">
      <c r="A3492" s="144"/>
      <c r="B3492" s="144"/>
      <c r="C3492" s="144"/>
      <c r="D3492" s="144"/>
      <c r="E3492" s="144"/>
      <c r="F3492" s="144"/>
    </row>
    <row r="3493" spans="1:6">
      <c r="A3493" s="144"/>
      <c r="B3493" s="144"/>
      <c r="C3493" s="144"/>
      <c r="D3493" s="144"/>
      <c r="E3493" s="144"/>
      <c r="F3493" s="144"/>
    </row>
    <row r="3494" spans="1:6">
      <c r="A3494" s="144"/>
      <c r="B3494" s="144"/>
      <c r="C3494" s="144"/>
      <c r="D3494" s="144"/>
      <c r="E3494" s="144"/>
      <c r="F3494" s="144"/>
    </row>
    <row r="3495" spans="1:6">
      <c r="A3495" s="144"/>
      <c r="B3495" s="144"/>
      <c r="C3495" s="144"/>
      <c r="D3495" s="144"/>
      <c r="E3495" s="144"/>
      <c r="F3495" s="144"/>
    </row>
    <row r="3496" spans="1:6">
      <c r="A3496" s="144"/>
      <c r="B3496" s="144"/>
      <c r="C3496" s="144"/>
      <c r="D3496" s="144"/>
      <c r="E3496" s="144"/>
      <c r="F3496" s="144"/>
    </row>
    <row r="3497" spans="1:6">
      <c r="A3497" s="144"/>
      <c r="B3497" s="144"/>
      <c r="C3497" s="144"/>
      <c r="D3497" s="144"/>
      <c r="E3497" s="144"/>
      <c r="F3497" s="144"/>
    </row>
    <row r="3498" spans="1:6">
      <c r="A3498" s="144"/>
      <c r="B3498" s="144"/>
      <c r="C3498" s="144"/>
      <c r="D3498" s="144"/>
      <c r="E3498" s="144"/>
      <c r="F3498" s="144"/>
    </row>
    <row r="3499" spans="1:6">
      <c r="A3499" s="144"/>
      <c r="B3499" s="144"/>
      <c r="C3499" s="144"/>
      <c r="D3499" s="144"/>
      <c r="E3499" s="144"/>
      <c r="F3499" s="144"/>
    </row>
    <row r="3500" spans="1:6">
      <c r="A3500" s="144"/>
      <c r="B3500" s="144"/>
      <c r="C3500" s="144"/>
      <c r="D3500" s="144"/>
      <c r="E3500" s="144"/>
      <c r="F3500" s="144"/>
    </row>
    <row r="3501" spans="1:6">
      <c r="A3501" s="144"/>
      <c r="B3501" s="144"/>
      <c r="C3501" s="144"/>
      <c r="D3501" s="144"/>
      <c r="E3501" s="144"/>
      <c r="F3501" s="144"/>
    </row>
    <row r="3502" spans="1:6">
      <c r="A3502" s="144"/>
      <c r="B3502" s="144"/>
      <c r="C3502" s="144"/>
      <c r="D3502" s="144"/>
      <c r="E3502" s="144"/>
      <c r="F3502" s="144"/>
    </row>
    <row r="3503" spans="1:6">
      <c r="A3503" s="144"/>
      <c r="B3503" s="144"/>
      <c r="C3503" s="144"/>
      <c r="D3503" s="144"/>
      <c r="E3503" s="144"/>
      <c r="F3503" s="144"/>
    </row>
    <row r="3504" spans="1:6">
      <c r="A3504" s="144"/>
      <c r="B3504" s="144"/>
      <c r="C3504" s="144"/>
      <c r="D3504" s="144"/>
      <c r="E3504" s="144"/>
      <c r="F3504" s="144"/>
    </row>
    <row r="3505" spans="1:6">
      <c r="A3505" s="144"/>
      <c r="B3505" s="144"/>
      <c r="C3505" s="144"/>
      <c r="D3505" s="144"/>
      <c r="E3505" s="144"/>
      <c r="F3505" s="144"/>
    </row>
    <row r="3506" spans="1:6">
      <c r="A3506" s="144"/>
      <c r="B3506" s="144"/>
      <c r="C3506" s="144"/>
      <c r="D3506" s="144"/>
      <c r="E3506" s="144"/>
      <c r="F3506" s="144"/>
    </row>
    <row r="3507" spans="1:6">
      <c r="A3507" s="144"/>
      <c r="B3507" s="144"/>
      <c r="C3507" s="144"/>
      <c r="D3507" s="144"/>
      <c r="E3507" s="144"/>
      <c r="F3507" s="144"/>
    </row>
    <row r="3508" spans="1:6">
      <c r="A3508" s="144"/>
      <c r="B3508" s="144"/>
      <c r="C3508" s="144"/>
      <c r="D3508" s="144"/>
      <c r="E3508" s="144"/>
      <c r="F3508" s="144"/>
    </row>
    <row r="3509" spans="1:6">
      <c r="A3509" s="144"/>
      <c r="B3509" s="144"/>
      <c r="C3509" s="144"/>
      <c r="D3509" s="144"/>
      <c r="E3509" s="144"/>
      <c r="F3509" s="144"/>
    </row>
    <row r="3510" spans="1:6">
      <c r="A3510" s="144"/>
      <c r="B3510" s="144"/>
      <c r="C3510" s="144"/>
      <c r="D3510" s="144"/>
      <c r="E3510" s="144"/>
      <c r="F3510" s="144"/>
    </row>
    <row r="3511" spans="1:6">
      <c r="A3511" s="144"/>
      <c r="B3511" s="144"/>
      <c r="C3511" s="144"/>
      <c r="D3511" s="144"/>
      <c r="E3511" s="144"/>
      <c r="F3511" s="144"/>
    </row>
    <row r="3512" spans="1:6">
      <c r="A3512" s="144"/>
      <c r="B3512" s="144"/>
      <c r="C3512" s="144"/>
      <c r="D3512" s="144"/>
      <c r="E3512" s="144"/>
      <c r="F3512" s="144"/>
    </row>
    <row r="3513" spans="1:6">
      <c r="A3513" s="144"/>
      <c r="B3513" s="144"/>
      <c r="C3513" s="144"/>
      <c r="D3513" s="144"/>
      <c r="E3513" s="144"/>
      <c r="F3513" s="144"/>
    </row>
    <row r="3514" spans="1:6">
      <c r="A3514" s="144"/>
      <c r="B3514" s="144"/>
      <c r="C3514" s="144"/>
      <c r="D3514" s="144"/>
      <c r="E3514" s="144"/>
      <c r="F3514" s="144"/>
    </row>
    <row r="3515" spans="1:6">
      <c r="A3515" s="144"/>
      <c r="B3515" s="144"/>
      <c r="C3515" s="144"/>
      <c r="D3515" s="144"/>
      <c r="E3515" s="144"/>
      <c r="F3515" s="144"/>
    </row>
    <row r="3516" spans="1:6">
      <c r="A3516" s="144"/>
      <c r="B3516" s="144"/>
      <c r="C3516" s="144"/>
      <c r="D3516" s="144"/>
      <c r="E3516" s="144"/>
      <c r="F3516" s="144"/>
    </row>
    <row r="3517" spans="1:6">
      <c r="A3517" s="144"/>
      <c r="B3517" s="144"/>
      <c r="C3517" s="144"/>
      <c r="D3517" s="144"/>
      <c r="E3517" s="144"/>
      <c r="F3517" s="144"/>
    </row>
    <row r="3518" spans="1:6">
      <c r="A3518" s="144"/>
      <c r="B3518" s="144"/>
      <c r="C3518" s="144"/>
      <c r="D3518" s="144"/>
      <c r="E3518" s="144"/>
      <c r="F3518" s="144"/>
    </row>
    <row r="3519" spans="1:6">
      <c r="A3519" s="144"/>
      <c r="B3519" s="144"/>
      <c r="C3519" s="144"/>
      <c r="D3519" s="144"/>
      <c r="E3519" s="144"/>
      <c r="F3519" s="144"/>
    </row>
    <row r="3520" spans="1:6">
      <c r="A3520" s="144"/>
      <c r="B3520" s="144"/>
      <c r="C3520" s="144"/>
      <c r="D3520" s="144"/>
      <c r="E3520" s="144"/>
      <c r="F3520" s="144"/>
    </row>
    <row r="3521" spans="1:6">
      <c r="A3521" s="144"/>
      <c r="B3521" s="144"/>
      <c r="C3521" s="144"/>
      <c r="D3521" s="144"/>
      <c r="E3521" s="144"/>
      <c r="F3521" s="144"/>
    </row>
    <row r="3522" spans="1:6">
      <c r="A3522" s="144"/>
      <c r="B3522" s="144"/>
      <c r="C3522" s="144"/>
      <c r="D3522" s="144"/>
      <c r="E3522" s="144"/>
      <c r="F3522" s="144"/>
    </row>
    <row r="3523" spans="1:6">
      <c r="A3523" s="144"/>
      <c r="B3523" s="144"/>
      <c r="C3523" s="144"/>
      <c r="D3523" s="144"/>
      <c r="E3523" s="144"/>
      <c r="F3523" s="144"/>
    </row>
    <row r="3524" spans="1:6">
      <c r="A3524" s="144"/>
      <c r="B3524" s="144"/>
      <c r="C3524" s="144"/>
      <c r="D3524" s="144"/>
      <c r="E3524" s="144"/>
      <c r="F3524" s="144"/>
    </row>
    <row r="3525" spans="1:6">
      <c r="A3525" s="144"/>
      <c r="B3525" s="144"/>
      <c r="C3525" s="144"/>
      <c r="D3525" s="144"/>
      <c r="E3525" s="144"/>
      <c r="F3525" s="144"/>
    </row>
    <row r="3526" spans="1:6">
      <c r="A3526" s="144"/>
      <c r="B3526" s="144"/>
      <c r="C3526" s="144"/>
      <c r="D3526" s="144"/>
      <c r="E3526" s="144"/>
      <c r="F3526" s="144"/>
    </row>
    <row r="3527" spans="1:6">
      <c r="A3527" s="144"/>
      <c r="B3527" s="144"/>
      <c r="C3527" s="144"/>
      <c r="D3527" s="144"/>
      <c r="E3527" s="144"/>
      <c r="F3527" s="144"/>
    </row>
    <row r="3528" spans="1:6">
      <c r="A3528" s="144"/>
      <c r="B3528" s="144"/>
      <c r="C3528" s="144"/>
      <c r="D3528" s="144"/>
      <c r="E3528" s="144"/>
      <c r="F3528" s="144"/>
    </row>
    <row r="3529" spans="1:6">
      <c r="A3529" s="144"/>
      <c r="B3529" s="144"/>
      <c r="C3529" s="144"/>
      <c r="D3529" s="144"/>
      <c r="E3529" s="144"/>
      <c r="F3529" s="144"/>
    </row>
    <row r="3530" spans="1:6">
      <c r="A3530" s="144"/>
      <c r="B3530" s="144"/>
      <c r="C3530" s="144"/>
      <c r="D3530" s="144"/>
      <c r="E3530" s="144"/>
      <c r="F3530" s="144"/>
    </row>
    <row r="3531" spans="1:6">
      <c r="A3531" s="144"/>
      <c r="B3531" s="144"/>
      <c r="C3531" s="144"/>
      <c r="D3531" s="144"/>
      <c r="E3531" s="144"/>
      <c r="F3531" s="144"/>
    </row>
    <row r="3532" spans="1:6">
      <c r="A3532" s="144"/>
      <c r="B3532" s="144"/>
      <c r="C3532" s="144"/>
      <c r="D3532" s="144"/>
      <c r="E3532" s="144"/>
      <c r="F3532" s="144"/>
    </row>
    <row r="3533" spans="1:6">
      <c r="A3533" s="144"/>
      <c r="B3533" s="144"/>
      <c r="C3533" s="144"/>
      <c r="D3533" s="144"/>
      <c r="E3533" s="144"/>
      <c r="F3533" s="144"/>
    </row>
    <row r="3534" spans="1:6">
      <c r="A3534" s="144"/>
      <c r="B3534" s="144"/>
      <c r="C3534" s="144"/>
      <c r="D3534" s="144"/>
      <c r="E3534" s="144"/>
      <c r="F3534" s="144"/>
    </row>
    <row r="3535" spans="1:6">
      <c r="A3535" s="144"/>
      <c r="B3535" s="144"/>
      <c r="C3535" s="144"/>
      <c r="D3535" s="144"/>
      <c r="E3535" s="144"/>
      <c r="F3535" s="144"/>
    </row>
    <row r="3536" spans="1:6">
      <c r="A3536" s="144"/>
      <c r="B3536" s="144"/>
      <c r="C3536" s="144"/>
      <c r="D3536" s="144"/>
      <c r="E3536" s="144"/>
      <c r="F3536" s="144"/>
    </row>
    <row r="3537" spans="1:6">
      <c r="A3537" s="144"/>
      <c r="B3537" s="144"/>
      <c r="C3537" s="144"/>
      <c r="D3537" s="144"/>
      <c r="E3537" s="144"/>
      <c r="F3537" s="144"/>
    </row>
    <row r="3538" spans="1:6">
      <c r="A3538" s="144"/>
      <c r="B3538" s="144"/>
      <c r="C3538" s="144"/>
      <c r="D3538" s="144"/>
      <c r="E3538" s="144"/>
      <c r="F3538" s="144"/>
    </row>
    <row r="3539" spans="1:6">
      <c r="A3539" s="144"/>
      <c r="B3539" s="144"/>
      <c r="C3539" s="144"/>
      <c r="D3539" s="144"/>
      <c r="E3539" s="144"/>
      <c r="F3539" s="144"/>
    </row>
    <row r="3540" spans="1:6">
      <c r="A3540" s="144"/>
      <c r="B3540" s="144"/>
      <c r="C3540" s="144"/>
      <c r="D3540" s="144"/>
      <c r="E3540" s="144"/>
      <c r="F3540" s="144"/>
    </row>
    <row r="3541" spans="1:6">
      <c r="A3541" s="144"/>
      <c r="B3541" s="144"/>
      <c r="C3541" s="144"/>
      <c r="D3541" s="144"/>
      <c r="E3541" s="144"/>
      <c r="F3541" s="144"/>
    </row>
    <row r="3542" spans="1:6">
      <c r="A3542" s="144"/>
      <c r="B3542" s="144"/>
      <c r="C3542" s="144"/>
      <c r="D3542" s="144"/>
      <c r="E3542" s="144"/>
      <c r="F3542" s="144"/>
    </row>
    <row r="3543" spans="1:6">
      <c r="A3543" s="144"/>
      <c r="B3543" s="144"/>
      <c r="C3543" s="144"/>
      <c r="D3543" s="144"/>
      <c r="E3543" s="144"/>
      <c r="F3543" s="144"/>
    </row>
    <row r="3544" spans="1:6">
      <c r="A3544" s="144"/>
      <c r="B3544" s="144"/>
      <c r="C3544" s="144"/>
      <c r="D3544" s="144"/>
      <c r="E3544" s="144"/>
      <c r="F3544" s="144"/>
    </row>
    <row r="3545" spans="1:6">
      <c r="A3545" s="144"/>
      <c r="B3545" s="144"/>
      <c r="C3545" s="144"/>
      <c r="D3545" s="144"/>
      <c r="E3545" s="144"/>
      <c r="F3545" s="144"/>
    </row>
    <row r="3546" spans="1:6">
      <c r="A3546" s="144"/>
      <c r="B3546" s="144"/>
      <c r="C3546" s="144"/>
      <c r="D3546" s="144"/>
      <c r="E3546" s="144"/>
      <c r="F3546" s="144"/>
    </row>
    <row r="3547" spans="1:6">
      <c r="A3547" s="144"/>
      <c r="B3547" s="144"/>
      <c r="C3547" s="144"/>
      <c r="D3547" s="144"/>
      <c r="E3547" s="144"/>
      <c r="F3547" s="144"/>
    </row>
    <row r="3548" spans="1:6">
      <c r="A3548" s="144"/>
      <c r="B3548" s="144"/>
      <c r="C3548" s="144"/>
      <c r="D3548" s="144"/>
      <c r="E3548" s="144"/>
      <c r="F3548" s="144"/>
    </row>
    <row r="3549" spans="1:6">
      <c r="A3549" s="144"/>
      <c r="B3549" s="144"/>
      <c r="C3549" s="144"/>
      <c r="D3549" s="144"/>
      <c r="E3549" s="144"/>
      <c r="F3549" s="144"/>
    </row>
    <row r="3550" spans="1:6">
      <c r="A3550" s="144"/>
      <c r="B3550" s="144"/>
      <c r="C3550" s="144"/>
      <c r="D3550" s="144"/>
      <c r="E3550" s="144"/>
      <c r="F3550" s="144"/>
    </row>
    <row r="3551" spans="1:6">
      <c r="A3551" s="144"/>
      <c r="B3551" s="144"/>
      <c r="C3551" s="144"/>
      <c r="D3551" s="144"/>
      <c r="E3551" s="144"/>
      <c r="F3551" s="144"/>
    </row>
    <row r="3552" spans="1:6">
      <c r="A3552" s="144"/>
      <c r="B3552" s="144"/>
      <c r="C3552" s="144"/>
      <c r="D3552" s="144"/>
      <c r="E3552" s="144"/>
      <c r="F3552" s="144"/>
    </row>
    <row r="3553" spans="1:6">
      <c r="A3553" s="144"/>
      <c r="B3553" s="144"/>
      <c r="C3553" s="144"/>
      <c r="D3553" s="144"/>
      <c r="E3553" s="144"/>
      <c r="F3553" s="144"/>
    </row>
    <row r="3554" spans="1:6">
      <c r="A3554" s="144"/>
      <c r="B3554" s="144"/>
      <c r="C3554" s="144"/>
      <c r="D3554" s="144"/>
      <c r="E3554" s="144"/>
      <c r="F3554" s="144"/>
    </row>
    <row r="3555" spans="1:6">
      <c r="A3555" s="144"/>
      <c r="B3555" s="144"/>
      <c r="C3555" s="144"/>
      <c r="D3555" s="144"/>
      <c r="E3555" s="144"/>
      <c r="F3555" s="144"/>
    </row>
    <row r="3556" spans="1:6">
      <c r="A3556" s="144"/>
      <c r="B3556" s="144"/>
      <c r="C3556" s="144"/>
      <c r="D3556" s="144"/>
      <c r="E3556" s="144"/>
      <c r="F3556" s="144"/>
    </row>
    <row r="3557" spans="1:6">
      <c r="A3557" s="144"/>
      <c r="B3557" s="144"/>
      <c r="C3557" s="144"/>
      <c r="D3557" s="144"/>
      <c r="E3557" s="144"/>
      <c r="F3557" s="144"/>
    </row>
    <row r="3558" spans="1:6">
      <c r="A3558" s="144"/>
      <c r="B3558" s="144"/>
      <c r="C3558" s="144"/>
      <c r="D3558" s="144"/>
      <c r="E3558" s="144"/>
      <c r="F3558" s="144"/>
    </row>
    <row r="3559" spans="1:6">
      <c r="A3559" s="144"/>
      <c r="B3559" s="144"/>
      <c r="C3559" s="144"/>
      <c r="D3559" s="144"/>
      <c r="E3559" s="144"/>
      <c r="F3559" s="144"/>
    </row>
    <row r="3560" spans="1:6">
      <c r="A3560" s="144"/>
      <c r="B3560" s="144"/>
      <c r="C3560" s="144"/>
      <c r="D3560" s="144"/>
      <c r="E3560" s="144"/>
      <c r="F3560" s="144"/>
    </row>
    <row r="3561" spans="1:6">
      <c r="A3561" s="144"/>
      <c r="B3561" s="144"/>
      <c r="C3561" s="144"/>
      <c r="D3561" s="144"/>
      <c r="E3561" s="144"/>
      <c r="F3561" s="144"/>
    </row>
    <row r="3562" spans="1:6">
      <c r="A3562" s="144"/>
      <c r="B3562" s="144"/>
      <c r="C3562" s="144"/>
      <c r="D3562" s="144"/>
      <c r="E3562" s="144"/>
      <c r="F3562" s="144"/>
    </row>
    <row r="3563" spans="1:6">
      <c r="A3563" s="144"/>
      <c r="B3563" s="144"/>
      <c r="C3563" s="144"/>
      <c r="D3563" s="144"/>
      <c r="E3563" s="144"/>
      <c r="F3563" s="144"/>
    </row>
    <row r="3564" spans="1:6">
      <c r="A3564" s="144"/>
      <c r="B3564" s="144"/>
      <c r="C3564" s="144"/>
      <c r="D3564" s="144"/>
      <c r="E3564" s="144"/>
      <c r="F3564" s="144"/>
    </row>
    <row r="3565" spans="1:6">
      <c r="A3565" s="144"/>
      <c r="B3565" s="144"/>
      <c r="C3565" s="144"/>
      <c r="D3565" s="144"/>
      <c r="E3565" s="144"/>
      <c r="F3565" s="144"/>
    </row>
    <row r="3566" spans="1:6">
      <c r="A3566" s="144"/>
      <c r="B3566" s="144"/>
      <c r="C3566" s="144"/>
      <c r="D3566" s="144"/>
      <c r="E3566" s="144"/>
      <c r="F3566" s="144"/>
    </row>
    <row r="3567" spans="1:6">
      <c r="A3567" s="144"/>
      <c r="B3567" s="144"/>
      <c r="C3567" s="144"/>
      <c r="D3567" s="144"/>
      <c r="E3567" s="144"/>
      <c r="F3567" s="144"/>
    </row>
    <row r="3568" spans="1:6">
      <c r="A3568" s="144"/>
      <c r="B3568" s="144"/>
      <c r="C3568" s="144"/>
      <c r="D3568" s="144"/>
      <c r="E3568" s="144"/>
      <c r="F3568" s="144"/>
    </row>
    <row r="3569" spans="1:6">
      <c r="A3569" s="144"/>
      <c r="B3569" s="144"/>
      <c r="C3569" s="144"/>
      <c r="D3569" s="144"/>
      <c r="E3569" s="144"/>
      <c r="F3569" s="144"/>
    </row>
    <row r="3570" spans="1:6">
      <c r="A3570" s="144"/>
      <c r="B3570" s="144"/>
      <c r="C3570" s="144"/>
      <c r="D3570" s="144"/>
      <c r="E3570" s="144"/>
      <c r="F3570" s="144"/>
    </row>
    <row r="3571" spans="1:6">
      <c r="A3571" s="144"/>
      <c r="B3571" s="144"/>
      <c r="C3571" s="144"/>
      <c r="D3571" s="144"/>
      <c r="E3571" s="144"/>
      <c r="F3571" s="144"/>
    </row>
    <row r="3572" spans="1:6">
      <c r="A3572" s="144"/>
      <c r="B3572" s="144"/>
      <c r="C3572" s="144"/>
      <c r="D3572" s="144"/>
      <c r="E3572" s="144"/>
      <c r="F3572" s="144"/>
    </row>
    <row r="3573" spans="1:6">
      <c r="A3573" s="144"/>
      <c r="B3573" s="144"/>
      <c r="C3573" s="144"/>
      <c r="D3573" s="144"/>
      <c r="E3573" s="144"/>
      <c r="F3573" s="144"/>
    </row>
    <row r="3574" spans="1:6">
      <c r="A3574" s="144"/>
      <c r="B3574" s="144"/>
      <c r="C3574" s="144"/>
      <c r="D3574" s="144"/>
      <c r="E3574" s="144"/>
      <c r="F3574" s="144"/>
    </row>
    <row r="3575" spans="1:6">
      <c r="A3575" s="144"/>
      <c r="B3575" s="144"/>
      <c r="C3575" s="144"/>
      <c r="D3575" s="144"/>
      <c r="E3575" s="144"/>
      <c r="F3575" s="144"/>
    </row>
    <row r="3576" spans="1:6">
      <c r="A3576" s="144"/>
      <c r="B3576" s="144"/>
      <c r="C3576" s="144"/>
      <c r="D3576" s="144"/>
      <c r="E3576" s="144"/>
      <c r="F3576" s="144"/>
    </row>
    <row r="3577" spans="1:6">
      <c r="A3577" s="144"/>
      <c r="B3577" s="144"/>
      <c r="C3577" s="144"/>
      <c r="D3577" s="144"/>
      <c r="E3577" s="144"/>
      <c r="F3577" s="144"/>
    </row>
    <row r="3578" spans="1:6">
      <c r="A3578" s="144"/>
      <c r="B3578" s="144"/>
      <c r="C3578" s="144"/>
      <c r="D3578" s="144"/>
      <c r="E3578" s="144"/>
      <c r="F3578" s="144"/>
    </row>
    <row r="3579" spans="1:6">
      <c r="A3579" s="144"/>
      <c r="B3579" s="144"/>
      <c r="C3579" s="144"/>
      <c r="D3579" s="144"/>
      <c r="E3579" s="144"/>
      <c r="F3579" s="144"/>
    </row>
    <row r="3580" spans="1:6">
      <c r="A3580" s="144"/>
      <c r="B3580" s="144"/>
      <c r="C3580" s="144"/>
      <c r="D3580" s="144"/>
      <c r="E3580" s="144"/>
      <c r="F3580" s="144"/>
    </row>
    <row r="3581" spans="1:6">
      <c r="A3581" s="144"/>
      <c r="B3581" s="144"/>
      <c r="C3581" s="144"/>
      <c r="D3581" s="144"/>
      <c r="E3581" s="144"/>
      <c r="F3581" s="144"/>
    </row>
    <row r="3582" spans="1:6">
      <c r="A3582" s="144"/>
      <c r="B3582" s="144"/>
      <c r="C3582" s="144"/>
      <c r="D3582" s="144"/>
      <c r="E3582" s="144"/>
      <c r="F3582" s="144"/>
    </row>
    <row r="3583" spans="1:6">
      <c r="A3583" s="144"/>
      <c r="B3583" s="144"/>
      <c r="C3583" s="144"/>
      <c r="D3583" s="144"/>
      <c r="E3583" s="144"/>
      <c r="F3583" s="144"/>
    </row>
    <row r="3584" spans="1:6">
      <c r="A3584" s="144"/>
      <c r="B3584" s="144"/>
      <c r="C3584" s="144"/>
      <c r="D3584" s="144"/>
      <c r="E3584" s="144"/>
      <c r="F3584" s="144"/>
    </row>
    <row r="3585" spans="1:6">
      <c r="A3585" s="144"/>
      <c r="B3585" s="144"/>
      <c r="C3585" s="144"/>
      <c r="D3585" s="144"/>
      <c r="E3585" s="144"/>
      <c r="F3585" s="144"/>
    </row>
    <row r="3586" spans="1:6">
      <c r="A3586" s="144"/>
      <c r="B3586" s="144"/>
      <c r="C3586" s="144"/>
      <c r="D3586" s="144"/>
      <c r="E3586" s="144"/>
      <c r="F3586" s="144"/>
    </row>
    <row r="3587" spans="1:6">
      <c r="A3587" s="144"/>
      <c r="B3587" s="144"/>
      <c r="C3587" s="144"/>
      <c r="D3587" s="144"/>
      <c r="E3587" s="144"/>
      <c r="F3587" s="144"/>
    </row>
    <row r="3588" spans="1:6">
      <c r="A3588" s="144"/>
      <c r="B3588" s="144"/>
      <c r="C3588" s="144"/>
      <c r="D3588" s="144"/>
      <c r="E3588" s="144"/>
      <c r="F3588" s="144"/>
    </row>
    <row r="3589" spans="1:6">
      <c r="A3589" s="144"/>
      <c r="B3589" s="144"/>
      <c r="C3589" s="144"/>
      <c r="D3589" s="144"/>
      <c r="E3589" s="144"/>
      <c r="F3589" s="144"/>
    </row>
    <row r="3590" spans="1:6">
      <c r="A3590" s="144"/>
      <c r="B3590" s="144"/>
      <c r="C3590" s="144"/>
      <c r="D3590" s="144"/>
      <c r="E3590" s="144"/>
      <c r="F3590" s="144"/>
    </row>
    <row r="3591" spans="1:6">
      <c r="A3591" s="144"/>
      <c r="B3591" s="144"/>
      <c r="C3591" s="144"/>
      <c r="D3591" s="144"/>
      <c r="E3591" s="144"/>
      <c r="F3591" s="144"/>
    </row>
    <row r="3592" spans="1:6">
      <c r="A3592" s="144"/>
      <c r="B3592" s="144"/>
      <c r="C3592" s="144"/>
      <c r="D3592" s="144"/>
      <c r="E3592" s="144"/>
      <c r="F3592" s="144"/>
    </row>
    <row r="3593" spans="1:6">
      <c r="A3593" s="144"/>
      <c r="B3593" s="144"/>
      <c r="C3593" s="144"/>
      <c r="D3593" s="144"/>
      <c r="E3593" s="144"/>
      <c r="F3593" s="144"/>
    </row>
    <row r="3594" spans="1:6">
      <c r="A3594" s="144"/>
      <c r="B3594" s="144"/>
      <c r="C3594" s="144"/>
      <c r="D3594" s="144"/>
      <c r="E3594" s="144"/>
      <c r="F3594" s="144"/>
    </row>
    <row r="3595" spans="1:6">
      <c r="A3595" s="144"/>
      <c r="B3595" s="144"/>
      <c r="C3595" s="144"/>
      <c r="D3595" s="144"/>
      <c r="E3595" s="144"/>
      <c r="F3595" s="144"/>
    </row>
    <row r="3596" spans="1:6">
      <c r="A3596" s="144"/>
      <c r="B3596" s="144"/>
      <c r="C3596" s="144"/>
      <c r="D3596" s="144"/>
      <c r="E3596" s="144"/>
      <c r="F3596" s="144"/>
    </row>
    <row r="3597" spans="1:6">
      <c r="A3597" s="144"/>
      <c r="B3597" s="144"/>
      <c r="C3597" s="144"/>
      <c r="D3597" s="144"/>
      <c r="E3597" s="144"/>
      <c r="F3597" s="144"/>
    </row>
    <row r="3598" spans="1:6">
      <c r="A3598" s="144"/>
      <c r="B3598" s="144"/>
      <c r="C3598" s="144"/>
      <c r="D3598" s="144"/>
      <c r="E3598" s="144"/>
      <c r="F3598" s="144"/>
    </row>
    <row r="3599" spans="1:6">
      <c r="A3599" s="144"/>
      <c r="B3599" s="144"/>
      <c r="C3599" s="144"/>
      <c r="D3599" s="144"/>
      <c r="E3599" s="144"/>
      <c r="F3599" s="144"/>
    </row>
    <row r="3600" spans="1:6">
      <c r="A3600" s="144"/>
      <c r="B3600" s="144"/>
      <c r="C3600" s="144"/>
      <c r="D3600" s="144"/>
      <c r="E3600" s="144"/>
      <c r="F3600" s="144"/>
    </row>
    <row r="3601" spans="1:6">
      <c r="A3601" s="144"/>
      <c r="B3601" s="144"/>
      <c r="C3601" s="144"/>
      <c r="D3601" s="144"/>
      <c r="E3601" s="144"/>
      <c r="F3601" s="144"/>
    </row>
    <row r="3602" spans="1:6">
      <c r="A3602" s="144"/>
      <c r="B3602" s="144"/>
      <c r="C3602" s="144"/>
      <c r="D3602" s="144"/>
      <c r="E3602" s="144"/>
      <c r="F3602" s="144"/>
    </row>
    <row r="3603" spans="1:6">
      <c r="A3603" s="144"/>
      <c r="B3603" s="144"/>
      <c r="C3603" s="144"/>
      <c r="D3603" s="144"/>
      <c r="E3603" s="144"/>
      <c r="F3603" s="144"/>
    </row>
    <row r="3604" spans="1:6">
      <c r="A3604" s="144"/>
      <c r="B3604" s="144"/>
      <c r="C3604" s="144"/>
      <c r="D3604" s="144"/>
      <c r="E3604" s="144"/>
      <c r="F3604" s="144"/>
    </row>
    <row r="3605" spans="1:6">
      <c r="A3605" s="144"/>
      <c r="B3605" s="144"/>
      <c r="C3605" s="144"/>
      <c r="D3605" s="144"/>
      <c r="E3605" s="144"/>
      <c r="F3605" s="144"/>
    </row>
    <row r="3606" spans="1:6">
      <c r="A3606" s="144"/>
      <c r="B3606" s="144"/>
      <c r="C3606" s="144"/>
      <c r="D3606" s="144"/>
      <c r="E3606" s="144"/>
      <c r="F3606" s="144"/>
    </row>
    <row r="3607" spans="1:6">
      <c r="A3607" s="144"/>
      <c r="B3607" s="144"/>
      <c r="C3607" s="144"/>
      <c r="D3607" s="144"/>
      <c r="E3607" s="144"/>
      <c r="F3607" s="144"/>
    </row>
    <row r="3608" spans="1:6">
      <c r="A3608" s="144"/>
      <c r="B3608" s="144"/>
      <c r="C3608" s="144"/>
      <c r="D3608" s="144"/>
      <c r="E3608" s="144"/>
      <c r="F3608" s="144"/>
    </row>
    <row r="3609" spans="1:6">
      <c r="A3609" s="144"/>
      <c r="B3609" s="144"/>
      <c r="C3609" s="144"/>
      <c r="D3609" s="144"/>
      <c r="E3609" s="144"/>
      <c r="F3609" s="144"/>
    </row>
    <row r="3610" spans="1:6">
      <c r="A3610" s="144"/>
      <c r="B3610" s="144"/>
      <c r="C3610" s="144"/>
      <c r="D3610" s="144"/>
      <c r="E3610" s="144"/>
      <c r="F3610" s="144"/>
    </row>
    <row r="3611" spans="1:6">
      <c r="A3611" s="144"/>
      <c r="B3611" s="144"/>
      <c r="C3611" s="144"/>
      <c r="D3611" s="144"/>
      <c r="E3611" s="144"/>
      <c r="F3611" s="144"/>
    </row>
    <row r="3612" spans="1:6">
      <c r="A3612" s="144"/>
      <c r="B3612" s="144"/>
      <c r="C3612" s="144"/>
      <c r="D3612" s="144"/>
      <c r="E3612" s="144"/>
      <c r="F3612" s="144"/>
    </row>
    <row r="3613" spans="1:6">
      <c r="A3613" s="144"/>
      <c r="B3613" s="144"/>
      <c r="C3613" s="144"/>
      <c r="D3613" s="144"/>
      <c r="E3613" s="144"/>
      <c r="F3613" s="144"/>
    </row>
    <row r="3614" spans="1:6">
      <c r="A3614" s="144"/>
      <c r="B3614" s="144"/>
      <c r="C3614" s="144"/>
      <c r="D3614" s="144"/>
      <c r="E3614" s="144"/>
      <c r="F3614" s="144"/>
    </row>
    <row r="3615" spans="1:6">
      <c r="A3615" s="144"/>
      <c r="B3615" s="144"/>
      <c r="C3615" s="144"/>
      <c r="D3615" s="144"/>
      <c r="E3615" s="144"/>
      <c r="F3615" s="144"/>
    </row>
    <row r="3616" spans="1:6">
      <c r="A3616" s="144"/>
      <c r="B3616" s="144"/>
      <c r="C3616" s="144"/>
      <c r="D3616" s="144"/>
      <c r="E3616" s="144"/>
      <c r="F3616" s="144"/>
    </row>
    <row r="3617" spans="1:6">
      <c r="A3617" s="144"/>
      <c r="B3617" s="144"/>
      <c r="C3617" s="144"/>
      <c r="D3617" s="144"/>
      <c r="E3617" s="144"/>
      <c r="F3617" s="144"/>
    </row>
    <row r="3618" spans="1:6">
      <c r="A3618" s="144"/>
      <c r="B3618" s="144"/>
      <c r="C3618" s="144"/>
      <c r="D3618" s="144"/>
      <c r="E3618" s="144"/>
      <c r="F3618" s="144"/>
    </row>
    <row r="3619" spans="1:6">
      <c r="A3619" s="144"/>
      <c r="B3619" s="144"/>
      <c r="C3619" s="144"/>
      <c r="D3619" s="144"/>
      <c r="E3619" s="144"/>
      <c r="F3619" s="144"/>
    </row>
    <row r="3620" spans="1:6">
      <c r="A3620" s="144"/>
      <c r="B3620" s="144"/>
      <c r="C3620" s="144"/>
      <c r="D3620" s="144"/>
      <c r="E3620" s="144"/>
      <c r="F3620" s="144"/>
    </row>
    <row r="3621" spans="1:6">
      <c r="A3621" s="144"/>
      <c r="B3621" s="144"/>
      <c r="C3621" s="144"/>
      <c r="D3621" s="144"/>
      <c r="E3621" s="144"/>
      <c r="F3621" s="144"/>
    </row>
    <row r="3622" spans="1:6">
      <c r="A3622" s="144"/>
      <c r="B3622" s="144"/>
      <c r="C3622" s="144"/>
      <c r="D3622" s="144"/>
      <c r="E3622" s="144"/>
      <c r="F3622" s="144"/>
    </row>
    <row r="3623" spans="1:6">
      <c r="A3623" s="144"/>
      <c r="B3623" s="144"/>
      <c r="C3623" s="144"/>
      <c r="D3623" s="144"/>
      <c r="E3623" s="144"/>
      <c r="F3623" s="144"/>
    </row>
    <row r="3624" spans="1:6">
      <c r="A3624" s="144"/>
      <c r="B3624" s="144"/>
      <c r="C3624" s="144"/>
      <c r="D3624" s="144"/>
      <c r="E3624" s="144"/>
      <c r="F3624" s="144"/>
    </row>
    <row r="3625" spans="1:6">
      <c r="A3625" s="144"/>
      <c r="B3625" s="144"/>
      <c r="C3625" s="144"/>
      <c r="D3625" s="144"/>
      <c r="E3625" s="144"/>
      <c r="F3625" s="144"/>
    </row>
    <row r="3626" spans="1:6">
      <c r="A3626" s="144"/>
      <c r="B3626" s="144"/>
      <c r="C3626" s="144"/>
      <c r="D3626" s="144"/>
      <c r="E3626" s="144"/>
      <c r="F3626" s="144"/>
    </row>
    <row r="3627" spans="1:6">
      <c r="A3627" s="144"/>
      <c r="B3627" s="144"/>
      <c r="C3627" s="144"/>
      <c r="D3627" s="144"/>
      <c r="E3627" s="144"/>
      <c r="F3627" s="144"/>
    </row>
    <row r="3628" spans="1:6">
      <c r="A3628" s="144"/>
      <c r="B3628" s="144"/>
      <c r="C3628" s="144"/>
      <c r="D3628" s="144"/>
      <c r="E3628" s="144"/>
      <c r="F3628" s="144"/>
    </row>
    <row r="3629" spans="1:6">
      <c r="A3629" s="144"/>
      <c r="B3629" s="144"/>
      <c r="C3629" s="144"/>
      <c r="D3629" s="144"/>
      <c r="E3629" s="144"/>
      <c r="F3629" s="144"/>
    </row>
    <row r="3630" spans="1:6">
      <c r="A3630" s="144"/>
      <c r="B3630" s="144"/>
      <c r="C3630" s="144"/>
      <c r="D3630" s="144"/>
      <c r="E3630" s="144"/>
      <c r="F3630" s="144"/>
    </row>
    <row r="3631" spans="1:6">
      <c r="A3631" s="144"/>
      <c r="B3631" s="144"/>
      <c r="C3631" s="144"/>
      <c r="D3631" s="144"/>
      <c r="E3631" s="144"/>
      <c r="F3631" s="144"/>
    </row>
    <row r="3632" spans="1:6">
      <c r="A3632" s="144"/>
      <c r="B3632" s="144"/>
      <c r="C3632" s="144"/>
      <c r="D3632" s="144"/>
      <c r="E3632" s="144"/>
      <c r="F3632" s="144"/>
    </row>
    <row r="3633" spans="1:6">
      <c r="A3633" s="144"/>
      <c r="B3633" s="144"/>
      <c r="C3633" s="144"/>
      <c r="D3633" s="144"/>
      <c r="E3633" s="144"/>
      <c r="F3633" s="144"/>
    </row>
    <row r="3634" spans="1:6">
      <c r="A3634" s="144"/>
      <c r="B3634" s="144"/>
      <c r="C3634" s="144"/>
      <c r="D3634" s="144"/>
      <c r="E3634" s="144"/>
      <c r="F3634" s="144"/>
    </row>
    <row r="3635" spans="1:6">
      <c r="A3635" s="144"/>
      <c r="B3635" s="144"/>
      <c r="C3635" s="144"/>
      <c r="D3635" s="144"/>
      <c r="E3635" s="144"/>
      <c r="F3635" s="144"/>
    </row>
    <row r="3636" spans="1:6">
      <c r="A3636" s="144"/>
      <c r="B3636" s="144"/>
      <c r="C3636" s="144"/>
      <c r="D3636" s="144"/>
      <c r="E3636" s="144"/>
      <c r="F3636" s="144"/>
    </row>
    <row r="3637" spans="1:6">
      <c r="A3637" s="144"/>
      <c r="B3637" s="144"/>
      <c r="C3637" s="144"/>
      <c r="D3637" s="144"/>
      <c r="E3637" s="144"/>
      <c r="F3637" s="144"/>
    </row>
    <row r="3638" spans="1:6">
      <c r="A3638" s="144"/>
      <c r="B3638" s="144"/>
      <c r="C3638" s="144"/>
      <c r="D3638" s="144"/>
      <c r="E3638" s="144"/>
      <c r="F3638" s="144"/>
    </row>
    <row r="3639" spans="1:6">
      <c r="A3639" s="144"/>
      <c r="B3639" s="144"/>
      <c r="C3639" s="144"/>
      <c r="D3639" s="144"/>
      <c r="E3639" s="144"/>
      <c r="F3639" s="144"/>
    </row>
    <row r="3640" spans="1:6">
      <c r="A3640" s="144"/>
      <c r="B3640" s="144"/>
      <c r="C3640" s="144"/>
      <c r="D3640" s="144"/>
      <c r="E3640" s="144"/>
      <c r="F3640" s="144"/>
    </row>
    <row r="3641" spans="1:6">
      <c r="A3641" s="144"/>
      <c r="B3641" s="144"/>
      <c r="C3641" s="144"/>
      <c r="D3641" s="144"/>
      <c r="E3641" s="144"/>
      <c r="F3641" s="144"/>
    </row>
    <row r="3642" spans="1:6">
      <c r="A3642" s="144"/>
      <c r="B3642" s="144"/>
      <c r="C3642" s="144"/>
      <c r="D3642" s="144"/>
      <c r="E3642" s="144"/>
      <c r="F3642" s="144"/>
    </row>
    <row r="3643" spans="1:6">
      <c r="A3643" s="144"/>
      <c r="B3643" s="144"/>
      <c r="C3643" s="144"/>
      <c r="D3643" s="144"/>
      <c r="E3643" s="144"/>
      <c r="F3643" s="144"/>
    </row>
    <row r="3644" spans="1:6">
      <c r="A3644" s="144"/>
      <c r="B3644" s="144"/>
      <c r="C3644" s="144"/>
      <c r="D3644" s="144"/>
      <c r="E3644" s="144"/>
      <c r="F3644" s="144"/>
    </row>
    <row r="3645" spans="1:6">
      <c r="A3645" s="144"/>
      <c r="B3645" s="144"/>
      <c r="C3645" s="144"/>
      <c r="D3645" s="144"/>
      <c r="E3645" s="144"/>
      <c r="F3645" s="144"/>
    </row>
    <row r="3646" spans="1:6">
      <c r="A3646" s="144"/>
      <c r="B3646" s="144"/>
      <c r="C3646" s="144"/>
      <c r="D3646" s="144"/>
      <c r="E3646" s="144"/>
      <c r="F3646" s="144"/>
    </row>
    <row r="3647" spans="1:6">
      <c r="A3647" s="144"/>
      <c r="B3647" s="144"/>
      <c r="C3647" s="144"/>
      <c r="D3647" s="144"/>
      <c r="E3647" s="144"/>
      <c r="F3647" s="144"/>
    </row>
    <row r="3648" spans="1:6">
      <c r="A3648" s="144"/>
      <c r="B3648" s="144"/>
      <c r="C3648" s="144"/>
      <c r="D3648" s="144"/>
      <c r="E3648" s="144"/>
      <c r="F3648" s="144"/>
    </row>
    <row r="3649" spans="1:6">
      <c r="A3649" s="144"/>
      <c r="B3649" s="144"/>
      <c r="C3649" s="144"/>
      <c r="D3649" s="144"/>
      <c r="E3649" s="144"/>
      <c r="F3649" s="144"/>
    </row>
    <row r="3650" spans="1:6">
      <c r="A3650" s="144"/>
      <c r="B3650" s="144"/>
      <c r="C3650" s="144"/>
      <c r="D3650" s="144"/>
      <c r="E3650" s="144"/>
      <c r="F3650" s="144"/>
    </row>
    <row r="3651" spans="1:6">
      <c r="A3651" s="144"/>
      <c r="B3651" s="144"/>
      <c r="C3651" s="144"/>
      <c r="D3651" s="144"/>
      <c r="E3651" s="144"/>
      <c r="F3651" s="144"/>
    </row>
    <row r="3652" spans="1:6">
      <c r="A3652" s="144"/>
      <c r="B3652" s="144"/>
      <c r="C3652" s="144"/>
      <c r="D3652" s="144"/>
      <c r="E3652" s="144"/>
      <c r="F3652" s="144"/>
    </row>
    <row r="3653" spans="1:6">
      <c r="A3653" s="144"/>
      <c r="B3653" s="144"/>
      <c r="C3653" s="144"/>
      <c r="D3653" s="144"/>
      <c r="E3653" s="144"/>
      <c r="F3653" s="144"/>
    </row>
    <row r="3654" spans="1:6">
      <c r="A3654" s="144"/>
      <c r="B3654" s="144"/>
      <c r="C3654" s="144"/>
      <c r="D3654" s="144"/>
      <c r="E3654" s="144"/>
      <c r="F3654" s="144"/>
    </row>
    <row r="3655" spans="1:6">
      <c r="A3655" s="144"/>
      <c r="B3655" s="144"/>
      <c r="C3655" s="144"/>
      <c r="D3655" s="144"/>
      <c r="E3655" s="144"/>
      <c r="F3655" s="144"/>
    </row>
    <row r="3656" spans="1:6">
      <c r="A3656" s="144"/>
      <c r="B3656" s="144"/>
      <c r="C3656" s="144"/>
      <c r="D3656" s="144"/>
      <c r="E3656" s="144"/>
      <c r="F3656" s="144"/>
    </row>
    <row r="3657" spans="1:6">
      <c r="A3657" s="144"/>
      <c r="B3657" s="144"/>
      <c r="C3657" s="144"/>
      <c r="D3657" s="144"/>
      <c r="E3657" s="144"/>
      <c r="F3657" s="144"/>
    </row>
    <row r="3658" spans="1:6">
      <c r="A3658" s="144"/>
      <c r="B3658" s="144"/>
      <c r="C3658" s="144"/>
      <c r="D3658" s="144"/>
      <c r="E3658" s="144"/>
      <c r="F3658" s="144"/>
    </row>
    <row r="3659" spans="1:6">
      <c r="A3659" s="144"/>
      <c r="B3659" s="144"/>
      <c r="C3659" s="144"/>
      <c r="D3659" s="144"/>
      <c r="E3659" s="144"/>
      <c r="F3659" s="144"/>
    </row>
    <row r="3660" spans="1:6">
      <c r="A3660" s="144"/>
      <c r="B3660" s="144"/>
      <c r="C3660" s="144"/>
      <c r="D3660" s="144"/>
      <c r="E3660" s="144"/>
      <c r="F3660" s="144"/>
    </row>
    <row r="3661" spans="1:6">
      <c r="A3661" s="144"/>
      <c r="B3661" s="144"/>
      <c r="C3661" s="144"/>
      <c r="D3661" s="144"/>
      <c r="E3661" s="144"/>
      <c r="F3661" s="144"/>
    </row>
    <row r="3662" spans="1:6">
      <c r="A3662" s="144"/>
      <c r="B3662" s="144"/>
      <c r="C3662" s="144"/>
      <c r="D3662" s="144"/>
      <c r="E3662" s="144"/>
      <c r="F3662" s="144"/>
    </row>
    <row r="3663" spans="1:6">
      <c r="A3663" s="144"/>
      <c r="B3663" s="144"/>
      <c r="C3663" s="144"/>
      <c r="D3663" s="144"/>
      <c r="E3663" s="144"/>
      <c r="F3663" s="144"/>
    </row>
    <row r="3664" spans="1:6">
      <c r="A3664" s="144"/>
      <c r="B3664" s="144"/>
      <c r="C3664" s="144"/>
      <c r="D3664" s="144"/>
      <c r="E3664" s="144"/>
      <c r="F3664" s="144"/>
    </row>
    <row r="3665" spans="1:6">
      <c r="A3665" s="144"/>
      <c r="B3665" s="144"/>
      <c r="C3665" s="144"/>
      <c r="D3665" s="144"/>
      <c r="E3665" s="144"/>
      <c r="F3665" s="144"/>
    </row>
    <row r="3666" spans="1:6">
      <c r="A3666" s="144"/>
      <c r="B3666" s="144"/>
      <c r="C3666" s="144"/>
      <c r="D3666" s="144"/>
      <c r="E3666" s="144"/>
      <c r="F3666" s="144"/>
    </row>
    <row r="3667" spans="1:6">
      <c r="A3667" s="144"/>
      <c r="B3667" s="144"/>
      <c r="C3667" s="144"/>
      <c r="D3667" s="144"/>
      <c r="E3667" s="144"/>
      <c r="F3667" s="144"/>
    </row>
    <row r="3668" spans="1:6">
      <c r="A3668" s="144"/>
      <c r="B3668" s="144"/>
      <c r="C3668" s="144"/>
      <c r="D3668" s="144"/>
      <c r="E3668" s="144"/>
      <c r="F3668" s="144"/>
    </row>
    <row r="3669" spans="1:6">
      <c r="A3669" s="144"/>
      <c r="B3669" s="144"/>
      <c r="C3669" s="144"/>
      <c r="D3669" s="144"/>
      <c r="E3669" s="144"/>
      <c r="F3669" s="144"/>
    </row>
    <row r="3670" spans="1:6">
      <c r="A3670" s="144"/>
      <c r="B3670" s="144"/>
      <c r="C3670" s="144"/>
      <c r="D3670" s="144"/>
      <c r="E3670" s="144"/>
      <c r="F3670" s="144"/>
    </row>
    <row r="3671" spans="1:6">
      <c r="A3671" s="144"/>
      <c r="B3671" s="144"/>
      <c r="C3671" s="144"/>
      <c r="D3671" s="144"/>
      <c r="E3671" s="144"/>
      <c r="F3671" s="144"/>
    </row>
    <row r="3672" spans="1:6">
      <c r="A3672" s="144"/>
      <c r="B3672" s="144"/>
      <c r="C3672" s="144"/>
      <c r="D3672" s="144"/>
      <c r="E3672" s="144"/>
      <c r="F3672" s="144"/>
    </row>
    <row r="3673" spans="1:6">
      <c r="A3673" s="144"/>
      <c r="B3673" s="144"/>
      <c r="C3673" s="144"/>
      <c r="D3673" s="144"/>
      <c r="E3673" s="144"/>
      <c r="F3673" s="144"/>
    </row>
    <row r="3674" spans="1:6">
      <c r="A3674" s="144"/>
      <c r="B3674" s="144"/>
      <c r="C3674" s="144"/>
      <c r="D3674" s="144"/>
      <c r="E3674" s="144"/>
      <c r="F3674" s="144"/>
    </row>
    <row r="3675" spans="1:6">
      <c r="A3675" s="144"/>
      <c r="B3675" s="144"/>
      <c r="C3675" s="144"/>
      <c r="D3675" s="144"/>
      <c r="E3675" s="144"/>
      <c r="F3675" s="144"/>
    </row>
    <row r="3676" spans="1:6">
      <c r="A3676" s="144"/>
      <c r="B3676" s="144"/>
      <c r="C3676" s="144"/>
      <c r="D3676" s="144"/>
      <c r="E3676" s="144"/>
      <c r="F3676" s="144"/>
    </row>
    <row r="3677" spans="1:6">
      <c r="A3677" s="144"/>
      <c r="B3677" s="144"/>
      <c r="C3677" s="144"/>
      <c r="D3677" s="144"/>
      <c r="E3677" s="144"/>
      <c r="F3677" s="144"/>
    </row>
    <row r="3678" spans="1:6">
      <c r="A3678" s="144"/>
      <c r="B3678" s="144"/>
      <c r="C3678" s="144"/>
      <c r="D3678" s="144"/>
      <c r="E3678" s="144"/>
      <c r="F3678" s="144"/>
    </row>
    <row r="3679" spans="1:6">
      <c r="A3679" s="144"/>
      <c r="B3679" s="144"/>
      <c r="C3679" s="144"/>
      <c r="D3679" s="144"/>
      <c r="E3679" s="144"/>
      <c r="F3679" s="144"/>
    </row>
    <row r="3680" spans="1:6">
      <c r="A3680" s="144"/>
      <c r="B3680" s="144"/>
      <c r="C3680" s="144"/>
      <c r="D3680" s="144"/>
      <c r="E3680" s="144"/>
      <c r="F3680" s="144"/>
    </row>
    <row r="3681" spans="1:6">
      <c r="A3681" s="144"/>
      <c r="B3681" s="144"/>
      <c r="C3681" s="144"/>
      <c r="D3681" s="144"/>
      <c r="E3681" s="144"/>
      <c r="F3681" s="144"/>
    </row>
    <row r="3682" spans="1:6">
      <c r="A3682" s="144"/>
      <c r="B3682" s="144"/>
      <c r="C3682" s="144"/>
      <c r="D3682" s="144"/>
      <c r="E3682" s="144"/>
      <c r="F3682" s="144"/>
    </row>
    <row r="3683" spans="1:6">
      <c r="A3683" s="144"/>
      <c r="B3683" s="144"/>
      <c r="C3683" s="144"/>
      <c r="D3683" s="144"/>
      <c r="E3683" s="144"/>
      <c r="F3683" s="144"/>
    </row>
    <row r="3684" spans="1:6">
      <c r="A3684" s="144"/>
      <c r="B3684" s="144"/>
      <c r="C3684" s="144"/>
      <c r="D3684" s="144"/>
      <c r="E3684" s="144"/>
      <c r="F3684" s="144"/>
    </row>
    <row r="3685" spans="1:6">
      <c r="A3685" s="144"/>
      <c r="B3685" s="144"/>
      <c r="C3685" s="144"/>
      <c r="D3685" s="144"/>
      <c r="E3685" s="144"/>
      <c r="F3685" s="144"/>
    </row>
    <row r="3686" spans="1:6">
      <c r="A3686" s="144"/>
      <c r="B3686" s="144"/>
      <c r="C3686" s="144"/>
      <c r="D3686" s="144"/>
      <c r="E3686" s="144"/>
      <c r="F3686" s="144"/>
    </row>
    <row r="3687" spans="1:6">
      <c r="A3687" s="144"/>
      <c r="B3687" s="144"/>
      <c r="C3687" s="144"/>
      <c r="D3687" s="144"/>
      <c r="E3687" s="144"/>
      <c r="F3687" s="144"/>
    </row>
    <row r="3688" spans="1:6">
      <c r="A3688" s="144"/>
      <c r="B3688" s="144"/>
      <c r="C3688" s="144"/>
      <c r="D3688" s="144"/>
      <c r="E3688" s="144"/>
      <c r="F3688" s="144"/>
    </row>
    <row r="3689" spans="1:6">
      <c r="A3689" s="144"/>
      <c r="B3689" s="144"/>
      <c r="C3689" s="144"/>
      <c r="D3689" s="144"/>
      <c r="E3689" s="144"/>
      <c r="F3689" s="144"/>
    </row>
    <row r="3690" spans="1:6">
      <c r="A3690" s="144"/>
      <c r="B3690" s="144"/>
      <c r="C3690" s="144"/>
      <c r="D3690" s="144"/>
      <c r="E3690" s="144"/>
      <c r="F3690" s="144"/>
    </row>
    <row r="3691" spans="1:6">
      <c r="A3691" s="144"/>
      <c r="B3691" s="144"/>
      <c r="C3691" s="144"/>
      <c r="D3691" s="144"/>
      <c r="E3691" s="144"/>
      <c r="F3691" s="144"/>
    </row>
    <row r="3692" spans="1:6">
      <c r="A3692" s="144"/>
      <c r="B3692" s="144"/>
      <c r="C3692" s="144"/>
      <c r="D3692" s="144"/>
      <c r="E3692" s="144"/>
      <c r="F3692" s="144"/>
    </row>
    <row r="3693" spans="1:6">
      <c r="A3693" s="144"/>
      <c r="B3693" s="144"/>
      <c r="C3693" s="144"/>
      <c r="D3693" s="144"/>
      <c r="E3693" s="144"/>
      <c r="F3693" s="144"/>
    </row>
    <row r="3694" spans="1:6">
      <c r="A3694" s="144"/>
      <c r="B3694" s="144"/>
      <c r="C3694" s="144"/>
      <c r="D3694" s="144"/>
      <c r="E3694" s="144"/>
      <c r="F3694" s="144"/>
    </row>
    <row r="3695" spans="1:6">
      <c r="A3695" s="144"/>
      <c r="B3695" s="144"/>
      <c r="C3695" s="144"/>
      <c r="D3695" s="144"/>
      <c r="E3695" s="144"/>
      <c r="F3695" s="144"/>
    </row>
    <row r="3696" spans="1:6">
      <c r="A3696" s="144"/>
      <c r="B3696" s="144"/>
      <c r="C3696" s="144"/>
      <c r="D3696" s="144"/>
      <c r="E3696" s="144"/>
      <c r="F3696" s="144"/>
    </row>
    <row r="3697" spans="1:6">
      <c r="A3697" s="144"/>
      <c r="B3697" s="144"/>
      <c r="C3697" s="144"/>
      <c r="D3697" s="144"/>
      <c r="E3697" s="144"/>
      <c r="F3697" s="144"/>
    </row>
    <row r="3698" spans="1:6">
      <c r="A3698" s="144"/>
      <c r="B3698" s="144"/>
      <c r="C3698" s="144"/>
      <c r="D3698" s="144"/>
      <c r="E3698" s="144"/>
      <c r="F3698" s="144"/>
    </row>
    <row r="3699" spans="1:6">
      <c r="A3699" s="144"/>
      <c r="B3699" s="144"/>
      <c r="C3699" s="144"/>
      <c r="D3699" s="144"/>
      <c r="E3699" s="144"/>
      <c r="F3699" s="144"/>
    </row>
    <row r="3700" spans="1:6">
      <c r="A3700" s="144"/>
      <c r="B3700" s="144"/>
      <c r="C3700" s="144"/>
      <c r="D3700" s="144"/>
      <c r="E3700" s="144"/>
      <c r="F3700" s="144"/>
    </row>
    <row r="3701" spans="1:6">
      <c r="A3701" s="144"/>
      <c r="B3701" s="144"/>
      <c r="C3701" s="144"/>
      <c r="D3701" s="144"/>
      <c r="E3701" s="144"/>
      <c r="F3701" s="144"/>
    </row>
    <row r="3702" spans="1:6">
      <c r="A3702" s="144"/>
      <c r="B3702" s="144"/>
      <c r="C3702" s="144"/>
      <c r="D3702" s="144"/>
      <c r="E3702" s="144"/>
      <c r="F3702" s="144"/>
    </row>
    <row r="3703" spans="1:6">
      <c r="A3703" s="144"/>
      <c r="B3703" s="144"/>
      <c r="C3703" s="144"/>
      <c r="D3703" s="144"/>
      <c r="E3703" s="144"/>
      <c r="F3703" s="144"/>
    </row>
    <row r="3704" spans="1:6">
      <c r="A3704" s="144"/>
      <c r="B3704" s="144"/>
      <c r="C3704" s="144"/>
      <c r="D3704" s="144"/>
      <c r="E3704" s="144"/>
      <c r="F3704" s="144"/>
    </row>
    <row r="3705" spans="1:6">
      <c r="A3705" s="144"/>
      <c r="B3705" s="144"/>
      <c r="C3705" s="144"/>
      <c r="D3705" s="144"/>
      <c r="E3705" s="144"/>
      <c r="F3705" s="144"/>
    </row>
    <row r="3706" spans="1:6">
      <c r="A3706" s="144"/>
      <c r="B3706" s="144"/>
      <c r="C3706" s="144"/>
      <c r="D3706" s="144"/>
      <c r="E3706" s="144"/>
      <c r="F3706" s="144"/>
    </row>
    <row r="3707" spans="1:6">
      <c r="A3707" s="144"/>
      <c r="B3707" s="144"/>
      <c r="C3707" s="144"/>
      <c r="D3707" s="144"/>
      <c r="E3707" s="144"/>
      <c r="F3707" s="144"/>
    </row>
    <row r="3708" spans="1:6">
      <c r="A3708" s="144"/>
      <c r="B3708" s="144"/>
      <c r="C3708" s="144"/>
      <c r="D3708" s="144"/>
      <c r="E3708" s="144"/>
      <c r="F3708" s="144"/>
    </row>
    <row r="3709" spans="1:6">
      <c r="A3709" s="144"/>
      <c r="B3709" s="144"/>
      <c r="C3709" s="144"/>
      <c r="D3709" s="144"/>
      <c r="E3709" s="144"/>
      <c r="F3709" s="144"/>
    </row>
    <row r="3710" spans="1:6">
      <c r="A3710" s="144"/>
      <c r="B3710" s="144"/>
      <c r="C3710" s="144"/>
      <c r="D3710" s="144"/>
      <c r="E3710" s="144"/>
      <c r="F3710" s="144"/>
    </row>
    <row r="3711" spans="1:6">
      <c r="A3711" s="144"/>
      <c r="B3711" s="144"/>
      <c r="C3711" s="144"/>
      <c r="D3711" s="144"/>
      <c r="E3711" s="144"/>
      <c r="F3711" s="144"/>
    </row>
    <row r="3712" spans="1:6">
      <c r="A3712" s="144"/>
      <c r="B3712" s="144"/>
      <c r="C3712" s="144"/>
      <c r="D3712" s="144"/>
      <c r="E3712" s="144"/>
      <c r="F3712" s="144"/>
    </row>
    <row r="3713" spans="1:6">
      <c r="A3713" s="144"/>
      <c r="B3713" s="144"/>
      <c r="C3713" s="144"/>
      <c r="D3713" s="144"/>
      <c r="E3713" s="144"/>
      <c r="F3713" s="144"/>
    </row>
    <row r="3714" spans="1:6">
      <c r="A3714" s="144"/>
      <c r="B3714" s="144"/>
      <c r="C3714" s="144"/>
      <c r="D3714" s="144"/>
      <c r="E3714" s="144"/>
      <c r="F3714" s="144"/>
    </row>
    <row r="3715" spans="1:6">
      <c r="A3715" s="144"/>
      <c r="B3715" s="144"/>
      <c r="C3715" s="144"/>
      <c r="D3715" s="144"/>
      <c r="E3715" s="144"/>
      <c r="F3715" s="144"/>
    </row>
    <row r="3716" spans="1:6">
      <c r="A3716" s="144"/>
      <c r="B3716" s="144"/>
      <c r="C3716" s="144"/>
      <c r="D3716" s="144"/>
      <c r="E3716" s="144"/>
      <c r="F3716" s="144"/>
    </row>
    <row r="3717" spans="1:6">
      <c r="A3717" s="144"/>
      <c r="B3717" s="144"/>
      <c r="C3717" s="144"/>
      <c r="D3717" s="144"/>
      <c r="E3717" s="144"/>
      <c r="F3717" s="144"/>
    </row>
    <row r="3718" spans="1:6">
      <c r="A3718" s="144"/>
      <c r="B3718" s="144"/>
      <c r="C3718" s="144"/>
      <c r="D3718" s="144"/>
      <c r="E3718" s="144"/>
      <c r="F3718" s="144"/>
    </row>
    <row r="3719" spans="1:6">
      <c r="A3719" s="144"/>
      <c r="B3719" s="144"/>
      <c r="C3719" s="144"/>
      <c r="D3719" s="144"/>
      <c r="E3719" s="144"/>
      <c r="F3719" s="144"/>
    </row>
    <row r="3720" spans="1:6">
      <c r="A3720" s="144"/>
      <c r="B3720" s="144"/>
      <c r="C3720" s="144"/>
      <c r="D3720" s="144"/>
      <c r="E3720" s="144"/>
      <c r="F3720" s="144"/>
    </row>
    <row r="3721" spans="1:6">
      <c r="A3721" s="144"/>
      <c r="B3721" s="144"/>
      <c r="C3721" s="144"/>
      <c r="D3721" s="144"/>
      <c r="E3721" s="144"/>
      <c r="F3721" s="144"/>
    </row>
    <row r="3722" spans="1:6">
      <c r="A3722" s="144"/>
      <c r="B3722" s="144"/>
      <c r="C3722" s="144"/>
      <c r="D3722" s="144"/>
      <c r="E3722" s="144"/>
      <c r="F3722" s="144"/>
    </row>
    <row r="3723" spans="1:6">
      <c r="A3723" s="144"/>
      <c r="B3723" s="144"/>
      <c r="C3723" s="144"/>
      <c r="D3723" s="144"/>
      <c r="E3723" s="144"/>
      <c r="F3723" s="144"/>
    </row>
    <row r="3724" spans="1:6">
      <c r="A3724" s="144"/>
      <c r="B3724" s="144"/>
      <c r="C3724" s="144"/>
      <c r="D3724" s="144"/>
      <c r="E3724" s="144"/>
      <c r="F3724" s="144"/>
    </row>
    <row r="3725" spans="1:6">
      <c r="A3725" s="144"/>
      <c r="B3725" s="144"/>
      <c r="C3725" s="144"/>
      <c r="D3725" s="144"/>
      <c r="E3725" s="144"/>
      <c r="F3725" s="144"/>
    </row>
    <row r="3726" spans="1:6">
      <c r="A3726" s="144"/>
      <c r="B3726" s="144"/>
      <c r="C3726" s="144"/>
      <c r="D3726" s="144"/>
      <c r="E3726" s="144"/>
      <c r="F3726" s="144"/>
    </row>
    <row r="3727" spans="1:6">
      <c r="A3727" s="144"/>
      <c r="B3727" s="144"/>
      <c r="C3727" s="144"/>
      <c r="D3727" s="144"/>
      <c r="E3727" s="144"/>
      <c r="F3727" s="144"/>
    </row>
    <row r="3728" spans="1:6">
      <c r="A3728" s="144"/>
      <c r="B3728" s="144"/>
      <c r="C3728" s="144"/>
      <c r="D3728" s="144"/>
      <c r="E3728" s="144"/>
      <c r="F3728" s="144"/>
    </row>
    <row r="3729" spans="1:6">
      <c r="A3729" s="144"/>
      <c r="B3729" s="144"/>
      <c r="C3729" s="144"/>
      <c r="D3729" s="144"/>
      <c r="E3729" s="144"/>
      <c r="F3729" s="144"/>
    </row>
    <row r="3730" spans="1:6">
      <c r="A3730" s="144"/>
      <c r="B3730" s="144"/>
      <c r="C3730" s="144"/>
      <c r="D3730" s="144"/>
      <c r="E3730" s="144"/>
      <c r="F3730" s="144"/>
    </row>
    <row r="3731" spans="1:6">
      <c r="A3731" s="144"/>
      <c r="B3731" s="144"/>
      <c r="C3731" s="144"/>
      <c r="D3731" s="144"/>
      <c r="E3731" s="144"/>
      <c r="F3731" s="144"/>
    </row>
    <row r="3732" spans="1:6">
      <c r="A3732" s="144"/>
      <c r="B3732" s="144"/>
      <c r="C3732" s="144"/>
      <c r="D3732" s="144"/>
      <c r="E3732" s="144"/>
      <c r="F3732" s="144"/>
    </row>
    <row r="3733" spans="1:6">
      <c r="A3733" s="144"/>
      <c r="B3733" s="144"/>
      <c r="C3733" s="144"/>
      <c r="D3733" s="144"/>
      <c r="E3733" s="144"/>
      <c r="F3733" s="144"/>
    </row>
    <row r="3734" spans="1:6">
      <c r="A3734" s="144"/>
      <c r="B3734" s="144"/>
      <c r="C3734" s="144"/>
      <c r="D3734" s="144"/>
      <c r="E3734" s="144"/>
      <c r="F3734" s="144"/>
    </row>
    <row r="3735" spans="1:6">
      <c r="A3735" s="144"/>
      <c r="B3735" s="144"/>
      <c r="C3735" s="144"/>
      <c r="D3735" s="144"/>
      <c r="E3735" s="144"/>
      <c r="F3735" s="144"/>
    </row>
    <row r="3736" spans="1:6">
      <c r="A3736" s="144"/>
      <c r="B3736" s="144"/>
      <c r="C3736" s="144"/>
      <c r="D3736" s="144"/>
      <c r="E3736" s="144"/>
      <c r="F3736" s="144"/>
    </row>
    <row r="3737" spans="1:6">
      <c r="A3737" s="144"/>
      <c r="B3737" s="144"/>
      <c r="C3737" s="144"/>
      <c r="D3737" s="144"/>
      <c r="E3737" s="144"/>
      <c r="F3737" s="144"/>
    </row>
    <row r="3738" spans="1:6">
      <c r="A3738" s="144"/>
      <c r="B3738" s="144"/>
      <c r="C3738" s="144"/>
      <c r="D3738" s="144"/>
      <c r="E3738" s="144"/>
      <c r="F3738" s="144"/>
    </row>
    <row r="3739" spans="1:6">
      <c r="A3739" s="144"/>
      <c r="B3739" s="144"/>
      <c r="C3739" s="144"/>
      <c r="D3739" s="144"/>
      <c r="E3739" s="144"/>
      <c r="F3739" s="144"/>
    </row>
    <row r="3740" spans="1:6">
      <c r="A3740" s="144"/>
      <c r="B3740" s="144"/>
      <c r="C3740" s="144"/>
      <c r="D3740" s="144"/>
      <c r="E3740" s="144"/>
      <c r="F3740" s="144"/>
    </row>
    <row r="3741" spans="1:6">
      <c r="A3741" s="144"/>
      <c r="B3741" s="144"/>
      <c r="C3741" s="144"/>
      <c r="D3741" s="144"/>
      <c r="E3741" s="144"/>
      <c r="F3741" s="144"/>
    </row>
    <row r="3742" spans="1:6">
      <c r="A3742" s="144"/>
      <c r="B3742" s="144"/>
      <c r="C3742" s="144"/>
      <c r="D3742" s="144"/>
      <c r="E3742" s="144"/>
      <c r="F3742" s="144"/>
    </row>
    <row r="3743" spans="1:6">
      <c r="A3743" s="144"/>
      <c r="B3743" s="144"/>
      <c r="C3743" s="144"/>
      <c r="D3743" s="144"/>
      <c r="E3743" s="144"/>
      <c r="F3743" s="144"/>
    </row>
    <row r="3744" spans="1:6">
      <c r="A3744" s="144"/>
      <c r="B3744" s="144"/>
      <c r="C3744" s="144"/>
      <c r="D3744" s="144"/>
      <c r="E3744" s="144"/>
      <c r="F3744" s="144"/>
    </row>
    <row r="3745" spans="1:6">
      <c r="A3745" s="144"/>
      <c r="B3745" s="144"/>
      <c r="C3745" s="144"/>
      <c r="D3745" s="144"/>
      <c r="E3745" s="144"/>
      <c r="F3745" s="144"/>
    </row>
    <row r="3746" spans="1:6">
      <c r="A3746" s="144"/>
      <c r="B3746" s="144"/>
      <c r="C3746" s="144"/>
      <c r="D3746" s="144"/>
      <c r="E3746" s="144"/>
      <c r="F3746" s="144"/>
    </row>
    <row r="3747" spans="1:6">
      <c r="A3747" s="144"/>
      <c r="B3747" s="144"/>
      <c r="C3747" s="144"/>
      <c r="D3747" s="144"/>
      <c r="E3747" s="144"/>
      <c r="F3747" s="144"/>
    </row>
    <row r="3748" spans="1:6">
      <c r="A3748" s="144"/>
      <c r="B3748" s="144"/>
      <c r="C3748" s="144"/>
      <c r="D3748" s="144"/>
      <c r="E3748" s="144"/>
      <c r="F3748" s="144"/>
    </row>
    <row r="3749" spans="1:6">
      <c r="A3749" s="144"/>
      <c r="B3749" s="144"/>
      <c r="C3749" s="144"/>
      <c r="D3749" s="144"/>
      <c r="E3749" s="144"/>
      <c r="F3749" s="144"/>
    </row>
    <row r="3750" spans="1:6">
      <c r="A3750" s="144"/>
      <c r="B3750" s="144"/>
      <c r="C3750" s="144"/>
      <c r="D3750" s="144"/>
      <c r="E3750" s="144"/>
      <c r="F3750" s="144"/>
    </row>
    <row r="3751" spans="1:6">
      <c r="A3751" s="144"/>
      <c r="B3751" s="144"/>
      <c r="C3751" s="144"/>
      <c r="D3751" s="144"/>
      <c r="E3751" s="144"/>
      <c r="F3751" s="144"/>
    </row>
    <row r="3752" spans="1:6">
      <c r="A3752" s="144"/>
      <c r="B3752" s="144"/>
      <c r="C3752" s="144"/>
      <c r="D3752" s="144"/>
      <c r="E3752" s="144"/>
      <c r="F3752" s="144"/>
    </row>
    <row r="3753" spans="1:6">
      <c r="A3753" s="144"/>
      <c r="B3753" s="144"/>
      <c r="C3753" s="144"/>
      <c r="D3753" s="144"/>
      <c r="E3753" s="144"/>
      <c r="F3753" s="144"/>
    </row>
    <row r="3754" spans="1:6">
      <c r="A3754" s="144"/>
      <c r="B3754" s="144"/>
      <c r="C3754" s="144"/>
      <c r="D3754" s="144"/>
      <c r="E3754" s="144"/>
      <c r="F3754" s="144"/>
    </row>
    <row r="3755" spans="1:6">
      <c r="A3755" s="144"/>
      <c r="B3755" s="144"/>
      <c r="C3755" s="144"/>
      <c r="D3755" s="144"/>
      <c r="E3755" s="144"/>
      <c r="F3755" s="144"/>
    </row>
    <row r="3756" spans="1:6">
      <c r="A3756" s="144"/>
      <c r="B3756" s="144"/>
      <c r="C3756" s="144"/>
      <c r="D3756" s="144"/>
      <c r="E3756" s="144"/>
      <c r="F3756" s="144"/>
    </row>
    <row r="3757" spans="1:6">
      <c r="A3757" s="144"/>
      <c r="B3757" s="144"/>
      <c r="C3757" s="144"/>
      <c r="D3757" s="144"/>
      <c r="E3757" s="144"/>
      <c r="F3757" s="144"/>
    </row>
    <row r="3758" spans="1:6">
      <c r="A3758" s="144"/>
      <c r="B3758" s="144"/>
      <c r="C3758" s="144"/>
      <c r="D3758" s="144"/>
      <c r="E3758" s="144"/>
      <c r="F3758" s="144"/>
    </row>
    <row r="3759" spans="1:6">
      <c r="A3759" s="144"/>
      <c r="B3759" s="144"/>
      <c r="C3759" s="144"/>
      <c r="D3759" s="144"/>
      <c r="E3759" s="144"/>
      <c r="F3759" s="144"/>
    </row>
    <row r="3760" spans="1:6">
      <c r="A3760" s="144"/>
      <c r="B3760" s="144"/>
      <c r="C3760" s="144"/>
      <c r="D3760" s="144"/>
      <c r="E3760" s="144"/>
      <c r="F3760" s="144"/>
    </row>
    <row r="3761" spans="1:6">
      <c r="A3761" s="144"/>
      <c r="B3761" s="144"/>
      <c r="C3761" s="144"/>
      <c r="D3761" s="144"/>
      <c r="E3761" s="144"/>
      <c r="F3761" s="144"/>
    </row>
    <row r="3762" spans="1:6">
      <c r="A3762" s="144"/>
      <c r="B3762" s="144"/>
      <c r="C3762" s="144"/>
      <c r="D3762" s="144"/>
      <c r="E3762" s="144"/>
      <c r="F3762" s="144"/>
    </row>
    <row r="3763" spans="1:6">
      <c r="A3763" s="144"/>
      <c r="B3763" s="144"/>
      <c r="C3763" s="144"/>
      <c r="D3763" s="144"/>
      <c r="E3763" s="144"/>
      <c r="F3763" s="144"/>
    </row>
    <row r="3764" spans="1:6">
      <c r="A3764" s="144"/>
      <c r="B3764" s="144"/>
      <c r="C3764" s="144"/>
      <c r="D3764" s="144"/>
      <c r="E3764" s="144"/>
      <c r="F3764" s="144"/>
    </row>
    <row r="3765" spans="1:6">
      <c r="A3765" s="144"/>
      <c r="B3765" s="144"/>
      <c r="C3765" s="144"/>
      <c r="D3765" s="144"/>
      <c r="E3765" s="144"/>
      <c r="F3765" s="144"/>
    </row>
    <row r="3766" spans="1:6">
      <c r="A3766" s="144"/>
      <c r="B3766" s="144"/>
      <c r="C3766" s="144"/>
      <c r="D3766" s="144"/>
      <c r="E3766" s="144"/>
      <c r="F3766" s="144"/>
    </row>
    <row r="3767" spans="1:6">
      <c r="A3767" s="144"/>
      <c r="B3767" s="144"/>
      <c r="C3767" s="144"/>
      <c r="D3767" s="144"/>
      <c r="E3767" s="144"/>
      <c r="F3767" s="144"/>
    </row>
    <row r="3768" spans="1:6">
      <c r="A3768" s="144"/>
      <c r="B3768" s="144"/>
      <c r="C3768" s="144"/>
      <c r="D3768" s="144"/>
      <c r="E3768" s="144"/>
      <c r="F3768" s="144"/>
    </row>
    <row r="3769" spans="1:6">
      <c r="A3769" s="144"/>
      <c r="B3769" s="144"/>
      <c r="C3769" s="144"/>
      <c r="D3769" s="144"/>
      <c r="E3769" s="144"/>
      <c r="F3769" s="144"/>
    </row>
    <row r="3770" spans="1:6">
      <c r="A3770" s="144"/>
      <c r="B3770" s="144"/>
      <c r="C3770" s="144"/>
      <c r="D3770" s="144"/>
      <c r="E3770" s="144"/>
      <c r="F3770" s="144"/>
    </row>
    <row r="3771" spans="1:6">
      <c r="A3771" s="144"/>
      <c r="B3771" s="144"/>
      <c r="C3771" s="144"/>
      <c r="D3771" s="144"/>
      <c r="E3771" s="144"/>
      <c r="F3771" s="144"/>
    </row>
    <row r="3772" spans="1:6">
      <c r="A3772" s="144"/>
      <c r="B3772" s="144"/>
      <c r="C3772" s="144"/>
      <c r="D3772" s="144"/>
      <c r="E3772" s="144"/>
      <c r="F3772" s="144"/>
    </row>
    <row r="3773" spans="1:6">
      <c r="A3773" s="144"/>
      <c r="B3773" s="144"/>
      <c r="C3773" s="144"/>
      <c r="D3773" s="144"/>
      <c r="E3773" s="144"/>
      <c r="F3773" s="144"/>
    </row>
    <row r="3774" spans="1:6">
      <c r="A3774" s="144"/>
      <c r="B3774" s="144"/>
      <c r="C3774" s="144"/>
      <c r="D3774" s="144"/>
      <c r="E3774" s="144"/>
      <c r="F3774" s="144"/>
    </row>
    <row r="3775" spans="1:6">
      <c r="A3775" s="144"/>
      <c r="B3775" s="144"/>
      <c r="C3775" s="144"/>
      <c r="D3775" s="144"/>
      <c r="E3775" s="144"/>
      <c r="F3775" s="144"/>
    </row>
    <row r="3776" spans="1:6">
      <c r="A3776" s="144"/>
      <c r="B3776" s="144"/>
      <c r="C3776" s="144"/>
      <c r="D3776" s="144"/>
      <c r="E3776" s="144"/>
      <c r="F3776" s="144"/>
    </row>
    <row r="3777" spans="1:6">
      <c r="A3777" s="144"/>
      <c r="B3777" s="144"/>
      <c r="C3777" s="144"/>
      <c r="D3777" s="144"/>
      <c r="E3777" s="144"/>
      <c r="F3777" s="144"/>
    </row>
    <row r="3778" spans="1:6">
      <c r="A3778" s="144"/>
      <c r="B3778" s="144"/>
      <c r="C3778" s="144"/>
      <c r="D3778" s="144"/>
      <c r="E3778" s="144"/>
      <c r="F3778" s="144"/>
    </row>
    <row r="3779" spans="1:6">
      <c r="A3779" s="144"/>
      <c r="B3779" s="144"/>
      <c r="C3779" s="144"/>
      <c r="D3779" s="144"/>
      <c r="E3779" s="144"/>
      <c r="F3779" s="144"/>
    </row>
    <row r="3780" spans="1:6">
      <c r="A3780" s="144"/>
      <c r="B3780" s="144"/>
      <c r="C3780" s="144"/>
      <c r="D3780" s="144"/>
      <c r="E3780" s="144"/>
      <c r="F3780" s="144"/>
    </row>
    <row r="3781" spans="1:6">
      <c r="A3781" s="144"/>
      <c r="B3781" s="144"/>
      <c r="C3781" s="144"/>
      <c r="D3781" s="144"/>
      <c r="E3781" s="144"/>
      <c r="F3781" s="144"/>
    </row>
    <row r="3782" spans="1:6">
      <c r="A3782" s="144"/>
      <c r="B3782" s="144"/>
      <c r="C3782" s="144"/>
      <c r="D3782" s="144"/>
      <c r="E3782" s="144"/>
      <c r="F3782" s="144"/>
    </row>
    <row r="3783" spans="1:6">
      <c r="A3783" s="144"/>
      <c r="B3783" s="144"/>
      <c r="C3783" s="144"/>
      <c r="D3783" s="144"/>
      <c r="E3783" s="144"/>
      <c r="F3783" s="144"/>
    </row>
    <row r="3784" spans="1:6">
      <c r="A3784" s="144"/>
      <c r="B3784" s="144"/>
      <c r="C3784" s="144"/>
      <c r="D3784" s="144"/>
      <c r="E3784" s="144"/>
      <c r="F3784" s="144"/>
    </row>
    <row r="3785" spans="1:6">
      <c r="A3785" s="144"/>
      <c r="B3785" s="144"/>
      <c r="C3785" s="144"/>
      <c r="D3785" s="144"/>
      <c r="E3785" s="144"/>
      <c r="F3785" s="144"/>
    </row>
    <row r="3786" spans="1:6">
      <c r="A3786" s="144"/>
      <c r="B3786" s="144"/>
      <c r="C3786" s="144"/>
      <c r="D3786" s="144"/>
      <c r="E3786" s="144"/>
      <c r="F3786" s="144"/>
    </row>
    <row r="3787" spans="1:6">
      <c r="A3787" s="144"/>
      <c r="B3787" s="144"/>
      <c r="C3787" s="144"/>
      <c r="D3787" s="144"/>
      <c r="E3787" s="144"/>
      <c r="F3787" s="144"/>
    </row>
    <row r="3788" spans="1:6">
      <c r="A3788" s="144"/>
      <c r="B3788" s="144"/>
      <c r="C3788" s="144"/>
      <c r="D3788" s="144"/>
      <c r="E3788" s="144"/>
      <c r="F3788" s="144"/>
    </row>
    <row r="3789" spans="1:6">
      <c r="A3789" s="144"/>
      <c r="B3789" s="144"/>
      <c r="C3789" s="144"/>
      <c r="D3789" s="144"/>
      <c r="E3789" s="144"/>
      <c r="F3789" s="144"/>
    </row>
    <row r="3790" spans="1:6">
      <c r="A3790" s="144"/>
      <c r="B3790" s="144"/>
      <c r="C3790" s="144"/>
      <c r="D3790" s="144"/>
      <c r="E3790" s="144"/>
      <c r="F3790" s="144"/>
    </row>
    <row r="3791" spans="1:6">
      <c r="A3791" s="144"/>
      <c r="B3791" s="144"/>
      <c r="C3791" s="144"/>
      <c r="D3791" s="144"/>
      <c r="E3791" s="144"/>
      <c r="F3791" s="144"/>
    </row>
    <row r="3792" spans="1:6">
      <c r="A3792" s="144"/>
      <c r="B3792" s="144"/>
      <c r="C3792" s="144"/>
      <c r="D3792" s="144"/>
      <c r="E3792" s="144"/>
      <c r="F3792" s="144"/>
    </row>
    <row r="3793" spans="1:6">
      <c r="A3793" s="144"/>
      <c r="B3793" s="144"/>
      <c r="C3793" s="144"/>
      <c r="D3793" s="144"/>
      <c r="E3793" s="144"/>
      <c r="F3793" s="144"/>
    </row>
    <row r="3794" spans="1:6">
      <c r="A3794" s="144"/>
      <c r="B3794" s="144"/>
      <c r="C3794" s="144"/>
      <c r="D3794" s="144"/>
      <c r="E3794" s="144"/>
      <c r="F3794" s="144"/>
    </row>
    <row r="3795" spans="1:6">
      <c r="A3795" s="144"/>
      <c r="B3795" s="144"/>
      <c r="C3795" s="144"/>
      <c r="D3795" s="144"/>
      <c r="E3795" s="144"/>
      <c r="F3795" s="144"/>
    </row>
    <row r="3796" spans="1:6">
      <c r="A3796" s="144"/>
      <c r="B3796" s="144"/>
      <c r="C3796" s="144"/>
      <c r="D3796" s="144"/>
      <c r="E3796" s="144"/>
      <c r="F3796" s="144"/>
    </row>
    <row r="3797" spans="1:6">
      <c r="A3797" s="144"/>
      <c r="B3797" s="144"/>
      <c r="C3797" s="144"/>
      <c r="D3797" s="144"/>
      <c r="E3797" s="144"/>
      <c r="F3797" s="144"/>
    </row>
    <row r="3798" spans="1:6">
      <c r="A3798" s="144"/>
      <c r="B3798" s="144"/>
      <c r="C3798" s="144"/>
      <c r="D3798" s="144"/>
      <c r="E3798" s="144"/>
      <c r="F3798" s="144"/>
    </row>
    <row r="3799" spans="1:6">
      <c r="A3799" s="144"/>
      <c r="B3799" s="144"/>
      <c r="C3799" s="144"/>
      <c r="D3799" s="144"/>
      <c r="E3799" s="144"/>
      <c r="F3799" s="144"/>
    </row>
    <row r="3800" spans="1:6">
      <c r="A3800" s="144"/>
      <c r="B3800" s="144"/>
      <c r="C3800" s="144"/>
      <c r="D3800" s="144"/>
      <c r="E3800" s="144"/>
      <c r="F3800" s="144"/>
    </row>
    <row r="3801" spans="1:6">
      <c r="A3801" s="144"/>
      <c r="B3801" s="144"/>
      <c r="C3801" s="144"/>
      <c r="D3801" s="144"/>
      <c r="E3801" s="144"/>
      <c r="F3801" s="144"/>
    </row>
    <row r="3802" spans="1:6">
      <c r="A3802" s="144"/>
      <c r="B3802" s="144"/>
      <c r="C3802" s="144"/>
      <c r="D3802" s="144"/>
      <c r="E3802" s="144"/>
      <c r="F3802" s="144"/>
    </row>
    <row r="3803" spans="1:6">
      <c r="A3803" s="144"/>
      <c r="B3803" s="144"/>
      <c r="C3803" s="144"/>
      <c r="D3803" s="144"/>
      <c r="E3803" s="144"/>
      <c r="F3803" s="144"/>
    </row>
    <row r="3804" spans="1:6">
      <c r="A3804" s="144"/>
      <c r="B3804" s="144"/>
      <c r="C3804" s="144"/>
      <c r="D3804" s="144"/>
      <c r="E3804" s="144"/>
      <c r="F3804" s="144"/>
    </row>
    <row r="3805" spans="1:6">
      <c r="A3805" s="144"/>
      <c r="B3805" s="144"/>
      <c r="C3805" s="144"/>
      <c r="D3805" s="144"/>
      <c r="E3805" s="144"/>
      <c r="F3805" s="144"/>
    </row>
    <row r="3806" spans="1:6">
      <c r="A3806" s="144"/>
      <c r="B3806" s="144"/>
      <c r="C3806" s="144"/>
      <c r="D3806" s="144"/>
      <c r="E3806" s="144"/>
      <c r="F3806" s="144"/>
    </row>
    <row r="3807" spans="1:6">
      <c r="A3807" s="144"/>
      <c r="B3807" s="144"/>
      <c r="C3807" s="144"/>
      <c r="D3807" s="144"/>
      <c r="E3807" s="144"/>
      <c r="F3807" s="144"/>
    </row>
    <row r="3808" spans="1:6">
      <c r="A3808" s="144"/>
      <c r="B3808" s="144"/>
      <c r="C3808" s="144"/>
      <c r="D3808" s="144"/>
      <c r="E3808" s="144"/>
      <c r="F3808" s="144"/>
    </row>
    <row r="3809" spans="1:6">
      <c r="A3809" s="144"/>
      <c r="B3809" s="144"/>
      <c r="C3809" s="144"/>
      <c r="D3809" s="144"/>
      <c r="E3809" s="144"/>
      <c r="F3809" s="144"/>
    </row>
    <row r="3810" spans="1:6">
      <c r="A3810" s="144"/>
      <c r="B3810" s="144"/>
      <c r="C3810" s="144"/>
      <c r="D3810" s="144"/>
      <c r="E3810" s="144"/>
      <c r="F3810" s="144"/>
    </row>
    <row r="3811" spans="1:6">
      <c r="A3811" s="144"/>
      <c r="B3811" s="144"/>
      <c r="C3811" s="144"/>
      <c r="D3811" s="144"/>
      <c r="E3811" s="144"/>
      <c r="F3811" s="144"/>
    </row>
    <row r="3812" spans="1:6">
      <c r="A3812" s="144"/>
      <c r="B3812" s="144"/>
      <c r="C3812" s="144"/>
      <c r="D3812" s="144"/>
      <c r="E3812" s="144"/>
      <c r="F3812" s="144"/>
    </row>
    <row r="3813" spans="1:6">
      <c r="A3813" s="144"/>
      <c r="B3813" s="144"/>
      <c r="C3813" s="144"/>
      <c r="D3813" s="144"/>
      <c r="E3813" s="144"/>
      <c r="F3813" s="144"/>
    </row>
    <row r="3814" spans="1:6">
      <c r="A3814" s="144"/>
      <c r="B3814" s="144"/>
      <c r="C3814" s="144"/>
      <c r="D3814" s="144"/>
      <c r="E3814" s="144"/>
      <c r="F3814" s="144"/>
    </row>
    <row r="3815" spans="1:6">
      <c r="A3815" s="144"/>
      <c r="B3815" s="144"/>
      <c r="C3815" s="144"/>
      <c r="D3815" s="144"/>
      <c r="E3815" s="144"/>
      <c r="F3815" s="144"/>
    </row>
    <row r="3816" spans="1:6">
      <c r="A3816" s="144"/>
      <c r="B3816" s="144"/>
      <c r="C3816" s="144"/>
      <c r="D3816" s="144"/>
      <c r="E3816" s="144"/>
      <c r="F3816" s="144"/>
    </row>
    <row r="3817" spans="1:6">
      <c r="A3817" s="144"/>
      <c r="B3817" s="144"/>
      <c r="C3817" s="144"/>
      <c r="D3817" s="144"/>
      <c r="E3817" s="144"/>
      <c r="F3817" s="144"/>
    </row>
    <row r="3818" spans="1:6">
      <c r="A3818" s="144"/>
      <c r="B3818" s="144"/>
      <c r="C3818" s="144"/>
      <c r="D3818" s="144"/>
      <c r="E3818" s="144"/>
      <c r="F3818" s="144"/>
    </row>
    <row r="3819" spans="1:6">
      <c r="A3819" s="144"/>
      <c r="B3819" s="144"/>
      <c r="C3819" s="144"/>
      <c r="D3819" s="144"/>
      <c r="E3819" s="144"/>
      <c r="F3819" s="144"/>
    </row>
    <row r="3820" spans="1:6">
      <c r="A3820" s="144"/>
      <c r="B3820" s="144"/>
      <c r="C3820" s="144"/>
      <c r="D3820" s="144"/>
      <c r="E3820" s="144"/>
      <c r="F3820" s="144"/>
    </row>
    <row r="3821" spans="1:6">
      <c r="A3821" s="144"/>
      <c r="B3821" s="144"/>
      <c r="C3821" s="144"/>
      <c r="D3821" s="144"/>
      <c r="E3821" s="144"/>
      <c r="F3821" s="144"/>
    </row>
    <row r="3822" spans="1:6">
      <c r="A3822" s="144"/>
      <c r="B3822" s="144"/>
      <c r="C3822" s="144"/>
      <c r="D3822" s="144"/>
      <c r="E3822" s="144"/>
      <c r="F3822" s="144"/>
    </row>
    <row r="3823" spans="1:6">
      <c r="A3823" s="144"/>
      <c r="B3823" s="144"/>
      <c r="C3823" s="144"/>
      <c r="D3823" s="144"/>
      <c r="E3823" s="144"/>
      <c r="F3823" s="144"/>
    </row>
    <row r="3824" spans="1:6">
      <c r="A3824" s="144"/>
      <c r="B3824" s="144"/>
      <c r="C3824" s="144"/>
      <c r="D3824" s="144"/>
      <c r="E3824" s="144"/>
      <c r="F3824" s="144"/>
    </row>
    <row r="3825" spans="1:6">
      <c r="A3825" s="144"/>
      <c r="B3825" s="144"/>
      <c r="C3825" s="144"/>
      <c r="D3825" s="144"/>
      <c r="E3825" s="144"/>
      <c r="F3825" s="144"/>
    </row>
    <row r="3826" spans="1:6">
      <c r="A3826" s="144"/>
      <c r="B3826" s="144"/>
      <c r="C3826" s="144"/>
      <c r="D3826" s="144"/>
      <c r="E3826" s="144"/>
      <c r="F3826" s="144"/>
    </row>
    <row r="3827" spans="1:6">
      <c r="A3827" s="144"/>
      <c r="B3827" s="144"/>
      <c r="C3827" s="144"/>
      <c r="D3827" s="144"/>
      <c r="E3827" s="144"/>
      <c r="F3827" s="144"/>
    </row>
    <row r="3828" spans="1:6">
      <c r="A3828" s="144"/>
      <c r="B3828" s="144"/>
      <c r="C3828" s="144"/>
      <c r="D3828" s="144"/>
      <c r="E3828" s="144"/>
      <c r="F3828" s="144"/>
    </row>
    <row r="3829" spans="1:6">
      <c r="A3829" s="144"/>
      <c r="B3829" s="144"/>
      <c r="C3829" s="144"/>
      <c r="D3829" s="144"/>
      <c r="E3829" s="144"/>
      <c r="F3829" s="144"/>
    </row>
    <row r="3830" spans="1:6">
      <c r="A3830" s="144"/>
      <c r="B3830" s="144"/>
      <c r="C3830" s="144"/>
      <c r="D3830" s="144"/>
      <c r="E3830" s="144"/>
      <c r="F3830" s="144"/>
    </row>
    <row r="3831" spans="1:6">
      <c r="A3831" s="144"/>
      <c r="B3831" s="144"/>
      <c r="C3831" s="144"/>
      <c r="D3831" s="144"/>
      <c r="E3831" s="144"/>
      <c r="F3831" s="144"/>
    </row>
    <row r="3832" spans="1:6">
      <c r="A3832" s="144"/>
      <c r="B3832" s="144"/>
      <c r="C3832" s="144"/>
      <c r="D3832" s="144"/>
      <c r="E3832" s="144"/>
      <c r="F3832" s="144"/>
    </row>
    <row r="3833" spans="1:6">
      <c r="A3833" s="144"/>
      <c r="B3833" s="144"/>
      <c r="C3833" s="144"/>
      <c r="D3833" s="144"/>
      <c r="E3833" s="144"/>
      <c r="F3833" s="144"/>
    </row>
    <row r="3834" spans="1:6">
      <c r="A3834" s="144"/>
      <c r="B3834" s="144"/>
      <c r="C3834" s="144"/>
      <c r="D3834" s="144"/>
      <c r="E3834" s="144"/>
      <c r="F3834" s="144"/>
    </row>
    <row r="3835" spans="1:6">
      <c r="A3835" s="144"/>
      <c r="B3835" s="144"/>
      <c r="C3835" s="144"/>
      <c r="D3835" s="144"/>
      <c r="E3835" s="144"/>
      <c r="F3835" s="144"/>
    </row>
    <row r="3836" spans="1:6">
      <c r="A3836" s="144"/>
      <c r="B3836" s="144"/>
      <c r="C3836" s="144"/>
      <c r="D3836" s="144"/>
      <c r="E3836" s="144"/>
      <c r="F3836" s="144"/>
    </row>
    <row r="3837" spans="1:6">
      <c r="A3837" s="144"/>
      <c r="B3837" s="144"/>
      <c r="C3837" s="144"/>
      <c r="D3837" s="144"/>
      <c r="E3837" s="144"/>
      <c r="F3837" s="144"/>
    </row>
    <row r="3838" spans="1:6">
      <c r="A3838" s="144"/>
      <c r="B3838" s="144"/>
      <c r="C3838" s="144"/>
      <c r="D3838" s="144"/>
      <c r="E3838" s="144"/>
      <c r="F3838" s="144"/>
    </row>
    <row r="3839" spans="1:6">
      <c r="A3839" s="144"/>
      <c r="B3839" s="144"/>
      <c r="C3839" s="144"/>
      <c r="D3839" s="144"/>
      <c r="E3839" s="144"/>
      <c r="F3839" s="144"/>
    </row>
    <row r="3840" spans="1:6">
      <c r="A3840" s="144"/>
      <c r="B3840" s="144"/>
      <c r="C3840" s="144"/>
      <c r="D3840" s="144"/>
      <c r="E3840" s="144"/>
      <c r="F3840" s="144"/>
    </row>
    <row r="3841" spans="1:6">
      <c r="A3841" s="144"/>
      <c r="B3841" s="144"/>
      <c r="C3841" s="144"/>
      <c r="D3841" s="144"/>
      <c r="E3841" s="144"/>
      <c r="F3841" s="144"/>
    </row>
    <row r="3842" spans="1:6">
      <c r="A3842" s="144"/>
      <c r="B3842" s="144"/>
      <c r="C3842" s="144"/>
      <c r="D3842" s="144"/>
      <c r="E3842" s="144"/>
      <c r="F3842" s="144"/>
    </row>
    <row r="3843" spans="1:6">
      <c r="A3843" s="144"/>
      <c r="B3843" s="144"/>
      <c r="C3843" s="144"/>
      <c r="D3843" s="144"/>
      <c r="E3843" s="144"/>
      <c r="F3843" s="144"/>
    </row>
    <row r="3844" spans="1:6">
      <c r="A3844" s="144"/>
      <c r="B3844" s="144"/>
      <c r="C3844" s="144"/>
      <c r="D3844" s="144"/>
      <c r="E3844" s="144"/>
      <c r="F3844" s="144"/>
    </row>
    <row r="3845" spans="1:6">
      <c r="A3845" s="144"/>
      <c r="B3845" s="144"/>
      <c r="C3845" s="144"/>
      <c r="D3845" s="144"/>
      <c r="E3845" s="144"/>
      <c r="F3845" s="144"/>
    </row>
    <row r="3846" spans="1:6">
      <c r="A3846" s="144"/>
      <c r="B3846" s="144"/>
      <c r="C3846" s="144"/>
      <c r="D3846" s="144"/>
      <c r="E3846" s="144"/>
      <c r="F3846" s="144"/>
    </row>
    <row r="3847" spans="1:6">
      <c r="A3847" s="144"/>
      <c r="B3847" s="144"/>
      <c r="C3847" s="144"/>
      <c r="D3847" s="144"/>
      <c r="E3847" s="144"/>
      <c r="F3847" s="144"/>
    </row>
    <row r="3848" spans="1:6">
      <c r="A3848" s="144"/>
      <c r="B3848" s="144"/>
      <c r="C3848" s="144"/>
      <c r="D3848" s="144"/>
      <c r="E3848" s="144"/>
      <c r="F3848" s="144"/>
    </row>
    <row r="3849" spans="1:6">
      <c r="A3849" s="144"/>
      <c r="B3849" s="144"/>
      <c r="C3849" s="144"/>
      <c r="D3849" s="144"/>
      <c r="E3849" s="144"/>
      <c r="F3849" s="144"/>
    </row>
    <row r="3850" spans="1:6">
      <c r="A3850" s="144"/>
      <c r="B3850" s="144"/>
      <c r="C3850" s="144"/>
      <c r="D3850" s="144"/>
      <c r="E3850" s="144"/>
      <c r="F3850" s="144"/>
    </row>
    <row r="3851" spans="1:6">
      <c r="A3851" s="144"/>
      <c r="B3851" s="144"/>
      <c r="C3851" s="144"/>
      <c r="D3851" s="144"/>
      <c r="E3851" s="144"/>
      <c r="F3851" s="144"/>
    </row>
    <row r="3852" spans="1:6">
      <c r="A3852" s="144"/>
      <c r="B3852" s="144"/>
      <c r="C3852" s="144"/>
      <c r="D3852" s="144"/>
      <c r="E3852" s="144"/>
      <c r="F3852" s="144"/>
    </row>
    <row r="3853" spans="1:6">
      <c r="A3853" s="144"/>
      <c r="B3853" s="144"/>
      <c r="C3853" s="144"/>
      <c r="D3853" s="144"/>
      <c r="E3853" s="144"/>
      <c r="F3853" s="144"/>
    </row>
    <row r="3854" spans="1:6">
      <c r="A3854" s="144"/>
      <c r="B3854" s="144"/>
      <c r="C3854" s="144"/>
      <c r="D3854" s="144"/>
      <c r="E3854" s="144"/>
      <c r="F3854" s="144"/>
    </row>
    <row r="3855" spans="1:6">
      <c r="A3855" s="144"/>
      <c r="B3855" s="144"/>
      <c r="C3855" s="144"/>
      <c r="D3855" s="144"/>
      <c r="E3855" s="144"/>
      <c r="F3855" s="144"/>
    </row>
    <row r="3856" spans="1:6">
      <c r="A3856" s="144"/>
      <c r="B3856" s="144"/>
      <c r="C3856" s="144"/>
      <c r="D3856" s="144"/>
      <c r="E3856" s="144"/>
      <c r="F3856" s="144"/>
    </row>
    <row r="3857" spans="1:6">
      <c r="A3857" s="144"/>
      <c r="B3857" s="144"/>
      <c r="C3857" s="144"/>
      <c r="D3857" s="144"/>
      <c r="E3857" s="144"/>
      <c r="F3857" s="144"/>
    </row>
    <row r="3858" spans="1:6">
      <c r="A3858" s="144"/>
      <c r="B3858" s="144"/>
      <c r="C3858" s="144"/>
      <c r="D3858" s="144"/>
      <c r="E3858" s="144"/>
      <c r="F3858" s="144"/>
    </row>
    <row r="3859" spans="1:6">
      <c r="A3859" s="144"/>
      <c r="B3859" s="144"/>
      <c r="C3859" s="144"/>
      <c r="D3859" s="144"/>
      <c r="E3859" s="144"/>
      <c r="F3859" s="144"/>
    </row>
    <row r="3860" spans="1:6">
      <c r="A3860" s="144"/>
      <c r="B3860" s="144"/>
      <c r="C3860" s="144"/>
      <c r="D3860" s="144"/>
      <c r="E3860" s="144"/>
      <c r="F3860" s="144"/>
    </row>
    <row r="3861" spans="1:6">
      <c r="A3861" s="144"/>
      <c r="B3861" s="144"/>
      <c r="C3861" s="144"/>
      <c r="D3861" s="144"/>
      <c r="E3861" s="144"/>
      <c r="F3861" s="144"/>
    </row>
    <row r="3862" spans="1:6">
      <c r="A3862" s="144"/>
      <c r="B3862" s="144"/>
      <c r="C3862" s="144"/>
      <c r="D3862" s="144"/>
      <c r="E3862" s="144"/>
      <c r="F3862" s="144"/>
    </row>
    <row r="3863" spans="1:6">
      <c r="A3863" s="144"/>
      <c r="B3863" s="144"/>
      <c r="C3863" s="144"/>
      <c r="D3863" s="144"/>
      <c r="E3863" s="144"/>
      <c r="F3863" s="144"/>
    </row>
    <row r="3864" spans="1:6">
      <c r="A3864" s="144"/>
      <c r="B3864" s="144"/>
      <c r="C3864" s="144"/>
      <c r="D3864" s="144"/>
      <c r="E3864" s="144"/>
      <c r="F3864" s="144"/>
    </row>
    <row r="3865" spans="1:6">
      <c r="A3865" s="144"/>
      <c r="B3865" s="144"/>
      <c r="C3865" s="144"/>
      <c r="D3865" s="144"/>
      <c r="E3865" s="144"/>
      <c r="F3865" s="144"/>
    </row>
    <row r="3866" spans="1:6">
      <c r="A3866" s="144"/>
      <c r="B3866" s="144"/>
      <c r="C3866" s="144"/>
      <c r="D3866" s="144"/>
      <c r="E3866" s="144"/>
      <c r="F3866" s="144"/>
    </row>
    <row r="3867" spans="1:6">
      <c r="A3867" s="144"/>
      <c r="B3867" s="144"/>
      <c r="C3867" s="144"/>
      <c r="D3867" s="144"/>
      <c r="E3867" s="144"/>
      <c r="F3867" s="144"/>
    </row>
    <row r="3868" spans="1:6">
      <c r="A3868" s="144"/>
      <c r="B3868" s="144"/>
      <c r="C3868" s="144"/>
      <c r="D3868" s="144"/>
      <c r="E3868" s="144"/>
      <c r="F3868" s="144"/>
    </row>
    <row r="3869" spans="1:6">
      <c r="A3869" s="144"/>
      <c r="B3869" s="144"/>
      <c r="C3869" s="144"/>
      <c r="D3869" s="144"/>
      <c r="E3869" s="144"/>
      <c r="F3869" s="144"/>
    </row>
    <row r="3870" spans="1:6">
      <c r="A3870" s="144"/>
      <c r="B3870" s="144"/>
      <c r="C3870" s="144"/>
      <c r="D3870" s="144"/>
      <c r="E3870" s="144"/>
      <c r="F3870" s="144"/>
    </row>
    <row r="3871" spans="1:6">
      <c r="A3871" s="144"/>
      <c r="B3871" s="144"/>
      <c r="C3871" s="144"/>
      <c r="D3871" s="144"/>
      <c r="E3871" s="144"/>
      <c r="F3871" s="144"/>
    </row>
    <row r="3872" spans="1:6">
      <c r="A3872" s="144"/>
      <c r="B3872" s="144"/>
      <c r="C3872" s="144"/>
      <c r="D3872" s="144"/>
      <c r="E3872" s="144"/>
      <c r="F3872" s="144"/>
    </row>
    <row r="3873" spans="1:6">
      <c r="A3873" s="144"/>
      <c r="B3873" s="144"/>
      <c r="C3873" s="144"/>
      <c r="D3873" s="144"/>
      <c r="E3873" s="144"/>
      <c r="F3873" s="144"/>
    </row>
    <row r="3874" spans="1:6">
      <c r="A3874" s="144"/>
      <c r="B3874" s="144"/>
      <c r="C3874" s="144"/>
      <c r="D3874" s="144"/>
      <c r="E3874" s="144"/>
      <c r="F3874" s="144"/>
    </row>
    <row r="3875" spans="1:6">
      <c r="A3875" s="144"/>
      <c r="B3875" s="144"/>
      <c r="C3875" s="144"/>
      <c r="D3875" s="144"/>
      <c r="E3875" s="144"/>
      <c r="F3875" s="144"/>
    </row>
    <row r="3876" spans="1:6">
      <c r="A3876" s="144"/>
      <c r="B3876" s="144"/>
      <c r="C3876" s="144"/>
      <c r="D3876" s="144"/>
      <c r="E3876" s="144"/>
      <c r="F3876" s="144"/>
    </row>
    <row r="3877" spans="1:6">
      <c r="A3877" s="144"/>
      <c r="B3877" s="144"/>
      <c r="C3877" s="144"/>
      <c r="D3877" s="144"/>
      <c r="E3877" s="144"/>
      <c r="F3877" s="144"/>
    </row>
    <row r="3878" spans="1:6">
      <c r="A3878" s="144"/>
      <c r="B3878" s="144"/>
      <c r="C3878" s="144"/>
      <c r="D3878" s="144"/>
      <c r="E3878" s="144"/>
      <c r="F3878" s="144"/>
    </row>
    <row r="3879" spans="1:6">
      <c r="A3879" s="144"/>
      <c r="B3879" s="144"/>
      <c r="C3879" s="144"/>
      <c r="D3879" s="144"/>
      <c r="E3879" s="144"/>
      <c r="F3879" s="144"/>
    </row>
    <row r="3880" spans="1:6">
      <c r="A3880" s="144"/>
      <c r="B3880" s="144"/>
      <c r="C3880" s="144"/>
      <c r="D3880" s="144"/>
      <c r="E3880" s="144"/>
      <c r="F3880" s="144"/>
    </row>
    <row r="3881" spans="1:6">
      <c r="A3881" s="144"/>
      <c r="B3881" s="144"/>
      <c r="C3881" s="144"/>
      <c r="D3881" s="144"/>
      <c r="E3881" s="144"/>
      <c r="F3881" s="144"/>
    </row>
    <row r="3882" spans="1:6">
      <c r="A3882" s="144"/>
      <c r="B3882" s="144"/>
      <c r="C3882" s="144"/>
      <c r="D3882" s="144"/>
      <c r="E3882" s="144"/>
      <c r="F3882" s="144"/>
    </row>
    <row r="3883" spans="1:6">
      <c r="A3883" s="144"/>
      <c r="B3883" s="144"/>
      <c r="C3883" s="144"/>
      <c r="D3883" s="144"/>
      <c r="E3883" s="144"/>
      <c r="F3883" s="144"/>
    </row>
    <row r="3884" spans="1:6">
      <c r="A3884" s="144"/>
      <c r="B3884" s="144"/>
      <c r="C3884" s="144"/>
      <c r="D3884" s="144"/>
      <c r="E3884" s="144"/>
      <c r="F3884" s="144"/>
    </row>
    <row r="3885" spans="1:6">
      <c r="A3885" s="144"/>
      <c r="B3885" s="144"/>
      <c r="C3885" s="144"/>
      <c r="D3885" s="144"/>
      <c r="E3885" s="144"/>
      <c r="F3885" s="144"/>
    </row>
    <row r="3886" spans="1:6">
      <c r="A3886" s="144"/>
      <c r="B3886" s="144"/>
      <c r="C3886" s="144"/>
      <c r="D3886" s="144"/>
      <c r="E3886" s="144"/>
      <c r="F3886" s="144"/>
    </row>
    <row r="3887" spans="1:6">
      <c r="A3887" s="144"/>
      <c r="B3887" s="144"/>
      <c r="C3887" s="144"/>
      <c r="D3887" s="144"/>
      <c r="E3887" s="144"/>
      <c r="F3887" s="144"/>
    </row>
    <row r="3888" spans="1:6">
      <c r="A3888" s="144"/>
      <c r="B3888" s="144"/>
      <c r="C3888" s="144"/>
      <c r="D3888" s="144"/>
      <c r="E3888" s="144"/>
      <c r="F3888" s="144"/>
    </row>
    <row r="3889" spans="1:6">
      <c r="A3889" s="144"/>
      <c r="B3889" s="144"/>
      <c r="C3889" s="144"/>
      <c r="D3889" s="144"/>
      <c r="E3889" s="144"/>
      <c r="F3889" s="144"/>
    </row>
    <row r="3890" spans="1:6">
      <c r="A3890" s="144"/>
      <c r="B3890" s="144"/>
      <c r="C3890" s="144"/>
      <c r="D3890" s="144"/>
      <c r="E3890" s="144"/>
      <c r="F3890" s="144"/>
    </row>
    <row r="3891" spans="1:6">
      <c r="A3891" s="144"/>
      <c r="B3891" s="144"/>
      <c r="C3891" s="144"/>
      <c r="D3891" s="144"/>
      <c r="E3891" s="144"/>
      <c r="F3891" s="144"/>
    </row>
    <row r="3892" spans="1:6">
      <c r="A3892" s="144"/>
      <c r="B3892" s="144"/>
      <c r="C3892" s="144"/>
      <c r="D3892" s="144"/>
      <c r="E3892" s="144"/>
      <c r="F3892" s="144"/>
    </row>
    <row r="3893" spans="1:6">
      <c r="A3893" s="144"/>
      <c r="B3893" s="144"/>
      <c r="C3893" s="144"/>
      <c r="D3893" s="144"/>
      <c r="E3893" s="144"/>
      <c r="F3893" s="144"/>
    </row>
    <row r="3894" spans="1:6">
      <c r="A3894" s="144"/>
      <c r="B3894" s="144"/>
      <c r="C3894" s="144"/>
      <c r="D3894" s="144"/>
      <c r="E3894" s="144"/>
      <c r="F3894" s="144"/>
    </row>
    <row r="3895" spans="1:6">
      <c r="A3895" s="144"/>
      <c r="B3895" s="144"/>
      <c r="C3895" s="144"/>
      <c r="D3895" s="144"/>
      <c r="E3895" s="144"/>
      <c r="F3895" s="144"/>
    </row>
    <row r="3896" spans="1:6">
      <c r="A3896" s="144"/>
      <c r="B3896" s="144"/>
      <c r="C3896" s="144"/>
      <c r="D3896" s="144"/>
      <c r="E3896" s="144"/>
      <c r="F3896" s="144"/>
    </row>
    <row r="3897" spans="1:6">
      <c r="A3897" s="144"/>
      <c r="B3897" s="144"/>
      <c r="C3897" s="144"/>
      <c r="D3897" s="144"/>
      <c r="E3897" s="144"/>
      <c r="F3897" s="144"/>
    </row>
    <row r="3898" spans="1:6">
      <c r="A3898" s="144"/>
      <c r="B3898" s="144"/>
      <c r="C3898" s="144"/>
      <c r="D3898" s="144"/>
      <c r="E3898" s="144"/>
      <c r="F3898" s="144"/>
    </row>
    <row r="3899" spans="1:6">
      <c r="A3899" s="144"/>
      <c r="B3899" s="144"/>
      <c r="C3899" s="144"/>
      <c r="D3899" s="144"/>
      <c r="E3899" s="144"/>
      <c r="F3899" s="144"/>
    </row>
    <row r="3900" spans="1:6">
      <c r="A3900" s="144"/>
      <c r="B3900" s="144"/>
      <c r="C3900" s="144"/>
      <c r="D3900" s="144"/>
      <c r="E3900" s="144"/>
      <c r="F3900" s="144"/>
    </row>
    <row r="3901" spans="1:6">
      <c r="A3901" s="144"/>
      <c r="B3901" s="144"/>
      <c r="C3901" s="144"/>
      <c r="D3901" s="144"/>
      <c r="E3901" s="144"/>
      <c r="F3901" s="144"/>
    </row>
    <row r="3902" spans="1:6">
      <c r="A3902" s="144"/>
      <c r="B3902" s="144"/>
      <c r="C3902" s="144"/>
      <c r="D3902" s="144"/>
      <c r="E3902" s="144"/>
      <c r="F3902" s="144"/>
    </row>
    <row r="3903" spans="1:6">
      <c r="A3903" s="144"/>
      <c r="B3903" s="144"/>
      <c r="C3903" s="144"/>
      <c r="D3903" s="144"/>
      <c r="E3903" s="144"/>
      <c r="F3903" s="144"/>
    </row>
    <row r="3904" spans="1:6">
      <c r="A3904" s="144"/>
      <c r="B3904" s="144"/>
      <c r="C3904" s="144"/>
      <c r="D3904" s="144"/>
      <c r="E3904" s="144"/>
      <c r="F3904" s="144"/>
    </row>
    <row r="3905" spans="1:6">
      <c r="A3905" s="144"/>
      <c r="B3905" s="144"/>
      <c r="C3905" s="144"/>
      <c r="D3905" s="144"/>
      <c r="E3905" s="144"/>
      <c r="F3905" s="144"/>
    </row>
    <row r="3906" spans="1:6">
      <c r="A3906" s="144"/>
      <c r="B3906" s="144"/>
      <c r="C3906" s="144"/>
      <c r="D3906" s="144"/>
      <c r="E3906" s="144"/>
      <c r="F3906" s="144"/>
    </row>
    <row r="3907" spans="1:6">
      <c r="A3907" s="144"/>
      <c r="B3907" s="144"/>
      <c r="C3907" s="144"/>
      <c r="D3907" s="144"/>
      <c r="E3907" s="144"/>
      <c r="F3907" s="144"/>
    </row>
    <row r="3908" spans="1:6">
      <c r="A3908" s="144"/>
      <c r="B3908" s="144"/>
      <c r="C3908" s="144"/>
      <c r="D3908" s="144"/>
      <c r="E3908" s="144"/>
      <c r="F3908" s="144"/>
    </row>
    <row r="3909" spans="1:6">
      <c r="A3909" s="144"/>
      <c r="B3909" s="144"/>
      <c r="C3909" s="144"/>
      <c r="D3909" s="144"/>
      <c r="E3909" s="144"/>
      <c r="F3909" s="144"/>
    </row>
    <row r="3910" spans="1:6">
      <c r="A3910" s="144"/>
      <c r="B3910" s="144"/>
      <c r="C3910" s="144"/>
      <c r="D3910" s="144"/>
      <c r="E3910" s="144"/>
      <c r="F3910" s="144"/>
    </row>
    <row r="3911" spans="1:6">
      <c r="A3911" s="144"/>
      <c r="B3911" s="144"/>
      <c r="C3911" s="144"/>
      <c r="D3911" s="144"/>
      <c r="E3911" s="144"/>
      <c r="F3911" s="144"/>
    </row>
    <row r="3912" spans="1:6">
      <c r="A3912" s="144"/>
      <c r="B3912" s="144"/>
      <c r="C3912" s="144"/>
      <c r="D3912" s="144"/>
      <c r="E3912" s="144"/>
      <c r="F3912" s="144"/>
    </row>
    <row r="3913" spans="1:6">
      <c r="A3913" s="144"/>
      <c r="B3913" s="144"/>
      <c r="C3913" s="144"/>
      <c r="D3913" s="144"/>
      <c r="E3913" s="144"/>
      <c r="F3913" s="144"/>
    </row>
    <row r="3914" spans="1:6">
      <c r="A3914" s="144"/>
      <c r="B3914" s="144"/>
      <c r="C3914" s="144"/>
      <c r="D3914" s="144"/>
      <c r="E3914" s="144"/>
      <c r="F3914" s="144"/>
    </row>
    <row r="3915" spans="1:6">
      <c r="A3915" s="144"/>
      <c r="B3915" s="144"/>
      <c r="C3915" s="144"/>
      <c r="D3915" s="144"/>
      <c r="E3915" s="144"/>
      <c r="F3915" s="144"/>
    </row>
    <row r="3916" spans="1:6">
      <c r="A3916" s="144"/>
      <c r="B3916" s="144"/>
      <c r="C3916" s="144"/>
      <c r="D3916" s="144"/>
      <c r="E3916" s="144"/>
      <c r="F3916" s="144"/>
    </row>
    <row r="3917" spans="1:6">
      <c r="A3917" s="144"/>
      <c r="B3917" s="144"/>
      <c r="C3917" s="144"/>
      <c r="D3917" s="144"/>
      <c r="E3917" s="144"/>
      <c r="F3917" s="144"/>
    </row>
    <row r="3918" spans="1:6">
      <c r="A3918" s="144"/>
      <c r="B3918" s="144"/>
      <c r="C3918" s="144"/>
      <c r="D3918" s="144"/>
      <c r="E3918" s="144"/>
      <c r="F3918" s="144"/>
    </row>
    <row r="3919" spans="1:6">
      <c r="A3919" s="144"/>
      <c r="B3919" s="144"/>
      <c r="C3919" s="144"/>
      <c r="D3919" s="144"/>
      <c r="E3919" s="144"/>
      <c r="F3919" s="144"/>
    </row>
    <row r="3920" spans="1:6">
      <c r="A3920" s="144"/>
      <c r="B3920" s="144"/>
      <c r="C3920" s="144"/>
      <c r="D3920" s="144"/>
      <c r="E3920" s="144"/>
      <c r="F3920" s="144"/>
    </row>
    <row r="3921" spans="1:6">
      <c r="A3921" s="144"/>
      <c r="B3921" s="144"/>
      <c r="C3921" s="144"/>
      <c r="D3921" s="144"/>
      <c r="E3921" s="144"/>
      <c r="F3921" s="144"/>
    </row>
    <row r="3922" spans="1:6">
      <c r="A3922" s="144"/>
      <c r="B3922" s="144"/>
      <c r="C3922" s="144"/>
      <c r="D3922" s="144"/>
      <c r="E3922" s="144"/>
      <c r="F3922" s="144"/>
    </row>
    <row r="3923" spans="1:6">
      <c r="A3923" s="144"/>
      <c r="B3923" s="144"/>
      <c r="C3923" s="144"/>
      <c r="D3923" s="144"/>
      <c r="E3923" s="144"/>
      <c r="F3923" s="144"/>
    </row>
    <row r="3924" spans="1:6">
      <c r="A3924" s="144"/>
      <c r="B3924" s="144"/>
      <c r="C3924" s="144"/>
      <c r="D3924" s="144"/>
      <c r="E3924" s="144"/>
      <c r="F3924" s="144"/>
    </row>
    <row r="3925" spans="1:6">
      <c r="A3925" s="144"/>
      <c r="B3925" s="144"/>
      <c r="C3925" s="144"/>
      <c r="D3925" s="144"/>
      <c r="E3925" s="144"/>
      <c r="F3925" s="144"/>
    </row>
    <row r="3926" spans="1:6">
      <c r="A3926" s="144"/>
      <c r="B3926" s="144"/>
      <c r="C3926" s="144"/>
      <c r="D3926" s="144"/>
      <c r="E3926" s="144"/>
      <c r="F3926" s="144"/>
    </row>
    <row r="3927" spans="1:6">
      <c r="A3927" s="144"/>
      <c r="B3927" s="144"/>
      <c r="C3927" s="144"/>
      <c r="D3927" s="144"/>
      <c r="E3927" s="144"/>
      <c r="F3927" s="144"/>
    </row>
    <row r="3928" spans="1:6">
      <c r="A3928" s="144"/>
      <c r="B3928" s="144"/>
      <c r="C3928" s="144"/>
      <c r="D3928" s="144"/>
      <c r="E3928" s="144"/>
      <c r="F3928" s="144"/>
    </row>
    <row r="3929" spans="1:6">
      <c r="A3929" s="144"/>
      <c r="B3929" s="144"/>
      <c r="C3929" s="144"/>
      <c r="D3929" s="144"/>
      <c r="E3929" s="144"/>
      <c r="F3929" s="144"/>
    </row>
    <row r="3930" spans="1:6">
      <c r="A3930" s="144"/>
      <c r="B3930" s="144"/>
      <c r="C3930" s="144"/>
      <c r="D3930" s="144"/>
      <c r="E3930" s="144"/>
      <c r="F3930" s="144"/>
    </row>
    <row r="3931" spans="1:6">
      <c r="A3931" s="144"/>
      <c r="B3931" s="144"/>
      <c r="C3931" s="144"/>
      <c r="D3931" s="144"/>
      <c r="E3931" s="144"/>
      <c r="F3931" s="144"/>
    </row>
    <row r="3932" spans="1:6">
      <c r="A3932" s="144"/>
      <c r="B3932" s="144"/>
      <c r="C3932" s="144"/>
      <c r="D3932" s="144"/>
      <c r="E3932" s="144"/>
      <c r="F3932" s="144"/>
    </row>
    <row r="3933" spans="1:6">
      <c r="A3933" s="144"/>
      <c r="B3933" s="144"/>
      <c r="C3933" s="144"/>
      <c r="D3933" s="144"/>
      <c r="E3933" s="144"/>
      <c r="F3933" s="144"/>
    </row>
    <row r="3934" spans="1:6">
      <c r="A3934" s="144"/>
      <c r="B3934" s="144"/>
      <c r="C3934" s="144"/>
      <c r="D3934" s="144"/>
      <c r="E3934" s="144"/>
      <c r="F3934" s="144"/>
    </row>
    <row r="3935" spans="1:6">
      <c r="A3935" s="144"/>
      <c r="B3935" s="144"/>
      <c r="C3935" s="144"/>
      <c r="D3935" s="144"/>
      <c r="E3935" s="144"/>
      <c r="F3935" s="144"/>
    </row>
    <row r="3936" spans="1:6">
      <c r="A3936" s="144"/>
      <c r="B3936" s="144"/>
      <c r="C3936" s="144"/>
      <c r="D3936" s="144"/>
      <c r="E3936" s="144"/>
      <c r="F3936" s="144"/>
    </row>
    <row r="3937" spans="1:6">
      <c r="A3937" s="144"/>
      <c r="B3937" s="144"/>
      <c r="C3937" s="144"/>
      <c r="D3937" s="144"/>
      <c r="E3937" s="144"/>
      <c r="F3937" s="144"/>
    </row>
    <row r="3938" spans="1:6">
      <c r="A3938" s="144"/>
      <c r="B3938" s="144"/>
      <c r="C3938" s="144"/>
      <c r="D3938" s="144"/>
      <c r="E3938" s="144"/>
      <c r="F3938" s="144"/>
    </row>
    <row r="3939" spans="1:6">
      <c r="A3939" s="144"/>
      <c r="B3939" s="144"/>
      <c r="C3939" s="144"/>
      <c r="D3939" s="144"/>
      <c r="E3939" s="144"/>
      <c r="F3939" s="144"/>
    </row>
    <row r="3940" spans="1:6">
      <c r="A3940" s="144"/>
      <c r="B3940" s="144"/>
      <c r="C3940" s="144"/>
      <c r="D3940" s="144"/>
      <c r="E3940" s="144"/>
      <c r="F3940" s="144"/>
    </row>
    <row r="3941" spans="1:6">
      <c r="A3941" s="144"/>
      <c r="B3941" s="144"/>
      <c r="C3941" s="144"/>
      <c r="D3941" s="144"/>
      <c r="E3941" s="144"/>
      <c r="F3941" s="144"/>
    </row>
    <row r="3942" spans="1:6">
      <c r="A3942" s="144"/>
      <c r="B3942" s="144"/>
      <c r="C3942" s="144"/>
      <c r="D3942" s="144"/>
      <c r="E3942" s="144"/>
      <c r="F3942" s="144"/>
    </row>
    <row r="3943" spans="1:6">
      <c r="A3943" s="144"/>
      <c r="B3943" s="144"/>
      <c r="C3943" s="144"/>
      <c r="D3943" s="144"/>
      <c r="E3943" s="144"/>
      <c r="F3943" s="144"/>
    </row>
    <row r="3944" spans="1:6">
      <c r="A3944" s="144"/>
      <c r="B3944" s="144"/>
      <c r="C3944" s="144"/>
      <c r="D3944" s="144"/>
      <c r="E3944" s="144"/>
      <c r="F3944" s="144"/>
    </row>
    <row r="3945" spans="1:6">
      <c r="A3945" s="144"/>
      <c r="B3945" s="144"/>
      <c r="C3945" s="144"/>
      <c r="D3945" s="144"/>
      <c r="E3945" s="144"/>
      <c r="F3945" s="144"/>
    </row>
    <row r="3946" spans="1:6">
      <c r="A3946" s="144"/>
      <c r="B3946" s="144"/>
      <c r="C3946" s="144"/>
      <c r="D3946" s="144"/>
      <c r="E3946" s="144"/>
      <c r="F3946" s="144"/>
    </row>
    <row r="3947" spans="1:6">
      <c r="A3947" s="144"/>
      <c r="B3947" s="144"/>
      <c r="C3947" s="144"/>
      <c r="D3947" s="144"/>
      <c r="E3947" s="144"/>
      <c r="F3947" s="144"/>
    </row>
    <row r="3948" spans="1:6">
      <c r="A3948" s="144"/>
      <c r="B3948" s="144"/>
      <c r="C3948" s="144"/>
      <c r="D3948" s="144"/>
      <c r="E3948" s="144"/>
      <c r="F3948" s="144"/>
    </row>
    <row r="3949" spans="1:6">
      <c r="A3949" s="144"/>
      <c r="B3949" s="144"/>
      <c r="C3949" s="144"/>
      <c r="D3949" s="144"/>
      <c r="E3949" s="144"/>
      <c r="F3949" s="144"/>
    </row>
    <row r="3950" spans="1:6">
      <c r="A3950" s="144"/>
      <c r="B3950" s="144"/>
      <c r="C3950" s="144"/>
      <c r="D3950" s="144"/>
      <c r="E3950" s="144"/>
      <c r="F3950" s="144"/>
    </row>
    <row r="3951" spans="1:6">
      <c r="A3951" s="144"/>
      <c r="B3951" s="144"/>
      <c r="C3951" s="144"/>
      <c r="D3951" s="144"/>
      <c r="E3951" s="144"/>
      <c r="F3951" s="144"/>
    </row>
    <row r="3952" spans="1:6">
      <c r="A3952" s="144"/>
      <c r="B3952" s="144"/>
      <c r="C3952" s="144"/>
      <c r="D3952" s="144"/>
      <c r="E3952" s="144"/>
      <c r="F3952" s="144"/>
    </row>
    <row r="3953" spans="1:6">
      <c r="A3953" s="144"/>
      <c r="B3953" s="144"/>
      <c r="C3953" s="144"/>
      <c r="D3953" s="144"/>
      <c r="E3953" s="144"/>
      <c r="F3953" s="144"/>
    </row>
    <row r="3954" spans="1:6">
      <c r="A3954" s="144"/>
      <c r="B3954" s="144"/>
      <c r="C3954" s="144"/>
      <c r="D3954" s="144"/>
      <c r="E3954" s="144"/>
      <c r="F3954" s="144"/>
    </row>
    <row r="3955" spans="1:6">
      <c r="A3955" s="144"/>
      <c r="B3955" s="144"/>
      <c r="C3955" s="144"/>
      <c r="D3955" s="144"/>
      <c r="E3955" s="144"/>
      <c r="F3955" s="144"/>
    </row>
    <row r="3956" spans="1:6">
      <c r="A3956" s="144"/>
      <c r="B3956" s="144"/>
      <c r="C3956" s="144"/>
      <c r="D3956" s="144"/>
      <c r="E3956" s="144"/>
      <c r="F3956" s="144"/>
    </row>
    <row r="3957" spans="1:6">
      <c r="A3957" s="144"/>
      <c r="B3957" s="144"/>
      <c r="C3957" s="144"/>
      <c r="D3957" s="144"/>
      <c r="E3957" s="144"/>
      <c r="F3957" s="144"/>
    </row>
    <row r="3958" spans="1:6">
      <c r="A3958" s="144"/>
      <c r="B3958" s="144"/>
      <c r="C3958" s="144"/>
      <c r="D3958" s="144"/>
      <c r="E3958" s="144"/>
      <c r="F3958" s="144"/>
    </row>
    <row r="3959" spans="1:6">
      <c r="A3959" s="144"/>
      <c r="B3959" s="144"/>
      <c r="C3959" s="144"/>
      <c r="D3959" s="144"/>
      <c r="E3959" s="144"/>
      <c r="F3959" s="144"/>
    </row>
    <row r="3960" spans="1:6">
      <c r="A3960" s="144"/>
      <c r="B3960" s="144"/>
      <c r="C3960" s="144"/>
      <c r="D3960" s="144"/>
      <c r="E3960" s="144"/>
      <c r="F3960" s="144"/>
    </row>
    <row r="3961" spans="1:6">
      <c r="A3961" s="144"/>
      <c r="B3961" s="144"/>
      <c r="C3961" s="144"/>
      <c r="D3961" s="144"/>
      <c r="E3961" s="144"/>
      <c r="F3961" s="144"/>
    </row>
    <row r="3962" spans="1:6">
      <c r="A3962" s="144"/>
      <c r="B3962" s="144"/>
      <c r="C3962" s="144"/>
      <c r="D3962" s="144"/>
      <c r="E3962" s="144"/>
      <c r="F3962" s="144"/>
    </row>
    <row r="3963" spans="1:6">
      <c r="A3963" s="144"/>
      <c r="B3963" s="144"/>
      <c r="C3963" s="144"/>
      <c r="D3963" s="144"/>
      <c r="E3963" s="144"/>
      <c r="F3963" s="144"/>
    </row>
    <row r="3964" spans="1:6">
      <c r="A3964" s="144"/>
      <c r="B3964" s="144"/>
      <c r="C3964" s="144"/>
      <c r="D3964" s="144"/>
      <c r="E3964" s="144"/>
      <c r="F3964" s="144"/>
    </row>
    <row r="3965" spans="1:6">
      <c r="A3965" s="144"/>
      <c r="B3965" s="144"/>
      <c r="C3965" s="144"/>
      <c r="D3965" s="144"/>
      <c r="E3965" s="144"/>
      <c r="F3965" s="144"/>
    </row>
    <row r="3966" spans="1:6">
      <c r="A3966" s="144"/>
      <c r="B3966" s="144"/>
      <c r="C3966" s="144"/>
      <c r="D3966" s="144"/>
      <c r="E3966" s="144"/>
      <c r="F3966" s="144"/>
    </row>
    <row r="3967" spans="1:6">
      <c r="A3967" s="144"/>
      <c r="B3967" s="144"/>
      <c r="C3967" s="144"/>
      <c r="D3967" s="144"/>
      <c r="E3967" s="144"/>
      <c r="F3967" s="144"/>
    </row>
    <row r="3968" spans="1:6">
      <c r="A3968" s="144"/>
      <c r="B3968" s="144"/>
      <c r="C3968" s="144"/>
      <c r="D3968" s="144"/>
      <c r="E3968" s="144"/>
      <c r="F3968" s="144"/>
    </row>
    <row r="3969" spans="1:6">
      <c r="A3969" s="144"/>
      <c r="B3969" s="144"/>
      <c r="C3969" s="144"/>
      <c r="D3969" s="144"/>
      <c r="E3969" s="144"/>
      <c r="F3969" s="144"/>
    </row>
    <row r="3970" spans="1:6">
      <c r="A3970" s="144"/>
      <c r="B3970" s="144"/>
      <c r="C3970" s="144"/>
      <c r="D3970" s="144"/>
      <c r="E3970" s="144"/>
      <c r="F3970" s="144"/>
    </row>
    <row r="3971" spans="1:6">
      <c r="A3971" s="144"/>
      <c r="B3971" s="144"/>
      <c r="C3971" s="144"/>
      <c r="D3971" s="144"/>
      <c r="E3971" s="144"/>
      <c r="F3971" s="144"/>
    </row>
    <row r="3972" spans="1:6">
      <c r="A3972" s="144"/>
      <c r="B3972" s="144"/>
      <c r="C3972" s="144"/>
      <c r="D3972" s="144"/>
      <c r="E3972" s="144"/>
      <c r="F3972" s="144"/>
    </row>
    <row r="3973" spans="1:6">
      <c r="A3973" s="144"/>
      <c r="B3973" s="144"/>
      <c r="C3973" s="144"/>
      <c r="D3973" s="144"/>
      <c r="E3973" s="144"/>
      <c r="F3973" s="144"/>
    </row>
    <row r="3974" spans="1:6">
      <c r="A3974" s="144"/>
      <c r="B3974" s="144"/>
      <c r="C3974" s="144"/>
      <c r="D3974" s="144"/>
      <c r="E3974" s="144"/>
      <c r="F3974" s="144"/>
    </row>
    <row r="3975" spans="1:6">
      <c r="A3975" s="144"/>
      <c r="B3975" s="144"/>
      <c r="C3975" s="144"/>
      <c r="D3975" s="144"/>
      <c r="E3975" s="144"/>
      <c r="F3975" s="144"/>
    </row>
    <row r="3976" spans="1:6">
      <c r="A3976" s="144"/>
      <c r="B3976" s="144"/>
      <c r="C3976" s="144"/>
      <c r="D3976" s="144"/>
      <c r="E3976" s="144"/>
      <c r="F3976" s="144"/>
    </row>
    <row r="3977" spans="1:6">
      <c r="A3977" s="144"/>
      <c r="B3977" s="144"/>
      <c r="C3977" s="144"/>
      <c r="D3977" s="144"/>
      <c r="E3977" s="144"/>
      <c r="F3977" s="144"/>
    </row>
    <row r="3978" spans="1:6">
      <c r="A3978" s="144"/>
      <c r="B3978" s="144"/>
      <c r="C3978" s="144"/>
      <c r="D3978" s="144"/>
      <c r="E3978" s="144"/>
      <c r="F3978" s="144"/>
    </row>
    <row r="3979" spans="1:6">
      <c r="A3979" s="144"/>
      <c r="B3979" s="144"/>
      <c r="C3979" s="144"/>
      <c r="D3979" s="144"/>
      <c r="E3979" s="144"/>
      <c r="F3979" s="144"/>
    </row>
    <row r="3980" spans="1:6">
      <c r="A3980" s="144"/>
      <c r="B3980" s="144"/>
      <c r="C3980" s="144"/>
      <c r="D3980" s="144"/>
      <c r="E3980" s="144"/>
      <c r="F3980" s="144"/>
    </row>
    <row r="3981" spans="1:6">
      <c r="A3981" s="144"/>
      <c r="B3981" s="144"/>
      <c r="C3981" s="144"/>
      <c r="D3981" s="144"/>
      <c r="E3981" s="144"/>
      <c r="F3981" s="144"/>
    </row>
    <row r="3982" spans="1:6">
      <c r="A3982" s="144"/>
      <c r="B3982" s="144"/>
      <c r="C3982" s="144"/>
      <c r="D3982" s="144"/>
      <c r="E3982" s="144"/>
      <c r="F3982" s="144"/>
    </row>
    <row r="3983" spans="1:6">
      <c r="A3983" s="144"/>
      <c r="B3983" s="144"/>
      <c r="C3983" s="144"/>
      <c r="D3983" s="144"/>
      <c r="E3983" s="144"/>
      <c r="F3983" s="144"/>
    </row>
    <row r="3984" spans="1:6">
      <c r="A3984" s="144"/>
      <c r="B3984" s="144"/>
      <c r="C3984" s="144"/>
      <c r="D3984" s="144"/>
      <c r="E3984" s="144"/>
      <c r="F3984" s="144"/>
    </row>
    <row r="3985" spans="1:6">
      <c r="A3985" s="144"/>
      <c r="B3985" s="144"/>
      <c r="C3985" s="144"/>
      <c r="D3985" s="144"/>
      <c r="E3985" s="144"/>
      <c r="F3985" s="144"/>
    </row>
    <row r="3986" spans="1:6">
      <c r="A3986" s="144"/>
      <c r="B3986" s="144"/>
      <c r="C3986" s="144"/>
      <c r="D3986" s="144"/>
      <c r="E3986" s="144"/>
      <c r="F3986" s="144"/>
    </row>
    <row r="3987" spans="1:6">
      <c r="A3987" s="144"/>
      <c r="B3987" s="144"/>
      <c r="C3987" s="144"/>
      <c r="D3987" s="144"/>
      <c r="E3987" s="144"/>
      <c r="F3987" s="144"/>
    </row>
    <row r="3988" spans="1:6">
      <c r="A3988" s="144"/>
      <c r="B3988" s="144"/>
      <c r="C3988" s="144"/>
      <c r="D3988" s="144"/>
      <c r="E3988" s="144"/>
      <c r="F3988" s="144"/>
    </row>
    <row r="3989" spans="1:6">
      <c r="A3989" s="144"/>
      <c r="B3989" s="144"/>
      <c r="C3989" s="144"/>
      <c r="D3989" s="144"/>
      <c r="E3989" s="144"/>
      <c r="F3989" s="144"/>
    </row>
    <row r="3990" spans="1:6">
      <c r="A3990" s="144"/>
      <c r="B3990" s="144"/>
      <c r="C3990" s="144"/>
      <c r="D3990" s="144"/>
      <c r="E3990" s="144"/>
      <c r="F3990" s="144"/>
    </row>
    <row r="3991" spans="1:6">
      <c r="A3991" s="144"/>
      <c r="B3991" s="144"/>
      <c r="C3991" s="144"/>
      <c r="D3991" s="144"/>
      <c r="E3991" s="144"/>
      <c r="F3991" s="144"/>
    </row>
    <row r="3992" spans="1:6">
      <c r="A3992" s="144"/>
      <c r="B3992" s="144"/>
      <c r="C3992" s="144"/>
      <c r="D3992" s="144"/>
      <c r="E3992" s="144"/>
      <c r="F3992" s="144"/>
    </row>
    <row r="3993" spans="1:6">
      <c r="A3993" s="144"/>
      <c r="B3993" s="144"/>
      <c r="C3993" s="144"/>
      <c r="D3993" s="144"/>
      <c r="E3993" s="144"/>
      <c r="F3993" s="144"/>
    </row>
    <row r="3994" spans="1:6">
      <c r="A3994" s="144"/>
      <c r="B3994" s="144"/>
      <c r="C3994" s="144"/>
      <c r="D3994" s="144"/>
      <c r="E3994" s="144"/>
      <c r="F3994" s="144"/>
    </row>
    <row r="3995" spans="1:6">
      <c r="A3995" s="144"/>
      <c r="B3995" s="144"/>
      <c r="C3995" s="144"/>
      <c r="D3995" s="144"/>
      <c r="E3995" s="144"/>
      <c r="F3995" s="144"/>
    </row>
    <row r="3996" spans="1:6">
      <c r="A3996" s="144"/>
      <c r="B3996" s="144"/>
      <c r="C3996" s="144"/>
      <c r="D3996" s="144"/>
      <c r="E3996" s="144"/>
      <c r="F3996" s="144"/>
    </row>
    <row r="3997" spans="1:6">
      <c r="A3997" s="144"/>
      <c r="B3997" s="144"/>
      <c r="C3997" s="144"/>
      <c r="D3997" s="144"/>
      <c r="E3997" s="144"/>
      <c r="F3997" s="144"/>
    </row>
    <row r="3998" spans="1:6">
      <c r="A3998" s="144"/>
      <c r="B3998" s="144"/>
      <c r="C3998" s="144"/>
      <c r="D3998" s="144"/>
      <c r="E3998" s="144"/>
      <c r="F3998" s="144"/>
    </row>
    <row r="3999" spans="1:6">
      <c r="A3999" s="144"/>
      <c r="B3999" s="144"/>
      <c r="C3999" s="144"/>
      <c r="D3999" s="144"/>
      <c r="E3999" s="144"/>
      <c r="F3999" s="144"/>
    </row>
    <row r="4000" spans="1:6">
      <c r="A4000" s="144"/>
      <c r="B4000" s="144"/>
      <c r="C4000" s="144"/>
      <c r="D4000" s="144"/>
      <c r="E4000" s="144"/>
      <c r="F4000" s="144"/>
    </row>
    <row r="4001" spans="1:6">
      <c r="A4001" s="144"/>
      <c r="B4001" s="144"/>
      <c r="C4001" s="144"/>
      <c r="D4001" s="144"/>
      <c r="E4001" s="144"/>
      <c r="F4001" s="144"/>
    </row>
    <row r="4002" spans="1:6">
      <c r="A4002" s="144"/>
      <c r="B4002" s="144"/>
      <c r="C4002" s="144"/>
      <c r="D4002" s="144"/>
      <c r="E4002" s="144"/>
      <c r="F4002" s="144"/>
    </row>
    <row r="4003" spans="1:6">
      <c r="A4003" s="144"/>
      <c r="B4003" s="144"/>
      <c r="C4003" s="144"/>
      <c r="D4003" s="144"/>
      <c r="E4003" s="144"/>
      <c r="F4003" s="144"/>
    </row>
    <row r="4004" spans="1:6">
      <c r="A4004" s="144"/>
      <c r="B4004" s="144"/>
      <c r="C4004" s="144"/>
      <c r="D4004" s="144"/>
      <c r="E4004" s="144"/>
      <c r="F4004" s="144"/>
    </row>
    <row r="4005" spans="1:6">
      <c r="A4005" s="144"/>
      <c r="B4005" s="144"/>
      <c r="C4005" s="144"/>
      <c r="D4005" s="144"/>
      <c r="E4005" s="144"/>
      <c r="F4005" s="144"/>
    </row>
    <row r="4006" spans="1:6">
      <c r="A4006" s="144"/>
      <c r="B4006" s="144"/>
      <c r="C4006" s="144"/>
      <c r="D4006" s="144"/>
      <c r="E4006" s="144"/>
      <c r="F4006" s="144"/>
    </row>
    <row r="4007" spans="1:6">
      <c r="A4007" s="144"/>
      <c r="B4007" s="144"/>
      <c r="C4007" s="144"/>
      <c r="D4007" s="144"/>
      <c r="E4007" s="144"/>
      <c r="F4007" s="144"/>
    </row>
    <row r="4008" spans="1:6">
      <c r="A4008" s="144"/>
      <c r="B4008" s="144"/>
      <c r="C4008" s="144"/>
      <c r="D4008" s="144"/>
      <c r="E4008" s="144"/>
      <c r="F4008" s="144"/>
    </row>
    <row r="4009" spans="1:6">
      <c r="A4009" s="144"/>
      <c r="B4009" s="144"/>
      <c r="C4009" s="144"/>
      <c r="D4009" s="144"/>
      <c r="E4009" s="144"/>
      <c r="F4009" s="144"/>
    </row>
    <row r="4010" spans="1:6">
      <c r="A4010" s="144"/>
      <c r="B4010" s="144"/>
      <c r="C4010" s="144"/>
      <c r="D4010" s="144"/>
      <c r="E4010" s="144"/>
      <c r="F4010" s="144"/>
    </row>
    <row r="4011" spans="1:6">
      <c r="A4011" s="144"/>
      <c r="B4011" s="144"/>
      <c r="C4011" s="144"/>
      <c r="D4011" s="144"/>
      <c r="E4011" s="144"/>
      <c r="F4011" s="144"/>
    </row>
    <row r="4012" spans="1:6">
      <c r="A4012" s="144"/>
      <c r="B4012" s="144"/>
      <c r="C4012" s="144"/>
      <c r="D4012" s="144"/>
      <c r="E4012" s="144"/>
      <c r="F4012" s="144"/>
    </row>
    <row r="4013" spans="1:6">
      <c r="A4013" s="144"/>
      <c r="B4013" s="144"/>
      <c r="C4013" s="144"/>
      <c r="D4013" s="144"/>
      <c r="E4013" s="144"/>
      <c r="F4013" s="144"/>
    </row>
    <row r="4014" spans="1:6">
      <c r="A4014" s="144"/>
      <c r="B4014" s="144"/>
      <c r="C4014" s="144"/>
      <c r="D4014" s="144"/>
      <c r="E4014" s="144"/>
      <c r="F4014" s="144"/>
    </row>
    <row r="4015" spans="1:6">
      <c r="A4015" s="144"/>
      <c r="B4015" s="144"/>
      <c r="C4015" s="144"/>
      <c r="D4015" s="144"/>
      <c r="E4015" s="144"/>
      <c r="F4015" s="144"/>
    </row>
    <row r="4016" spans="1:6">
      <c r="A4016" s="144"/>
      <c r="B4016" s="144"/>
      <c r="C4016" s="144"/>
      <c r="D4016" s="144"/>
      <c r="E4016" s="144"/>
      <c r="F4016" s="144"/>
    </row>
    <row r="4017" spans="1:6">
      <c r="A4017" s="144"/>
      <c r="B4017" s="144"/>
      <c r="C4017" s="144"/>
      <c r="D4017" s="144"/>
      <c r="E4017" s="144"/>
      <c r="F4017" s="144"/>
    </row>
    <row r="4018" spans="1:6">
      <c r="A4018" s="144"/>
      <c r="B4018" s="144"/>
      <c r="C4018" s="144"/>
      <c r="D4018" s="144"/>
      <c r="E4018" s="144"/>
      <c r="F4018" s="144"/>
    </row>
    <row r="4019" spans="1:6">
      <c r="A4019" s="144"/>
      <c r="B4019" s="144"/>
      <c r="C4019" s="144"/>
      <c r="D4019" s="144"/>
      <c r="E4019" s="144"/>
      <c r="F4019" s="144"/>
    </row>
    <row r="4020" spans="1:6">
      <c r="A4020" s="144"/>
      <c r="B4020" s="144"/>
      <c r="C4020" s="144"/>
      <c r="D4020" s="144"/>
      <c r="E4020" s="144"/>
      <c r="F4020" s="144"/>
    </row>
    <row r="4021" spans="1:6">
      <c r="A4021" s="144"/>
      <c r="B4021" s="144"/>
      <c r="C4021" s="144"/>
      <c r="D4021" s="144"/>
      <c r="E4021" s="144"/>
      <c r="F4021" s="144"/>
    </row>
    <row r="4022" spans="1:6">
      <c r="A4022" s="144"/>
      <c r="B4022" s="144"/>
      <c r="C4022" s="144"/>
      <c r="D4022" s="144"/>
      <c r="E4022" s="144"/>
      <c r="F4022" s="144"/>
    </row>
    <row r="4023" spans="1:6">
      <c r="A4023" s="144"/>
      <c r="B4023" s="144"/>
      <c r="C4023" s="144"/>
      <c r="D4023" s="144"/>
      <c r="E4023" s="144"/>
      <c r="F4023" s="144"/>
    </row>
    <row r="4024" spans="1:6">
      <c r="A4024" s="144"/>
      <c r="B4024" s="144"/>
      <c r="C4024" s="144"/>
      <c r="D4024" s="144"/>
      <c r="E4024" s="144"/>
      <c r="F4024" s="144"/>
    </row>
    <row r="4025" spans="1:6">
      <c r="A4025" s="144"/>
      <c r="B4025" s="144"/>
      <c r="C4025" s="144"/>
      <c r="D4025" s="144"/>
      <c r="E4025" s="144"/>
      <c r="F4025" s="144"/>
    </row>
    <row r="4026" spans="1:6">
      <c r="A4026" s="144"/>
      <c r="B4026" s="144"/>
      <c r="C4026" s="144"/>
      <c r="D4026" s="144"/>
      <c r="E4026" s="144"/>
      <c r="F4026" s="144"/>
    </row>
    <row r="4027" spans="1:6">
      <c r="A4027" s="144"/>
      <c r="B4027" s="144"/>
      <c r="C4027" s="144"/>
      <c r="D4027" s="144"/>
      <c r="E4027" s="144"/>
      <c r="F4027" s="144"/>
    </row>
    <row r="4028" spans="1:6">
      <c r="A4028" s="144"/>
      <c r="B4028" s="144"/>
      <c r="C4028" s="144"/>
      <c r="D4028" s="144"/>
      <c r="E4028" s="144"/>
      <c r="F4028" s="144"/>
    </row>
    <row r="4029" spans="1:6">
      <c r="A4029" s="144"/>
      <c r="B4029" s="144"/>
      <c r="C4029" s="144"/>
      <c r="D4029" s="144"/>
      <c r="E4029" s="144"/>
      <c r="F4029" s="144"/>
    </row>
    <row r="4030" spans="1:6">
      <c r="A4030" s="144"/>
      <c r="B4030" s="144"/>
      <c r="C4030" s="144"/>
      <c r="D4030" s="144"/>
      <c r="E4030" s="144"/>
      <c r="F4030" s="144"/>
    </row>
    <row r="4031" spans="1:6">
      <c r="A4031" s="144"/>
      <c r="B4031" s="144"/>
      <c r="C4031" s="144"/>
      <c r="D4031" s="144"/>
      <c r="E4031" s="144"/>
      <c r="F4031" s="144"/>
    </row>
    <row r="4032" spans="1:6">
      <c r="A4032" s="144"/>
      <c r="B4032" s="144"/>
      <c r="C4032" s="144"/>
      <c r="D4032" s="144"/>
      <c r="E4032" s="144"/>
      <c r="F4032" s="144"/>
    </row>
    <row r="4033" spans="1:6">
      <c r="A4033" s="144"/>
      <c r="B4033" s="144"/>
      <c r="C4033" s="144"/>
      <c r="D4033" s="144"/>
      <c r="E4033" s="144"/>
      <c r="F4033" s="144"/>
    </row>
    <row r="4034" spans="1:6">
      <c r="A4034" s="144"/>
      <c r="B4034" s="144"/>
      <c r="C4034" s="144"/>
      <c r="D4034" s="144"/>
      <c r="E4034" s="144"/>
      <c r="F4034" s="144"/>
    </row>
    <row r="4035" spans="1:6">
      <c r="A4035" s="144"/>
      <c r="B4035" s="144"/>
      <c r="C4035" s="144"/>
      <c r="D4035" s="144"/>
      <c r="E4035" s="144"/>
      <c r="F4035" s="144"/>
    </row>
    <row r="4036" spans="1:6">
      <c r="A4036" s="144"/>
      <c r="B4036" s="144"/>
      <c r="C4036" s="144"/>
      <c r="D4036" s="144"/>
      <c r="E4036" s="144"/>
      <c r="F4036" s="144"/>
    </row>
    <row r="4037" spans="1:6">
      <c r="A4037" s="144"/>
      <c r="B4037" s="144"/>
      <c r="C4037" s="144"/>
      <c r="D4037" s="144"/>
      <c r="E4037" s="144"/>
      <c r="F4037" s="144"/>
    </row>
    <row r="4038" spans="1:6">
      <c r="A4038" s="144"/>
      <c r="B4038" s="144"/>
      <c r="C4038" s="144"/>
      <c r="D4038" s="144"/>
      <c r="E4038" s="144"/>
      <c r="F4038" s="144"/>
    </row>
    <row r="4039" spans="1:6">
      <c r="A4039" s="144"/>
      <c r="B4039" s="144"/>
      <c r="C4039" s="144"/>
      <c r="D4039" s="144"/>
      <c r="E4039" s="144"/>
      <c r="F4039" s="144"/>
    </row>
    <row r="4040" spans="1:6">
      <c r="A4040" s="144"/>
      <c r="B4040" s="144"/>
      <c r="C4040" s="144"/>
      <c r="D4040" s="144"/>
      <c r="E4040" s="144"/>
      <c r="F4040" s="144"/>
    </row>
    <row r="4041" spans="1:6">
      <c r="A4041" s="144"/>
      <c r="B4041" s="144"/>
      <c r="C4041" s="144"/>
      <c r="D4041" s="144"/>
      <c r="E4041" s="144"/>
      <c r="F4041" s="144"/>
    </row>
    <row r="4042" spans="1:6">
      <c r="A4042" s="144"/>
      <c r="B4042" s="144"/>
      <c r="C4042" s="144"/>
      <c r="D4042" s="144"/>
      <c r="E4042" s="144"/>
      <c r="F4042" s="144"/>
    </row>
    <row r="4043" spans="1:6">
      <c r="A4043" s="144"/>
      <c r="B4043" s="144"/>
      <c r="C4043" s="144"/>
      <c r="D4043" s="144"/>
      <c r="E4043" s="144"/>
      <c r="F4043" s="144"/>
    </row>
    <row r="4044" spans="1:6">
      <c r="A4044" s="144"/>
      <c r="B4044" s="144"/>
      <c r="C4044" s="144"/>
      <c r="D4044" s="144"/>
      <c r="E4044" s="144"/>
      <c r="F4044" s="144"/>
    </row>
    <row r="4045" spans="1:6">
      <c r="A4045" s="144"/>
      <c r="B4045" s="144"/>
      <c r="C4045" s="144"/>
      <c r="D4045" s="144"/>
      <c r="E4045" s="144"/>
      <c r="F4045" s="144"/>
    </row>
    <row r="4046" spans="1:6">
      <c r="A4046" s="144"/>
      <c r="B4046" s="144"/>
      <c r="C4046" s="144"/>
      <c r="D4046" s="144"/>
      <c r="E4046" s="144"/>
      <c r="F4046" s="144"/>
    </row>
    <row r="4047" spans="1:6">
      <c r="A4047" s="144"/>
      <c r="B4047" s="144"/>
      <c r="C4047" s="144"/>
      <c r="D4047" s="144"/>
      <c r="E4047" s="144"/>
      <c r="F4047" s="144"/>
    </row>
    <row r="4048" spans="1:6">
      <c r="A4048" s="144"/>
      <c r="B4048" s="144"/>
      <c r="C4048" s="144"/>
      <c r="D4048" s="144"/>
      <c r="E4048" s="144"/>
      <c r="F4048" s="144"/>
    </row>
    <row r="4049" spans="1:6">
      <c r="A4049" s="144"/>
      <c r="B4049" s="144"/>
      <c r="C4049" s="144"/>
      <c r="D4049" s="144"/>
      <c r="E4049" s="144"/>
      <c r="F4049" s="144"/>
    </row>
    <row r="4050" spans="1:6">
      <c r="A4050" s="144"/>
      <c r="B4050" s="144"/>
      <c r="C4050" s="144"/>
      <c r="D4050" s="144"/>
      <c r="E4050" s="144"/>
      <c r="F4050" s="144"/>
    </row>
    <row r="4051" spans="1:6">
      <c r="A4051" s="144"/>
      <c r="B4051" s="144"/>
      <c r="C4051" s="144"/>
      <c r="D4051" s="144"/>
      <c r="E4051" s="144"/>
      <c r="F4051" s="144"/>
    </row>
    <row r="4052" spans="1:6">
      <c r="A4052" s="144"/>
      <c r="B4052" s="144"/>
      <c r="C4052" s="144"/>
      <c r="D4052" s="144"/>
      <c r="E4052" s="144"/>
      <c r="F4052" s="144"/>
    </row>
    <row r="4053" spans="1:6">
      <c r="A4053" s="144"/>
      <c r="B4053" s="144"/>
      <c r="C4053" s="144"/>
      <c r="D4053" s="144"/>
      <c r="E4053" s="144"/>
      <c r="F4053" s="144"/>
    </row>
    <row r="4054" spans="1:6">
      <c r="A4054" s="144"/>
      <c r="B4054" s="144"/>
      <c r="C4054" s="144"/>
      <c r="D4054" s="144"/>
      <c r="E4054" s="144"/>
      <c r="F4054" s="144"/>
    </row>
    <row r="4055" spans="1:6">
      <c r="A4055" s="144"/>
      <c r="B4055" s="144"/>
      <c r="C4055" s="144"/>
      <c r="D4055" s="144"/>
      <c r="E4055" s="144"/>
      <c r="F4055" s="144"/>
    </row>
    <row r="4056" spans="1:6">
      <c r="A4056" s="144"/>
      <c r="B4056" s="144"/>
      <c r="C4056" s="144"/>
      <c r="D4056" s="144"/>
      <c r="E4056" s="144"/>
      <c r="F4056" s="144"/>
    </row>
    <row r="4057" spans="1:6">
      <c r="A4057" s="144"/>
      <c r="B4057" s="144"/>
      <c r="C4057" s="144"/>
      <c r="D4057" s="144"/>
      <c r="E4057" s="144"/>
      <c r="F4057" s="144"/>
    </row>
    <row r="4058" spans="1:6">
      <c r="A4058" s="144"/>
      <c r="B4058" s="144"/>
      <c r="C4058" s="144"/>
      <c r="D4058" s="144"/>
      <c r="E4058" s="144"/>
      <c r="F4058" s="144"/>
    </row>
    <row r="4059" spans="1:6">
      <c r="A4059" s="144"/>
      <c r="B4059" s="144"/>
      <c r="C4059" s="144"/>
      <c r="D4059" s="144"/>
      <c r="E4059" s="144"/>
      <c r="F4059" s="144"/>
    </row>
    <row r="4060" spans="1:6">
      <c r="A4060" s="144"/>
      <c r="B4060" s="144"/>
      <c r="C4060" s="144"/>
      <c r="D4060" s="144"/>
      <c r="E4060" s="144"/>
      <c r="F4060" s="144"/>
    </row>
    <row r="4061" spans="1:6">
      <c r="A4061" s="144"/>
      <c r="B4061" s="144"/>
      <c r="C4061" s="144"/>
      <c r="D4061" s="144"/>
      <c r="E4061" s="144"/>
      <c r="F4061" s="144"/>
    </row>
    <row r="4062" spans="1:6">
      <c r="A4062" s="144"/>
      <c r="B4062" s="144"/>
      <c r="C4062" s="144"/>
      <c r="D4062" s="144"/>
      <c r="E4062" s="144"/>
      <c r="F4062" s="144"/>
    </row>
    <row r="4063" spans="1:6">
      <c r="A4063" s="144"/>
      <c r="B4063" s="144"/>
      <c r="C4063" s="144"/>
      <c r="D4063" s="144"/>
      <c r="E4063" s="144"/>
      <c r="F4063" s="144"/>
    </row>
    <row r="4064" spans="1:6">
      <c r="A4064" s="144"/>
      <c r="B4064" s="144"/>
      <c r="C4064" s="144"/>
      <c r="D4064" s="144"/>
      <c r="E4064" s="144"/>
      <c r="F4064" s="144"/>
    </row>
    <row r="4065" spans="1:6">
      <c r="A4065" s="144"/>
      <c r="B4065" s="144"/>
      <c r="C4065" s="144"/>
      <c r="D4065" s="144"/>
      <c r="E4065" s="144"/>
      <c r="F4065" s="144"/>
    </row>
    <row r="4066" spans="1:6">
      <c r="A4066" s="144"/>
      <c r="B4066" s="144"/>
      <c r="C4066" s="144"/>
      <c r="D4066" s="144"/>
      <c r="E4066" s="144"/>
      <c r="F4066" s="144"/>
    </row>
    <row r="4067" spans="1:6">
      <c r="A4067" s="144"/>
      <c r="B4067" s="144"/>
      <c r="C4067" s="144"/>
      <c r="D4067" s="144"/>
      <c r="E4067" s="144"/>
      <c r="F4067" s="144"/>
    </row>
    <row r="4068" spans="1:6">
      <c r="A4068" s="144"/>
      <c r="B4068" s="144"/>
      <c r="C4068" s="144"/>
      <c r="D4068" s="144"/>
      <c r="E4068" s="144"/>
      <c r="F4068" s="144"/>
    </row>
    <row r="4069" spans="1:6">
      <c r="A4069" s="144"/>
      <c r="B4069" s="144"/>
      <c r="C4069" s="144"/>
      <c r="D4069" s="144"/>
      <c r="E4069" s="144"/>
      <c r="F4069" s="144"/>
    </row>
    <row r="4070" spans="1:6">
      <c r="A4070" s="144"/>
      <c r="B4070" s="144"/>
      <c r="C4070" s="144"/>
      <c r="D4070" s="144"/>
      <c r="E4070" s="144"/>
      <c r="F4070" s="144"/>
    </row>
    <row r="4071" spans="1:6">
      <c r="A4071" s="144"/>
      <c r="B4071" s="144"/>
      <c r="C4071" s="144"/>
      <c r="D4071" s="144"/>
      <c r="E4071" s="144"/>
      <c r="F4071" s="144"/>
    </row>
    <row r="4072" spans="1:6">
      <c r="A4072" s="144"/>
      <c r="B4072" s="144"/>
      <c r="C4072" s="144"/>
      <c r="D4072" s="144"/>
      <c r="E4072" s="144"/>
      <c r="F4072" s="144"/>
    </row>
    <row r="4073" spans="1:6">
      <c r="A4073" s="144"/>
      <c r="B4073" s="144"/>
      <c r="C4073" s="144"/>
      <c r="D4073" s="144"/>
      <c r="E4073" s="144"/>
      <c r="F4073" s="144"/>
    </row>
    <row r="4074" spans="1:6">
      <c r="A4074" s="144"/>
      <c r="B4074" s="144"/>
      <c r="C4074" s="144"/>
      <c r="D4074" s="144"/>
      <c r="E4074" s="144"/>
      <c r="F4074" s="144"/>
    </row>
    <row r="4075" spans="1:6">
      <c r="A4075" s="144"/>
      <c r="B4075" s="144"/>
      <c r="C4075" s="144"/>
      <c r="D4075" s="144"/>
      <c r="E4075" s="144"/>
      <c r="F4075" s="144"/>
    </row>
    <row r="4076" spans="1:6">
      <c r="A4076" s="144"/>
      <c r="B4076" s="144"/>
      <c r="C4076" s="144"/>
      <c r="D4076" s="144"/>
      <c r="E4076" s="144"/>
      <c r="F4076" s="144"/>
    </row>
    <row r="4077" spans="1:6">
      <c r="A4077" s="144"/>
      <c r="B4077" s="144"/>
      <c r="C4077" s="144"/>
      <c r="D4077" s="144"/>
      <c r="E4077" s="144"/>
      <c r="F4077" s="144"/>
    </row>
    <row r="4078" spans="1:6">
      <c r="A4078" s="144"/>
      <c r="B4078" s="144"/>
      <c r="C4078" s="144"/>
      <c r="D4078" s="144"/>
      <c r="E4078" s="144"/>
      <c r="F4078" s="144"/>
    </row>
    <row r="4079" spans="1:6">
      <c r="A4079" s="144"/>
      <c r="B4079" s="144"/>
      <c r="C4079" s="144"/>
      <c r="D4079" s="144"/>
      <c r="E4079" s="144"/>
      <c r="F4079" s="144"/>
    </row>
    <row r="4080" spans="1:6">
      <c r="A4080" s="144"/>
      <c r="B4080" s="144"/>
      <c r="C4080" s="144"/>
      <c r="D4080" s="144"/>
      <c r="E4080" s="144"/>
      <c r="F4080" s="144"/>
    </row>
    <row r="4081" spans="1:6">
      <c r="A4081" s="144"/>
      <c r="B4081" s="144"/>
      <c r="C4081" s="144"/>
      <c r="D4081" s="144"/>
      <c r="E4081" s="144"/>
      <c r="F4081" s="144"/>
    </row>
    <row r="4082" spans="1:6">
      <c r="A4082" s="144"/>
      <c r="B4082" s="144"/>
      <c r="C4082" s="144"/>
      <c r="D4082" s="144"/>
      <c r="E4082" s="144"/>
      <c r="F4082" s="144"/>
    </row>
    <row r="4083" spans="1:6">
      <c r="A4083" s="144"/>
      <c r="B4083" s="144"/>
      <c r="C4083" s="144"/>
      <c r="D4083" s="144"/>
      <c r="E4083" s="144"/>
      <c r="F4083" s="144"/>
    </row>
    <row r="4084" spans="1:6">
      <c r="A4084" s="144"/>
      <c r="B4084" s="144"/>
      <c r="C4084" s="144"/>
      <c r="D4084" s="144"/>
      <c r="E4084" s="144"/>
      <c r="F4084" s="144"/>
    </row>
    <row r="4085" spans="1:6">
      <c r="A4085" s="144"/>
      <c r="B4085" s="144"/>
      <c r="C4085" s="144"/>
      <c r="D4085" s="144"/>
      <c r="E4085" s="144"/>
      <c r="F4085" s="144"/>
    </row>
    <row r="4086" spans="1:6">
      <c r="A4086" s="144"/>
      <c r="B4086" s="144"/>
      <c r="C4086" s="144"/>
      <c r="D4086" s="144"/>
      <c r="E4086" s="144"/>
      <c r="F4086" s="144"/>
    </row>
    <row r="4087" spans="1:6">
      <c r="A4087" s="144"/>
      <c r="B4087" s="144"/>
      <c r="C4087" s="144"/>
      <c r="D4087" s="144"/>
      <c r="E4087" s="144"/>
      <c r="F4087" s="144"/>
    </row>
    <row r="4088" spans="1:6">
      <c r="A4088" s="144"/>
      <c r="B4088" s="144"/>
      <c r="C4088" s="144"/>
      <c r="D4088" s="144"/>
      <c r="E4088" s="144"/>
      <c r="F4088" s="144"/>
    </row>
    <row r="4089" spans="1:6">
      <c r="A4089" s="144"/>
      <c r="B4089" s="144"/>
      <c r="C4089" s="144"/>
      <c r="D4089" s="144"/>
      <c r="E4089" s="144"/>
      <c r="F4089" s="144"/>
    </row>
    <row r="4090" spans="1:6">
      <c r="A4090" s="144"/>
      <c r="B4090" s="144"/>
      <c r="C4090" s="144"/>
      <c r="D4090" s="144"/>
      <c r="E4090" s="144"/>
      <c r="F4090" s="144"/>
    </row>
    <row r="4091" spans="1:6">
      <c r="A4091" s="144"/>
      <c r="B4091" s="144"/>
      <c r="C4091" s="144"/>
      <c r="D4091" s="144"/>
      <c r="E4091" s="144"/>
      <c r="F4091" s="144"/>
    </row>
    <row r="4092" spans="1:6">
      <c r="A4092" s="144"/>
      <c r="B4092" s="144"/>
      <c r="C4092" s="144"/>
      <c r="D4092" s="144"/>
      <c r="E4092" s="144"/>
      <c r="F4092" s="144"/>
    </row>
    <row r="4093" spans="1:6">
      <c r="A4093" s="144"/>
      <c r="B4093" s="144"/>
      <c r="C4093" s="144"/>
      <c r="D4093" s="144"/>
      <c r="E4093" s="144"/>
      <c r="F4093" s="144"/>
    </row>
    <row r="4094" spans="1:6">
      <c r="A4094" s="144"/>
      <c r="B4094" s="144"/>
      <c r="C4094" s="144"/>
      <c r="D4094" s="144"/>
      <c r="E4094" s="144"/>
      <c r="F4094" s="144"/>
    </row>
    <row r="4095" spans="1:6">
      <c r="A4095" s="144"/>
      <c r="B4095" s="144"/>
      <c r="C4095" s="144"/>
      <c r="D4095" s="144"/>
      <c r="E4095" s="144"/>
      <c r="F4095" s="144"/>
    </row>
    <row r="4096" spans="1:6">
      <c r="A4096" s="144"/>
      <c r="B4096" s="144"/>
      <c r="C4096" s="144"/>
      <c r="D4096" s="144"/>
      <c r="E4096" s="144"/>
      <c r="F4096" s="144"/>
    </row>
    <row r="4097" spans="1:6">
      <c r="A4097" s="144"/>
      <c r="B4097" s="144"/>
      <c r="C4097" s="144"/>
      <c r="D4097" s="144"/>
      <c r="E4097" s="144"/>
      <c r="F4097" s="144"/>
    </row>
    <row r="4098" spans="1:6">
      <c r="A4098" s="144"/>
      <c r="B4098" s="144"/>
      <c r="C4098" s="144"/>
      <c r="D4098" s="144"/>
      <c r="E4098" s="144"/>
      <c r="F4098" s="144"/>
    </row>
    <row r="4099" spans="1:6">
      <c r="A4099" s="144"/>
      <c r="B4099" s="144"/>
      <c r="C4099" s="144"/>
      <c r="D4099" s="144"/>
      <c r="E4099" s="144"/>
      <c r="F4099" s="144"/>
    </row>
    <row r="4100" spans="1:6">
      <c r="A4100" s="144"/>
      <c r="B4100" s="144"/>
      <c r="C4100" s="144"/>
      <c r="D4100" s="144"/>
      <c r="E4100" s="144"/>
      <c r="F4100" s="144"/>
    </row>
    <row r="4101" spans="1:6">
      <c r="A4101" s="144"/>
      <c r="B4101" s="144"/>
      <c r="C4101" s="144"/>
      <c r="D4101" s="144"/>
      <c r="E4101" s="144"/>
      <c r="F4101" s="144"/>
    </row>
    <row r="4102" spans="1:6">
      <c r="A4102" s="144"/>
      <c r="B4102" s="144"/>
      <c r="C4102" s="144"/>
      <c r="D4102" s="144"/>
      <c r="E4102" s="144"/>
      <c r="F4102" s="144"/>
    </row>
    <row r="4103" spans="1:6">
      <c r="A4103" s="144"/>
      <c r="B4103" s="144"/>
      <c r="C4103" s="144"/>
      <c r="D4103" s="144"/>
      <c r="E4103" s="144"/>
      <c r="F4103" s="144"/>
    </row>
    <row r="4104" spans="1:6">
      <c r="A4104" s="144"/>
      <c r="B4104" s="144"/>
      <c r="C4104" s="144"/>
      <c r="D4104" s="144"/>
      <c r="E4104" s="144"/>
      <c r="F4104" s="144"/>
    </row>
    <row r="4105" spans="1:6">
      <c r="A4105" s="144"/>
      <c r="B4105" s="144"/>
      <c r="C4105" s="144"/>
      <c r="D4105" s="144"/>
      <c r="E4105" s="144"/>
      <c r="F4105" s="144"/>
    </row>
    <row r="4106" spans="1:6">
      <c r="A4106" s="144"/>
      <c r="B4106" s="144"/>
      <c r="C4106" s="144"/>
      <c r="D4106" s="144"/>
      <c r="E4106" s="144"/>
      <c r="F4106" s="144"/>
    </row>
    <row r="4107" spans="1:6">
      <c r="A4107" s="144"/>
      <c r="B4107" s="144"/>
      <c r="C4107" s="144"/>
      <c r="D4107" s="144"/>
      <c r="E4107" s="144"/>
      <c r="F4107" s="144"/>
    </row>
    <row r="4108" spans="1:6">
      <c r="A4108" s="144"/>
      <c r="B4108" s="144"/>
      <c r="C4108" s="144"/>
      <c r="D4108" s="144"/>
      <c r="E4108" s="144"/>
      <c r="F4108" s="144"/>
    </row>
    <row r="4109" spans="1:6">
      <c r="A4109" s="144"/>
      <c r="B4109" s="144"/>
      <c r="C4109" s="144"/>
      <c r="D4109" s="144"/>
      <c r="E4109" s="144"/>
      <c r="F4109" s="144"/>
    </row>
    <row r="4110" spans="1:6">
      <c r="A4110" s="144"/>
      <c r="B4110" s="144"/>
      <c r="C4110" s="144"/>
      <c r="D4110" s="144"/>
      <c r="E4110" s="144"/>
      <c r="F4110" s="144"/>
    </row>
    <row r="4111" spans="1:6">
      <c r="A4111" s="144"/>
      <c r="B4111" s="144"/>
      <c r="C4111" s="144"/>
      <c r="D4111" s="144"/>
      <c r="E4111" s="144"/>
      <c r="F4111" s="144"/>
    </row>
    <row r="4112" spans="1:6">
      <c r="A4112" s="144"/>
      <c r="B4112" s="144"/>
      <c r="C4112" s="144"/>
      <c r="D4112" s="144"/>
      <c r="E4112" s="144"/>
      <c r="F4112" s="144"/>
    </row>
    <row r="4113" spans="1:6">
      <c r="A4113" s="144"/>
      <c r="B4113" s="144"/>
      <c r="C4113" s="144"/>
      <c r="D4113" s="144"/>
      <c r="E4113" s="144"/>
      <c r="F4113" s="144"/>
    </row>
    <row r="4114" spans="1:6">
      <c r="A4114" s="144"/>
      <c r="B4114" s="144"/>
      <c r="C4114" s="144"/>
      <c r="D4114" s="144"/>
      <c r="E4114" s="144"/>
      <c r="F4114" s="144"/>
    </row>
    <row r="4115" spans="1:6">
      <c r="A4115" s="144"/>
      <c r="B4115" s="144"/>
      <c r="C4115" s="144"/>
      <c r="D4115" s="144"/>
      <c r="E4115" s="144"/>
      <c r="F4115" s="144"/>
    </row>
    <row r="4116" spans="1:6">
      <c r="A4116" s="144"/>
      <c r="B4116" s="144"/>
      <c r="C4116" s="144"/>
      <c r="D4116" s="144"/>
      <c r="E4116" s="144"/>
      <c r="F4116" s="144"/>
    </row>
    <row r="4117" spans="1:6">
      <c r="A4117" s="144"/>
      <c r="B4117" s="144"/>
      <c r="C4117" s="144"/>
      <c r="D4117" s="144"/>
      <c r="E4117" s="144"/>
      <c r="F4117" s="144"/>
    </row>
    <row r="4118" spans="1:6">
      <c r="A4118" s="144"/>
      <c r="B4118" s="144"/>
      <c r="C4118" s="144"/>
      <c r="D4118" s="144"/>
      <c r="E4118" s="144"/>
      <c r="F4118" s="144"/>
    </row>
    <row r="4119" spans="1:6">
      <c r="A4119" s="144"/>
      <c r="B4119" s="144"/>
      <c r="C4119" s="144"/>
      <c r="D4119" s="144"/>
      <c r="E4119" s="144"/>
      <c r="F4119" s="144"/>
    </row>
    <row r="4120" spans="1:6">
      <c r="A4120" s="144"/>
      <c r="B4120" s="144"/>
      <c r="C4120" s="144"/>
      <c r="D4120" s="144"/>
      <c r="E4120" s="144"/>
      <c r="F4120" s="144"/>
    </row>
    <row r="4121" spans="1:6">
      <c r="A4121" s="144"/>
      <c r="B4121" s="144"/>
      <c r="C4121" s="144"/>
      <c r="D4121" s="144"/>
      <c r="E4121" s="144"/>
      <c r="F4121" s="144"/>
    </row>
    <row r="4122" spans="1:6">
      <c r="A4122" s="144"/>
      <c r="B4122" s="144"/>
      <c r="C4122" s="144"/>
      <c r="D4122" s="144"/>
      <c r="E4122" s="144"/>
      <c r="F4122" s="144"/>
    </row>
    <row r="4123" spans="1:6">
      <c r="A4123" s="144"/>
      <c r="B4123" s="144"/>
      <c r="C4123" s="144"/>
      <c r="D4123" s="144"/>
      <c r="E4123" s="144"/>
      <c r="F4123" s="144"/>
    </row>
    <row r="4124" spans="1:6">
      <c r="A4124" s="144"/>
      <c r="B4124" s="144"/>
      <c r="C4124" s="144"/>
      <c r="D4124" s="144"/>
      <c r="E4124" s="144"/>
      <c r="F4124" s="144"/>
    </row>
    <row r="4125" spans="1:6">
      <c r="A4125" s="144"/>
      <c r="B4125" s="144"/>
      <c r="C4125" s="144"/>
      <c r="D4125" s="144"/>
      <c r="E4125" s="144"/>
      <c r="F4125" s="144"/>
    </row>
    <row r="4126" spans="1:6">
      <c r="A4126" s="144"/>
      <c r="B4126" s="144"/>
      <c r="C4126" s="144"/>
      <c r="D4126" s="144"/>
      <c r="E4126" s="144"/>
      <c r="F4126" s="144"/>
    </row>
    <row r="4127" spans="1:6">
      <c r="A4127" s="144"/>
      <c r="B4127" s="144"/>
      <c r="C4127" s="144"/>
      <c r="D4127" s="144"/>
      <c r="E4127" s="144"/>
      <c r="F4127" s="144"/>
    </row>
    <row r="4128" spans="1:6">
      <c r="A4128" s="144"/>
      <c r="B4128" s="144"/>
      <c r="C4128" s="144"/>
      <c r="D4128" s="144"/>
      <c r="E4128" s="144"/>
      <c r="F4128" s="144"/>
    </row>
    <row r="4129" spans="1:6">
      <c r="A4129" s="144"/>
      <c r="B4129" s="144"/>
      <c r="C4129" s="144"/>
      <c r="D4129" s="144"/>
      <c r="E4129" s="144"/>
      <c r="F4129" s="144"/>
    </row>
    <row r="4130" spans="1:6">
      <c r="A4130" s="144"/>
      <c r="B4130" s="144"/>
      <c r="C4130" s="144"/>
      <c r="D4130" s="144"/>
      <c r="E4130" s="144"/>
      <c r="F4130" s="144"/>
    </row>
    <row r="4131" spans="1:6">
      <c r="A4131" s="144"/>
      <c r="B4131" s="144"/>
      <c r="C4131" s="144"/>
      <c r="D4131" s="144"/>
      <c r="E4131" s="144"/>
      <c r="F4131" s="144"/>
    </row>
    <row r="4132" spans="1:6">
      <c r="A4132" s="144"/>
      <c r="B4132" s="144"/>
      <c r="C4132" s="144"/>
      <c r="D4132" s="144"/>
      <c r="E4132" s="144"/>
      <c r="F4132" s="144"/>
    </row>
    <row r="4133" spans="1:6">
      <c r="A4133" s="144"/>
      <c r="B4133" s="144"/>
      <c r="C4133" s="144"/>
      <c r="D4133" s="144"/>
      <c r="E4133" s="144"/>
      <c r="F4133" s="144"/>
    </row>
    <row r="4134" spans="1:6">
      <c r="A4134" s="144"/>
      <c r="B4134" s="144"/>
      <c r="C4134" s="144"/>
      <c r="D4134" s="144"/>
      <c r="E4134" s="144"/>
      <c r="F4134" s="144"/>
    </row>
    <row r="4135" spans="1:6">
      <c r="A4135" s="144"/>
      <c r="B4135" s="144"/>
      <c r="C4135" s="144"/>
      <c r="D4135" s="144"/>
      <c r="E4135" s="144"/>
      <c r="F4135" s="144"/>
    </row>
    <row r="4136" spans="1:6">
      <c r="A4136" s="144"/>
      <c r="B4136" s="144"/>
      <c r="C4136" s="144"/>
      <c r="D4136" s="144"/>
      <c r="E4136" s="144"/>
      <c r="F4136" s="144"/>
    </row>
    <row r="4137" spans="1:6">
      <c r="A4137" s="144"/>
      <c r="B4137" s="144"/>
      <c r="C4137" s="144"/>
      <c r="D4137" s="144"/>
      <c r="E4137" s="144"/>
      <c r="F4137" s="144"/>
    </row>
    <row r="4138" spans="1:6">
      <c r="A4138" s="144"/>
      <c r="B4138" s="144"/>
      <c r="C4138" s="144"/>
      <c r="D4138" s="144"/>
      <c r="E4138" s="144"/>
      <c r="F4138" s="144"/>
    </row>
    <row r="4139" spans="1:6">
      <c r="A4139" s="144"/>
      <c r="B4139" s="144"/>
      <c r="C4139" s="144"/>
      <c r="D4139" s="144"/>
      <c r="E4139" s="144"/>
      <c r="F4139" s="144"/>
    </row>
    <row r="4140" spans="1:6">
      <c r="A4140" s="144"/>
      <c r="B4140" s="144"/>
      <c r="C4140" s="144"/>
      <c r="D4140" s="144"/>
      <c r="E4140" s="144"/>
      <c r="F4140" s="144"/>
    </row>
    <row r="4141" spans="1:6">
      <c r="A4141" s="144"/>
      <c r="B4141" s="144"/>
      <c r="C4141" s="144"/>
      <c r="D4141" s="144"/>
      <c r="E4141" s="144"/>
      <c r="F4141" s="144"/>
    </row>
    <row r="4142" spans="1:6">
      <c r="A4142" s="144"/>
      <c r="B4142" s="144"/>
      <c r="C4142" s="144"/>
      <c r="D4142" s="144"/>
      <c r="E4142" s="144"/>
      <c r="F4142" s="144"/>
    </row>
    <row r="4143" spans="1:6">
      <c r="A4143" s="144"/>
      <c r="B4143" s="144"/>
      <c r="C4143" s="144"/>
      <c r="D4143" s="144"/>
      <c r="E4143" s="144"/>
      <c r="F4143" s="144"/>
    </row>
    <row r="4144" spans="1:6">
      <c r="A4144" s="144"/>
      <c r="B4144" s="144"/>
      <c r="C4144" s="144"/>
      <c r="D4144" s="144"/>
      <c r="E4144" s="144"/>
      <c r="F4144" s="144"/>
    </row>
    <row r="4145" spans="1:6">
      <c r="A4145" s="144"/>
      <c r="B4145" s="144"/>
      <c r="C4145" s="144"/>
      <c r="D4145" s="144"/>
      <c r="E4145" s="144"/>
      <c r="F4145" s="144"/>
    </row>
    <row r="4146" spans="1:6">
      <c r="A4146" s="144"/>
      <c r="B4146" s="144"/>
      <c r="C4146" s="144"/>
      <c r="D4146" s="144"/>
      <c r="E4146" s="144"/>
      <c r="F4146" s="144"/>
    </row>
    <row r="4147" spans="1:6">
      <c r="A4147" s="144"/>
      <c r="B4147" s="144"/>
      <c r="C4147" s="144"/>
      <c r="D4147" s="144"/>
      <c r="E4147" s="144"/>
      <c r="F4147" s="144"/>
    </row>
    <row r="4148" spans="1:6">
      <c r="A4148" s="144"/>
      <c r="B4148" s="144"/>
      <c r="C4148" s="144"/>
      <c r="D4148" s="144"/>
      <c r="E4148" s="144"/>
      <c r="F4148" s="144"/>
    </row>
    <row r="4149" spans="1:6">
      <c r="A4149" s="144"/>
      <c r="B4149" s="144"/>
      <c r="C4149" s="144"/>
      <c r="D4149" s="144"/>
      <c r="E4149" s="144"/>
      <c r="F4149" s="144"/>
    </row>
    <row r="4150" spans="1:6">
      <c r="A4150" s="144"/>
      <c r="B4150" s="144"/>
      <c r="C4150" s="144"/>
      <c r="D4150" s="144"/>
      <c r="E4150" s="144"/>
      <c r="F4150" s="144"/>
    </row>
    <row r="4151" spans="1:6">
      <c r="A4151" s="144"/>
      <c r="B4151" s="144"/>
      <c r="C4151" s="144"/>
      <c r="D4151" s="144"/>
      <c r="E4151" s="144"/>
      <c r="F4151" s="144"/>
    </row>
    <row r="4152" spans="1:6">
      <c r="A4152" s="144"/>
      <c r="B4152" s="144"/>
      <c r="C4152" s="144"/>
      <c r="D4152" s="144"/>
      <c r="E4152" s="144"/>
      <c r="F4152" s="144"/>
    </row>
    <row r="4153" spans="1:6">
      <c r="A4153" s="144"/>
      <c r="B4153" s="144"/>
      <c r="C4153" s="144"/>
      <c r="D4153" s="144"/>
      <c r="E4153" s="144"/>
      <c r="F4153" s="144"/>
    </row>
    <row r="4154" spans="1:6">
      <c r="A4154" s="144"/>
      <c r="B4154" s="144"/>
      <c r="C4154" s="144"/>
      <c r="D4154" s="144"/>
      <c r="E4154" s="144"/>
      <c r="F4154" s="144"/>
    </row>
    <row r="4155" spans="1:6">
      <c r="A4155" s="144"/>
      <c r="B4155" s="144"/>
      <c r="C4155" s="144"/>
      <c r="D4155" s="144"/>
      <c r="E4155" s="144"/>
      <c r="F4155" s="144"/>
    </row>
    <row r="4156" spans="1:6">
      <c r="A4156" s="144"/>
      <c r="B4156" s="144"/>
      <c r="C4156" s="144"/>
      <c r="D4156" s="144"/>
      <c r="E4156" s="144"/>
      <c r="F4156" s="144"/>
    </row>
    <row r="4157" spans="1:6">
      <c r="A4157" s="144"/>
      <c r="B4157" s="144"/>
      <c r="C4157" s="144"/>
      <c r="D4157" s="144"/>
      <c r="E4157" s="144"/>
      <c r="F4157" s="144"/>
    </row>
    <row r="4158" spans="1:6">
      <c r="A4158" s="144"/>
      <c r="B4158" s="144"/>
      <c r="C4158" s="144"/>
      <c r="D4158" s="144"/>
      <c r="E4158" s="144"/>
      <c r="F4158" s="144"/>
    </row>
    <row r="4159" spans="1:6">
      <c r="A4159" s="144"/>
      <c r="B4159" s="144"/>
      <c r="C4159" s="144"/>
      <c r="D4159" s="144"/>
      <c r="E4159" s="144"/>
      <c r="F4159" s="144"/>
    </row>
    <row r="4160" spans="1:6">
      <c r="A4160" s="144"/>
      <c r="B4160" s="144"/>
      <c r="C4160" s="144"/>
      <c r="D4160" s="144"/>
      <c r="E4160" s="144"/>
      <c r="F4160" s="144"/>
    </row>
    <row r="4161" spans="1:6">
      <c r="A4161" s="144"/>
      <c r="B4161" s="144"/>
      <c r="C4161" s="144"/>
      <c r="D4161" s="144"/>
      <c r="E4161" s="144"/>
      <c r="F4161" s="144"/>
    </row>
    <row r="4162" spans="1:6">
      <c r="A4162" s="144"/>
      <c r="B4162" s="144"/>
      <c r="C4162" s="144"/>
      <c r="D4162" s="144"/>
      <c r="E4162" s="144"/>
      <c r="F4162" s="144"/>
    </row>
    <row r="4163" spans="1:6">
      <c r="A4163" s="144"/>
      <c r="B4163" s="144"/>
      <c r="C4163" s="144"/>
      <c r="D4163" s="144"/>
      <c r="E4163" s="144"/>
      <c r="F4163" s="144"/>
    </row>
    <row r="4164" spans="1:6">
      <c r="A4164" s="144"/>
      <c r="B4164" s="144"/>
      <c r="C4164" s="144"/>
      <c r="D4164" s="144"/>
      <c r="E4164" s="144"/>
      <c r="F4164" s="144"/>
    </row>
    <row r="4165" spans="1:6">
      <c r="A4165" s="144"/>
      <c r="B4165" s="144"/>
      <c r="C4165" s="144"/>
      <c r="D4165" s="144"/>
      <c r="E4165" s="144"/>
      <c r="F4165" s="144"/>
    </row>
    <row r="4166" spans="1:6">
      <c r="A4166" s="144"/>
      <c r="B4166" s="144"/>
      <c r="C4166" s="144"/>
      <c r="D4166" s="144"/>
      <c r="E4166" s="144"/>
      <c r="F4166" s="144"/>
    </row>
    <row r="4167" spans="1:6">
      <c r="A4167" s="144"/>
      <c r="B4167" s="144"/>
      <c r="C4167" s="144"/>
      <c r="D4167" s="144"/>
      <c r="E4167" s="144"/>
      <c r="F4167" s="144"/>
    </row>
    <row r="4168" spans="1:6">
      <c r="A4168" s="144"/>
      <c r="B4168" s="144"/>
      <c r="C4168" s="144"/>
      <c r="D4168" s="144"/>
      <c r="E4168" s="144"/>
      <c r="F4168" s="144"/>
    </row>
    <row r="4169" spans="1:6">
      <c r="A4169" s="144"/>
      <c r="B4169" s="144"/>
      <c r="C4169" s="144"/>
      <c r="D4169" s="144"/>
      <c r="E4169" s="144"/>
      <c r="F4169" s="144"/>
    </row>
    <row r="4170" spans="1:6">
      <c r="A4170" s="144"/>
      <c r="B4170" s="144"/>
      <c r="C4170" s="144"/>
      <c r="D4170" s="144"/>
      <c r="E4170" s="144"/>
      <c r="F4170" s="144"/>
    </row>
    <row r="4171" spans="1:6">
      <c r="A4171" s="144"/>
      <c r="B4171" s="144"/>
      <c r="C4171" s="144"/>
      <c r="D4171" s="144"/>
      <c r="E4171" s="144"/>
      <c r="F4171" s="144"/>
    </row>
    <row r="4172" spans="1:6">
      <c r="A4172" s="144"/>
      <c r="B4172" s="144"/>
      <c r="C4172" s="144"/>
      <c r="D4172" s="144"/>
      <c r="E4172" s="144"/>
      <c r="F4172" s="144"/>
    </row>
    <row r="4173" spans="1:6">
      <c r="A4173" s="144"/>
      <c r="B4173" s="144"/>
      <c r="C4173" s="144"/>
      <c r="D4173" s="144"/>
      <c r="E4173" s="144"/>
      <c r="F4173" s="144"/>
    </row>
    <row r="4174" spans="1:6">
      <c r="A4174" s="144"/>
      <c r="B4174" s="144"/>
      <c r="C4174" s="144"/>
      <c r="D4174" s="144"/>
      <c r="E4174" s="144"/>
      <c r="F4174" s="144"/>
    </row>
    <row r="4175" spans="1:6">
      <c r="A4175" s="144"/>
      <c r="B4175" s="144"/>
      <c r="C4175" s="144"/>
      <c r="D4175" s="144"/>
      <c r="E4175" s="144"/>
      <c r="F4175" s="144"/>
    </row>
    <row r="4176" spans="1:6">
      <c r="A4176" s="144"/>
      <c r="B4176" s="144"/>
      <c r="C4176" s="144"/>
      <c r="D4176" s="144"/>
      <c r="E4176" s="144"/>
      <c r="F4176" s="144"/>
    </row>
    <row r="4177" spans="1:6">
      <c r="A4177" s="144"/>
      <c r="B4177" s="144"/>
      <c r="C4177" s="144"/>
      <c r="D4177" s="144"/>
      <c r="E4177" s="144"/>
      <c r="F4177" s="144"/>
    </row>
    <row r="4178" spans="1:6">
      <c r="A4178" s="144"/>
      <c r="B4178" s="144"/>
      <c r="C4178" s="144"/>
      <c r="D4178" s="144"/>
      <c r="E4178" s="144"/>
      <c r="F4178" s="144"/>
    </row>
    <row r="4179" spans="1:6">
      <c r="A4179" s="144"/>
      <c r="B4179" s="144"/>
      <c r="C4179" s="144"/>
      <c r="D4179" s="144"/>
      <c r="E4179" s="144"/>
      <c r="F4179" s="144"/>
    </row>
    <row r="4180" spans="1:6">
      <c r="A4180" s="144"/>
      <c r="B4180" s="144"/>
      <c r="C4180" s="144"/>
      <c r="D4180" s="144"/>
      <c r="E4180" s="144"/>
      <c r="F4180" s="144"/>
    </row>
    <row r="4181" spans="1:6">
      <c r="A4181" s="144"/>
      <c r="B4181" s="144"/>
      <c r="C4181" s="144"/>
      <c r="D4181" s="144"/>
      <c r="E4181" s="144"/>
      <c r="F4181" s="144"/>
    </row>
    <row r="4182" spans="1:6">
      <c r="A4182" s="144"/>
      <c r="B4182" s="144"/>
      <c r="C4182" s="144"/>
      <c r="D4182" s="144"/>
      <c r="E4182" s="144"/>
      <c r="F4182" s="144"/>
    </row>
    <row r="4183" spans="1:6">
      <c r="A4183" s="144"/>
      <c r="B4183" s="144"/>
      <c r="C4183" s="144"/>
      <c r="D4183" s="144"/>
      <c r="E4183" s="144"/>
      <c r="F4183" s="144"/>
    </row>
    <row r="4184" spans="1:6">
      <c r="A4184" s="144"/>
      <c r="B4184" s="144"/>
      <c r="C4184" s="144"/>
      <c r="D4184" s="144"/>
      <c r="E4184" s="144"/>
      <c r="F4184" s="144"/>
    </row>
    <row r="4185" spans="1:6">
      <c r="A4185" s="144"/>
      <c r="B4185" s="144"/>
      <c r="C4185" s="144"/>
      <c r="D4185" s="144"/>
      <c r="E4185" s="144"/>
      <c r="F4185" s="144"/>
    </row>
    <row r="4186" spans="1:6">
      <c r="A4186" s="144"/>
      <c r="B4186" s="144"/>
      <c r="C4186" s="144"/>
      <c r="D4186" s="144"/>
      <c r="E4186" s="144"/>
      <c r="F4186" s="144"/>
    </row>
    <row r="4187" spans="1:6">
      <c r="A4187" s="144"/>
      <c r="B4187" s="144"/>
      <c r="C4187" s="144"/>
      <c r="D4187" s="144"/>
      <c r="E4187" s="144"/>
      <c r="F4187" s="144"/>
    </row>
    <row r="4188" spans="1:6">
      <c r="A4188" s="144"/>
      <c r="B4188" s="144"/>
      <c r="C4188" s="144"/>
      <c r="D4188" s="144"/>
      <c r="E4188" s="144"/>
      <c r="F4188" s="144"/>
    </row>
    <row r="4189" spans="1:6">
      <c r="A4189" s="144"/>
      <c r="B4189" s="144"/>
      <c r="C4189" s="144"/>
      <c r="D4189" s="144"/>
      <c r="E4189" s="144"/>
      <c r="F4189" s="144"/>
    </row>
    <row r="4190" spans="1:6">
      <c r="A4190" s="144"/>
      <c r="B4190" s="144"/>
      <c r="C4190" s="144"/>
      <c r="D4190" s="144"/>
      <c r="E4190" s="144"/>
      <c r="F4190" s="144"/>
    </row>
    <row r="4191" spans="1:6">
      <c r="A4191" s="144"/>
      <c r="B4191" s="144"/>
      <c r="C4191" s="144"/>
      <c r="D4191" s="144"/>
      <c r="E4191" s="144"/>
      <c r="F4191" s="144"/>
    </row>
    <row r="4192" spans="1:6">
      <c r="A4192" s="144"/>
      <c r="B4192" s="144"/>
      <c r="C4192" s="144"/>
      <c r="D4192" s="144"/>
      <c r="E4192" s="144"/>
      <c r="F4192" s="144"/>
    </row>
    <row r="4193" spans="1:6">
      <c r="A4193" s="144"/>
      <c r="B4193" s="144"/>
      <c r="C4193" s="144"/>
      <c r="D4193" s="144"/>
      <c r="E4193" s="144"/>
      <c r="F4193" s="144"/>
    </row>
    <row r="4194" spans="1:6">
      <c r="A4194" s="144"/>
      <c r="B4194" s="144"/>
      <c r="C4194" s="144"/>
      <c r="D4194" s="144"/>
      <c r="E4194" s="144"/>
      <c r="F4194" s="144"/>
    </row>
    <row r="4195" spans="1:6">
      <c r="A4195" s="144"/>
      <c r="B4195" s="144"/>
      <c r="C4195" s="144"/>
      <c r="D4195" s="144"/>
      <c r="E4195" s="144"/>
      <c r="F4195" s="144"/>
    </row>
    <row r="4196" spans="1:6">
      <c r="A4196" s="144"/>
      <c r="B4196" s="144"/>
      <c r="C4196" s="144"/>
      <c r="D4196" s="144"/>
      <c r="E4196" s="144"/>
      <c r="F4196" s="144"/>
    </row>
    <row r="4197" spans="1:6">
      <c r="A4197" s="144"/>
      <c r="B4197" s="144"/>
      <c r="C4197" s="144"/>
      <c r="D4197" s="144"/>
      <c r="E4197" s="144"/>
      <c r="F4197" s="144"/>
    </row>
    <row r="4198" spans="1:6">
      <c r="A4198" s="144"/>
      <c r="B4198" s="144"/>
      <c r="C4198" s="144"/>
      <c r="D4198" s="144"/>
      <c r="E4198" s="144"/>
      <c r="F4198" s="144"/>
    </row>
    <row r="4199" spans="1:6">
      <c r="A4199" s="144"/>
      <c r="B4199" s="144"/>
      <c r="C4199" s="144"/>
      <c r="D4199" s="144"/>
      <c r="E4199" s="144"/>
      <c r="F4199" s="144"/>
    </row>
    <row r="4200" spans="1:6">
      <c r="A4200" s="144"/>
      <c r="B4200" s="144"/>
      <c r="C4200" s="144"/>
      <c r="D4200" s="144"/>
      <c r="E4200" s="144"/>
      <c r="F4200" s="144"/>
    </row>
    <row r="4201" spans="1:6">
      <c r="A4201" s="144"/>
      <c r="B4201" s="144"/>
      <c r="C4201" s="144"/>
      <c r="D4201" s="144"/>
      <c r="E4201" s="144"/>
      <c r="F4201" s="144"/>
    </row>
    <row r="4202" spans="1:6">
      <c r="A4202" s="144"/>
      <c r="B4202" s="144"/>
      <c r="C4202" s="144"/>
      <c r="D4202" s="144"/>
      <c r="E4202" s="144"/>
      <c r="F4202" s="144"/>
    </row>
    <row r="4203" spans="1:6">
      <c r="A4203" s="144"/>
      <c r="B4203" s="144"/>
      <c r="C4203" s="144"/>
      <c r="D4203" s="144"/>
      <c r="E4203" s="144"/>
      <c r="F4203" s="144"/>
    </row>
    <row r="4204" spans="1:6">
      <c r="A4204" s="144"/>
      <c r="B4204" s="144"/>
      <c r="C4204" s="144"/>
      <c r="D4204" s="144"/>
      <c r="E4204" s="144"/>
      <c r="F4204" s="144"/>
    </row>
    <row r="4205" spans="1:6">
      <c r="A4205" s="144"/>
      <c r="B4205" s="144"/>
      <c r="C4205" s="144"/>
      <c r="D4205" s="144"/>
      <c r="E4205" s="144"/>
      <c r="F4205" s="144"/>
    </row>
    <row r="4206" spans="1:6">
      <c r="A4206" s="144"/>
      <c r="B4206" s="144"/>
      <c r="C4206" s="144"/>
      <c r="D4206" s="144"/>
      <c r="E4206" s="144"/>
      <c r="F4206" s="144"/>
    </row>
    <row r="4207" spans="1:6">
      <c r="A4207" s="144"/>
      <c r="B4207" s="144"/>
      <c r="C4207" s="144"/>
      <c r="D4207" s="144"/>
      <c r="E4207" s="144"/>
      <c r="F4207" s="144"/>
    </row>
    <row r="4208" spans="1:6">
      <c r="A4208" s="144"/>
      <c r="B4208" s="144"/>
      <c r="C4208" s="144"/>
      <c r="D4208" s="144"/>
      <c r="E4208" s="144"/>
      <c r="F4208" s="144"/>
    </row>
    <row r="4209" spans="1:6">
      <c r="A4209" s="144"/>
      <c r="B4209" s="144"/>
      <c r="C4209" s="144"/>
      <c r="D4209" s="144"/>
      <c r="E4209" s="144"/>
      <c r="F4209" s="144"/>
    </row>
    <row r="4210" spans="1:6">
      <c r="A4210" s="144"/>
      <c r="B4210" s="144"/>
      <c r="C4210" s="144"/>
      <c r="D4210" s="144"/>
      <c r="E4210" s="144"/>
      <c r="F4210" s="144"/>
    </row>
    <row r="4211" spans="1:6">
      <c r="A4211" s="144"/>
      <c r="B4211" s="144"/>
      <c r="C4211" s="144"/>
      <c r="D4211" s="144"/>
      <c r="E4211" s="144"/>
      <c r="F4211" s="144"/>
    </row>
    <row r="4212" spans="1:6">
      <c r="A4212" s="144"/>
      <c r="B4212" s="144"/>
      <c r="C4212" s="144"/>
      <c r="D4212" s="144"/>
      <c r="E4212" s="144"/>
      <c r="F4212" s="144"/>
    </row>
    <row r="4213" spans="1:6">
      <c r="A4213" s="144"/>
      <c r="B4213" s="144"/>
      <c r="C4213" s="144"/>
      <c r="D4213" s="144"/>
      <c r="E4213" s="144"/>
      <c r="F4213" s="144"/>
    </row>
    <row r="4214" spans="1:6">
      <c r="A4214" s="144"/>
      <c r="B4214" s="144"/>
      <c r="C4214" s="144"/>
      <c r="D4214" s="144"/>
      <c r="E4214" s="144"/>
      <c r="F4214" s="144"/>
    </row>
    <row r="4215" spans="1:6">
      <c r="A4215" s="144"/>
      <c r="B4215" s="144"/>
      <c r="C4215" s="144"/>
      <c r="D4215" s="144"/>
      <c r="E4215" s="144"/>
      <c r="F4215" s="144"/>
    </row>
    <row r="4216" spans="1:6">
      <c r="A4216" s="144"/>
      <c r="B4216" s="144"/>
      <c r="C4216" s="144"/>
      <c r="D4216" s="144"/>
      <c r="E4216" s="144"/>
      <c r="F4216" s="144"/>
    </row>
    <row r="4217" spans="1:6">
      <c r="A4217" s="144"/>
      <c r="B4217" s="144"/>
      <c r="C4217" s="144"/>
      <c r="D4217" s="144"/>
      <c r="E4217" s="144"/>
      <c r="F4217" s="144"/>
    </row>
    <row r="4218" spans="1:6">
      <c r="A4218" s="144"/>
      <c r="B4218" s="144"/>
      <c r="C4218" s="144"/>
      <c r="D4218" s="144"/>
      <c r="E4218" s="144"/>
      <c r="F4218" s="144"/>
    </row>
    <row r="4219" spans="1:6">
      <c r="A4219" s="144"/>
      <c r="B4219" s="144"/>
      <c r="C4219" s="144"/>
      <c r="D4219" s="144"/>
      <c r="E4219" s="144"/>
      <c r="F4219" s="144"/>
    </row>
    <row r="4220" spans="1:6">
      <c r="A4220" s="144"/>
      <c r="B4220" s="144"/>
      <c r="C4220" s="144"/>
      <c r="D4220" s="144"/>
      <c r="E4220" s="144"/>
      <c r="F4220" s="144"/>
    </row>
    <row r="4221" spans="1:6">
      <c r="A4221" s="144"/>
      <c r="B4221" s="144"/>
      <c r="C4221" s="144"/>
      <c r="D4221" s="144"/>
      <c r="E4221" s="144"/>
      <c r="F4221" s="144"/>
    </row>
    <row r="4222" spans="1:6">
      <c r="A4222" s="144"/>
      <c r="B4222" s="144"/>
      <c r="C4222" s="144"/>
      <c r="D4222" s="144"/>
      <c r="E4222" s="144"/>
      <c r="F4222" s="144"/>
    </row>
    <row r="4223" spans="1:6">
      <c r="A4223" s="144"/>
      <c r="B4223" s="144"/>
      <c r="C4223" s="144"/>
      <c r="D4223" s="144"/>
      <c r="E4223" s="144"/>
      <c r="F4223" s="144"/>
    </row>
    <row r="4224" spans="1:6">
      <c r="A4224" s="144"/>
      <c r="B4224" s="144"/>
      <c r="C4224" s="144"/>
      <c r="D4224" s="144"/>
      <c r="E4224" s="144"/>
      <c r="F4224" s="144"/>
    </row>
    <row r="4225" spans="1:6">
      <c r="A4225" s="144"/>
      <c r="B4225" s="144"/>
      <c r="C4225" s="144"/>
      <c r="D4225" s="144"/>
      <c r="E4225" s="144"/>
      <c r="F4225" s="144"/>
    </row>
    <row r="4226" spans="1:6">
      <c r="A4226" s="144"/>
      <c r="B4226" s="144"/>
      <c r="C4226" s="144"/>
      <c r="D4226" s="144"/>
      <c r="E4226" s="144"/>
      <c r="F4226" s="144"/>
    </row>
    <row r="4227" spans="1:6">
      <c r="A4227" s="144"/>
      <c r="B4227" s="144"/>
      <c r="C4227" s="144"/>
      <c r="D4227" s="144"/>
      <c r="E4227" s="144"/>
      <c r="F4227" s="144"/>
    </row>
    <row r="4228" spans="1:6">
      <c r="A4228" s="144"/>
      <c r="B4228" s="144"/>
      <c r="C4228" s="144"/>
      <c r="D4228" s="144"/>
      <c r="E4228" s="144"/>
      <c r="F4228" s="144"/>
    </row>
    <row r="4229" spans="1:6">
      <c r="A4229" s="144"/>
      <c r="B4229" s="144"/>
      <c r="C4229" s="144"/>
      <c r="D4229" s="144"/>
      <c r="E4229" s="144"/>
      <c r="F4229" s="144"/>
    </row>
    <row r="4230" spans="1:6">
      <c r="A4230" s="144"/>
      <c r="B4230" s="144"/>
      <c r="C4230" s="144"/>
      <c r="D4230" s="144"/>
      <c r="E4230" s="144"/>
      <c r="F4230" s="144"/>
    </row>
    <row r="4231" spans="1:6">
      <c r="A4231" s="144"/>
      <c r="B4231" s="144"/>
      <c r="C4231" s="144"/>
      <c r="D4231" s="144"/>
      <c r="E4231" s="144"/>
      <c r="F4231" s="144"/>
    </row>
    <row r="4232" spans="1:6">
      <c r="A4232" s="144"/>
      <c r="B4232" s="144"/>
      <c r="C4232" s="144"/>
      <c r="D4232" s="144"/>
      <c r="E4232" s="144"/>
      <c r="F4232" s="144"/>
    </row>
    <row r="4233" spans="1:6">
      <c r="A4233" s="144"/>
      <c r="B4233" s="144"/>
      <c r="C4233" s="144"/>
      <c r="D4233" s="144"/>
      <c r="E4233" s="144"/>
      <c r="F4233" s="144"/>
    </row>
    <row r="4234" spans="1:6">
      <c r="A4234" s="144"/>
      <c r="B4234" s="144"/>
      <c r="C4234" s="144"/>
      <c r="D4234" s="144"/>
      <c r="E4234" s="144"/>
      <c r="F4234" s="144"/>
    </row>
    <row r="4235" spans="1:6">
      <c r="A4235" s="144"/>
      <c r="B4235" s="144"/>
      <c r="C4235" s="144"/>
      <c r="D4235" s="144"/>
      <c r="E4235" s="144"/>
      <c r="F4235" s="144"/>
    </row>
    <row r="4236" spans="1:6">
      <c r="A4236" s="144"/>
      <c r="B4236" s="144"/>
      <c r="C4236" s="144"/>
      <c r="D4236" s="144"/>
      <c r="E4236" s="144"/>
      <c r="F4236" s="144"/>
    </row>
    <row r="4237" spans="1:6">
      <c r="A4237" s="144"/>
      <c r="B4237" s="144"/>
      <c r="C4237" s="144"/>
      <c r="D4237" s="144"/>
      <c r="E4237" s="144"/>
      <c r="F4237" s="144"/>
    </row>
    <row r="4238" spans="1:6">
      <c r="A4238" s="144"/>
      <c r="B4238" s="144"/>
      <c r="C4238" s="144"/>
      <c r="D4238" s="144"/>
      <c r="E4238" s="144"/>
      <c r="F4238" s="144"/>
    </row>
    <row r="4239" spans="1:6">
      <c r="A4239" s="144"/>
      <c r="B4239" s="144"/>
      <c r="C4239" s="144"/>
      <c r="D4239" s="144"/>
      <c r="E4239" s="144"/>
      <c r="F4239" s="144"/>
    </row>
    <row r="4240" spans="1:6">
      <c r="A4240" s="144"/>
      <c r="B4240" s="144"/>
      <c r="C4240" s="144"/>
      <c r="D4240" s="144"/>
      <c r="E4240" s="144"/>
      <c r="F4240" s="144"/>
    </row>
    <row r="4241" spans="1:6">
      <c r="A4241" s="144"/>
      <c r="B4241" s="144"/>
      <c r="C4241" s="144"/>
      <c r="D4241" s="144"/>
      <c r="E4241" s="144"/>
      <c r="F4241" s="144"/>
    </row>
    <row r="4242" spans="1:6">
      <c r="A4242" s="144"/>
      <c r="B4242" s="144"/>
      <c r="C4242" s="144"/>
      <c r="D4242" s="144"/>
      <c r="E4242" s="144"/>
      <c r="F4242" s="144"/>
    </row>
    <row r="4243" spans="1:6">
      <c r="A4243" s="144"/>
      <c r="B4243" s="144"/>
      <c r="C4243" s="144"/>
      <c r="D4243" s="144"/>
      <c r="E4243" s="144"/>
      <c r="F4243" s="144"/>
    </row>
    <row r="4244" spans="1:6">
      <c r="A4244" s="144"/>
      <c r="B4244" s="144"/>
      <c r="C4244" s="144"/>
      <c r="D4244" s="144"/>
      <c r="E4244" s="144"/>
      <c r="F4244" s="144"/>
    </row>
    <row r="4245" spans="1:6">
      <c r="A4245" s="144"/>
      <c r="B4245" s="144"/>
      <c r="C4245" s="144"/>
      <c r="D4245" s="144"/>
      <c r="E4245" s="144"/>
      <c r="F4245" s="144"/>
    </row>
    <row r="4246" spans="1:6">
      <c r="A4246" s="144"/>
      <c r="B4246" s="144"/>
      <c r="C4246" s="144"/>
      <c r="D4246" s="144"/>
      <c r="E4246" s="144"/>
      <c r="F4246" s="144"/>
    </row>
    <row r="4247" spans="1:6">
      <c r="A4247" s="144"/>
      <c r="B4247" s="144"/>
      <c r="C4247" s="144"/>
      <c r="D4247" s="144"/>
      <c r="E4247" s="144"/>
      <c r="F4247" s="144"/>
    </row>
    <row r="4248" spans="1:6">
      <c r="A4248" s="144"/>
      <c r="B4248" s="144"/>
      <c r="C4248" s="144"/>
      <c r="D4248" s="144"/>
      <c r="E4248" s="144"/>
      <c r="F4248" s="144"/>
    </row>
    <row r="4249" spans="1:6">
      <c r="A4249" s="144"/>
      <c r="B4249" s="144"/>
      <c r="C4249" s="144"/>
      <c r="D4249" s="144"/>
      <c r="E4249" s="144"/>
      <c r="F4249" s="144"/>
    </row>
    <row r="4250" spans="1:6">
      <c r="A4250" s="144"/>
      <c r="B4250" s="144"/>
      <c r="C4250" s="144"/>
      <c r="D4250" s="144"/>
      <c r="E4250" s="144"/>
      <c r="F4250" s="144"/>
    </row>
    <row r="4251" spans="1:6">
      <c r="A4251" s="144"/>
      <c r="B4251" s="144"/>
      <c r="C4251" s="144"/>
      <c r="D4251" s="144"/>
      <c r="E4251" s="144"/>
      <c r="F4251" s="144"/>
    </row>
    <row r="4252" spans="1:6">
      <c r="A4252" s="144"/>
      <c r="B4252" s="144"/>
      <c r="C4252" s="144"/>
      <c r="D4252" s="144"/>
      <c r="E4252" s="144"/>
      <c r="F4252" s="144"/>
    </row>
    <row r="4253" spans="1:6">
      <c r="A4253" s="144"/>
      <c r="B4253" s="144"/>
      <c r="C4253" s="144"/>
      <c r="D4253" s="144"/>
      <c r="E4253" s="144"/>
      <c r="F4253" s="144"/>
    </row>
    <row r="4254" spans="1:6">
      <c r="A4254" s="144"/>
      <c r="B4254" s="144"/>
      <c r="C4254" s="144"/>
      <c r="D4254" s="144"/>
      <c r="E4254" s="144"/>
      <c r="F4254" s="144"/>
    </row>
    <row r="4255" spans="1:6">
      <c r="A4255" s="144"/>
      <c r="B4255" s="144"/>
      <c r="C4255" s="144"/>
      <c r="D4255" s="144"/>
      <c r="E4255" s="144"/>
      <c r="F4255" s="144"/>
    </row>
    <row r="4256" spans="1:6">
      <c r="A4256" s="144"/>
      <c r="B4256" s="144"/>
      <c r="C4256" s="144"/>
      <c r="D4256" s="144"/>
      <c r="E4256" s="144"/>
      <c r="F4256" s="144"/>
    </row>
    <row r="4257" spans="1:6">
      <c r="A4257" s="144"/>
      <c r="B4257" s="144"/>
      <c r="C4257" s="144"/>
      <c r="D4257" s="144"/>
      <c r="E4257" s="144"/>
      <c r="F4257" s="144"/>
    </row>
    <row r="4258" spans="1:6">
      <c r="A4258" s="144"/>
      <c r="B4258" s="144"/>
      <c r="C4258" s="144"/>
      <c r="D4258" s="144"/>
      <c r="E4258" s="144"/>
      <c r="F4258" s="144"/>
    </row>
    <row r="4259" spans="1:6">
      <c r="A4259" s="144"/>
      <c r="B4259" s="144"/>
      <c r="C4259" s="144"/>
      <c r="D4259" s="144"/>
      <c r="E4259" s="144"/>
      <c r="F4259" s="144"/>
    </row>
    <row r="4260" spans="1:6">
      <c r="A4260" s="144"/>
      <c r="B4260" s="144"/>
      <c r="C4260" s="144"/>
      <c r="D4260" s="144"/>
      <c r="E4260" s="144"/>
      <c r="F4260" s="144"/>
    </row>
    <row r="4261" spans="1:6">
      <c r="A4261" s="144"/>
      <c r="B4261" s="144"/>
      <c r="C4261" s="144"/>
      <c r="D4261" s="144"/>
      <c r="E4261" s="144"/>
      <c r="F4261" s="144"/>
    </row>
    <row r="4262" spans="1:6">
      <c r="A4262" s="144"/>
      <c r="B4262" s="144"/>
      <c r="C4262" s="144"/>
      <c r="D4262" s="144"/>
      <c r="E4262" s="144"/>
      <c r="F4262" s="144"/>
    </row>
    <row r="4263" spans="1:6">
      <c r="A4263" s="144"/>
      <c r="B4263" s="144"/>
      <c r="C4263" s="144"/>
      <c r="D4263" s="144"/>
      <c r="E4263" s="144"/>
      <c r="F4263" s="144"/>
    </row>
    <row r="4264" spans="1:6">
      <c r="A4264" s="144"/>
      <c r="B4264" s="144"/>
      <c r="C4264" s="144"/>
      <c r="D4264" s="144"/>
      <c r="E4264" s="144"/>
      <c r="F4264" s="144"/>
    </row>
    <row r="4265" spans="1:6">
      <c r="A4265" s="144"/>
      <c r="B4265" s="144"/>
      <c r="C4265" s="144"/>
      <c r="D4265" s="144"/>
      <c r="E4265" s="144"/>
      <c r="F4265" s="144"/>
    </row>
    <row r="4266" spans="1:6">
      <c r="A4266" s="144"/>
      <c r="B4266" s="144"/>
      <c r="C4266" s="144"/>
      <c r="D4266" s="144"/>
      <c r="E4266" s="144"/>
      <c r="F4266" s="144"/>
    </row>
    <row r="4267" spans="1:6">
      <c r="A4267" s="144"/>
      <c r="B4267" s="144"/>
      <c r="C4267" s="144"/>
      <c r="D4267" s="144"/>
      <c r="E4267" s="144"/>
      <c r="F4267" s="144"/>
    </row>
    <row r="4268" spans="1:6">
      <c r="A4268" s="144"/>
      <c r="B4268" s="144"/>
      <c r="C4268" s="144"/>
      <c r="D4268" s="144"/>
      <c r="E4268" s="144"/>
      <c r="F4268" s="144"/>
    </row>
    <row r="4269" spans="1:6">
      <c r="A4269" s="144"/>
      <c r="B4269" s="144"/>
      <c r="C4269" s="144"/>
      <c r="D4269" s="144"/>
      <c r="E4269" s="144"/>
      <c r="F4269" s="144"/>
    </row>
    <row r="4270" spans="1:6">
      <c r="A4270" s="144"/>
      <c r="B4270" s="144"/>
      <c r="C4270" s="144"/>
      <c r="D4270" s="144"/>
      <c r="E4270" s="144"/>
      <c r="F4270" s="144"/>
    </row>
    <row r="4271" spans="1:6">
      <c r="A4271" s="144"/>
      <c r="B4271" s="144"/>
      <c r="C4271" s="144"/>
      <c r="D4271" s="144"/>
      <c r="E4271" s="144"/>
      <c r="F4271" s="144"/>
    </row>
    <row r="4272" spans="1:6">
      <c r="A4272" s="144"/>
      <c r="B4272" s="144"/>
      <c r="C4272" s="144"/>
      <c r="D4272" s="144"/>
      <c r="E4272" s="144"/>
      <c r="F4272" s="144"/>
    </row>
    <row r="4273" spans="1:6">
      <c r="A4273" s="144"/>
      <c r="B4273" s="144"/>
      <c r="C4273" s="144"/>
      <c r="D4273" s="144"/>
      <c r="E4273" s="144"/>
      <c r="F4273" s="144"/>
    </row>
    <row r="4274" spans="1:6">
      <c r="A4274" s="144"/>
      <c r="B4274" s="144"/>
      <c r="C4274" s="144"/>
      <c r="D4274" s="144"/>
      <c r="E4274" s="144"/>
      <c r="F4274" s="144"/>
    </row>
    <row r="4275" spans="1:6">
      <c r="A4275" s="144"/>
      <c r="B4275" s="144"/>
      <c r="C4275" s="144"/>
      <c r="D4275" s="144"/>
      <c r="E4275" s="144"/>
      <c r="F4275" s="144"/>
    </row>
    <row r="4276" spans="1:6">
      <c r="A4276" s="144"/>
      <c r="B4276" s="144"/>
      <c r="C4276" s="144"/>
      <c r="D4276" s="144"/>
      <c r="E4276" s="144"/>
      <c r="F4276" s="144"/>
    </row>
    <row r="4277" spans="1:6">
      <c r="A4277" s="144"/>
      <c r="B4277" s="144"/>
      <c r="C4277" s="144"/>
      <c r="D4277" s="144"/>
      <c r="E4277" s="144"/>
      <c r="F4277" s="144"/>
    </row>
    <row r="4278" spans="1:6">
      <c r="A4278" s="144"/>
      <c r="B4278" s="144"/>
      <c r="C4278" s="144"/>
      <c r="D4278" s="144"/>
      <c r="E4278" s="144"/>
      <c r="F4278" s="144"/>
    </row>
    <row r="4279" spans="1:6">
      <c r="A4279" s="144"/>
      <c r="B4279" s="144"/>
      <c r="C4279" s="144"/>
      <c r="D4279" s="144"/>
      <c r="E4279" s="144"/>
      <c r="F4279" s="144"/>
    </row>
    <row r="4280" spans="1:6">
      <c r="A4280" s="144"/>
      <c r="B4280" s="144"/>
      <c r="C4280" s="144"/>
      <c r="D4280" s="144"/>
      <c r="E4280" s="144"/>
      <c r="F4280" s="144"/>
    </row>
    <row r="4281" spans="1:6">
      <c r="A4281" s="144"/>
      <c r="B4281" s="144"/>
      <c r="C4281" s="144"/>
      <c r="D4281" s="144"/>
      <c r="E4281" s="144"/>
      <c r="F4281" s="144"/>
    </row>
    <row r="4282" spans="1:6">
      <c r="A4282" s="144"/>
      <c r="B4282" s="144"/>
      <c r="C4282" s="144"/>
      <c r="D4282" s="144"/>
      <c r="E4282" s="144"/>
      <c r="F4282" s="144"/>
    </row>
    <row r="4283" spans="1:6">
      <c r="A4283" s="144"/>
      <c r="B4283" s="144"/>
      <c r="C4283" s="144"/>
      <c r="D4283" s="144"/>
      <c r="E4283" s="144"/>
      <c r="F4283" s="144"/>
    </row>
    <row r="4284" spans="1:6">
      <c r="A4284" s="144"/>
      <c r="B4284" s="144"/>
      <c r="C4284" s="144"/>
      <c r="D4284" s="144"/>
      <c r="E4284" s="144"/>
      <c r="F4284" s="144"/>
    </row>
    <row r="4285" spans="1:6">
      <c r="A4285" s="144"/>
      <c r="B4285" s="144"/>
      <c r="C4285" s="144"/>
      <c r="D4285" s="144"/>
      <c r="E4285" s="144"/>
      <c r="F4285" s="144"/>
    </row>
    <row r="4286" spans="1:6">
      <c r="A4286" s="144"/>
      <c r="B4286" s="144"/>
      <c r="C4286" s="144"/>
      <c r="D4286" s="144"/>
      <c r="E4286" s="144"/>
      <c r="F4286" s="144"/>
    </row>
    <row r="4287" spans="1:6">
      <c r="A4287" s="144"/>
      <c r="B4287" s="144"/>
      <c r="C4287" s="144"/>
      <c r="D4287" s="144"/>
      <c r="E4287" s="144"/>
      <c r="F4287" s="144"/>
    </row>
    <row r="4288" spans="1:6">
      <c r="A4288" s="144"/>
      <c r="B4288" s="144"/>
      <c r="C4288" s="144"/>
      <c r="D4288" s="144"/>
      <c r="E4288" s="144"/>
      <c r="F4288" s="144"/>
    </row>
    <row r="4289" spans="1:6">
      <c r="A4289" s="144"/>
      <c r="B4289" s="144"/>
      <c r="C4289" s="144"/>
      <c r="D4289" s="144"/>
      <c r="E4289" s="144"/>
      <c r="F4289" s="144"/>
    </row>
    <row r="4290" spans="1:6">
      <c r="A4290" s="144"/>
      <c r="B4290" s="144"/>
      <c r="C4290" s="144"/>
      <c r="D4290" s="144"/>
      <c r="E4290" s="144"/>
      <c r="F4290" s="144"/>
    </row>
    <row r="4291" spans="1:6">
      <c r="A4291" s="144"/>
      <c r="B4291" s="144"/>
      <c r="C4291" s="144"/>
      <c r="D4291" s="144"/>
      <c r="E4291" s="144"/>
      <c r="F4291" s="144"/>
    </row>
    <row r="4292" spans="1:6">
      <c r="A4292" s="144"/>
      <c r="B4292" s="144"/>
      <c r="C4292" s="144"/>
      <c r="D4292" s="144"/>
      <c r="E4292" s="144"/>
      <c r="F4292" s="144"/>
    </row>
    <row r="4293" spans="1:6">
      <c r="A4293" s="144"/>
      <c r="B4293" s="144"/>
      <c r="C4293" s="144"/>
      <c r="D4293" s="144"/>
      <c r="E4293" s="144"/>
      <c r="F4293" s="144"/>
    </row>
    <row r="4294" spans="1:6">
      <c r="A4294" s="144"/>
      <c r="B4294" s="144"/>
      <c r="C4294" s="144"/>
      <c r="D4294" s="144"/>
      <c r="E4294" s="144"/>
      <c r="F4294" s="144"/>
    </row>
    <row r="4295" spans="1:6">
      <c r="A4295" s="144"/>
      <c r="B4295" s="144"/>
      <c r="C4295" s="144"/>
      <c r="D4295" s="144"/>
      <c r="E4295" s="144"/>
      <c r="F4295" s="144"/>
    </row>
    <row r="4296" spans="1:6">
      <c r="A4296" s="144"/>
      <c r="B4296" s="144"/>
      <c r="C4296" s="144"/>
      <c r="D4296" s="144"/>
      <c r="E4296" s="144"/>
      <c r="F4296" s="144"/>
    </row>
    <row r="4297" spans="1:6">
      <c r="A4297" s="144"/>
      <c r="B4297" s="144"/>
      <c r="C4297" s="144"/>
      <c r="D4297" s="144"/>
      <c r="E4297" s="144"/>
      <c r="F4297" s="144"/>
    </row>
    <row r="4298" spans="1:6">
      <c r="A4298" s="144"/>
      <c r="B4298" s="144"/>
      <c r="C4298" s="144"/>
      <c r="D4298" s="144"/>
      <c r="E4298" s="144"/>
      <c r="F4298" s="144"/>
    </row>
    <row r="4299" spans="1:6">
      <c r="A4299" s="144"/>
      <c r="B4299" s="144"/>
      <c r="C4299" s="144"/>
      <c r="D4299" s="144"/>
      <c r="E4299" s="144"/>
      <c r="F4299" s="144"/>
    </row>
    <row r="4300" spans="1:6">
      <c r="A4300" s="144"/>
      <c r="B4300" s="144"/>
      <c r="C4300" s="144"/>
      <c r="D4300" s="144"/>
      <c r="E4300" s="144"/>
      <c r="F4300" s="144"/>
    </row>
    <row r="4301" spans="1:6">
      <c r="A4301" s="144"/>
      <c r="B4301" s="144"/>
      <c r="C4301" s="144"/>
      <c r="D4301" s="144"/>
      <c r="E4301" s="144"/>
      <c r="F4301" s="144"/>
    </row>
    <row r="4302" spans="1:6">
      <c r="A4302" s="144"/>
      <c r="B4302" s="144"/>
      <c r="C4302" s="144"/>
      <c r="D4302" s="144"/>
      <c r="E4302" s="144"/>
      <c r="F4302" s="144"/>
    </row>
    <row r="4303" spans="1:6">
      <c r="A4303" s="144"/>
      <c r="B4303" s="144"/>
      <c r="C4303" s="144"/>
      <c r="D4303" s="144"/>
      <c r="E4303" s="144"/>
      <c r="F4303" s="144"/>
    </row>
    <row r="4304" spans="1:6">
      <c r="A4304" s="144"/>
      <c r="B4304" s="144"/>
      <c r="C4304" s="144"/>
      <c r="D4304" s="144"/>
      <c r="E4304" s="144"/>
      <c r="F4304" s="144"/>
    </row>
    <row r="4305" spans="1:6">
      <c r="A4305" s="144"/>
      <c r="B4305" s="144"/>
      <c r="C4305" s="144"/>
      <c r="D4305" s="144"/>
      <c r="E4305" s="144"/>
      <c r="F4305" s="144"/>
    </row>
    <row r="4306" spans="1:6">
      <c r="A4306" s="144"/>
      <c r="B4306" s="144"/>
      <c r="C4306" s="144"/>
      <c r="D4306" s="144"/>
      <c r="E4306" s="144"/>
      <c r="F4306" s="144"/>
    </row>
    <row r="4307" spans="1:6">
      <c r="A4307" s="144"/>
      <c r="B4307" s="144"/>
      <c r="C4307" s="144"/>
      <c r="D4307" s="144"/>
      <c r="E4307" s="144"/>
      <c r="F4307" s="144"/>
    </row>
    <row r="4308" spans="1:6">
      <c r="A4308" s="144"/>
      <c r="B4308" s="144"/>
      <c r="C4308" s="144"/>
      <c r="D4308" s="144"/>
      <c r="E4308" s="144"/>
      <c r="F4308" s="144"/>
    </row>
    <row r="4309" spans="1:6">
      <c r="A4309" s="144"/>
      <c r="B4309" s="144"/>
      <c r="C4309" s="144"/>
      <c r="D4309" s="144"/>
      <c r="E4309" s="144"/>
      <c r="F4309" s="144"/>
    </row>
    <row r="4310" spans="1:6">
      <c r="A4310" s="144"/>
      <c r="B4310" s="144"/>
      <c r="C4310" s="144"/>
      <c r="D4310" s="144"/>
      <c r="E4310" s="144"/>
      <c r="F4310" s="144"/>
    </row>
    <row r="4311" spans="1:6">
      <c r="A4311" s="144"/>
      <c r="B4311" s="144"/>
      <c r="C4311" s="144"/>
      <c r="D4311" s="144"/>
      <c r="E4311" s="144"/>
      <c r="F4311" s="144"/>
    </row>
    <row r="4312" spans="1:6">
      <c r="A4312" s="144"/>
      <c r="B4312" s="144"/>
      <c r="C4312" s="144"/>
      <c r="D4312" s="144"/>
      <c r="E4312" s="144"/>
      <c r="F4312" s="144"/>
    </row>
    <row r="4313" spans="1:6">
      <c r="A4313" s="144"/>
      <c r="B4313" s="144"/>
      <c r="C4313" s="144"/>
      <c r="D4313" s="144"/>
      <c r="E4313" s="144"/>
      <c r="F4313" s="144"/>
    </row>
    <row r="4314" spans="1:6">
      <c r="A4314" s="144"/>
      <c r="B4314" s="144"/>
      <c r="C4314" s="144"/>
      <c r="D4314" s="144"/>
      <c r="E4314" s="144"/>
      <c r="F4314" s="144"/>
    </row>
    <row r="4315" spans="1:6">
      <c r="A4315" s="144"/>
      <c r="B4315" s="144"/>
      <c r="C4315" s="144"/>
      <c r="D4315" s="144"/>
      <c r="E4315" s="144"/>
      <c r="F4315" s="144"/>
    </row>
    <row r="4316" spans="1:6">
      <c r="A4316" s="144"/>
      <c r="B4316" s="144"/>
      <c r="C4316" s="144"/>
      <c r="D4316" s="144"/>
      <c r="E4316" s="144"/>
      <c r="F4316" s="144"/>
    </row>
    <row r="4317" spans="1:6">
      <c r="A4317" s="144"/>
      <c r="B4317" s="144"/>
      <c r="C4317" s="144"/>
      <c r="D4317" s="144"/>
      <c r="E4317" s="144"/>
      <c r="F4317" s="144"/>
    </row>
    <row r="4318" spans="1:6">
      <c r="A4318" s="144"/>
      <c r="B4318" s="144"/>
      <c r="C4318" s="144"/>
      <c r="D4318" s="144"/>
      <c r="E4318" s="144"/>
      <c r="F4318" s="144"/>
    </row>
    <row r="4319" spans="1:6">
      <c r="A4319" s="144"/>
      <c r="B4319" s="144"/>
      <c r="C4319" s="144"/>
      <c r="D4319" s="144"/>
      <c r="E4319" s="144"/>
      <c r="F4319" s="144"/>
    </row>
    <row r="4320" spans="1:6">
      <c r="A4320" s="144"/>
      <c r="B4320" s="144"/>
      <c r="C4320" s="144"/>
      <c r="D4320" s="144"/>
      <c r="E4320" s="144"/>
      <c r="F4320" s="144"/>
    </row>
    <row r="4321" spans="1:6">
      <c r="A4321" s="144"/>
      <c r="B4321" s="144"/>
      <c r="C4321" s="144"/>
      <c r="D4321" s="144"/>
      <c r="E4321" s="144"/>
      <c r="F4321" s="144"/>
    </row>
    <row r="4322" spans="1:6">
      <c r="A4322" s="144"/>
      <c r="B4322" s="144"/>
      <c r="C4322" s="144"/>
      <c r="D4322" s="144"/>
      <c r="E4322" s="144"/>
      <c r="F4322" s="144"/>
    </row>
    <row r="4323" spans="1:6">
      <c r="A4323" s="144"/>
      <c r="B4323" s="144"/>
      <c r="C4323" s="144"/>
      <c r="D4323" s="144"/>
      <c r="E4323" s="144"/>
      <c r="F4323" s="144"/>
    </row>
    <row r="4324" spans="1:6">
      <c r="A4324" s="144"/>
      <c r="B4324" s="144"/>
      <c r="C4324" s="144"/>
      <c r="D4324" s="144"/>
      <c r="E4324" s="144"/>
      <c r="F4324" s="144"/>
    </row>
    <row r="4325" spans="1:6">
      <c r="A4325" s="144"/>
      <c r="B4325" s="144"/>
      <c r="C4325" s="144"/>
      <c r="D4325" s="144"/>
      <c r="E4325" s="144"/>
      <c r="F4325" s="144"/>
    </row>
    <row r="4326" spans="1:6">
      <c r="A4326" s="144"/>
      <c r="B4326" s="144"/>
      <c r="C4326" s="144"/>
      <c r="D4326" s="144"/>
      <c r="E4326" s="144"/>
      <c r="F4326" s="144"/>
    </row>
    <row r="4327" spans="1:6">
      <c r="A4327" s="144"/>
      <c r="B4327" s="144"/>
      <c r="C4327" s="144"/>
      <c r="D4327" s="144"/>
      <c r="E4327" s="144"/>
      <c r="F4327" s="144"/>
    </row>
    <row r="4328" spans="1:6">
      <c r="A4328" s="144"/>
      <c r="B4328" s="144"/>
      <c r="C4328" s="144"/>
      <c r="D4328" s="144"/>
      <c r="E4328" s="144"/>
      <c r="F4328" s="144"/>
    </row>
    <row r="4329" spans="1:6">
      <c r="A4329" s="144"/>
      <c r="B4329" s="144"/>
      <c r="C4329" s="144"/>
      <c r="D4329" s="144"/>
      <c r="E4329" s="144"/>
      <c r="F4329" s="144"/>
    </row>
    <row r="4330" spans="1:6">
      <c r="A4330" s="144"/>
      <c r="B4330" s="144"/>
      <c r="C4330" s="144"/>
      <c r="D4330" s="144"/>
      <c r="E4330" s="144"/>
      <c r="F4330" s="144"/>
    </row>
    <row r="4331" spans="1:6">
      <c r="A4331" s="144"/>
      <c r="B4331" s="144"/>
      <c r="C4331" s="144"/>
      <c r="D4331" s="144"/>
      <c r="E4331" s="144"/>
      <c r="F4331" s="144"/>
    </row>
    <row r="4332" spans="1:6">
      <c r="A4332" s="144"/>
      <c r="B4332" s="144"/>
      <c r="C4332" s="144"/>
      <c r="D4332" s="144"/>
      <c r="E4332" s="144"/>
      <c r="F4332" s="144"/>
    </row>
    <row r="4333" spans="1:6">
      <c r="A4333" s="144"/>
      <c r="B4333" s="144"/>
      <c r="C4333" s="144"/>
      <c r="D4333" s="144"/>
      <c r="E4333" s="144"/>
      <c r="F4333" s="144"/>
    </row>
    <row r="4334" spans="1:6">
      <c r="A4334" s="144"/>
      <c r="B4334" s="144"/>
      <c r="C4334" s="144"/>
      <c r="D4334" s="144"/>
      <c r="E4334" s="144"/>
      <c r="F4334" s="144"/>
    </row>
    <row r="4335" spans="1:6">
      <c r="A4335" s="144"/>
      <c r="B4335" s="144"/>
      <c r="C4335" s="144"/>
      <c r="D4335" s="144"/>
      <c r="E4335" s="144"/>
      <c r="F4335" s="144"/>
    </row>
    <row r="4336" spans="1:6">
      <c r="A4336" s="144"/>
      <c r="B4336" s="144"/>
      <c r="C4336" s="144"/>
      <c r="D4336" s="144"/>
      <c r="E4336" s="144"/>
      <c r="F4336" s="144"/>
    </row>
    <row r="4337" spans="1:6">
      <c r="A4337" s="144"/>
      <c r="B4337" s="144"/>
      <c r="C4337" s="144"/>
      <c r="D4337" s="144"/>
      <c r="E4337" s="144"/>
      <c r="F4337" s="144"/>
    </row>
    <row r="4338" spans="1:6">
      <c r="A4338" s="144"/>
      <c r="B4338" s="144"/>
      <c r="C4338" s="144"/>
      <c r="D4338" s="144"/>
      <c r="E4338" s="144"/>
      <c r="F4338" s="144"/>
    </row>
    <row r="4339" spans="1:6">
      <c r="A4339" s="144"/>
      <c r="B4339" s="144"/>
      <c r="C4339" s="144"/>
      <c r="D4339" s="144"/>
      <c r="E4339" s="144"/>
      <c r="F4339" s="144"/>
    </row>
    <row r="4340" spans="1:6">
      <c r="A4340" s="144"/>
      <c r="B4340" s="144"/>
      <c r="C4340" s="144"/>
      <c r="D4340" s="144"/>
      <c r="E4340" s="144"/>
      <c r="F4340" s="144"/>
    </row>
    <row r="4341" spans="1:6">
      <c r="A4341" s="144"/>
      <c r="B4341" s="144"/>
      <c r="C4341" s="144"/>
      <c r="D4341" s="144"/>
      <c r="E4341" s="144"/>
      <c r="F4341" s="144"/>
    </row>
    <row r="4342" spans="1:6">
      <c r="A4342" s="144"/>
      <c r="B4342" s="144"/>
      <c r="C4342" s="144"/>
      <c r="D4342" s="144"/>
      <c r="E4342" s="144"/>
      <c r="F4342" s="144"/>
    </row>
    <row r="4343" spans="1:6">
      <c r="A4343" s="144"/>
      <c r="B4343" s="144"/>
      <c r="C4343" s="144"/>
      <c r="D4343" s="144"/>
      <c r="E4343" s="144"/>
      <c r="F4343" s="144"/>
    </row>
    <row r="4344" spans="1:6">
      <c r="A4344" s="144"/>
      <c r="B4344" s="144"/>
      <c r="C4344" s="144"/>
      <c r="D4344" s="144"/>
      <c r="E4344" s="144"/>
      <c r="F4344" s="144"/>
    </row>
    <row r="4345" spans="1:6">
      <c r="A4345" s="144"/>
      <c r="B4345" s="144"/>
      <c r="C4345" s="144"/>
      <c r="D4345" s="144"/>
      <c r="E4345" s="144"/>
      <c r="F4345" s="144"/>
    </row>
    <row r="4346" spans="1:6">
      <c r="A4346" s="144"/>
      <c r="B4346" s="144"/>
      <c r="C4346" s="144"/>
      <c r="D4346" s="144"/>
      <c r="E4346" s="144"/>
      <c r="F4346" s="144"/>
    </row>
    <row r="4347" spans="1:6">
      <c r="A4347" s="144"/>
      <c r="B4347" s="144"/>
      <c r="C4347" s="144"/>
      <c r="D4347" s="144"/>
      <c r="E4347" s="144"/>
      <c r="F4347" s="144"/>
    </row>
    <row r="4348" spans="1:6">
      <c r="A4348" s="144"/>
      <c r="B4348" s="144"/>
      <c r="C4348" s="144"/>
      <c r="D4348" s="144"/>
      <c r="E4348" s="144"/>
      <c r="F4348" s="144"/>
    </row>
    <row r="4349" spans="1:6">
      <c r="A4349" s="144"/>
      <c r="B4349" s="144"/>
      <c r="C4349" s="144"/>
      <c r="D4349" s="144"/>
      <c r="E4349" s="144"/>
      <c r="F4349" s="144"/>
    </row>
    <row r="4350" spans="1:6">
      <c r="A4350" s="144"/>
      <c r="B4350" s="144"/>
      <c r="C4350" s="144"/>
      <c r="D4350" s="144"/>
      <c r="E4350" s="144"/>
      <c r="F4350" s="144"/>
    </row>
    <row r="4351" spans="1:6">
      <c r="A4351" s="144"/>
      <c r="B4351" s="144"/>
      <c r="C4351" s="144"/>
      <c r="D4351" s="144"/>
      <c r="E4351" s="144"/>
      <c r="F4351" s="144"/>
    </row>
    <row r="4352" spans="1:6">
      <c r="A4352" s="144"/>
      <c r="B4352" s="144"/>
      <c r="C4352" s="144"/>
      <c r="D4352" s="144"/>
      <c r="E4352" s="144"/>
      <c r="F4352" s="144"/>
    </row>
    <row r="4353" spans="1:6">
      <c r="A4353" s="144"/>
      <c r="B4353" s="144"/>
      <c r="C4353" s="144"/>
      <c r="D4353" s="144"/>
      <c r="E4353" s="144"/>
      <c r="F4353" s="144"/>
    </row>
    <row r="4354" spans="1:6">
      <c r="A4354" s="144"/>
      <c r="B4354" s="144"/>
      <c r="C4354" s="144"/>
      <c r="D4354" s="144"/>
      <c r="E4354" s="144"/>
      <c r="F4354" s="144"/>
    </row>
    <row r="4355" spans="1:6">
      <c r="A4355" s="144"/>
      <c r="B4355" s="144"/>
      <c r="C4355" s="144"/>
      <c r="D4355" s="144"/>
      <c r="E4355" s="144"/>
      <c r="F4355" s="144"/>
    </row>
    <row r="4356" spans="1:6">
      <c r="A4356" s="144"/>
      <c r="B4356" s="144"/>
      <c r="C4356" s="144"/>
      <c r="D4356" s="144"/>
      <c r="E4356" s="144"/>
      <c r="F4356" s="144"/>
    </row>
    <row r="4357" spans="1:6">
      <c r="A4357" s="144"/>
      <c r="B4357" s="144"/>
      <c r="C4357" s="144"/>
      <c r="D4357" s="144"/>
      <c r="E4357" s="144"/>
      <c r="F4357" s="144"/>
    </row>
    <row r="4358" spans="1:6">
      <c r="A4358" s="144"/>
      <c r="B4358" s="144"/>
      <c r="C4358" s="144"/>
      <c r="D4358" s="144"/>
      <c r="E4358" s="144"/>
      <c r="F4358" s="144"/>
    </row>
    <row r="4359" spans="1:6">
      <c r="A4359" s="144"/>
      <c r="B4359" s="144"/>
      <c r="C4359" s="144"/>
      <c r="D4359" s="144"/>
      <c r="E4359" s="144"/>
      <c r="F4359" s="144"/>
    </row>
    <row r="4360" spans="1:6">
      <c r="A4360" s="144"/>
      <c r="B4360" s="144"/>
      <c r="C4360" s="144"/>
      <c r="D4360" s="144"/>
      <c r="E4360" s="144"/>
      <c r="F4360" s="144"/>
    </row>
    <row r="4361" spans="1:6">
      <c r="A4361" s="144"/>
      <c r="B4361" s="144"/>
      <c r="C4361" s="144"/>
      <c r="D4361" s="144"/>
      <c r="E4361" s="144"/>
      <c r="F4361" s="144"/>
    </row>
    <row r="4362" spans="1:6">
      <c r="A4362" s="144"/>
      <c r="B4362" s="144"/>
      <c r="C4362" s="144"/>
      <c r="D4362" s="144"/>
      <c r="E4362" s="144"/>
      <c r="F4362" s="144"/>
    </row>
    <row r="4363" spans="1:6">
      <c r="A4363" s="144"/>
      <c r="B4363" s="144"/>
      <c r="C4363" s="144"/>
      <c r="D4363" s="144"/>
      <c r="E4363" s="144"/>
      <c r="F4363" s="144"/>
    </row>
    <row r="4364" spans="1:6">
      <c r="A4364" s="144"/>
      <c r="B4364" s="144"/>
      <c r="C4364" s="144"/>
      <c r="D4364" s="144"/>
      <c r="E4364" s="144"/>
      <c r="F4364" s="144"/>
    </row>
    <row r="4365" spans="1:6">
      <c r="A4365" s="144"/>
      <c r="B4365" s="144"/>
      <c r="C4365" s="144"/>
      <c r="D4365" s="144"/>
      <c r="E4365" s="144"/>
      <c r="F4365" s="144"/>
    </row>
    <row r="4366" spans="1:6">
      <c r="A4366" s="144"/>
      <c r="B4366" s="144"/>
      <c r="C4366" s="144"/>
      <c r="D4366" s="144"/>
      <c r="E4366" s="144"/>
      <c r="F4366" s="144"/>
    </row>
    <row r="4367" spans="1:6">
      <c r="A4367" s="144"/>
      <c r="B4367" s="144"/>
      <c r="C4367" s="144"/>
      <c r="D4367" s="144"/>
      <c r="E4367" s="144"/>
      <c r="F4367" s="144"/>
    </row>
    <row r="4368" spans="1:6">
      <c r="A4368" s="144"/>
      <c r="B4368" s="144"/>
      <c r="C4368" s="144"/>
      <c r="D4368" s="144"/>
      <c r="E4368" s="144"/>
      <c r="F4368" s="144"/>
    </row>
    <row r="4369" spans="1:6">
      <c r="A4369" s="144"/>
      <c r="B4369" s="144"/>
      <c r="C4369" s="144"/>
      <c r="D4369" s="144"/>
      <c r="E4369" s="144"/>
      <c r="F4369" s="144"/>
    </row>
    <row r="4370" spans="1:6">
      <c r="A4370" s="144"/>
      <c r="B4370" s="144"/>
      <c r="C4370" s="144"/>
      <c r="D4370" s="144"/>
      <c r="E4370" s="144"/>
      <c r="F4370" s="144"/>
    </row>
    <row r="4371" spans="1:6">
      <c r="A4371" s="144"/>
      <c r="B4371" s="144"/>
      <c r="C4371" s="144"/>
      <c r="D4371" s="144"/>
      <c r="E4371" s="144"/>
      <c r="F4371" s="144"/>
    </row>
    <row r="4372" spans="1:6">
      <c r="A4372" s="144"/>
      <c r="B4372" s="144"/>
      <c r="C4372" s="144"/>
      <c r="D4372" s="144"/>
      <c r="E4372" s="144"/>
      <c r="F4372" s="144"/>
    </row>
    <row r="4373" spans="1:6">
      <c r="A4373" s="144"/>
      <c r="B4373" s="144"/>
      <c r="C4373" s="144"/>
      <c r="D4373" s="144"/>
      <c r="E4373" s="144"/>
      <c r="F4373" s="144"/>
    </row>
    <row r="4374" spans="1:6">
      <c r="A4374" s="144"/>
      <c r="B4374" s="144"/>
      <c r="C4374" s="144"/>
      <c r="D4374" s="144"/>
      <c r="E4374" s="144"/>
      <c r="F4374" s="144"/>
    </row>
    <row r="4375" spans="1:6">
      <c r="A4375" s="144"/>
      <c r="B4375" s="144"/>
      <c r="C4375" s="144"/>
      <c r="D4375" s="144"/>
      <c r="E4375" s="144"/>
      <c r="F4375" s="144"/>
    </row>
    <row r="4376" spans="1:6">
      <c r="A4376" s="144"/>
      <c r="B4376" s="144"/>
      <c r="C4376" s="144"/>
      <c r="D4376" s="144"/>
      <c r="E4376" s="144"/>
      <c r="F4376" s="144"/>
    </row>
    <row r="4377" spans="1:6">
      <c r="A4377" s="144"/>
      <c r="B4377" s="144"/>
      <c r="C4377" s="144"/>
      <c r="D4377" s="144"/>
      <c r="E4377" s="144"/>
      <c r="F4377" s="144"/>
    </row>
    <row r="4378" spans="1:6">
      <c r="A4378" s="144"/>
      <c r="B4378" s="144"/>
      <c r="C4378" s="144"/>
      <c r="D4378" s="144"/>
      <c r="E4378" s="144"/>
      <c r="F4378" s="144"/>
    </row>
    <row r="4379" spans="1:6">
      <c r="A4379" s="144"/>
      <c r="B4379" s="144"/>
      <c r="C4379" s="144"/>
      <c r="D4379" s="144"/>
      <c r="E4379" s="144"/>
      <c r="F4379" s="144"/>
    </row>
    <row r="4380" spans="1:6">
      <c r="A4380" s="144"/>
      <c r="B4380" s="144"/>
      <c r="C4380" s="144"/>
      <c r="D4380" s="144"/>
      <c r="E4380" s="144"/>
      <c r="F4380" s="144"/>
    </row>
    <row r="4381" spans="1:6">
      <c r="A4381" s="144"/>
      <c r="B4381" s="144"/>
      <c r="C4381" s="144"/>
      <c r="D4381" s="144"/>
      <c r="E4381" s="144"/>
      <c r="F4381" s="144"/>
    </row>
    <row r="4382" spans="1:6">
      <c r="A4382" s="144"/>
      <c r="B4382" s="144"/>
      <c r="C4382" s="144"/>
      <c r="D4382" s="144"/>
      <c r="E4382" s="144"/>
      <c r="F4382" s="144"/>
    </row>
    <row r="4383" spans="1:6">
      <c r="A4383" s="144"/>
      <c r="B4383" s="144"/>
      <c r="C4383" s="144"/>
      <c r="D4383" s="144"/>
      <c r="E4383" s="144"/>
      <c r="F4383" s="144"/>
    </row>
    <row r="4384" spans="1:6">
      <c r="A4384" s="144"/>
      <c r="B4384" s="144"/>
      <c r="C4384" s="144"/>
      <c r="D4384" s="144"/>
      <c r="E4384" s="144"/>
      <c r="F4384" s="144"/>
    </row>
    <row r="4385" spans="1:6">
      <c r="A4385" s="144"/>
      <c r="B4385" s="144"/>
      <c r="C4385" s="144"/>
      <c r="D4385" s="144"/>
      <c r="E4385" s="144"/>
      <c r="F4385" s="144"/>
    </row>
    <row r="4386" spans="1:6">
      <c r="A4386" s="144"/>
      <c r="B4386" s="144"/>
      <c r="C4386" s="144"/>
      <c r="D4386" s="144"/>
      <c r="E4386" s="144"/>
      <c r="F4386" s="144"/>
    </row>
    <row r="4387" spans="1:6">
      <c r="A4387" s="144"/>
      <c r="B4387" s="144"/>
      <c r="C4387" s="144"/>
      <c r="D4387" s="144"/>
      <c r="E4387" s="144"/>
      <c r="F4387" s="144"/>
    </row>
    <row r="4388" spans="1:6">
      <c r="A4388" s="144"/>
      <c r="B4388" s="144"/>
      <c r="C4388" s="144"/>
      <c r="D4388" s="144"/>
      <c r="E4388" s="144"/>
      <c r="F4388" s="144"/>
    </row>
    <row r="4389" spans="1:6">
      <c r="A4389" s="144"/>
      <c r="B4389" s="144"/>
      <c r="C4389" s="144"/>
      <c r="D4389" s="144"/>
      <c r="E4389" s="144"/>
      <c r="F4389" s="144"/>
    </row>
    <row r="4390" spans="1:6">
      <c r="A4390" s="144"/>
      <c r="B4390" s="144"/>
      <c r="C4390" s="144"/>
      <c r="D4390" s="144"/>
      <c r="E4390" s="144"/>
      <c r="F4390" s="144"/>
    </row>
    <row r="4391" spans="1:6">
      <c r="A4391" s="144"/>
      <c r="B4391" s="144"/>
      <c r="C4391" s="144"/>
      <c r="D4391" s="144"/>
      <c r="E4391" s="144"/>
      <c r="F4391" s="144"/>
    </row>
    <row r="4392" spans="1:6">
      <c r="A4392" s="144"/>
      <c r="B4392" s="144"/>
      <c r="C4392" s="144"/>
      <c r="D4392" s="144"/>
      <c r="E4392" s="144"/>
      <c r="F4392" s="144"/>
    </row>
    <row r="4393" spans="1:6">
      <c r="A4393" s="144"/>
      <c r="B4393" s="144"/>
      <c r="C4393" s="144"/>
      <c r="D4393" s="144"/>
      <c r="E4393" s="144"/>
      <c r="F4393" s="144"/>
    </row>
    <row r="4394" spans="1:6">
      <c r="A4394" s="144"/>
      <c r="B4394" s="144"/>
      <c r="C4394" s="144"/>
      <c r="D4394" s="144"/>
      <c r="E4394" s="144"/>
      <c r="F4394" s="144"/>
    </row>
    <row r="4395" spans="1:6">
      <c r="A4395" s="144"/>
      <c r="B4395" s="144"/>
      <c r="C4395" s="144"/>
      <c r="D4395" s="144"/>
      <c r="E4395" s="144"/>
      <c r="F4395" s="144"/>
    </row>
    <row r="4396" spans="1:6">
      <c r="A4396" s="144"/>
      <c r="B4396" s="144"/>
      <c r="C4396" s="144"/>
      <c r="D4396" s="144"/>
      <c r="E4396" s="144"/>
      <c r="F4396" s="144"/>
    </row>
    <row r="4397" spans="1:6">
      <c r="A4397" s="144"/>
      <c r="B4397" s="144"/>
      <c r="C4397" s="144"/>
      <c r="D4397" s="144"/>
      <c r="E4397" s="144"/>
      <c r="F4397" s="144"/>
    </row>
    <row r="4398" spans="1:6">
      <c r="A4398" s="144"/>
      <c r="B4398" s="144"/>
      <c r="C4398" s="144"/>
      <c r="D4398" s="144"/>
      <c r="E4398" s="144"/>
      <c r="F4398" s="144"/>
    </row>
    <row r="4399" spans="1:6">
      <c r="A4399" s="144"/>
      <c r="B4399" s="144"/>
      <c r="C4399" s="144"/>
      <c r="D4399" s="144"/>
      <c r="E4399" s="144"/>
      <c r="F4399" s="144"/>
    </row>
    <row r="4400" spans="1:6">
      <c r="A4400" s="144"/>
      <c r="B4400" s="144"/>
      <c r="C4400" s="144"/>
      <c r="D4400" s="144"/>
      <c r="E4400" s="144"/>
      <c r="F4400" s="144"/>
    </row>
    <row r="4401" spans="1:6">
      <c r="A4401" s="144"/>
      <c r="B4401" s="144"/>
      <c r="C4401" s="144"/>
      <c r="D4401" s="144"/>
      <c r="E4401" s="144"/>
      <c r="F4401" s="144"/>
    </row>
    <row r="4402" spans="1:6">
      <c r="A4402" s="144"/>
      <c r="B4402" s="144"/>
      <c r="C4402" s="144"/>
      <c r="D4402" s="144"/>
      <c r="E4402" s="144"/>
      <c r="F4402" s="144"/>
    </row>
    <row r="4403" spans="1:6">
      <c r="A4403" s="144"/>
      <c r="B4403" s="144"/>
      <c r="C4403" s="144"/>
      <c r="D4403" s="144"/>
      <c r="E4403" s="144"/>
      <c r="F4403" s="144"/>
    </row>
    <row r="4404" spans="1:6">
      <c r="A4404" s="144"/>
      <c r="B4404" s="144"/>
      <c r="C4404" s="144"/>
      <c r="D4404" s="144"/>
      <c r="E4404" s="144"/>
      <c r="F4404" s="144"/>
    </row>
    <row r="4405" spans="1:6">
      <c r="A4405" s="144"/>
      <c r="B4405" s="144"/>
      <c r="C4405" s="144"/>
      <c r="D4405" s="144"/>
      <c r="E4405" s="144"/>
      <c r="F4405" s="144"/>
    </row>
    <row r="4406" spans="1:6">
      <c r="A4406" s="144"/>
      <c r="B4406" s="144"/>
      <c r="C4406" s="144"/>
      <c r="D4406" s="144"/>
      <c r="E4406" s="144"/>
      <c r="F4406" s="144"/>
    </row>
    <row r="4407" spans="1:6">
      <c r="A4407" s="144"/>
      <c r="B4407" s="144"/>
      <c r="C4407" s="144"/>
      <c r="D4407" s="144"/>
      <c r="E4407" s="144"/>
      <c r="F4407" s="144"/>
    </row>
    <row r="4408" spans="1:6">
      <c r="A4408" s="144"/>
      <c r="B4408" s="144"/>
      <c r="C4408" s="144"/>
      <c r="D4408" s="144"/>
      <c r="E4408" s="144"/>
      <c r="F4408" s="144"/>
    </row>
    <row r="4409" spans="1:6">
      <c r="A4409" s="144"/>
      <c r="B4409" s="144"/>
      <c r="C4409" s="144"/>
      <c r="D4409" s="144"/>
      <c r="E4409" s="144"/>
      <c r="F4409" s="144"/>
    </row>
    <row r="4410" spans="1:6">
      <c r="A4410" s="144"/>
      <c r="B4410" s="144"/>
      <c r="C4410" s="144"/>
      <c r="D4410" s="144"/>
      <c r="E4410" s="144"/>
      <c r="F4410" s="144"/>
    </row>
    <row r="4411" spans="1:6">
      <c r="A4411" s="144"/>
      <c r="B4411" s="144"/>
      <c r="C4411" s="144"/>
      <c r="D4411" s="144"/>
      <c r="E4411" s="144"/>
      <c r="F4411" s="144"/>
    </row>
    <row r="4412" spans="1:6">
      <c r="A4412" s="144"/>
      <c r="B4412" s="144"/>
      <c r="C4412" s="144"/>
      <c r="D4412" s="144"/>
      <c r="E4412" s="144"/>
      <c r="F4412" s="144"/>
    </row>
    <row r="4413" spans="1:6">
      <c r="A4413" s="144"/>
      <c r="B4413" s="144"/>
      <c r="C4413" s="144"/>
      <c r="D4413" s="144"/>
      <c r="E4413" s="144"/>
      <c r="F4413" s="144"/>
    </row>
    <row r="4414" spans="1:6">
      <c r="A4414" s="144"/>
      <c r="B4414" s="144"/>
      <c r="C4414" s="144"/>
      <c r="D4414" s="144"/>
      <c r="E4414" s="144"/>
      <c r="F4414" s="144"/>
    </row>
    <row r="4415" spans="1:6">
      <c r="A4415" s="144"/>
      <c r="B4415" s="144"/>
      <c r="C4415" s="144"/>
      <c r="D4415" s="144"/>
      <c r="E4415" s="144"/>
      <c r="F4415" s="144"/>
    </row>
    <row r="4416" spans="1:6">
      <c r="A4416" s="144"/>
      <c r="B4416" s="144"/>
      <c r="C4416" s="144"/>
      <c r="D4416" s="144"/>
      <c r="E4416" s="144"/>
      <c r="F4416" s="144"/>
    </row>
    <row r="4417" spans="1:6">
      <c r="A4417" s="144"/>
      <c r="B4417" s="144"/>
      <c r="C4417" s="144"/>
      <c r="D4417" s="144"/>
      <c r="E4417" s="144"/>
      <c r="F4417" s="144"/>
    </row>
    <row r="4418" spans="1:6">
      <c r="A4418" s="144"/>
      <c r="B4418" s="144"/>
      <c r="C4418" s="144"/>
      <c r="D4418" s="144"/>
      <c r="E4418" s="144"/>
      <c r="F4418" s="144"/>
    </row>
    <row r="4419" spans="1:6">
      <c r="A4419" s="144"/>
      <c r="B4419" s="144"/>
      <c r="C4419" s="144"/>
      <c r="D4419" s="144"/>
      <c r="E4419" s="144"/>
      <c r="F4419" s="144"/>
    </row>
    <row r="4420" spans="1:6">
      <c r="A4420" s="144"/>
      <c r="B4420" s="144"/>
      <c r="C4420" s="144"/>
      <c r="D4420" s="144"/>
      <c r="E4420" s="144"/>
      <c r="F4420" s="144"/>
    </row>
    <row r="4421" spans="1:6">
      <c r="A4421" s="144"/>
      <c r="B4421" s="144"/>
      <c r="C4421" s="144"/>
      <c r="D4421" s="144"/>
      <c r="E4421" s="144"/>
      <c r="F4421" s="144"/>
    </row>
    <row r="4422" spans="1:6">
      <c r="A4422" s="144"/>
      <c r="B4422" s="144"/>
      <c r="C4422" s="144"/>
      <c r="D4422" s="144"/>
      <c r="E4422" s="144"/>
      <c r="F4422" s="144"/>
    </row>
    <row r="4423" spans="1:6">
      <c r="A4423" s="144"/>
      <c r="B4423" s="144"/>
      <c r="C4423" s="144"/>
      <c r="D4423" s="144"/>
      <c r="E4423" s="144"/>
      <c r="F4423" s="144"/>
    </row>
    <row r="4424" spans="1:6">
      <c r="A4424" s="144"/>
      <c r="B4424" s="144"/>
      <c r="C4424" s="144"/>
      <c r="D4424" s="144"/>
      <c r="E4424" s="144"/>
      <c r="F4424" s="144"/>
    </row>
    <row r="4425" spans="1:6">
      <c r="A4425" s="144"/>
      <c r="B4425" s="144"/>
      <c r="C4425" s="144"/>
      <c r="D4425" s="144"/>
      <c r="E4425" s="144"/>
      <c r="F4425" s="144"/>
    </row>
    <row r="4426" spans="1:6">
      <c r="A4426" s="144"/>
      <c r="B4426" s="144"/>
      <c r="C4426" s="144"/>
      <c r="D4426" s="144"/>
      <c r="E4426" s="144"/>
      <c r="F4426" s="144"/>
    </row>
    <row r="4427" spans="1:6">
      <c r="A4427" s="144"/>
      <c r="B4427" s="144"/>
      <c r="C4427" s="144"/>
      <c r="D4427" s="144"/>
      <c r="E4427" s="144"/>
      <c r="F4427" s="144"/>
    </row>
    <row r="4428" spans="1:6">
      <c r="A4428" s="144"/>
      <c r="B4428" s="144"/>
      <c r="C4428" s="144"/>
      <c r="D4428" s="144"/>
      <c r="E4428" s="144"/>
      <c r="F4428" s="144"/>
    </row>
    <row r="4429" spans="1:6">
      <c r="A4429" s="144"/>
      <c r="B4429" s="144"/>
      <c r="C4429" s="144"/>
      <c r="D4429" s="144"/>
      <c r="E4429" s="144"/>
      <c r="F4429" s="144"/>
    </row>
    <row r="4430" spans="1:6">
      <c r="A4430" s="144"/>
      <c r="B4430" s="144"/>
      <c r="C4430" s="144"/>
      <c r="D4430" s="144"/>
      <c r="E4430" s="144"/>
      <c r="F4430" s="144"/>
    </row>
    <row r="4431" spans="1:6">
      <c r="A4431" s="144"/>
      <c r="B4431" s="144"/>
      <c r="C4431" s="144"/>
      <c r="D4431" s="144"/>
      <c r="E4431" s="144"/>
      <c r="F4431" s="144"/>
    </row>
    <row r="4432" spans="1:6">
      <c r="A4432" s="144"/>
      <c r="B4432" s="144"/>
      <c r="C4432" s="144"/>
      <c r="D4432" s="144"/>
      <c r="E4432" s="144"/>
      <c r="F4432" s="144"/>
    </row>
    <row r="4433" spans="1:6">
      <c r="A4433" s="144"/>
      <c r="B4433" s="144"/>
      <c r="C4433" s="144"/>
      <c r="D4433" s="144"/>
      <c r="E4433" s="144"/>
      <c r="F4433" s="144"/>
    </row>
    <row r="4434" spans="1:6">
      <c r="A4434" s="144"/>
      <c r="B4434" s="144"/>
      <c r="C4434" s="144"/>
      <c r="D4434" s="144"/>
      <c r="E4434" s="144"/>
      <c r="F4434" s="144"/>
    </row>
    <row r="4435" spans="1:6">
      <c r="A4435" s="144"/>
      <c r="B4435" s="144"/>
      <c r="C4435" s="144"/>
      <c r="D4435" s="144"/>
      <c r="E4435" s="144"/>
      <c r="F4435" s="144"/>
    </row>
    <row r="4436" spans="1:6">
      <c r="A4436" s="144"/>
      <c r="B4436" s="144"/>
      <c r="C4436" s="144"/>
      <c r="D4436" s="144"/>
      <c r="E4436" s="144"/>
      <c r="F4436" s="144"/>
    </row>
    <row r="4437" spans="1:6">
      <c r="A4437" s="144"/>
      <c r="B4437" s="144"/>
      <c r="C4437" s="144"/>
      <c r="D4437" s="144"/>
      <c r="E4437" s="144"/>
      <c r="F4437" s="144"/>
    </row>
    <row r="4438" spans="1:6">
      <c r="A4438" s="144"/>
      <c r="B4438" s="144"/>
      <c r="C4438" s="144"/>
      <c r="D4438" s="144"/>
      <c r="E4438" s="144"/>
      <c r="F4438" s="144"/>
    </row>
    <row r="4439" spans="1:6">
      <c r="A4439" s="144"/>
      <c r="B4439" s="144"/>
      <c r="C4439" s="144"/>
      <c r="D4439" s="144"/>
      <c r="E4439" s="144"/>
      <c r="F4439" s="144"/>
    </row>
    <row r="4440" spans="1:6">
      <c r="A4440" s="144"/>
      <c r="B4440" s="144"/>
      <c r="C4440" s="144"/>
      <c r="D4440" s="144"/>
      <c r="E4440" s="144"/>
      <c r="F4440" s="144"/>
    </row>
    <row r="4441" spans="1:6">
      <c r="A4441" s="144"/>
      <c r="B4441" s="144"/>
      <c r="C4441" s="144"/>
      <c r="D4441" s="144"/>
      <c r="E4441" s="144"/>
      <c r="F4441" s="144"/>
    </row>
    <row r="4442" spans="1:6">
      <c r="A4442" s="144"/>
      <c r="B4442" s="144"/>
      <c r="C4442" s="144"/>
      <c r="D4442" s="144"/>
      <c r="E4442" s="144"/>
      <c r="F4442" s="144"/>
    </row>
    <row r="4443" spans="1:6">
      <c r="A4443" s="144"/>
      <c r="B4443" s="144"/>
      <c r="C4443" s="144"/>
      <c r="D4443" s="144"/>
      <c r="E4443" s="144"/>
      <c r="F4443" s="144"/>
    </row>
    <row r="4444" spans="1:6">
      <c r="A4444" s="144"/>
      <c r="B4444" s="144"/>
      <c r="C4444" s="144"/>
      <c r="D4444" s="144"/>
      <c r="E4444" s="144"/>
      <c r="F4444" s="144"/>
    </row>
    <row r="4445" spans="1:6">
      <c r="A4445" s="144"/>
      <c r="B4445" s="144"/>
      <c r="C4445" s="144"/>
      <c r="D4445" s="144"/>
      <c r="E4445" s="144"/>
      <c r="F4445" s="144"/>
    </row>
    <row r="4446" spans="1:6">
      <c r="A4446" s="144"/>
      <c r="B4446" s="144"/>
      <c r="C4446" s="144"/>
      <c r="D4446" s="144"/>
      <c r="E4446" s="144"/>
      <c r="F4446" s="144"/>
    </row>
    <row r="4447" spans="1:6">
      <c r="A4447" s="144"/>
      <c r="B4447" s="144"/>
      <c r="C4447" s="144"/>
      <c r="D4447" s="144"/>
      <c r="E4447" s="144"/>
      <c r="F4447" s="144"/>
    </row>
    <row r="4448" spans="1:6">
      <c r="A4448" s="144"/>
      <c r="B4448" s="144"/>
      <c r="C4448" s="144"/>
      <c r="D4448" s="144"/>
      <c r="E4448" s="144"/>
      <c r="F4448" s="144"/>
    </row>
    <row r="4449" spans="1:6">
      <c r="A4449" s="144"/>
      <c r="B4449" s="144"/>
      <c r="C4449" s="144"/>
      <c r="D4449" s="144"/>
      <c r="E4449" s="144"/>
      <c r="F4449" s="144"/>
    </row>
    <row r="4450" spans="1:6">
      <c r="A4450" s="144"/>
      <c r="B4450" s="144"/>
      <c r="C4450" s="144"/>
      <c r="D4450" s="144"/>
      <c r="E4450" s="144"/>
      <c r="F4450" s="144"/>
    </row>
    <row r="4451" spans="1:6">
      <c r="A4451" s="144"/>
      <c r="B4451" s="144"/>
      <c r="C4451" s="144"/>
      <c r="D4451" s="144"/>
      <c r="E4451" s="144"/>
      <c r="F4451" s="144"/>
    </row>
    <row r="4452" spans="1:6">
      <c r="A4452" s="144"/>
      <c r="B4452" s="144"/>
      <c r="C4452" s="144"/>
      <c r="D4452" s="144"/>
      <c r="E4452" s="144"/>
      <c r="F4452" s="144"/>
    </row>
    <row r="4453" spans="1:6">
      <c r="A4453" s="144"/>
      <c r="B4453" s="144"/>
      <c r="C4453" s="144"/>
      <c r="D4453" s="144"/>
      <c r="E4453" s="144"/>
      <c r="F4453" s="144"/>
    </row>
    <row r="4454" spans="1:6">
      <c r="A4454" s="144"/>
      <c r="B4454" s="144"/>
      <c r="C4454" s="144"/>
      <c r="D4454" s="144"/>
      <c r="E4454" s="144"/>
      <c r="F4454" s="144"/>
    </row>
    <row r="4455" spans="1:6">
      <c r="A4455" s="144"/>
      <c r="B4455" s="144"/>
      <c r="C4455" s="144"/>
      <c r="D4455" s="144"/>
      <c r="E4455" s="144"/>
      <c r="F4455" s="144"/>
    </row>
    <row r="4456" spans="1:6">
      <c r="A4456" s="144"/>
      <c r="B4456" s="144"/>
      <c r="C4456" s="144"/>
      <c r="D4456" s="144"/>
      <c r="E4456" s="144"/>
      <c r="F4456" s="144"/>
    </row>
    <row r="4457" spans="1:6">
      <c r="A4457" s="144"/>
      <c r="B4457" s="144"/>
      <c r="C4457" s="144"/>
      <c r="D4457" s="144"/>
      <c r="E4457" s="144"/>
      <c r="F4457" s="144"/>
    </row>
    <row r="4458" spans="1:6">
      <c r="A4458" s="144"/>
      <c r="B4458" s="144"/>
      <c r="C4458" s="144"/>
      <c r="D4458" s="144"/>
      <c r="E4458" s="144"/>
      <c r="F4458" s="144"/>
    </row>
    <row r="4459" spans="1:6">
      <c r="A4459" s="144"/>
      <c r="B4459" s="144"/>
      <c r="C4459" s="144"/>
      <c r="D4459" s="144"/>
      <c r="E4459" s="144"/>
      <c r="F4459" s="144"/>
    </row>
    <row r="4460" spans="1:6">
      <c r="A4460" s="144"/>
      <c r="B4460" s="144"/>
      <c r="C4460" s="144"/>
      <c r="D4460" s="144"/>
      <c r="E4460" s="144"/>
      <c r="F4460" s="144"/>
    </row>
    <row r="4461" spans="1:6">
      <c r="A4461" s="144"/>
      <c r="B4461" s="144"/>
      <c r="C4461" s="144"/>
      <c r="D4461" s="144"/>
      <c r="E4461" s="144"/>
      <c r="F4461" s="144"/>
    </row>
    <row r="4462" spans="1:6">
      <c r="A4462" s="144"/>
      <c r="B4462" s="144"/>
      <c r="C4462" s="144"/>
      <c r="D4462" s="144"/>
      <c r="E4462" s="144"/>
      <c r="F4462" s="144"/>
    </row>
    <row r="4463" spans="1:6">
      <c r="A4463" s="144"/>
      <c r="B4463" s="144"/>
      <c r="C4463" s="144"/>
      <c r="D4463" s="144"/>
      <c r="E4463" s="144"/>
      <c r="F4463" s="144"/>
    </row>
    <row r="4464" spans="1:6">
      <c r="A4464" s="144"/>
      <c r="B4464" s="144"/>
      <c r="C4464" s="144"/>
      <c r="D4464" s="144"/>
      <c r="E4464" s="144"/>
      <c r="F4464" s="144"/>
    </row>
    <row r="4465" spans="1:6">
      <c r="A4465" s="144"/>
      <c r="B4465" s="144"/>
      <c r="C4465" s="144"/>
      <c r="D4465" s="144"/>
      <c r="E4465" s="144"/>
      <c r="F4465" s="144"/>
    </row>
    <row r="4466" spans="1:6">
      <c r="A4466" s="144"/>
      <c r="B4466" s="144"/>
      <c r="C4466" s="144"/>
      <c r="D4466" s="144"/>
      <c r="E4466" s="144"/>
      <c r="F4466" s="144"/>
    </row>
    <row r="4467" spans="1:6">
      <c r="A4467" s="144"/>
      <c r="B4467" s="144"/>
      <c r="C4467" s="144"/>
      <c r="D4467" s="144"/>
      <c r="E4467" s="144"/>
      <c r="F4467" s="144"/>
    </row>
    <row r="4468" spans="1:6">
      <c r="A4468" s="144"/>
      <c r="B4468" s="144"/>
      <c r="C4468" s="144"/>
      <c r="D4468" s="144"/>
      <c r="E4468" s="144"/>
      <c r="F4468" s="144"/>
    </row>
    <row r="4469" spans="1:6">
      <c r="A4469" s="144"/>
      <c r="B4469" s="144"/>
      <c r="C4469" s="144"/>
      <c r="D4469" s="144"/>
      <c r="E4469" s="144"/>
      <c r="F4469" s="144"/>
    </row>
    <row r="4470" spans="1:6">
      <c r="A4470" s="144"/>
      <c r="B4470" s="144"/>
      <c r="C4470" s="144"/>
      <c r="D4470" s="144"/>
      <c r="E4470" s="144"/>
      <c r="F4470" s="144"/>
    </row>
    <row r="4471" spans="1:6">
      <c r="A4471" s="144"/>
      <c r="B4471" s="144"/>
      <c r="C4471" s="144"/>
      <c r="D4471" s="144"/>
      <c r="E4471" s="144"/>
      <c r="F4471" s="144"/>
    </row>
    <row r="4472" spans="1:6">
      <c r="A4472" s="144"/>
      <c r="B4472" s="144"/>
      <c r="C4472" s="144"/>
      <c r="D4472" s="144"/>
      <c r="E4472" s="144"/>
      <c r="F4472" s="144"/>
    </row>
    <row r="4473" spans="1:6">
      <c r="A4473" s="144"/>
      <c r="B4473" s="144"/>
      <c r="C4473" s="144"/>
      <c r="D4473" s="144"/>
      <c r="E4473" s="144"/>
      <c r="F4473" s="144"/>
    </row>
    <row r="4474" spans="1:6">
      <c r="A4474" s="144"/>
      <c r="B4474" s="144"/>
      <c r="C4474" s="144"/>
      <c r="D4474" s="144"/>
      <c r="E4474" s="144"/>
      <c r="F4474" s="144"/>
    </row>
    <row r="4475" spans="1:6">
      <c r="A4475" s="144"/>
      <c r="B4475" s="144"/>
      <c r="C4475" s="144"/>
      <c r="D4475" s="144"/>
      <c r="E4475" s="144"/>
      <c r="F4475" s="144"/>
    </row>
    <row r="4476" spans="1:6">
      <c r="A4476" s="144"/>
      <c r="B4476" s="144"/>
      <c r="C4476" s="144"/>
      <c r="D4476" s="144"/>
      <c r="E4476" s="144"/>
      <c r="F4476" s="144"/>
    </row>
    <row r="4477" spans="1:6">
      <c r="A4477" s="144"/>
      <c r="B4477" s="144"/>
      <c r="C4477" s="144"/>
      <c r="D4477" s="144"/>
      <c r="E4477" s="144"/>
      <c r="F4477" s="144"/>
    </row>
    <row r="4478" spans="1:6">
      <c r="A4478" s="144"/>
      <c r="B4478" s="144"/>
      <c r="C4478" s="144"/>
      <c r="D4478" s="144"/>
      <c r="E4478" s="144"/>
      <c r="F4478" s="144"/>
    </row>
    <row r="4479" spans="1:6">
      <c r="A4479" s="144"/>
      <c r="B4479" s="144"/>
      <c r="C4479" s="144"/>
      <c r="D4479" s="144"/>
      <c r="E4479" s="144"/>
      <c r="F4479" s="144"/>
    </row>
    <row r="4480" spans="1:6">
      <c r="A4480" s="144"/>
      <c r="B4480" s="144"/>
      <c r="C4480" s="144"/>
      <c r="D4480" s="144"/>
      <c r="E4480" s="144"/>
      <c r="F4480" s="144"/>
    </row>
    <row r="4481" spans="1:6">
      <c r="A4481" s="144"/>
      <c r="B4481" s="144"/>
      <c r="C4481" s="144"/>
      <c r="D4481" s="144"/>
      <c r="E4481" s="144"/>
      <c r="F4481" s="144"/>
    </row>
    <row r="4482" spans="1:6">
      <c r="A4482" s="144"/>
      <c r="B4482" s="144"/>
      <c r="C4482" s="144"/>
      <c r="D4482" s="144"/>
      <c r="E4482" s="144"/>
      <c r="F4482" s="144"/>
    </row>
    <row r="4483" spans="1:6">
      <c r="A4483" s="144"/>
      <c r="B4483" s="144"/>
      <c r="C4483" s="144"/>
      <c r="D4483" s="144"/>
      <c r="E4483" s="144"/>
      <c r="F4483" s="144"/>
    </row>
    <row r="4484" spans="1:6">
      <c r="A4484" s="144"/>
      <c r="B4484" s="144"/>
      <c r="C4484" s="144"/>
      <c r="D4484" s="144"/>
      <c r="E4484" s="144"/>
      <c r="F4484" s="144"/>
    </row>
    <row r="4485" spans="1:6">
      <c r="A4485" s="144"/>
      <c r="B4485" s="144"/>
      <c r="C4485" s="144"/>
      <c r="D4485" s="144"/>
      <c r="E4485" s="144"/>
      <c r="F4485" s="144"/>
    </row>
    <row r="4486" spans="1:6">
      <c r="A4486" s="144"/>
      <c r="B4486" s="144"/>
      <c r="C4486" s="144"/>
      <c r="D4486" s="144"/>
      <c r="E4486" s="144"/>
      <c r="F4486" s="144"/>
    </row>
    <row r="4487" spans="1:6">
      <c r="A4487" s="144"/>
      <c r="B4487" s="144"/>
      <c r="C4487" s="144"/>
      <c r="D4487" s="144"/>
      <c r="E4487" s="144"/>
      <c r="F4487" s="144"/>
    </row>
    <row r="4488" spans="1:6">
      <c r="A4488" s="144"/>
      <c r="B4488" s="144"/>
      <c r="C4488" s="144"/>
      <c r="D4488" s="144"/>
      <c r="E4488" s="144"/>
      <c r="F4488" s="144"/>
    </row>
    <row r="4489" spans="1:6">
      <c r="A4489" s="144"/>
      <c r="B4489" s="144"/>
      <c r="C4489" s="144"/>
      <c r="D4489" s="144"/>
      <c r="E4489" s="144"/>
      <c r="F4489" s="144"/>
    </row>
    <row r="4490" spans="1:6">
      <c r="A4490" s="144"/>
      <c r="B4490" s="144"/>
      <c r="C4490" s="144"/>
      <c r="D4490" s="144"/>
      <c r="E4490" s="144"/>
      <c r="F4490" s="144"/>
    </row>
    <row r="4491" spans="1:6">
      <c r="A4491" s="144"/>
      <c r="B4491" s="144"/>
      <c r="C4491" s="144"/>
      <c r="D4491" s="144"/>
      <c r="E4491" s="144"/>
      <c r="F4491" s="144"/>
    </row>
    <row r="4492" spans="1:6">
      <c r="A4492" s="144"/>
      <c r="B4492" s="144"/>
      <c r="C4492" s="144"/>
      <c r="D4492" s="144"/>
      <c r="E4492" s="144"/>
      <c r="F4492" s="144"/>
    </row>
    <row r="4493" spans="1:6">
      <c r="A4493" s="144"/>
      <c r="B4493" s="144"/>
      <c r="C4493" s="144"/>
      <c r="D4493" s="144"/>
      <c r="E4493" s="144"/>
      <c r="F4493" s="144"/>
    </row>
    <row r="4494" spans="1:6">
      <c r="A4494" s="144"/>
      <c r="B4494" s="144"/>
      <c r="C4494" s="144"/>
      <c r="D4494" s="144"/>
      <c r="E4494" s="144"/>
      <c r="F4494" s="144"/>
    </row>
    <row r="4495" spans="1:6">
      <c r="A4495" s="144"/>
      <c r="B4495" s="144"/>
      <c r="C4495" s="144"/>
      <c r="D4495" s="144"/>
      <c r="E4495" s="144"/>
      <c r="F4495" s="144"/>
    </row>
    <row r="4496" spans="1:6">
      <c r="A4496" s="144"/>
      <c r="B4496" s="144"/>
      <c r="C4496" s="144"/>
      <c r="D4496" s="144"/>
      <c r="E4496" s="144"/>
      <c r="F4496" s="144"/>
    </row>
    <row r="4497" spans="1:6">
      <c r="A4497" s="144"/>
      <c r="B4497" s="144"/>
      <c r="C4497" s="144"/>
      <c r="D4497" s="144"/>
      <c r="E4497" s="144"/>
      <c r="F4497" s="144"/>
    </row>
    <row r="4498" spans="1:6">
      <c r="A4498" s="144"/>
      <c r="B4498" s="144"/>
      <c r="C4498" s="144"/>
      <c r="D4498" s="144"/>
      <c r="E4498" s="144"/>
      <c r="F4498" s="144"/>
    </row>
    <row r="4499" spans="1:6">
      <c r="A4499" s="144"/>
      <c r="B4499" s="144"/>
      <c r="C4499" s="144"/>
      <c r="D4499" s="144"/>
      <c r="E4499" s="144"/>
      <c r="F4499" s="144"/>
    </row>
    <row r="4500" spans="1:6">
      <c r="A4500" s="144"/>
      <c r="B4500" s="144"/>
      <c r="C4500" s="144"/>
      <c r="D4500" s="144"/>
      <c r="E4500" s="144"/>
      <c r="F4500" s="144"/>
    </row>
    <row r="4501" spans="1:6">
      <c r="A4501" s="144"/>
      <c r="B4501" s="144"/>
      <c r="C4501" s="144"/>
      <c r="D4501" s="144"/>
      <c r="E4501" s="144"/>
      <c r="F4501" s="144"/>
    </row>
    <row r="4502" spans="1:6">
      <c r="A4502" s="144"/>
      <c r="B4502" s="144"/>
      <c r="C4502" s="144"/>
      <c r="D4502" s="144"/>
      <c r="E4502" s="144"/>
      <c r="F4502" s="144"/>
    </row>
    <row r="4503" spans="1:6">
      <c r="A4503" s="144"/>
      <c r="B4503" s="144"/>
      <c r="C4503" s="144"/>
      <c r="D4503" s="144"/>
      <c r="E4503" s="144"/>
      <c r="F4503" s="144"/>
    </row>
    <row r="4504" spans="1:6">
      <c r="A4504" s="144"/>
      <c r="B4504" s="144"/>
      <c r="C4504" s="144"/>
      <c r="D4504" s="144"/>
      <c r="E4504" s="144"/>
      <c r="F4504" s="144"/>
    </row>
    <row r="4505" spans="1:6">
      <c r="A4505" s="144"/>
      <c r="B4505" s="144"/>
      <c r="C4505" s="144"/>
      <c r="D4505" s="144"/>
      <c r="E4505" s="144"/>
      <c r="F4505" s="144"/>
    </row>
    <row r="4506" spans="1:6">
      <c r="A4506" s="144"/>
      <c r="B4506" s="144"/>
      <c r="C4506" s="144"/>
      <c r="D4506" s="144"/>
      <c r="E4506" s="144"/>
      <c r="F4506" s="144"/>
    </row>
    <row r="4507" spans="1:6">
      <c r="A4507" s="144"/>
      <c r="B4507" s="144"/>
      <c r="C4507" s="144"/>
      <c r="D4507" s="144"/>
      <c r="E4507" s="144"/>
      <c r="F4507" s="144"/>
    </row>
    <row r="4508" spans="1:6">
      <c r="A4508" s="144"/>
      <c r="B4508" s="144"/>
      <c r="C4508" s="144"/>
      <c r="D4508" s="144"/>
      <c r="E4508" s="144"/>
      <c r="F4508" s="144"/>
    </row>
    <row r="4509" spans="1:6">
      <c r="A4509" s="144"/>
      <c r="B4509" s="144"/>
      <c r="C4509" s="144"/>
      <c r="D4509" s="144"/>
      <c r="E4509" s="144"/>
      <c r="F4509" s="144"/>
    </row>
    <row r="4510" spans="1:6">
      <c r="A4510" s="144"/>
      <c r="B4510" s="144"/>
      <c r="C4510" s="144"/>
      <c r="D4510" s="144"/>
      <c r="E4510" s="144"/>
      <c r="F4510" s="144"/>
    </row>
    <row r="4511" spans="1:6">
      <c r="A4511" s="144"/>
      <c r="B4511" s="144"/>
      <c r="C4511" s="144"/>
      <c r="D4511" s="144"/>
      <c r="E4511" s="144"/>
      <c r="F4511" s="144"/>
    </row>
    <row r="4512" spans="1:6">
      <c r="A4512" s="144"/>
      <c r="B4512" s="144"/>
      <c r="C4512" s="144"/>
      <c r="D4512" s="144"/>
      <c r="E4512" s="144"/>
      <c r="F4512" s="144"/>
    </row>
    <row r="4513" spans="1:6">
      <c r="A4513" s="144"/>
      <c r="B4513" s="144"/>
      <c r="C4513" s="144"/>
      <c r="D4513" s="144"/>
      <c r="E4513" s="144"/>
      <c r="F4513" s="144"/>
    </row>
    <row r="4514" spans="1:6">
      <c r="A4514" s="144"/>
      <c r="B4514" s="144"/>
      <c r="C4514" s="144"/>
      <c r="D4514" s="144"/>
      <c r="E4514" s="144"/>
      <c r="F4514" s="144"/>
    </row>
    <row r="4515" spans="1:6">
      <c r="A4515" s="144"/>
      <c r="B4515" s="144"/>
      <c r="C4515" s="144"/>
      <c r="D4515" s="144"/>
      <c r="E4515" s="144"/>
      <c r="F4515" s="144"/>
    </row>
    <row r="4516" spans="1:6">
      <c r="A4516" s="144"/>
      <c r="B4516" s="144"/>
      <c r="C4516" s="144"/>
      <c r="D4516" s="144"/>
      <c r="E4516" s="144"/>
      <c r="F4516" s="144"/>
    </row>
    <row r="4517" spans="1:6">
      <c r="A4517" s="144"/>
      <c r="B4517" s="144"/>
      <c r="C4517" s="144"/>
      <c r="D4517" s="144"/>
      <c r="E4517" s="144"/>
      <c r="F4517" s="144"/>
    </row>
    <row r="4518" spans="1:6">
      <c r="A4518" s="144"/>
      <c r="B4518" s="144"/>
      <c r="C4518" s="144"/>
      <c r="D4518" s="144"/>
      <c r="E4518" s="144"/>
      <c r="F4518" s="144"/>
    </row>
    <row r="4519" spans="1:6">
      <c r="A4519" s="144"/>
      <c r="B4519" s="144"/>
      <c r="C4519" s="144"/>
      <c r="D4519" s="144"/>
      <c r="E4519" s="144"/>
      <c r="F4519" s="144"/>
    </row>
    <row r="4520" spans="1:6">
      <c r="A4520" s="144"/>
      <c r="B4520" s="144"/>
      <c r="C4520" s="144"/>
      <c r="D4520" s="144"/>
      <c r="E4520" s="144"/>
      <c r="F4520" s="144"/>
    </row>
    <row r="4521" spans="1:6">
      <c r="A4521" s="144"/>
      <c r="B4521" s="144"/>
      <c r="C4521" s="144"/>
      <c r="D4521" s="144"/>
      <c r="E4521" s="144"/>
      <c r="F4521" s="144"/>
    </row>
    <row r="4522" spans="1:6">
      <c r="A4522" s="144"/>
      <c r="B4522" s="144"/>
      <c r="C4522" s="144"/>
      <c r="D4522" s="144"/>
      <c r="E4522" s="144"/>
      <c r="F4522" s="144"/>
    </row>
    <row r="4523" spans="1:6">
      <c r="A4523" s="144"/>
      <c r="B4523" s="144"/>
      <c r="C4523" s="144"/>
      <c r="D4523" s="144"/>
      <c r="E4523" s="144"/>
      <c r="F4523" s="144"/>
    </row>
    <row r="4524" spans="1:6">
      <c r="A4524" s="144"/>
      <c r="B4524" s="144"/>
      <c r="C4524" s="144"/>
      <c r="D4524" s="144"/>
      <c r="E4524" s="144"/>
      <c r="F4524" s="144"/>
    </row>
    <row r="4525" spans="1:6">
      <c r="A4525" s="144"/>
      <c r="B4525" s="144"/>
      <c r="C4525" s="144"/>
      <c r="D4525" s="144"/>
      <c r="E4525" s="144"/>
      <c r="F4525" s="144"/>
    </row>
    <row r="4526" spans="1:6">
      <c r="A4526" s="144"/>
      <c r="B4526" s="144"/>
      <c r="C4526" s="144"/>
      <c r="D4526" s="144"/>
      <c r="E4526" s="144"/>
      <c r="F4526" s="144"/>
    </row>
    <row r="4527" spans="1:6">
      <c r="A4527" s="144"/>
      <c r="B4527" s="144"/>
      <c r="C4527" s="144"/>
      <c r="D4527" s="144"/>
      <c r="E4527" s="144"/>
      <c r="F4527" s="144"/>
    </row>
    <row r="4528" spans="1:6">
      <c r="A4528" s="144"/>
      <c r="B4528" s="144"/>
      <c r="C4528" s="144"/>
      <c r="D4528" s="144"/>
      <c r="E4528" s="144"/>
      <c r="F4528" s="144"/>
    </row>
    <row r="4529" spans="1:6">
      <c r="A4529" s="144"/>
      <c r="B4529" s="144"/>
      <c r="C4529" s="144"/>
      <c r="D4529" s="144"/>
      <c r="E4529" s="144"/>
      <c r="F4529" s="144"/>
    </row>
    <row r="4530" spans="1:6">
      <c r="A4530" s="144"/>
      <c r="B4530" s="144"/>
      <c r="C4530" s="144"/>
      <c r="D4530" s="144"/>
      <c r="E4530" s="144"/>
      <c r="F4530" s="144"/>
    </row>
    <row r="4531" spans="1:6">
      <c r="A4531" s="144"/>
      <c r="B4531" s="144"/>
      <c r="C4531" s="144"/>
      <c r="D4531" s="144"/>
      <c r="E4531" s="144"/>
      <c r="F4531" s="144"/>
    </row>
    <row r="4532" spans="1:6">
      <c r="A4532" s="144"/>
      <c r="B4532" s="144"/>
      <c r="C4532" s="144"/>
      <c r="D4532" s="144"/>
      <c r="E4532" s="144"/>
      <c r="F4532" s="144"/>
    </row>
    <row r="4533" spans="1:6">
      <c r="A4533" s="144"/>
      <c r="B4533" s="144"/>
      <c r="C4533" s="144"/>
      <c r="D4533" s="144"/>
      <c r="E4533" s="144"/>
      <c r="F4533" s="144"/>
    </row>
    <row r="4534" spans="1:6">
      <c r="A4534" s="144"/>
      <c r="B4534" s="144"/>
      <c r="C4534" s="144"/>
      <c r="D4534" s="144"/>
      <c r="E4534" s="144"/>
      <c r="F4534" s="144"/>
    </row>
    <row r="4535" spans="1:6">
      <c r="A4535" s="144"/>
      <c r="B4535" s="144"/>
      <c r="C4535" s="144"/>
      <c r="D4535" s="144"/>
      <c r="E4535" s="144"/>
      <c r="F4535" s="144"/>
    </row>
    <row r="4536" spans="1:6">
      <c r="A4536" s="144"/>
      <c r="B4536" s="144"/>
      <c r="C4536" s="144"/>
      <c r="D4536" s="144"/>
      <c r="E4536" s="144"/>
      <c r="F4536" s="144"/>
    </row>
    <row r="4537" spans="1:6">
      <c r="A4537" s="144"/>
      <c r="B4537" s="144"/>
      <c r="C4537" s="144"/>
      <c r="D4537" s="144"/>
      <c r="E4537" s="144"/>
      <c r="F4537" s="144"/>
    </row>
    <row r="4538" spans="1:6">
      <c r="A4538" s="144"/>
      <c r="B4538" s="144"/>
      <c r="C4538" s="144"/>
      <c r="D4538" s="144"/>
      <c r="E4538" s="144"/>
      <c r="F4538" s="144"/>
    </row>
    <row r="4539" spans="1:6">
      <c r="A4539" s="144"/>
      <c r="B4539" s="144"/>
      <c r="C4539" s="144"/>
      <c r="D4539" s="144"/>
      <c r="E4539" s="144"/>
      <c r="F4539" s="144"/>
    </row>
    <row r="4540" spans="1:6">
      <c r="A4540" s="144"/>
      <c r="B4540" s="144"/>
      <c r="C4540" s="144"/>
      <c r="D4540" s="144"/>
      <c r="E4540" s="144"/>
      <c r="F4540" s="144"/>
    </row>
    <row r="4541" spans="1:6">
      <c r="A4541" s="144"/>
      <c r="B4541" s="144"/>
      <c r="C4541" s="144"/>
      <c r="D4541" s="144"/>
      <c r="E4541" s="144"/>
      <c r="F4541" s="144"/>
    </row>
    <row r="4542" spans="1:6">
      <c r="A4542" s="144"/>
      <c r="B4542" s="144"/>
      <c r="C4542" s="144"/>
      <c r="D4542" s="144"/>
      <c r="E4542" s="144"/>
      <c r="F4542" s="144"/>
    </row>
    <row r="4543" spans="1:6">
      <c r="A4543" s="144"/>
      <c r="B4543" s="144"/>
      <c r="C4543" s="144"/>
      <c r="D4543" s="144"/>
      <c r="E4543" s="144"/>
      <c r="F4543" s="144"/>
    </row>
    <row r="4544" spans="1:6">
      <c r="A4544" s="144"/>
      <c r="B4544" s="144"/>
      <c r="C4544" s="144"/>
      <c r="D4544" s="144"/>
      <c r="E4544" s="144"/>
      <c r="F4544" s="144"/>
    </row>
    <row r="4545" spans="1:6">
      <c r="A4545" s="144"/>
      <c r="B4545" s="144"/>
      <c r="C4545" s="144"/>
      <c r="D4545" s="144"/>
      <c r="E4545" s="144"/>
      <c r="F4545" s="144"/>
    </row>
    <row r="4546" spans="1:6">
      <c r="A4546" s="144"/>
      <c r="B4546" s="144"/>
      <c r="C4546" s="144"/>
      <c r="D4546" s="144"/>
      <c r="E4546" s="144"/>
      <c r="F4546" s="144"/>
    </row>
    <row r="4547" spans="1:6">
      <c r="A4547" s="144"/>
      <c r="B4547" s="144"/>
      <c r="C4547" s="144"/>
      <c r="D4547" s="144"/>
      <c r="E4547" s="144"/>
      <c r="F4547" s="144"/>
    </row>
    <row r="4548" spans="1:6">
      <c r="A4548" s="144"/>
      <c r="B4548" s="144"/>
      <c r="C4548" s="144"/>
      <c r="D4548" s="144"/>
      <c r="E4548" s="144"/>
      <c r="F4548" s="144"/>
    </row>
    <row r="4549" spans="1:6">
      <c r="A4549" s="144"/>
      <c r="B4549" s="144"/>
      <c r="C4549" s="144"/>
      <c r="D4549" s="144"/>
      <c r="E4549" s="144"/>
      <c r="F4549" s="144"/>
    </row>
    <row r="4550" spans="1:6">
      <c r="A4550" s="144"/>
      <c r="B4550" s="144"/>
      <c r="C4550" s="144"/>
      <c r="D4550" s="144"/>
      <c r="E4550" s="144"/>
      <c r="F4550" s="144"/>
    </row>
    <row r="4551" spans="1:6">
      <c r="A4551" s="144"/>
      <c r="B4551" s="144"/>
      <c r="C4551" s="144"/>
      <c r="D4551" s="144"/>
      <c r="E4551" s="144"/>
      <c r="F4551" s="144"/>
    </row>
    <row r="4552" spans="1:6">
      <c r="A4552" s="144"/>
      <c r="B4552" s="144"/>
      <c r="C4552" s="144"/>
      <c r="D4552" s="144"/>
      <c r="E4552" s="144"/>
      <c r="F4552" s="144"/>
    </row>
    <row r="4553" spans="1:6">
      <c r="A4553" s="144"/>
      <c r="B4553" s="144"/>
      <c r="C4553" s="144"/>
      <c r="D4553" s="144"/>
      <c r="E4553" s="144"/>
      <c r="F4553" s="144"/>
    </row>
    <row r="4554" spans="1:6">
      <c r="A4554" s="144"/>
      <c r="B4554" s="144"/>
      <c r="C4554" s="144"/>
      <c r="D4554" s="144"/>
      <c r="E4554" s="144"/>
      <c r="F4554" s="144"/>
    </row>
    <row r="4555" spans="1:6">
      <c r="A4555" s="144"/>
      <c r="B4555" s="144"/>
      <c r="C4555" s="144"/>
      <c r="D4555" s="144"/>
      <c r="E4555" s="144"/>
      <c r="F4555" s="144"/>
    </row>
    <row r="4556" spans="1:6">
      <c r="A4556" s="144"/>
      <c r="B4556" s="144"/>
      <c r="C4556" s="144"/>
      <c r="D4556" s="144"/>
      <c r="E4556" s="144"/>
      <c r="F4556" s="144"/>
    </row>
    <row r="4557" spans="1:6">
      <c r="A4557" s="144"/>
      <c r="B4557" s="144"/>
      <c r="C4557" s="144"/>
      <c r="D4557" s="144"/>
      <c r="E4557" s="144"/>
      <c r="F4557" s="144"/>
    </row>
    <row r="4558" spans="1:6">
      <c r="A4558" s="144"/>
      <c r="B4558" s="144"/>
      <c r="C4558" s="144"/>
      <c r="D4558" s="144"/>
      <c r="E4558" s="144"/>
      <c r="F4558" s="144"/>
    </row>
    <row r="4559" spans="1:6">
      <c r="A4559" s="144"/>
      <c r="B4559" s="144"/>
      <c r="C4559" s="144"/>
      <c r="D4559" s="144"/>
      <c r="E4559" s="144"/>
      <c r="F4559" s="144"/>
    </row>
    <row r="4560" spans="1:6">
      <c r="A4560" s="144"/>
      <c r="B4560" s="144"/>
      <c r="C4560" s="144"/>
      <c r="D4560" s="144"/>
      <c r="E4560" s="144"/>
      <c r="F4560" s="144"/>
    </row>
    <row r="4561" spans="1:6">
      <c r="A4561" s="144"/>
      <c r="B4561" s="144"/>
      <c r="C4561" s="144"/>
      <c r="D4561" s="144"/>
      <c r="E4561" s="144"/>
      <c r="F4561" s="144"/>
    </row>
    <row r="4562" spans="1:6">
      <c r="A4562" s="144"/>
      <c r="B4562" s="144"/>
      <c r="C4562" s="144"/>
      <c r="D4562" s="144"/>
      <c r="E4562" s="144"/>
      <c r="F4562" s="144"/>
    </row>
    <row r="4563" spans="1:6">
      <c r="A4563" s="144"/>
      <c r="B4563" s="144"/>
      <c r="C4563" s="144"/>
      <c r="D4563" s="144"/>
      <c r="E4563" s="144"/>
      <c r="F4563" s="144"/>
    </row>
    <row r="4564" spans="1:6">
      <c r="A4564" s="144"/>
      <c r="B4564" s="144"/>
      <c r="C4564" s="144"/>
      <c r="D4564" s="144"/>
      <c r="E4564" s="144"/>
      <c r="F4564" s="144"/>
    </row>
    <row r="4565" spans="1:6">
      <c r="A4565" s="144"/>
      <c r="B4565" s="144"/>
      <c r="C4565" s="144"/>
      <c r="D4565" s="144"/>
      <c r="E4565" s="144"/>
      <c r="F4565" s="144"/>
    </row>
    <row r="4566" spans="1:6">
      <c r="A4566" s="144"/>
      <c r="B4566" s="144"/>
      <c r="C4566" s="144"/>
      <c r="D4566" s="144"/>
      <c r="E4566" s="144"/>
      <c r="F4566" s="144"/>
    </row>
    <row r="4567" spans="1:6">
      <c r="A4567" s="144"/>
      <c r="B4567" s="144"/>
      <c r="C4567" s="144"/>
      <c r="D4567" s="144"/>
      <c r="E4567" s="144"/>
      <c r="F4567" s="144"/>
    </row>
    <row r="4568" spans="1:6">
      <c r="A4568" s="144"/>
      <c r="B4568" s="144"/>
      <c r="C4568" s="144"/>
      <c r="D4568" s="144"/>
      <c r="E4568" s="144"/>
      <c r="F4568" s="144"/>
    </row>
    <row r="4569" spans="1:6">
      <c r="A4569" s="144"/>
      <c r="B4569" s="144"/>
      <c r="C4569" s="144"/>
      <c r="D4569" s="144"/>
      <c r="E4569" s="144"/>
      <c r="F4569" s="144"/>
    </row>
    <row r="4570" spans="1:6">
      <c r="A4570" s="144"/>
      <c r="B4570" s="144"/>
      <c r="C4570" s="144"/>
      <c r="D4570" s="144"/>
      <c r="E4570" s="144"/>
      <c r="F4570" s="144"/>
    </row>
    <row r="4571" spans="1:6">
      <c r="A4571" s="144"/>
      <c r="B4571" s="144"/>
      <c r="C4571" s="144"/>
      <c r="D4571" s="144"/>
      <c r="E4571" s="144"/>
      <c r="F4571" s="144"/>
    </row>
    <row r="4572" spans="1:6">
      <c r="A4572" s="144"/>
      <c r="B4572" s="144"/>
      <c r="C4572" s="144"/>
      <c r="D4572" s="144"/>
      <c r="E4572" s="144"/>
      <c r="F4572" s="144"/>
    </row>
    <row r="4573" spans="1:6">
      <c r="A4573" s="144"/>
      <c r="B4573" s="144"/>
      <c r="C4573" s="144"/>
      <c r="D4573" s="144"/>
      <c r="E4573" s="144"/>
      <c r="F4573" s="144"/>
    </row>
    <row r="4574" spans="1:6">
      <c r="A4574" s="144"/>
      <c r="B4574" s="144"/>
      <c r="C4574" s="144"/>
      <c r="D4574" s="144"/>
      <c r="E4574" s="144"/>
      <c r="F4574" s="144"/>
    </row>
    <row r="4575" spans="1:6">
      <c r="A4575" s="144"/>
      <c r="B4575" s="144"/>
      <c r="C4575" s="144"/>
      <c r="D4575" s="144"/>
      <c r="E4575" s="144"/>
      <c r="F4575" s="144"/>
    </row>
    <row r="4576" spans="1:6">
      <c r="A4576" s="144"/>
      <c r="B4576" s="144"/>
      <c r="C4576" s="144"/>
      <c r="D4576" s="144"/>
      <c r="E4576" s="144"/>
      <c r="F4576" s="144"/>
    </row>
    <row r="4577" spans="1:6">
      <c r="A4577" s="144"/>
      <c r="B4577" s="144"/>
      <c r="C4577" s="144"/>
      <c r="D4577" s="144"/>
      <c r="E4577" s="144"/>
      <c r="F4577" s="144"/>
    </row>
    <row r="4578" spans="1:6">
      <c r="A4578" s="144"/>
      <c r="B4578" s="144"/>
      <c r="C4578" s="144"/>
      <c r="D4578" s="144"/>
      <c r="E4578" s="144"/>
      <c r="F4578" s="144"/>
    </row>
    <row r="4579" spans="1:6">
      <c r="A4579" s="144"/>
      <c r="B4579" s="144"/>
      <c r="C4579" s="144"/>
      <c r="D4579" s="144"/>
      <c r="E4579" s="144"/>
      <c r="F4579" s="144"/>
    </row>
    <row r="4580" spans="1:6">
      <c r="A4580" s="144"/>
      <c r="B4580" s="144"/>
      <c r="C4580" s="144"/>
      <c r="D4580" s="144"/>
      <c r="E4580" s="144"/>
      <c r="F4580" s="144"/>
    </row>
    <row r="4581" spans="1:6">
      <c r="A4581" s="144"/>
      <c r="B4581" s="144"/>
      <c r="C4581" s="144"/>
      <c r="D4581" s="144"/>
      <c r="E4581" s="144"/>
      <c r="F4581" s="144"/>
    </row>
    <row r="4582" spans="1:6">
      <c r="A4582" s="144"/>
      <c r="B4582" s="144"/>
      <c r="C4582" s="144"/>
      <c r="D4582" s="144"/>
      <c r="E4582" s="144"/>
      <c r="F4582" s="144"/>
    </row>
    <row r="4583" spans="1:6">
      <c r="A4583" s="144"/>
      <c r="B4583" s="144"/>
      <c r="C4583" s="144"/>
      <c r="D4583" s="144"/>
      <c r="E4583" s="144"/>
      <c r="F4583" s="144"/>
    </row>
    <row r="4584" spans="1:6">
      <c r="A4584" s="144"/>
      <c r="B4584" s="144"/>
      <c r="C4584" s="144"/>
      <c r="D4584" s="144"/>
      <c r="E4584" s="144"/>
      <c r="F4584" s="144"/>
    </row>
    <row r="4585" spans="1:6">
      <c r="A4585" s="144"/>
      <c r="B4585" s="144"/>
      <c r="C4585" s="144"/>
      <c r="D4585" s="144"/>
      <c r="E4585" s="144"/>
      <c r="F4585" s="144"/>
    </row>
    <row r="4586" spans="1:6">
      <c r="A4586" s="144"/>
      <c r="B4586" s="144"/>
      <c r="C4586" s="144"/>
      <c r="D4586" s="144"/>
      <c r="E4586" s="144"/>
      <c r="F4586" s="144"/>
    </row>
    <row r="4587" spans="1:6">
      <c r="A4587" s="144"/>
      <c r="B4587" s="144"/>
      <c r="C4587" s="144"/>
      <c r="D4587" s="144"/>
      <c r="E4587" s="144"/>
      <c r="F4587" s="144"/>
    </row>
    <row r="4588" spans="1:6">
      <c r="A4588" s="144"/>
      <c r="B4588" s="144"/>
      <c r="C4588" s="144"/>
      <c r="D4588" s="144"/>
      <c r="E4588" s="144"/>
      <c r="F4588" s="144"/>
    </row>
    <row r="4589" spans="1:6">
      <c r="A4589" s="144"/>
      <c r="B4589" s="144"/>
      <c r="C4589" s="144"/>
      <c r="D4589" s="144"/>
      <c r="E4589" s="144"/>
      <c r="F4589" s="144"/>
    </row>
    <row r="4590" spans="1:6">
      <c r="A4590" s="144"/>
      <c r="B4590" s="144"/>
      <c r="C4590" s="144"/>
      <c r="D4590" s="144"/>
      <c r="E4590" s="144"/>
      <c r="F4590" s="144"/>
    </row>
    <row r="4591" spans="1:6">
      <c r="A4591" s="144"/>
      <c r="B4591" s="144"/>
      <c r="C4591" s="144"/>
      <c r="D4591" s="144"/>
      <c r="E4591" s="144"/>
      <c r="F4591" s="144"/>
    </row>
    <row r="4592" spans="1:6">
      <c r="A4592" s="144"/>
      <c r="B4592" s="144"/>
      <c r="C4592" s="144"/>
      <c r="D4592" s="144"/>
      <c r="E4592" s="144"/>
      <c r="F4592" s="144"/>
    </row>
    <row r="4593" spans="1:6">
      <c r="A4593" s="144"/>
      <c r="B4593" s="144"/>
      <c r="C4593" s="144"/>
      <c r="D4593" s="144"/>
      <c r="E4593" s="144"/>
      <c r="F4593" s="144"/>
    </row>
    <row r="4594" spans="1:6">
      <c r="A4594" s="144"/>
      <c r="B4594" s="144"/>
      <c r="C4594" s="144"/>
      <c r="D4594" s="144"/>
      <c r="E4594" s="144"/>
      <c r="F4594" s="144"/>
    </row>
    <row r="4595" spans="1:6">
      <c r="A4595" s="144"/>
      <c r="B4595" s="144"/>
      <c r="C4595" s="144"/>
      <c r="D4595" s="144"/>
      <c r="E4595" s="144"/>
      <c r="F4595" s="144"/>
    </row>
    <row r="4596" spans="1:6">
      <c r="A4596" s="144"/>
      <c r="B4596" s="144"/>
      <c r="C4596" s="144"/>
      <c r="D4596" s="144"/>
      <c r="E4596" s="144"/>
      <c r="F4596" s="144"/>
    </row>
    <row r="4597" spans="1:6">
      <c r="A4597" s="144"/>
      <c r="B4597" s="144"/>
      <c r="C4597" s="144"/>
      <c r="D4597" s="144"/>
      <c r="E4597" s="144"/>
      <c r="F4597" s="144"/>
    </row>
    <row r="4598" spans="1:6">
      <c r="A4598" s="144"/>
      <c r="B4598" s="144"/>
      <c r="C4598" s="144"/>
      <c r="D4598" s="144"/>
      <c r="E4598" s="144"/>
      <c r="F4598" s="144"/>
    </row>
    <row r="4599" spans="1:6">
      <c r="A4599" s="144"/>
      <c r="B4599" s="144"/>
      <c r="C4599" s="144"/>
      <c r="D4599" s="144"/>
      <c r="E4599" s="144"/>
      <c r="F4599" s="144"/>
    </row>
    <row r="4600" spans="1:6">
      <c r="A4600" s="144"/>
      <c r="B4600" s="144"/>
      <c r="C4600" s="144"/>
      <c r="D4600" s="144"/>
      <c r="E4600" s="144"/>
      <c r="F4600" s="144"/>
    </row>
    <row r="4601" spans="1:6">
      <c r="A4601" s="144"/>
      <c r="B4601" s="144"/>
      <c r="C4601" s="144"/>
      <c r="D4601" s="144"/>
      <c r="E4601" s="144"/>
      <c r="F4601" s="144"/>
    </row>
    <row r="4602" spans="1:6">
      <c r="A4602" s="144"/>
      <c r="B4602" s="144"/>
      <c r="C4602" s="144"/>
      <c r="D4602" s="144"/>
      <c r="E4602" s="144"/>
      <c r="F4602" s="144"/>
    </row>
    <row r="4603" spans="1:6">
      <c r="A4603" s="144"/>
      <c r="B4603" s="144"/>
      <c r="C4603" s="144"/>
      <c r="D4603" s="144"/>
      <c r="E4603" s="144"/>
      <c r="F4603" s="144"/>
    </row>
    <row r="4604" spans="1:6">
      <c r="A4604" s="144"/>
      <c r="B4604" s="144"/>
      <c r="C4604" s="144"/>
      <c r="D4604" s="144"/>
      <c r="E4604" s="144"/>
      <c r="F4604" s="144"/>
    </row>
    <row r="4605" spans="1:6">
      <c r="A4605" s="144"/>
      <c r="B4605" s="144"/>
      <c r="C4605" s="144"/>
      <c r="D4605" s="144"/>
      <c r="E4605" s="144"/>
      <c r="F4605" s="144"/>
    </row>
    <row r="4606" spans="1:6">
      <c r="A4606" s="144"/>
      <c r="B4606" s="144"/>
      <c r="C4606" s="144"/>
      <c r="D4606" s="144"/>
      <c r="E4606" s="144"/>
      <c r="F4606" s="144"/>
    </row>
    <row r="4607" spans="1:6">
      <c r="A4607" s="144"/>
      <c r="B4607" s="144"/>
      <c r="C4607" s="144"/>
      <c r="D4607" s="144"/>
      <c r="E4607" s="144"/>
      <c r="F4607" s="144"/>
    </row>
    <row r="4608" spans="1:6">
      <c r="A4608" s="144"/>
      <c r="B4608" s="144"/>
      <c r="C4608" s="144"/>
      <c r="D4608" s="144"/>
      <c r="E4608" s="144"/>
      <c r="F4608" s="144"/>
    </row>
    <row r="4609" spans="1:6">
      <c r="A4609" s="144"/>
      <c r="B4609" s="144"/>
      <c r="C4609" s="144"/>
      <c r="D4609" s="144"/>
      <c r="E4609" s="144"/>
      <c r="F4609" s="144"/>
    </row>
    <row r="4610" spans="1:6">
      <c r="A4610" s="144"/>
      <c r="B4610" s="144"/>
      <c r="C4610" s="144"/>
      <c r="D4610" s="144"/>
      <c r="E4610" s="144"/>
      <c r="F4610" s="144"/>
    </row>
    <row r="4611" spans="1:6">
      <c r="A4611" s="144"/>
      <c r="B4611" s="144"/>
      <c r="C4611" s="144"/>
      <c r="D4611" s="144"/>
      <c r="E4611" s="144"/>
      <c r="F4611" s="144"/>
    </row>
    <row r="4612" spans="1:6">
      <c r="A4612" s="144"/>
      <c r="B4612" s="144"/>
      <c r="C4612" s="144"/>
      <c r="D4612" s="144"/>
      <c r="E4612" s="144"/>
      <c r="F4612" s="144"/>
    </row>
    <row r="4613" spans="1:6">
      <c r="A4613" s="144"/>
      <c r="B4613" s="144"/>
      <c r="C4613" s="144"/>
      <c r="D4613" s="144"/>
      <c r="E4613" s="144"/>
      <c r="F4613" s="144"/>
    </row>
    <row r="4614" spans="1:6">
      <c r="A4614" s="144"/>
      <c r="B4614" s="144"/>
      <c r="C4614" s="144"/>
      <c r="D4614" s="144"/>
      <c r="E4614" s="144"/>
      <c r="F4614" s="144"/>
    </row>
    <row r="4615" spans="1:6">
      <c r="A4615" s="144"/>
      <c r="B4615" s="144"/>
      <c r="C4615" s="144"/>
      <c r="D4615" s="144"/>
      <c r="E4615" s="144"/>
      <c r="F4615" s="144"/>
    </row>
    <row r="4616" spans="1:6">
      <c r="A4616" s="144"/>
      <c r="B4616" s="144"/>
      <c r="C4616" s="144"/>
      <c r="D4616" s="144"/>
      <c r="E4616" s="144"/>
      <c r="F4616" s="144"/>
    </row>
    <row r="4617" spans="1:6">
      <c r="A4617" s="144"/>
      <c r="B4617" s="144"/>
      <c r="C4617" s="144"/>
      <c r="D4617" s="144"/>
      <c r="E4617" s="144"/>
      <c r="F4617" s="144"/>
    </row>
    <row r="4618" spans="1:6">
      <c r="A4618" s="144"/>
      <c r="B4618" s="144"/>
      <c r="C4618" s="144"/>
      <c r="D4618" s="144"/>
      <c r="E4618" s="144"/>
      <c r="F4618" s="144"/>
    </row>
    <row r="4619" spans="1:6">
      <c r="A4619" s="144"/>
      <c r="B4619" s="144"/>
      <c r="C4619" s="144"/>
      <c r="D4619" s="144"/>
      <c r="E4619" s="144"/>
      <c r="F4619" s="144"/>
    </row>
    <row r="4620" spans="1:6">
      <c r="A4620" s="144"/>
      <c r="B4620" s="144"/>
      <c r="C4620" s="144"/>
      <c r="D4620" s="144"/>
      <c r="E4620" s="144"/>
      <c r="F4620" s="144"/>
    </row>
    <row r="4621" spans="1:6">
      <c r="A4621" s="144"/>
      <c r="B4621" s="144"/>
      <c r="C4621" s="144"/>
      <c r="D4621" s="144"/>
      <c r="E4621" s="144"/>
      <c r="F4621" s="144"/>
    </row>
    <row r="4622" spans="1:6">
      <c r="A4622" s="144"/>
      <c r="B4622" s="144"/>
      <c r="C4622" s="144"/>
      <c r="D4622" s="144"/>
      <c r="E4622" s="144"/>
      <c r="F4622" s="144"/>
    </row>
    <row r="4623" spans="1:6">
      <c r="A4623" s="144"/>
      <c r="B4623" s="144"/>
      <c r="C4623" s="144"/>
      <c r="D4623" s="144"/>
      <c r="E4623" s="144"/>
      <c r="F4623" s="144"/>
    </row>
    <row r="4624" spans="1:6">
      <c r="A4624" s="144"/>
      <c r="B4624" s="144"/>
      <c r="C4624" s="144"/>
      <c r="D4624" s="144"/>
      <c r="E4624" s="144"/>
      <c r="F4624" s="144"/>
    </row>
    <row r="4625" spans="1:6">
      <c r="A4625" s="144"/>
      <c r="B4625" s="144"/>
      <c r="C4625" s="144"/>
      <c r="D4625" s="144"/>
      <c r="E4625" s="144"/>
      <c r="F4625" s="144"/>
    </row>
    <row r="4626" spans="1:6">
      <c r="A4626" s="144"/>
      <c r="B4626" s="144"/>
      <c r="C4626" s="144"/>
      <c r="D4626" s="144"/>
      <c r="E4626" s="144"/>
      <c r="F4626" s="144"/>
    </row>
    <row r="4627" spans="1:6">
      <c r="A4627" s="144"/>
      <c r="B4627" s="144"/>
      <c r="C4627" s="144"/>
      <c r="D4627" s="144"/>
      <c r="E4627" s="144"/>
      <c r="F4627" s="144"/>
    </row>
    <row r="4628" spans="1:6">
      <c r="A4628" s="144"/>
      <c r="B4628" s="144"/>
      <c r="C4628" s="144"/>
      <c r="D4628" s="144"/>
      <c r="E4628" s="144"/>
      <c r="F4628" s="144"/>
    </row>
    <row r="4629" spans="1:6">
      <c r="A4629" s="144"/>
      <c r="B4629" s="144"/>
      <c r="C4629" s="144"/>
      <c r="D4629" s="144"/>
      <c r="E4629" s="144"/>
      <c r="F4629" s="144"/>
    </row>
    <row r="4630" spans="1:6">
      <c r="A4630" s="144"/>
      <c r="B4630" s="144"/>
      <c r="C4630" s="144"/>
      <c r="D4630" s="144"/>
      <c r="E4630" s="144"/>
      <c r="F4630" s="144"/>
    </row>
    <row r="4631" spans="1:6">
      <c r="A4631" s="144"/>
      <c r="B4631" s="144"/>
      <c r="C4631" s="144"/>
      <c r="D4631" s="144"/>
      <c r="E4631" s="144"/>
      <c r="F4631" s="144"/>
    </row>
    <row r="4632" spans="1:6">
      <c r="A4632" s="144"/>
      <c r="B4632" s="144"/>
      <c r="C4632" s="144"/>
      <c r="D4632" s="144"/>
      <c r="E4632" s="144"/>
      <c r="F4632" s="144"/>
    </row>
    <row r="4633" spans="1:6">
      <c r="A4633" s="144"/>
      <c r="B4633" s="144"/>
      <c r="C4633" s="144"/>
      <c r="D4633" s="144"/>
      <c r="E4633" s="144"/>
      <c r="F4633" s="144"/>
    </row>
    <row r="4634" spans="1:6">
      <c r="A4634" s="144"/>
      <c r="B4634" s="144"/>
      <c r="C4634" s="144"/>
      <c r="D4634" s="144"/>
      <c r="E4634" s="144"/>
      <c r="F4634" s="144"/>
    </row>
    <row r="4635" spans="1:6">
      <c r="A4635" s="144"/>
      <c r="B4635" s="144"/>
      <c r="C4635" s="144"/>
      <c r="D4635" s="144"/>
      <c r="E4635" s="144"/>
      <c r="F4635" s="144"/>
    </row>
    <row r="4636" spans="1:6">
      <c r="A4636" s="144"/>
      <c r="B4636" s="144"/>
      <c r="C4636" s="144"/>
      <c r="D4636" s="144"/>
      <c r="E4636" s="144"/>
      <c r="F4636" s="144"/>
    </row>
    <row r="4637" spans="1:6">
      <c r="A4637" s="144"/>
      <c r="B4637" s="144"/>
      <c r="C4637" s="144"/>
      <c r="D4637" s="144"/>
      <c r="E4637" s="144"/>
      <c r="F4637" s="144"/>
    </row>
    <row r="4638" spans="1:6">
      <c r="A4638" s="144"/>
      <c r="B4638" s="144"/>
      <c r="C4638" s="144"/>
      <c r="D4638" s="144"/>
      <c r="E4638" s="144"/>
      <c r="F4638" s="144"/>
    </row>
    <row r="4639" spans="1:6">
      <c r="A4639" s="144"/>
      <c r="B4639" s="144"/>
      <c r="C4639" s="144"/>
      <c r="D4639" s="144"/>
      <c r="E4639" s="144"/>
      <c r="F4639" s="144"/>
    </row>
    <row r="4640" spans="1:6">
      <c r="A4640" s="144"/>
      <c r="B4640" s="144"/>
      <c r="C4640" s="144"/>
      <c r="D4640" s="144"/>
      <c r="E4640" s="144"/>
      <c r="F4640" s="144"/>
    </row>
    <row r="4641" spans="1:6">
      <c r="A4641" s="144"/>
      <c r="B4641" s="144"/>
      <c r="C4641" s="144"/>
      <c r="D4641" s="144"/>
      <c r="E4641" s="144"/>
      <c r="F4641" s="144"/>
    </row>
    <row r="4642" spans="1:6">
      <c r="A4642" s="144"/>
      <c r="B4642" s="144"/>
      <c r="C4642" s="144"/>
      <c r="D4642" s="144"/>
      <c r="E4642" s="144"/>
      <c r="F4642" s="144"/>
    </row>
    <row r="4643" spans="1:6">
      <c r="A4643" s="144"/>
      <c r="B4643" s="144"/>
      <c r="C4643" s="144"/>
      <c r="D4643" s="144"/>
      <c r="E4643" s="144"/>
      <c r="F4643" s="144"/>
    </row>
    <row r="4644" spans="1:6">
      <c r="A4644" s="144"/>
      <c r="B4644" s="144"/>
      <c r="C4644" s="144"/>
      <c r="D4644" s="144"/>
      <c r="E4644" s="144"/>
      <c r="F4644" s="144"/>
    </row>
    <row r="4645" spans="1:6">
      <c r="A4645" s="144"/>
      <c r="B4645" s="144"/>
      <c r="C4645" s="144"/>
      <c r="D4645" s="144"/>
      <c r="E4645" s="144"/>
      <c r="F4645" s="144"/>
    </row>
    <row r="4646" spans="1:6">
      <c r="A4646" s="144"/>
      <c r="B4646" s="144"/>
      <c r="C4646" s="144"/>
      <c r="D4646" s="144"/>
      <c r="E4646" s="144"/>
      <c r="F4646" s="144"/>
    </row>
    <row r="4647" spans="1:6">
      <c r="A4647" s="144"/>
      <c r="B4647" s="144"/>
      <c r="C4647" s="144"/>
      <c r="D4647" s="144"/>
      <c r="E4647" s="144"/>
      <c r="F4647" s="144"/>
    </row>
    <row r="4648" spans="1:6">
      <c r="A4648" s="144"/>
      <c r="B4648" s="144"/>
      <c r="C4648" s="144"/>
      <c r="D4648" s="144"/>
      <c r="E4648" s="144"/>
      <c r="F4648" s="144"/>
    </row>
    <row r="4649" spans="1:6">
      <c r="A4649" s="144"/>
      <c r="B4649" s="144"/>
      <c r="C4649" s="144"/>
      <c r="D4649" s="144"/>
      <c r="E4649" s="144"/>
      <c r="F4649" s="144"/>
    </row>
    <row r="4650" spans="1:6">
      <c r="A4650" s="144"/>
      <c r="B4650" s="144"/>
      <c r="C4650" s="144"/>
      <c r="D4650" s="144"/>
      <c r="E4650" s="144"/>
      <c r="F4650" s="144"/>
    </row>
    <row r="4651" spans="1:6">
      <c r="A4651" s="144"/>
      <c r="B4651" s="144"/>
      <c r="C4651" s="144"/>
      <c r="D4651" s="144"/>
      <c r="E4651" s="144"/>
      <c r="F4651" s="144"/>
    </row>
    <row r="4652" spans="1:6">
      <c r="A4652" s="144"/>
      <c r="B4652" s="144"/>
      <c r="C4652" s="144"/>
      <c r="D4652" s="144"/>
      <c r="E4652" s="144"/>
      <c r="F4652" s="144"/>
    </row>
    <row r="4653" spans="1:6">
      <c r="A4653" s="144"/>
      <c r="B4653" s="144"/>
      <c r="C4653" s="144"/>
      <c r="D4653" s="144"/>
      <c r="E4653" s="144"/>
      <c r="F4653" s="144"/>
    </row>
    <row r="4654" spans="1:6">
      <c r="A4654" s="144"/>
      <c r="B4654" s="144"/>
      <c r="C4654" s="144"/>
      <c r="D4654" s="144"/>
      <c r="E4654" s="144"/>
      <c r="F4654" s="144"/>
    </row>
    <row r="4655" spans="1:6">
      <c r="A4655" s="144"/>
      <c r="B4655" s="144"/>
      <c r="C4655" s="144"/>
      <c r="D4655" s="144"/>
      <c r="E4655" s="144"/>
      <c r="F4655" s="144"/>
    </row>
    <row r="4656" spans="1:6">
      <c r="A4656" s="144"/>
      <c r="B4656" s="144"/>
      <c r="C4656" s="144"/>
      <c r="D4656" s="144"/>
      <c r="E4656" s="144"/>
      <c r="F4656" s="144"/>
    </row>
    <row r="4657" spans="1:6">
      <c r="A4657" s="144"/>
      <c r="B4657" s="144"/>
      <c r="C4657" s="144"/>
      <c r="D4657" s="144"/>
      <c r="E4657" s="144"/>
      <c r="F4657" s="144"/>
    </row>
    <row r="4658" spans="1:6">
      <c r="A4658" s="144"/>
      <c r="B4658" s="144"/>
      <c r="C4658" s="144"/>
      <c r="D4658" s="144"/>
      <c r="E4658" s="144"/>
      <c r="F4658" s="144"/>
    </row>
    <row r="4659" spans="1:6">
      <c r="A4659" s="144"/>
      <c r="B4659" s="144"/>
      <c r="C4659" s="144"/>
      <c r="D4659" s="144"/>
      <c r="E4659" s="144"/>
      <c r="F4659" s="144"/>
    </row>
    <row r="4660" spans="1:6">
      <c r="A4660" s="144"/>
      <c r="B4660" s="144"/>
      <c r="C4660" s="144"/>
      <c r="D4660" s="144"/>
      <c r="E4660" s="144"/>
      <c r="F4660" s="144"/>
    </row>
    <row r="4661" spans="1:6">
      <c r="A4661" s="144"/>
      <c r="B4661" s="144"/>
      <c r="C4661" s="144"/>
      <c r="D4661" s="144"/>
      <c r="E4661" s="144"/>
      <c r="F4661" s="144"/>
    </row>
    <row r="4662" spans="1:6">
      <c r="A4662" s="144"/>
      <c r="B4662" s="144"/>
      <c r="C4662" s="144"/>
      <c r="D4662" s="144"/>
      <c r="E4662" s="144"/>
      <c r="F4662" s="144"/>
    </row>
    <row r="4663" spans="1:6">
      <c r="A4663" s="144"/>
      <c r="B4663" s="144"/>
      <c r="C4663" s="144"/>
      <c r="D4663" s="144"/>
      <c r="E4663" s="144"/>
      <c r="F4663" s="144"/>
    </row>
    <row r="4664" spans="1:6">
      <c r="A4664" s="144"/>
      <c r="B4664" s="144"/>
      <c r="C4664" s="144"/>
      <c r="D4664" s="144"/>
      <c r="E4664" s="144"/>
      <c r="F4664" s="144"/>
    </row>
    <row r="4665" spans="1:6">
      <c r="A4665" s="144"/>
      <c r="B4665" s="144"/>
      <c r="C4665" s="144"/>
      <c r="D4665" s="144"/>
      <c r="E4665" s="144"/>
      <c r="F4665" s="144"/>
    </row>
    <row r="4666" spans="1:6">
      <c r="A4666" s="144"/>
      <c r="B4666" s="144"/>
      <c r="C4666" s="144"/>
      <c r="D4666" s="144"/>
      <c r="E4666" s="144"/>
      <c r="F4666" s="144"/>
    </row>
    <row r="4667" spans="1:6">
      <c r="A4667" s="144"/>
      <c r="B4667" s="144"/>
      <c r="C4667" s="144"/>
      <c r="D4667" s="144"/>
      <c r="E4667" s="144"/>
      <c r="F4667" s="144"/>
    </row>
    <row r="4668" spans="1:6">
      <c r="A4668" s="144"/>
      <c r="B4668" s="144"/>
      <c r="C4668" s="144"/>
      <c r="D4668" s="144"/>
      <c r="E4668" s="144"/>
      <c r="F4668" s="144"/>
    </row>
    <row r="4669" spans="1:6">
      <c r="A4669" s="144"/>
      <c r="B4669" s="144"/>
      <c r="C4669" s="144"/>
      <c r="D4669" s="144"/>
      <c r="E4669" s="144"/>
      <c r="F4669" s="144"/>
    </row>
    <row r="4670" spans="1:6">
      <c r="A4670" s="144"/>
      <c r="B4670" s="144"/>
      <c r="C4670" s="144"/>
      <c r="D4670" s="144"/>
      <c r="E4670" s="144"/>
      <c r="F4670" s="144"/>
    </row>
    <row r="4671" spans="1:6">
      <c r="A4671" s="144"/>
      <c r="B4671" s="144"/>
      <c r="C4671" s="144"/>
      <c r="D4671" s="144"/>
      <c r="E4671" s="144"/>
      <c r="F4671" s="144"/>
    </row>
    <row r="4672" spans="1:6">
      <c r="A4672" s="144"/>
      <c r="B4672" s="144"/>
      <c r="C4672" s="144"/>
      <c r="D4672" s="144"/>
      <c r="E4672" s="144"/>
      <c r="F4672" s="144"/>
    </row>
    <row r="4673" spans="1:6">
      <c r="A4673" s="144"/>
      <c r="B4673" s="144"/>
      <c r="C4673" s="144"/>
      <c r="D4673" s="144"/>
      <c r="E4673" s="144"/>
      <c r="F4673" s="144"/>
    </row>
    <row r="4674" spans="1:6">
      <c r="A4674" s="144"/>
      <c r="B4674" s="144"/>
      <c r="C4674" s="144"/>
      <c r="D4674" s="144"/>
      <c r="E4674" s="144"/>
      <c r="F4674" s="144"/>
    </row>
    <row r="4675" spans="1:6">
      <c r="A4675" s="144"/>
      <c r="B4675" s="144"/>
      <c r="C4675" s="144"/>
      <c r="D4675" s="144"/>
      <c r="E4675" s="144"/>
      <c r="F4675" s="144"/>
    </row>
    <row r="4676" spans="1:6">
      <c r="A4676" s="144"/>
      <c r="B4676" s="144"/>
      <c r="C4676" s="144"/>
      <c r="D4676" s="144"/>
      <c r="E4676" s="144"/>
      <c r="F4676" s="144"/>
    </row>
    <row r="4677" spans="1:6">
      <c r="A4677" s="144"/>
      <c r="B4677" s="144"/>
      <c r="C4677" s="144"/>
      <c r="D4677" s="144"/>
      <c r="E4677" s="144"/>
      <c r="F4677" s="144"/>
    </row>
    <row r="4678" spans="1:6">
      <c r="A4678" s="144"/>
      <c r="B4678" s="144"/>
      <c r="C4678" s="144"/>
      <c r="D4678" s="144"/>
      <c r="E4678" s="144"/>
      <c r="F4678" s="144"/>
    </row>
    <row r="4679" spans="1:6">
      <c r="A4679" s="144"/>
      <c r="B4679" s="144"/>
      <c r="C4679" s="144"/>
      <c r="D4679" s="144"/>
      <c r="E4679" s="144"/>
      <c r="F4679" s="144"/>
    </row>
    <row r="4680" spans="1:6">
      <c r="A4680" s="144"/>
      <c r="B4680" s="144"/>
      <c r="C4680" s="144"/>
      <c r="D4680" s="144"/>
      <c r="E4680" s="144"/>
      <c r="F4680" s="144"/>
    </row>
    <row r="4681" spans="1:6">
      <c r="A4681" s="144"/>
      <c r="B4681" s="144"/>
      <c r="C4681" s="144"/>
      <c r="D4681" s="144"/>
      <c r="E4681" s="144"/>
      <c r="F4681" s="144"/>
    </row>
    <row r="4682" spans="1:6">
      <c r="A4682" s="144"/>
      <c r="B4682" s="144"/>
      <c r="C4682" s="144"/>
      <c r="D4682" s="144"/>
      <c r="E4682" s="144"/>
      <c r="F4682" s="144"/>
    </row>
    <row r="4683" spans="1:6">
      <c r="A4683" s="144"/>
      <c r="B4683" s="144"/>
      <c r="C4683" s="144"/>
      <c r="D4683" s="144"/>
      <c r="E4683" s="144"/>
      <c r="F4683" s="144"/>
    </row>
    <row r="4684" spans="1:6">
      <c r="A4684" s="144"/>
      <c r="B4684" s="144"/>
      <c r="C4684" s="144"/>
      <c r="D4684" s="144"/>
      <c r="E4684" s="144"/>
      <c r="F4684" s="144"/>
    </row>
    <row r="4685" spans="1:6">
      <c r="A4685" s="144"/>
      <c r="B4685" s="144"/>
      <c r="C4685" s="144"/>
      <c r="D4685" s="144"/>
      <c r="E4685" s="144"/>
      <c r="F4685" s="144"/>
    </row>
    <row r="4686" spans="1:6">
      <c r="A4686" s="144"/>
      <c r="B4686" s="144"/>
      <c r="C4686" s="144"/>
      <c r="D4686" s="144"/>
      <c r="E4686" s="144"/>
      <c r="F4686" s="144"/>
    </row>
    <row r="4687" spans="1:6">
      <c r="A4687" s="144"/>
      <c r="B4687" s="144"/>
      <c r="C4687" s="144"/>
      <c r="D4687" s="144"/>
      <c r="E4687" s="144"/>
      <c r="F4687" s="144"/>
    </row>
    <row r="4688" spans="1:6">
      <c r="A4688" s="144"/>
      <c r="B4688" s="144"/>
      <c r="C4688" s="144"/>
      <c r="D4688" s="144"/>
      <c r="E4688" s="144"/>
      <c r="F4688" s="144"/>
    </row>
    <row r="4689" spans="1:6">
      <c r="A4689" s="144"/>
      <c r="B4689" s="144"/>
      <c r="C4689" s="144"/>
      <c r="D4689" s="144"/>
      <c r="E4689" s="144"/>
      <c r="F4689" s="144"/>
    </row>
    <row r="4690" spans="1:6">
      <c r="A4690" s="144"/>
      <c r="B4690" s="144"/>
      <c r="C4690" s="144"/>
      <c r="D4690" s="144"/>
      <c r="E4690" s="144"/>
      <c r="F4690" s="144"/>
    </row>
    <row r="4691" spans="1:6">
      <c r="A4691" s="144"/>
      <c r="B4691" s="144"/>
      <c r="C4691" s="144"/>
      <c r="D4691" s="144"/>
      <c r="E4691" s="144"/>
      <c r="F4691" s="144"/>
    </row>
    <row r="4692" spans="1:6">
      <c r="A4692" s="144"/>
      <c r="B4692" s="144"/>
      <c r="C4692" s="144"/>
      <c r="D4692" s="144"/>
      <c r="E4692" s="144"/>
      <c r="F4692" s="144"/>
    </row>
    <row r="4693" spans="1:6">
      <c r="A4693" s="144"/>
      <c r="B4693" s="144"/>
      <c r="C4693" s="144"/>
      <c r="D4693" s="144"/>
      <c r="E4693" s="144"/>
      <c r="F4693" s="144"/>
    </row>
    <row r="4694" spans="1:6">
      <c r="A4694" s="144"/>
      <c r="B4694" s="144"/>
      <c r="C4694" s="144"/>
      <c r="D4694" s="144"/>
      <c r="E4694" s="144"/>
      <c r="F4694" s="144"/>
    </row>
    <row r="4695" spans="1:6">
      <c r="A4695" s="144"/>
      <c r="B4695" s="144"/>
      <c r="C4695" s="144"/>
      <c r="D4695" s="144"/>
      <c r="E4695" s="144"/>
      <c r="F4695" s="144"/>
    </row>
    <row r="4696" spans="1:6">
      <c r="A4696" s="144"/>
      <c r="B4696" s="144"/>
      <c r="C4696" s="144"/>
      <c r="D4696" s="144"/>
      <c r="E4696" s="144"/>
      <c r="F4696" s="144"/>
    </row>
    <row r="4697" spans="1:6">
      <c r="A4697" s="144"/>
      <c r="B4697" s="144"/>
      <c r="C4697" s="144"/>
      <c r="D4697" s="144"/>
      <c r="E4697" s="144"/>
      <c r="F4697" s="144"/>
    </row>
    <row r="4698" spans="1:6">
      <c r="A4698" s="144"/>
      <c r="B4698" s="144"/>
      <c r="C4698" s="144"/>
      <c r="D4698" s="144"/>
      <c r="E4698" s="144"/>
      <c r="F4698" s="144"/>
    </row>
    <row r="4699" spans="1:6">
      <c r="A4699" s="144"/>
      <c r="B4699" s="144"/>
      <c r="C4699" s="144"/>
      <c r="D4699" s="144"/>
      <c r="E4699" s="144"/>
      <c r="F4699" s="144"/>
    </row>
    <row r="4700" spans="1:6">
      <c r="A4700" s="144"/>
      <c r="B4700" s="144"/>
      <c r="C4700" s="144"/>
      <c r="D4700" s="144"/>
      <c r="E4700" s="144"/>
      <c r="F4700" s="144"/>
    </row>
    <row r="4701" spans="1:6">
      <c r="A4701" s="144"/>
      <c r="B4701" s="144"/>
      <c r="C4701" s="144"/>
      <c r="D4701" s="144"/>
      <c r="E4701" s="144"/>
      <c r="F4701" s="144"/>
    </row>
    <row r="4702" spans="1:6">
      <c r="A4702" s="144"/>
      <c r="B4702" s="144"/>
      <c r="C4702" s="144"/>
      <c r="D4702" s="144"/>
      <c r="E4702" s="144"/>
      <c r="F4702" s="144"/>
    </row>
    <row r="4703" spans="1:6">
      <c r="A4703" s="144"/>
      <c r="B4703" s="144"/>
      <c r="C4703" s="144"/>
      <c r="D4703" s="144"/>
      <c r="E4703" s="144"/>
      <c r="F4703" s="144"/>
    </row>
    <row r="4704" spans="1:6">
      <c r="A4704" s="144"/>
      <c r="B4704" s="144"/>
      <c r="C4704" s="144"/>
      <c r="D4704" s="144"/>
      <c r="E4704" s="144"/>
      <c r="F4704" s="144"/>
    </row>
    <row r="4705" spans="1:6">
      <c r="A4705" s="144"/>
      <c r="B4705" s="144"/>
      <c r="C4705" s="144"/>
      <c r="D4705" s="144"/>
      <c r="E4705" s="144"/>
      <c r="F4705" s="144"/>
    </row>
    <row r="4706" spans="1:6">
      <c r="A4706" s="144"/>
      <c r="B4706" s="144"/>
      <c r="C4706" s="144"/>
      <c r="D4706" s="144"/>
      <c r="E4706" s="144"/>
      <c r="F4706" s="144"/>
    </row>
    <row r="4707" spans="1:6">
      <c r="A4707" s="144"/>
      <c r="B4707" s="144"/>
      <c r="C4707" s="144"/>
      <c r="D4707" s="144"/>
      <c r="E4707" s="144"/>
      <c r="F4707" s="144"/>
    </row>
    <row r="4708" spans="1:6">
      <c r="A4708" s="144"/>
      <c r="B4708" s="144"/>
      <c r="C4708" s="144"/>
      <c r="D4708" s="144"/>
      <c r="E4708" s="144"/>
      <c r="F4708" s="144"/>
    </row>
    <row r="4709" spans="1:6">
      <c r="A4709" s="144"/>
      <c r="B4709" s="144"/>
      <c r="C4709" s="144"/>
      <c r="D4709" s="144"/>
      <c r="E4709" s="144"/>
      <c r="F4709" s="144"/>
    </row>
    <row r="4710" spans="1:6">
      <c r="A4710" s="144"/>
      <c r="B4710" s="144"/>
      <c r="C4710" s="144"/>
      <c r="D4710" s="144"/>
      <c r="E4710" s="144"/>
      <c r="F4710" s="144"/>
    </row>
    <row r="4711" spans="1:6">
      <c r="A4711" s="144"/>
      <c r="B4711" s="144"/>
      <c r="C4711" s="144"/>
      <c r="D4711" s="144"/>
      <c r="E4711" s="144"/>
      <c r="F4711" s="144"/>
    </row>
    <row r="4712" spans="1:6">
      <c r="A4712" s="144"/>
      <c r="B4712" s="144"/>
      <c r="C4712" s="144"/>
      <c r="D4712" s="144"/>
      <c r="E4712" s="144"/>
      <c r="F4712" s="144"/>
    </row>
    <row r="4713" spans="1:6">
      <c r="A4713" s="144"/>
      <c r="B4713" s="144"/>
      <c r="C4713" s="144"/>
      <c r="D4713" s="144"/>
      <c r="E4713" s="144"/>
      <c r="F4713" s="144"/>
    </row>
    <row r="4714" spans="1:6">
      <c r="A4714" s="144"/>
      <c r="B4714" s="144"/>
      <c r="C4714" s="144"/>
      <c r="D4714" s="144"/>
      <c r="E4714" s="144"/>
      <c r="F4714" s="144"/>
    </row>
    <row r="4715" spans="1:6">
      <c r="A4715" s="144"/>
      <c r="B4715" s="144"/>
      <c r="C4715" s="144"/>
      <c r="D4715" s="144"/>
      <c r="E4715" s="144"/>
      <c r="F4715" s="144"/>
    </row>
    <row r="4716" spans="1:6">
      <c r="A4716" s="144"/>
      <c r="B4716" s="144"/>
      <c r="C4716" s="144"/>
      <c r="D4716" s="144"/>
      <c r="E4716" s="144"/>
      <c r="F4716" s="144"/>
    </row>
    <row r="4717" spans="1:6">
      <c r="A4717" s="144"/>
      <c r="B4717" s="144"/>
      <c r="C4717" s="144"/>
      <c r="D4717" s="144"/>
      <c r="E4717" s="144"/>
      <c r="F4717" s="144"/>
    </row>
    <row r="4718" spans="1:6">
      <c r="A4718" s="144"/>
      <c r="B4718" s="144"/>
      <c r="C4718" s="144"/>
      <c r="D4718" s="144"/>
      <c r="E4718" s="144"/>
      <c r="F4718" s="144"/>
    </row>
    <row r="4719" spans="1:6">
      <c r="A4719" s="144"/>
      <c r="B4719" s="144"/>
      <c r="C4719" s="144"/>
      <c r="D4719" s="144"/>
      <c r="E4719" s="144"/>
      <c r="F4719" s="144"/>
    </row>
    <row r="4720" spans="1:6">
      <c r="A4720" s="144"/>
      <c r="B4720" s="144"/>
      <c r="C4720" s="144"/>
      <c r="D4720" s="144"/>
      <c r="E4720" s="144"/>
      <c r="F4720" s="144"/>
    </row>
    <row r="4721" spans="1:6">
      <c r="A4721" s="144"/>
      <c r="B4721" s="144"/>
      <c r="C4721" s="144"/>
      <c r="D4721" s="144"/>
      <c r="E4721" s="144"/>
      <c r="F4721" s="144"/>
    </row>
    <row r="4722" spans="1:6">
      <c r="A4722" s="144"/>
      <c r="B4722" s="144"/>
      <c r="C4722" s="144"/>
      <c r="D4722" s="144"/>
      <c r="E4722" s="144"/>
      <c r="F4722" s="144"/>
    </row>
    <row r="4723" spans="1:6">
      <c r="A4723" s="144"/>
      <c r="B4723" s="144"/>
      <c r="C4723" s="144"/>
      <c r="D4723" s="144"/>
      <c r="E4723" s="144"/>
      <c r="F4723" s="144"/>
    </row>
    <row r="4724" spans="1:6">
      <c r="A4724" s="144"/>
      <c r="B4724" s="144"/>
      <c r="C4724" s="144"/>
      <c r="D4724" s="144"/>
      <c r="E4724" s="144"/>
      <c r="F4724" s="144"/>
    </row>
    <row r="4725" spans="1:6">
      <c r="A4725" s="144"/>
      <c r="B4725" s="144"/>
      <c r="C4725" s="144"/>
      <c r="D4725" s="144"/>
      <c r="E4725" s="144"/>
      <c r="F4725" s="144"/>
    </row>
    <row r="4726" spans="1:6">
      <c r="A4726" s="144"/>
      <c r="B4726" s="144"/>
      <c r="C4726" s="144"/>
      <c r="D4726" s="144"/>
      <c r="E4726" s="144"/>
      <c r="F4726" s="144"/>
    </row>
    <row r="4727" spans="1:6">
      <c r="A4727" s="144"/>
      <c r="B4727" s="144"/>
      <c r="C4727" s="144"/>
      <c r="D4727" s="144"/>
      <c r="E4727" s="144"/>
      <c r="F4727" s="144"/>
    </row>
    <row r="4728" spans="1:6">
      <c r="A4728" s="144"/>
      <c r="B4728" s="144"/>
      <c r="C4728" s="144"/>
      <c r="D4728" s="144"/>
      <c r="E4728" s="144"/>
      <c r="F4728" s="144"/>
    </row>
    <row r="4729" spans="1:6">
      <c r="A4729" s="144"/>
      <c r="B4729" s="144"/>
      <c r="C4729" s="144"/>
      <c r="D4729" s="144"/>
      <c r="E4729" s="144"/>
      <c r="F4729" s="144"/>
    </row>
    <row r="4730" spans="1:6">
      <c r="A4730" s="144"/>
      <c r="B4730" s="144"/>
      <c r="C4730" s="144"/>
      <c r="D4730" s="144"/>
      <c r="E4730" s="144"/>
      <c r="F4730" s="144"/>
    </row>
    <row r="4731" spans="1:6">
      <c r="A4731" s="144"/>
      <c r="B4731" s="144"/>
      <c r="C4731" s="144"/>
      <c r="D4731" s="144"/>
      <c r="E4731" s="144"/>
      <c r="F4731" s="144"/>
    </row>
    <row r="4732" spans="1:6">
      <c r="A4732" s="144"/>
      <c r="B4732" s="144"/>
      <c r="C4732" s="144"/>
      <c r="D4732" s="144"/>
      <c r="E4732" s="144"/>
      <c r="F4732" s="144"/>
    </row>
    <row r="4733" spans="1:6">
      <c r="A4733" s="144"/>
      <c r="B4733" s="144"/>
      <c r="C4733" s="144"/>
      <c r="D4733" s="144"/>
      <c r="E4733" s="144"/>
      <c r="F4733" s="144"/>
    </row>
    <row r="4734" spans="1:6">
      <c r="A4734" s="144"/>
      <c r="B4734" s="144"/>
      <c r="C4734" s="144"/>
      <c r="D4734" s="144"/>
      <c r="E4734" s="144"/>
      <c r="F4734" s="144"/>
    </row>
    <row r="4735" spans="1:6">
      <c r="A4735" s="144"/>
      <c r="B4735" s="144"/>
      <c r="C4735" s="144"/>
      <c r="D4735" s="144"/>
      <c r="E4735" s="144"/>
      <c r="F4735" s="144"/>
    </row>
    <row r="4736" spans="1:6">
      <c r="A4736" s="144"/>
      <c r="B4736" s="144"/>
      <c r="C4736" s="144"/>
      <c r="D4736" s="144"/>
      <c r="E4736" s="144"/>
      <c r="F4736" s="144"/>
    </row>
    <row r="4737" spans="1:6">
      <c r="A4737" s="144"/>
      <c r="B4737" s="144"/>
      <c r="C4737" s="144"/>
      <c r="D4737" s="144"/>
      <c r="E4737" s="144"/>
      <c r="F4737" s="144"/>
    </row>
    <row r="4738" spans="1:6">
      <c r="A4738" s="144"/>
      <c r="B4738" s="144"/>
      <c r="C4738" s="144"/>
      <c r="D4738" s="144"/>
      <c r="E4738" s="144"/>
      <c r="F4738" s="144"/>
    </row>
    <row r="4739" spans="1:6">
      <c r="A4739" s="144"/>
      <c r="B4739" s="144"/>
      <c r="C4739" s="144"/>
      <c r="D4739" s="144"/>
      <c r="E4739" s="144"/>
      <c r="F4739" s="144"/>
    </row>
    <row r="4740" spans="1:6">
      <c r="A4740" s="144"/>
      <c r="B4740" s="144"/>
      <c r="C4740" s="144"/>
      <c r="D4740" s="144"/>
      <c r="E4740" s="144"/>
      <c r="F4740" s="144"/>
    </row>
    <row r="4741" spans="1:6">
      <c r="A4741" s="144"/>
      <c r="B4741" s="144"/>
      <c r="C4741" s="144"/>
      <c r="D4741" s="144"/>
      <c r="E4741" s="144"/>
      <c r="F4741" s="144"/>
    </row>
    <row r="4742" spans="1:6">
      <c r="A4742" s="144"/>
      <c r="B4742" s="144"/>
      <c r="C4742" s="144"/>
      <c r="D4742" s="144"/>
      <c r="E4742" s="144"/>
      <c r="F4742" s="144"/>
    </row>
    <row r="4743" spans="1:6">
      <c r="A4743" s="144"/>
      <c r="B4743" s="144"/>
      <c r="C4743" s="144"/>
      <c r="D4743" s="144"/>
      <c r="E4743" s="144"/>
      <c r="F4743" s="144"/>
    </row>
    <row r="4744" spans="1:6">
      <c r="A4744" s="144"/>
      <c r="B4744" s="144"/>
      <c r="C4744" s="144"/>
      <c r="D4744" s="144"/>
      <c r="E4744" s="144"/>
      <c r="F4744" s="144"/>
    </row>
    <row r="4745" spans="1:6">
      <c r="A4745" s="144"/>
      <c r="B4745" s="144"/>
      <c r="C4745" s="144"/>
      <c r="D4745" s="144"/>
      <c r="E4745" s="144"/>
      <c r="F4745" s="144"/>
    </row>
    <row r="4746" spans="1:6">
      <c r="A4746" s="144"/>
      <c r="B4746" s="144"/>
      <c r="C4746" s="144"/>
      <c r="D4746" s="144"/>
      <c r="E4746" s="144"/>
      <c r="F4746" s="144"/>
    </row>
    <row r="4747" spans="1:6">
      <c r="A4747" s="144"/>
      <c r="B4747" s="144"/>
      <c r="C4747" s="144"/>
      <c r="D4747" s="144"/>
      <c r="E4747" s="144"/>
      <c r="F4747" s="144"/>
    </row>
    <row r="4748" spans="1:6">
      <c r="A4748" s="144"/>
      <c r="B4748" s="144"/>
      <c r="C4748" s="144"/>
      <c r="D4748" s="144"/>
      <c r="E4748" s="144"/>
      <c r="F4748" s="144"/>
    </row>
    <row r="4749" spans="1:6">
      <c r="A4749" s="144"/>
      <c r="B4749" s="144"/>
      <c r="C4749" s="144"/>
      <c r="D4749" s="144"/>
      <c r="E4749" s="144"/>
      <c r="F4749" s="144"/>
    </row>
    <row r="4750" spans="1:6">
      <c r="A4750" s="144"/>
      <c r="B4750" s="144"/>
      <c r="C4750" s="144"/>
      <c r="D4750" s="144"/>
      <c r="E4750" s="144"/>
      <c r="F4750" s="144"/>
    </row>
    <row r="4751" spans="1:6">
      <c r="A4751" s="144"/>
      <c r="B4751" s="144"/>
      <c r="C4751" s="144"/>
      <c r="D4751" s="144"/>
      <c r="E4751" s="144"/>
      <c r="F4751" s="144"/>
    </row>
    <row r="4752" spans="1:6">
      <c r="A4752" s="144"/>
      <c r="B4752" s="144"/>
      <c r="C4752" s="144"/>
      <c r="D4752" s="144"/>
      <c r="E4752" s="144"/>
      <c r="F4752" s="144"/>
    </row>
    <row r="4753" spans="1:6">
      <c r="A4753" s="144"/>
      <c r="B4753" s="144"/>
      <c r="C4753" s="144"/>
      <c r="D4753" s="144"/>
      <c r="E4753" s="144"/>
      <c r="F4753" s="144"/>
    </row>
    <row r="4754" spans="1:6">
      <c r="A4754" s="144"/>
      <c r="B4754" s="144"/>
      <c r="C4754" s="144"/>
      <c r="D4754" s="144"/>
      <c r="E4754" s="144"/>
      <c r="F4754" s="144"/>
    </row>
    <row r="4755" spans="1:6">
      <c r="A4755" s="144"/>
      <c r="B4755" s="144"/>
      <c r="C4755" s="144"/>
      <c r="D4755" s="144"/>
      <c r="E4755" s="144"/>
      <c r="F4755" s="144"/>
    </row>
    <row r="4756" spans="1:6">
      <c r="A4756" s="144"/>
      <c r="B4756" s="144"/>
      <c r="C4756" s="144"/>
      <c r="D4756" s="144"/>
      <c r="E4756" s="144"/>
      <c r="F4756" s="144"/>
    </row>
    <row r="4757" spans="1:6">
      <c r="A4757" s="144"/>
      <c r="B4757" s="144"/>
      <c r="C4757" s="144"/>
      <c r="D4757" s="144"/>
      <c r="E4757" s="144"/>
      <c r="F4757" s="144"/>
    </row>
    <row r="4758" spans="1:6">
      <c r="A4758" s="144"/>
      <c r="B4758" s="144"/>
      <c r="C4758" s="144"/>
      <c r="D4758" s="144"/>
      <c r="E4758" s="144"/>
      <c r="F4758" s="144"/>
    </row>
    <row r="4759" spans="1:6">
      <c r="A4759" s="144"/>
      <c r="B4759" s="144"/>
      <c r="C4759" s="144"/>
      <c r="D4759" s="144"/>
      <c r="E4759" s="144"/>
      <c r="F4759" s="144"/>
    </row>
    <row r="4760" spans="1:6">
      <c r="A4760" s="144"/>
      <c r="B4760" s="144"/>
      <c r="C4760" s="144"/>
      <c r="D4760" s="144"/>
      <c r="E4760" s="144"/>
      <c r="F4760" s="144"/>
    </row>
    <row r="4761" spans="1:6">
      <c r="A4761" s="144"/>
      <c r="B4761" s="144"/>
      <c r="C4761" s="144"/>
      <c r="D4761" s="144"/>
      <c r="E4761" s="144"/>
      <c r="F4761" s="144"/>
    </row>
    <row r="4762" spans="1:6">
      <c r="A4762" s="144"/>
      <c r="B4762" s="144"/>
      <c r="C4762" s="144"/>
      <c r="D4762" s="144"/>
      <c r="E4762" s="144"/>
      <c r="F4762" s="144"/>
    </row>
    <row r="4763" spans="1:6">
      <c r="A4763" s="144"/>
      <c r="B4763" s="144"/>
      <c r="C4763" s="144"/>
      <c r="D4763" s="144"/>
      <c r="E4763" s="144"/>
      <c r="F4763" s="144"/>
    </row>
    <row r="4764" spans="1:6">
      <c r="A4764" s="144"/>
      <c r="B4764" s="144"/>
      <c r="C4764" s="144"/>
      <c r="D4764" s="144"/>
      <c r="E4764" s="144"/>
      <c r="F4764" s="144"/>
    </row>
    <row r="4765" spans="1:6">
      <c r="A4765" s="144"/>
      <c r="B4765" s="144"/>
      <c r="C4765" s="144"/>
      <c r="D4765" s="144"/>
      <c r="E4765" s="144"/>
      <c r="F4765" s="144"/>
    </row>
    <row r="4766" spans="1:6">
      <c r="A4766" s="144"/>
      <c r="B4766" s="144"/>
      <c r="C4766" s="144"/>
      <c r="D4766" s="144"/>
      <c r="E4766" s="144"/>
      <c r="F4766" s="144"/>
    </row>
    <row r="4767" spans="1:6">
      <c r="A4767" s="144"/>
      <c r="B4767" s="144"/>
      <c r="C4767" s="144"/>
      <c r="D4767" s="144"/>
      <c r="E4767" s="144"/>
      <c r="F4767" s="144"/>
    </row>
    <row r="4768" spans="1:6">
      <c r="A4768" s="144"/>
      <c r="B4768" s="144"/>
      <c r="C4768" s="144"/>
      <c r="D4768" s="144"/>
      <c r="E4768" s="144"/>
      <c r="F4768" s="144"/>
    </row>
    <row r="4769" spans="1:6">
      <c r="A4769" s="144"/>
      <c r="B4769" s="144"/>
      <c r="C4769" s="144"/>
      <c r="D4769" s="144"/>
      <c r="E4769" s="144"/>
      <c r="F4769" s="144"/>
    </row>
    <row r="4770" spans="1:6">
      <c r="A4770" s="144"/>
      <c r="B4770" s="144"/>
      <c r="C4770" s="144"/>
      <c r="D4770" s="144"/>
      <c r="E4770" s="144"/>
      <c r="F4770" s="144"/>
    </row>
    <row r="4771" spans="1:6">
      <c r="A4771" s="144"/>
      <c r="B4771" s="144"/>
      <c r="C4771" s="144"/>
      <c r="D4771" s="144"/>
      <c r="E4771" s="144"/>
      <c r="F4771" s="144"/>
    </row>
    <row r="4772" spans="1:6">
      <c r="A4772" s="144"/>
      <c r="B4772" s="144"/>
      <c r="C4772" s="144"/>
      <c r="D4772" s="144"/>
      <c r="E4772" s="144"/>
      <c r="F4772" s="144"/>
    </row>
    <row r="4773" spans="1:6">
      <c r="A4773" s="144"/>
      <c r="B4773" s="144"/>
      <c r="C4773" s="144"/>
      <c r="D4773" s="144"/>
      <c r="E4773" s="144"/>
      <c r="F4773" s="144"/>
    </row>
    <row r="4774" spans="1:6">
      <c r="A4774" s="144"/>
      <c r="B4774" s="144"/>
      <c r="C4774" s="144"/>
      <c r="D4774" s="144"/>
      <c r="E4774" s="144"/>
      <c r="F4774" s="144"/>
    </row>
    <row r="4775" spans="1:6">
      <c r="A4775" s="144"/>
      <c r="B4775" s="144"/>
      <c r="C4775" s="144"/>
      <c r="D4775" s="144"/>
      <c r="E4775" s="144"/>
      <c r="F4775" s="144"/>
    </row>
    <row r="4776" spans="1:6">
      <c r="A4776" s="144"/>
      <c r="B4776" s="144"/>
      <c r="C4776" s="144"/>
      <c r="D4776" s="144"/>
      <c r="E4776" s="144"/>
      <c r="F4776" s="144"/>
    </row>
    <row r="4777" spans="1:6">
      <c r="A4777" s="144"/>
      <c r="B4777" s="144"/>
      <c r="C4777" s="144"/>
      <c r="D4777" s="144"/>
      <c r="E4777" s="144"/>
      <c r="F4777" s="144"/>
    </row>
    <row r="4778" spans="1:6">
      <c r="A4778" s="144"/>
      <c r="B4778" s="144"/>
      <c r="C4778" s="144"/>
      <c r="D4778" s="144"/>
      <c r="E4778" s="144"/>
      <c r="F4778" s="144"/>
    </row>
    <row r="4779" spans="1:6">
      <c r="A4779" s="144"/>
      <c r="B4779" s="144"/>
      <c r="C4779" s="144"/>
      <c r="D4779" s="144"/>
      <c r="E4779" s="144"/>
      <c r="F4779" s="144"/>
    </row>
    <row r="4780" spans="1:6">
      <c r="A4780" s="144"/>
      <c r="B4780" s="144"/>
      <c r="C4780" s="144"/>
      <c r="D4780" s="144"/>
      <c r="E4780" s="144"/>
      <c r="F4780" s="144"/>
    </row>
    <row r="4781" spans="1:6">
      <c r="A4781" s="144"/>
      <c r="B4781" s="144"/>
      <c r="C4781" s="144"/>
      <c r="D4781" s="144"/>
      <c r="E4781" s="144"/>
      <c r="F4781" s="144"/>
    </row>
    <row r="4782" spans="1:6">
      <c r="A4782" s="144"/>
      <c r="B4782" s="144"/>
      <c r="C4782" s="144"/>
      <c r="D4782" s="144"/>
      <c r="E4782" s="144"/>
      <c r="F4782" s="144"/>
    </row>
    <row r="4783" spans="1:6">
      <c r="A4783" s="144"/>
      <c r="B4783" s="144"/>
      <c r="C4783" s="144"/>
      <c r="D4783" s="144"/>
      <c r="E4783" s="144"/>
      <c r="F4783" s="144"/>
    </row>
    <row r="4784" spans="1:6">
      <c r="A4784" s="144"/>
      <c r="B4784" s="144"/>
      <c r="C4784" s="144"/>
      <c r="D4784" s="144"/>
      <c r="E4784" s="144"/>
      <c r="F4784" s="144"/>
    </row>
    <row r="4785" spans="1:6">
      <c r="A4785" s="144"/>
      <c r="B4785" s="144"/>
      <c r="C4785" s="144"/>
      <c r="D4785" s="144"/>
      <c r="E4785" s="144"/>
      <c r="F4785" s="144"/>
    </row>
    <row r="4786" spans="1:6">
      <c r="A4786" s="144"/>
      <c r="B4786" s="144"/>
      <c r="C4786" s="144"/>
      <c r="D4786" s="144"/>
      <c r="E4786" s="144"/>
      <c r="F4786" s="144"/>
    </row>
    <row r="4787" spans="1:6">
      <c r="A4787" s="144"/>
      <c r="B4787" s="144"/>
      <c r="C4787" s="144"/>
      <c r="D4787" s="144"/>
      <c r="E4787" s="144"/>
      <c r="F4787" s="144"/>
    </row>
    <row r="4788" spans="1:6">
      <c r="A4788" s="144"/>
      <c r="B4788" s="144"/>
      <c r="C4788" s="144"/>
      <c r="D4788" s="144"/>
      <c r="E4788" s="144"/>
      <c r="F4788" s="144"/>
    </row>
    <row r="4789" spans="1:6">
      <c r="A4789" s="144"/>
      <c r="B4789" s="144"/>
      <c r="C4789" s="144"/>
      <c r="D4789" s="144"/>
      <c r="E4789" s="144"/>
      <c r="F4789" s="144"/>
    </row>
    <row r="4790" spans="1:6">
      <c r="A4790" s="144"/>
      <c r="B4790" s="144"/>
      <c r="C4790" s="144"/>
      <c r="D4790" s="144"/>
      <c r="E4790" s="144"/>
      <c r="F4790" s="144"/>
    </row>
    <row r="4791" spans="1:6">
      <c r="A4791" s="144"/>
      <c r="B4791" s="144"/>
      <c r="C4791" s="144"/>
      <c r="D4791" s="144"/>
      <c r="E4791" s="144"/>
      <c r="F4791" s="144"/>
    </row>
    <row r="4792" spans="1:6">
      <c r="A4792" s="144"/>
      <c r="B4792" s="144"/>
      <c r="C4792" s="144"/>
      <c r="D4792" s="144"/>
      <c r="E4792" s="144"/>
      <c r="F4792" s="144"/>
    </row>
    <row r="4793" spans="1:6">
      <c r="A4793" s="144"/>
      <c r="B4793" s="144"/>
      <c r="C4793" s="144"/>
      <c r="D4793" s="144"/>
      <c r="E4793" s="144"/>
      <c r="F4793" s="144"/>
    </row>
    <row r="4794" spans="1:6">
      <c r="A4794" s="144"/>
      <c r="B4794" s="144"/>
      <c r="C4794" s="144"/>
      <c r="D4794" s="144"/>
      <c r="E4794" s="144"/>
      <c r="F4794" s="144"/>
    </row>
    <row r="4795" spans="1:6">
      <c r="A4795" s="144"/>
      <c r="B4795" s="144"/>
      <c r="C4795" s="144"/>
      <c r="D4795" s="144"/>
      <c r="E4795" s="144"/>
      <c r="F4795" s="144"/>
    </row>
    <row r="4796" spans="1:6">
      <c r="A4796" s="144"/>
      <c r="B4796" s="144"/>
      <c r="C4796" s="144"/>
      <c r="D4796" s="144"/>
      <c r="E4796" s="144"/>
      <c r="F4796" s="144"/>
    </row>
    <row r="4797" spans="1:6">
      <c r="A4797" s="144"/>
      <c r="B4797" s="144"/>
      <c r="C4797" s="144"/>
      <c r="D4797" s="144"/>
      <c r="E4797" s="144"/>
      <c r="F4797" s="144"/>
    </row>
    <row r="4798" spans="1:6">
      <c r="A4798" s="144"/>
      <c r="B4798" s="144"/>
      <c r="C4798" s="144"/>
      <c r="D4798" s="144"/>
      <c r="E4798" s="144"/>
      <c r="F4798" s="144"/>
    </row>
    <row r="4799" spans="1:6">
      <c r="A4799" s="144"/>
      <c r="B4799" s="144"/>
      <c r="C4799" s="144"/>
      <c r="D4799" s="144"/>
      <c r="E4799" s="144"/>
      <c r="F4799" s="144"/>
    </row>
    <row r="4800" spans="1:6">
      <c r="A4800" s="144"/>
      <c r="B4800" s="144"/>
      <c r="C4800" s="144"/>
      <c r="D4800" s="144"/>
      <c r="E4800" s="144"/>
      <c r="F4800" s="144"/>
    </row>
    <row r="4801" spans="1:6">
      <c r="A4801" s="144"/>
      <c r="B4801" s="144"/>
      <c r="C4801" s="144"/>
      <c r="D4801" s="144"/>
      <c r="E4801" s="144"/>
      <c r="F4801" s="144"/>
    </row>
    <row r="4802" spans="1:6">
      <c r="A4802" s="144"/>
      <c r="B4802" s="144"/>
      <c r="C4802" s="144"/>
      <c r="D4802" s="144"/>
      <c r="E4802" s="144"/>
      <c r="F4802" s="144"/>
    </row>
    <row r="4803" spans="1:6">
      <c r="A4803" s="144"/>
      <c r="B4803" s="144"/>
      <c r="C4803" s="144"/>
      <c r="D4803" s="144"/>
      <c r="E4803" s="144"/>
      <c r="F4803" s="144"/>
    </row>
    <row r="4804" spans="1:6">
      <c r="A4804" s="144"/>
      <c r="B4804" s="144"/>
      <c r="C4804" s="144"/>
      <c r="D4804" s="144"/>
      <c r="E4804" s="144"/>
      <c r="F4804" s="144"/>
    </row>
    <row r="4805" spans="1:6">
      <c r="A4805" s="144"/>
      <c r="B4805" s="144"/>
      <c r="C4805" s="144"/>
      <c r="D4805" s="144"/>
      <c r="E4805" s="144"/>
      <c r="F4805" s="144"/>
    </row>
    <row r="4806" spans="1:6">
      <c r="A4806" s="144"/>
      <c r="B4806" s="144"/>
      <c r="C4806" s="144"/>
      <c r="D4806" s="144"/>
      <c r="E4806" s="144"/>
      <c r="F4806" s="144"/>
    </row>
    <row r="4807" spans="1:6">
      <c r="A4807" s="144"/>
      <c r="B4807" s="144"/>
      <c r="C4807" s="144"/>
      <c r="D4807" s="144"/>
      <c r="E4807" s="144"/>
      <c r="F4807" s="144"/>
    </row>
    <row r="4808" spans="1:6">
      <c r="A4808" s="144"/>
      <c r="B4808" s="144"/>
      <c r="C4808" s="144"/>
      <c r="D4808" s="144"/>
      <c r="E4808" s="144"/>
      <c r="F4808" s="144"/>
    </row>
    <row r="4809" spans="1:6">
      <c r="A4809" s="144"/>
      <c r="B4809" s="144"/>
      <c r="C4809" s="144"/>
      <c r="D4809" s="144"/>
      <c r="E4809" s="144"/>
      <c r="F4809" s="144"/>
    </row>
    <row r="4810" spans="1:6">
      <c r="A4810" s="144"/>
      <c r="B4810" s="144"/>
      <c r="C4810" s="144"/>
      <c r="D4810" s="144"/>
      <c r="E4810" s="144"/>
      <c r="F4810" s="144"/>
    </row>
    <row r="4811" spans="1:6">
      <c r="A4811" s="144"/>
      <c r="B4811" s="144"/>
      <c r="C4811" s="144"/>
      <c r="D4811" s="144"/>
      <c r="E4811" s="144"/>
      <c r="F4811" s="144"/>
    </row>
    <row r="4812" spans="1:6">
      <c r="A4812" s="144"/>
      <c r="B4812" s="144"/>
      <c r="C4812" s="144"/>
      <c r="D4812" s="144"/>
      <c r="E4812" s="144"/>
      <c r="F4812" s="144"/>
    </row>
    <row r="4813" spans="1:6">
      <c r="A4813" s="144"/>
      <c r="B4813" s="144"/>
      <c r="C4813" s="144"/>
      <c r="D4813" s="144"/>
      <c r="E4813" s="144"/>
      <c r="F4813" s="144"/>
    </row>
    <row r="4814" spans="1:6">
      <c r="A4814" s="144"/>
      <c r="B4814" s="144"/>
      <c r="C4814" s="144"/>
      <c r="D4814" s="144"/>
      <c r="E4814" s="144"/>
      <c r="F4814" s="144"/>
    </row>
    <row r="4815" spans="1:6">
      <c r="A4815" s="144"/>
      <c r="B4815" s="144"/>
      <c r="C4815" s="144"/>
      <c r="D4815" s="144"/>
      <c r="E4815" s="144"/>
      <c r="F4815" s="144"/>
    </row>
    <row r="4816" spans="1:6">
      <c r="A4816" s="144"/>
      <c r="B4816" s="144"/>
      <c r="C4816" s="144"/>
      <c r="D4816" s="144"/>
      <c r="E4816" s="144"/>
      <c r="F4816" s="144"/>
    </row>
    <row r="4817" spans="1:6">
      <c r="A4817" s="144"/>
      <c r="B4817" s="144"/>
      <c r="C4817" s="144"/>
      <c r="D4817" s="144"/>
      <c r="E4817" s="144"/>
      <c r="F4817" s="144"/>
    </row>
    <row r="4818" spans="1:6">
      <c r="A4818" s="144"/>
      <c r="B4818" s="144"/>
      <c r="C4818" s="144"/>
      <c r="D4818" s="144"/>
      <c r="E4818" s="144"/>
      <c r="F4818" s="144"/>
    </row>
    <row r="4819" spans="1:6">
      <c r="A4819" s="144"/>
      <c r="B4819" s="144"/>
      <c r="C4819" s="144"/>
      <c r="D4819" s="144"/>
      <c r="E4819" s="144"/>
      <c r="F4819" s="144"/>
    </row>
    <row r="4820" spans="1:6">
      <c r="A4820" s="144"/>
      <c r="B4820" s="144"/>
      <c r="C4820" s="144"/>
      <c r="D4820" s="144"/>
      <c r="E4820" s="144"/>
      <c r="F4820" s="144"/>
    </row>
    <row r="4821" spans="1:6">
      <c r="A4821" s="144"/>
      <c r="B4821" s="144"/>
      <c r="C4821" s="144"/>
      <c r="D4821" s="144"/>
      <c r="E4821" s="144"/>
      <c r="F4821" s="144"/>
    </row>
    <row r="4822" spans="1:6">
      <c r="A4822" s="144"/>
      <c r="B4822" s="144"/>
      <c r="C4822" s="144"/>
      <c r="D4822" s="144"/>
      <c r="E4822" s="144"/>
      <c r="F4822" s="144"/>
    </row>
    <row r="4823" spans="1:6">
      <c r="A4823" s="144"/>
      <c r="B4823" s="144"/>
      <c r="C4823" s="144"/>
      <c r="D4823" s="144"/>
      <c r="E4823" s="144"/>
      <c r="F4823" s="144"/>
    </row>
    <row r="4824" spans="1:6">
      <c r="A4824" s="144"/>
      <c r="B4824" s="144"/>
      <c r="C4824" s="144"/>
      <c r="D4824" s="144"/>
      <c r="E4824" s="144"/>
      <c r="F4824" s="144"/>
    </row>
    <row r="4825" spans="1:6">
      <c r="A4825" s="144"/>
      <c r="B4825" s="144"/>
      <c r="C4825" s="144"/>
      <c r="D4825" s="144"/>
      <c r="E4825" s="144"/>
      <c r="F4825" s="144"/>
    </row>
    <row r="4826" spans="1:6">
      <c r="A4826" s="144"/>
      <c r="B4826" s="144"/>
      <c r="C4826" s="144"/>
      <c r="D4826" s="144"/>
      <c r="E4826" s="144"/>
      <c r="F4826" s="144"/>
    </row>
    <row r="4827" spans="1:6">
      <c r="A4827" s="144"/>
      <c r="B4827" s="144"/>
      <c r="C4827" s="144"/>
      <c r="D4827" s="144"/>
      <c r="E4827" s="144"/>
      <c r="F4827" s="144"/>
    </row>
    <row r="4828" spans="1:6">
      <c r="A4828" s="144"/>
      <c r="B4828" s="144"/>
      <c r="C4828" s="144"/>
      <c r="D4828" s="144"/>
      <c r="E4828" s="144"/>
      <c r="F4828" s="144"/>
    </row>
    <row r="4829" spans="1:6">
      <c r="A4829" s="144"/>
      <c r="B4829" s="144"/>
      <c r="C4829" s="144"/>
      <c r="D4829" s="144"/>
      <c r="E4829" s="144"/>
      <c r="F4829" s="144"/>
    </row>
    <row r="4830" spans="1:6">
      <c r="A4830" s="144"/>
      <c r="B4830" s="144"/>
      <c r="C4830" s="144"/>
      <c r="D4830" s="144"/>
      <c r="E4830" s="144"/>
      <c r="F4830" s="144"/>
    </row>
    <row r="4831" spans="1:6">
      <c r="A4831" s="144"/>
      <c r="B4831" s="144"/>
      <c r="C4831" s="144"/>
      <c r="D4831" s="144"/>
      <c r="E4831" s="144"/>
      <c r="F4831" s="144"/>
    </row>
    <row r="4832" spans="1:6">
      <c r="A4832" s="144"/>
      <c r="B4832" s="144"/>
      <c r="C4832" s="144"/>
      <c r="D4832" s="144"/>
      <c r="E4832" s="144"/>
      <c r="F4832" s="144"/>
    </row>
    <row r="4833" spans="1:6">
      <c r="A4833" s="144"/>
      <c r="B4833" s="144"/>
      <c r="C4833" s="144"/>
      <c r="D4833" s="144"/>
      <c r="E4833" s="144"/>
      <c r="F4833" s="144"/>
    </row>
    <row r="4834" spans="1:6">
      <c r="A4834" s="144"/>
      <c r="B4834" s="144"/>
      <c r="C4834" s="144"/>
      <c r="D4834" s="144"/>
      <c r="E4834" s="144"/>
      <c r="F4834" s="144"/>
    </row>
    <row r="4835" spans="1:6">
      <c r="A4835" s="144"/>
      <c r="B4835" s="144"/>
      <c r="C4835" s="144"/>
      <c r="D4835" s="144"/>
      <c r="E4835" s="144"/>
      <c r="F4835" s="144"/>
    </row>
    <row r="4836" spans="1:6">
      <c r="A4836" s="144"/>
      <c r="B4836" s="144"/>
      <c r="C4836" s="144"/>
      <c r="D4836" s="144"/>
      <c r="E4836" s="144"/>
      <c r="F4836" s="144"/>
    </row>
    <row r="4837" spans="1:6">
      <c r="A4837" s="144"/>
      <c r="B4837" s="144"/>
      <c r="C4837" s="144"/>
      <c r="D4837" s="144"/>
      <c r="E4837" s="144"/>
      <c r="F4837" s="144"/>
    </row>
    <row r="4838" spans="1:6">
      <c r="A4838" s="144"/>
      <c r="B4838" s="144"/>
      <c r="C4838" s="144"/>
      <c r="D4838" s="144"/>
      <c r="E4838" s="144"/>
      <c r="F4838" s="144"/>
    </row>
    <row r="4839" spans="1:6">
      <c r="A4839" s="144"/>
      <c r="B4839" s="144"/>
      <c r="C4839" s="144"/>
      <c r="D4839" s="144"/>
      <c r="E4839" s="144"/>
      <c r="F4839" s="144"/>
    </row>
    <row r="4840" spans="1:6">
      <c r="A4840" s="144"/>
      <c r="B4840" s="144"/>
      <c r="C4840" s="144"/>
      <c r="D4840" s="144"/>
      <c r="E4840" s="144"/>
      <c r="F4840" s="144"/>
    </row>
    <row r="4841" spans="1:6">
      <c r="A4841" s="144"/>
      <c r="B4841" s="144"/>
      <c r="C4841" s="144"/>
      <c r="D4841" s="144"/>
      <c r="E4841" s="144"/>
      <c r="F4841" s="144"/>
    </row>
    <row r="4842" spans="1:6">
      <c r="A4842" s="144"/>
      <c r="B4842" s="144"/>
      <c r="C4842" s="144"/>
      <c r="D4842" s="144"/>
      <c r="E4842" s="144"/>
      <c r="F4842" s="144"/>
    </row>
    <row r="4843" spans="1:6">
      <c r="A4843" s="144"/>
      <c r="B4843" s="144"/>
      <c r="C4843" s="144"/>
      <c r="D4843" s="144"/>
      <c r="E4843" s="144"/>
      <c r="F4843" s="144"/>
    </row>
    <row r="4844" spans="1:6">
      <c r="A4844" s="144"/>
      <c r="B4844" s="144"/>
      <c r="C4844" s="144"/>
      <c r="D4844" s="144"/>
      <c r="E4844" s="144"/>
      <c r="F4844" s="144"/>
    </row>
    <row r="4845" spans="1:6">
      <c r="A4845" s="144"/>
      <c r="B4845" s="144"/>
      <c r="C4845" s="144"/>
      <c r="D4845" s="144"/>
      <c r="E4845" s="144"/>
      <c r="F4845" s="144"/>
    </row>
    <row r="4846" spans="1:6">
      <c r="A4846" s="144"/>
      <c r="B4846" s="144"/>
      <c r="C4846" s="144"/>
      <c r="D4846" s="144"/>
      <c r="E4846" s="144"/>
      <c r="F4846" s="144"/>
    </row>
    <row r="4847" spans="1:6">
      <c r="A4847" s="144"/>
      <c r="B4847" s="144"/>
      <c r="C4847" s="144"/>
      <c r="D4847" s="144"/>
      <c r="E4847" s="144"/>
      <c r="F4847" s="144"/>
    </row>
    <row r="4848" spans="1:6">
      <c r="A4848" s="144"/>
      <c r="B4848" s="144"/>
      <c r="C4848" s="144"/>
      <c r="D4848" s="144"/>
      <c r="E4848" s="144"/>
      <c r="F4848" s="144"/>
    </row>
    <row r="4849" spans="1:6">
      <c r="A4849" s="144"/>
      <c r="B4849" s="144"/>
      <c r="C4849" s="144"/>
      <c r="D4849" s="144"/>
      <c r="E4849" s="144"/>
      <c r="F4849" s="144"/>
    </row>
    <row r="4850" spans="1:6">
      <c r="A4850" s="144"/>
      <c r="B4850" s="144"/>
      <c r="C4850" s="144"/>
      <c r="D4850" s="144"/>
      <c r="E4850" s="144"/>
      <c r="F4850" s="144"/>
    </row>
    <row r="4851" spans="1:6">
      <c r="A4851" s="144"/>
      <c r="B4851" s="144"/>
      <c r="C4851" s="144"/>
      <c r="D4851" s="144"/>
      <c r="E4851" s="144"/>
      <c r="F4851" s="144"/>
    </row>
    <row r="4852" spans="1:6">
      <c r="A4852" s="144"/>
      <c r="B4852" s="144"/>
      <c r="C4852" s="144"/>
      <c r="D4852" s="144"/>
      <c r="E4852" s="144"/>
      <c r="F4852" s="144"/>
    </row>
    <row r="4853" spans="1:6">
      <c r="A4853" s="144"/>
      <c r="B4853" s="144"/>
      <c r="C4853" s="144"/>
      <c r="D4853" s="144"/>
      <c r="E4853" s="144"/>
      <c r="F4853" s="144"/>
    </row>
    <row r="4854" spans="1:6">
      <c r="A4854" s="144"/>
      <c r="B4854" s="144"/>
      <c r="C4854" s="144"/>
      <c r="D4854" s="144"/>
      <c r="E4854" s="144"/>
      <c r="F4854" s="144"/>
    </row>
    <row r="4855" spans="1:6">
      <c r="A4855" s="144"/>
      <c r="B4855" s="144"/>
      <c r="C4855" s="144"/>
      <c r="D4855" s="144"/>
      <c r="E4855" s="144"/>
      <c r="F4855" s="144"/>
    </row>
    <row r="4856" spans="1:6">
      <c r="A4856" s="144"/>
      <c r="B4856" s="144"/>
      <c r="C4856" s="144"/>
      <c r="D4856" s="144"/>
      <c r="E4856" s="144"/>
      <c r="F4856" s="144"/>
    </row>
    <row r="4857" spans="1:6">
      <c r="A4857" s="144"/>
      <c r="B4857" s="144"/>
      <c r="C4857" s="144"/>
      <c r="D4857" s="144"/>
      <c r="E4857" s="144"/>
      <c r="F4857" s="144"/>
    </row>
    <row r="4858" spans="1:6">
      <c r="A4858" s="144"/>
      <c r="B4858" s="144"/>
      <c r="C4858" s="144"/>
      <c r="D4858" s="144"/>
      <c r="E4858" s="144"/>
      <c r="F4858" s="144"/>
    </row>
    <row r="4859" spans="1:6">
      <c r="A4859" s="144"/>
      <c r="B4859" s="144"/>
      <c r="C4859" s="144"/>
      <c r="D4859" s="144"/>
      <c r="E4859" s="144"/>
      <c r="F4859" s="144"/>
    </row>
    <row r="4860" spans="1:6">
      <c r="A4860" s="144"/>
      <c r="B4860" s="144"/>
      <c r="C4860" s="144"/>
      <c r="D4860" s="144"/>
      <c r="E4860" s="144"/>
      <c r="F4860" s="144"/>
    </row>
    <row r="4861" spans="1:6">
      <c r="A4861" s="144"/>
      <c r="B4861" s="144"/>
      <c r="C4861" s="144"/>
      <c r="D4861" s="144"/>
      <c r="E4861" s="144"/>
      <c r="F4861" s="144"/>
    </row>
    <row r="4862" spans="1:6">
      <c r="A4862" s="144"/>
      <c r="B4862" s="144"/>
      <c r="C4862" s="144"/>
      <c r="D4862" s="144"/>
      <c r="E4862" s="144"/>
      <c r="F4862" s="144"/>
    </row>
    <row r="4863" spans="1:6">
      <c r="A4863" s="144"/>
      <c r="B4863" s="144"/>
      <c r="C4863" s="144"/>
      <c r="D4863" s="144"/>
      <c r="E4863" s="144"/>
      <c r="F4863" s="144"/>
    </row>
    <row r="4864" spans="1:6">
      <c r="A4864" s="144"/>
      <c r="B4864" s="144"/>
      <c r="C4864" s="144"/>
      <c r="D4864" s="144"/>
      <c r="E4864" s="144"/>
      <c r="F4864" s="144"/>
    </row>
    <row r="4865" spans="1:6">
      <c r="A4865" s="144"/>
      <c r="B4865" s="144"/>
      <c r="C4865" s="144"/>
      <c r="D4865" s="144"/>
      <c r="E4865" s="144"/>
      <c r="F4865" s="144"/>
    </row>
    <row r="4866" spans="1:6">
      <c r="A4866" s="144"/>
      <c r="B4866" s="144"/>
      <c r="C4866" s="144"/>
      <c r="D4866" s="144"/>
      <c r="E4866" s="144"/>
      <c r="F4866" s="144"/>
    </row>
    <row r="4867" spans="1:6">
      <c r="A4867" s="144"/>
      <c r="B4867" s="144"/>
      <c r="C4867" s="144"/>
      <c r="D4867" s="144"/>
      <c r="E4867" s="144"/>
      <c r="F4867" s="144"/>
    </row>
    <row r="4868" spans="1:6">
      <c r="A4868" s="144"/>
      <c r="B4868" s="144"/>
      <c r="C4868" s="144"/>
      <c r="D4868" s="144"/>
      <c r="E4868" s="144"/>
      <c r="F4868" s="144"/>
    </row>
    <row r="4869" spans="1:6">
      <c r="A4869" s="144"/>
      <c r="B4869" s="144"/>
      <c r="C4869" s="144"/>
      <c r="D4869" s="144"/>
      <c r="E4869" s="144"/>
      <c r="F4869" s="144"/>
    </row>
    <row r="4870" spans="1:6">
      <c r="A4870" s="144"/>
      <c r="B4870" s="144"/>
      <c r="C4870" s="144"/>
      <c r="D4870" s="144"/>
      <c r="E4870" s="144"/>
      <c r="F4870" s="144"/>
    </row>
    <row r="4871" spans="1:6">
      <c r="A4871" s="144"/>
      <c r="B4871" s="144"/>
      <c r="C4871" s="144"/>
      <c r="D4871" s="144"/>
      <c r="E4871" s="144"/>
      <c r="F4871" s="144"/>
    </row>
    <row r="4872" spans="1:6">
      <c r="A4872" s="144"/>
      <c r="B4872" s="144"/>
      <c r="C4872" s="144"/>
      <c r="D4872" s="144"/>
      <c r="E4872" s="144"/>
      <c r="F4872" s="144"/>
    </row>
    <row r="4873" spans="1:6">
      <c r="A4873" s="144"/>
      <c r="B4873" s="144"/>
      <c r="C4873" s="144"/>
      <c r="D4873" s="144"/>
      <c r="E4873" s="144"/>
      <c r="F4873" s="144"/>
    </row>
    <row r="4874" spans="1:6">
      <c r="A4874" s="144"/>
      <c r="B4874" s="144"/>
      <c r="C4874" s="144"/>
      <c r="D4874" s="144"/>
      <c r="E4874" s="144"/>
      <c r="F4874" s="144"/>
    </row>
    <row r="4875" spans="1:6">
      <c r="A4875" s="144"/>
      <c r="B4875" s="144"/>
      <c r="C4875" s="144"/>
      <c r="D4875" s="144"/>
      <c r="E4875" s="144"/>
      <c r="F4875" s="144"/>
    </row>
    <row r="4876" spans="1:6">
      <c r="A4876" s="144"/>
      <c r="B4876" s="144"/>
      <c r="C4876" s="144"/>
      <c r="D4876" s="144"/>
      <c r="E4876" s="144"/>
      <c r="F4876" s="144"/>
    </row>
    <row r="4877" spans="1:6">
      <c r="A4877" s="144"/>
      <c r="B4877" s="144"/>
      <c r="C4877" s="144"/>
      <c r="D4877" s="144"/>
      <c r="E4877" s="144"/>
      <c r="F4877" s="144"/>
    </row>
    <row r="4878" spans="1:6">
      <c r="A4878" s="144"/>
      <c r="B4878" s="144"/>
      <c r="C4878" s="144"/>
      <c r="D4878" s="144"/>
      <c r="E4878" s="144"/>
      <c r="F4878" s="144"/>
    </row>
    <row r="4879" spans="1:6">
      <c r="A4879" s="144"/>
      <c r="B4879" s="144"/>
      <c r="C4879" s="144"/>
      <c r="D4879" s="144"/>
      <c r="E4879" s="144"/>
      <c r="F4879" s="144"/>
    </row>
    <row r="4880" spans="1:6">
      <c r="A4880" s="144"/>
      <c r="B4880" s="144"/>
      <c r="C4880" s="144"/>
      <c r="D4880" s="144"/>
      <c r="E4880" s="144"/>
      <c r="F4880" s="144"/>
    </row>
    <row r="4881" spans="1:6">
      <c r="A4881" s="144"/>
      <c r="B4881" s="144"/>
      <c r="C4881" s="144"/>
      <c r="D4881" s="144"/>
      <c r="E4881" s="144"/>
      <c r="F4881" s="144"/>
    </row>
    <row r="4882" spans="1:6">
      <c r="A4882" s="144"/>
      <c r="B4882" s="144"/>
      <c r="C4882" s="144"/>
      <c r="D4882" s="144"/>
      <c r="E4882" s="144"/>
      <c r="F4882" s="144"/>
    </row>
    <row r="4883" spans="1:6">
      <c r="A4883" s="144"/>
      <c r="B4883" s="144"/>
      <c r="C4883" s="144"/>
      <c r="D4883" s="144"/>
      <c r="E4883" s="144"/>
      <c r="F4883" s="144"/>
    </row>
    <row r="4884" spans="1:6">
      <c r="A4884" s="144"/>
      <c r="B4884" s="144"/>
      <c r="C4884" s="144"/>
      <c r="D4884" s="144"/>
      <c r="E4884" s="144"/>
      <c r="F4884" s="144"/>
    </row>
    <row r="4885" spans="1:6">
      <c r="A4885" s="144"/>
      <c r="B4885" s="144"/>
      <c r="C4885" s="144"/>
      <c r="D4885" s="144"/>
      <c r="E4885" s="144"/>
      <c r="F4885" s="144"/>
    </row>
    <row r="4886" spans="1:6">
      <c r="A4886" s="144"/>
      <c r="B4886" s="144"/>
      <c r="C4886" s="144"/>
      <c r="D4886" s="144"/>
      <c r="E4886" s="144"/>
      <c r="F4886" s="144"/>
    </row>
    <row r="4887" spans="1:6">
      <c r="A4887" s="144"/>
      <c r="B4887" s="144"/>
      <c r="C4887" s="144"/>
      <c r="D4887" s="144"/>
      <c r="E4887" s="144"/>
      <c r="F4887" s="144"/>
    </row>
    <row r="4888" spans="1:6">
      <c r="A4888" s="144"/>
      <c r="B4888" s="144"/>
      <c r="C4888" s="144"/>
      <c r="D4888" s="144"/>
      <c r="E4888" s="144"/>
      <c r="F4888" s="144"/>
    </row>
    <row r="4889" spans="1:6">
      <c r="A4889" s="144"/>
      <c r="B4889" s="144"/>
      <c r="C4889" s="144"/>
      <c r="D4889" s="144"/>
      <c r="E4889" s="144"/>
      <c r="F4889" s="144"/>
    </row>
    <row r="4890" spans="1:6">
      <c r="A4890" s="144"/>
      <c r="B4890" s="144"/>
      <c r="C4890" s="144"/>
      <c r="D4890" s="144"/>
      <c r="E4890" s="144"/>
      <c r="F4890" s="144"/>
    </row>
    <row r="4891" spans="1:6">
      <c r="A4891" s="144"/>
      <c r="B4891" s="144"/>
      <c r="C4891" s="144"/>
      <c r="D4891" s="144"/>
      <c r="E4891" s="144"/>
      <c r="F4891" s="144"/>
    </row>
    <row r="4892" spans="1:6">
      <c r="A4892" s="144"/>
      <c r="B4892" s="144"/>
      <c r="C4892" s="144"/>
      <c r="D4892" s="144"/>
      <c r="E4892" s="144"/>
      <c r="F4892" s="144"/>
    </row>
    <row r="4893" spans="1:6">
      <c r="A4893" s="144"/>
      <c r="B4893" s="144"/>
      <c r="C4893" s="144"/>
      <c r="D4893" s="144"/>
      <c r="E4893" s="144"/>
      <c r="F4893" s="144"/>
    </row>
    <row r="4894" spans="1:6">
      <c r="A4894" s="144"/>
      <c r="B4894" s="144"/>
      <c r="C4894" s="144"/>
      <c r="D4894" s="144"/>
      <c r="E4894" s="144"/>
      <c r="F4894" s="144"/>
    </row>
    <row r="4895" spans="1:6">
      <c r="A4895" s="144"/>
      <c r="B4895" s="144"/>
      <c r="C4895" s="144"/>
      <c r="D4895" s="144"/>
      <c r="E4895" s="144"/>
      <c r="F4895" s="144"/>
    </row>
    <row r="4896" spans="1:6">
      <c r="A4896" s="144"/>
      <c r="B4896" s="144"/>
      <c r="C4896" s="144"/>
      <c r="D4896" s="144"/>
      <c r="E4896" s="144"/>
      <c r="F4896" s="144"/>
    </row>
    <row r="4897" spans="1:6">
      <c r="A4897" s="144"/>
      <c r="B4897" s="144"/>
      <c r="C4897" s="144"/>
      <c r="D4897" s="144"/>
      <c r="E4897" s="144"/>
      <c r="F4897" s="144"/>
    </row>
    <row r="4898" spans="1:6">
      <c r="A4898" s="144"/>
      <c r="B4898" s="144"/>
      <c r="C4898" s="144"/>
      <c r="D4898" s="144"/>
      <c r="E4898" s="144"/>
      <c r="F4898" s="144"/>
    </row>
    <row r="4899" spans="1:6">
      <c r="A4899" s="144"/>
      <c r="B4899" s="144"/>
      <c r="C4899" s="144"/>
      <c r="D4899" s="144"/>
      <c r="E4899" s="144"/>
      <c r="F4899" s="144"/>
    </row>
    <row r="4900" spans="1:6">
      <c r="A4900" s="144"/>
      <c r="B4900" s="144"/>
      <c r="C4900" s="144"/>
      <c r="D4900" s="144"/>
      <c r="E4900" s="144"/>
      <c r="F4900" s="144"/>
    </row>
    <row r="4901" spans="1:6">
      <c r="A4901" s="144"/>
      <c r="B4901" s="144"/>
      <c r="C4901" s="144"/>
      <c r="D4901" s="144"/>
      <c r="E4901" s="144"/>
      <c r="F4901" s="144"/>
    </row>
    <row r="4902" spans="1:6">
      <c r="A4902" s="144"/>
      <c r="B4902" s="144"/>
      <c r="C4902" s="144"/>
      <c r="D4902" s="144"/>
      <c r="E4902" s="144"/>
      <c r="F4902" s="144"/>
    </row>
    <row r="4903" spans="1:6">
      <c r="A4903" s="144"/>
      <c r="B4903" s="144"/>
      <c r="C4903" s="144"/>
      <c r="D4903" s="144"/>
      <c r="E4903" s="144"/>
      <c r="F4903" s="144"/>
    </row>
    <row r="4904" spans="1:6">
      <c r="A4904" s="144"/>
      <c r="B4904" s="144"/>
      <c r="C4904" s="144"/>
      <c r="D4904" s="144"/>
      <c r="E4904" s="144"/>
      <c r="F4904" s="144"/>
    </row>
    <row r="4905" spans="1:6">
      <c r="A4905" s="144"/>
      <c r="B4905" s="144"/>
      <c r="C4905" s="144"/>
      <c r="D4905" s="144"/>
      <c r="E4905" s="144"/>
      <c r="F4905" s="144"/>
    </row>
    <row r="4906" spans="1:6">
      <c r="A4906" s="144"/>
      <c r="B4906" s="144"/>
      <c r="C4906" s="144"/>
      <c r="D4906" s="144"/>
      <c r="E4906" s="144"/>
      <c r="F4906" s="144"/>
    </row>
    <row r="4907" spans="1:6">
      <c r="A4907" s="144"/>
      <c r="B4907" s="144"/>
      <c r="C4907" s="144"/>
      <c r="D4907" s="144"/>
      <c r="E4907" s="144"/>
      <c r="F4907" s="144"/>
    </row>
    <row r="4908" spans="1:6">
      <c r="A4908" s="144"/>
      <c r="B4908" s="144"/>
      <c r="C4908" s="144"/>
      <c r="D4908" s="144"/>
      <c r="E4908" s="144"/>
      <c r="F4908" s="144"/>
    </row>
    <row r="4909" spans="1:6">
      <c r="A4909" s="144"/>
      <c r="B4909" s="144"/>
      <c r="C4909" s="144"/>
      <c r="D4909" s="144"/>
      <c r="E4909" s="144"/>
      <c r="F4909" s="144"/>
    </row>
    <row r="4910" spans="1:6">
      <c r="A4910" s="144"/>
      <c r="B4910" s="144"/>
      <c r="C4910" s="144"/>
      <c r="D4910" s="144"/>
      <c r="E4910" s="144"/>
      <c r="F4910" s="144"/>
    </row>
    <row r="4911" spans="1:6">
      <c r="A4911" s="144"/>
      <c r="B4911" s="144"/>
      <c r="C4911" s="144"/>
      <c r="D4911" s="144"/>
      <c r="E4911" s="144"/>
      <c r="F4911" s="144"/>
    </row>
    <row r="4912" spans="1:6">
      <c r="A4912" s="144"/>
      <c r="B4912" s="144"/>
      <c r="C4912" s="144"/>
      <c r="D4912" s="144"/>
      <c r="E4912" s="144"/>
      <c r="F4912" s="144"/>
    </row>
    <row r="4913" spans="1:6">
      <c r="A4913" s="144"/>
      <c r="B4913" s="144"/>
      <c r="C4913" s="144"/>
      <c r="D4913" s="144"/>
      <c r="E4913" s="144"/>
      <c r="F4913" s="144"/>
    </row>
    <row r="4914" spans="1:6">
      <c r="A4914" s="144"/>
      <c r="B4914" s="144"/>
      <c r="C4914" s="144"/>
      <c r="D4914" s="144"/>
      <c r="E4914" s="144"/>
      <c r="F4914" s="144"/>
    </row>
    <row r="4915" spans="1:6">
      <c r="A4915" s="144"/>
      <c r="B4915" s="144"/>
      <c r="C4915" s="144"/>
      <c r="D4915" s="144"/>
      <c r="E4915" s="144"/>
      <c r="F4915" s="144"/>
    </row>
    <row r="4916" spans="1:6">
      <c r="A4916" s="144"/>
      <c r="B4916" s="144"/>
      <c r="C4916" s="144"/>
      <c r="D4916" s="144"/>
      <c r="E4916" s="144"/>
      <c r="F4916" s="144"/>
    </row>
    <row r="4917" spans="1:6">
      <c r="A4917" s="144"/>
      <c r="B4917" s="144"/>
      <c r="C4917" s="144"/>
      <c r="D4917" s="144"/>
      <c r="E4917" s="144"/>
      <c r="F4917" s="144"/>
    </row>
    <row r="4918" spans="1:6">
      <c r="A4918" s="144"/>
      <c r="B4918" s="144"/>
      <c r="C4918" s="144"/>
      <c r="D4918" s="144"/>
      <c r="E4918" s="144"/>
      <c r="F4918" s="144"/>
    </row>
    <row r="4919" spans="1:6">
      <c r="A4919" s="144"/>
      <c r="B4919" s="144"/>
      <c r="C4919" s="144"/>
      <c r="D4919" s="144"/>
      <c r="E4919" s="144"/>
      <c r="F4919" s="144"/>
    </row>
    <row r="4920" spans="1:6">
      <c r="A4920" s="144"/>
      <c r="B4920" s="144"/>
      <c r="C4920" s="144"/>
      <c r="D4920" s="144"/>
      <c r="E4920" s="144"/>
      <c r="F4920" s="144"/>
    </row>
    <row r="4921" spans="1:6">
      <c r="A4921" s="144"/>
      <c r="B4921" s="144"/>
      <c r="C4921" s="144"/>
      <c r="D4921" s="144"/>
      <c r="E4921" s="144"/>
      <c r="F4921" s="144"/>
    </row>
    <row r="4922" spans="1:6">
      <c r="A4922" s="144"/>
      <c r="B4922" s="144"/>
      <c r="C4922" s="144"/>
      <c r="D4922" s="144"/>
      <c r="E4922" s="144"/>
      <c r="F4922" s="144"/>
    </row>
    <row r="4923" spans="1:6">
      <c r="A4923" s="144"/>
      <c r="B4923" s="144"/>
      <c r="C4923" s="144"/>
      <c r="D4923" s="144"/>
      <c r="E4923" s="144"/>
      <c r="F4923" s="144"/>
    </row>
    <row r="4924" spans="1:6">
      <c r="A4924" s="144"/>
      <c r="B4924" s="144"/>
      <c r="C4924" s="144"/>
      <c r="D4924" s="144"/>
      <c r="E4924" s="144"/>
      <c r="F4924" s="144"/>
    </row>
    <row r="4925" spans="1:6">
      <c r="A4925" s="144"/>
      <c r="B4925" s="144"/>
      <c r="C4925" s="144"/>
      <c r="D4925" s="144"/>
      <c r="E4925" s="144"/>
      <c r="F4925" s="144"/>
    </row>
    <row r="4926" spans="1:6">
      <c r="A4926" s="144"/>
      <c r="B4926" s="144"/>
      <c r="C4926" s="144"/>
      <c r="D4926" s="144"/>
      <c r="E4926" s="144"/>
      <c r="F4926" s="144"/>
    </row>
    <row r="4927" spans="1:6">
      <c r="A4927" s="144"/>
      <c r="B4927" s="144"/>
      <c r="C4927" s="144"/>
      <c r="D4927" s="144"/>
      <c r="E4927" s="144"/>
      <c r="F4927" s="144"/>
    </row>
    <row r="4928" spans="1:6">
      <c r="A4928" s="144"/>
      <c r="B4928" s="144"/>
      <c r="C4928" s="144"/>
      <c r="D4928" s="144"/>
      <c r="E4928" s="144"/>
      <c r="F4928" s="144"/>
    </row>
    <row r="4929" spans="1:6">
      <c r="A4929" s="144"/>
      <c r="B4929" s="144"/>
      <c r="C4929" s="144"/>
      <c r="D4929" s="144"/>
      <c r="E4929" s="144"/>
      <c r="F4929" s="144"/>
    </row>
    <row r="4930" spans="1:6">
      <c r="A4930" s="144"/>
      <c r="B4930" s="144"/>
      <c r="C4930" s="144"/>
      <c r="D4930" s="144"/>
      <c r="E4930" s="144"/>
      <c r="F4930" s="144"/>
    </row>
    <row r="4931" spans="1:6">
      <c r="A4931" s="144"/>
      <c r="B4931" s="144"/>
      <c r="C4931" s="144"/>
      <c r="D4931" s="144"/>
      <c r="E4931" s="144"/>
      <c r="F4931" s="144"/>
    </row>
    <row r="4932" spans="1:6">
      <c r="A4932" s="144"/>
      <c r="B4932" s="144"/>
      <c r="C4932" s="144"/>
      <c r="D4932" s="144"/>
      <c r="E4932" s="144"/>
      <c r="F4932" s="144"/>
    </row>
    <row r="4933" spans="1:6">
      <c r="A4933" s="144"/>
      <c r="B4933" s="144"/>
      <c r="C4933" s="144"/>
      <c r="D4933" s="144"/>
      <c r="E4933" s="144"/>
      <c r="F4933" s="144"/>
    </row>
    <row r="4934" spans="1:6">
      <c r="A4934" s="144"/>
      <c r="B4934" s="144"/>
      <c r="C4934" s="144"/>
      <c r="D4934" s="144"/>
      <c r="E4934" s="144"/>
      <c r="F4934" s="144"/>
    </row>
    <row r="4935" spans="1:6">
      <c r="A4935" s="144"/>
      <c r="B4935" s="144"/>
      <c r="C4935" s="144"/>
      <c r="D4935" s="144"/>
      <c r="E4935" s="144"/>
      <c r="F4935" s="144"/>
    </row>
    <row r="4936" spans="1:6">
      <c r="A4936" s="144"/>
      <c r="B4936" s="144"/>
      <c r="C4936" s="144"/>
      <c r="D4936" s="144"/>
      <c r="E4936" s="144"/>
      <c r="F4936" s="144"/>
    </row>
    <row r="4937" spans="1:6">
      <c r="A4937" s="144"/>
      <c r="B4937" s="144"/>
      <c r="C4937" s="144"/>
      <c r="D4937" s="144"/>
      <c r="E4937" s="144"/>
      <c r="F4937" s="144"/>
    </row>
    <row r="4938" spans="1:6">
      <c r="A4938" s="144"/>
      <c r="B4938" s="144"/>
      <c r="C4938" s="144"/>
      <c r="D4938" s="144"/>
      <c r="E4938" s="144"/>
      <c r="F4938" s="144"/>
    </row>
    <row r="4939" spans="1:6">
      <c r="A4939" s="144"/>
      <c r="B4939" s="144"/>
      <c r="C4939" s="144"/>
      <c r="D4939" s="144"/>
      <c r="E4939" s="144"/>
      <c r="F4939" s="144"/>
    </row>
    <row r="4940" spans="1:6">
      <c r="A4940" s="144"/>
      <c r="B4940" s="144"/>
      <c r="C4940" s="144"/>
      <c r="D4940" s="144"/>
      <c r="E4940" s="144"/>
      <c r="F4940" s="144"/>
    </row>
    <row r="4941" spans="1:6">
      <c r="A4941" s="144"/>
      <c r="B4941" s="144"/>
      <c r="C4941" s="144"/>
      <c r="D4941" s="144"/>
      <c r="E4941" s="144"/>
      <c r="F4941" s="144"/>
    </row>
    <row r="4942" spans="1:6">
      <c r="A4942" s="144"/>
      <c r="B4942" s="144"/>
      <c r="C4942" s="144"/>
      <c r="D4942" s="144"/>
      <c r="E4942" s="144"/>
      <c r="F4942" s="144"/>
    </row>
    <row r="4943" spans="1:6">
      <c r="A4943" s="144"/>
      <c r="B4943" s="144"/>
      <c r="C4943" s="144"/>
      <c r="D4943" s="144"/>
      <c r="E4943" s="144"/>
      <c r="F4943" s="144"/>
    </row>
    <row r="4944" spans="1:6">
      <c r="A4944" s="144"/>
      <c r="B4944" s="144"/>
      <c r="C4944" s="144"/>
      <c r="D4944" s="144"/>
      <c r="E4944" s="144"/>
      <c r="F4944" s="144"/>
    </row>
    <row r="4945" spans="1:6">
      <c r="A4945" s="144"/>
      <c r="B4945" s="144"/>
      <c r="C4945" s="144"/>
      <c r="D4945" s="144"/>
      <c r="E4945" s="144"/>
      <c r="F4945" s="144"/>
    </row>
    <row r="4946" spans="1:6">
      <c r="A4946" s="144"/>
      <c r="B4946" s="144"/>
      <c r="C4946" s="144"/>
      <c r="D4946" s="144"/>
      <c r="E4946" s="144"/>
      <c r="F4946" s="144"/>
    </row>
    <row r="4947" spans="1:6">
      <c r="A4947" s="144"/>
      <c r="B4947" s="144"/>
      <c r="C4947" s="144"/>
      <c r="D4947" s="144"/>
      <c r="E4947" s="144"/>
      <c r="F4947" s="144"/>
    </row>
    <row r="4948" spans="1:6">
      <c r="A4948" s="144"/>
      <c r="B4948" s="144"/>
      <c r="C4948" s="144"/>
      <c r="D4948" s="144"/>
      <c r="E4948" s="144"/>
      <c r="F4948" s="144"/>
    </row>
    <row r="4949" spans="1:6">
      <c r="A4949" s="144"/>
      <c r="B4949" s="144"/>
      <c r="C4949" s="144"/>
      <c r="D4949" s="144"/>
      <c r="E4949" s="144"/>
      <c r="F4949" s="144"/>
    </row>
    <row r="4950" spans="1:6">
      <c r="A4950" s="144"/>
      <c r="B4950" s="144"/>
      <c r="C4950" s="144"/>
      <c r="D4950" s="144"/>
      <c r="E4950" s="144"/>
      <c r="F4950" s="144"/>
    </row>
    <row r="4951" spans="1:6">
      <c r="A4951" s="144"/>
      <c r="B4951" s="144"/>
      <c r="C4951" s="144"/>
      <c r="D4951" s="144"/>
      <c r="E4951" s="144"/>
      <c r="F4951" s="144"/>
    </row>
    <row r="4952" spans="1:6">
      <c r="A4952" s="144"/>
      <c r="B4952" s="144"/>
      <c r="C4952" s="144"/>
      <c r="D4952" s="144"/>
      <c r="E4952" s="144"/>
      <c r="F4952" s="144"/>
    </row>
    <row r="4953" spans="1:6">
      <c r="A4953" s="144"/>
      <c r="B4953" s="144"/>
      <c r="C4953" s="144"/>
      <c r="D4953" s="144"/>
      <c r="E4953" s="144"/>
      <c r="F4953" s="144"/>
    </row>
    <row r="4954" spans="1:6">
      <c r="A4954" s="144"/>
      <c r="B4954" s="144"/>
      <c r="C4954" s="144"/>
      <c r="D4954" s="144"/>
      <c r="E4954" s="144"/>
      <c r="F4954" s="144"/>
    </row>
    <row r="4955" spans="1:6">
      <c r="A4955" s="144"/>
      <c r="B4955" s="144"/>
      <c r="C4955" s="144"/>
      <c r="D4955" s="144"/>
      <c r="E4955" s="144"/>
      <c r="F4955" s="144"/>
    </row>
    <row r="4956" spans="1:6">
      <c r="A4956" s="144"/>
      <c r="B4956" s="144"/>
      <c r="C4956" s="144"/>
      <c r="D4956" s="144"/>
      <c r="E4956" s="144"/>
      <c r="F4956" s="144"/>
    </row>
    <row r="4957" spans="1:6">
      <c r="A4957" s="144"/>
      <c r="B4957" s="144"/>
      <c r="C4957" s="144"/>
      <c r="D4957" s="144"/>
      <c r="E4957" s="144"/>
      <c r="F4957" s="144"/>
    </row>
    <row r="4958" spans="1:6">
      <c r="A4958" s="144"/>
      <c r="B4958" s="144"/>
      <c r="C4958" s="144"/>
      <c r="D4958" s="144"/>
      <c r="E4958" s="144"/>
      <c r="F4958" s="144"/>
    </row>
    <row r="4959" spans="1:6">
      <c r="A4959" s="144"/>
      <c r="B4959" s="144"/>
      <c r="C4959" s="144"/>
      <c r="D4959" s="144"/>
      <c r="E4959" s="144"/>
      <c r="F4959" s="144"/>
    </row>
    <row r="4960" spans="1:6">
      <c r="A4960" s="144"/>
      <c r="B4960" s="144"/>
      <c r="C4960" s="144"/>
      <c r="D4960" s="144"/>
      <c r="E4960" s="144"/>
      <c r="F4960" s="144"/>
    </row>
    <row r="4961" spans="1:6">
      <c r="A4961" s="144"/>
      <c r="B4961" s="144"/>
      <c r="C4961" s="144"/>
      <c r="D4961" s="144"/>
      <c r="E4961" s="144"/>
      <c r="F4961" s="144"/>
    </row>
    <row r="4962" spans="1:6">
      <c r="A4962" s="144"/>
      <c r="B4962" s="144"/>
      <c r="C4962" s="144"/>
      <c r="D4962" s="144"/>
      <c r="E4962" s="144"/>
      <c r="F4962" s="144"/>
    </row>
    <row r="4963" spans="1:6">
      <c r="A4963" s="144"/>
      <c r="B4963" s="144"/>
      <c r="C4963" s="144"/>
      <c r="D4963" s="144"/>
      <c r="E4963" s="144"/>
      <c r="F4963" s="144"/>
    </row>
    <row r="4964" spans="1:6">
      <c r="A4964" s="144"/>
      <c r="B4964" s="144"/>
      <c r="C4964" s="144"/>
      <c r="D4964" s="144"/>
      <c r="E4964" s="144"/>
      <c r="F4964" s="144"/>
    </row>
    <row r="4965" spans="1:6">
      <c r="A4965" s="144"/>
      <c r="B4965" s="144"/>
      <c r="C4965" s="144"/>
      <c r="D4965" s="144"/>
      <c r="E4965" s="144"/>
      <c r="F4965" s="144"/>
    </row>
    <row r="4966" spans="1:6">
      <c r="A4966" s="144"/>
      <c r="B4966" s="144"/>
      <c r="C4966" s="144"/>
      <c r="D4966" s="144"/>
      <c r="E4966" s="144"/>
      <c r="F4966" s="144"/>
    </row>
    <row r="4967" spans="1:6">
      <c r="A4967" s="144"/>
      <c r="B4967" s="144"/>
      <c r="C4967" s="144"/>
      <c r="D4967" s="144"/>
      <c r="E4967" s="144"/>
      <c r="F4967" s="144"/>
    </row>
    <row r="4968" spans="1:6">
      <c r="A4968" s="144"/>
      <c r="B4968" s="144"/>
      <c r="C4968" s="144"/>
      <c r="D4968" s="144"/>
      <c r="E4968" s="144"/>
      <c r="F4968" s="144"/>
    </row>
    <row r="4969" spans="1:6">
      <c r="A4969" s="144"/>
      <c r="B4969" s="144"/>
      <c r="C4969" s="144"/>
      <c r="D4969" s="144"/>
      <c r="E4969" s="144"/>
      <c r="F4969" s="144"/>
    </row>
    <row r="4970" spans="1:6">
      <c r="A4970" s="144"/>
      <c r="B4970" s="144"/>
      <c r="C4970" s="144"/>
      <c r="D4970" s="144"/>
      <c r="E4970" s="144"/>
      <c r="F4970" s="144"/>
    </row>
    <row r="4971" spans="1:6">
      <c r="A4971" s="144"/>
      <c r="B4971" s="144"/>
      <c r="C4971" s="144"/>
      <c r="D4971" s="144"/>
      <c r="E4971" s="144"/>
      <c r="F4971" s="144"/>
    </row>
    <row r="4972" spans="1:6">
      <c r="A4972" s="144"/>
      <c r="B4972" s="144"/>
      <c r="C4972" s="144"/>
      <c r="D4972" s="144"/>
      <c r="E4972" s="144"/>
      <c r="F4972" s="144"/>
    </row>
    <row r="4973" spans="1:6">
      <c r="A4973" s="144"/>
      <c r="B4973" s="144"/>
      <c r="C4973" s="144"/>
      <c r="D4973" s="144"/>
      <c r="E4973" s="144"/>
      <c r="F4973" s="144"/>
    </row>
    <row r="4974" spans="1:6">
      <c r="A4974" s="144"/>
      <c r="B4974" s="144"/>
      <c r="C4974" s="144"/>
      <c r="D4974" s="144"/>
      <c r="E4974" s="144"/>
      <c r="F4974" s="144"/>
    </row>
    <row r="4975" spans="1:6">
      <c r="A4975" s="144"/>
      <c r="B4975" s="144"/>
      <c r="C4975" s="144"/>
      <c r="D4975" s="144"/>
      <c r="E4975" s="144"/>
      <c r="F4975" s="144"/>
    </row>
    <row r="4976" spans="1:6">
      <c r="A4976" s="144"/>
      <c r="B4976" s="144"/>
      <c r="C4976" s="144"/>
      <c r="D4976" s="144"/>
      <c r="E4976" s="144"/>
      <c r="F4976" s="144"/>
    </row>
    <row r="4977" spans="1:6">
      <c r="A4977" s="144"/>
      <c r="B4977" s="144"/>
      <c r="C4977" s="144"/>
      <c r="D4977" s="144"/>
      <c r="E4977" s="144"/>
      <c r="F4977" s="144"/>
    </row>
    <row r="4978" spans="1:6">
      <c r="A4978" s="144"/>
      <c r="B4978" s="144"/>
      <c r="C4978" s="144"/>
      <c r="D4978" s="144"/>
      <c r="E4978" s="144"/>
      <c r="F4978" s="144"/>
    </row>
    <row r="4979" spans="1:6">
      <c r="A4979" s="144"/>
      <c r="B4979" s="144"/>
      <c r="C4979" s="144"/>
      <c r="D4979" s="144"/>
      <c r="E4979" s="144"/>
      <c r="F4979" s="144"/>
    </row>
    <row r="4980" spans="1:6">
      <c r="A4980" s="144"/>
      <c r="B4980" s="144"/>
      <c r="C4980" s="144"/>
      <c r="D4980" s="144"/>
      <c r="E4980" s="144"/>
      <c r="F4980" s="144"/>
    </row>
    <row r="4981" spans="1:6">
      <c r="A4981" s="144"/>
      <c r="B4981" s="144"/>
      <c r="C4981" s="144"/>
      <c r="D4981" s="144"/>
      <c r="E4981" s="144"/>
      <c r="F4981" s="144"/>
    </row>
    <row r="4982" spans="1:6">
      <c r="A4982" s="144"/>
      <c r="B4982" s="144"/>
      <c r="C4982" s="144"/>
      <c r="D4982" s="144"/>
      <c r="E4982" s="144"/>
      <c r="F4982" s="144"/>
    </row>
    <row r="4983" spans="1:6">
      <c r="A4983" s="144"/>
      <c r="B4983" s="144"/>
      <c r="C4983" s="144"/>
      <c r="D4983" s="144"/>
      <c r="E4983" s="144"/>
      <c r="F4983" s="144"/>
    </row>
    <row r="4984" spans="1:6">
      <c r="A4984" s="144"/>
      <c r="B4984" s="144"/>
      <c r="C4984" s="144"/>
      <c r="D4984" s="144"/>
      <c r="E4984" s="144"/>
      <c r="F4984" s="144"/>
    </row>
    <row r="4985" spans="1:6">
      <c r="A4985" s="144"/>
      <c r="B4985" s="144"/>
      <c r="C4985" s="144"/>
      <c r="D4985" s="144"/>
      <c r="E4985" s="144"/>
      <c r="F4985" s="144"/>
    </row>
    <row r="4986" spans="1:6">
      <c r="A4986" s="144"/>
      <c r="B4986" s="144"/>
      <c r="C4986" s="144"/>
      <c r="D4986" s="144"/>
      <c r="E4986" s="144"/>
      <c r="F4986" s="144"/>
    </row>
    <row r="4987" spans="1:6">
      <c r="A4987" s="144"/>
      <c r="B4987" s="144"/>
      <c r="C4987" s="144"/>
      <c r="D4987" s="144"/>
      <c r="E4987" s="144"/>
      <c r="F4987" s="144"/>
    </row>
    <row r="4988" spans="1:6">
      <c r="A4988" s="144"/>
      <c r="B4988" s="144"/>
      <c r="C4988" s="144"/>
      <c r="D4988" s="144"/>
      <c r="E4988" s="144"/>
      <c r="F4988" s="144"/>
    </row>
    <row r="4989" spans="1:6">
      <c r="A4989" s="144"/>
      <c r="B4989" s="144"/>
      <c r="C4989" s="144"/>
      <c r="D4989" s="144"/>
      <c r="E4989" s="144"/>
      <c r="F4989" s="144"/>
    </row>
    <row r="4990" spans="1:6">
      <c r="A4990" s="144"/>
      <c r="B4990" s="144"/>
      <c r="C4990" s="144"/>
      <c r="D4990" s="144"/>
      <c r="E4990" s="144"/>
      <c r="F4990" s="144"/>
    </row>
    <row r="4991" spans="1:6">
      <c r="A4991" s="144"/>
      <c r="B4991" s="144"/>
      <c r="C4991" s="144"/>
      <c r="D4991" s="144"/>
      <c r="E4991" s="144"/>
      <c r="F4991" s="144"/>
    </row>
    <row r="4992" spans="1:6">
      <c r="A4992" s="144"/>
      <c r="B4992" s="144"/>
      <c r="C4992" s="144"/>
      <c r="D4992" s="144"/>
      <c r="E4992" s="144"/>
      <c r="F4992" s="144"/>
    </row>
    <row r="4993" spans="1:6">
      <c r="A4993" s="144"/>
      <c r="B4993" s="144"/>
      <c r="C4993" s="144"/>
      <c r="D4993" s="144"/>
      <c r="E4993" s="144"/>
      <c r="F4993" s="144"/>
    </row>
    <row r="4994" spans="1:6">
      <c r="A4994" s="144"/>
      <c r="B4994" s="144"/>
      <c r="C4994" s="144"/>
      <c r="D4994" s="144"/>
      <c r="E4994" s="144"/>
      <c r="F4994" s="144"/>
    </row>
    <row r="4995" spans="1:6">
      <c r="A4995" s="144"/>
      <c r="B4995" s="144"/>
      <c r="C4995" s="144"/>
      <c r="D4995" s="144"/>
      <c r="E4995" s="144"/>
      <c r="F4995" s="144"/>
    </row>
    <row r="4996" spans="1:6">
      <c r="A4996" s="144"/>
      <c r="B4996" s="144"/>
      <c r="C4996" s="144"/>
      <c r="D4996" s="144"/>
      <c r="E4996" s="144"/>
      <c r="F4996" s="144"/>
    </row>
    <row r="4997" spans="1:6">
      <c r="A4997" s="144"/>
      <c r="B4997" s="144"/>
      <c r="C4997" s="144"/>
      <c r="D4997" s="144"/>
      <c r="E4997" s="144"/>
      <c r="F4997" s="144"/>
    </row>
    <row r="4998" spans="1:6">
      <c r="A4998" s="144"/>
      <c r="B4998" s="144"/>
      <c r="C4998" s="144"/>
      <c r="D4998" s="144"/>
      <c r="E4998" s="144"/>
      <c r="F4998" s="144"/>
    </row>
    <row r="4999" spans="1:6">
      <c r="A4999" s="144"/>
      <c r="B4999" s="144"/>
      <c r="C4999" s="144"/>
      <c r="D4999" s="144"/>
      <c r="E4999" s="144"/>
      <c r="F4999" s="144"/>
    </row>
    <row r="5000" spans="1:6">
      <c r="A5000" s="144"/>
      <c r="B5000" s="144"/>
      <c r="C5000" s="144"/>
      <c r="D5000" s="144"/>
      <c r="E5000" s="144"/>
      <c r="F5000" s="144"/>
    </row>
    <row r="5001" spans="1:6">
      <c r="A5001" s="144"/>
      <c r="B5001" s="144"/>
      <c r="C5001" s="144"/>
      <c r="D5001" s="144"/>
      <c r="E5001" s="144"/>
      <c r="F5001" s="144"/>
    </row>
    <row r="5002" spans="1:6">
      <c r="A5002" s="144"/>
      <c r="B5002" s="144"/>
      <c r="C5002" s="144"/>
      <c r="D5002" s="144"/>
      <c r="E5002" s="144"/>
      <c r="F5002" s="144"/>
    </row>
    <row r="5003" spans="1:6">
      <c r="A5003" s="144"/>
      <c r="B5003" s="144"/>
      <c r="C5003" s="144"/>
      <c r="D5003" s="144"/>
      <c r="E5003" s="144"/>
      <c r="F5003" s="144"/>
    </row>
    <row r="5004" spans="1:6">
      <c r="A5004" s="144"/>
      <c r="B5004" s="144"/>
      <c r="C5004" s="144"/>
      <c r="D5004" s="144"/>
      <c r="E5004" s="144"/>
      <c r="F5004" s="144"/>
    </row>
    <row r="5005" spans="1:6">
      <c r="A5005" s="144"/>
      <c r="B5005" s="144"/>
      <c r="C5005" s="144"/>
      <c r="D5005" s="144"/>
      <c r="E5005" s="144"/>
      <c r="F5005" s="144"/>
    </row>
    <row r="5006" spans="1:6">
      <c r="A5006" s="144"/>
      <c r="B5006" s="144"/>
      <c r="C5006" s="144"/>
      <c r="D5006" s="144"/>
      <c r="E5006" s="144"/>
      <c r="F5006" s="144"/>
    </row>
    <row r="5007" spans="1:6">
      <c r="A5007" s="144"/>
      <c r="B5007" s="144"/>
      <c r="C5007" s="144"/>
      <c r="D5007" s="144"/>
      <c r="E5007" s="144"/>
      <c r="F5007" s="144"/>
    </row>
    <row r="5008" spans="1:6">
      <c r="A5008" s="144"/>
      <c r="B5008" s="144"/>
      <c r="C5008" s="144"/>
      <c r="D5008" s="144"/>
      <c r="E5008" s="144"/>
      <c r="F5008" s="144"/>
    </row>
    <row r="5009" spans="1:6">
      <c r="A5009" s="144"/>
      <c r="B5009" s="144"/>
      <c r="C5009" s="144"/>
      <c r="D5009" s="144"/>
      <c r="E5009" s="144"/>
      <c r="F5009" s="144"/>
    </row>
    <row r="5010" spans="1:6">
      <c r="A5010" s="144"/>
      <c r="B5010" s="144"/>
      <c r="C5010" s="144"/>
      <c r="D5010" s="144"/>
      <c r="E5010" s="144"/>
      <c r="F5010" s="144"/>
    </row>
    <row r="5011" spans="1:6">
      <c r="A5011" s="144"/>
      <c r="B5011" s="144"/>
      <c r="C5011" s="144"/>
      <c r="D5011" s="144"/>
      <c r="E5011" s="144"/>
      <c r="F5011" s="144"/>
    </row>
    <row r="5012" spans="1:6">
      <c r="A5012" s="144"/>
      <c r="B5012" s="144"/>
      <c r="C5012" s="144"/>
      <c r="D5012" s="144"/>
      <c r="E5012" s="144"/>
      <c r="F5012" s="144"/>
    </row>
    <row r="5013" spans="1:6">
      <c r="A5013" s="144"/>
      <c r="B5013" s="144"/>
      <c r="C5013" s="144"/>
      <c r="D5013" s="144"/>
      <c r="E5013" s="144"/>
      <c r="F5013" s="144"/>
    </row>
    <row r="5014" spans="1:6">
      <c r="A5014" s="144"/>
      <c r="B5014" s="144"/>
      <c r="C5014" s="144"/>
      <c r="D5014" s="144"/>
      <c r="E5014" s="144"/>
      <c r="F5014" s="144"/>
    </row>
    <row r="5015" spans="1:6">
      <c r="A5015" s="144"/>
      <c r="B5015" s="144"/>
      <c r="C5015" s="144"/>
      <c r="D5015" s="144"/>
      <c r="E5015" s="144"/>
      <c r="F5015" s="144"/>
    </row>
    <row r="5016" spans="1:6">
      <c r="A5016" s="144"/>
      <c r="B5016" s="144"/>
      <c r="C5016" s="144"/>
      <c r="D5016" s="144"/>
      <c r="E5016" s="144"/>
      <c r="F5016" s="144"/>
    </row>
    <row r="5017" spans="1:6">
      <c r="A5017" s="144"/>
      <c r="B5017" s="144"/>
      <c r="C5017" s="144"/>
      <c r="D5017" s="144"/>
      <c r="E5017" s="144"/>
      <c r="F5017" s="144"/>
    </row>
    <row r="5018" spans="1:6">
      <c r="A5018" s="144"/>
      <c r="B5018" s="144"/>
      <c r="C5018" s="144"/>
      <c r="D5018" s="144"/>
      <c r="E5018" s="144"/>
      <c r="F5018" s="144"/>
    </row>
    <row r="5019" spans="1:6">
      <c r="A5019" s="144"/>
      <c r="B5019" s="144"/>
      <c r="C5019" s="144"/>
      <c r="D5019" s="144"/>
      <c r="E5019" s="144"/>
      <c r="F5019" s="144"/>
    </row>
    <row r="5020" spans="1:6">
      <c r="A5020" s="144"/>
      <c r="B5020" s="144"/>
      <c r="C5020" s="144"/>
      <c r="D5020" s="144"/>
      <c r="E5020" s="144"/>
      <c r="F5020" s="144"/>
    </row>
    <row r="5021" spans="1:6">
      <c r="A5021" s="144"/>
      <c r="B5021" s="144"/>
      <c r="C5021" s="144"/>
      <c r="D5021" s="144"/>
      <c r="E5021" s="144"/>
      <c r="F5021" s="144"/>
    </row>
    <row r="5022" spans="1:6">
      <c r="A5022" s="144"/>
      <c r="B5022" s="144"/>
      <c r="C5022" s="144"/>
      <c r="D5022" s="144"/>
      <c r="E5022" s="144"/>
      <c r="F5022" s="144"/>
    </row>
    <row r="5023" spans="1:6">
      <c r="A5023" s="144"/>
      <c r="B5023" s="144"/>
      <c r="C5023" s="144"/>
      <c r="D5023" s="144"/>
      <c r="E5023" s="144"/>
      <c r="F5023" s="144"/>
    </row>
    <row r="5024" spans="1:6">
      <c r="A5024" s="144"/>
      <c r="B5024" s="144"/>
      <c r="C5024" s="144"/>
      <c r="D5024" s="144"/>
      <c r="E5024" s="144"/>
      <c r="F5024" s="144"/>
    </row>
    <row r="5025" spans="1:6">
      <c r="A5025" s="144"/>
      <c r="B5025" s="144"/>
      <c r="C5025" s="144"/>
      <c r="D5025" s="144"/>
      <c r="E5025" s="144"/>
      <c r="F5025" s="144"/>
    </row>
    <row r="5026" spans="1:6">
      <c r="A5026" s="144"/>
      <c r="B5026" s="144"/>
      <c r="C5026" s="144"/>
      <c r="D5026" s="144"/>
      <c r="E5026" s="144"/>
      <c r="F5026" s="144"/>
    </row>
    <row r="5027" spans="1:6">
      <c r="A5027" s="144"/>
      <c r="B5027" s="144"/>
      <c r="C5027" s="144"/>
      <c r="D5027" s="144"/>
      <c r="E5027" s="144"/>
      <c r="F5027" s="144"/>
    </row>
    <row r="5028" spans="1:6">
      <c r="A5028" s="144"/>
      <c r="B5028" s="144"/>
      <c r="C5028" s="144"/>
      <c r="D5028" s="144"/>
      <c r="E5028" s="144"/>
      <c r="F5028" s="144"/>
    </row>
    <row r="5029" spans="1:6">
      <c r="A5029" s="144"/>
      <c r="B5029" s="144"/>
      <c r="C5029" s="144"/>
      <c r="D5029" s="144"/>
      <c r="E5029" s="144"/>
      <c r="F5029" s="144"/>
    </row>
    <row r="5030" spans="1:6">
      <c r="A5030" s="144"/>
      <c r="B5030" s="144"/>
      <c r="C5030" s="144"/>
      <c r="D5030" s="144"/>
      <c r="E5030" s="144"/>
      <c r="F5030" s="144"/>
    </row>
    <row r="5031" spans="1:6">
      <c r="A5031" s="144"/>
      <c r="B5031" s="144"/>
      <c r="C5031" s="144"/>
      <c r="D5031" s="144"/>
      <c r="E5031" s="144"/>
      <c r="F5031" s="144"/>
    </row>
    <row r="5032" spans="1:6">
      <c r="A5032" s="144"/>
      <c r="B5032" s="144"/>
      <c r="C5032" s="144"/>
      <c r="D5032" s="144"/>
      <c r="E5032" s="144"/>
      <c r="F5032" s="144"/>
    </row>
    <row r="5033" spans="1:6">
      <c r="A5033" s="144"/>
      <c r="B5033" s="144"/>
      <c r="C5033" s="144"/>
      <c r="D5033" s="144"/>
      <c r="E5033" s="144"/>
      <c r="F5033" s="144"/>
    </row>
    <row r="5034" spans="1:6">
      <c r="A5034" s="144"/>
      <c r="B5034" s="144"/>
      <c r="C5034" s="144"/>
      <c r="D5034" s="144"/>
      <c r="E5034" s="144"/>
      <c r="F5034" s="144"/>
    </row>
    <row r="5035" spans="1:6">
      <c r="A5035" s="144"/>
      <c r="B5035" s="144"/>
      <c r="C5035" s="144"/>
      <c r="D5035" s="144"/>
      <c r="E5035" s="144"/>
      <c r="F5035" s="144"/>
    </row>
    <row r="5036" spans="1:6">
      <c r="A5036" s="144"/>
      <c r="B5036" s="144"/>
      <c r="C5036" s="144"/>
      <c r="D5036" s="144"/>
      <c r="E5036" s="144"/>
      <c r="F5036" s="144"/>
    </row>
    <row r="5037" spans="1:6">
      <c r="A5037" s="144"/>
      <c r="B5037" s="144"/>
      <c r="C5037" s="144"/>
      <c r="D5037" s="144"/>
      <c r="E5037" s="144"/>
      <c r="F5037" s="144"/>
    </row>
    <row r="5038" spans="1:6">
      <c r="A5038" s="144"/>
      <c r="B5038" s="144"/>
      <c r="C5038" s="144"/>
      <c r="D5038" s="144"/>
      <c r="E5038" s="144"/>
      <c r="F5038" s="144"/>
    </row>
    <row r="5039" spans="1:6">
      <c r="A5039" s="144"/>
      <c r="B5039" s="144"/>
      <c r="C5039" s="144"/>
      <c r="D5039" s="144"/>
      <c r="E5039" s="144"/>
      <c r="F5039" s="144"/>
    </row>
    <row r="5040" spans="1:6">
      <c r="A5040" s="144"/>
      <c r="B5040" s="144"/>
      <c r="C5040" s="144"/>
      <c r="D5040" s="144"/>
      <c r="E5040" s="144"/>
      <c r="F5040" s="144"/>
    </row>
    <row r="5041" spans="1:6">
      <c r="A5041" s="144"/>
      <c r="B5041" s="144"/>
      <c r="C5041" s="144"/>
      <c r="D5041" s="144"/>
      <c r="E5041" s="144"/>
      <c r="F5041" s="144"/>
    </row>
    <row r="5042" spans="1:6">
      <c r="A5042" s="144"/>
      <c r="B5042" s="144"/>
      <c r="C5042" s="144"/>
      <c r="D5042" s="144"/>
      <c r="E5042" s="144"/>
      <c r="F5042" s="144"/>
    </row>
    <row r="5043" spans="1:6">
      <c r="A5043" s="144"/>
      <c r="B5043" s="144"/>
      <c r="C5043" s="144"/>
      <c r="D5043" s="144"/>
      <c r="E5043" s="144"/>
      <c r="F5043" s="144"/>
    </row>
    <row r="5044" spans="1:6">
      <c r="A5044" s="144"/>
      <c r="B5044" s="144"/>
      <c r="C5044" s="144"/>
      <c r="D5044" s="144"/>
      <c r="E5044" s="144"/>
      <c r="F5044" s="144"/>
    </row>
    <row r="5045" spans="1:6">
      <c r="A5045" s="144"/>
      <c r="B5045" s="144"/>
      <c r="C5045" s="144"/>
      <c r="D5045" s="144"/>
      <c r="E5045" s="144"/>
      <c r="F5045" s="144"/>
    </row>
    <row r="5046" spans="1:6">
      <c r="A5046" s="144"/>
      <c r="B5046" s="144"/>
      <c r="C5046" s="144"/>
      <c r="D5046" s="144"/>
      <c r="E5046" s="144"/>
      <c r="F5046" s="144"/>
    </row>
    <row r="5047" spans="1:6">
      <c r="A5047" s="144"/>
      <c r="B5047" s="144"/>
      <c r="C5047" s="144"/>
      <c r="D5047" s="144"/>
      <c r="E5047" s="144"/>
      <c r="F5047" s="144"/>
    </row>
    <row r="5048" spans="1:6">
      <c r="A5048" s="144"/>
      <c r="B5048" s="144"/>
      <c r="C5048" s="144"/>
      <c r="D5048" s="144"/>
      <c r="E5048" s="144"/>
      <c r="F5048" s="144"/>
    </row>
    <row r="5049" spans="1:6">
      <c r="A5049" s="144"/>
      <c r="B5049" s="144"/>
      <c r="C5049" s="144"/>
      <c r="D5049" s="144"/>
      <c r="E5049" s="144"/>
      <c r="F5049" s="144"/>
    </row>
    <row r="5050" spans="1:6">
      <c r="A5050" s="144"/>
      <c r="B5050" s="144"/>
      <c r="C5050" s="144"/>
      <c r="D5050" s="144"/>
      <c r="E5050" s="144"/>
      <c r="F5050" s="144"/>
    </row>
    <row r="5051" spans="1:6">
      <c r="A5051" s="144"/>
      <c r="B5051" s="144"/>
      <c r="C5051" s="144"/>
      <c r="D5051" s="144"/>
      <c r="E5051" s="144"/>
      <c r="F5051" s="144"/>
    </row>
    <row r="5052" spans="1:6">
      <c r="A5052" s="144"/>
      <c r="B5052" s="144"/>
      <c r="C5052" s="144"/>
      <c r="D5052" s="144"/>
      <c r="E5052" s="144"/>
      <c r="F5052" s="144"/>
    </row>
    <row r="5053" spans="1:6">
      <c r="A5053" s="144"/>
      <c r="B5053" s="144"/>
      <c r="C5053" s="144"/>
      <c r="D5053" s="144"/>
      <c r="E5053" s="144"/>
      <c r="F5053" s="144"/>
    </row>
    <row r="5054" spans="1:6">
      <c r="A5054" s="144"/>
      <c r="B5054" s="144"/>
      <c r="C5054" s="144"/>
      <c r="D5054" s="144"/>
      <c r="E5054" s="144"/>
      <c r="F5054" s="144"/>
    </row>
    <row r="5055" spans="1:6">
      <c r="A5055" s="144"/>
      <c r="B5055" s="144"/>
      <c r="C5055" s="144"/>
      <c r="D5055" s="144"/>
      <c r="E5055" s="144"/>
      <c r="F5055" s="144"/>
    </row>
    <row r="5056" spans="1:6">
      <c r="A5056" s="144"/>
      <c r="B5056" s="144"/>
      <c r="C5056" s="144"/>
      <c r="D5056" s="144"/>
      <c r="E5056" s="144"/>
      <c r="F5056" s="144"/>
    </row>
    <row r="5057" spans="1:6">
      <c r="A5057" s="144"/>
      <c r="B5057" s="144"/>
      <c r="C5057" s="144"/>
      <c r="D5057" s="144"/>
      <c r="E5057" s="144"/>
      <c r="F5057" s="144"/>
    </row>
    <row r="5058" spans="1:6">
      <c r="A5058" s="144"/>
      <c r="B5058" s="144"/>
      <c r="C5058" s="144"/>
      <c r="D5058" s="144"/>
      <c r="E5058" s="144"/>
      <c r="F5058" s="144"/>
    </row>
    <row r="5059" spans="1:6">
      <c r="A5059" s="144"/>
      <c r="B5059" s="144"/>
      <c r="C5059" s="144"/>
      <c r="D5059" s="144"/>
      <c r="E5059" s="144"/>
      <c r="F5059" s="144"/>
    </row>
    <row r="5060" spans="1:6">
      <c r="A5060" s="144"/>
      <c r="B5060" s="144"/>
      <c r="C5060" s="144"/>
      <c r="D5060" s="144"/>
      <c r="E5060" s="144"/>
      <c r="F5060" s="144"/>
    </row>
    <row r="5061" spans="1:6">
      <c r="A5061" s="144"/>
      <c r="B5061" s="144"/>
      <c r="C5061" s="144"/>
      <c r="D5061" s="144"/>
      <c r="E5061" s="144"/>
      <c r="F5061" s="144"/>
    </row>
    <row r="5062" spans="1:6">
      <c r="A5062" s="144"/>
      <c r="B5062" s="144"/>
      <c r="C5062" s="144"/>
      <c r="D5062" s="144"/>
      <c r="E5062" s="144"/>
      <c r="F5062" s="144"/>
    </row>
    <row r="5063" spans="1:6">
      <c r="A5063" s="144"/>
      <c r="B5063" s="144"/>
      <c r="C5063" s="144"/>
      <c r="D5063" s="144"/>
      <c r="E5063" s="144"/>
      <c r="F5063" s="144"/>
    </row>
    <row r="5064" spans="1:6">
      <c r="A5064" s="144"/>
      <c r="B5064" s="144"/>
      <c r="C5064" s="144"/>
      <c r="D5064" s="144"/>
      <c r="E5064" s="144"/>
      <c r="F5064" s="144"/>
    </row>
    <row r="5065" spans="1:6">
      <c r="A5065" s="144"/>
      <c r="B5065" s="144"/>
      <c r="C5065" s="144"/>
      <c r="D5065" s="144"/>
      <c r="E5065" s="144"/>
      <c r="F5065" s="144"/>
    </row>
    <row r="5066" spans="1:6">
      <c r="A5066" s="144"/>
      <c r="B5066" s="144"/>
      <c r="C5066" s="144"/>
      <c r="D5066" s="144"/>
      <c r="E5066" s="144"/>
      <c r="F5066" s="144"/>
    </row>
    <row r="5067" spans="1:6">
      <c r="A5067" s="144"/>
      <c r="B5067" s="144"/>
      <c r="C5067" s="144"/>
      <c r="D5067" s="144"/>
      <c r="E5067" s="144"/>
      <c r="F5067" s="144"/>
    </row>
    <row r="5068" spans="1:6">
      <c r="A5068" s="144"/>
      <c r="B5068" s="144"/>
      <c r="C5068" s="144"/>
      <c r="D5068" s="144"/>
      <c r="E5068" s="144"/>
      <c r="F5068" s="144"/>
    </row>
    <row r="5069" spans="1:6">
      <c r="A5069" s="144"/>
      <c r="B5069" s="144"/>
      <c r="C5069" s="144"/>
      <c r="D5069" s="144"/>
      <c r="E5069" s="144"/>
      <c r="F5069" s="144"/>
    </row>
    <row r="5070" spans="1:6">
      <c r="A5070" s="144"/>
      <c r="B5070" s="144"/>
      <c r="C5070" s="144"/>
      <c r="D5070" s="144"/>
      <c r="E5070" s="144"/>
      <c r="F5070" s="144"/>
    </row>
    <row r="5071" spans="1:6">
      <c r="A5071" s="144"/>
      <c r="B5071" s="144"/>
      <c r="C5071" s="144"/>
      <c r="D5071" s="144"/>
      <c r="E5071" s="144"/>
      <c r="F5071" s="144"/>
    </row>
    <row r="5072" spans="1:6">
      <c r="A5072" s="144"/>
      <c r="B5072" s="144"/>
      <c r="C5072" s="144"/>
      <c r="D5072" s="144"/>
      <c r="E5072" s="144"/>
      <c r="F5072" s="144"/>
    </row>
    <row r="5073" spans="1:6">
      <c r="A5073" s="144"/>
      <c r="B5073" s="144"/>
      <c r="C5073" s="144"/>
      <c r="D5073" s="144"/>
      <c r="E5073" s="144"/>
      <c r="F5073" s="144"/>
    </row>
    <row r="5074" spans="1:6">
      <c r="A5074" s="144"/>
      <c r="B5074" s="144"/>
      <c r="C5074" s="144"/>
      <c r="D5074" s="144"/>
      <c r="E5074" s="144"/>
      <c r="F5074" s="144"/>
    </row>
    <row r="5075" spans="1:6">
      <c r="A5075" s="144"/>
      <c r="B5075" s="144"/>
      <c r="C5075" s="144"/>
      <c r="D5075" s="144"/>
      <c r="E5075" s="144"/>
      <c r="F5075" s="144"/>
    </row>
    <row r="5076" spans="1:6">
      <c r="A5076" s="144"/>
      <c r="B5076" s="144"/>
      <c r="C5076" s="144"/>
      <c r="D5076" s="144"/>
      <c r="E5076" s="144"/>
      <c r="F5076" s="144"/>
    </row>
    <row r="5077" spans="1:6">
      <c r="A5077" s="144"/>
      <c r="B5077" s="144"/>
      <c r="C5077" s="144"/>
      <c r="D5077" s="144"/>
      <c r="E5077" s="144"/>
      <c r="F5077" s="144"/>
    </row>
    <row r="5078" spans="1:6">
      <c r="A5078" s="144"/>
      <c r="B5078" s="144"/>
      <c r="C5078" s="144"/>
      <c r="D5078" s="144"/>
      <c r="E5078" s="144"/>
      <c r="F5078" s="144"/>
    </row>
    <row r="5079" spans="1:6">
      <c r="A5079" s="144"/>
      <c r="B5079" s="144"/>
      <c r="C5079" s="144"/>
      <c r="D5079" s="144"/>
      <c r="E5079" s="144"/>
      <c r="F5079" s="144"/>
    </row>
    <row r="5080" spans="1:6">
      <c r="A5080" s="144"/>
      <c r="B5080" s="144"/>
      <c r="C5080" s="144"/>
      <c r="D5080" s="144"/>
      <c r="E5080" s="144"/>
      <c r="F5080" s="144"/>
    </row>
    <row r="5081" spans="1:6">
      <c r="A5081" s="144"/>
      <c r="B5081" s="144"/>
      <c r="C5081" s="144"/>
      <c r="D5081" s="144"/>
      <c r="E5081" s="144"/>
      <c r="F5081" s="144"/>
    </row>
    <row r="5082" spans="1:6">
      <c r="A5082" s="144"/>
      <c r="B5082" s="144"/>
      <c r="C5082" s="144"/>
      <c r="D5082" s="144"/>
      <c r="E5082" s="144"/>
      <c r="F5082" s="144"/>
    </row>
    <row r="5083" spans="1:6">
      <c r="A5083" s="144"/>
      <c r="B5083" s="144"/>
      <c r="C5083" s="144"/>
      <c r="D5083" s="144"/>
      <c r="E5083" s="144"/>
      <c r="F5083" s="144"/>
    </row>
    <row r="5084" spans="1:6">
      <c r="A5084" s="144"/>
      <c r="B5084" s="144"/>
      <c r="C5084" s="144"/>
      <c r="D5084" s="144"/>
      <c r="E5084" s="144"/>
      <c r="F5084" s="144"/>
    </row>
    <row r="5085" spans="1:6">
      <c r="A5085" s="144"/>
      <c r="B5085" s="144"/>
      <c r="C5085" s="144"/>
      <c r="D5085" s="144"/>
      <c r="E5085" s="144"/>
      <c r="F5085" s="144"/>
    </row>
    <row r="5086" spans="1:6">
      <c r="A5086" s="144"/>
      <c r="B5086" s="144"/>
      <c r="C5086" s="144"/>
      <c r="D5086" s="144"/>
      <c r="E5086" s="144"/>
      <c r="F5086" s="144"/>
    </row>
    <row r="5087" spans="1:6">
      <c r="A5087" s="144"/>
      <c r="B5087" s="144"/>
      <c r="C5087" s="144"/>
      <c r="D5087" s="144"/>
      <c r="E5087" s="144"/>
      <c r="F5087" s="144"/>
    </row>
    <row r="5088" spans="1:6">
      <c r="A5088" s="144"/>
      <c r="B5088" s="144"/>
      <c r="C5088" s="144"/>
      <c r="D5088" s="144"/>
      <c r="E5088" s="144"/>
      <c r="F5088" s="144"/>
    </row>
    <row r="5089" spans="1:6">
      <c r="A5089" s="144"/>
      <c r="B5089" s="144"/>
      <c r="C5089" s="144"/>
      <c r="D5089" s="144"/>
      <c r="E5089" s="144"/>
      <c r="F5089" s="144"/>
    </row>
    <row r="5090" spans="1:6">
      <c r="A5090" s="144"/>
      <c r="B5090" s="144"/>
      <c r="C5090" s="144"/>
      <c r="D5090" s="144"/>
      <c r="E5090" s="144"/>
      <c r="F5090" s="144"/>
    </row>
    <row r="5091" spans="1:6">
      <c r="A5091" s="144"/>
      <c r="B5091" s="144"/>
      <c r="C5091" s="144"/>
      <c r="D5091" s="144"/>
      <c r="E5091" s="144"/>
      <c r="F5091" s="144"/>
    </row>
    <row r="5092" spans="1:6">
      <c r="A5092" s="144"/>
      <c r="B5092" s="144"/>
      <c r="C5092" s="144"/>
      <c r="D5092" s="144"/>
      <c r="E5092" s="144"/>
      <c r="F5092" s="144"/>
    </row>
    <row r="5093" spans="1:6">
      <c r="A5093" s="144"/>
      <c r="B5093" s="144"/>
      <c r="C5093" s="144"/>
      <c r="D5093" s="144"/>
      <c r="E5093" s="144"/>
      <c r="F5093" s="144"/>
    </row>
    <row r="5094" spans="1:6">
      <c r="A5094" s="144"/>
      <c r="B5094" s="144"/>
      <c r="C5094" s="144"/>
      <c r="D5094" s="144"/>
      <c r="E5094" s="144"/>
      <c r="F5094" s="144"/>
    </row>
    <row r="5095" spans="1:6">
      <c r="A5095" s="144"/>
      <c r="B5095" s="144"/>
      <c r="C5095" s="144"/>
      <c r="D5095" s="144"/>
      <c r="E5095" s="144"/>
      <c r="F5095" s="144"/>
    </row>
    <row r="5096" spans="1:6">
      <c r="A5096" s="144"/>
      <c r="B5096" s="144"/>
      <c r="C5096" s="144"/>
      <c r="D5096" s="144"/>
      <c r="E5096" s="144"/>
      <c r="F5096" s="144"/>
    </row>
    <row r="5097" spans="1:6">
      <c r="A5097" s="144"/>
      <c r="B5097" s="144"/>
      <c r="C5097" s="144"/>
      <c r="D5097" s="144"/>
      <c r="E5097" s="144"/>
      <c r="F5097" s="144"/>
    </row>
    <row r="5098" spans="1:6">
      <c r="A5098" s="144"/>
      <c r="B5098" s="144"/>
      <c r="C5098" s="144"/>
      <c r="D5098" s="144"/>
      <c r="E5098" s="144"/>
      <c r="F5098" s="144"/>
    </row>
    <row r="5099" spans="1:6">
      <c r="A5099" s="144"/>
      <c r="B5099" s="144"/>
      <c r="C5099" s="144"/>
      <c r="D5099" s="144"/>
      <c r="E5099" s="144"/>
      <c r="F5099" s="144"/>
    </row>
    <row r="5100" spans="1:6">
      <c r="A5100" s="144"/>
      <c r="B5100" s="144"/>
      <c r="C5100" s="144"/>
      <c r="D5100" s="144"/>
      <c r="E5100" s="144"/>
      <c r="F5100" s="144"/>
    </row>
    <row r="5101" spans="1:6">
      <c r="A5101" s="144"/>
      <c r="B5101" s="144"/>
      <c r="C5101" s="144"/>
      <c r="D5101" s="144"/>
      <c r="E5101" s="144"/>
      <c r="F5101" s="144"/>
    </row>
    <row r="5102" spans="1:6">
      <c r="A5102" s="144"/>
      <c r="B5102" s="144"/>
      <c r="C5102" s="144"/>
      <c r="D5102" s="144"/>
      <c r="E5102" s="144"/>
      <c r="F5102" s="144"/>
    </row>
    <row r="5103" spans="1:6">
      <c r="A5103" s="144"/>
      <c r="B5103" s="144"/>
      <c r="C5103" s="144"/>
      <c r="D5103" s="144"/>
      <c r="E5103" s="144"/>
      <c r="F5103" s="144"/>
    </row>
    <row r="5104" spans="1:6">
      <c r="A5104" s="144"/>
      <c r="B5104" s="144"/>
      <c r="C5104" s="144"/>
      <c r="D5104" s="144"/>
      <c r="E5104" s="144"/>
      <c r="F5104" s="144"/>
    </row>
    <row r="5105" spans="1:6">
      <c r="A5105" s="144"/>
      <c r="B5105" s="144"/>
      <c r="C5105" s="144"/>
      <c r="D5105" s="144"/>
      <c r="E5105" s="144"/>
      <c r="F5105" s="144"/>
    </row>
    <row r="5106" spans="1:6">
      <c r="A5106" s="144"/>
      <c r="B5106" s="144"/>
      <c r="C5106" s="144"/>
      <c r="D5106" s="144"/>
      <c r="E5106" s="144"/>
      <c r="F5106" s="144"/>
    </row>
    <row r="5107" spans="1:6">
      <c r="A5107" s="144"/>
      <c r="B5107" s="144"/>
      <c r="C5107" s="144"/>
      <c r="D5107" s="144"/>
      <c r="E5107" s="144"/>
      <c r="F5107" s="144"/>
    </row>
    <row r="5108" spans="1:6">
      <c r="A5108" s="144"/>
      <c r="B5108" s="144"/>
      <c r="C5108" s="144"/>
      <c r="D5108" s="144"/>
      <c r="E5108" s="144"/>
      <c r="F5108" s="144"/>
    </row>
    <row r="5109" spans="1:6">
      <c r="A5109" s="144"/>
      <c r="B5109" s="144"/>
      <c r="C5109" s="144"/>
      <c r="D5109" s="144"/>
      <c r="E5109" s="144"/>
      <c r="F5109" s="144"/>
    </row>
    <row r="5110" spans="1:6">
      <c r="A5110" s="144"/>
      <c r="B5110" s="144"/>
      <c r="C5110" s="144"/>
      <c r="D5110" s="144"/>
      <c r="E5110" s="144"/>
      <c r="F5110" s="144"/>
    </row>
    <row r="5111" spans="1:6">
      <c r="A5111" s="144"/>
      <c r="B5111" s="144"/>
      <c r="C5111" s="144"/>
      <c r="D5111" s="144"/>
      <c r="E5111" s="144"/>
      <c r="F5111" s="144"/>
    </row>
    <row r="5112" spans="1:6">
      <c r="A5112" s="144"/>
      <c r="B5112" s="144"/>
      <c r="C5112" s="144"/>
      <c r="D5112" s="144"/>
      <c r="E5112" s="144"/>
      <c r="F5112" s="144"/>
    </row>
    <row r="5113" spans="1:6">
      <c r="A5113" s="144"/>
      <c r="B5113" s="144"/>
      <c r="C5113" s="144"/>
      <c r="D5113" s="144"/>
      <c r="E5113" s="144"/>
      <c r="F5113" s="144"/>
    </row>
    <row r="5114" spans="1:6">
      <c r="A5114" s="144"/>
      <c r="B5114" s="144"/>
      <c r="C5114" s="144"/>
      <c r="D5114" s="144"/>
      <c r="E5114" s="144"/>
      <c r="F5114" s="144"/>
    </row>
    <row r="5115" spans="1:6">
      <c r="A5115" s="144"/>
      <c r="B5115" s="144"/>
      <c r="C5115" s="144"/>
      <c r="D5115" s="144"/>
      <c r="E5115" s="144"/>
      <c r="F5115" s="144"/>
    </row>
    <row r="5116" spans="1:6">
      <c r="A5116" s="144"/>
      <c r="B5116" s="144"/>
      <c r="C5116" s="144"/>
      <c r="D5116" s="144"/>
      <c r="E5116" s="144"/>
      <c r="F5116" s="144"/>
    </row>
    <row r="5117" spans="1:6">
      <c r="A5117" s="144"/>
      <c r="B5117" s="144"/>
      <c r="C5117" s="144"/>
      <c r="D5117" s="144"/>
      <c r="E5117" s="144"/>
      <c r="F5117" s="144"/>
    </row>
    <row r="5118" spans="1:6">
      <c r="A5118" s="144"/>
      <c r="B5118" s="144"/>
      <c r="C5118" s="144"/>
      <c r="D5118" s="144"/>
      <c r="E5118" s="144"/>
      <c r="F5118" s="144"/>
    </row>
    <row r="5119" spans="1:6">
      <c r="A5119" s="144"/>
      <c r="B5119" s="144"/>
      <c r="C5119" s="144"/>
      <c r="D5119" s="144"/>
      <c r="E5119" s="144"/>
      <c r="F5119" s="144"/>
    </row>
    <row r="5120" spans="1:6">
      <c r="A5120" s="144"/>
      <c r="B5120" s="144"/>
      <c r="C5120" s="144"/>
      <c r="D5120" s="144"/>
      <c r="E5120" s="144"/>
      <c r="F5120" s="144"/>
    </row>
    <row r="5121" spans="1:6">
      <c r="A5121" s="144"/>
      <c r="B5121" s="144"/>
      <c r="C5121" s="144"/>
      <c r="D5121" s="144"/>
      <c r="E5121" s="144"/>
      <c r="F5121" s="144"/>
    </row>
    <row r="5122" spans="1:6">
      <c r="A5122" s="144"/>
      <c r="B5122" s="144"/>
      <c r="C5122" s="144"/>
      <c r="D5122" s="144"/>
      <c r="E5122" s="144"/>
      <c r="F5122" s="144"/>
    </row>
    <row r="5123" spans="1:6">
      <c r="A5123" s="144"/>
      <c r="B5123" s="144"/>
      <c r="C5123" s="144"/>
      <c r="D5123" s="144"/>
      <c r="E5123" s="144"/>
      <c r="F5123" s="144"/>
    </row>
    <row r="5124" spans="1:6">
      <c r="A5124" s="144"/>
      <c r="B5124" s="144"/>
      <c r="C5124" s="144"/>
      <c r="D5124" s="144"/>
      <c r="E5124" s="144"/>
      <c r="F5124" s="144"/>
    </row>
    <row r="5125" spans="1:6">
      <c r="A5125" s="144"/>
      <c r="B5125" s="144"/>
      <c r="C5125" s="144"/>
      <c r="D5125" s="144"/>
      <c r="E5125" s="144"/>
      <c r="F5125" s="144"/>
    </row>
    <row r="5126" spans="1:6">
      <c r="A5126" s="144"/>
      <c r="B5126" s="144"/>
      <c r="C5126" s="144"/>
      <c r="D5126" s="144"/>
      <c r="E5126" s="144"/>
      <c r="F5126" s="144"/>
    </row>
    <row r="5127" spans="1:6">
      <c r="A5127" s="144"/>
      <c r="B5127" s="144"/>
      <c r="C5127" s="144"/>
      <c r="D5127" s="144"/>
      <c r="E5127" s="144"/>
      <c r="F5127" s="144"/>
    </row>
    <row r="5128" spans="1:6">
      <c r="A5128" s="144"/>
      <c r="B5128" s="144"/>
      <c r="C5128" s="144"/>
      <c r="D5128" s="144"/>
      <c r="E5128" s="144"/>
      <c r="F5128" s="144"/>
    </row>
    <row r="5129" spans="1:6">
      <c r="A5129" s="144"/>
      <c r="B5129" s="144"/>
      <c r="C5129" s="144"/>
      <c r="D5129" s="144"/>
      <c r="E5129" s="144"/>
      <c r="F5129" s="144"/>
    </row>
    <row r="5130" spans="1:6">
      <c r="A5130" s="144"/>
      <c r="B5130" s="144"/>
      <c r="C5130" s="144"/>
      <c r="D5130" s="144"/>
      <c r="E5130" s="144"/>
      <c r="F5130" s="144"/>
    </row>
    <row r="5131" spans="1:6">
      <c r="A5131" s="144"/>
      <c r="B5131" s="144"/>
      <c r="C5131" s="144"/>
      <c r="D5131" s="144"/>
      <c r="E5131" s="144"/>
      <c r="F5131" s="144"/>
    </row>
    <row r="5132" spans="1:6">
      <c r="A5132" s="144"/>
      <c r="B5132" s="144"/>
      <c r="C5132" s="144"/>
      <c r="D5132" s="144"/>
      <c r="E5132" s="144"/>
      <c r="F5132" s="144"/>
    </row>
    <row r="5133" spans="1:6">
      <c r="A5133" s="144"/>
      <c r="B5133" s="144"/>
      <c r="C5133" s="144"/>
      <c r="D5133" s="144"/>
      <c r="E5133" s="144"/>
      <c r="F5133" s="144"/>
    </row>
    <row r="5134" spans="1:6">
      <c r="A5134" s="144"/>
      <c r="B5134" s="144"/>
      <c r="C5134" s="144"/>
      <c r="D5134" s="144"/>
      <c r="E5134" s="144"/>
      <c r="F5134" s="144"/>
    </row>
    <row r="5135" spans="1:6">
      <c r="A5135" s="144"/>
      <c r="B5135" s="144"/>
      <c r="C5135" s="144"/>
      <c r="D5135" s="144"/>
      <c r="E5135" s="144"/>
      <c r="F5135" s="144"/>
    </row>
    <row r="5136" spans="1:6">
      <c r="A5136" s="144"/>
      <c r="B5136" s="144"/>
      <c r="C5136" s="144"/>
      <c r="D5136" s="144"/>
      <c r="E5136" s="144"/>
      <c r="F5136" s="144"/>
    </row>
    <row r="5137" spans="1:6">
      <c r="A5137" s="144"/>
      <c r="B5137" s="144"/>
      <c r="C5137" s="144"/>
      <c r="D5137" s="144"/>
      <c r="E5137" s="144"/>
      <c r="F5137" s="144"/>
    </row>
    <row r="5138" spans="1:6">
      <c r="A5138" s="144"/>
      <c r="B5138" s="144"/>
      <c r="C5138" s="144"/>
      <c r="D5138" s="144"/>
      <c r="E5138" s="144"/>
      <c r="F5138" s="144"/>
    </row>
    <row r="5139" spans="1:6">
      <c r="A5139" s="144"/>
      <c r="B5139" s="144"/>
      <c r="C5139" s="144"/>
      <c r="D5139" s="144"/>
      <c r="E5139" s="144"/>
      <c r="F5139" s="144"/>
    </row>
    <row r="5140" spans="1:6">
      <c r="A5140" s="144"/>
      <c r="B5140" s="144"/>
      <c r="C5140" s="144"/>
      <c r="D5140" s="144"/>
      <c r="E5140" s="144"/>
      <c r="F5140" s="144"/>
    </row>
    <row r="5141" spans="1:6">
      <c r="A5141" s="144"/>
      <c r="B5141" s="144"/>
      <c r="C5141" s="144"/>
      <c r="D5141" s="144"/>
      <c r="E5141" s="144"/>
      <c r="F5141" s="144"/>
    </row>
    <row r="5142" spans="1:6">
      <c r="A5142" s="144"/>
      <c r="B5142" s="144"/>
      <c r="C5142" s="144"/>
      <c r="D5142" s="144"/>
      <c r="E5142" s="144"/>
      <c r="F5142" s="144"/>
    </row>
    <row r="5143" spans="1:6">
      <c r="A5143" s="144"/>
      <c r="B5143" s="144"/>
      <c r="C5143" s="144"/>
      <c r="D5143" s="144"/>
      <c r="E5143" s="144"/>
      <c r="F5143" s="144"/>
    </row>
    <row r="5144" spans="1:6">
      <c r="A5144" s="144"/>
      <c r="B5144" s="144"/>
      <c r="C5144" s="144"/>
      <c r="D5144" s="144"/>
      <c r="E5144" s="144"/>
      <c r="F5144" s="144"/>
    </row>
    <row r="5145" spans="1:6">
      <c r="A5145" s="144"/>
      <c r="B5145" s="144"/>
      <c r="C5145" s="144"/>
      <c r="D5145" s="144"/>
      <c r="E5145" s="144"/>
      <c r="F5145" s="144"/>
    </row>
    <row r="5146" spans="1:6">
      <c r="A5146" s="144"/>
      <c r="B5146" s="144"/>
      <c r="C5146" s="144"/>
      <c r="D5146" s="144"/>
      <c r="E5146" s="144"/>
      <c r="F5146" s="144"/>
    </row>
    <row r="5147" spans="1:6">
      <c r="A5147" s="144"/>
      <c r="B5147" s="144"/>
      <c r="C5147" s="144"/>
      <c r="D5147" s="144"/>
      <c r="E5147" s="144"/>
      <c r="F5147" s="144"/>
    </row>
    <row r="5148" spans="1:6">
      <c r="A5148" s="144"/>
      <c r="B5148" s="144"/>
      <c r="C5148" s="144"/>
      <c r="D5148" s="144"/>
      <c r="E5148" s="144"/>
      <c r="F5148" s="144"/>
    </row>
    <row r="5149" spans="1:6">
      <c r="A5149" s="144"/>
      <c r="B5149" s="144"/>
      <c r="C5149" s="144"/>
      <c r="D5149" s="144"/>
      <c r="E5149" s="144"/>
      <c r="F5149" s="144"/>
    </row>
    <row r="5150" spans="1:6">
      <c r="A5150" s="144"/>
      <c r="B5150" s="144"/>
      <c r="C5150" s="144"/>
      <c r="D5150" s="144"/>
      <c r="E5150" s="144"/>
      <c r="F5150" s="144"/>
    </row>
    <row r="5151" spans="1:6">
      <c r="A5151" s="144"/>
      <c r="B5151" s="144"/>
      <c r="C5151" s="144"/>
      <c r="D5151" s="144"/>
      <c r="E5151" s="144"/>
      <c r="F5151" s="144"/>
    </row>
    <row r="5152" spans="1:6">
      <c r="A5152" s="144"/>
      <c r="B5152" s="144"/>
      <c r="C5152" s="144"/>
      <c r="D5152" s="144"/>
      <c r="E5152" s="144"/>
      <c r="F5152" s="144"/>
    </row>
    <row r="5153" spans="1:6">
      <c r="A5153" s="144"/>
      <c r="B5153" s="144"/>
      <c r="C5153" s="144"/>
      <c r="D5153" s="144"/>
      <c r="E5153" s="144"/>
      <c r="F5153" s="144"/>
    </row>
    <row r="5154" spans="1:6">
      <c r="A5154" s="144"/>
      <c r="B5154" s="144"/>
      <c r="C5154" s="144"/>
      <c r="D5154" s="144"/>
      <c r="E5154" s="144"/>
      <c r="F5154" s="144"/>
    </row>
    <row r="5155" spans="1:6">
      <c r="A5155" s="144"/>
      <c r="B5155" s="144"/>
      <c r="C5155" s="144"/>
      <c r="D5155" s="144"/>
      <c r="E5155" s="144"/>
      <c r="F5155" s="144"/>
    </row>
    <row r="5156" spans="1:6">
      <c r="A5156" s="144"/>
      <c r="B5156" s="144"/>
      <c r="C5156" s="144"/>
      <c r="D5156" s="144"/>
      <c r="E5156" s="144"/>
      <c r="F5156" s="144"/>
    </row>
    <row r="5157" spans="1:6">
      <c r="A5157" s="144"/>
      <c r="B5157" s="144"/>
      <c r="C5157" s="144"/>
      <c r="D5157" s="144"/>
      <c r="E5157" s="144"/>
      <c r="F5157" s="144"/>
    </row>
    <row r="5158" spans="1:6">
      <c r="A5158" s="144"/>
      <c r="B5158" s="144"/>
      <c r="C5158" s="144"/>
      <c r="D5158" s="144"/>
      <c r="E5158" s="144"/>
      <c r="F5158" s="144"/>
    </row>
    <row r="5159" spans="1:6">
      <c r="A5159" s="144"/>
      <c r="B5159" s="144"/>
      <c r="C5159" s="144"/>
      <c r="D5159" s="144"/>
      <c r="E5159" s="144"/>
      <c r="F5159" s="144"/>
    </row>
    <row r="5160" spans="1:6">
      <c r="A5160" s="144"/>
      <c r="B5160" s="144"/>
      <c r="C5160" s="144"/>
      <c r="D5160" s="144"/>
      <c r="E5160" s="144"/>
      <c r="F5160" s="144"/>
    </row>
    <row r="5161" spans="1:6">
      <c r="A5161" s="144"/>
      <c r="B5161" s="144"/>
      <c r="C5161" s="144"/>
      <c r="D5161" s="144"/>
      <c r="E5161" s="144"/>
      <c r="F5161" s="144"/>
    </row>
    <row r="5162" spans="1:6">
      <c r="A5162" s="144"/>
      <c r="B5162" s="144"/>
      <c r="C5162" s="144"/>
      <c r="D5162" s="144"/>
      <c r="E5162" s="144"/>
      <c r="F5162" s="144"/>
    </row>
    <row r="5163" spans="1:6">
      <c r="A5163" s="144"/>
      <c r="B5163" s="144"/>
      <c r="C5163" s="144"/>
      <c r="D5163" s="144"/>
      <c r="E5163" s="144"/>
      <c r="F5163" s="144"/>
    </row>
    <row r="5164" spans="1:6">
      <c r="A5164" s="144"/>
      <c r="B5164" s="144"/>
      <c r="C5164" s="144"/>
      <c r="D5164" s="144"/>
      <c r="E5164" s="144"/>
      <c r="F5164" s="144"/>
    </row>
    <row r="5165" spans="1:6">
      <c r="A5165" s="144"/>
      <c r="B5165" s="144"/>
      <c r="C5165" s="144"/>
      <c r="D5165" s="144"/>
      <c r="E5165" s="144"/>
      <c r="F5165" s="144"/>
    </row>
    <row r="5166" spans="1:6">
      <c r="A5166" s="144"/>
      <c r="B5166" s="144"/>
      <c r="C5166" s="144"/>
      <c r="D5166" s="144"/>
      <c r="E5166" s="144"/>
      <c r="F5166" s="144"/>
    </row>
    <row r="5167" spans="1:6">
      <c r="A5167" s="144"/>
      <c r="B5167" s="144"/>
      <c r="C5167" s="144"/>
      <c r="D5167" s="144"/>
      <c r="E5167" s="144"/>
      <c r="F5167" s="144"/>
    </row>
    <row r="5168" spans="1:6">
      <c r="A5168" s="144"/>
      <c r="B5168" s="144"/>
      <c r="C5168" s="144"/>
      <c r="D5168" s="144"/>
      <c r="E5168" s="144"/>
      <c r="F5168" s="144"/>
    </row>
    <row r="5169" spans="1:6">
      <c r="A5169" s="144"/>
      <c r="B5169" s="144"/>
      <c r="C5169" s="144"/>
      <c r="D5169" s="144"/>
      <c r="E5169" s="144"/>
      <c r="F5169" s="144"/>
    </row>
    <row r="5170" spans="1:6">
      <c r="A5170" s="144"/>
      <c r="B5170" s="144"/>
      <c r="C5170" s="144"/>
      <c r="D5170" s="144"/>
      <c r="E5170" s="144"/>
      <c r="F5170" s="144"/>
    </row>
    <row r="5171" spans="1:6">
      <c r="A5171" s="144"/>
      <c r="B5171" s="144"/>
      <c r="C5171" s="144"/>
      <c r="D5171" s="144"/>
      <c r="E5171" s="144"/>
      <c r="F5171" s="144"/>
    </row>
    <row r="5172" spans="1:6">
      <c r="A5172" s="144"/>
      <c r="B5172" s="144"/>
      <c r="C5172" s="144"/>
      <c r="D5172" s="144"/>
      <c r="E5172" s="144"/>
      <c r="F5172" s="144"/>
    </row>
    <row r="5173" spans="1:6">
      <c r="A5173" s="144"/>
      <c r="B5173" s="144"/>
      <c r="C5173" s="144"/>
      <c r="D5173" s="144"/>
      <c r="E5173" s="144"/>
      <c r="F5173" s="144"/>
    </row>
    <row r="5174" spans="1:6">
      <c r="A5174" s="144"/>
      <c r="B5174" s="144"/>
      <c r="C5174" s="144"/>
      <c r="D5174" s="144"/>
      <c r="E5174" s="144"/>
      <c r="F5174" s="144"/>
    </row>
    <row r="5175" spans="1:6">
      <c r="A5175" s="144"/>
      <c r="B5175" s="144"/>
      <c r="C5175" s="144"/>
      <c r="D5175" s="144"/>
      <c r="E5175" s="144"/>
      <c r="F5175" s="144"/>
    </row>
    <row r="5176" spans="1:6">
      <c r="A5176" s="144"/>
      <c r="B5176" s="144"/>
      <c r="C5176" s="144"/>
      <c r="D5176" s="144"/>
      <c r="E5176" s="144"/>
      <c r="F5176" s="144"/>
    </row>
    <row r="5177" spans="1:6">
      <c r="A5177" s="144"/>
      <c r="B5177" s="144"/>
      <c r="C5177" s="144"/>
      <c r="D5177" s="144"/>
      <c r="E5177" s="144"/>
      <c r="F5177" s="144"/>
    </row>
    <row r="5178" spans="1:6">
      <c r="A5178" s="144"/>
      <c r="B5178" s="144"/>
      <c r="C5178" s="144"/>
      <c r="D5178" s="144"/>
      <c r="E5178" s="144"/>
      <c r="F5178" s="144"/>
    </row>
    <row r="5179" spans="1:6">
      <c r="A5179" s="144"/>
      <c r="B5179" s="144"/>
      <c r="C5179" s="144"/>
      <c r="D5179" s="144"/>
      <c r="E5179" s="144"/>
      <c r="F5179" s="144"/>
    </row>
    <row r="5180" spans="1:6">
      <c r="A5180" s="144"/>
      <c r="B5180" s="144"/>
      <c r="C5180" s="144"/>
      <c r="D5180" s="144"/>
      <c r="E5180" s="144"/>
      <c r="F5180" s="144"/>
    </row>
    <row r="5181" spans="1:6">
      <c r="A5181" s="144"/>
      <c r="B5181" s="144"/>
      <c r="C5181" s="144"/>
      <c r="D5181" s="144"/>
      <c r="E5181" s="144"/>
      <c r="F5181" s="144"/>
    </row>
    <row r="5182" spans="1:6">
      <c r="A5182" s="144"/>
      <c r="B5182" s="144"/>
      <c r="C5182" s="144"/>
      <c r="D5182" s="144"/>
      <c r="E5182" s="144"/>
      <c r="F5182" s="144"/>
    </row>
    <row r="5183" spans="1:6">
      <c r="A5183" s="144"/>
      <c r="B5183" s="144"/>
      <c r="C5183" s="144"/>
      <c r="D5183" s="144"/>
      <c r="E5183" s="144"/>
      <c r="F5183" s="144"/>
    </row>
    <row r="5184" spans="1:6">
      <c r="A5184" s="144"/>
      <c r="B5184" s="144"/>
      <c r="C5184" s="144"/>
      <c r="D5184" s="144"/>
      <c r="E5184" s="144"/>
      <c r="F5184" s="144"/>
    </row>
    <row r="5185" spans="1:6">
      <c r="A5185" s="144"/>
      <c r="B5185" s="144"/>
      <c r="C5185" s="144"/>
      <c r="D5185" s="144"/>
      <c r="E5185" s="144"/>
      <c r="F5185" s="144"/>
    </row>
    <row r="5186" spans="1:6">
      <c r="A5186" s="144"/>
      <c r="B5186" s="144"/>
      <c r="C5186" s="144"/>
      <c r="D5186" s="144"/>
      <c r="E5186" s="144"/>
      <c r="F5186" s="144"/>
    </row>
    <row r="5187" spans="1:6">
      <c r="A5187" s="144"/>
      <c r="B5187" s="144"/>
      <c r="C5187" s="144"/>
      <c r="D5187" s="144"/>
      <c r="E5187" s="144"/>
      <c r="F5187" s="144"/>
    </row>
    <row r="5188" spans="1:6">
      <c r="A5188" s="144"/>
      <c r="B5188" s="144"/>
      <c r="C5188" s="144"/>
      <c r="D5188" s="144"/>
      <c r="E5188" s="144"/>
      <c r="F5188" s="144"/>
    </row>
    <row r="5189" spans="1:6">
      <c r="A5189" s="144"/>
      <c r="B5189" s="144"/>
      <c r="C5189" s="144"/>
      <c r="D5189" s="144"/>
      <c r="E5189" s="144"/>
      <c r="F5189" s="144"/>
    </row>
    <row r="5190" spans="1:6">
      <c r="A5190" s="144"/>
      <c r="B5190" s="144"/>
      <c r="C5190" s="144"/>
      <c r="D5190" s="144"/>
      <c r="E5190" s="144"/>
      <c r="F5190" s="144"/>
    </row>
    <row r="5191" spans="1:6">
      <c r="A5191" s="144"/>
      <c r="B5191" s="144"/>
      <c r="C5191" s="144"/>
      <c r="D5191" s="144"/>
      <c r="E5191" s="144"/>
      <c r="F5191" s="144"/>
    </row>
    <row r="5192" spans="1:6">
      <c r="A5192" s="144"/>
      <c r="B5192" s="144"/>
      <c r="C5192" s="144"/>
      <c r="D5192" s="144"/>
      <c r="E5192" s="144"/>
      <c r="F5192" s="144"/>
    </row>
    <row r="5193" spans="1:6">
      <c r="A5193" s="144"/>
      <c r="B5193" s="144"/>
      <c r="C5193" s="144"/>
      <c r="D5193" s="144"/>
      <c r="E5193" s="144"/>
      <c r="F5193" s="144"/>
    </row>
    <row r="5194" spans="1:6">
      <c r="A5194" s="144"/>
      <c r="B5194" s="144"/>
      <c r="C5194" s="144"/>
      <c r="D5194" s="144"/>
      <c r="E5194" s="144"/>
      <c r="F5194" s="144"/>
    </row>
    <row r="5195" spans="1:6">
      <c r="A5195" s="144"/>
      <c r="B5195" s="144"/>
      <c r="C5195" s="144"/>
      <c r="D5195" s="144"/>
      <c r="E5195" s="144"/>
      <c r="F5195" s="144"/>
    </row>
    <row r="5196" spans="1:6">
      <c r="A5196" s="144"/>
      <c r="B5196" s="144"/>
      <c r="C5196" s="144"/>
      <c r="D5196" s="144"/>
      <c r="E5196" s="144"/>
      <c r="F5196" s="144"/>
    </row>
    <row r="5197" spans="1:6">
      <c r="A5197" s="144"/>
      <c r="B5197" s="144"/>
      <c r="C5197" s="144"/>
      <c r="D5197" s="144"/>
      <c r="E5197" s="144"/>
      <c r="F5197" s="144"/>
    </row>
    <row r="5198" spans="1:6">
      <c r="A5198" s="144"/>
      <c r="B5198" s="144"/>
      <c r="C5198" s="144"/>
      <c r="D5198" s="144"/>
      <c r="E5198" s="144"/>
      <c r="F5198" s="144"/>
    </row>
    <row r="5199" spans="1:6">
      <c r="A5199" s="144"/>
      <c r="B5199" s="144"/>
      <c r="C5199" s="144"/>
      <c r="D5199" s="144"/>
      <c r="E5199" s="144"/>
      <c r="F5199" s="144"/>
    </row>
    <row r="5200" spans="1:6">
      <c r="A5200" s="144"/>
      <c r="B5200" s="144"/>
      <c r="C5200" s="144"/>
      <c r="D5200" s="144"/>
      <c r="E5200" s="144"/>
      <c r="F5200" s="144"/>
    </row>
    <row r="5201" spans="1:6">
      <c r="A5201" s="144"/>
      <c r="B5201" s="144"/>
      <c r="C5201" s="144"/>
      <c r="D5201" s="144"/>
      <c r="E5201" s="144"/>
      <c r="F5201" s="144"/>
    </row>
    <row r="5202" spans="1:6">
      <c r="A5202" s="144"/>
      <c r="B5202" s="144"/>
      <c r="C5202" s="144"/>
      <c r="D5202" s="144"/>
      <c r="E5202" s="144"/>
      <c r="F5202" s="144"/>
    </row>
    <row r="5203" spans="1:6">
      <c r="A5203" s="144"/>
      <c r="B5203" s="144"/>
      <c r="C5203" s="144"/>
      <c r="D5203" s="144"/>
      <c r="E5203" s="144"/>
      <c r="F5203" s="144"/>
    </row>
    <row r="5204" spans="1:6">
      <c r="A5204" s="144"/>
      <c r="B5204" s="144"/>
      <c r="C5204" s="144"/>
      <c r="D5204" s="144"/>
      <c r="E5204" s="144"/>
      <c r="F5204" s="144"/>
    </row>
    <row r="5205" spans="1:6">
      <c r="A5205" s="144"/>
      <c r="B5205" s="144"/>
      <c r="C5205" s="144"/>
      <c r="D5205" s="144"/>
      <c r="E5205" s="144"/>
      <c r="F5205" s="144"/>
    </row>
    <row r="5206" spans="1:6">
      <c r="A5206" s="144"/>
      <c r="B5206" s="144"/>
      <c r="C5206" s="144"/>
      <c r="D5206" s="144"/>
      <c r="E5206" s="144"/>
      <c r="F5206" s="144"/>
    </row>
    <row r="5207" spans="1:6">
      <c r="A5207" s="144"/>
      <c r="B5207" s="144"/>
      <c r="C5207" s="144"/>
      <c r="D5207" s="144"/>
      <c r="E5207" s="144"/>
      <c r="F5207" s="144"/>
    </row>
    <row r="5208" spans="1:6">
      <c r="A5208" s="144"/>
      <c r="B5208" s="144"/>
      <c r="C5208" s="144"/>
      <c r="D5208" s="144"/>
      <c r="E5208" s="144"/>
      <c r="F5208" s="144"/>
    </row>
    <row r="5209" spans="1:6">
      <c r="A5209" s="144"/>
      <c r="B5209" s="144"/>
      <c r="C5209" s="144"/>
      <c r="D5209" s="144"/>
      <c r="E5209" s="144"/>
      <c r="F5209" s="144"/>
    </row>
    <row r="5210" spans="1:6">
      <c r="A5210" s="144"/>
      <c r="B5210" s="144"/>
      <c r="C5210" s="144"/>
      <c r="D5210" s="144"/>
      <c r="E5210" s="144"/>
      <c r="F5210" s="144"/>
    </row>
    <row r="5211" spans="1:6">
      <c r="A5211" s="144"/>
      <c r="B5211" s="144"/>
      <c r="C5211" s="144"/>
      <c r="D5211" s="144"/>
      <c r="E5211" s="144"/>
      <c r="F5211" s="144"/>
    </row>
    <row r="5212" spans="1:6">
      <c r="A5212" s="144"/>
      <c r="B5212" s="144"/>
      <c r="C5212" s="144"/>
      <c r="D5212" s="144"/>
      <c r="E5212" s="144"/>
      <c r="F5212" s="144"/>
    </row>
    <row r="5213" spans="1:6">
      <c r="A5213" s="144"/>
      <c r="B5213" s="144"/>
      <c r="C5213" s="144"/>
      <c r="D5213" s="144"/>
      <c r="E5213" s="144"/>
      <c r="F5213" s="144"/>
    </row>
    <row r="5214" spans="1:6">
      <c r="A5214" s="144"/>
      <c r="B5214" s="144"/>
      <c r="C5214" s="144"/>
      <c r="D5214" s="144"/>
      <c r="E5214" s="144"/>
      <c r="F5214" s="144"/>
    </row>
    <row r="5215" spans="1:6">
      <c r="A5215" s="144"/>
      <c r="B5215" s="144"/>
      <c r="C5215" s="144"/>
      <c r="D5215" s="144"/>
      <c r="E5215" s="144"/>
      <c r="F5215" s="144"/>
    </row>
    <row r="5216" spans="1:6">
      <c r="A5216" s="144"/>
      <c r="B5216" s="144"/>
      <c r="C5216" s="144"/>
      <c r="D5216" s="144"/>
      <c r="E5216" s="144"/>
      <c r="F5216" s="144"/>
    </row>
    <row r="5217" spans="1:6">
      <c r="A5217" s="144"/>
      <c r="B5217" s="144"/>
      <c r="C5217" s="144"/>
      <c r="D5217" s="144"/>
      <c r="E5217" s="144"/>
      <c r="F5217" s="144"/>
    </row>
    <row r="5218" spans="1:6">
      <c r="A5218" s="144"/>
      <c r="B5218" s="144"/>
      <c r="C5218" s="144"/>
      <c r="D5218" s="144"/>
      <c r="E5218" s="144"/>
      <c r="F5218" s="144"/>
    </row>
    <row r="5219" spans="1:6">
      <c r="A5219" s="144"/>
      <c r="B5219" s="144"/>
      <c r="C5219" s="144"/>
      <c r="D5219" s="144"/>
      <c r="E5219" s="144"/>
      <c r="F5219" s="144"/>
    </row>
    <row r="5220" spans="1:6">
      <c r="A5220" s="144"/>
      <c r="B5220" s="144"/>
      <c r="C5220" s="144"/>
      <c r="D5220" s="144"/>
      <c r="E5220" s="144"/>
      <c r="F5220" s="144"/>
    </row>
    <row r="5221" spans="1:6">
      <c r="A5221" s="144"/>
      <c r="B5221" s="144"/>
      <c r="C5221" s="144"/>
      <c r="D5221" s="144"/>
      <c r="E5221" s="144"/>
      <c r="F5221" s="144"/>
    </row>
    <row r="5222" spans="1:6">
      <c r="A5222" s="144"/>
      <c r="B5222" s="144"/>
      <c r="C5222" s="144"/>
      <c r="D5222" s="144"/>
      <c r="E5222" s="144"/>
      <c r="F5222" s="144"/>
    </row>
    <row r="5223" spans="1:6">
      <c r="A5223" s="144"/>
      <c r="B5223" s="144"/>
      <c r="C5223" s="144"/>
      <c r="D5223" s="144"/>
      <c r="E5223" s="144"/>
      <c r="F5223" s="144"/>
    </row>
    <row r="5224" spans="1:6">
      <c r="A5224" s="144"/>
      <c r="B5224" s="144"/>
      <c r="C5224" s="144"/>
      <c r="D5224" s="144"/>
      <c r="E5224" s="144"/>
      <c r="F5224" s="144"/>
    </row>
    <row r="5225" spans="1:6">
      <c r="A5225" s="144"/>
      <c r="B5225" s="144"/>
      <c r="C5225" s="144"/>
      <c r="D5225" s="144"/>
      <c r="E5225" s="144"/>
      <c r="F5225" s="144"/>
    </row>
    <row r="5226" spans="1:6">
      <c r="A5226" s="144"/>
      <c r="B5226" s="144"/>
      <c r="C5226" s="144"/>
      <c r="D5226" s="144"/>
      <c r="E5226" s="144"/>
      <c r="F5226" s="144"/>
    </row>
    <row r="5227" spans="1:6">
      <c r="A5227" s="144"/>
      <c r="B5227" s="144"/>
      <c r="C5227" s="144"/>
      <c r="D5227" s="144"/>
      <c r="E5227" s="144"/>
      <c r="F5227" s="144"/>
    </row>
    <row r="5228" spans="1:6">
      <c r="A5228" s="144"/>
      <c r="B5228" s="144"/>
      <c r="C5228" s="144"/>
      <c r="D5228" s="144"/>
      <c r="E5228" s="144"/>
      <c r="F5228" s="144"/>
    </row>
    <row r="5229" spans="1:6">
      <c r="A5229" s="144"/>
      <c r="B5229" s="144"/>
      <c r="C5229" s="144"/>
      <c r="D5229" s="144"/>
      <c r="E5229" s="144"/>
      <c r="F5229" s="144"/>
    </row>
    <row r="5230" spans="1:6">
      <c r="A5230" s="144"/>
      <c r="B5230" s="144"/>
      <c r="C5230" s="144"/>
      <c r="D5230" s="144"/>
      <c r="E5230" s="144"/>
      <c r="F5230" s="144"/>
    </row>
    <row r="5231" spans="1:6">
      <c r="A5231" s="144"/>
      <c r="B5231" s="144"/>
      <c r="C5231" s="144"/>
      <c r="D5231" s="144"/>
      <c r="E5231" s="144"/>
      <c r="F5231" s="144"/>
    </row>
    <row r="5232" spans="1:6">
      <c r="A5232" s="144"/>
      <c r="B5232" s="144"/>
      <c r="C5232" s="144"/>
      <c r="D5232" s="144"/>
      <c r="E5232" s="144"/>
      <c r="F5232" s="144"/>
    </row>
    <row r="5233" spans="1:6">
      <c r="A5233" s="144"/>
      <c r="B5233" s="144"/>
      <c r="C5233" s="144"/>
      <c r="D5233" s="144"/>
      <c r="E5233" s="144"/>
      <c r="F5233" s="144"/>
    </row>
    <row r="5234" spans="1:6">
      <c r="A5234" s="144"/>
      <c r="B5234" s="144"/>
      <c r="C5234" s="144"/>
      <c r="D5234" s="144"/>
      <c r="E5234" s="144"/>
      <c r="F5234" s="144"/>
    </row>
    <row r="5235" spans="1:6">
      <c r="A5235" s="144"/>
      <c r="B5235" s="144"/>
      <c r="C5235" s="144"/>
      <c r="D5235" s="144"/>
      <c r="E5235" s="144"/>
      <c r="F5235" s="144"/>
    </row>
    <row r="5236" spans="1:6">
      <c r="A5236" s="144"/>
      <c r="B5236" s="144"/>
      <c r="C5236" s="144"/>
      <c r="D5236" s="144"/>
      <c r="E5236" s="144"/>
      <c r="F5236" s="144"/>
    </row>
    <row r="5237" spans="1:6">
      <c r="A5237" s="144"/>
      <c r="B5237" s="144"/>
      <c r="C5237" s="144"/>
      <c r="D5237" s="144"/>
      <c r="E5237" s="144"/>
      <c r="F5237" s="144"/>
    </row>
    <row r="5238" spans="1:6">
      <c r="A5238" s="144"/>
      <c r="B5238" s="144"/>
      <c r="C5238" s="144"/>
      <c r="D5238" s="144"/>
      <c r="E5238" s="144"/>
      <c r="F5238" s="144"/>
    </row>
    <row r="5239" spans="1:6">
      <c r="A5239" s="144"/>
      <c r="B5239" s="144"/>
      <c r="C5239" s="144"/>
      <c r="D5239" s="144"/>
      <c r="E5239" s="144"/>
      <c r="F5239" s="144"/>
    </row>
    <row r="5240" spans="1:6">
      <c r="A5240" s="144"/>
      <c r="B5240" s="144"/>
      <c r="C5240" s="144"/>
      <c r="D5240" s="144"/>
      <c r="E5240" s="144"/>
      <c r="F5240" s="144"/>
    </row>
    <row r="5241" spans="1:6">
      <c r="A5241" s="144"/>
      <c r="B5241" s="144"/>
      <c r="C5241" s="144"/>
      <c r="D5241" s="144"/>
      <c r="E5241" s="144"/>
      <c r="F5241" s="144"/>
    </row>
    <row r="5242" spans="1:6">
      <c r="A5242" s="144"/>
      <c r="B5242" s="144"/>
      <c r="C5242" s="144"/>
      <c r="D5242" s="144"/>
      <c r="E5242" s="144"/>
      <c r="F5242" s="144"/>
    </row>
    <row r="5243" spans="1:6">
      <c r="A5243" s="144"/>
      <c r="B5243" s="144"/>
      <c r="C5243" s="144"/>
      <c r="D5243" s="144"/>
      <c r="E5243" s="144"/>
      <c r="F5243" s="144"/>
    </row>
    <row r="5244" spans="1:6">
      <c r="A5244" s="144"/>
      <c r="B5244" s="144"/>
      <c r="C5244" s="144"/>
      <c r="D5244" s="144"/>
      <c r="E5244" s="144"/>
      <c r="F5244" s="144"/>
    </row>
    <row r="5245" spans="1:6">
      <c r="A5245" s="144"/>
      <c r="B5245" s="144"/>
      <c r="C5245" s="144"/>
      <c r="D5245" s="144"/>
      <c r="E5245" s="144"/>
      <c r="F5245" s="144"/>
    </row>
    <row r="5246" spans="1:6">
      <c r="A5246" s="144"/>
      <c r="B5246" s="144"/>
      <c r="C5246" s="144"/>
      <c r="D5246" s="144"/>
      <c r="E5246" s="144"/>
      <c r="F5246" s="144"/>
    </row>
    <row r="5247" spans="1:6">
      <c r="A5247" s="144"/>
      <c r="B5247" s="144"/>
      <c r="C5247" s="144"/>
      <c r="D5247" s="144"/>
      <c r="E5247" s="144"/>
      <c r="F5247" s="144"/>
    </row>
    <row r="5248" spans="1:6">
      <c r="A5248" s="144"/>
      <c r="B5248" s="144"/>
      <c r="C5248" s="144"/>
      <c r="D5248" s="144"/>
      <c r="E5248" s="144"/>
      <c r="F5248" s="144"/>
    </row>
    <row r="5249" spans="1:6">
      <c r="A5249" s="144"/>
      <c r="B5249" s="144"/>
      <c r="C5249" s="144"/>
      <c r="D5249" s="144"/>
      <c r="E5249" s="144"/>
      <c r="F5249" s="144"/>
    </row>
    <row r="5250" spans="1:6">
      <c r="A5250" s="144"/>
      <c r="B5250" s="144"/>
      <c r="C5250" s="144"/>
      <c r="D5250" s="144"/>
      <c r="E5250" s="144"/>
      <c r="F5250" s="144"/>
    </row>
    <row r="5251" spans="1:6">
      <c r="A5251" s="144"/>
      <c r="B5251" s="144"/>
      <c r="C5251" s="144"/>
      <c r="D5251" s="144"/>
      <c r="E5251" s="144"/>
      <c r="F5251" s="144"/>
    </row>
    <row r="5252" spans="1:6">
      <c r="A5252" s="144"/>
      <c r="B5252" s="144"/>
      <c r="C5252" s="144"/>
      <c r="D5252" s="144"/>
      <c r="E5252" s="144"/>
      <c r="F5252" s="144"/>
    </row>
    <row r="5253" spans="1:6">
      <c r="A5253" s="144"/>
      <c r="B5253" s="144"/>
      <c r="C5253" s="144"/>
      <c r="D5253" s="144"/>
      <c r="E5253" s="144"/>
      <c r="F5253" s="144"/>
    </row>
    <row r="5254" spans="1:6">
      <c r="A5254" s="144"/>
      <c r="B5254" s="144"/>
      <c r="C5254" s="144"/>
      <c r="D5254" s="144"/>
      <c r="E5254" s="144"/>
      <c r="F5254" s="144"/>
    </row>
    <row r="5255" spans="1:6">
      <c r="A5255" s="144"/>
      <c r="B5255" s="144"/>
      <c r="C5255" s="144"/>
      <c r="D5255" s="144"/>
      <c r="E5255" s="144"/>
      <c r="F5255" s="144"/>
    </row>
    <row r="5256" spans="1:6">
      <c r="A5256" s="144"/>
      <c r="B5256" s="144"/>
      <c r="C5256" s="144"/>
      <c r="D5256" s="144"/>
      <c r="E5256" s="144"/>
      <c r="F5256" s="144"/>
    </row>
    <row r="5257" spans="1:6">
      <c r="A5257" s="144"/>
      <c r="B5257" s="144"/>
      <c r="C5257" s="144"/>
      <c r="D5257" s="144"/>
      <c r="E5257" s="144"/>
      <c r="F5257" s="144"/>
    </row>
    <row r="5258" spans="1:6">
      <c r="A5258" s="144"/>
      <c r="B5258" s="144"/>
      <c r="C5258" s="144"/>
      <c r="D5258" s="144"/>
      <c r="E5258" s="144"/>
      <c r="F5258" s="144"/>
    </row>
    <row r="5259" spans="1:6">
      <c r="A5259" s="144"/>
      <c r="B5259" s="144"/>
      <c r="C5259" s="144"/>
      <c r="D5259" s="144"/>
      <c r="E5259" s="144"/>
      <c r="F5259" s="144"/>
    </row>
    <row r="5260" spans="1:6">
      <c r="A5260" s="144"/>
      <c r="B5260" s="144"/>
      <c r="C5260" s="144"/>
      <c r="D5260" s="144"/>
      <c r="E5260" s="144"/>
      <c r="F5260" s="144"/>
    </row>
    <row r="5261" spans="1:6">
      <c r="A5261" s="144"/>
      <c r="B5261" s="144"/>
      <c r="C5261" s="144"/>
      <c r="D5261" s="144"/>
      <c r="E5261" s="144"/>
      <c r="F5261" s="144"/>
    </row>
    <row r="5262" spans="1:6">
      <c r="A5262" s="144"/>
      <c r="B5262" s="144"/>
      <c r="C5262" s="144"/>
      <c r="D5262" s="144"/>
      <c r="E5262" s="144"/>
      <c r="F5262" s="144"/>
    </row>
    <row r="5263" spans="1:6">
      <c r="A5263" s="144"/>
      <c r="B5263" s="144"/>
      <c r="C5263" s="144"/>
      <c r="D5263" s="144"/>
      <c r="E5263" s="144"/>
      <c r="F5263" s="144"/>
    </row>
    <row r="5264" spans="1:6">
      <c r="A5264" s="144"/>
      <c r="B5264" s="144"/>
      <c r="C5264" s="144"/>
      <c r="D5264" s="144"/>
      <c r="E5264" s="144"/>
      <c r="F5264" s="144"/>
    </row>
    <row r="5265" spans="1:6">
      <c r="A5265" s="144"/>
      <c r="B5265" s="144"/>
      <c r="C5265" s="144"/>
      <c r="D5265" s="144"/>
      <c r="E5265" s="144"/>
      <c r="F5265" s="144"/>
    </row>
    <row r="5266" spans="1:6">
      <c r="A5266" s="144"/>
      <c r="B5266" s="144"/>
      <c r="C5266" s="144"/>
      <c r="D5266" s="144"/>
      <c r="E5266" s="144"/>
      <c r="F5266" s="144"/>
    </row>
    <row r="5267" spans="1:6">
      <c r="A5267" s="144"/>
      <c r="B5267" s="144"/>
      <c r="C5267" s="144"/>
      <c r="D5267" s="144"/>
      <c r="E5267" s="144"/>
      <c r="F5267" s="144"/>
    </row>
    <row r="5268" spans="1:6">
      <c r="A5268" s="144"/>
      <c r="B5268" s="144"/>
      <c r="C5268" s="144"/>
      <c r="D5268" s="144"/>
      <c r="E5268" s="144"/>
      <c r="F5268" s="144"/>
    </row>
    <row r="5269" spans="1:6">
      <c r="A5269" s="144"/>
      <c r="B5269" s="144"/>
      <c r="C5269" s="144"/>
      <c r="D5269" s="144"/>
      <c r="E5269" s="144"/>
      <c r="F5269" s="144"/>
    </row>
    <row r="5270" spans="1:6">
      <c r="A5270" s="144"/>
      <c r="B5270" s="144"/>
      <c r="C5270" s="144"/>
      <c r="D5270" s="144"/>
      <c r="E5270" s="144"/>
      <c r="F5270" s="144"/>
    </row>
    <row r="5271" spans="1:6">
      <c r="A5271" s="144"/>
      <c r="B5271" s="144"/>
      <c r="C5271" s="144"/>
      <c r="D5271" s="144"/>
      <c r="E5271" s="144"/>
      <c r="F5271" s="144"/>
    </row>
    <row r="5272" spans="1:6">
      <c r="A5272" s="144"/>
      <c r="B5272" s="144"/>
      <c r="C5272" s="144"/>
      <c r="D5272" s="144"/>
      <c r="E5272" s="144"/>
      <c r="F5272" s="144"/>
    </row>
    <row r="5273" spans="1:6">
      <c r="A5273" s="144"/>
      <c r="B5273" s="144"/>
      <c r="C5273" s="144"/>
      <c r="D5273" s="144"/>
      <c r="E5273" s="144"/>
      <c r="F5273" s="144"/>
    </row>
    <row r="5274" spans="1:6">
      <c r="A5274" s="144"/>
      <c r="B5274" s="144"/>
      <c r="C5274" s="144"/>
      <c r="D5274" s="144"/>
      <c r="E5274" s="144"/>
      <c r="F5274" s="144"/>
    </row>
    <row r="5275" spans="1:6">
      <c r="A5275" s="144"/>
      <c r="B5275" s="144"/>
      <c r="C5275" s="144"/>
      <c r="D5275" s="144"/>
      <c r="E5275" s="144"/>
      <c r="F5275" s="144"/>
    </row>
    <row r="5276" spans="1:6">
      <c r="A5276" s="144"/>
      <c r="B5276" s="144"/>
      <c r="C5276" s="144"/>
      <c r="D5276" s="144"/>
      <c r="E5276" s="144"/>
      <c r="F5276" s="144"/>
    </row>
    <row r="5277" spans="1:6">
      <c r="A5277" s="144"/>
      <c r="B5277" s="144"/>
      <c r="C5277" s="144"/>
      <c r="D5277" s="144"/>
      <c r="E5277" s="144"/>
      <c r="F5277" s="144"/>
    </row>
    <row r="5278" spans="1:6">
      <c r="A5278" s="144"/>
      <c r="B5278" s="144"/>
      <c r="C5278" s="144"/>
      <c r="D5278" s="144"/>
      <c r="E5278" s="144"/>
      <c r="F5278" s="144"/>
    </row>
    <row r="5279" spans="1:6">
      <c r="A5279" s="144"/>
      <c r="B5279" s="144"/>
      <c r="C5279" s="144"/>
      <c r="D5279" s="144"/>
      <c r="E5279" s="144"/>
      <c r="F5279" s="144"/>
    </row>
    <row r="5280" spans="1:6">
      <c r="A5280" s="144"/>
      <c r="B5280" s="144"/>
      <c r="C5280" s="144"/>
      <c r="D5280" s="144"/>
      <c r="E5280" s="144"/>
      <c r="F5280" s="144"/>
    </row>
    <row r="5281" spans="1:6">
      <c r="A5281" s="144"/>
      <c r="B5281" s="144"/>
      <c r="C5281" s="144"/>
      <c r="D5281" s="144"/>
      <c r="E5281" s="144"/>
      <c r="F5281" s="144"/>
    </row>
    <row r="5282" spans="1:6">
      <c r="A5282" s="144"/>
      <c r="B5282" s="144"/>
      <c r="C5282" s="144"/>
      <c r="D5282" s="144"/>
      <c r="E5282" s="144"/>
      <c r="F5282" s="144"/>
    </row>
    <row r="5283" spans="1:6">
      <c r="A5283" s="144"/>
      <c r="B5283" s="144"/>
      <c r="C5283" s="144"/>
      <c r="D5283" s="144"/>
      <c r="E5283" s="144"/>
      <c r="F5283" s="144"/>
    </row>
    <row r="5284" spans="1:6">
      <c r="A5284" s="144"/>
      <c r="B5284" s="144"/>
      <c r="C5284" s="144"/>
      <c r="D5284" s="144"/>
      <c r="E5284" s="144"/>
      <c r="F5284" s="144"/>
    </row>
    <row r="5285" spans="1:6">
      <c r="A5285" s="144"/>
      <c r="B5285" s="144"/>
      <c r="C5285" s="144"/>
      <c r="D5285" s="144"/>
      <c r="E5285" s="144"/>
      <c r="F5285" s="144"/>
    </row>
    <row r="5286" spans="1:6">
      <c r="A5286" s="144"/>
      <c r="B5286" s="144"/>
      <c r="C5286" s="144"/>
      <c r="D5286" s="144"/>
      <c r="E5286" s="144"/>
      <c r="F5286" s="144"/>
    </row>
    <row r="5287" spans="1:6">
      <c r="A5287" s="144"/>
      <c r="B5287" s="144"/>
      <c r="C5287" s="144"/>
      <c r="D5287" s="144"/>
      <c r="E5287" s="144"/>
      <c r="F5287" s="144"/>
    </row>
    <row r="5288" spans="1:6">
      <c r="A5288" s="144"/>
      <c r="B5288" s="144"/>
      <c r="C5288" s="144"/>
      <c r="D5288" s="144"/>
      <c r="E5288" s="144"/>
      <c r="F5288" s="144"/>
    </row>
    <row r="5289" spans="1:6">
      <c r="A5289" s="144"/>
      <c r="B5289" s="144"/>
      <c r="C5289" s="144"/>
      <c r="D5289" s="144"/>
      <c r="E5289" s="144"/>
      <c r="F5289" s="144"/>
    </row>
    <row r="5290" spans="1:6">
      <c r="A5290" s="144"/>
      <c r="B5290" s="144"/>
      <c r="C5290" s="144"/>
      <c r="D5290" s="144"/>
      <c r="E5290" s="144"/>
      <c r="F5290" s="144"/>
    </row>
    <row r="5291" spans="1:6">
      <c r="A5291" s="144"/>
      <c r="B5291" s="144"/>
      <c r="C5291" s="144"/>
      <c r="D5291" s="144"/>
      <c r="E5291" s="144"/>
      <c r="F5291" s="144"/>
    </row>
    <row r="5292" spans="1:6">
      <c r="A5292" s="144"/>
      <c r="B5292" s="144"/>
      <c r="C5292" s="144"/>
      <c r="D5292" s="144"/>
      <c r="E5292" s="144"/>
      <c r="F5292" s="144"/>
    </row>
    <row r="5293" spans="1:6">
      <c r="A5293" s="144"/>
      <c r="B5293" s="144"/>
      <c r="C5293" s="144"/>
      <c r="D5293" s="144"/>
      <c r="E5293" s="144"/>
      <c r="F5293" s="144"/>
    </row>
    <row r="5294" spans="1:6">
      <c r="A5294" s="144"/>
      <c r="B5294" s="144"/>
      <c r="C5294" s="144"/>
      <c r="D5294" s="144"/>
      <c r="E5294" s="144"/>
      <c r="F5294" s="144"/>
    </row>
    <row r="5295" spans="1:6">
      <c r="A5295" s="144"/>
      <c r="B5295" s="144"/>
      <c r="C5295" s="144"/>
      <c r="D5295" s="144"/>
      <c r="E5295" s="144"/>
      <c r="F5295" s="144"/>
    </row>
    <row r="5296" spans="1:6">
      <c r="A5296" s="144"/>
      <c r="B5296" s="144"/>
      <c r="C5296" s="144"/>
      <c r="D5296" s="144"/>
      <c r="E5296" s="144"/>
      <c r="F5296" s="144"/>
    </row>
    <row r="5297" spans="1:6">
      <c r="A5297" s="144"/>
      <c r="B5297" s="144"/>
      <c r="C5297" s="144"/>
      <c r="D5297" s="144"/>
      <c r="E5297" s="144"/>
      <c r="F5297" s="144"/>
    </row>
    <row r="5298" spans="1:6">
      <c r="A5298" s="144"/>
      <c r="B5298" s="144"/>
      <c r="C5298" s="144"/>
      <c r="D5298" s="144"/>
      <c r="E5298" s="144"/>
      <c r="F5298" s="144"/>
    </row>
    <row r="5299" spans="1:6">
      <c r="A5299" s="144"/>
      <c r="B5299" s="144"/>
      <c r="C5299" s="144"/>
      <c r="D5299" s="144"/>
      <c r="E5299" s="144"/>
      <c r="F5299" s="144"/>
    </row>
    <row r="5300" spans="1:6">
      <c r="A5300" s="144"/>
      <c r="B5300" s="144"/>
      <c r="C5300" s="144"/>
      <c r="D5300" s="144"/>
      <c r="E5300" s="144"/>
      <c r="F5300" s="144"/>
    </row>
    <row r="5301" spans="1:6">
      <c r="A5301" s="144"/>
      <c r="B5301" s="144"/>
      <c r="C5301" s="144"/>
      <c r="D5301" s="144"/>
      <c r="E5301" s="144"/>
      <c r="F5301" s="144"/>
    </row>
    <row r="5302" spans="1:6">
      <c r="A5302" s="144"/>
      <c r="B5302" s="144"/>
      <c r="C5302" s="144"/>
      <c r="D5302" s="144"/>
      <c r="E5302" s="144"/>
      <c r="F5302" s="144"/>
    </row>
    <row r="5303" spans="1:6">
      <c r="A5303" s="144"/>
      <c r="B5303" s="144"/>
      <c r="C5303" s="144"/>
      <c r="D5303" s="144"/>
      <c r="E5303" s="144"/>
      <c r="F5303" s="144"/>
    </row>
    <row r="5304" spans="1:6">
      <c r="A5304" s="144"/>
      <c r="B5304" s="144"/>
      <c r="C5304" s="144"/>
      <c r="D5304" s="144"/>
      <c r="E5304" s="144"/>
      <c r="F5304" s="144"/>
    </row>
    <row r="5305" spans="1:6">
      <c r="A5305" s="144"/>
      <c r="B5305" s="144"/>
      <c r="C5305" s="144"/>
      <c r="D5305" s="144"/>
      <c r="E5305" s="144"/>
      <c r="F5305" s="144"/>
    </row>
    <row r="5306" spans="1:6">
      <c r="A5306" s="144"/>
      <c r="B5306" s="144"/>
      <c r="C5306" s="144"/>
      <c r="D5306" s="144"/>
      <c r="E5306" s="144"/>
      <c r="F5306" s="144"/>
    </row>
    <row r="5307" spans="1:6">
      <c r="A5307" s="144"/>
      <c r="B5307" s="144"/>
      <c r="C5307" s="144"/>
      <c r="D5307" s="144"/>
      <c r="E5307" s="144"/>
      <c r="F5307" s="144"/>
    </row>
    <row r="5308" spans="1:6">
      <c r="A5308" s="144"/>
      <c r="B5308" s="144"/>
      <c r="C5308" s="144"/>
      <c r="D5308" s="144"/>
      <c r="E5308" s="144"/>
      <c r="F5308" s="144"/>
    </row>
    <row r="5309" spans="1:6">
      <c r="A5309" s="144"/>
      <c r="B5309" s="144"/>
      <c r="C5309" s="144"/>
      <c r="D5309" s="144"/>
      <c r="E5309" s="144"/>
      <c r="F5309" s="144"/>
    </row>
    <row r="5310" spans="1:6">
      <c r="A5310" s="144"/>
      <c r="B5310" s="144"/>
      <c r="C5310" s="144"/>
      <c r="D5310" s="144"/>
      <c r="E5310" s="144"/>
      <c r="F5310" s="144"/>
    </row>
    <row r="5311" spans="1:6">
      <c r="A5311" s="144"/>
      <c r="B5311" s="144"/>
      <c r="C5311" s="144"/>
      <c r="D5311" s="144"/>
      <c r="E5311" s="144"/>
      <c r="F5311" s="144"/>
    </row>
    <row r="5312" spans="1:6">
      <c r="A5312" s="144"/>
      <c r="B5312" s="144"/>
      <c r="C5312" s="144"/>
      <c r="D5312" s="144"/>
      <c r="E5312" s="144"/>
      <c r="F5312" s="144"/>
    </row>
    <row r="5313" spans="1:6">
      <c r="A5313" s="144"/>
      <c r="B5313" s="144"/>
      <c r="C5313" s="144"/>
      <c r="D5313" s="144"/>
      <c r="E5313" s="144"/>
      <c r="F5313" s="144"/>
    </row>
    <row r="5314" spans="1:6">
      <c r="A5314" s="144"/>
      <c r="B5314" s="144"/>
      <c r="C5314" s="144"/>
      <c r="D5314" s="144"/>
      <c r="E5314" s="144"/>
      <c r="F5314" s="144"/>
    </row>
    <row r="5315" spans="1:6">
      <c r="A5315" s="144"/>
      <c r="B5315" s="144"/>
      <c r="C5315" s="144"/>
      <c r="D5315" s="144"/>
      <c r="E5315" s="144"/>
      <c r="F5315" s="144"/>
    </row>
    <row r="5316" spans="1:6">
      <c r="A5316" s="144"/>
      <c r="B5316" s="144"/>
      <c r="C5316" s="144"/>
      <c r="D5316" s="144"/>
      <c r="E5316" s="144"/>
      <c r="F5316" s="144"/>
    </row>
    <row r="5317" spans="1:6">
      <c r="A5317" s="144"/>
      <c r="B5317" s="144"/>
      <c r="C5317" s="144"/>
      <c r="D5317" s="144"/>
      <c r="E5317" s="144"/>
      <c r="F5317" s="144"/>
    </row>
    <row r="5318" spans="1:6">
      <c r="A5318" s="144"/>
      <c r="B5318" s="144"/>
      <c r="C5318" s="144"/>
      <c r="D5318" s="144"/>
      <c r="E5318" s="144"/>
      <c r="F5318" s="144"/>
    </row>
    <row r="5319" spans="1:6">
      <c r="A5319" s="144"/>
      <c r="B5319" s="144"/>
      <c r="C5319" s="144"/>
      <c r="D5319" s="144"/>
      <c r="E5319" s="144"/>
      <c r="F5319" s="144"/>
    </row>
    <row r="5320" spans="1:6">
      <c r="A5320" s="144"/>
      <c r="B5320" s="144"/>
      <c r="C5320" s="144"/>
      <c r="D5320" s="144"/>
      <c r="E5320" s="144"/>
      <c r="F5320" s="144"/>
    </row>
    <row r="5321" spans="1:6">
      <c r="A5321" s="144"/>
      <c r="B5321" s="144"/>
      <c r="C5321" s="144"/>
      <c r="D5321" s="144"/>
      <c r="E5321" s="144"/>
      <c r="F5321" s="144"/>
    </row>
    <row r="5322" spans="1:6">
      <c r="A5322" s="144"/>
      <c r="B5322" s="144"/>
      <c r="C5322" s="144"/>
      <c r="D5322" s="144"/>
      <c r="E5322" s="144"/>
      <c r="F5322" s="144"/>
    </row>
    <row r="5323" spans="1:6">
      <c r="A5323" s="144"/>
      <c r="B5323" s="144"/>
      <c r="C5323" s="144"/>
      <c r="D5323" s="144"/>
      <c r="E5323" s="144"/>
      <c r="F5323" s="144"/>
    </row>
    <row r="5324" spans="1:6">
      <c r="A5324" s="144"/>
      <c r="B5324" s="144"/>
      <c r="C5324" s="144"/>
      <c r="D5324" s="144"/>
      <c r="E5324" s="144"/>
      <c r="F5324" s="144"/>
    </row>
    <row r="5325" spans="1:6">
      <c r="A5325" s="144"/>
      <c r="B5325" s="144"/>
      <c r="C5325" s="144"/>
      <c r="D5325" s="144"/>
      <c r="E5325" s="144"/>
      <c r="F5325" s="144"/>
    </row>
    <row r="5326" spans="1:6">
      <c r="A5326" s="144"/>
      <c r="B5326" s="144"/>
      <c r="C5326" s="144"/>
      <c r="D5326" s="144"/>
      <c r="E5326" s="144"/>
      <c r="F5326" s="144"/>
    </row>
    <row r="5327" spans="1:6">
      <c r="A5327" s="144"/>
      <c r="B5327" s="144"/>
      <c r="C5327" s="144"/>
      <c r="D5327" s="144"/>
      <c r="E5327" s="144"/>
      <c r="F5327" s="144"/>
    </row>
    <row r="5328" spans="1:6">
      <c r="A5328" s="144"/>
      <c r="B5328" s="144"/>
      <c r="C5328" s="144"/>
      <c r="D5328" s="144"/>
      <c r="E5328" s="144"/>
      <c r="F5328" s="144"/>
    </row>
    <row r="5329" spans="1:6">
      <c r="A5329" s="144"/>
      <c r="B5329" s="144"/>
      <c r="C5329" s="144"/>
      <c r="D5329" s="144"/>
      <c r="E5329" s="144"/>
      <c r="F5329" s="144"/>
    </row>
    <row r="5330" spans="1:6">
      <c r="A5330" s="144"/>
      <c r="B5330" s="144"/>
      <c r="C5330" s="144"/>
      <c r="D5330" s="144"/>
      <c r="E5330" s="144"/>
      <c r="F5330" s="144"/>
    </row>
    <row r="5331" spans="1:6">
      <c r="A5331" s="144"/>
      <c r="B5331" s="144"/>
      <c r="C5331" s="144"/>
      <c r="D5331" s="144"/>
      <c r="E5331" s="144"/>
      <c r="F5331" s="144"/>
    </row>
    <row r="5332" spans="1:6">
      <c r="A5332" s="144"/>
      <c r="B5332" s="144"/>
      <c r="C5332" s="144"/>
      <c r="D5332" s="144"/>
      <c r="E5332" s="144"/>
      <c r="F5332" s="144"/>
    </row>
    <row r="5333" spans="1:6">
      <c r="A5333" s="144"/>
      <c r="B5333" s="144"/>
      <c r="C5333" s="144"/>
      <c r="D5333" s="144"/>
      <c r="E5333" s="144"/>
      <c r="F5333" s="144"/>
    </row>
    <row r="5334" spans="1:6">
      <c r="A5334" s="144"/>
      <c r="B5334" s="144"/>
      <c r="C5334" s="144"/>
      <c r="D5334" s="144"/>
      <c r="E5334" s="144"/>
      <c r="F5334" s="144"/>
    </row>
    <row r="5335" spans="1:6">
      <c r="A5335" s="144"/>
      <c r="B5335" s="144"/>
      <c r="C5335" s="144"/>
      <c r="D5335" s="144"/>
      <c r="E5335" s="144"/>
      <c r="F5335" s="144"/>
    </row>
    <row r="5336" spans="1:6">
      <c r="A5336" s="144"/>
      <c r="B5336" s="144"/>
      <c r="C5336" s="144"/>
      <c r="D5336" s="144"/>
      <c r="E5336" s="144"/>
      <c r="F5336" s="144"/>
    </row>
    <row r="5337" spans="1:6">
      <c r="A5337" s="144"/>
      <c r="B5337" s="144"/>
      <c r="C5337" s="144"/>
      <c r="D5337" s="144"/>
      <c r="E5337" s="144"/>
      <c r="F5337" s="144"/>
    </row>
    <row r="5338" spans="1:6">
      <c r="A5338" s="144"/>
      <c r="B5338" s="144"/>
      <c r="C5338" s="144"/>
      <c r="D5338" s="144"/>
      <c r="E5338" s="144"/>
      <c r="F5338" s="144"/>
    </row>
    <row r="5339" spans="1:6">
      <c r="A5339" s="144"/>
      <c r="B5339" s="144"/>
      <c r="C5339" s="144"/>
      <c r="D5339" s="144"/>
      <c r="E5339" s="144"/>
      <c r="F5339" s="144"/>
    </row>
    <row r="5340" spans="1:6">
      <c r="A5340" s="144"/>
      <c r="B5340" s="144"/>
      <c r="C5340" s="144"/>
      <c r="D5340" s="144"/>
      <c r="E5340" s="144"/>
      <c r="F5340" s="144"/>
    </row>
    <row r="5341" spans="1:6">
      <c r="A5341" s="144"/>
      <c r="B5341" s="144"/>
      <c r="C5341" s="144"/>
      <c r="D5341" s="144"/>
      <c r="E5341" s="144"/>
      <c r="F5341" s="144"/>
    </row>
    <row r="5342" spans="1:6">
      <c r="A5342" s="144"/>
      <c r="B5342" s="144"/>
      <c r="C5342" s="144"/>
      <c r="D5342" s="144"/>
      <c r="E5342" s="144"/>
      <c r="F5342" s="144"/>
    </row>
    <row r="5343" spans="1:6">
      <c r="A5343" s="144"/>
      <c r="B5343" s="144"/>
      <c r="C5343" s="144"/>
      <c r="D5343" s="144"/>
      <c r="E5343" s="144"/>
      <c r="F5343" s="144"/>
    </row>
    <row r="5344" spans="1:6">
      <c r="A5344" s="144"/>
      <c r="B5344" s="144"/>
      <c r="C5344" s="144"/>
      <c r="D5344" s="144"/>
      <c r="E5344" s="144"/>
      <c r="F5344" s="144"/>
    </row>
    <row r="5345" spans="1:6">
      <c r="A5345" s="144"/>
      <c r="B5345" s="144"/>
      <c r="C5345" s="144"/>
      <c r="D5345" s="144"/>
      <c r="E5345" s="144"/>
      <c r="F5345" s="144"/>
    </row>
    <row r="5346" spans="1:6">
      <c r="A5346" s="144"/>
      <c r="B5346" s="144"/>
      <c r="C5346" s="144"/>
      <c r="D5346" s="144"/>
      <c r="E5346" s="144"/>
      <c r="F5346" s="144"/>
    </row>
    <row r="5347" spans="1:6">
      <c r="A5347" s="144"/>
      <c r="B5347" s="144"/>
      <c r="C5347" s="144"/>
      <c r="D5347" s="144"/>
      <c r="E5347" s="144"/>
      <c r="F5347" s="144"/>
    </row>
    <row r="5348" spans="1:6">
      <c r="A5348" s="144"/>
      <c r="B5348" s="144"/>
      <c r="C5348" s="144"/>
      <c r="D5348" s="144"/>
      <c r="E5348" s="144"/>
      <c r="F5348" s="144"/>
    </row>
    <row r="5349" spans="1:6">
      <c r="A5349" s="144"/>
      <c r="B5349" s="144"/>
      <c r="C5349" s="144"/>
      <c r="D5349" s="144"/>
      <c r="E5349" s="144"/>
      <c r="F5349" s="144"/>
    </row>
    <row r="5350" spans="1:6">
      <c r="A5350" s="144"/>
      <c r="B5350" s="144"/>
      <c r="C5350" s="144"/>
      <c r="D5350" s="144"/>
      <c r="E5350" s="144"/>
      <c r="F5350" s="144"/>
    </row>
    <row r="5351" spans="1:6">
      <c r="A5351" s="144"/>
      <c r="B5351" s="144"/>
      <c r="C5351" s="144"/>
      <c r="D5351" s="144"/>
      <c r="E5351" s="144"/>
      <c r="F5351" s="144"/>
    </row>
    <row r="5352" spans="1:6">
      <c r="A5352" s="144"/>
      <c r="B5352" s="144"/>
      <c r="C5352" s="144"/>
      <c r="D5352" s="144"/>
      <c r="E5352" s="144"/>
      <c r="F5352" s="144"/>
    </row>
    <row r="5353" spans="1:6">
      <c r="A5353" s="144"/>
      <c r="B5353" s="144"/>
      <c r="C5353" s="144"/>
      <c r="D5353" s="144"/>
      <c r="E5353" s="144"/>
      <c r="F5353" s="144"/>
    </row>
    <row r="5354" spans="1:6">
      <c r="A5354" s="144"/>
      <c r="B5354" s="144"/>
      <c r="C5354" s="144"/>
      <c r="D5354" s="144"/>
      <c r="E5354" s="144"/>
      <c r="F5354" s="144"/>
    </row>
    <row r="5355" spans="1:6">
      <c r="A5355" s="144"/>
      <c r="B5355" s="144"/>
      <c r="C5355" s="144"/>
      <c r="D5355" s="144"/>
      <c r="E5355" s="144"/>
      <c r="F5355" s="144"/>
    </row>
    <row r="5356" spans="1:6">
      <c r="A5356" s="144"/>
      <c r="B5356" s="144"/>
      <c r="C5356" s="144"/>
      <c r="D5356" s="144"/>
      <c r="E5356" s="144"/>
      <c r="F5356" s="144"/>
    </row>
    <row r="5357" spans="1:6">
      <c r="A5357" s="144"/>
      <c r="B5357" s="144"/>
      <c r="C5357" s="144"/>
      <c r="D5357" s="144"/>
      <c r="E5357" s="144"/>
      <c r="F5357" s="144"/>
    </row>
    <row r="5358" spans="1:6">
      <c r="A5358" s="144"/>
      <c r="B5358" s="144"/>
      <c r="C5358" s="144"/>
      <c r="D5358" s="144"/>
      <c r="E5358" s="144"/>
      <c r="F5358" s="144"/>
    </row>
    <row r="5359" spans="1:6">
      <c r="A5359" s="144"/>
      <c r="B5359" s="144"/>
      <c r="C5359" s="144"/>
      <c r="D5359" s="144"/>
      <c r="E5359" s="144"/>
      <c r="F5359" s="144"/>
    </row>
    <row r="5360" spans="1:6">
      <c r="A5360" s="144"/>
      <c r="B5360" s="144"/>
      <c r="C5360" s="144"/>
      <c r="D5360" s="144"/>
      <c r="E5360" s="144"/>
      <c r="F5360" s="144"/>
    </row>
    <row r="5361" spans="1:6">
      <c r="A5361" s="144"/>
      <c r="B5361" s="144"/>
      <c r="C5361" s="144"/>
      <c r="D5361" s="144"/>
      <c r="E5361" s="144"/>
      <c r="F5361" s="144"/>
    </row>
    <row r="5362" spans="1:6">
      <c r="A5362" s="144"/>
      <c r="B5362" s="144"/>
      <c r="C5362" s="144"/>
      <c r="D5362" s="144"/>
      <c r="E5362" s="144"/>
      <c r="F5362" s="144"/>
    </row>
    <row r="5363" spans="1:6">
      <c r="A5363" s="144"/>
      <c r="B5363" s="144"/>
      <c r="C5363" s="144"/>
      <c r="D5363" s="144"/>
      <c r="E5363" s="144"/>
      <c r="F5363" s="144"/>
    </row>
    <row r="5364" spans="1:6">
      <c r="A5364" s="144"/>
      <c r="B5364" s="144"/>
      <c r="C5364" s="144"/>
      <c r="D5364" s="144"/>
      <c r="E5364" s="144"/>
      <c r="F5364" s="144"/>
    </row>
    <row r="5365" spans="1:6">
      <c r="A5365" s="144"/>
      <c r="B5365" s="144"/>
      <c r="C5365" s="144"/>
      <c r="D5365" s="144"/>
      <c r="E5365" s="144"/>
      <c r="F5365" s="144"/>
    </row>
    <row r="5366" spans="1:6">
      <c r="A5366" s="144"/>
      <c r="B5366" s="144"/>
      <c r="C5366" s="144"/>
      <c r="D5366" s="144"/>
      <c r="E5366" s="144"/>
      <c r="F5366" s="144"/>
    </row>
    <row r="5367" spans="1:6">
      <c r="A5367" s="144"/>
      <c r="B5367" s="144"/>
      <c r="C5367" s="144"/>
      <c r="D5367" s="144"/>
      <c r="E5367" s="144"/>
      <c r="F5367" s="144"/>
    </row>
    <row r="5368" spans="1:6">
      <c r="A5368" s="144"/>
      <c r="B5368" s="144"/>
      <c r="C5368" s="144"/>
      <c r="D5368" s="144"/>
      <c r="E5368" s="144"/>
      <c r="F5368" s="144"/>
    </row>
    <row r="5369" spans="1:6">
      <c r="A5369" s="144"/>
      <c r="B5369" s="144"/>
      <c r="C5369" s="144"/>
      <c r="D5369" s="144"/>
      <c r="E5369" s="144"/>
      <c r="F5369" s="144"/>
    </row>
    <row r="5370" spans="1:6">
      <c r="A5370" s="144"/>
      <c r="B5370" s="144"/>
      <c r="C5370" s="144"/>
      <c r="D5370" s="144"/>
      <c r="E5370" s="144"/>
      <c r="F5370" s="144"/>
    </row>
    <row r="5371" spans="1:6">
      <c r="A5371" s="144"/>
      <c r="B5371" s="144"/>
      <c r="C5371" s="144"/>
      <c r="D5371" s="144"/>
      <c r="E5371" s="144"/>
      <c r="F5371" s="144"/>
    </row>
    <row r="5372" spans="1:6">
      <c r="A5372" s="144"/>
      <c r="B5372" s="144"/>
      <c r="C5372" s="144"/>
      <c r="D5372" s="144"/>
      <c r="E5372" s="144"/>
      <c r="F5372" s="144"/>
    </row>
    <row r="5373" spans="1:6">
      <c r="A5373" s="144"/>
      <c r="B5373" s="144"/>
      <c r="C5373" s="144"/>
      <c r="D5373" s="144"/>
      <c r="E5373" s="144"/>
      <c r="F5373" s="144"/>
    </row>
    <row r="5374" spans="1:6">
      <c r="A5374" s="144"/>
      <c r="B5374" s="144"/>
      <c r="C5374" s="144"/>
      <c r="D5374" s="144"/>
      <c r="E5374" s="144"/>
      <c r="F5374" s="144"/>
    </row>
    <row r="5375" spans="1:6">
      <c r="A5375" s="144"/>
      <c r="B5375" s="144"/>
      <c r="C5375" s="144"/>
      <c r="D5375" s="144"/>
      <c r="E5375" s="144"/>
      <c r="F5375" s="144"/>
    </row>
    <row r="5376" spans="1:6">
      <c r="A5376" s="144"/>
      <c r="B5376" s="144"/>
      <c r="C5376" s="144"/>
      <c r="D5376" s="144"/>
      <c r="E5376" s="144"/>
      <c r="F5376" s="144"/>
    </row>
    <row r="5377" spans="1:6">
      <c r="A5377" s="144"/>
      <c r="B5377" s="144"/>
      <c r="C5377" s="144"/>
      <c r="D5377" s="144"/>
      <c r="E5377" s="144"/>
      <c r="F5377" s="144"/>
    </row>
    <row r="5378" spans="1:6">
      <c r="A5378" s="144"/>
      <c r="B5378" s="144"/>
      <c r="C5378" s="144"/>
      <c r="D5378" s="144"/>
      <c r="E5378" s="144"/>
      <c r="F5378" s="144"/>
    </row>
    <row r="5379" spans="1:6">
      <c r="A5379" s="144"/>
      <c r="B5379" s="144"/>
      <c r="C5379" s="144"/>
      <c r="D5379" s="144"/>
      <c r="E5379" s="144"/>
      <c r="F5379" s="144"/>
    </row>
    <row r="5380" spans="1:6">
      <c r="A5380" s="144"/>
      <c r="B5380" s="144"/>
      <c r="C5380" s="144"/>
      <c r="D5380" s="144"/>
      <c r="E5380" s="144"/>
      <c r="F5380" s="144"/>
    </row>
    <row r="5381" spans="1:6">
      <c r="A5381" s="144"/>
      <c r="B5381" s="144"/>
      <c r="C5381" s="144"/>
      <c r="D5381" s="144"/>
      <c r="E5381" s="144"/>
      <c r="F5381" s="144"/>
    </row>
    <row r="5382" spans="1:6">
      <c r="A5382" s="144"/>
      <c r="B5382" s="144"/>
      <c r="C5382" s="144"/>
      <c r="D5382" s="144"/>
      <c r="E5382" s="144"/>
      <c r="F5382" s="144"/>
    </row>
    <row r="5383" spans="1:6">
      <c r="A5383" s="144"/>
      <c r="B5383" s="144"/>
      <c r="C5383" s="144"/>
      <c r="D5383" s="144"/>
      <c r="E5383" s="144"/>
      <c r="F5383" s="144"/>
    </row>
    <row r="5384" spans="1:6">
      <c r="A5384" s="144"/>
      <c r="B5384" s="144"/>
      <c r="C5384" s="144"/>
      <c r="D5384" s="144"/>
      <c r="E5384" s="144"/>
      <c r="F5384" s="144"/>
    </row>
    <row r="5385" spans="1:6">
      <c r="A5385" s="144"/>
      <c r="B5385" s="144"/>
      <c r="C5385" s="144"/>
      <c r="D5385" s="144"/>
      <c r="E5385" s="144"/>
      <c r="F5385" s="144"/>
    </row>
    <row r="5386" spans="1:6">
      <c r="A5386" s="144"/>
      <c r="B5386" s="144"/>
      <c r="C5386" s="144"/>
      <c r="D5386" s="144"/>
      <c r="E5386" s="144"/>
      <c r="F5386" s="144"/>
    </row>
    <row r="5387" spans="1:6">
      <c r="A5387" s="144"/>
      <c r="B5387" s="144"/>
      <c r="C5387" s="144"/>
      <c r="D5387" s="144"/>
      <c r="E5387" s="144"/>
      <c r="F5387" s="144"/>
    </row>
    <row r="5388" spans="1:6">
      <c r="A5388" s="144"/>
      <c r="B5388" s="144"/>
      <c r="C5388" s="144"/>
      <c r="D5388" s="144"/>
      <c r="E5388" s="144"/>
      <c r="F5388" s="144"/>
    </row>
    <row r="5389" spans="1:6">
      <c r="A5389" s="144"/>
      <c r="B5389" s="144"/>
      <c r="C5389" s="144"/>
      <c r="D5389" s="144"/>
      <c r="E5389" s="144"/>
      <c r="F5389" s="144"/>
    </row>
    <row r="5390" spans="1:6">
      <c r="A5390" s="144"/>
      <c r="B5390" s="144"/>
      <c r="C5390" s="144"/>
      <c r="D5390" s="144"/>
      <c r="E5390" s="144"/>
      <c r="F5390" s="144"/>
    </row>
    <row r="5391" spans="1:6">
      <c r="A5391" s="144"/>
      <c r="B5391" s="144"/>
      <c r="C5391" s="144"/>
      <c r="D5391" s="144"/>
      <c r="E5391" s="144"/>
      <c r="F5391" s="144"/>
    </row>
    <row r="5392" spans="1:6">
      <c r="A5392" s="144"/>
      <c r="B5392" s="144"/>
      <c r="C5392" s="144"/>
      <c r="D5392" s="144"/>
      <c r="E5392" s="144"/>
      <c r="F5392" s="144"/>
    </row>
    <row r="5393" spans="1:6">
      <c r="A5393" s="144"/>
      <c r="B5393" s="144"/>
      <c r="C5393" s="144"/>
      <c r="D5393" s="144"/>
      <c r="E5393" s="144"/>
      <c r="F5393" s="144"/>
    </row>
    <row r="5394" spans="1:6">
      <c r="A5394" s="144"/>
      <c r="B5394" s="144"/>
      <c r="C5394" s="144"/>
      <c r="D5394" s="144"/>
      <c r="E5394" s="144"/>
      <c r="F5394" s="144"/>
    </row>
    <row r="5395" spans="1:6">
      <c r="A5395" s="144"/>
      <c r="B5395" s="144"/>
      <c r="C5395" s="144"/>
      <c r="D5395" s="144"/>
      <c r="E5395" s="144"/>
      <c r="F5395" s="144"/>
    </row>
    <row r="5396" spans="1:6">
      <c r="A5396" s="144"/>
      <c r="B5396" s="144"/>
      <c r="C5396" s="144"/>
      <c r="D5396" s="144"/>
      <c r="E5396" s="144"/>
      <c r="F5396" s="144"/>
    </row>
    <row r="5397" spans="1:6">
      <c r="A5397" s="144"/>
      <c r="B5397" s="144"/>
      <c r="C5397" s="144"/>
      <c r="D5397" s="144"/>
      <c r="E5397" s="144"/>
      <c r="F5397" s="144"/>
    </row>
    <row r="5398" spans="1:6">
      <c r="A5398" s="144"/>
      <c r="B5398" s="144"/>
      <c r="C5398" s="144"/>
      <c r="D5398" s="144"/>
      <c r="E5398" s="144"/>
      <c r="F5398" s="144"/>
    </row>
    <row r="5399" spans="1:6">
      <c r="A5399" s="144"/>
      <c r="B5399" s="144"/>
      <c r="C5399" s="144"/>
      <c r="D5399" s="144"/>
      <c r="E5399" s="144"/>
      <c r="F5399" s="144"/>
    </row>
    <row r="5400" spans="1:6">
      <c r="A5400" s="144"/>
      <c r="B5400" s="144"/>
      <c r="C5400" s="144"/>
      <c r="D5400" s="144"/>
      <c r="E5400" s="144"/>
      <c r="F5400" s="144"/>
    </row>
    <row r="5401" spans="1:6">
      <c r="A5401" s="144"/>
      <c r="B5401" s="144"/>
      <c r="C5401" s="144"/>
      <c r="D5401" s="144"/>
      <c r="E5401" s="144"/>
      <c r="F5401" s="144"/>
    </row>
    <row r="5402" spans="1:6">
      <c r="A5402" s="144"/>
      <c r="B5402" s="144"/>
      <c r="C5402" s="144"/>
      <c r="D5402" s="144"/>
      <c r="E5402" s="144"/>
      <c r="F5402" s="144"/>
    </row>
    <row r="5403" spans="1:6">
      <c r="A5403" s="144"/>
      <c r="B5403" s="144"/>
      <c r="C5403" s="144"/>
      <c r="D5403" s="144"/>
      <c r="E5403" s="144"/>
      <c r="F5403" s="144"/>
    </row>
    <row r="5404" spans="1:6">
      <c r="A5404" s="144"/>
      <c r="B5404" s="144"/>
      <c r="C5404" s="144"/>
      <c r="D5404" s="144"/>
      <c r="E5404" s="144"/>
      <c r="F5404" s="144"/>
    </row>
    <row r="5405" spans="1:6">
      <c r="A5405" s="144"/>
      <c r="B5405" s="144"/>
      <c r="C5405" s="144"/>
      <c r="D5405" s="144"/>
      <c r="E5405" s="144"/>
      <c r="F5405" s="144"/>
    </row>
    <row r="5406" spans="1:6">
      <c r="A5406" s="144"/>
      <c r="B5406" s="144"/>
      <c r="C5406" s="144"/>
      <c r="D5406" s="144"/>
      <c r="E5406" s="144"/>
      <c r="F5406" s="144"/>
    </row>
    <row r="5407" spans="1:6">
      <c r="A5407" s="144"/>
      <c r="B5407" s="144"/>
      <c r="C5407" s="144"/>
      <c r="D5407" s="144"/>
      <c r="E5407" s="144"/>
      <c r="F5407" s="144"/>
    </row>
    <row r="5408" spans="1:6">
      <c r="A5408" s="144"/>
      <c r="B5408" s="144"/>
      <c r="C5408" s="144"/>
      <c r="D5408" s="144"/>
      <c r="E5408" s="144"/>
      <c r="F5408" s="144"/>
    </row>
    <row r="5409" spans="1:6">
      <c r="A5409" s="144"/>
      <c r="B5409" s="144"/>
      <c r="C5409" s="144"/>
      <c r="D5409" s="144"/>
      <c r="E5409" s="144"/>
      <c r="F5409" s="144"/>
    </row>
    <row r="5410" spans="1:6">
      <c r="A5410" s="144"/>
      <c r="B5410" s="144"/>
      <c r="C5410" s="144"/>
      <c r="D5410" s="144"/>
      <c r="E5410" s="144"/>
      <c r="F5410" s="144"/>
    </row>
    <row r="5411" spans="1:6">
      <c r="A5411" s="144"/>
      <c r="B5411" s="144"/>
      <c r="C5411" s="144"/>
      <c r="D5411" s="144"/>
      <c r="E5411" s="144"/>
      <c r="F5411" s="144"/>
    </row>
    <row r="5412" spans="1:6">
      <c r="A5412" s="144"/>
      <c r="B5412" s="144"/>
      <c r="C5412" s="144"/>
      <c r="D5412" s="144"/>
      <c r="E5412" s="144"/>
      <c r="F5412" s="144"/>
    </row>
    <row r="5413" spans="1:6">
      <c r="A5413" s="144"/>
      <c r="B5413" s="144"/>
      <c r="C5413" s="144"/>
      <c r="D5413" s="144"/>
      <c r="E5413" s="144"/>
      <c r="F5413" s="144"/>
    </row>
    <row r="5414" spans="1:6">
      <c r="A5414" s="144"/>
      <c r="B5414" s="144"/>
      <c r="C5414" s="144"/>
      <c r="D5414" s="144"/>
      <c r="E5414" s="144"/>
      <c r="F5414" s="144"/>
    </row>
    <row r="5415" spans="1:6">
      <c r="A5415" s="144"/>
      <c r="B5415" s="144"/>
      <c r="C5415" s="144"/>
      <c r="D5415" s="144"/>
      <c r="E5415" s="144"/>
      <c r="F5415" s="144"/>
    </row>
    <row r="5416" spans="1:6">
      <c r="A5416" s="144"/>
      <c r="B5416" s="144"/>
      <c r="C5416" s="144"/>
      <c r="D5416" s="144"/>
      <c r="E5416" s="144"/>
      <c r="F5416" s="144"/>
    </row>
    <row r="5417" spans="1:6">
      <c r="A5417" s="144"/>
      <c r="B5417" s="144"/>
      <c r="C5417" s="144"/>
      <c r="D5417" s="144"/>
      <c r="E5417" s="144"/>
      <c r="F5417" s="144"/>
    </row>
    <row r="5418" spans="1:6">
      <c r="A5418" s="144"/>
      <c r="B5418" s="144"/>
      <c r="C5418" s="144"/>
      <c r="D5418" s="144"/>
      <c r="E5418" s="144"/>
      <c r="F5418" s="144"/>
    </row>
    <row r="5419" spans="1:6">
      <c r="A5419" s="144"/>
      <c r="B5419" s="144"/>
      <c r="C5419" s="144"/>
      <c r="D5419" s="144"/>
      <c r="E5419" s="144"/>
      <c r="F5419" s="144"/>
    </row>
    <row r="5420" spans="1:6">
      <c r="A5420" s="144"/>
      <c r="B5420" s="144"/>
      <c r="C5420" s="144"/>
      <c r="D5420" s="144"/>
      <c r="E5420" s="144"/>
      <c r="F5420" s="144"/>
    </row>
    <row r="5421" spans="1:6">
      <c r="A5421" s="144"/>
      <c r="B5421" s="144"/>
      <c r="C5421" s="144"/>
      <c r="D5421" s="144"/>
      <c r="E5421" s="144"/>
      <c r="F5421" s="144"/>
    </row>
    <row r="5422" spans="1:6">
      <c r="A5422" s="144"/>
      <c r="B5422" s="144"/>
      <c r="C5422" s="144"/>
      <c r="D5422" s="144"/>
      <c r="E5422" s="144"/>
      <c r="F5422" s="144"/>
    </row>
    <row r="5423" spans="1:6">
      <c r="A5423" s="144"/>
      <c r="B5423" s="144"/>
      <c r="C5423" s="144"/>
      <c r="D5423" s="144"/>
      <c r="E5423" s="144"/>
      <c r="F5423" s="144"/>
    </row>
    <row r="5424" spans="1:6">
      <c r="A5424" s="144"/>
      <c r="B5424" s="144"/>
      <c r="C5424" s="144"/>
      <c r="D5424" s="144"/>
      <c r="E5424" s="144"/>
      <c r="F5424" s="144"/>
    </row>
    <row r="5425" spans="1:6">
      <c r="A5425" s="144"/>
      <c r="B5425" s="144"/>
      <c r="C5425" s="144"/>
      <c r="D5425" s="144"/>
      <c r="E5425" s="144"/>
      <c r="F5425" s="144"/>
    </row>
    <row r="5426" spans="1:6">
      <c r="A5426" s="144"/>
      <c r="B5426" s="144"/>
      <c r="C5426" s="144"/>
      <c r="D5426" s="144"/>
      <c r="E5426" s="144"/>
      <c r="F5426" s="144"/>
    </row>
    <row r="5427" spans="1:6">
      <c r="A5427" s="144"/>
      <c r="B5427" s="144"/>
      <c r="C5427" s="144"/>
      <c r="D5427" s="144"/>
      <c r="E5427" s="144"/>
      <c r="F5427" s="144"/>
    </row>
    <row r="5428" spans="1:6">
      <c r="A5428" s="144"/>
      <c r="B5428" s="144"/>
      <c r="C5428" s="144"/>
      <c r="D5428" s="144"/>
      <c r="E5428" s="144"/>
      <c r="F5428" s="144"/>
    </row>
    <row r="5429" spans="1:6">
      <c r="A5429" s="144"/>
      <c r="B5429" s="144"/>
      <c r="C5429" s="144"/>
      <c r="D5429" s="144"/>
      <c r="E5429" s="144"/>
      <c r="F5429" s="144"/>
    </row>
    <row r="5430" spans="1:6">
      <c r="A5430" s="144"/>
      <c r="B5430" s="144"/>
      <c r="C5430" s="144"/>
      <c r="D5430" s="144"/>
      <c r="E5430" s="144"/>
      <c r="F5430" s="144"/>
    </row>
    <row r="5431" spans="1:6">
      <c r="A5431" s="144"/>
      <c r="B5431" s="144"/>
      <c r="C5431" s="144"/>
      <c r="D5431" s="144"/>
      <c r="E5431" s="144"/>
      <c r="F5431" s="144"/>
    </row>
    <row r="5432" spans="1:6">
      <c r="A5432" s="144"/>
      <c r="B5432" s="144"/>
      <c r="C5432" s="144"/>
      <c r="D5432" s="144"/>
      <c r="E5432" s="144"/>
      <c r="F5432" s="144"/>
    </row>
    <row r="5433" spans="1:6">
      <c r="A5433" s="144"/>
      <c r="B5433" s="144"/>
      <c r="C5433" s="144"/>
      <c r="D5433" s="144"/>
      <c r="E5433" s="144"/>
      <c r="F5433" s="144"/>
    </row>
    <row r="5434" spans="1:6">
      <c r="A5434" s="144"/>
      <c r="B5434" s="144"/>
      <c r="C5434" s="144"/>
      <c r="D5434" s="144"/>
      <c r="E5434" s="144"/>
      <c r="F5434" s="144"/>
    </row>
    <row r="5435" spans="1:6">
      <c r="A5435" s="144"/>
      <c r="B5435" s="144"/>
      <c r="C5435" s="144"/>
      <c r="D5435" s="144"/>
      <c r="E5435" s="144"/>
      <c r="F5435" s="144"/>
    </row>
    <row r="5436" spans="1:6">
      <c r="A5436" s="144"/>
      <c r="B5436" s="144"/>
      <c r="C5436" s="144"/>
      <c r="D5436" s="144"/>
      <c r="E5436" s="144"/>
      <c r="F5436" s="144"/>
    </row>
    <row r="5437" spans="1:6">
      <c r="A5437" s="144"/>
      <c r="B5437" s="144"/>
      <c r="C5437" s="144"/>
      <c r="D5437" s="144"/>
      <c r="E5437" s="144"/>
      <c r="F5437" s="144"/>
    </row>
    <row r="5438" spans="1:6">
      <c r="A5438" s="144"/>
      <c r="B5438" s="144"/>
      <c r="C5438" s="144"/>
      <c r="D5438" s="144"/>
      <c r="E5438" s="144"/>
      <c r="F5438" s="144"/>
    </row>
    <row r="5439" spans="1:6">
      <c r="A5439" s="144"/>
      <c r="B5439" s="144"/>
      <c r="C5439" s="144"/>
      <c r="D5439" s="144"/>
      <c r="E5439" s="144"/>
      <c r="F5439" s="144"/>
    </row>
    <row r="5440" spans="1:6">
      <c r="A5440" s="144"/>
      <c r="B5440" s="144"/>
      <c r="C5440" s="144"/>
      <c r="D5440" s="144"/>
      <c r="E5440" s="144"/>
      <c r="F5440" s="144"/>
    </row>
    <row r="5441" spans="1:6">
      <c r="A5441" s="144"/>
      <c r="B5441" s="144"/>
      <c r="C5441" s="144"/>
      <c r="D5441" s="144"/>
      <c r="E5441" s="144"/>
      <c r="F5441" s="144"/>
    </row>
    <row r="5442" spans="1:6">
      <c r="A5442" s="144"/>
      <c r="B5442" s="144"/>
      <c r="C5442" s="144"/>
      <c r="D5442" s="144"/>
      <c r="E5442" s="144"/>
      <c r="F5442" s="144"/>
    </row>
    <row r="5443" spans="1:6">
      <c r="A5443" s="144"/>
      <c r="B5443" s="144"/>
      <c r="C5443" s="144"/>
      <c r="D5443" s="144"/>
      <c r="E5443" s="144"/>
      <c r="F5443" s="144"/>
    </row>
    <row r="5444" spans="1:6">
      <c r="A5444" s="144"/>
      <c r="B5444" s="144"/>
      <c r="C5444" s="144"/>
      <c r="D5444" s="144"/>
      <c r="E5444" s="144"/>
      <c r="F5444" s="144"/>
    </row>
    <row r="5445" spans="1:6">
      <c r="A5445" s="144"/>
      <c r="B5445" s="144"/>
      <c r="C5445" s="144"/>
      <c r="D5445" s="144"/>
      <c r="E5445" s="144"/>
      <c r="F5445" s="144"/>
    </row>
    <row r="5446" spans="1:6">
      <c r="A5446" s="144"/>
      <c r="B5446" s="144"/>
      <c r="C5446" s="144"/>
      <c r="D5446" s="144"/>
      <c r="E5446" s="144"/>
      <c r="F5446" s="144"/>
    </row>
    <row r="5447" spans="1:6">
      <c r="A5447" s="144"/>
      <c r="B5447" s="144"/>
      <c r="C5447" s="144"/>
      <c r="D5447" s="144"/>
      <c r="E5447" s="144"/>
      <c r="F5447" s="144"/>
    </row>
    <row r="5448" spans="1:6">
      <c r="A5448" s="144"/>
      <c r="B5448" s="144"/>
      <c r="C5448" s="144"/>
      <c r="D5448" s="144"/>
      <c r="E5448" s="144"/>
      <c r="F5448" s="144"/>
    </row>
    <row r="5449" spans="1:6">
      <c r="A5449" s="144"/>
      <c r="B5449" s="144"/>
      <c r="C5449" s="144"/>
      <c r="D5449" s="144"/>
      <c r="E5449" s="144"/>
      <c r="F5449" s="144"/>
    </row>
    <row r="5450" spans="1:6">
      <c r="A5450" s="144"/>
      <c r="B5450" s="144"/>
      <c r="C5450" s="144"/>
      <c r="D5450" s="144"/>
      <c r="E5450" s="144"/>
      <c r="F5450" s="144"/>
    </row>
    <row r="5451" spans="1:6">
      <c r="A5451" s="144"/>
      <c r="B5451" s="144"/>
      <c r="C5451" s="144"/>
      <c r="D5451" s="144"/>
      <c r="E5451" s="144"/>
      <c r="F5451" s="144"/>
    </row>
    <row r="5452" spans="1:6">
      <c r="A5452" s="144"/>
      <c r="B5452" s="144"/>
      <c r="C5452" s="144"/>
      <c r="D5452" s="144"/>
      <c r="E5452" s="144"/>
      <c r="F5452" s="144"/>
    </row>
    <row r="5453" spans="1:6">
      <c r="A5453" s="144"/>
      <c r="B5453" s="144"/>
      <c r="C5453" s="144"/>
      <c r="D5453" s="144"/>
      <c r="E5453" s="144"/>
      <c r="F5453" s="144"/>
    </row>
    <row r="5454" spans="1:6">
      <c r="A5454" s="144"/>
      <c r="B5454" s="144"/>
      <c r="C5454" s="144"/>
      <c r="D5454" s="144"/>
      <c r="E5454" s="144"/>
      <c r="F5454" s="144"/>
    </row>
    <row r="5455" spans="1:6">
      <c r="A5455" s="144"/>
      <c r="B5455" s="144"/>
      <c r="C5455" s="144"/>
      <c r="D5455" s="144"/>
      <c r="E5455" s="144"/>
      <c r="F5455" s="144"/>
    </row>
    <row r="5456" spans="1:6">
      <c r="A5456" s="144"/>
      <c r="B5456" s="144"/>
      <c r="C5456" s="144"/>
      <c r="D5456" s="144"/>
      <c r="E5456" s="144"/>
      <c r="F5456" s="144"/>
    </row>
    <row r="5457" spans="1:6">
      <c r="A5457" s="144"/>
      <c r="B5457" s="144"/>
      <c r="C5457" s="144"/>
      <c r="D5457" s="144"/>
      <c r="E5457" s="144"/>
      <c r="F5457" s="144"/>
    </row>
    <row r="5458" spans="1:6">
      <c r="A5458" s="144"/>
      <c r="B5458" s="144"/>
      <c r="C5458" s="144"/>
      <c r="D5458" s="144"/>
      <c r="E5458" s="144"/>
      <c r="F5458" s="144"/>
    </row>
    <row r="5459" spans="1:6">
      <c r="A5459" s="144"/>
      <c r="B5459" s="144"/>
      <c r="C5459" s="144"/>
      <c r="D5459" s="144"/>
      <c r="E5459" s="144"/>
      <c r="F5459" s="144"/>
    </row>
    <row r="5460" spans="1:6">
      <c r="A5460" s="144"/>
      <c r="B5460" s="144"/>
      <c r="C5460" s="144"/>
      <c r="D5460" s="144"/>
      <c r="E5460" s="144"/>
      <c r="F5460" s="144"/>
    </row>
    <row r="5461" spans="1:6">
      <c r="A5461" s="144"/>
      <c r="B5461" s="144"/>
      <c r="C5461" s="144"/>
      <c r="D5461" s="144"/>
      <c r="E5461" s="144"/>
      <c r="F5461" s="144"/>
    </row>
    <row r="5462" spans="1:6">
      <c r="A5462" s="144"/>
      <c r="B5462" s="144"/>
      <c r="C5462" s="144"/>
      <c r="D5462" s="144"/>
      <c r="E5462" s="144"/>
      <c r="F5462" s="144"/>
    </row>
    <row r="5463" spans="1:6">
      <c r="A5463" s="144"/>
      <c r="B5463" s="144"/>
      <c r="C5463" s="144"/>
      <c r="D5463" s="144"/>
      <c r="E5463" s="144"/>
      <c r="F5463" s="144"/>
    </row>
    <row r="5464" spans="1:6">
      <c r="A5464" s="144"/>
      <c r="B5464" s="144"/>
      <c r="C5464" s="144"/>
      <c r="D5464" s="144"/>
      <c r="E5464" s="144"/>
      <c r="F5464" s="144"/>
    </row>
    <row r="5465" spans="1:6">
      <c r="A5465" s="144"/>
      <c r="B5465" s="144"/>
      <c r="C5465" s="144"/>
      <c r="D5465" s="144"/>
      <c r="E5465" s="144"/>
      <c r="F5465" s="144"/>
    </row>
    <row r="5466" spans="1:6">
      <c r="A5466" s="144"/>
      <c r="B5466" s="144"/>
      <c r="C5466" s="144"/>
      <c r="D5466" s="144"/>
      <c r="E5466" s="144"/>
      <c r="F5466" s="144"/>
    </row>
    <row r="5467" spans="1:6">
      <c r="A5467" s="144"/>
      <c r="B5467" s="144"/>
      <c r="C5467" s="144"/>
      <c r="D5467" s="144"/>
      <c r="E5467" s="144"/>
      <c r="F5467" s="144"/>
    </row>
    <row r="5468" spans="1:6">
      <c r="A5468" s="144"/>
      <c r="B5468" s="144"/>
      <c r="C5468" s="144"/>
      <c r="D5468" s="144"/>
      <c r="E5468" s="144"/>
      <c r="F5468" s="144"/>
    </row>
    <row r="5469" spans="1:6">
      <c r="A5469" s="144"/>
      <c r="B5469" s="144"/>
      <c r="C5469" s="144"/>
      <c r="D5469" s="144"/>
      <c r="E5469" s="144"/>
      <c r="F5469" s="144"/>
    </row>
    <row r="5470" spans="1:6">
      <c r="A5470" s="144"/>
      <c r="B5470" s="144"/>
      <c r="C5470" s="144"/>
      <c r="D5470" s="144"/>
      <c r="E5470" s="144"/>
      <c r="F5470" s="144"/>
    </row>
    <row r="5471" spans="1:6">
      <c r="A5471" s="144"/>
      <c r="B5471" s="144"/>
      <c r="C5471" s="144"/>
      <c r="D5471" s="144"/>
      <c r="E5471" s="144"/>
      <c r="F5471" s="144"/>
    </row>
    <row r="5472" spans="1:6">
      <c r="A5472" s="144"/>
      <c r="B5472" s="144"/>
      <c r="C5472" s="144"/>
      <c r="D5472" s="144"/>
      <c r="E5472" s="144"/>
      <c r="F5472" s="144"/>
    </row>
    <row r="5473" spans="1:6">
      <c r="A5473" s="144"/>
      <c r="B5473" s="144"/>
      <c r="C5473" s="144"/>
      <c r="D5473" s="144"/>
      <c r="E5473" s="144"/>
      <c r="F5473" s="144"/>
    </row>
    <row r="5474" spans="1:6">
      <c r="A5474" s="144"/>
      <c r="B5474" s="144"/>
      <c r="C5474" s="144"/>
      <c r="D5474" s="144"/>
      <c r="E5474" s="144"/>
      <c r="F5474" s="144"/>
    </row>
    <row r="5475" spans="1:6">
      <c r="A5475" s="144"/>
      <c r="B5475" s="144"/>
      <c r="C5475" s="144"/>
      <c r="D5475" s="144"/>
      <c r="E5475" s="144"/>
      <c r="F5475" s="144"/>
    </row>
    <row r="5476" spans="1:6">
      <c r="A5476" s="144"/>
      <c r="B5476" s="144"/>
      <c r="C5476" s="144"/>
      <c r="D5476" s="144"/>
      <c r="E5476" s="144"/>
      <c r="F5476" s="144"/>
    </row>
    <row r="5477" spans="1:6">
      <c r="A5477" s="144"/>
      <c r="B5477" s="144"/>
      <c r="C5477" s="144"/>
      <c r="D5477" s="144"/>
      <c r="E5477" s="144"/>
      <c r="F5477" s="144"/>
    </row>
    <row r="5478" spans="1:6">
      <c r="A5478" s="144"/>
      <c r="B5478" s="144"/>
      <c r="C5478" s="144"/>
      <c r="D5478" s="144"/>
      <c r="E5478" s="144"/>
      <c r="F5478" s="144"/>
    </row>
    <row r="5479" spans="1:6">
      <c r="A5479" s="144"/>
      <c r="B5479" s="144"/>
      <c r="C5479" s="144"/>
      <c r="D5479" s="144"/>
      <c r="E5479" s="144"/>
      <c r="F5479" s="144"/>
    </row>
    <row r="5480" spans="1:6">
      <c r="A5480" s="144"/>
      <c r="B5480" s="144"/>
      <c r="C5480" s="144"/>
      <c r="D5480" s="144"/>
      <c r="E5480" s="144"/>
      <c r="F5480" s="144"/>
    </row>
    <row r="5481" spans="1:6">
      <c r="A5481" s="144"/>
      <c r="B5481" s="144"/>
      <c r="C5481" s="144"/>
      <c r="D5481" s="144"/>
      <c r="E5481" s="144"/>
      <c r="F5481" s="144"/>
    </row>
    <row r="5482" spans="1:6">
      <c r="A5482" s="144"/>
      <c r="B5482" s="144"/>
      <c r="C5482" s="144"/>
      <c r="D5482" s="144"/>
      <c r="E5482" s="144"/>
      <c r="F5482" s="144"/>
    </row>
    <row r="5483" spans="1:6">
      <c r="A5483" s="144"/>
      <c r="B5483" s="144"/>
      <c r="C5483" s="144"/>
      <c r="D5483" s="144"/>
      <c r="E5483" s="144"/>
      <c r="F5483" s="144"/>
    </row>
    <row r="5484" spans="1:6">
      <c r="A5484" s="144"/>
      <c r="B5484" s="144"/>
      <c r="C5484" s="144"/>
      <c r="D5484" s="144"/>
      <c r="E5484" s="144"/>
      <c r="F5484" s="144"/>
    </row>
    <row r="5485" spans="1:6">
      <c r="A5485" s="144"/>
      <c r="B5485" s="144"/>
      <c r="C5485" s="144"/>
      <c r="D5485" s="144"/>
      <c r="E5485" s="144"/>
      <c r="F5485" s="144"/>
    </row>
    <row r="5486" spans="1:6">
      <c r="A5486" s="144"/>
      <c r="B5486" s="144"/>
      <c r="C5486" s="144"/>
      <c r="D5486" s="144"/>
      <c r="E5486" s="144"/>
      <c r="F5486" s="144"/>
    </row>
    <row r="5487" spans="1:6">
      <c r="A5487" s="144"/>
      <c r="B5487" s="144"/>
      <c r="C5487" s="144"/>
      <c r="D5487" s="144"/>
      <c r="E5487" s="144"/>
      <c r="F5487" s="144"/>
    </row>
    <row r="5488" spans="1:6">
      <c r="A5488" s="144"/>
      <c r="B5488" s="144"/>
      <c r="C5488" s="144"/>
      <c r="D5488" s="144"/>
      <c r="E5488" s="144"/>
      <c r="F5488" s="144"/>
    </row>
    <row r="5489" spans="1:6">
      <c r="A5489" s="144"/>
      <c r="B5489" s="144"/>
      <c r="C5489" s="144"/>
      <c r="D5489" s="144"/>
      <c r="E5489" s="144"/>
      <c r="F5489" s="144"/>
    </row>
    <row r="5490" spans="1:6">
      <c r="A5490" s="144"/>
      <c r="B5490" s="144"/>
      <c r="C5490" s="144"/>
      <c r="D5490" s="144"/>
      <c r="E5490" s="144"/>
      <c r="F5490" s="144"/>
    </row>
    <row r="5491" spans="1:6">
      <c r="A5491" s="144"/>
      <c r="B5491" s="144"/>
      <c r="C5491" s="144"/>
      <c r="D5491" s="144"/>
      <c r="E5491" s="144"/>
      <c r="F5491" s="144"/>
    </row>
    <row r="5492" spans="1:6">
      <c r="A5492" s="144"/>
      <c r="B5492" s="144"/>
      <c r="C5492" s="144"/>
      <c r="D5492" s="144"/>
      <c r="E5492" s="144"/>
      <c r="F5492" s="144"/>
    </row>
    <row r="5493" spans="1:6">
      <c r="A5493" s="144"/>
      <c r="B5493" s="144"/>
      <c r="C5493" s="144"/>
      <c r="D5493" s="144"/>
      <c r="E5493" s="144"/>
      <c r="F5493" s="144"/>
    </row>
    <row r="5494" spans="1:6">
      <c r="A5494" s="144"/>
      <c r="B5494" s="144"/>
      <c r="C5494" s="144"/>
      <c r="D5494" s="144"/>
      <c r="E5494" s="144"/>
      <c r="F5494" s="144"/>
    </row>
    <row r="5495" spans="1:6">
      <c r="A5495" s="144"/>
      <c r="B5495" s="144"/>
      <c r="C5495" s="144"/>
      <c r="D5495" s="144"/>
      <c r="E5495" s="144"/>
      <c r="F5495" s="144"/>
    </row>
    <row r="5496" spans="1:6">
      <c r="A5496" s="144"/>
      <c r="B5496" s="144"/>
      <c r="C5496" s="144"/>
      <c r="D5496" s="144"/>
      <c r="E5496" s="144"/>
      <c r="F5496" s="144"/>
    </row>
    <row r="5497" spans="1:6">
      <c r="A5497" s="144"/>
      <c r="B5497" s="144"/>
      <c r="C5497" s="144"/>
      <c r="D5497" s="144"/>
      <c r="E5497" s="144"/>
      <c r="F5497" s="144"/>
    </row>
    <row r="5498" spans="1:6">
      <c r="A5498" s="144"/>
      <c r="B5498" s="144"/>
      <c r="C5498" s="144"/>
      <c r="D5498" s="144"/>
      <c r="E5498" s="144"/>
      <c r="F5498" s="144"/>
    </row>
    <row r="5499" spans="1:6">
      <c r="A5499" s="144"/>
      <c r="B5499" s="144"/>
      <c r="C5499" s="144"/>
      <c r="D5499" s="144"/>
      <c r="E5499" s="144"/>
      <c r="F5499" s="144"/>
    </row>
    <row r="5500" spans="1:6">
      <c r="A5500" s="144"/>
      <c r="B5500" s="144"/>
      <c r="C5500" s="144"/>
      <c r="D5500" s="144"/>
      <c r="E5500" s="144"/>
      <c r="F5500" s="144"/>
    </row>
    <row r="5501" spans="1:6">
      <c r="A5501" s="144"/>
      <c r="B5501" s="144"/>
      <c r="C5501" s="144"/>
      <c r="D5501" s="144"/>
      <c r="E5501" s="144"/>
      <c r="F5501" s="144"/>
    </row>
    <row r="5502" spans="1:6">
      <c r="A5502" s="144"/>
      <c r="B5502" s="144"/>
      <c r="C5502" s="144"/>
      <c r="D5502" s="144"/>
      <c r="E5502" s="144"/>
      <c r="F5502" s="144"/>
    </row>
    <row r="5503" spans="1:6">
      <c r="A5503" s="144"/>
      <c r="B5503" s="144"/>
      <c r="C5503" s="144"/>
      <c r="D5503" s="144"/>
      <c r="E5503" s="144"/>
      <c r="F5503" s="144"/>
    </row>
    <row r="5504" spans="1:6">
      <c r="A5504" s="144"/>
      <c r="B5504" s="144"/>
      <c r="C5504" s="144"/>
      <c r="D5504" s="144"/>
      <c r="E5504" s="144"/>
      <c r="F5504" s="144"/>
    </row>
    <row r="5505" spans="1:6">
      <c r="A5505" s="144"/>
      <c r="B5505" s="144"/>
      <c r="C5505" s="144"/>
      <c r="D5505" s="144"/>
      <c r="E5505" s="144"/>
      <c r="F5505" s="144"/>
    </row>
    <row r="5506" spans="1:6">
      <c r="A5506" s="144"/>
      <c r="B5506" s="144"/>
      <c r="C5506" s="144"/>
      <c r="D5506" s="144"/>
      <c r="E5506" s="144"/>
      <c r="F5506" s="144"/>
    </row>
    <row r="5507" spans="1:6">
      <c r="A5507" s="144"/>
      <c r="B5507" s="144"/>
      <c r="C5507" s="144"/>
      <c r="D5507" s="144"/>
      <c r="E5507" s="144"/>
      <c r="F5507" s="144"/>
    </row>
    <row r="5508" spans="1:6">
      <c r="A5508" s="144"/>
      <c r="B5508" s="144"/>
      <c r="C5508" s="144"/>
      <c r="D5508" s="144"/>
      <c r="E5508" s="144"/>
      <c r="F5508" s="144"/>
    </row>
    <row r="5509" spans="1:6">
      <c r="A5509" s="144"/>
      <c r="B5509" s="144"/>
      <c r="C5509" s="144"/>
      <c r="D5509" s="144"/>
      <c r="E5509" s="144"/>
      <c r="F5509" s="144"/>
    </row>
    <row r="5510" spans="1:6">
      <c r="A5510" s="144"/>
      <c r="B5510" s="144"/>
      <c r="C5510" s="144"/>
      <c r="D5510" s="144"/>
      <c r="E5510" s="144"/>
      <c r="F5510" s="144"/>
    </row>
    <row r="5511" spans="1:6">
      <c r="A5511" s="144"/>
      <c r="B5511" s="144"/>
      <c r="C5511" s="144"/>
      <c r="D5511" s="144"/>
      <c r="E5511" s="144"/>
      <c r="F5511" s="144"/>
    </row>
    <row r="5512" spans="1:6">
      <c r="A5512" s="144"/>
      <c r="B5512" s="144"/>
      <c r="C5512" s="144"/>
      <c r="D5512" s="144"/>
      <c r="E5512" s="144"/>
      <c r="F5512" s="144"/>
    </row>
    <row r="5513" spans="1:6">
      <c r="A5513" s="144"/>
      <c r="B5513" s="144"/>
      <c r="C5513" s="144"/>
      <c r="D5513" s="144"/>
      <c r="E5513" s="144"/>
      <c r="F5513" s="144"/>
    </row>
    <row r="5514" spans="1:6">
      <c r="A5514" s="144"/>
      <c r="B5514" s="144"/>
      <c r="C5514" s="144"/>
      <c r="D5514" s="144"/>
      <c r="E5514" s="144"/>
      <c r="F5514" s="144"/>
    </row>
    <row r="5515" spans="1:6">
      <c r="A5515" s="144"/>
      <c r="B5515" s="144"/>
      <c r="C5515" s="144"/>
      <c r="D5515" s="144"/>
      <c r="E5515" s="144"/>
      <c r="F5515" s="144"/>
    </row>
    <row r="5516" spans="1:6">
      <c r="A5516" s="144"/>
      <c r="B5516" s="144"/>
      <c r="C5516" s="144"/>
      <c r="D5516" s="144"/>
      <c r="E5516" s="144"/>
      <c r="F5516" s="144"/>
    </row>
    <row r="5517" spans="1:6">
      <c r="A5517" s="144"/>
      <c r="B5517" s="144"/>
      <c r="C5517" s="144"/>
      <c r="D5517" s="144"/>
      <c r="E5517" s="144"/>
      <c r="F5517" s="144"/>
    </row>
    <row r="5518" spans="1:6">
      <c r="A5518" s="144"/>
      <c r="B5518" s="144"/>
      <c r="C5518" s="144"/>
      <c r="D5518" s="144"/>
      <c r="E5518" s="144"/>
      <c r="F5518" s="144"/>
    </row>
    <row r="5519" spans="1:6">
      <c r="A5519" s="144"/>
      <c r="B5519" s="144"/>
      <c r="C5519" s="144"/>
      <c r="D5519" s="144"/>
      <c r="E5519" s="144"/>
      <c r="F5519" s="144"/>
    </row>
    <row r="5520" spans="1:6">
      <c r="A5520" s="144"/>
      <c r="B5520" s="144"/>
      <c r="C5520" s="144"/>
      <c r="D5520" s="144"/>
      <c r="E5520" s="144"/>
      <c r="F5520" s="144"/>
    </row>
    <row r="5521" spans="1:6">
      <c r="A5521" s="144"/>
      <c r="B5521" s="144"/>
      <c r="C5521" s="144"/>
      <c r="D5521" s="144"/>
      <c r="E5521" s="144"/>
      <c r="F5521" s="144"/>
    </row>
    <row r="5522" spans="1:6">
      <c r="A5522" s="144"/>
      <c r="B5522" s="144"/>
      <c r="C5522" s="144"/>
      <c r="D5522" s="144"/>
      <c r="E5522" s="144"/>
      <c r="F5522" s="144"/>
    </row>
    <row r="5523" spans="1:6">
      <c r="A5523" s="144"/>
      <c r="B5523" s="144"/>
      <c r="C5523" s="144"/>
      <c r="D5523" s="144"/>
      <c r="E5523" s="144"/>
      <c r="F5523" s="144"/>
    </row>
    <row r="5524" spans="1:6">
      <c r="A5524" s="144"/>
      <c r="B5524" s="144"/>
      <c r="C5524" s="144"/>
      <c r="D5524" s="144"/>
      <c r="E5524" s="144"/>
      <c r="F5524" s="144"/>
    </row>
    <row r="5525" spans="1:6">
      <c r="A5525" s="144"/>
      <c r="B5525" s="144"/>
      <c r="C5525" s="144"/>
      <c r="D5525" s="144"/>
      <c r="E5525" s="144"/>
      <c r="F5525" s="144"/>
    </row>
    <row r="5526" spans="1:6">
      <c r="A5526" s="144"/>
      <c r="B5526" s="144"/>
      <c r="C5526" s="144"/>
      <c r="D5526" s="144"/>
      <c r="E5526" s="144"/>
      <c r="F5526" s="144"/>
    </row>
    <row r="5527" spans="1:6">
      <c r="A5527" s="144"/>
      <c r="B5527" s="144"/>
      <c r="C5527" s="144"/>
      <c r="D5527" s="144"/>
      <c r="E5527" s="144"/>
      <c r="F5527" s="144"/>
    </row>
    <row r="5528" spans="1:6">
      <c r="A5528" s="144"/>
      <c r="B5528" s="144"/>
      <c r="C5528" s="144"/>
      <c r="D5528" s="144"/>
      <c r="E5528" s="144"/>
      <c r="F5528" s="144"/>
    </row>
    <row r="5529" spans="1:6">
      <c r="A5529" s="144"/>
      <c r="B5529" s="144"/>
      <c r="C5529" s="144"/>
      <c r="D5529" s="144"/>
      <c r="E5529" s="144"/>
      <c r="F5529" s="144"/>
    </row>
    <row r="5530" spans="1:6">
      <c r="A5530" s="144"/>
      <c r="B5530" s="144"/>
      <c r="C5530" s="144"/>
      <c r="D5530" s="144"/>
      <c r="E5530" s="144"/>
      <c r="F5530" s="144"/>
    </row>
    <row r="5531" spans="1:6">
      <c r="A5531" s="144"/>
      <c r="B5531" s="144"/>
      <c r="C5531" s="144"/>
      <c r="D5531" s="144"/>
      <c r="E5531" s="144"/>
      <c r="F5531" s="144"/>
    </row>
    <row r="5532" spans="1:6">
      <c r="A5532" s="144"/>
      <c r="B5532" s="144"/>
      <c r="C5532" s="144"/>
      <c r="D5532" s="144"/>
      <c r="E5532" s="144"/>
      <c r="F5532" s="144"/>
    </row>
    <row r="5533" spans="1:6">
      <c r="A5533" s="144"/>
      <c r="B5533" s="144"/>
      <c r="C5533" s="144"/>
      <c r="D5533" s="144"/>
      <c r="E5533" s="144"/>
      <c r="F5533" s="144"/>
    </row>
    <row r="5534" spans="1:6">
      <c r="A5534" s="144"/>
      <c r="B5534" s="144"/>
      <c r="C5534" s="144"/>
      <c r="D5534" s="144"/>
      <c r="E5534" s="144"/>
      <c r="F5534" s="144"/>
    </row>
    <row r="5535" spans="1:6">
      <c r="A5535" s="144"/>
      <c r="B5535" s="144"/>
      <c r="C5535" s="144"/>
      <c r="D5535" s="144"/>
      <c r="E5535" s="144"/>
      <c r="F5535" s="144"/>
    </row>
    <row r="5536" spans="1:6">
      <c r="A5536" s="144"/>
      <c r="B5536" s="144"/>
      <c r="C5536" s="144"/>
      <c r="D5536" s="144"/>
      <c r="E5536" s="144"/>
      <c r="F5536" s="144"/>
    </row>
    <row r="5537" spans="1:6">
      <c r="A5537" s="144"/>
      <c r="B5537" s="144"/>
      <c r="C5537" s="144"/>
      <c r="D5537" s="144"/>
      <c r="E5537" s="144"/>
      <c r="F5537" s="144"/>
    </row>
    <row r="5538" spans="1:6">
      <c r="A5538" s="144"/>
      <c r="B5538" s="144"/>
      <c r="C5538" s="144"/>
      <c r="D5538" s="144"/>
      <c r="E5538" s="144"/>
      <c r="F5538" s="144"/>
    </row>
    <row r="5539" spans="1:6">
      <c r="A5539" s="144"/>
      <c r="B5539" s="144"/>
      <c r="C5539" s="144"/>
      <c r="D5539" s="144"/>
      <c r="E5539" s="144"/>
      <c r="F5539" s="144"/>
    </row>
    <row r="5540" spans="1:6">
      <c r="A5540" s="144"/>
      <c r="B5540" s="144"/>
      <c r="C5540" s="144"/>
      <c r="D5540" s="144"/>
      <c r="E5540" s="144"/>
      <c r="F5540" s="144"/>
    </row>
    <row r="5541" spans="1:6">
      <c r="A5541" s="144"/>
      <c r="B5541" s="144"/>
      <c r="C5541" s="144"/>
      <c r="D5541" s="144"/>
      <c r="E5541" s="144"/>
      <c r="F5541" s="144"/>
    </row>
    <row r="5542" spans="1:6">
      <c r="A5542" s="144"/>
      <c r="B5542" s="144"/>
      <c r="C5542" s="144"/>
      <c r="D5542" s="144"/>
      <c r="E5542" s="144"/>
      <c r="F5542" s="144"/>
    </row>
    <row r="5543" spans="1:6">
      <c r="A5543" s="144"/>
      <c r="B5543" s="144"/>
      <c r="C5543" s="144"/>
      <c r="D5543" s="144"/>
      <c r="E5543" s="144"/>
      <c r="F5543" s="144"/>
    </row>
    <row r="5544" spans="1:6">
      <c r="A5544" s="144"/>
      <c r="B5544" s="144"/>
      <c r="C5544" s="144"/>
      <c r="D5544" s="144"/>
      <c r="E5544" s="144"/>
      <c r="F5544" s="144"/>
    </row>
    <row r="5545" spans="1:6">
      <c r="A5545" s="144"/>
      <c r="B5545" s="144"/>
      <c r="C5545" s="144"/>
      <c r="D5545" s="144"/>
      <c r="E5545" s="144"/>
      <c r="F5545" s="144"/>
    </row>
    <row r="5546" spans="1:6">
      <c r="A5546" s="144"/>
      <c r="B5546" s="144"/>
      <c r="C5546" s="144"/>
      <c r="D5546" s="144"/>
      <c r="E5546" s="144"/>
      <c r="F5546" s="144"/>
    </row>
    <row r="5547" spans="1:6">
      <c r="A5547" s="144"/>
      <c r="B5547" s="144"/>
      <c r="C5547" s="144"/>
      <c r="D5547" s="144"/>
      <c r="E5547" s="144"/>
      <c r="F5547" s="144"/>
    </row>
    <row r="5548" spans="1:6">
      <c r="A5548" s="144"/>
      <c r="B5548" s="144"/>
      <c r="C5548" s="144"/>
      <c r="D5548" s="144"/>
      <c r="E5548" s="144"/>
      <c r="F5548" s="144"/>
    </row>
    <row r="5549" spans="1:6">
      <c r="A5549" s="144"/>
      <c r="B5549" s="144"/>
      <c r="C5549" s="144"/>
      <c r="D5549" s="144"/>
      <c r="E5549" s="144"/>
      <c r="F5549" s="144"/>
    </row>
    <row r="5550" spans="1:6">
      <c r="A5550" s="144"/>
      <c r="B5550" s="144"/>
      <c r="C5550" s="144"/>
      <c r="D5550" s="144"/>
      <c r="E5550" s="144"/>
      <c r="F5550" s="144"/>
    </row>
    <row r="5551" spans="1:6">
      <c r="A5551" s="144"/>
      <c r="B5551" s="144"/>
      <c r="C5551" s="144"/>
      <c r="D5551" s="144"/>
      <c r="E5551" s="144"/>
      <c r="F5551" s="144"/>
    </row>
    <row r="5552" spans="1:6">
      <c r="A5552" s="144"/>
      <c r="B5552" s="144"/>
      <c r="C5552" s="144"/>
      <c r="D5552" s="144"/>
      <c r="E5552" s="144"/>
      <c r="F5552" s="144"/>
    </row>
    <row r="5553" spans="1:6">
      <c r="A5553" s="144"/>
      <c r="B5553" s="144"/>
      <c r="C5553" s="144"/>
      <c r="D5553" s="144"/>
      <c r="E5553" s="144"/>
      <c r="F5553" s="144"/>
    </row>
    <row r="5554" spans="1:6">
      <c r="A5554" s="144"/>
      <c r="B5554" s="144"/>
      <c r="C5554" s="144"/>
      <c r="D5554" s="144"/>
      <c r="E5554" s="144"/>
      <c r="F5554" s="144"/>
    </row>
    <row r="5555" spans="1:6">
      <c r="A5555" s="144"/>
      <c r="B5555" s="144"/>
      <c r="C5555" s="144"/>
      <c r="D5555" s="144"/>
      <c r="E5555" s="144"/>
      <c r="F5555" s="144"/>
    </row>
    <row r="5556" spans="1:6">
      <c r="A5556" s="144"/>
      <c r="B5556" s="144"/>
      <c r="C5556" s="144"/>
      <c r="D5556" s="144"/>
      <c r="E5556" s="144"/>
      <c r="F5556" s="144"/>
    </row>
    <row r="5557" spans="1:6">
      <c r="A5557" s="144"/>
      <c r="B5557" s="144"/>
      <c r="C5557" s="144"/>
      <c r="D5557" s="144"/>
      <c r="E5557" s="144"/>
      <c r="F5557" s="144"/>
    </row>
    <row r="5558" spans="1:6">
      <c r="A5558" s="144"/>
      <c r="B5558" s="144"/>
      <c r="C5558" s="144"/>
      <c r="D5558" s="144"/>
      <c r="E5558" s="144"/>
      <c r="F5558" s="144"/>
    </row>
    <row r="5559" spans="1:6">
      <c r="A5559" s="144"/>
      <c r="B5559" s="144"/>
      <c r="C5559" s="144"/>
      <c r="D5559" s="144"/>
      <c r="E5559" s="144"/>
      <c r="F5559" s="144"/>
    </row>
    <row r="5560" spans="1:6">
      <c r="A5560" s="144"/>
      <c r="B5560" s="144"/>
      <c r="C5560" s="144"/>
      <c r="D5560" s="144"/>
      <c r="E5560" s="144"/>
      <c r="F5560" s="144"/>
    </row>
    <row r="5561" spans="1:6">
      <c r="A5561" s="144"/>
      <c r="B5561" s="144"/>
      <c r="C5561" s="144"/>
      <c r="D5561" s="144"/>
      <c r="E5561" s="144"/>
      <c r="F5561" s="144"/>
    </row>
    <row r="5562" spans="1:6">
      <c r="A5562" s="144"/>
      <c r="B5562" s="144"/>
      <c r="C5562" s="144"/>
      <c r="D5562" s="144"/>
      <c r="E5562" s="144"/>
      <c r="F5562" s="144"/>
    </row>
    <row r="5563" spans="1:6">
      <c r="A5563" s="144"/>
      <c r="B5563" s="144"/>
      <c r="C5563" s="144"/>
      <c r="D5563" s="144"/>
      <c r="E5563" s="144"/>
      <c r="F5563" s="144"/>
    </row>
    <row r="5564" spans="1:6">
      <c r="A5564" s="144"/>
      <c r="B5564" s="144"/>
      <c r="C5564" s="144"/>
      <c r="D5564" s="144"/>
      <c r="E5564" s="144"/>
      <c r="F5564" s="144"/>
    </row>
    <row r="5565" spans="1:6">
      <c r="A5565" s="144"/>
      <c r="B5565" s="144"/>
      <c r="C5565" s="144"/>
      <c r="D5565" s="144"/>
      <c r="E5565" s="144"/>
      <c r="F5565" s="144"/>
    </row>
    <row r="5566" spans="1:6">
      <c r="A5566" s="144"/>
      <c r="B5566" s="144"/>
      <c r="C5566" s="144"/>
      <c r="D5566" s="144"/>
      <c r="E5566" s="144"/>
      <c r="F5566" s="144"/>
    </row>
    <row r="5567" spans="1:6">
      <c r="A5567" s="144"/>
      <c r="B5567" s="144"/>
      <c r="C5567" s="144"/>
      <c r="D5567" s="144"/>
      <c r="E5567" s="144"/>
      <c r="F5567" s="144"/>
    </row>
    <row r="5568" spans="1:6">
      <c r="A5568" s="144"/>
      <c r="B5568" s="144"/>
      <c r="C5568" s="144"/>
      <c r="D5568" s="144"/>
      <c r="E5568" s="144"/>
      <c r="F5568" s="144"/>
    </row>
    <row r="5569" spans="1:6">
      <c r="A5569" s="144"/>
      <c r="B5569" s="144"/>
      <c r="C5569" s="144"/>
      <c r="D5569" s="144"/>
      <c r="E5569" s="144"/>
      <c r="F5569" s="144"/>
    </row>
    <row r="5570" spans="1:6">
      <c r="A5570" s="144"/>
      <c r="B5570" s="144"/>
      <c r="C5570" s="144"/>
      <c r="D5570" s="144"/>
      <c r="E5570" s="144"/>
      <c r="F5570" s="144"/>
    </row>
    <row r="5571" spans="1:6">
      <c r="A5571" s="144"/>
      <c r="B5571" s="144"/>
      <c r="C5571" s="144"/>
      <c r="D5571" s="144"/>
      <c r="E5571" s="144"/>
      <c r="F5571" s="144"/>
    </row>
    <row r="5572" spans="1:6">
      <c r="A5572" s="144"/>
      <c r="B5572" s="144"/>
      <c r="C5572" s="144"/>
      <c r="D5572" s="144"/>
      <c r="E5572" s="144"/>
      <c r="F5572" s="144"/>
    </row>
    <row r="5573" spans="1:6">
      <c r="A5573" s="144"/>
      <c r="B5573" s="144"/>
      <c r="C5573" s="144"/>
      <c r="D5573" s="144"/>
      <c r="E5573" s="144"/>
      <c r="F5573" s="144"/>
    </row>
    <row r="5574" spans="1:6">
      <c r="A5574" s="144"/>
      <c r="B5574" s="144"/>
      <c r="C5574" s="144"/>
      <c r="D5574" s="144"/>
      <c r="E5574" s="144"/>
      <c r="F5574" s="144"/>
    </row>
    <row r="5575" spans="1:6">
      <c r="A5575" s="144"/>
      <c r="B5575" s="144"/>
      <c r="C5575" s="144"/>
      <c r="D5575" s="144"/>
      <c r="E5575" s="144"/>
      <c r="F5575" s="144"/>
    </row>
    <row r="5576" spans="1:6">
      <c r="A5576" s="144"/>
      <c r="B5576" s="144"/>
      <c r="C5576" s="144"/>
      <c r="D5576" s="144"/>
      <c r="E5576" s="144"/>
      <c r="F5576" s="144"/>
    </row>
    <row r="5577" spans="1:6">
      <c r="A5577" s="144"/>
      <c r="B5577" s="144"/>
      <c r="C5577" s="144"/>
      <c r="D5577" s="144"/>
      <c r="E5577" s="144"/>
      <c r="F5577" s="144"/>
    </row>
    <row r="5578" spans="1:6">
      <c r="A5578" s="144"/>
      <c r="B5578" s="144"/>
      <c r="C5578" s="144"/>
      <c r="D5578" s="144"/>
      <c r="E5578" s="144"/>
      <c r="F5578" s="144"/>
    </row>
    <row r="5579" spans="1:6">
      <c r="A5579" s="144"/>
      <c r="B5579" s="144"/>
      <c r="C5579" s="144"/>
      <c r="D5579" s="144"/>
      <c r="E5579" s="144"/>
      <c r="F5579" s="144"/>
    </row>
    <row r="5580" spans="1:6">
      <c r="A5580" s="144"/>
      <c r="B5580" s="144"/>
      <c r="C5580" s="144"/>
      <c r="D5580" s="144"/>
      <c r="E5580" s="144"/>
      <c r="F5580" s="144"/>
    </row>
    <row r="5581" spans="1:6">
      <c r="A5581" s="144"/>
      <c r="B5581" s="144"/>
      <c r="C5581" s="144"/>
      <c r="D5581" s="144"/>
      <c r="E5581" s="144"/>
      <c r="F5581" s="144"/>
    </row>
    <row r="5582" spans="1:6">
      <c r="A5582" s="144"/>
      <c r="B5582" s="144"/>
      <c r="C5582" s="144"/>
      <c r="D5582" s="144"/>
      <c r="E5582" s="144"/>
      <c r="F5582" s="144"/>
    </row>
    <row r="5583" spans="1:6">
      <c r="A5583" s="144"/>
      <c r="B5583" s="144"/>
      <c r="C5583" s="144"/>
      <c r="D5583" s="144"/>
      <c r="E5583" s="144"/>
      <c r="F5583" s="144"/>
    </row>
    <row r="5584" spans="1:6">
      <c r="A5584" s="144"/>
      <c r="B5584" s="144"/>
      <c r="C5584" s="144"/>
      <c r="D5584" s="144"/>
      <c r="E5584" s="144"/>
      <c r="F5584" s="144"/>
    </row>
    <row r="5585" spans="1:6">
      <c r="A5585" s="144"/>
      <c r="B5585" s="144"/>
      <c r="C5585" s="144"/>
      <c r="D5585" s="144"/>
      <c r="E5585" s="144"/>
      <c r="F5585" s="144"/>
    </row>
    <row r="5586" spans="1:6">
      <c r="A5586" s="144"/>
      <c r="B5586" s="144"/>
      <c r="C5586" s="144"/>
      <c r="D5586" s="144"/>
      <c r="E5586" s="144"/>
      <c r="F5586" s="144"/>
    </row>
    <row r="5587" spans="1:6">
      <c r="A5587" s="144"/>
      <c r="B5587" s="144"/>
      <c r="C5587" s="144"/>
      <c r="D5587" s="144"/>
      <c r="E5587" s="144"/>
      <c r="F5587" s="144"/>
    </row>
    <row r="5588" spans="1:6">
      <c r="A5588" s="144"/>
      <c r="B5588" s="144"/>
      <c r="C5588" s="144"/>
      <c r="D5588" s="144"/>
      <c r="E5588" s="144"/>
      <c r="F5588" s="144"/>
    </row>
    <row r="5589" spans="1:6">
      <c r="A5589" s="144"/>
      <c r="B5589" s="144"/>
      <c r="C5589" s="144"/>
      <c r="D5589" s="144"/>
      <c r="E5589" s="144"/>
      <c r="F5589" s="144"/>
    </row>
    <row r="5590" spans="1:6">
      <c r="A5590" s="144"/>
      <c r="B5590" s="144"/>
      <c r="C5590" s="144"/>
      <c r="D5590" s="144"/>
      <c r="E5590" s="144"/>
      <c r="F5590" s="144"/>
    </row>
    <row r="5591" spans="1:6">
      <c r="A5591" s="144"/>
      <c r="B5591" s="144"/>
      <c r="C5591" s="144"/>
      <c r="D5591" s="144"/>
      <c r="E5591" s="144"/>
      <c r="F5591" s="144"/>
    </row>
    <row r="5592" spans="1:6">
      <c r="A5592" s="144"/>
      <c r="B5592" s="144"/>
      <c r="C5592" s="144"/>
      <c r="D5592" s="144"/>
      <c r="E5592" s="144"/>
      <c r="F5592" s="144"/>
    </row>
    <row r="5593" spans="1:6">
      <c r="A5593" s="144"/>
      <c r="B5593" s="144"/>
      <c r="C5593" s="144"/>
      <c r="D5593" s="144"/>
      <c r="E5593" s="144"/>
      <c r="F5593" s="144"/>
    </row>
    <row r="5594" spans="1:6">
      <c r="A5594" s="144"/>
      <c r="B5594" s="144"/>
      <c r="C5594" s="144"/>
      <c r="D5594" s="144"/>
      <c r="E5594" s="144"/>
      <c r="F5594" s="144"/>
    </row>
    <row r="5595" spans="1:6">
      <c r="A5595" s="144"/>
      <c r="B5595" s="144"/>
      <c r="C5595" s="144"/>
      <c r="D5595" s="144"/>
      <c r="E5595" s="144"/>
      <c r="F5595" s="144"/>
    </row>
    <row r="5596" spans="1:6">
      <c r="A5596" s="144"/>
      <c r="B5596" s="144"/>
      <c r="C5596" s="144"/>
      <c r="D5596" s="144"/>
      <c r="E5596" s="144"/>
      <c r="F5596" s="144"/>
    </row>
    <row r="5597" spans="1:6">
      <c r="A5597" s="144"/>
      <c r="B5597" s="144"/>
      <c r="C5597" s="144"/>
      <c r="D5597" s="144"/>
      <c r="E5597" s="144"/>
      <c r="F5597" s="144"/>
    </row>
    <row r="5598" spans="1:6">
      <c r="A5598" s="144"/>
      <c r="B5598" s="144"/>
      <c r="C5598" s="144"/>
      <c r="D5598" s="144"/>
      <c r="E5598" s="144"/>
      <c r="F5598" s="144"/>
    </row>
    <row r="5599" spans="1:6">
      <c r="A5599" s="144"/>
      <c r="B5599" s="144"/>
      <c r="C5599" s="144"/>
      <c r="D5599" s="144"/>
      <c r="E5599" s="144"/>
      <c r="F5599" s="144"/>
    </row>
    <row r="5600" spans="1:6">
      <c r="A5600" s="144"/>
      <c r="B5600" s="144"/>
      <c r="C5600" s="144"/>
      <c r="D5600" s="144"/>
      <c r="E5600" s="144"/>
      <c r="F5600" s="144"/>
    </row>
    <row r="5601" spans="1:6">
      <c r="A5601" s="144"/>
      <c r="B5601" s="144"/>
      <c r="C5601" s="144"/>
      <c r="D5601" s="144"/>
      <c r="E5601" s="144"/>
      <c r="F5601" s="144"/>
    </row>
    <row r="5602" spans="1:6">
      <c r="A5602" s="144"/>
      <c r="B5602" s="144"/>
      <c r="C5602" s="144"/>
      <c r="D5602" s="144"/>
      <c r="E5602" s="144"/>
      <c r="F5602" s="144"/>
    </row>
    <row r="5603" spans="1:6">
      <c r="A5603" s="144"/>
      <c r="B5603" s="144"/>
      <c r="C5603" s="144"/>
      <c r="D5603" s="144"/>
      <c r="E5603" s="144"/>
      <c r="F5603" s="144"/>
    </row>
    <row r="5604" spans="1:6">
      <c r="A5604" s="144"/>
      <c r="B5604" s="144"/>
      <c r="C5604" s="144"/>
      <c r="D5604" s="144"/>
      <c r="E5604" s="144"/>
      <c r="F5604" s="144"/>
    </row>
    <row r="5605" spans="1:6">
      <c r="A5605" s="144"/>
      <c r="B5605" s="144"/>
      <c r="C5605" s="144"/>
      <c r="D5605" s="144"/>
      <c r="E5605" s="144"/>
      <c r="F5605" s="144"/>
    </row>
    <row r="5606" spans="1:6">
      <c r="A5606" s="144"/>
      <c r="B5606" s="144"/>
      <c r="C5606" s="144"/>
      <c r="D5606" s="144"/>
      <c r="E5606" s="144"/>
      <c r="F5606" s="144"/>
    </row>
    <row r="5607" spans="1:6">
      <c r="A5607" s="144"/>
      <c r="B5607" s="144"/>
      <c r="C5607" s="144"/>
      <c r="D5607" s="144"/>
      <c r="E5607" s="144"/>
      <c r="F5607" s="144"/>
    </row>
    <row r="5608" spans="1:6">
      <c r="A5608" s="144"/>
      <c r="B5608" s="144"/>
      <c r="C5608" s="144"/>
      <c r="D5608" s="144"/>
      <c r="E5608" s="144"/>
      <c r="F5608" s="144"/>
    </row>
    <row r="5609" spans="1:6">
      <c r="A5609" s="144"/>
      <c r="B5609" s="144"/>
      <c r="C5609" s="144"/>
      <c r="D5609" s="144"/>
      <c r="E5609" s="144"/>
      <c r="F5609" s="144"/>
    </row>
    <row r="5610" spans="1:6">
      <c r="A5610" s="144"/>
      <c r="B5610" s="144"/>
      <c r="C5610" s="144"/>
      <c r="D5610" s="144"/>
      <c r="E5610" s="144"/>
      <c r="F5610" s="144"/>
    </row>
    <row r="5611" spans="1:6">
      <c r="A5611" s="144"/>
      <c r="B5611" s="144"/>
      <c r="C5611" s="144"/>
      <c r="D5611" s="144"/>
      <c r="E5611" s="144"/>
      <c r="F5611" s="144"/>
    </row>
    <row r="5612" spans="1:6">
      <c r="A5612" s="144"/>
      <c r="B5612" s="144"/>
      <c r="C5612" s="144"/>
      <c r="D5612" s="144"/>
      <c r="E5612" s="144"/>
      <c r="F5612" s="144"/>
    </row>
    <row r="5613" spans="1:6">
      <c r="A5613" s="144"/>
      <c r="B5613" s="144"/>
      <c r="C5613" s="144"/>
      <c r="D5613" s="144"/>
      <c r="E5613" s="144"/>
      <c r="F5613" s="144"/>
    </row>
    <row r="5614" spans="1:6">
      <c r="A5614" s="144"/>
      <c r="B5614" s="144"/>
      <c r="C5614" s="144"/>
      <c r="D5614" s="144"/>
      <c r="E5614" s="144"/>
      <c r="F5614" s="144"/>
    </row>
    <row r="5615" spans="1:6">
      <c r="A5615" s="144"/>
      <c r="B5615" s="144"/>
      <c r="C5615" s="144"/>
      <c r="D5615" s="144"/>
      <c r="E5615" s="144"/>
      <c r="F5615" s="144"/>
    </row>
    <row r="5616" spans="1:6">
      <c r="A5616" s="144"/>
      <c r="B5616" s="144"/>
      <c r="C5616" s="144"/>
      <c r="D5616" s="144"/>
      <c r="E5616" s="144"/>
      <c r="F5616" s="144"/>
    </row>
    <row r="5617" spans="1:6">
      <c r="A5617" s="144"/>
      <c r="B5617" s="144"/>
      <c r="C5617" s="144"/>
      <c r="D5617" s="144"/>
      <c r="E5617" s="144"/>
      <c r="F5617" s="144"/>
    </row>
    <row r="5618" spans="1:6">
      <c r="A5618" s="144"/>
      <c r="B5618" s="144"/>
      <c r="C5618" s="144"/>
      <c r="D5618" s="144"/>
      <c r="E5618" s="144"/>
      <c r="F5618" s="144"/>
    </row>
    <row r="5619" spans="1:6">
      <c r="A5619" s="144"/>
      <c r="B5619" s="144"/>
      <c r="C5619" s="144"/>
      <c r="D5619" s="144"/>
      <c r="E5619" s="144"/>
      <c r="F5619" s="144"/>
    </row>
    <row r="5620" spans="1:6">
      <c r="A5620" s="144"/>
      <c r="B5620" s="144"/>
      <c r="C5620" s="144"/>
      <c r="D5620" s="144"/>
      <c r="E5620" s="144"/>
      <c r="F5620" s="144"/>
    </row>
    <row r="5621" spans="1:6">
      <c r="A5621" s="144"/>
      <c r="B5621" s="144"/>
      <c r="C5621" s="144"/>
      <c r="D5621" s="144"/>
      <c r="E5621" s="144"/>
      <c r="F5621" s="144"/>
    </row>
    <row r="5622" spans="1:6">
      <c r="A5622" s="144"/>
      <c r="B5622" s="144"/>
      <c r="C5622" s="144"/>
      <c r="D5622" s="144"/>
      <c r="E5622" s="144"/>
      <c r="F5622" s="144"/>
    </row>
    <row r="5623" spans="1:6">
      <c r="A5623" s="144"/>
      <c r="B5623" s="144"/>
      <c r="C5623" s="144"/>
      <c r="D5623" s="144"/>
      <c r="E5623" s="144"/>
      <c r="F5623" s="144"/>
    </row>
    <row r="5624" spans="1:6">
      <c r="A5624" s="144"/>
      <c r="B5624" s="144"/>
      <c r="C5624" s="144"/>
      <c r="D5624" s="144"/>
      <c r="E5624" s="144"/>
      <c r="F5624" s="144"/>
    </row>
    <row r="5625" spans="1:6">
      <c r="A5625" s="144"/>
      <c r="B5625" s="144"/>
      <c r="C5625" s="144"/>
      <c r="D5625" s="144"/>
      <c r="E5625" s="144"/>
      <c r="F5625" s="144"/>
    </row>
    <row r="5626" spans="1:6">
      <c r="A5626" s="144"/>
      <c r="B5626" s="144"/>
      <c r="C5626" s="144"/>
      <c r="D5626" s="144"/>
      <c r="E5626" s="144"/>
      <c r="F5626" s="144"/>
    </row>
    <row r="5627" spans="1:6">
      <c r="A5627" s="144"/>
      <c r="B5627" s="144"/>
      <c r="C5627" s="144"/>
      <c r="D5627" s="144"/>
      <c r="E5627" s="144"/>
      <c r="F5627" s="144"/>
    </row>
    <row r="5628" spans="1:6">
      <c r="A5628" s="144"/>
      <c r="B5628" s="144"/>
      <c r="C5628" s="144"/>
      <c r="D5628" s="144"/>
      <c r="E5628" s="144"/>
      <c r="F5628" s="144"/>
    </row>
    <row r="5629" spans="1:6">
      <c r="A5629" s="144"/>
      <c r="B5629" s="144"/>
      <c r="C5629" s="144"/>
      <c r="D5629" s="144"/>
      <c r="E5629" s="144"/>
      <c r="F5629" s="144"/>
    </row>
    <row r="5630" spans="1:6">
      <c r="A5630" s="144"/>
      <c r="B5630" s="144"/>
      <c r="C5630" s="144"/>
      <c r="D5630" s="144"/>
      <c r="E5630" s="144"/>
      <c r="F5630" s="144"/>
    </row>
    <row r="5631" spans="1:6">
      <c r="A5631" s="144"/>
      <c r="B5631" s="144"/>
      <c r="C5631" s="144"/>
      <c r="D5631" s="144"/>
      <c r="E5631" s="144"/>
      <c r="F5631" s="144"/>
    </row>
    <row r="5632" spans="1:6">
      <c r="A5632" s="144"/>
      <c r="B5632" s="144"/>
      <c r="C5632" s="144"/>
      <c r="D5632" s="144"/>
      <c r="E5632" s="144"/>
      <c r="F5632" s="144"/>
    </row>
    <row r="5633" spans="1:6">
      <c r="A5633" s="144"/>
      <c r="B5633" s="144"/>
      <c r="C5633" s="144"/>
      <c r="D5633" s="144"/>
      <c r="E5633" s="144"/>
      <c r="F5633" s="144"/>
    </row>
    <row r="5634" spans="1:6">
      <c r="A5634" s="144"/>
      <c r="B5634" s="144"/>
      <c r="C5634" s="144"/>
      <c r="D5634" s="144"/>
      <c r="E5634" s="144"/>
      <c r="F5634" s="144"/>
    </row>
    <row r="5635" spans="1:6">
      <c r="A5635" s="144"/>
      <c r="B5635" s="144"/>
      <c r="C5635" s="144"/>
      <c r="D5635" s="144"/>
      <c r="E5635" s="144"/>
      <c r="F5635" s="144"/>
    </row>
    <row r="5636" spans="1:6">
      <c r="A5636" s="144"/>
      <c r="B5636" s="144"/>
      <c r="C5636" s="144"/>
      <c r="D5636" s="144"/>
      <c r="E5636" s="144"/>
      <c r="F5636" s="144"/>
    </row>
    <row r="5637" spans="1:6">
      <c r="A5637" s="144"/>
      <c r="B5637" s="144"/>
      <c r="C5637" s="144"/>
      <c r="D5637" s="144"/>
      <c r="E5637" s="144"/>
      <c r="F5637" s="144"/>
    </row>
    <row r="5638" spans="1:6">
      <c r="A5638" s="144"/>
      <c r="B5638" s="144"/>
      <c r="C5638" s="144"/>
      <c r="D5638" s="144"/>
      <c r="E5638" s="144"/>
      <c r="F5638" s="144"/>
    </row>
    <row r="5639" spans="1:6">
      <c r="A5639" s="144"/>
      <c r="B5639" s="144"/>
      <c r="C5639" s="144"/>
      <c r="D5639" s="144"/>
      <c r="E5639" s="144"/>
      <c r="F5639" s="144"/>
    </row>
    <row r="5640" spans="1:6">
      <c r="A5640" s="144"/>
      <c r="B5640" s="144"/>
      <c r="C5640" s="144"/>
      <c r="D5640" s="144"/>
      <c r="E5640" s="144"/>
      <c r="F5640" s="144"/>
    </row>
    <row r="5641" spans="1:6">
      <c r="A5641" s="144"/>
      <c r="B5641" s="144"/>
      <c r="C5641" s="144"/>
      <c r="D5641" s="144"/>
      <c r="E5641" s="144"/>
      <c r="F5641" s="144"/>
    </row>
    <row r="5642" spans="1:6">
      <c r="A5642" s="144"/>
      <c r="B5642" s="144"/>
      <c r="C5642" s="144"/>
      <c r="D5642" s="144"/>
      <c r="E5642" s="144"/>
      <c r="F5642" s="144"/>
    </row>
    <row r="5643" spans="1:6">
      <c r="A5643" s="144"/>
      <c r="B5643" s="144"/>
      <c r="C5643" s="144"/>
      <c r="D5643" s="144"/>
      <c r="E5643" s="144"/>
      <c r="F5643" s="144"/>
    </row>
    <row r="5644" spans="1:6">
      <c r="A5644" s="144"/>
      <c r="B5644" s="144"/>
      <c r="C5644" s="144"/>
      <c r="D5644" s="144"/>
      <c r="E5644" s="144"/>
      <c r="F5644" s="144"/>
    </row>
    <row r="5645" spans="1:6">
      <c r="A5645" s="144"/>
      <c r="B5645" s="144"/>
      <c r="C5645" s="144"/>
      <c r="D5645" s="144"/>
      <c r="E5645" s="144"/>
      <c r="F5645" s="144"/>
    </row>
    <row r="5646" spans="1:6">
      <c r="A5646" s="144"/>
      <c r="B5646" s="144"/>
      <c r="C5646" s="144"/>
      <c r="D5646" s="144"/>
      <c r="E5646" s="144"/>
      <c r="F5646" s="144"/>
    </row>
    <row r="5647" spans="1:6">
      <c r="A5647" s="144"/>
      <c r="B5647" s="144"/>
      <c r="C5647" s="144"/>
      <c r="D5647" s="144"/>
      <c r="E5647" s="144"/>
      <c r="F5647" s="144"/>
    </row>
    <row r="5648" spans="1:6">
      <c r="A5648" s="144"/>
      <c r="B5648" s="144"/>
      <c r="C5648" s="144"/>
      <c r="D5648" s="144"/>
      <c r="E5648" s="144"/>
      <c r="F5648" s="144"/>
    </row>
    <row r="5649" spans="1:6">
      <c r="A5649" s="144"/>
      <c r="B5649" s="144"/>
      <c r="C5649" s="144"/>
      <c r="D5649" s="144"/>
      <c r="E5649" s="144"/>
      <c r="F5649" s="144"/>
    </row>
    <row r="5650" spans="1:6">
      <c r="A5650" s="144"/>
      <c r="B5650" s="144"/>
      <c r="C5650" s="144"/>
      <c r="D5650" s="144"/>
      <c r="E5650" s="144"/>
      <c r="F5650" s="144"/>
    </row>
    <row r="5651" spans="1:6">
      <c r="A5651" s="144"/>
      <c r="B5651" s="144"/>
      <c r="C5651" s="144"/>
      <c r="D5651" s="144"/>
      <c r="E5651" s="144"/>
      <c r="F5651" s="144"/>
    </row>
    <row r="5652" spans="1:6">
      <c r="A5652" s="144"/>
      <c r="B5652" s="144"/>
      <c r="C5652" s="144"/>
      <c r="D5652" s="144"/>
      <c r="E5652" s="144"/>
      <c r="F5652" s="144"/>
    </row>
    <row r="5653" spans="1:6">
      <c r="A5653" s="144"/>
      <c r="B5653" s="144"/>
      <c r="C5653" s="144"/>
      <c r="D5653" s="144"/>
      <c r="E5653" s="144"/>
      <c r="F5653" s="144"/>
    </row>
    <row r="5654" spans="1:6">
      <c r="A5654" s="144"/>
      <c r="B5654" s="144"/>
      <c r="C5654" s="144"/>
      <c r="D5654" s="144"/>
      <c r="E5654" s="144"/>
      <c r="F5654" s="144"/>
    </row>
    <row r="5655" spans="1:6">
      <c r="A5655" s="144"/>
      <c r="B5655" s="144"/>
      <c r="C5655" s="144"/>
      <c r="D5655" s="144"/>
      <c r="E5655" s="144"/>
      <c r="F5655" s="144"/>
    </row>
    <row r="5656" spans="1:6">
      <c r="A5656" s="144"/>
      <c r="B5656" s="144"/>
      <c r="C5656" s="144"/>
      <c r="D5656" s="144"/>
      <c r="E5656" s="144"/>
      <c r="F5656" s="144"/>
    </row>
    <row r="5657" spans="1:6">
      <c r="A5657" s="144"/>
      <c r="B5657" s="144"/>
      <c r="C5657" s="144"/>
      <c r="D5657" s="144"/>
      <c r="E5657" s="144"/>
      <c r="F5657" s="144"/>
    </row>
    <row r="5658" spans="1:6">
      <c r="A5658" s="144"/>
      <c r="B5658" s="144"/>
      <c r="C5658" s="144"/>
      <c r="D5658" s="144"/>
      <c r="E5658" s="144"/>
      <c r="F5658" s="144"/>
    </row>
    <row r="5659" spans="1:6">
      <c r="A5659" s="144"/>
      <c r="B5659" s="144"/>
      <c r="C5659" s="144"/>
      <c r="D5659" s="144"/>
      <c r="E5659" s="144"/>
      <c r="F5659" s="144"/>
    </row>
    <row r="5660" spans="1:6">
      <c r="A5660" s="144"/>
      <c r="B5660" s="144"/>
      <c r="C5660" s="144"/>
      <c r="D5660" s="144"/>
      <c r="E5660" s="144"/>
      <c r="F5660" s="144"/>
    </row>
    <row r="5661" spans="1:6">
      <c r="A5661" s="144"/>
      <c r="B5661" s="144"/>
      <c r="C5661" s="144"/>
      <c r="D5661" s="144"/>
      <c r="E5661" s="144"/>
      <c r="F5661" s="144"/>
    </row>
    <row r="5662" spans="1:6">
      <c r="A5662" s="144"/>
      <c r="B5662" s="144"/>
      <c r="C5662" s="144"/>
      <c r="D5662" s="144"/>
      <c r="E5662" s="144"/>
      <c r="F5662" s="144"/>
    </row>
    <row r="5663" spans="1:6">
      <c r="A5663" s="144"/>
      <c r="B5663" s="144"/>
      <c r="C5663" s="144"/>
      <c r="D5663" s="144"/>
      <c r="E5663" s="144"/>
      <c r="F5663" s="144"/>
    </row>
    <row r="5664" spans="1:6">
      <c r="A5664" s="144"/>
      <c r="B5664" s="144"/>
      <c r="C5664" s="144"/>
      <c r="D5664" s="144"/>
      <c r="E5664" s="144"/>
      <c r="F5664" s="144"/>
    </row>
    <row r="5665" spans="1:6">
      <c r="A5665" s="144"/>
      <c r="B5665" s="144"/>
      <c r="C5665" s="144"/>
      <c r="D5665" s="144"/>
      <c r="E5665" s="144"/>
      <c r="F5665" s="144"/>
    </row>
    <row r="5666" spans="1:6">
      <c r="A5666" s="144"/>
      <c r="B5666" s="144"/>
      <c r="C5666" s="144"/>
      <c r="D5666" s="144"/>
      <c r="E5666" s="144"/>
      <c r="F5666" s="144"/>
    </row>
    <row r="5667" spans="1:6">
      <c r="A5667" s="144"/>
      <c r="B5667" s="144"/>
      <c r="C5667" s="144"/>
      <c r="D5667" s="144"/>
      <c r="E5667" s="144"/>
      <c r="F5667" s="144"/>
    </row>
    <row r="5668" spans="1:6">
      <c r="A5668" s="144"/>
      <c r="B5668" s="144"/>
      <c r="C5668" s="144"/>
      <c r="D5668" s="144"/>
      <c r="E5668" s="144"/>
      <c r="F5668" s="144"/>
    </row>
    <row r="5669" spans="1:6">
      <c r="A5669" s="144"/>
      <c r="B5669" s="144"/>
      <c r="C5669" s="144"/>
      <c r="D5669" s="144"/>
      <c r="E5669" s="144"/>
      <c r="F5669" s="144"/>
    </row>
    <row r="5670" spans="1:6">
      <c r="A5670" s="144"/>
      <c r="B5670" s="144"/>
      <c r="C5670" s="144"/>
      <c r="D5670" s="144"/>
      <c r="E5670" s="144"/>
      <c r="F5670" s="144"/>
    </row>
    <row r="5671" spans="1:6">
      <c r="A5671" s="144"/>
      <c r="B5671" s="144"/>
      <c r="C5671" s="144"/>
      <c r="D5671" s="144"/>
      <c r="E5671" s="144"/>
      <c r="F5671" s="144"/>
    </row>
    <row r="5672" spans="1:6">
      <c r="A5672" s="144"/>
      <c r="B5672" s="144"/>
      <c r="C5672" s="144"/>
      <c r="D5672" s="144"/>
      <c r="E5672" s="144"/>
      <c r="F5672" s="144"/>
    </row>
    <row r="5673" spans="1:6">
      <c r="A5673" s="144"/>
      <c r="B5673" s="144"/>
      <c r="C5673" s="144"/>
      <c r="D5673" s="144"/>
      <c r="E5673" s="144"/>
      <c r="F5673" s="144"/>
    </row>
    <row r="5674" spans="1:6">
      <c r="A5674" s="144"/>
      <c r="B5674" s="144"/>
      <c r="C5674" s="144"/>
      <c r="D5674" s="144"/>
      <c r="E5674" s="144"/>
      <c r="F5674" s="144"/>
    </row>
    <row r="5675" spans="1:6">
      <c r="A5675" s="144"/>
      <c r="B5675" s="144"/>
      <c r="C5675" s="144"/>
      <c r="D5675" s="144"/>
      <c r="E5675" s="144"/>
      <c r="F5675" s="144"/>
    </row>
    <row r="5676" spans="1:6">
      <c r="A5676" s="144"/>
      <c r="B5676" s="144"/>
      <c r="C5676" s="144"/>
      <c r="D5676" s="144"/>
      <c r="E5676" s="144"/>
      <c r="F5676" s="144"/>
    </row>
    <row r="5677" spans="1:6">
      <c r="A5677" s="144"/>
      <c r="B5677" s="144"/>
      <c r="C5677" s="144"/>
      <c r="D5677" s="144"/>
      <c r="E5677" s="144"/>
      <c r="F5677" s="144"/>
    </row>
    <row r="5678" spans="1:6">
      <c r="A5678" s="144"/>
      <c r="B5678" s="144"/>
      <c r="C5678" s="144"/>
      <c r="D5678" s="144"/>
      <c r="E5678" s="144"/>
      <c r="F5678" s="144"/>
    </row>
    <row r="5679" spans="1:6">
      <c r="A5679" s="144"/>
      <c r="B5679" s="144"/>
      <c r="C5679" s="144"/>
      <c r="D5679" s="144"/>
      <c r="E5679" s="144"/>
      <c r="F5679" s="144"/>
    </row>
    <row r="5680" spans="1:6">
      <c r="A5680" s="144"/>
      <c r="B5680" s="144"/>
      <c r="C5680" s="144"/>
      <c r="D5680" s="144"/>
      <c r="E5680" s="144"/>
      <c r="F5680" s="144"/>
    </row>
    <row r="5681" spans="1:6">
      <c r="A5681" s="144"/>
      <c r="B5681" s="144"/>
      <c r="C5681" s="144"/>
      <c r="D5681" s="144"/>
      <c r="E5681" s="144"/>
      <c r="F5681" s="144"/>
    </row>
    <row r="5682" spans="1:6">
      <c r="A5682" s="144"/>
      <c r="B5682" s="144"/>
      <c r="C5682" s="144"/>
      <c r="D5682" s="144"/>
      <c r="E5682" s="144"/>
      <c r="F5682" s="144"/>
    </row>
    <row r="5683" spans="1:6">
      <c r="A5683" s="144"/>
      <c r="B5683" s="144"/>
      <c r="C5683" s="144"/>
      <c r="D5683" s="144"/>
      <c r="E5683" s="144"/>
      <c r="F5683" s="144"/>
    </row>
    <row r="5684" spans="1:6">
      <c r="A5684" s="144"/>
      <c r="B5684" s="144"/>
      <c r="C5684" s="144"/>
      <c r="D5684" s="144"/>
      <c r="E5684" s="144"/>
      <c r="F5684" s="144"/>
    </row>
    <row r="5685" spans="1:6">
      <c r="A5685" s="144"/>
      <c r="B5685" s="144"/>
      <c r="C5685" s="144"/>
      <c r="D5685" s="144"/>
      <c r="E5685" s="144"/>
      <c r="F5685" s="144"/>
    </row>
    <row r="5686" spans="1:6">
      <c r="A5686" s="144"/>
      <c r="B5686" s="144"/>
      <c r="C5686" s="144"/>
      <c r="D5686" s="144"/>
      <c r="E5686" s="144"/>
      <c r="F5686" s="144"/>
    </row>
    <row r="5687" spans="1:6">
      <c r="A5687" s="144"/>
      <c r="B5687" s="144"/>
      <c r="C5687" s="144"/>
      <c r="D5687" s="144"/>
      <c r="E5687" s="144"/>
      <c r="F5687" s="144"/>
    </row>
    <row r="5688" spans="1:6">
      <c r="A5688" s="144"/>
      <c r="B5688" s="144"/>
      <c r="C5688" s="144"/>
      <c r="D5688" s="144"/>
      <c r="E5688" s="144"/>
      <c r="F5688" s="144"/>
    </row>
    <row r="5689" spans="1:6">
      <c r="A5689" s="144"/>
      <c r="B5689" s="144"/>
      <c r="C5689" s="144"/>
      <c r="D5689" s="144"/>
      <c r="E5689" s="144"/>
      <c r="F5689" s="144"/>
    </row>
    <row r="5690" spans="1:6">
      <c r="A5690" s="144"/>
      <c r="B5690" s="144"/>
      <c r="C5690" s="144"/>
      <c r="D5690" s="144"/>
      <c r="E5690" s="144"/>
      <c r="F5690" s="144"/>
    </row>
    <row r="5691" spans="1:6">
      <c r="A5691" s="144"/>
      <c r="B5691" s="144"/>
      <c r="C5691" s="144"/>
      <c r="D5691" s="144"/>
      <c r="E5691" s="144"/>
      <c r="F5691" s="144"/>
    </row>
    <row r="5692" spans="1:6">
      <c r="A5692" s="144"/>
      <c r="B5692" s="144"/>
      <c r="C5692" s="144"/>
      <c r="D5692" s="144"/>
      <c r="E5692" s="144"/>
      <c r="F5692" s="144"/>
    </row>
    <row r="5693" spans="1:6">
      <c r="A5693" s="144"/>
      <c r="B5693" s="144"/>
      <c r="C5693" s="144"/>
      <c r="D5693" s="144"/>
      <c r="E5693" s="144"/>
      <c r="F5693" s="144"/>
    </row>
    <row r="5694" spans="1:6">
      <c r="A5694" s="144"/>
      <c r="B5694" s="144"/>
      <c r="C5694" s="144"/>
      <c r="D5694" s="144"/>
      <c r="E5694" s="144"/>
      <c r="F5694" s="144"/>
    </row>
    <row r="5695" spans="1:6">
      <c r="A5695" s="144"/>
      <c r="B5695" s="144"/>
      <c r="C5695" s="144"/>
      <c r="D5695" s="144"/>
      <c r="E5695" s="144"/>
      <c r="F5695" s="144"/>
    </row>
    <row r="5696" spans="1:6">
      <c r="A5696" s="144"/>
      <c r="B5696" s="144"/>
      <c r="C5696" s="144"/>
      <c r="D5696" s="144"/>
      <c r="E5696" s="144"/>
      <c r="F5696" s="144"/>
    </row>
    <row r="5697" spans="1:6">
      <c r="A5697" s="144"/>
      <c r="B5697" s="144"/>
      <c r="C5697" s="144"/>
      <c r="D5697" s="144"/>
      <c r="E5697" s="144"/>
      <c r="F5697" s="144"/>
    </row>
    <row r="5698" spans="1:6">
      <c r="A5698" s="144"/>
      <c r="B5698" s="144"/>
      <c r="C5698" s="144"/>
      <c r="D5698" s="144"/>
      <c r="E5698" s="144"/>
      <c r="F5698" s="144"/>
    </row>
    <row r="5699" spans="1:6">
      <c r="A5699" s="144"/>
      <c r="B5699" s="144"/>
      <c r="C5699" s="144"/>
      <c r="D5699" s="144"/>
      <c r="E5699" s="144"/>
      <c r="F5699" s="144"/>
    </row>
    <row r="5700" spans="1:6">
      <c r="A5700" s="144"/>
      <c r="B5700" s="144"/>
      <c r="C5700" s="144"/>
      <c r="D5700" s="144"/>
      <c r="E5700" s="144"/>
      <c r="F5700" s="144"/>
    </row>
    <row r="5701" spans="1:6">
      <c r="A5701" s="144"/>
      <c r="B5701" s="144"/>
      <c r="C5701" s="144"/>
      <c r="D5701" s="144"/>
      <c r="E5701" s="144"/>
      <c r="F5701" s="144"/>
    </row>
    <row r="5702" spans="1:6">
      <c r="A5702" s="144"/>
      <c r="B5702" s="144"/>
      <c r="C5702" s="144"/>
      <c r="D5702" s="144"/>
      <c r="E5702" s="144"/>
      <c r="F5702" s="144"/>
    </row>
    <row r="5703" spans="1:6">
      <c r="A5703" s="144"/>
      <c r="B5703" s="144"/>
      <c r="C5703" s="144"/>
      <c r="D5703" s="144"/>
      <c r="E5703" s="144"/>
      <c r="F5703" s="144"/>
    </row>
    <row r="5704" spans="1:6">
      <c r="A5704" s="144"/>
      <c r="B5704" s="144"/>
      <c r="C5704" s="144"/>
      <c r="D5704" s="144"/>
      <c r="E5704" s="144"/>
      <c r="F5704" s="144"/>
    </row>
    <row r="5705" spans="1:6">
      <c r="A5705" s="144"/>
      <c r="B5705" s="144"/>
      <c r="C5705" s="144"/>
      <c r="D5705" s="144"/>
      <c r="E5705" s="144"/>
      <c r="F5705" s="144"/>
    </row>
    <row r="5706" spans="1:6">
      <c r="A5706" s="144"/>
      <c r="B5706" s="144"/>
      <c r="C5706" s="144"/>
      <c r="D5706" s="144"/>
      <c r="E5706" s="144"/>
      <c r="F5706" s="144"/>
    </row>
    <row r="5707" spans="1:6">
      <c r="A5707" s="144"/>
      <c r="B5707" s="144"/>
      <c r="C5707" s="144"/>
      <c r="D5707" s="144"/>
      <c r="E5707" s="144"/>
      <c r="F5707" s="144"/>
    </row>
    <row r="5708" spans="1:6">
      <c r="A5708" s="144"/>
      <c r="B5708" s="144"/>
      <c r="C5708" s="144"/>
      <c r="D5708" s="144"/>
      <c r="E5708" s="144"/>
      <c r="F5708" s="144"/>
    </row>
    <row r="5709" spans="1:6">
      <c r="A5709" s="144"/>
      <c r="B5709" s="144"/>
      <c r="C5709" s="144"/>
      <c r="D5709" s="144"/>
      <c r="E5709" s="144"/>
      <c r="F5709" s="144"/>
    </row>
    <row r="5710" spans="1:6">
      <c r="A5710" s="144"/>
      <c r="B5710" s="144"/>
      <c r="C5710" s="144"/>
      <c r="D5710" s="144"/>
      <c r="E5710" s="144"/>
      <c r="F5710" s="144"/>
    </row>
    <row r="5711" spans="1:6">
      <c r="A5711" s="144"/>
      <c r="B5711" s="144"/>
      <c r="C5711" s="144"/>
      <c r="D5711" s="144"/>
      <c r="E5711" s="144"/>
      <c r="F5711" s="144"/>
    </row>
    <row r="5712" spans="1:6">
      <c r="A5712" s="144"/>
      <c r="B5712" s="144"/>
      <c r="C5712" s="144"/>
      <c r="D5712" s="144"/>
      <c r="E5712" s="144"/>
      <c r="F5712" s="144"/>
    </row>
    <row r="5713" spans="1:6">
      <c r="A5713" s="144"/>
      <c r="B5713" s="144"/>
      <c r="C5713" s="144"/>
      <c r="D5713" s="144"/>
      <c r="E5713" s="144"/>
      <c r="F5713" s="144"/>
    </row>
    <row r="5714" spans="1:6">
      <c r="A5714" s="144"/>
      <c r="B5714" s="144"/>
      <c r="C5714" s="144"/>
      <c r="D5714" s="144"/>
      <c r="E5714" s="144"/>
      <c r="F5714" s="144"/>
    </row>
    <row r="5715" spans="1:6">
      <c r="A5715" s="144"/>
      <c r="B5715" s="144"/>
      <c r="C5715" s="144"/>
      <c r="D5715" s="144"/>
      <c r="E5715" s="144"/>
      <c r="F5715" s="144"/>
    </row>
    <row r="5716" spans="1:6">
      <c r="A5716" s="144"/>
      <c r="B5716" s="144"/>
      <c r="C5716" s="144"/>
      <c r="D5716" s="144"/>
      <c r="E5716" s="144"/>
      <c r="F5716" s="144"/>
    </row>
    <row r="5717" spans="1:6">
      <c r="A5717" s="144"/>
      <c r="B5717" s="144"/>
      <c r="C5717" s="144"/>
      <c r="D5717" s="144"/>
      <c r="E5717" s="144"/>
      <c r="F5717" s="144"/>
    </row>
    <row r="5718" spans="1:6">
      <c r="A5718" s="144"/>
      <c r="B5718" s="144"/>
      <c r="C5718" s="144"/>
      <c r="D5718" s="144"/>
      <c r="E5718" s="144"/>
      <c r="F5718" s="144"/>
    </row>
    <row r="5719" spans="1:6">
      <c r="A5719" s="144"/>
      <c r="B5719" s="144"/>
      <c r="C5719" s="144"/>
      <c r="D5719" s="144"/>
      <c r="E5719" s="144"/>
      <c r="F5719" s="144"/>
    </row>
    <row r="5720" spans="1:6">
      <c r="A5720" s="144"/>
      <c r="B5720" s="144"/>
      <c r="C5720" s="144"/>
      <c r="D5720" s="144"/>
      <c r="E5720" s="144"/>
      <c r="F5720" s="144"/>
    </row>
    <row r="5721" spans="1:6">
      <c r="A5721" s="144"/>
      <c r="B5721" s="144"/>
      <c r="C5721" s="144"/>
      <c r="D5721" s="144"/>
      <c r="E5721" s="144"/>
      <c r="F5721" s="144"/>
    </row>
    <row r="5722" spans="1:6">
      <c r="A5722" s="144"/>
      <c r="B5722" s="144"/>
      <c r="C5722" s="144"/>
      <c r="D5722" s="144"/>
      <c r="E5722" s="144"/>
      <c r="F5722" s="144"/>
    </row>
    <row r="5723" spans="1:6">
      <c r="A5723" s="144"/>
      <c r="B5723" s="144"/>
      <c r="C5723" s="144"/>
      <c r="D5723" s="144"/>
      <c r="E5723" s="144"/>
      <c r="F5723" s="144"/>
    </row>
    <row r="5724" spans="1:6">
      <c r="A5724" s="144"/>
      <c r="B5724" s="144"/>
      <c r="C5724" s="144"/>
      <c r="D5724" s="144"/>
      <c r="E5724" s="144"/>
      <c r="F5724" s="144"/>
    </row>
    <row r="5725" spans="1:6">
      <c r="A5725" s="144"/>
      <c r="B5725" s="144"/>
      <c r="C5725" s="144"/>
      <c r="D5725" s="144"/>
      <c r="E5725" s="144"/>
      <c r="F5725" s="144"/>
    </row>
    <row r="5726" spans="1:6">
      <c r="A5726" s="144"/>
      <c r="B5726" s="144"/>
      <c r="C5726" s="144"/>
      <c r="D5726" s="144"/>
      <c r="E5726" s="144"/>
      <c r="F5726" s="144"/>
    </row>
    <row r="5727" spans="1:6">
      <c r="A5727" s="144"/>
      <c r="B5727" s="144"/>
      <c r="C5727" s="144"/>
      <c r="D5727" s="144"/>
      <c r="E5727" s="144"/>
      <c r="F5727" s="144"/>
    </row>
    <row r="5728" spans="1:6">
      <c r="A5728" s="144"/>
      <c r="B5728" s="144"/>
      <c r="C5728" s="144"/>
      <c r="D5728" s="144"/>
      <c r="E5728" s="144"/>
      <c r="F5728" s="144"/>
    </row>
    <row r="5729" spans="1:6">
      <c r="A5729" s="144"/>
      <c r="B5729" s="144"/>
      <c r="C5729" s="144"/>
      <c r="D5729" s="144"/>
      <c r="E5729" s="144"/>
      <c r="F5729" s="144"/>
    </row>
    <row r="5730" spans="1:6">
      <c r="A5730" s="144"/>
      <c r="B5730" s="144"/>
      <c r="C5730" s="144"/>
      <c r="D5730" s="144"/>
      <c r="E5730" s="144"/>
      <c r="F5730" s="144"/>
    </row>
    <row r="5731" spans="1:6">
      <c r="A5731" s="144"/>
      <c r="B5731" s="144"/>
      <c r="C5731" s="144"/>
      <c r="D5731" s="144"/>
      <c r="E5731" s="144"/>
      <c r="F5731" s="144"/>
    </row>
    <row r="5732" spans="1:6">
      <c r="A5732" s="144"/>
      <c r="B5732" s="144"/>
      <c r="C5732" s="144"/>
      <c r="D5732" s="144"/>
      <c r="E5732" s="144"/>
      <c r="F5732" s="144"/>
    </row>
    <row r="5733" spans="1:6">
      <c r="A5733" s="144"/>
      <c r="B5733" s="144"/>
      <c r="C5733" s="144"/>
      <c r="D5733" s="144"/>
      <c r="E5733" s="144"/>
      <c r="F5733" s="144"/>
    </row>
    <row r="5734" spans="1:6">
      <c r="A5734" s="144"/>
      <c r="B5734" s="144"/>
      <c r="C5734" s="144"/>
      <c r="D5734" s="144"/>
      <c r="E5734" s="144"/>
      <c r="F5734" s="144"/>
    </row>
    <row r="5735" spans="1:6">
      <c r="A5735" s="144"/>
      <c r="B5735" s="144"/>
      <c r="C5735" s="144"/>
      <c r="D5735" s="144"/>
      <c r="E5735" s="144"/>
      <c r="F5735" s="144"/>
    </row>
    <row r="5736" spans="1:6">
      <c r="A5736" s="144"/>
      <c r="B5736" s="144"/>
      <c r="C5736" s="144"/>
      <c r="D5736" s="144"/>
      <c r="E5736" s="144"/>
      <c r="F5736" s="144"/>
    </row>
    <row r="5737" spans="1:6">
      <c r="A5737" s="144"/>
      <c r="B5737" s="144"/>
      <c r="C5737" s="144"/>
      <c r="D5737" s="144"/>
      <c r="E5737" s="144"/>
      <c r="F5737" s="144"/>
    </row>
    <row r="5738" spans="1:6">
      <c r="A5738" s="144"/>
      <c r="B5738" s="144"/>
      <c r="C5738" s="144"/>
      <c r="D5738" s="144"/>
      <c r="E5738" s="144"/>
      <c r="F5738" s="144"/>
    </row>
    <row r="5739" spans="1:6">
      <c r="A5739" s="144"/>
      <c r="B5739" s="144"/>
      <c r="C5739" s="144"/>
      <c r="D5739" s="144"/>
      <c r="E5739" s="144"/>
      <c r="F5739" s="144"/>
    </row>
    <row r="5740" spans="1:6">
      <c r="A5740" s="144"/>
      <c r="B5740" s="144"/>
      <c r="C5740" s="144"/>
      <c r="D5740" s="144"/>
      <c r="E5740" s="144"/>
      <c r="F5740" s="144"/>
    </row>
    <row r="5741" spans="1:6">
      <c r="A5741" s="144"/>
      <c r="B5741" s="144"/>
      <c r="C5741" s="144"/>
      <c r="D5741" s="144"/>
      <c r="E5741" s="144"/>
      <c r="F5741" s="144"/>
    </row>
    <row r="5742" spans="1:6">
      <c r="A5742" s="144"/>
      <c r="B5742" s="144"/>
      <c r="C5742" s="144"/>
      <c r="D5742" s="144"/>
      <c r="E5742" s="144"/>
      <c r="F5742" s="144"/>
    </row>
    <row r="5743" spans="1:6">
      <c r="A5743" s="144"/>
      <c r="B5743" s="144"/>
      <c r="C5743" s="144"/>
      <c r="D5743" s="144"/>
      <c r="E5743" s="144"/>
      <c r="F5743" s="144"/>
    </row>
    <row r="5744" spans="1:6">
      <c r="A5744" s="144"/>
      <c r="B5744" s="144"/>
      <c r="C5744" s="144"/>
      <c r="D5744" s="144"/>
      <c r="E5744" s="144"/>
      <c r="F5744" s="144"/>
    </row>
    <row r="5745" spans="1:6">
      <c r="A5745" s="144"/>
      <c r="B5745" s="144"/>
      <c r="C5745" s="144"/>
      <c r="D5745" s="144"/>
      <c r="E5745" s="144"/>
      <c r="F5745" s="144"/>
    </row>
    <row r="5746" spans="1:6">
      <c r="A5746" s="144"/>
      <c r="B5746" s="144"/>
      <c r="C5746" s="144"/>
      <c r="D5746" s="144"/>
      <c r="E5746" s="144"/>
      <c r="F5746" s="144"/>
    </row>
    <row r="5747" spans="1:6">
      <c r="A5747" s="144"/>
      <c r="B5747" s="144"/>
      <c r="C5747" s="144"/>
      <c r="D5747" s="144"/>
      <c r="E5747" s="144"/>
      <c r="F5747" s="144"/>
    </row>
    <row r="5748" spans="1:6">
      <c r="A5748" s="144"/>
      <c r="B5748" s="144"/>
      <c r="C5748" s="144"/>
      <c r="D5748" s="144"/>
      <c r="E5748" s="144"/>
      <c r="F5748" s="144"/>
    </row>
    <row r="5749" spans="1:6">
      <c r="A5749" s="144"/>
      <c r="B5749" s="144"/>
      <c r="C5749" s="144"/>
      <c r="D5749" s="144"/>
      <c r="E5749" s="144"/>
      <c r="F5749" s="144"/>
    </row>
    <row r="5750" spans="1:6">
      <c r="A5750" s="144"/>
      <c r="B5750" s="144"/>
      <c r="C5750" s="144"/>
      <c r="D5750" s="144"/>
      <c r="E5750" s="144"/>
      <c r="F5750" s="144"/>
    </row>
    <row r="5751" spans="1:6">
      <c r="A5751" s="144"/>
      <c r="B5751" s="144"/>
      <c r="C5751" s="144"/>
      <c r="D5751" s="144"/>
      <c r="E5751" s="144"/>
      <c r="F5751" s="144"/>
    </row>
    <row r="5752" spans="1:6">
      <c r="A5752" s="144"/>
      <c r="B5752" s="144"/>
      <c r="C5752" s="144"/>
      <c r="D5752" s="144"/>
      <c r="E5752" s="144"/>
      <c r="F5752" s="144"/>
    </row>
    <row r="5753" spans="1:6">
      <c r="A5753" s="144"/>
      <c r="B5753" s="144"/>
      <c r="C5753" s="144"/>
      <c r="D5753" s="144"/>
      <c r="E5753" s="144"/>
      <c r="F5753" s="144"/>
    </row>
    <row r="5754" spans="1:6">
      <c r="A5754" s="144"/>
      <c r="B5754" s="144"/>
      <c r="C5754" s="144"/>
      <c r="D5754" s="144"/>
      <c r="E5754" s="144"/>
      <c r="F5754" s="144"/>
    </row>
    <row r="5755" spans="1:6">
      <c r="A5755" s="144"/>
      <c r="B5755" s="144"/>
      <c r="C5755" s="144"/>
      <c r="D5755" s="144"/>
      <c r="E5755" s="144"/>
      <c r="F5755" s="144"/>
    </row>
    <row r="5756" spans="1:6">
      <c r="A5756" s="144"/>
      <c r="B5756" s="144"/>
      <c r="C5756" s="144"/>
      <c r="D5756" s="144"/>
      <c r="E5756" s="144"/>
      <c r="F5756" s="144"/>
    </row>
    <row r="5757" spans="1:6">
      <c r="A5757" s="144"/>
      <c r="B5757" s="144"/>
      <c r="C5757" s="144"/>
      <c r="D5757" s="144"/>
      <c r="E5757" s="144"/>
      <c r="F5757" s="144"/>
    </row>
    <row r="5758" spans="1:6">
      <c r="A5758" s="144"/>
      <c r="B5758" s="144"/>
      <c r="C5758" s="144"/>
      <c r="D5758" s="144"/>
      <c r="E5758" s="144"/>
      <c r="F5758" s="144"/>
    </row>
    <row r="5759" spans="1:6">
      <c r="A5759" s="144"/>
      <c r="B5759" s="144"/>
      <c r="C5759" s="144"/>
      <c r="D5759" s="144"/>
      <c r="E5759" s="144"/>
      <c r="F5759" s="144"/>
    </row>
    <row r="5760" spans="1:6">
      <c r="A5760" s="144"/>
      <c r="B5760" s="144"/>
      <c r="C5760" s="144"/>
      <c r="D5760" s="144"/>
      <c r="E5760" s="144"/>
      <c r="F5760" s="144"/>
    </row>
    <row r="5761" spans="1:6">
      <c r="A5761" s="144"/>
      <c r="B5761" s="144"/>
      <c r="C5761" s="144"/>
      <c r="D5761" s="144"/>
      <c r="E5761" s="144"/>
      <c r="F5761" s="144"/>
    </row>
    <row r="5762" spans="1:6">
      <c r="A5762" s="144"/>
      <c r="B5762" s="144"/>
      <c r="C5762" s="144"/>
      <c r="D5762" s="144"/>
      <c r="E5762" s="144"/>
      <c r="F5762" s="144"/>
    </row>
    <row r="5763" spans="1:6">
      <c r="A5763" s="144"/>
      <c r="B5763" s="144"/>
      <c r="C5763" s="144"/>
      <c r="D5763" s="144"/>
      <c r="E5763" s="144"/>
      <c r="F5763" s="144"/>
    </row>
    <row r="5764" spans="1:6">
      <c r="A5764" s="144"/>
      <c r="B5764" s="144"/>
      <c r="C5764" s="144"/>
      <c r="D5764" s="144"/>
      <c r="E5764" s="144"/>
      <c r="F5764" s="144"/>
    </row>
    <row r="5765" spans="1:6">
      <c r="A5765" s="144"/>
      <c r="B5765" s="144"/>
      <c r="C5765" s="144"/>
      <c r="D5765" s="144"/>
      <c r="E5765" s="144"/>
      <c r="F5765" s="144"/>
    </row>
    <row r="5766" spans="1:6">
      <c r="A5766" s="144"/>
      <c r="B5766" s="144"/>
      <c r="C5766" s="144"/>
      <c r="D5766" s="144"/>
      <c r="E5766" s="144"/>
      <c r="F5766" s="144"/>
    </row>
    <row r="5767" spans="1:6">
      <c r="A5767" s="144"/>
      <c r="B5767" s="144"/>
      <c r="C5767" s="144"/>
      <c r="D5767" s="144"/>
      <c r="E5767" s="144"/>
      <c r="F5767" s="144"/>
    </row>
    <row r="5768" spans="1:6">
      <c r="A5768" s="144"/>
      <c r="B5768" s="144"/>
      <c r="C5768" s="144"/>
      <c r="D5768" s="144"/>
      <c r="E5768" s="144"/>
      <c r="F5768" s="144"/>
    </row>
    <row r="5769" spans="1:6">
      <c r="A5769" s="144"/>
      <c r="B5769" s="144"/>
      <c r="C5769" s="144"/>
      <c r="D5769" s="144"/>
      <c r="E5769" s="144"/>
      <c r="F5769" s="144"/>
    </row>
    <row r="5770" spans="1:6">
      <c r="A5770" s="144"/>
      <c r="B5770" s="144"/>
      <c r="C5770" s="144"/>
      <c r="D5770" s="144"/>
      <c r="E5770" s="144"/>
      <c r="F5770" s="144"/>
    </row>
    <row r="5771" spans="1:6">
      <c r="A5771" s="144"/>
      <c r="B5771" s="144"/>
      <c r="C5771" s="144"/>
      <c r="D5771" s="144"/>
      <c r="E5771" s="144"/>
      <c r="F5771" s="144"/>
    </row>
    <row r="5772" spans="1:6">
      <c r="A5772" s="144"/>
      <c r="B5772" s="144"/>
      <c r="C5772" s="144"/>
      <c r="D5772" s="144"/>
      <c r="E5772" s="144"/>
      <c r="F5772" s="144"/>
    </row>
    <row r="5773" spans="1:6">
      <c r="A5773" s="144"/>
      <c r="B5773" s="144"/>
      <c r="C5773" s="144"/>
      <c r="D5773" s="144"/>
      <c r="E5773" s="144"/>
      <c r="F5773" s="144"/>
    </row>
    <row r="5774" spans="1:6">
      <c r="A5774" s="144"/>
      <c r="B5774" s="144"/>
      <c r="C5774" s="144"/>
      <c r="D5774" s="144"/>
      <c r="E5774" s="144"/>
      <c r="F5774" s="144"/>
    </row>
    <row r="5775" spans="1:6">
      <c r="A5775" s="144"/>
      <c r="B5775" s="144"/>
      <c r="C5775" s="144"/>
      <c r="D5775" s="144"/>
      <c r="E5775" s="144"/>
      <c r="F5775" s="144"/>
    </row>
    <row r="5776" spans="1:6">
      <c r="A5776" s="144"/>
      <c r="B5776" s="144"/>
      <c r="C5776" s="144"/>
      <c r="D5776" s="144"/>
      <c r="E5776" s="144"/>
      <c r="F5776" s="144"/>
    </row>
    <row r="5777" spans="1:6">
      <c r="A5777" s="144"/>
      <c r="B5777" s="144"/>
      <c r="C5777" s="144"/>
      <c r="D5777" s="144"/>
      <c r="E5777" s="144"/>
      <c r="F5777" s="144"/>
    </row>
    <row r="5778" spans="1:6">
      <c r="A5778" s="144"/>
      <c r="B5778" s="144"/>
      <c r="C5778" s="144"/>
      <c r="D5778" s="144"/>
      <c r="E5778" s="144"/>
      <c r="F5778" s="144"/>
    </row>
    <row r="5779" spans="1:6">
      <c r="A5779" s="144"/>
      <c r="B5779" s="144"/>
      <c r="C5779" s="144"/>
      <c r="D5779" s="144"/>
      <c r="E5779" s="144"/>
      <c r="F5779" s="144"/>
    </row>
    <row r="5780" spans="1:6">
      <c r="A5780" s="144"/>
      <c r="B5780" s="144"/>
      <c r="C5780" s="144"/>
      <c r="D5780" s="144"/>
      <c r="E5780" s="144"/>
      <c r="F5780" s="144"/>
    </row>
    <row r="5781" spans="1:6">
      <c r="A5781" s="144"/>
      <c r="B5781" s="144"/>
      <c r="C5781" s="144"/>
      <c r="D5781" s="144"/>
      <c r="E5781" s="144"/>
      <c r="F5781" s="144"/>
    </row>
    <row r="5782" spans="1:6">
      <c r="A5782" s="144"/>
      <c r="B5782" s="144"/>
      <c r="C5782" s="144"/>
      <c r="D5782" s="144"/>
      <c r="E5782" s="144"/>
      <c r="F5782" s="144"/>
    </row>
    <row r="5783" spans="1:6">
      <c r="A5783" s="144"/>
      <c r="B5783" s="144"/>
      <c r="C5783" s="144"/>
      <c r="D5783" s="144"/>
      <c r="E5783" s="144"/>
      <c r="F5783" s="144"/>
    </row>
    <row r="5784" spans="1:6">
      <c r="A5784" s="144"/>
      <c r="B5784" s="144"/>
      <c r="C5784" s="144"/>
      <c r="D5784" s="144"/>
      <c r="E5784" s="144"/>
      <c r="F5784" s="144"/>
    </row>
    <row r="5785" spans="1:6">
      <c r="A5785" s="144"/>
      <c r="B5785" s="144"/>
      <c r="C5785" s="144"/>
      <c r="D5785" s="144"/>
      <c r="E5785" s="144"/>
      <c r="F5785" s="144"/>
    </row>
    <row r="5786" spans="1:6">
      <c r="A5786" s="144"/>
      <c r="B5786" s="144"/>
      <c r="C5786" s="144"/>
      <c r="D5786" s="144"/>
      <c r="E5786" s="144"/>
      <c r="F5786" s="144"/>
    </row>
    <row r="5787" spans="1:6">
      <c r="A5787" s="144"/>
      <c r="B5787" s="144"/>
      <c r="C5787" s="144"/>
      <c r="D5787" s="144"/>
      <c r="E5787" s="144"/>
      <c r="F5787" s="144"/>
    </row>
    <row r="5788" spans="1:6">
      <c r="A5788" s="144"/>
      <c r="B5788" s="144"/>
      <c r="C5788" s="144"/>
      <c r="D5788" s="144"/>
      <c r="E5788" s="144"/>
      <c r="F5788" s="144"/>
    </row>
    <row r="5789" spans="1:6">
      <c r="A5789" s="144"/>
      <c r="B5789" s="144"/>
      <c r="C5789" s="144"/>
      <c r="D5789" s="144"/>
      <c r="E5789" s="144"/>
      <c r="F5789" s="144"/>
    </row>
    <row r="5790" spans="1:6">
      <c r="A5790" s="144"/>
      <c r="B5790" s="144"/>
      <c r="C5790" s="144"/>
      <c r="D5790" s="144"/>
      <c r="E5790" s="144"/>
      <c r="F5790" s="144"/>
    </row>
    <row r="5791" spans="1:6">
      <c r="A5791" s="144"/>
      <c r="B5791" s="144"/>
      <c r="C5791" s="144"/>
      <c r="D5791" s="144"/>
      <c r="E5791" s="144"/>
      <c r="F5791" s="144"/>
    </row>
    <row r="5792" spans="1:6">
      <c r="A5792" s="144"/>
      <c r="B5792" s="144"/>
      <c r="C5792" s="144"/>
      <c r="D5792" s="144"/>
      <c r="E5792" s="144"/>
      <c r="F5792" s="144"/>
    </row>
    <row r="5793" spans="1:6">
      <c r="A5793" s="144"/>
      <c r="B5793" s="144"/>
      <c r="C5793" s="144"/>
      <c r="D5793" s="144"/>
      <c r="E5793" s="144"/>
      <c r="F5793" s="144"/>
    </row>
    <row r="5794" spans="1:6">
      <c r="A5794" s="144"/>
      <c r="B5794" s="144"/>
      <c r="C5794" s="144"/>
      <c r="D5794" s="144"/>
      <c r="E5794" s="144"/>
      <c r="F5794" s="144"/>
    </row>
    <row r="5795" spans="1:6">
      <c r="A5795" s="144"/>
      <c r="B5795" s="144"/>
      <c r="C5795" s="144"/>
      <c r="D5795" s="144"/>
      <c r="E5795" s="144"/>
      <c r="F5795" s="144"/>
    </row>
    <row r="5796" spans="1:6">
      <c r="A5796" s="144"/>
      <c r="B5796" s="144"/>
      <c r="C5796" s="144"/>
      <c r="D5796" s="144"/>
      <c r="E5796" s="144"/>
      <c r="F5796" s="144"/>
    </row>
    <row r="5797" spans="1:6">
      <c r="A5797" s="144"/>
      <c r="B5797" s="144"/>
      <c r="C5797" s="144"/>
      <c r="D5797" s="144"/>
      <c r="E5797" s="144"/>
      <c r="F5797" s="144"/>
    </row>
    <row r="5798" spans="1:6">
      <c r="A5798" s="144"/>
      <c r="B5798" s="144"/>
      <c r="C5798" s="144"/>
      <c r="D5798" s="144"/>
      <c r="E5798" s="144"/>
      <c r="F5798" s="144"/>
    </row>
    <row r="5799" spans="1:6">
      <c r="A5799" s="144"/>
      <c r="B5799" s="144"/>
      <c r="C5799" s="144"/>
      <c r="D5799" s="144"/>
      <c r="E5799" s="144"/>
      <c r="F5799" s="144"/>
    </row>
    <row r="5800" spans="1:6">
      <c r="A5800" s="144"/>
      <c r="B5800" s="144"/>
      <c r="C5800" s="144"/>
      <c r="D5800" s="144"/>
      <c r="E5800" s="144"/>
      <c r="F5800" s="144"/>
    </row>
    <row r="5801" spans="1:6">
      <c r="A5801" s="144"/>
      <c r="B5801" s="144"/>
      <c r="C5801" s="144"/>
      <c r="D5801" s="144"/>
      <c r="E5801" s="144"/>
      <c r="F5801" s="144"/>
    </row>
    <row r="5802" spans="1:6">
      <c r="A5802" s="144"/>
      <c r="B5802" s="144"/>
      <c r="C5802" s="144"/>
      <c r="D5802" s="144"/>
      <c r="E5802" s="144"/>
      <c r="F5802" s="144"/>
    </row>
    <row r="5803" spans="1:6">
      <c r="A5803" s="144"/>
      <c r="B5803" s="144"/>
      <c r="C5803" s="144"/>
      <c r="D5803" s="144"/>
      <c r="E5803" s="144"/>
      <c r="F5803" s="144"/>
    </row>
    <row r="5804" spans="1:6">
      <c r="A5804" s="144"/>
      <c r="B5804" s="144"/>
      <c r="C5804" s="144"/>
      <c r="D5804" s="144"/>
      <c r="E5804" s="144"/>
      <c r="F5804" s="144"/>
    </row>
    <row r="5805" spans="1:6">
      <c r="A5805" s="144"/>
      <c r="B5805" s="144"/>
      <c r="C5805" s="144"/>
      <c r="D5805" s="144"/>
      <c r="E5805" s="144"/>
      <c r="F5805" s="144"/>
    </row>
    <row r="5806" spans="1:6">
      <c r="A5806" s="144"/>
      <c r="B5806" s="144"/>
      <c r="C5806" s="144"/>
      <c r="D5806" s="144"/>
      <c r="E5806" s="144"/>
      <c r="F5806" s="144"/>
    </row>
    <row r="5807" spans="1:6">
      <c r="A5807" s="144"/>
      <c r="B5807" s="144"/>
      <c r="C5807" s="144"/>
      <c r="D5807" s="144"/>
      <c r="E5807" s="144"/>
      <c r="F5807" s="144"/>
    </row>
    <row r="5808" spans="1:6">
      <c r="A5808" s="144"/>
      <c r="B5808" s="144"/>
      <c r="C5808" s="144"/>
      <c r="D5808" s="144"/>
      <c r="E5808" s="144"/>
      <c r="F5808" s="144"/>
    </row>
    <row r="5809" spans="1:6">
      <c r="A5809" s="144"/>
      <c r="B5809" s="144"/>
      <c r="C5809" s="144"/>
      <c r="D5809" s="144"/>
      <c r="E5809" s="144"/>
      <c r="F5809" s="144"/>
    </row>
    <row r="5810" spans="1:6">
      <c r="A5810" s="144"/>
      <c r="B5810" s="144"/>
      <c r="C5810" s="144"/>
      <c r="D5810" s="144"/>
      <c r="E5810" s="144"/>
      <c r="F5810" s="144"/>
    </row>
    <row r="5811" spans="1:6">
      <c r="A5811" s="144"/>
      <c r="B5811" s="144"/>
      <c r="C5811" s="144"/>
      <c r="D5811" s="144"/>
      <c r="E5811" s="144"/>
      <c r="F5811" s="144"/>
    </row>
    <row r="5812" spans="1:6">
      <c r="A5812" s="144"/>
      <c r="B5812" s="144"/>
      <c r="C5812" s="144"/>
      <c r="D5812" s="144"/>
      <c r="E5812" s="144"/>
      <c r="F5812" s="144"/>
    </row>
    <row r="5813" spans="1:6">
      <c r="A5813" s="144"/>
      <c r="B5813" s="144"/>
      <c r="C5813" s="144"/>
      <c r="D5813" s="144"/>
      <c r="E5813" s="144"/>
      <c r="F5813" s="144"/>
    </row>
    <row r="5814" spans="1:6">
      <c r="A5814" s="144"/>
      <c r="B5814" s="144"/>
      <c r="C5814" s="144"/>
      <c r="D5814" s="144"/>
      <c r="E5814" s="144"/>
      <c r="F5814" s="144"/>
    </row>
    <row r="5815" spans="1:6">
      <c r="A5815" s="144"/>
      <c r="B5815" s="144"/>
      <c r="C5815" s="144"/>
      <c r="D5815" s="144"/>
      <c r="E5815" s="144"/>
      <c r="F5815" s="144"/>
    </row>
    <row r="5816" spans="1:6">
      <c r="A5816" s="144"/>
      <c r="B5816" s="144"/>
      <c r="C5816" s="144"/>
      <c r="D5816" s="144"/>
      <c r="E5816" s="144"/>
      <c r="F5816" s="144"/>
    </row>
    <row r="5817" spans="1:6">
      <c r="A5817" s="144"/>
      <c r="B5817" s="144"/>
      <c r="C5817" s="144"/>
      <c r="D5817" s="144"/>
      <c r="E5817" s="144"/>
      <c r="F5817" s="144"/>
    </row>
    <row r="5818" spans="1:6">
      <c r="A5818" s="144"/>
      <c r="B5818" s="144"/>
      <c r="C5818" s="144"/>
      <c r="D5818" s="144"/>
      <c r="E5818" s="144"/>
      <c r="F5818" s="144"/>
    </row>
    <row r="5819" spans="1:6">
      <c r="A5819" s="144"/>
      <c r="B5819" s="144"/>
      <c r="C5819" s="144"/>
      <c r="D5819" s="144"/>
      <c r="E5819" s="144"/>
      <c r="F5819" s="144"/>
    </row>
    <row r="5820" spans="1:6">
      <c r="A5820" s="144"/>
      <c r="B5820" s="144"/>
      <c r="C5820" s="144"/>
      <c r="D5820" s="144"/>
      <c r="E5820" s="144"/>
      <c r="F5820" s="144"/>
    </row>
    <row r="5821" spans="1:6">
      <c r="A5821" s="144"/>
      <c r="B5821" s="144"/>
      <c r="C5821" s="144"/>
      <c r="D5821" s="144"/>
      <c r="E5821" s="144"/>
      <c r="F5821" s="144"/>
    </row>
    <row r="5822" spans="1:6">
      <c r="A5822" s="144"/>
      <c r="B5822" s="144"/>
      <c r="C5822" s="144"/>
      <c r="D5822" s="144"/>
      <c r="E5822" s="144"/>
      <c r="F5822" s="144"/>
    </row>
    <row r="5823" spans="1:6">
      <c r="A5823" s="144"/>
      <c r="B5823" s="144"/>
      <c r="C5823" s="144"/>
      <c r="D5823" s="144"/>
      <c r="E5823" s="144"/>
      <c r="F5823" s="144"/>
    </row>
    <row r="5824" spans="1:6">
      <c r="A5824" s="144"/>
      <c r="B5824" s="144"/>
      <c r="C5824" s="144"/>
      <c r="D5824" s="144"/>
      <c r="E5824" s="144"/>
      <c r="F5824" s="144"/>
    </row>
    <row r="5825" spans="1:6">
      <c r="A5825" s="144"/>
      <c r="B5825" s="144"/>
      <c r="C5825" s="144"/>
      <c r="D5825" s="144"/>
      <c r="E5825" s="144"/>
      <c r="F5825" s="144"/>
    </row>
    <row r="5826" spans="1:6">
      <c r="A5826" s="144"/>
      <c r="B5826" s="144"/>
      <c r="C5826" s="144"/>
      <c r="D5826" s="144"/>
      <c r="E5826" s="144"/>
      <c r="F5826" s="144"/>
    </row>
    <row r="5827" spans="1:6">
      <c r="A5827" s="144"/>
      <c r="B5827" s="144"/>
      <c r="C5827" s="144"/>
      <c r="D5827" s="144"/>
      <c r="E5827" s="144"/>
      <c r="F5827" s="144"/>
    </row>
    <row r="5828" spans="1:6">
      <c r="A5828" s="144"/>
      <c r="B5828" s="144"/>
      <c r="C5828" s="144"/>
      <c r="D5828" s="144"/>
      <c r="E5828" s="144"/>
      <c r="F5828" s="144"/>
    </row>
    <row r="5829" spans="1:6">
      <c r="A5829" s="144"/>
      <c r="B5829" s="144"/>
      <c r="C5829" s="144"/>
      <c r="D5829" s="144"/>
      <c r="E5829" s="144"/>
      <c r="F5829" s="144"/>
    </row>
    <row r="5830" spans="1:6">
      <c r="A5830" s="144"/>
      <c r="B5830" s="144"/>
      <c r="C5830" s="144"/>
      <c r="D5830" s="144"/>
      <c r="E5830" s="144"/>
      <c r="F5830" s="144"/>
    </row>
    <row r="5831" spans="1:6">
      <c r="A5831" s="144"/>
      <c r="B5831" s="144"/>
      <c r="C5831" s="144"/>
      <c r="D5831" s="144"/>
      <c r="E5831" s="144"/>
      <c r="F5831" s="144"/>
    </row>
    <row r="5832" spans="1:6">
      <c r="A5832" s="144"/>
      <c r="B5832" s="144"/>
      <c r="C5832" s="144"/>
      <c r="D5832" s="144"/>
      <c r="E5832" s="144"/>
      <c r="F5832" s="144"/>
    </row>
    <row r="5833" spans="1:6">
      <c r="A5833" s="144"/>
      <c r="B5833" s="144"/>
      <c r="C5833" s="144"/>
      <c r="D5833" s="144"/>
      <c r="E5833" s="144"/>
      <c r="F5833" s="144"/>
    </row>
    <row r="5834" spans="1:6">
      <c r="A5834" s="144"/>
      <c r="B5834" s="144"/>
      <c r="C5834" s="144"/>
      <c r="D5834" s="144"/>
      <c r="E5834" s="144"/>
      <c r="F5834" s="144"/>
    </row>
    <row r="5835" spans="1:6">
      <c r="A5835" s="144"/>
      <c r="B5835" s="144"/>
      <c r="C5835" s="144"/>
      <c r="D5835" s="144"/>
      <c r="E5835" s="144"/>
      <c r="F5835" s="144"/>
    </row>
    <row r="5836" spans="1:6">
      <c r="A5836" s="144"/>
      <c r="B5836" s="144"/>
      <c r="C5836" s="144"/>
      <c r="D5836" s="144"/>
      <c r="E5836" s="144"/>
      <c r="F5836" s="144"/>
    </row>
    <row r="5837" spans="1:6">
      <c r="A5837" s="144"/>
      <c r="B5837" s="144"/>
      <c r="C5837" s="144"/>
      <c r="D5837" s="144"/>
      <c r="E5837" s="144"/>
      <c r="F5837" s="144"/>
    </row>
    <row r="5838" spans="1:6">
      <c r="A5838" s="144"/>
      <c r="B5838" s="144"/>
      <c r="C5838" s="144"/>
      <c r="D5838" s="144"/>
      <c r="E5838" s="144"/>
      <c r="F5838" s="144"/>
    </row>
    <row r="5839" spans="1:6">
      <c r="A5839" s="144"/>
      <c r="B5839" s="144"/>
      <c r="C5839" s="144"/>
      <c r="D5839" s="144"/>
      <c r="E5839" s="144"/>
      <c r="F5839" s="144"/>
    </row>
    <row r="5840" spans="1:6">
      <c r="A5840" s="144"/>
      <c r="B5840" s="144"/>
      <c r="C5840" s="144"/>
      <c r="D5840" s="144"/>
      <c r="E5840" s="144"/>
      <c r="F5840" s="144"/>
    </row>
    <row r="5841" spans="1:6">
      <c r="A5841" s="144"/>
      <c r="B5841" s="144"/>
      <c r="C5841" s="144"/>
      <c r="D5841" s="144"/>
      <c r="E5841" s="144"/>
      <c r="F5841" s="144"/>
    </row>
    <row r="5842" spans="1:6">
      <c r="A5842" s="144"/>
      <c r="B5842" s="144"/>
      <c r="C5842" s="144"/>
      <c r="D5842" s="144"/>
      <c r="E5842" s="144"/>
      <c r="F5842" s="144"/>
    </row>
    <row r="5843" spans="1:6">
      <c r="A5843" s="144"/>
      <c r="B5843" s="144"/>
      <c r="C5843" s="144"/>
      <c r="D5843" s="144"/>
      <c r="E5843" s="144"/>
      <c r="F5843" s="144"/>
    </row>
    <row r="5844" spans="1:6">
      <c r="A5844" s="144"/>
      <c r="B5844" s="144"/>
      <c r="C5844" s="144"/>
      <c r="D5844" s="144"/>
      <c r="E5844" s="144"/>
      <c r="F5844" s="144"/>
    </row>
    <row r="5845" spans="1:6">
      <c r="A5845" s="144"/>
      <c r="B5845" s="144"/>
      <c r="C5845" s="144"/>
      <c r="D5845" s="144"/>
      <c r="E5845" s="144"/>
      <c r="F5845" s="144"/>
    </row>
    <row r="5846" spans="1:6">
      <c r="A5846" s="144"/>
      <c r="B5846" s="144"/>
      <c r="C5846" s="144"/>
      <c r="D5846" s="144"/>
      <c r="E5846" s="144"/>
      <c r="F5846" s="144"/>
    </row>
    <row r="5847" spans="1:6">
      <c r="A5847" s="144"/>
      <c r="B5847" s="144"/>
      <c r="C5847" s="144"/>
      <c r="D5847" s="144"/>
      <c r="E5847" s="144"/>
      <c r="F5847" s="144"/>
    </row>
    <row r="5848" spans="1:6">
      <c r="A5848" s="144"/>
      <c r="B5848" s="144"/>
      <c r="C5848" s="144"/>
      <c r="D5848" s="144"/>
      <c r="E5848" s="144"/>
      <c r="F5848" s="144"/>
    </row>
    <row r="5849" spans="1:6">
      <c r="A5849" s="144"/>
      <c r="B5849" s="144"/>
      <c r="C5849" s="144"/>
      <c r="D5849" s="144"/>
      <c r="E5849" s="144"/>
      <c r="F5849" s="144"/>
    </row>
    <row r="5850" spans="1:6">
      <c r="A5850" s="144"/>
      <c r="B5850" s="144"/>
      <c r="C5850" s="144"/>
      <c r="D5850" s="144"/>
      <c r="E5850" s="144"/>
      <c r="F5850" s="144"/>
    </row>
    <row r="5851" spans="1:6">
      <c r="A5851" s="144"/>
      <c r="B5851" s="144"/>
      <c r="C5851" s="144"/>
      <c r="D5851" s="144"/>
      <c r="E5851" s="144"/>
      <c r="F5851" s="144"/>
    </row>
    <row r="5852" spans="1:6">
      <c r="A5852" s="144"/>
      <c r="B5852" s="144"/>
      <c r="C5852" s="144"/>
      <c r="D5852" s="144"/>
      <c r="E5852" s="144"/>
      <c r="F5852" s="144"/>
    </row>
    <row r="5853" spans="1:6">
      <c r="A5853" s="144"/>
      <c r="B5853" s="144"/>
      <c r="C5853" s="144"/>
      <c r="D5853" s="144"/>
      <c r="E5853" s="144"/>
      <c r="F5853" s="144"/>
    </row>
    <row r="5854" spans="1:6">
      <c r="A5854" s="144"/>
      <c r="B5854" s="144"/>
      <c r="C5854" s="144"/>
      <c r="D5854" s="144"/>
      <c r="E5854" s="144"/>
      <c r="F5854" s="144"/>
    </row>
    <row r="5855" spans="1:6">
      <c r="A5855" s="144"/>
      <c r="B5855" s="144"/>
      <c r="C5855" s="144"/>
      <c r="D5855" s="144"/>
      <c r="E5855" s="144"/>
      <c r="F5855" s="144"/>
    </row>
    <row r="5856" spans="1:6">
      <c r="A5856" s="144"/>
      <c r="B5856" s="144"/>
      <c r="C5856" s="144"/>
      <c r="D5856" s="144"/>
      <c r="E5856" s="144"/>
      <c r="F5856" s="144"/>
    </row>
    <row r="5857" spans="1:6">
      <c r="A5857" s="144"/>
      <c r="B5857" s="144"/>
      <c r="C5857" s="144"/>
      <c r="D5857" s="144"/>
      <c r="E5857" s="144"/>
      <c r="F5857" s="144"/>
    </row>
    <row r="5858" spans="1:6">
      <c r="A5858" s="144"/>
      <c r="B5858" s="144"/>
      <c r="C5858" s="144"/>
      <c r="D5858" s="144"/>
      <c r="E5858" s="144"/>
      <c r="F5858" s="144"/>
    </row>
    <row r="5859" spans="1:6">
      <c r="A5859" s="144"/>
      <c r="B5859" s="144"/>
      <c r="C5859" s="144"/>
      <c r="D5859" s="144"/>
      <c r="E5859" s="144"/>
      <c r="F5859" s="144"/>
    </row>
    <row r="5860" spans="1:6">
      <c r="A5860" s="144"/>
      <c r="B5860" s="144"/>
      <c r="C5860" s="144"/>
      <c r="D5860" s="144"/>
      <c r="E5860" s="144"/>
      <c r="F5860" s="144"/>
    </row>
    <row r="5861" spans="1:6">
      <c r="A5861" s="144"/>
      <c r="B5861" s="144"/>
      <c r="C5861" s="144"/>
      <c r="D5861" s="144"/>
      <c r="E5861" s="144"/>
      <c r="F5861" s="144"/>
    </row>
    <row r="5862" spans="1:6">
      <c r="A5862" s="144"/>
      <c r="B5862" s="144"/>
      <c r="C5862" s="144"/>
      <c r="D5862" s="144"/>
      <c r="E5862" s="144"/>
      <c r="F5862" s="144"/>
    </row>
    <row r="5863" spans="1:6">
      <c r="A5863" s="144"/>
      <c r="B5863" s="144"/>
      <c r="C5863" s="144"/>
      <c r="D5863" s="144"/>
      <c r="E5863" s="144"/>
      <c r="F5863" s="144"/>
    </row>
    <row r="5864" spans="1:6">
      <c r="A5864" s="144"/>
      <c r="B5864" s="144"/>
      <c r="C5864" s="144"/>
      <c r="D5864" s="144"/>
      <c r="E5864" s="144"/>
      <c r="F5864" s="144"/>
    </row>
    <row r="5865" spans="1:6">
      <c r="A5865" s="144"/>
      <c r="B5865" s="144"/>
      <c r="C5865" s="144"/>
      <c r="D5865" s="144"/>
      <c r="E5865" s="144"/>
      <c r="F5865" s="144"/>
    </row>
    <row r="5866" spans="1:6">
      <c r="A5866" s="144"/>
      <c r="B5866" s="144"/>
      <c r="C5866" s="144"/>
      <c r="D5866" s="144"/>
      <c r="E5866" s="144"/>
      <c r="F5866" s="144"/>
    </row>
    <row r="5867" spans="1:6">
      <c r="A5867" s="144"/>
      <c r="B5867" s="144"/>
      <c r="C5867" s="144"/>
      <c r="D5867" s="144"/>
      <c r="E5867" s="144"/>
      <c r="F5867" s="144"/>
    </row>
    <row r="5868" spans="1:6">
      <c r="A5868" s="144"/>
      <c r="B5868" s="144"/>
      <c r="C5868" s="144"/>
      <c r="D5868" s="144"/>
      <c r="E5868" s="144"/>
      <c r="F5868" s="144"/>
    </row>
    <row r="5869" spans="1:6">
      <c r="A5869" s="144"/>
      <c r="B5869" s="144"/>
      <c r="C5869" s="144"/>
      <c r="D5869" s="144"/>
      <c r="E5869" s="144"/>
      <c r="F5869" s="144"/>
    </row>
    <row r="5870" spans="1:6">
      <c r="A5870" s="144"/>
      <c r="B5870" s="144"/>
      <c r="C5870" s="144"/>
      <c r="D5870" s="144"/>
      <c r="E5870" s="144"/>
      <c r="F5870" s="144"/>
    </row>
    <row r="5871" spans="1:6">
      <c r="A5871" s="144"/>
      <c r="B5871" s="144"/>
      <c r="C5871" s="144"/>
      <c r="D5871" s="144"/>
      <c r="E5871" s="144"/>
      <c r="F5871" s="144"/>
    </row>
    <row r="5872" spans="1:6">
      <c r="A5872" s="144"/>
      <c r="B5872" s="144"/>
      <c r="C5872" s="144"/>
      <c r="D5872" s="144"/>
      <c r="E5872" s="144"/>
      <c r="F5872" s="144"/>
    </row>
    <row r="5873" spans="1:6">
      <c r="A5873" s="144"/>
      <c r="B5873" s="144"/>
      <c r="C5873" s="144"/>
      <c r="D5873" s="144"/>
      <c r="E5873" s="144"/>
      <c r="F5873" s="144"/>
    </row>
    <row r="5874" spans="1:6">
      <c r="A5874" s="144"/>
      <c r="B5874" s="144"/>
      <c r="C5874" s="144"/>
      <c r="D5874" s="144"/>
      <c r="E5874" s="144"/>
      <c r="F5874" s="144"/>
    </row>
    <row r="5875" spans="1:6">
      <c r="A5875" s="144"/>
      <c r="B5875" s="144"/>
      <c r="C5875" s="144"/>
      <c r="D5875" s="144"/>
      <c r="E5875" s="144"/>
      <c r="F5875" s="144"/>
    </row>
    <row r="5876" spans="1:6">
      <c r="A5876" s="144"/>
      <c r="B5876" s="144"/>
      <c r="C5876" s="144"/>
      <c r="D5876" s="144"/>
      <c r="E5876" s="144"/>
      <c r="F5876" s="144"/>
    </row>
    <row r="5877" spans="1:6">
      <c r="A5877" s="144"/>
      <c r="B5877" s="144"/>
      <c r="C5877" s="144"/>
      <c r="D5877" s="144"/>
      <c r="E5877" s="144"/>
      <c r="F5877" s="144"/>
    </row>
    <row r="5878" spans="1:6">
      <c r="A5878" s="144"/>
      <c r="B5878" s="144"/>
      <c r="C5878" s="144"/>
      <c r="D5878" s="144"/>
      <c r="E5878" s="144"/>
      <c r="F5878" s="144"/>
    </row>
    <row r="5879" spans="1:6">
      <c r="A5879" s="144"/>
      <c r="B5879" s="144"/>
      <c r="C5879" s="144"/>
      <c r="D5879" s="144"/>
      <c r="E5879" s="144"/>
      <c r="F5879" s="144"/>
    </row>
    <row r="5880" spans="1:6">
      <c r="A5880" s="144"/>
      <c r="B5880" s="144"/>
      <c r="C5880" s="144"/>
      <c r="D5880" s="144"/>
      <c r="E5880" s="144"/>
      <c r="F5880" s="144"/>
    </row>
    <row r="5881" spans="1:6">
      <c r="A5881" s="144"/>
      <c r="B5881" s="144"/>
      <c r="C5881" s="144"/>
      <c r="D5881" s="144"/>
      <c r="E5881" s="144"/>
      <c r="F5881" s="144"/>
    </row>
    <row r="5882" spans="1:6">
      <c r="A5882" s="144"/>
      <c r="B5882" s="144"/>
      <c r="C5882" s="144"/>
      <c r="D5882" s="144"/>
      <c r="E5882" s="144"/>
      <c r="F5882" s="144"/>
    </row>
    <row r="5883" spans="1:6">
      <c r="A5883" s="144"/>
      <c r="B5883" s="144"/>
      <c r="C5883" s="144"/>
      <c r="D5883" s="144"/>
      <c r="E5883" s="144"/>
      <c r="F5883" s="144"/>
    </row>
    <row r="5884" spans="1:6">
      <c r="A5884" s="144"/>
      <c r="B5884" s="144"/>
      <c r="C5884" s="144"/>
      <c r="D5884" s="144"/>
      <c r="E5884" s="144"/>
      <c r="F5884" s="144"/>
    </row>
    <row r="5885" spans="1:6">
      <c r="A5885" s="144"/>
      <c r="B5885" s="144"/>
      <c r="C5885" s="144"/>
      <c r="D5885" s="144"/>
      <c r="E5885" s="144"/>
      <c r="F5885" s="144"/>
    </row>
    <row r="5886" spans="1:6">
      <c r="A5886" s="144"/>
      <c r="B5886" s="144"/>
      <c r="C5886" s="144"/>
      <c r="D5886" s="144"/>
      <c r="E5886" s="144"/>
      <c r="F5886" s="144"/>
    </row>
    <row r="5887" spans="1:6">
      <c r="A5887" s="144"/>
      <c r="B5887" s="144"/>
      <c r="C5887" s="144"/>
      <c r="D5887" s="144"/>
      <c r="E5887" s="144"/>
      <c r="F5887" s="144"/>
    </row>
    <row r="5888" spans="1:6">
      <c r="A5888" s="144"/>
      <c r="B5888" s="144"/>
      <c r="C5888" s="144"/>
      <c r="D5888" s="144"/>
      <c r="E5888" s="144"/>
      <c r="F5888" s="144"/>
    </row>
    <row r="5889" spans="1:6">
      <c r="A5889" s="144"/>
      <c r="B5889" s="144"/>
      <c r="C5889" s="144"/>
      <c r="D5889" s="144"/>
      <c r="E5889" s="144"/>
      <c r="F5889" s="144"/>
    </row>
    <row r="5890" spans="1:6">
      <c r="A5890" s="144"/>
      <c r="B5890" s="144"/>
      <c r="C5890" s="144"/>
      <c r="D5890" s="144"/>
      <c r="E5890" s="144"/>
      <c r="F5890" s="144"/>
    </row>
    <row r="5891" spans="1:6">
      <c r="A5891" s="144"/>
      <c r="B5891" s="144"/>
      <c r="C5891" s="144"/>
      <c r="D5891" s="144"/>
      <c r="E5891" s="144"/>
      <c r="F5891" s="144"/>
    </row>
    <row r="5892" spans="1:6">
      <c r="A5892" s="144"/>
      <c r="B5892" s="144"/>
      <c r="C5892" s="144"/>
      <c r="D5892" s="144"/>
      <c r="E5892" s="144"/>
      <c r="F5892" s="144"/>
    </row>
    <row r="5893" spans="1:6">
      <c r="A5893" s="144"/>
      <c r="B5893" s="144"/>
      <c r="C5893" s="144"/>
      <c r="D5893" s="144"/>
      <c r="E5893" s="144"/>
      <c r="F5893" s="144"/>
    </row>
    <row r="5894" spans="1:6">
      <c r="A5894" s="144"/>
      <c r="B5894" s="144"/>
      <c r="C5894" s="144"/>
      <c r="D5894" s="144"/>
      <c r="E5894" s="144"/>
      <c r="F5894" s="144"/>
    </row>
    <row r="5895" spans="1:6">
      <c r="A5895" s="144"/>
      <c r="B5895" s="144"/>
      <c r="C5895" s="144"/>
      <c r="D5895" s="144"/>
      <c r="E5895" s="144"/>
      <c r="F5895" s="144"/>
    </row>
    <row r="5896" spans="1:6">
      <c r="A5896" s="144"/>
      <c r="B5896" s="144"/>
      <c r="C5896" s="144"/>
      <c r="D5896" s="144"/>
      <c r="E5896" s="144"/>
      <c r="F5896" s="144"/>
    </row>
    <row r="5897" spans="1:6">
      <c r="A5897" s="144"/>
      <c r="B5897" s="144"/>
      <c r="C5897" s="144"/>
      <c r="D5897" s="144"/>
      <c r="E5897" s="144"/>
      <c r="F5897" s="144"/>
    </row>
    <row r="5898" spans="1:6">
      <c r="A5898" s="144"/>
      <c r="B5898" s="144"/>
      <c r="C5898" s="144"/>
      <c r="D5898" s="144"/>
      <c r="E5898" s="144"/>
      <c r="F5898" s="144"/>
    </row>
    <row r="5899" spans="1:6">
      <c r="A5899" s="144"/>
      <c r="B5899" s="144"/>
      <c r="C5899" s="144"/>
      <c r="D5899" s="144"/>
      <c r="E5899" s="144"/>
      <c r="F5899" s="144"/>
    </row>
    <row r="5900" spans="1:6">
      <c r="A5900" s="144"/>
      <c r="B5900" s="144"/>
      <c r="C5900" s="144"/>
      <c r="D5900" s="144"/>
      <c r="E5900" s="144"/>
      <c r="F5900" s="144"/>
    </row>
    <row r="5901" spans="1:6">
      <c r="A5901" s="144"/>
      <c r="B5901" s="144"/>
      <c r="C5901" s="144"/>
      <c r="D5901" s="144"/>
      <c r="E5901" s="144"/>
      <c r="F5901" s="144"/>
    </row>
    <row r="5902" spans="1:6">
      <c r="A5902" s="144"/>
      <c r="B5902" s="144"/>
      <c r="C5902" s="144"/>
      <c r="D5902" s="144"/>
      <c r="E5902" s="144"/>
      <c r="F5902" s="144"/>
    </row>
    <row r="5903" spans="1:6">
      <c r="A5903" s="144"/>
      <c r="B5903" s="144"/>
      <c r="C5903" s="144"/>
      <c r="D5903" s="144"/>
      <c r="E5903" s="144"/>
      <c r="F5903" s="144"/>
    </row>
    <row r="5904" spans="1:6">
      <c r="A5904" s="144"/>
      <c r="B5904" s="144"/>
      <c r="C5904" s="144"/>
      <c r="D5904" s="144"/>
      <c r="E5904" s="144"/>
      <c r="F5904" s="144"/>
    </row>
    <row r="5905" spans="1:6">
      <c r="A5905" s="144"/>
      <c r="B5905" s="144"/>
      <c r="C5905" s="144"/>
      <c r="D5905" s="144"/>
      <c r="E5905" s="144"/>
      <c r="F5905" s="144"/>
    </row>
    <row r="5906" spans="1:6">
      <c r="A5906" s="144"/>
      <c r="B5906" s="144"/>
      <c r="C5906" s="144"/>
      <c r="D5906" s="144"/>
      <c r="E5906" s="144"/>
      <c r="F5906" s="144"/>
    </row>
    <row r="5907" spans="1:6">
      <c r="A5907" s="144"/>
      <c r="B5907" s="144"/>
      <c r="C5907" s="144"/>
      <c r="D5907" s="144"/>
      <c r="E5907" s="144"/>
      <c r="F5907" s="144"/>
    </row>
    <row r="5908" spans="1:6">
      <c r="A5908" s="144"/>
      <c r="B5908" s="144"/>
      <c r="C5908" s="144"/>
      <c r="D5908" s="144"/>
      <c r="E5908" s="144"/>
      <c r="F5908" s="144"/>
    </row>
    <row r="5909" spans="1:6">
      <c r="A5909" s="144"/>
      <c r="B5909" s="144"/>
      <c r="C5909" s="144"/>
      <c r="D5909" s="144"/>
      <c r="E5909" s="144"/>
      <c r="F5909" s="144"/>
    </row>
    <row r="5910" spans="1:6">
      <c r="A5910" s="144"/>
      <c r="B5910" s="144"/>
      <c r="C5910" s="144"/>
      <c r="D5910" s="144"/>
      <c r="E5910" s="144"/>
      <c r="F5910" s="144"/>
    </row>
    <row r="5911" spans="1:6">
      <c r="A5911" s="144"/>
      <c r="B5911" s="144"/>
      <c r="C5911" s="144"/>
      <c r="D5911" s="144"/>
      <c r="E5911" s="144"/>
      <c r="F5911" s="144"/>
    </row>
    <row r="5912" spans="1:6">
      <c r="A5912" s="144"/>
      <c r="B5912" s="144"/>
      <c r="C5912" s="144"/>
      <c r="D5912" s="144"/>
      <c r="E5912" s="144"/>
      <c r="F5912" s="144"/>
    </row>
    <row r="5913" spans="1:6">
      <c r="A5913" s="144"/>
      <c r="B5913" s="144"/>
      <c r="C5913" s="144"/>
      <c r="D5913" s="144"/>
      <c r="E5913" s="144"/>
      <c r="F5913" s="144"/>
    </row>
    <row r="5914" spans="1:6">
      <c r="A5914" s="144"/>
      <c r="B5914" s="144"/>
      <c r="C5914" s="144"/>
      <c r="D5914" s="144"/>
      <c r="E5914" s="144"/>
      <c r="F5914" s="144"/>
    </row>
    <row r="5915" spans="1:6">
      <c r="A5915" s="144"/>
      <c r="B5915" s="144"/>
      <c r="C5915" s="144"/>
      <c r="D5915" s="144"/>
      <c r="E5915" s="144"/>
      <c r="F5915" s="144"/>
    </row>
    <row r="5916" spans="1:6">
      <c r="A5916" s="144"/>
      <c r="B5916" s="144"/>
      <c r="C5916" s="144"/>
      <c r="D5916" s="144"/>
      <c r="E5916" s="144"/>
      <c r="F5916" s="144"/>
    </row>
    <row r="5917" spans="1:6">
      <c r="A5917" s="144"/>
      <c r="B5917" s="144"/>
      <c r="C5917" s="144"/>
      <c r="D5917" s="144"/>
      <c r="E5917" s="144"/>
      <c r="F5917" s="144"/>
    </row>
    <row r="5918" spans="1:6">
      <c r="A5918" s="144"/>
      <c r="B5918" s="144"/>
      <c r="C5918" s="144"/>
      <c r="D5918" s="144"/>
      <c r="E5918" s="144"/>
      <c r="F5918" s="144"/>
    </row>
    <row r="5919" spans="1:6">
      <c r="A5919" s="144"/>
      <c r="B5919" s="144"/>
      <c r="C5919" s="144"/>
      <c r="D5919" s="144"/>
      <c r="E5919" s="144"/>
      <c r="F5919" s="144"/>
    </row>
    <row r="5920" spans="1:6">
      <c r="A5920" s="144"/>
      <c r="B5920" s="144"/>
      <c r="C5920" s="144"/>
      <c r="D5920" s="144"/>
      <c r="E5920" s="144"/>
      <c r="F5920" s="144"/>
    </row>
    <row r="5921" spans="1:6">
      <c r="A5921" s="144"/>
      <c r="B5921" s="144"/>
      <c r="C5921" s="144"/>
      <c r="D5921" s="144"/>
      <c r="E5921" s="144"/>
      <c r="F5921" s="144"/>
    </row>
    <row r="5922" spans="1:6">
      <c r="A5922" s="144"/>
      <c r="B5922" s="144"/>
      <c r="C5922" s="144"/>
      <c r="D5922" s="144"/>
      <c r="E5922" s="144"/>
      <c r="F5922" s="144"/>
    </row>
    <row r="5923" spans="1:6">
      <c r="A5923" s="144"/>
      <c r="B5923" s="144"/>
      <c r="C5923" s="144"/>
      <c r="D5923" s="144"/>
      <c r="E5923" s="144"/>
      <c r="F5923" s="144"/>
    </row>
    <row r="5924" spans="1:6">
      <c r="A5924" s="144"/>
      <c r="B5924" s="144"/>
      <c r="C5924" s="144"/>
      <c r="D5924" s="144"/>
      <c r="E5924" s="144"/>
      <c r="F5924" s="144"/>
    </row>
    <row r="5925" spans="1:6">
      <c r="A5925" s="144"/>
      <c r="B5925" s="144"/>
      <c r="C5925" s="144"/>
      <c r="D5925" s="144"/>
      <c r="E5925" s="144"/>
      <c r="F5925" s="144"/>
    </row>
    <row r="5926" spans="1:6">
      <c r="A5926" s="144"/>
      <c r="B5926" s="144"/>
      <c r="C5926" s="144"/>
      <c r="D5926" s="144"/>
      <c r="E5926" s="144"/>
      <c r="F5926" s="144"/>
    </row>
    <row r="5927" spans="1:6">
      <c r="A5927" s="144"/>
      <c r="B5927" s="144"/>
      <c r="C5927" s="144"/>
      <c r="D5927" s="144"/>
      <c r="E5927" s="144"/>
      <c r="F5927" s="144"/>
    </row>
    <row r="5928" spans="1:6">
      <c r="A5928" s="144"/>
      <c r="B5928" s="144"/>
      <c r="C5928" s="144"/>
      <c r="D5928" s="144"/>
      <c r="E5928" s="144"/>
      <c r="F5928" s="144"/>
    </row>
    <row r="5929" spans="1:6">
      <c r="A5929" s="144"/>
      <c r="B5929" s="144"/>
      <c r="C5929" s="144"/>
      <c r="D5929" s="144"/>
      <c r="E5929" s="144"/>
      <c r="F5929" s="144"/>
    </row>
    <row r="5930" spans="1:6">
      <c r="A5930" s="144"/>
      <c r="B5930" s="144"/>
      <c r="C5930" s="144"/>
      <c r="D5930" s="144"/>
      <c r="E5930" s="144"/>
      <c r="F5930" s="144"/>
    </row>
    <row r="5931" spans="1:6">
      <c r="A5931" s="144"/>
      <c r="B5931" s="144"/>
      <c r="C5931" s="144"/>
      <c r="D5931" s="144"/>
      <c r="E5931" s="144"/>
      <c r="F5931" s="144"/>
    </row>
    <row r="5932" spans="1:6">
      <c r="A5932" s="144"/>
      <c r="B5932" s="144"/>
      <c r="C5932" s="144"/>
      <c r="D5932" s="144"/>
      <c r="E5932" s="144"/>
      <c r="F5932" s="144"/>
    </row>
    <row r="5933" spans="1:6">
      <c r="A5933" s="144"/>
      <c r="B5933" s="144"/>
      <c r="C5933" s="144"/>
      <c r="D5933" s="144"/>
      <c r="E5933" s="144"/>
      <c r="F5933" s="144"/>
    </row>
    <row r="5934" spans="1:6">
      <c r="A5934" s="144"/>
      <c r="B5934" s="144"/>
      <c r="C5934" s="144"/>
      <c r="D5934" s="144"/>
      <c r="E5934" s="144"/>
      <c r="F5934" s="144"/>
    </row>
    <row r="5935" spans="1:6">
      <c r="A5935" s="144"/>
      <c r="B5935" s="144"/>
      <c r="C5935" s="144"/>
      <c r="D5935" s="144"/>
      <c r="E5935" s="144"/>
      <c r="F5935" s="144"/>
    </row>
    <row r="5936" spans="1:6">
      <c r="A5936" s="144"/>
      <c r="B5936" s="144"/>
      <c r="C5936" s="144"/>
      <c r="D5936" s="144"/>
      <c r="E5936" s="144"/>
      <c r="F5936" s="144"/>
    </row>
    <row r="5937" spans="1:6">
      <c r="A5937" s="144"/>
      <c r="B5937" s="144"/>
      <c r="C5937" s="144"/>
      <c r="D5937" s="144"/>
      <c r="E5937" s="144"/>
      <c r="F5937" s="144"/>
    </row>
    <row r="5938" spans="1:6">
      <c r="A5938" s="144"/>
      <c r="B5938" s="144"/>
      <c r="C5938" s="144"/>
      <c r="D5938" s="144"/>
      <c r="E5938" s="144"/>
      <c r="F5938" s="144"/>
    </row>
    <row r="5939" spans="1:6">
      <c r="A5939" s="144"/>
      <c r="B5939" s="144"/>
      <c r="C5939" s="144"/>
      <c r="D5939" s="144"/>
      <c r="E5939" s="144"/>
      <c r="F5939" s="144"/>
    </row>
    <row r="5940" spans="1:6">
      <c r="A5940" s="144"/>
      <c r="B5940" s="144"/>
      <c r="C5940" s="144"/>
      <c r="D5940" s="144"/>
      <c r="E5940" s="144"/>
      <c r="F5940" s="144"/>
    </row>
    <row r="5941" spans="1:6">
      <c r="A5941" s="144"/>
      <c r="B5941" s="144"/>
      <c r="C5941" s="144"/>
      <c r="D5941" s="144"/>
      <c r="E5941" s="144"/>
      <c r="F5941" s="144"/>
    </row>
    <row r="5942" spans="1:6">
      <c r="A5942" s="144"/>
      <c r="B5942" s="144"/>
      <c r="C5942" s="144"/>
      <c r="D5942" s="144"/>
      <c r="E5942" s="144"/>
      <c r="F5942" s="144"/>
    </row>
    <row r="5943" spans="1:6">
      <c r="A5943" s="144"/>
      <c r="B5943" s="144"/>
      <c r="C5943" s="144"/>
      <c r="D5943" s="144"/>
      <c r="E5943" s="144"/>
      <c r="F5943" s="144"/>
    </row>
    <row r="5944" spans="1:6">
      <c r="A5944" s="144"/>
      <c r="B5944" s="144"/>
      <c r="C5944" s="144"/>
      <c r="D5944" s="144"/>
      <c r="E5944" s="144"/>
      <c r="F5944" s="144"/>
    </row>
    <row r="5945" spans="1:6">
      <c r="A5945" s="144"/>
      <c r="B5945" s="144"/>
      <c r="C5945" s="144"/>
      <c r="D5945" s="144"/>
      <c r="E5945" s="144"/>
      <c r="F5945" s="144"/>
    </row>
    <row r="5946" spans="1:6">
      <c r="A5946" s="144"/>
      <c r="B5946" s="144"/>
      <c r="C5946" s="144"/>
      <c r="D5946" s="144"/>
      <c r="E5946" s="144"/>
      <c r="F5946" s="144"/>
    </row>
    <row r="5947" spans="1:6">
      <c r="A5947" s="144"/>
      <c r="B5947" s="144"/>
      <c r="C5947" s="144"/>
      <c r="D5947" s="144"/>
      <c r="E5947" s="144"/>
      <c r="F5947" s="144"/>
    </row>
    <row r="5948" spans="1:6">
      <c r="A5948" s="144"/>
      <c r="B5948" s="144"/>
      <c r="C5948" s="144"/>
      <c r="D5948" s="144"/>
      <c r="E5948" s="144"/>
      <c r="F5948" s="144"/>
    </row>
    <row r="5949" spans="1:6">
      <c r="A5949" s="144"/>
      <c r="B5949" s="144"/>
      <c r="C5949" s="144"/>
      <c r="D5949" s="144"/>
      <c r="E5949" s="144"/>
      <c r="F5949" s="144"/>
    </row>
    <row r="5950" spans="1:6">
      <c r="A5950" s="144"/>
      <c r="B5950" s="144"/>
      <c r="C5950" s="144"/>
      <c r="D5950" s="144"/>
      <c r="E5950" s="144"/>
      <c r="F5950" s="144"/>
    </row>
    <row r="5951" spans="1:6">
      <c r="A5951" s="144"/>
      <c r="B5951" s="144"/>
      <c r="C5951" s="144"/>
      <c r="D5951" s="144"/>
      <c r="E5951" s="144"/>
      <c r="F5951" s="144"/>
    </row>
    <row r="5952" spans="1:6">
      <c r="A5952" s="144"/>
      <c r="B5952" s="144"/>
      <c r="C5952" s="144"/>
      <c r="D5952" s="144"/>
      <c r="E5952" s="144"/>
      <c r="F5952" s="144"/>
    </row>
    <row r="5953" spans="1:6">
      <c r="A5953" s="144"/>
      <c r="B5953" s="144"/>
      <c r="C5953" s="144"/>
      <c r="D5953" s="144"/>
      <c r="E5953" s="144"/>
      <c r="F5953" s="144"/>
    </row>
    <row r="5954" spans="1:6">
      <c r="A5954" s="144"/>
      <c r="B5954" s="144"/>
      <c r="C5954" s="144"/>
      <c r="D5954" s="144"/>
      <c r="E5954" s="144"/>
      <c r="F5954" s="144"/>
    </row>
    <row r="5955" spans="1:6">
      <c r="A5955" s="144"/>
      <c r="B5955" s="144"/>
      <c r="C5955" s="144"/>
      <c r="D5955" s="144"/>
      <c r="E5955" s="144"/>
      <c r="F5955" s="144"/>
    </row>
    <row r="5956" spans="1:6">
      <c r="A5956" s="144"/>
      <c r="B5956" s="144"/>
      <c r="C5956" s="144"/>
      <c r="D5956" s="144"/>
      <c r="E5956" s="144"/>
      <c r="F5956" s="144"/>
    </row>
    <row r="5957" spans="1:6">
      <c r="A5957" s="144"/>
      <c r="B5957" s="144"/>
      <c r="C5957" s="144"/>
      <c r="D5957" s="144"/>
      <c r="E5957" s="144"/>
      <c r="F5957" s="144"/>
    </row>
    <row r="5958" spans="1:6">
      <c r="A5958" s="144"/>
      <c r="B5958" s="144"/>
      <c r="C5958" s="144"/>
      <c r="D5958" s="144"/>
      <c r="E5958" s="144"/>
      <c r="F5958" s="144"/>
    </row>
    <row r="5959" spans="1:6">
      <c r="A5959" s="144"/>
      <c r="B5959" s="144"/>
      <c r="C5959" s="144"/>
      <c r="D5959" s="144"/>
      <c r="E5959" s="144"/>
      <c r="F5959" s="144"/>
    </row>
    <row r="5960" spans="1:6">
      <c r="A5960" s="144"/>
      <c r="B5960" s="144"/>
      <c r="C5960" s="144"/>
      <c r="D5960" s="144"/>
      <c r="E5960" s="144"/>
      <c r="F5960" s="144"/>
    </row>
    <row r="5961" spans="1:6">
      <c r="A5961" s="144"/>
      <c r="B5961" s="144"/>
      <c r="C5961" s="144"/>
      <c r="D5961" s="144"/>
      <c r="E5961" s="144"/>
      <c r="F5961" s="144"/>
    </row>
    <row r="5962" spans="1:6">
      <c r="A5962" s="144"/>
      <c r="B5962" s="144"/>
      <c r="C5962" s="144"/>
      <c r="D5962" s="144"/>
      <c r="E5962" s="144"/>
      <c r="F5962" s="144"/>
    </row>
    <row r="5963" spans="1:6">
      <c r="A5963" s="144"/>
      <c r="B5963" s="144"/>
      <c r="C5963" s="144"/>
      <c r="D5963" s="144"/>
      <c r="E5963" s="144"/>
      <c r="F5963" s="144"/>
    </row>
    <row r="5964" spans="1:6">
      <c r="A5964" s="144"/>
      <c r="B5964" s="144"/>
      <c r="C5964" s="144"/>
      <c r="D5964" s="144"/>
      <c r="E5964" s="144"/>
      <c r="F5964" s="144"/>
    </row>
    <row r="5965" spans="1:6">
      <c r="A5965" s="144"/>
      <c r="B5965" s="144"/>
      <c r="C5965" s="144"/>
      <c r="D5965" s="144"/>
      <c r="E5965" s="144"/>
      <c r="F5965" s="144"/>
    </row>
    <row r="5966" spans="1:6">
      <c r="A5966" s="144"/>
      <c r="B5966" s="144"/>
      <c r="C5966" s="144"/>
      <c r="D5966" s="144"/>
      <c r="E5966" s="144"/>
      <c r="F5966" s="144"/>
    </row>
    <row r="5967" spans="1:6">
      <c r="A5967" s="144"/>
      <c r="B5967" s="144"/>
      <c r="C5967" s="144"/>
      <c r="D5967" s="144"/>
      <c r="E5967" s="144"/>
      <c r="F5967" s="144"/>
    </row>
    <row r="5968" spans="1:6">
      <c r="A5968" s="144"/>
      <c r="B5968" s="144"/>
      <c r="C5968" s="144"/>
      <c r="D5968" s="144"/>
      <c r="E5968" s="144"/>
      <c r="F5968" s="144"/>
    </row>
    <row r="5969" spans="1:6">
      <c r="A5969" s="144"/>
      <c r="B5969" s="144"/>
      <c r="C5969" s="144"/>
      <c r="D5969" s="144"/>
      <c r="E5969" s="144"/>
      <c r="F5969" s="144"/>
    </row>
    <row r="5970" spans="1:6">
      <c r="A5970" s="144"/>
      <c r="B5970" s="144"/>
      <c r="C5970" s="144"/>
      <c r="D5970" s="144"/>
      <c r="E5970" s="144"/>
      <c r="F5970" s="144"/>
    </row>
    <row r="5971" spans="1:6">
      <c r="A5971" s="144"/>
      <c r="B5971" s="144"/>
      <c r="C5971" s="144"/>
      <c r="D5971" s="144"/>
      <c r="E5971" s="144"/>
      <c r="F5971" s="144"/>
    </row>
    <row r="5972" spans="1:6">
      <c r="A5972" s="144"/>
      <c r="B5972" s="144"/>
      <c r="C5972" s="144"/>
      <c r="D5972" s="144"/>
      <c r="E5972" s="144"/>
      <c r="F5972" s="144"/>
    </row>
    <row r="5973" spans="1:6">
      <c r="A5973" s="144"/>
      <c r="B5973" s="144"/>
      <c r="C5973" s="144"/>
      <c r="D5973" s="144"/>
      <c r="E5973" s="144"/>
      <c r="F5973" s="144"/>
    </row>
    <row r="5974" spans="1:6">
      <c r="A5974" s="144"/>
      <c r="B5974" s="144"/>
      <c r="C5974" s="144"/>
      <c r="D5974" s="144"/>
      <c r="E5974" s="144"/>
      <c r="F5974" s="144"/>
    </row>
    <row r="5975" spans="1:6">
      <c r="A5975" s="144"/>
      <c r="B5975" s="144"/>
      <c r="C5975" s="144"/>
      <c r="D5975" s="144"/>
      <c r="E5975" s="144"/>
      <c r="F5975" s="144"/>
    </row>
    <row r="5976" spans="1:6">
      <c r="A5976" s="144"/>
      <c r="B5976" s="144"/>
      <c r="C5976" s="144"/>
      <c r="D5976" s="144"/>
      <c r="E5976" s="144"/>
      <c r="F5976" s="144"/>
    </row>
    <row r="5977" spans="1:6">
      <c r="A5977" s="144"/>
      <c r="B5977" s="144"/>
      <c r="C5977" s="144"/>
      <c r="D5977" s="144"/>
      <c r="E5977" s="144"/>
      <c r="F5977" s="144"/>
    </row>
    <row r="5978" spans="1:6">
      <c r="A5978" s="144"/>
      <c r="B5978" s="144"/>
      <c r="C5978" s="144"/>
      <c r="D5978" s="144"/>
      <c r="E5978" s="144"/>
      <c r="F5978" s="144"/>
    </row>
    <row r="5979" spans="1:6">
      <c r="A5979" s="144"/>
      <c r="B5979" s="144"/>
      <c r="C5979" s="144"/>
      <c r="D5979" s="144"/>
      <c r="E5979" s="144"/>
      <c r="F5979" s="144"/>
    </row>
    <row r="5980" spans="1:6">
      <c r="A5980" s="144"/>
      <c r="B5980" s="144"/>
      <c r="C5980" s="144"/>
      <c r="D5980" s="144"/>
      <c r="E5980" s="144"/>
      <c r="F5980" s="144"/>
    </row>
    <row r="5981" spans="1:6">
      <c r="A5981" s="144"/>
      <c r="B5981" s="144"/>
      <c r="C5981" s="144"/>
      <c r="D5981" s="144"/>
      <c r="E5981" s="144"/>
      <c r="F5981" s="144"/>
    </row>
    <row r="5982" spans="1:6">
      <c r="A5982" s="144"/>
      <c r="B5982" s="144"/>
      <c r="C5982" s="144"/>
      <c r="D5982" s="144"/>
      <c r="E5982" s="144"/>
      <c r="F5982" s="144"/>
    </row>
    <row r="5983" spans="1:6">
      <c r="A5983" s="144"/>
      <c r="B5983" s="144"/>
      <c r="C5983" s="144"/>
      <c r="D5983" s="144"/>
      <c r="E5983" s="144"/>
      <c r="F5983" s="144"/>
    </row>
    <row r="5984" spans="1:6">
      <c r="A5984" s="144"/>
      <c r="B5984" s="144"/>
      <c r="C5984" s="144"/>
      <c r="D5984" s="144"/>
      <c r="E5984" s="144"/>
      <c r="F5984" s="144"/>
    </row>
    <row r="5985" spans="1:6">
      <c r="A5985" s="144"/>
      <c r="B5985" s="144"/>
      <c r="C5985" s="144"/>
      <c r="D5985" s="144"/>
      <c r="E5985" s="144"/>
      <c r="F5985" s="144"/>
    </row>
    <row r="5986" spans="1:6">
      <c r="A5986" s="144"/>
      <c r="B5986" s="144"/>
      <c r="C5986" s="144"/>
      <c r="D5986" s="144"/>
      <c r="E5986" s="144"/>
      <c r="F5986" s="144"/>
    </row>
    <row r="5987" spans="1:6">
      <c r="A5987" s="144"/>
      <c r="B5987" s="144"/>
      <c r="C5987" s="144"/>
      <c r="D5987" s="144"/>
      <c r="E5987" s="144"/>
      <c r="F5987" s="144"/>
    </row>
    <row r="5988" spans="1:6">
      <c r="A5988" s="144"/>
      <c r="B5988" s="144"/>
      <c r="C5988" s="144"/>
      <c r="D5988" s="144"/>
      <c r="E5988" s="144"/>
      <c r="F5988" s="144"/>
    </row>
    <row r="5989" spans="1:6">
      <c r="A5989" s="144"/>
      <c r="B5989" s="144"/>
      <c r="C5989" s="144"/>
      <c r="D5989" s="144"/>
      <c r="E5989" s="144"/>
      <c r="F5989" s="144"/>
    </row>
    <row r="5990" spans="1:6">
      <c r="A5990" s="144"/>
      <c r="B5990" s="144"/>
      <c r="C5990" s="144"/>
      <c r="D5990" s="144"/>
      <c r="E5990" s="144"/>
      <c r="F5990" s="144"/>
    </row>
    <row r="5991" spans="1:6">
      <c r="A5991" s="144"/>
      <c r="B5991" s="144"/>
      <c r="C5991" s="144"/>
      <c r="D5991" s="144"/>
      <c r="E5991" s="144"/>
      <c r="F5991" s="144"/>
    </row>
    <row r="5992" spans="1:6">
      <c r="A5992" s="144"/>
      <c r="B5992" s="144"/>
      <c r="C5992" s="144"/>
      <c r="D5992" s="144"/>
      <c r="E5992" s="144"/>
      <c r="F5992" s="144"/>
    </row>
    <row r="5993" spans="1:6">
      <c r="A5993" s="144"/>
      <c r="B5993" s="144"/>
      <c r="C5993" s="144"/>
      <c r="D5993" s="144"/>
      <c r="E5993" s="144"/>
      <c r="F5993" s="144"/>
    </row>
    <row r="5994" spans="1:6">
      <c r="A5994" s="144"/>
      <c r="B5994" s="144"/>
      <c r="C5994" s="144"/>
      <c r="D5994" s="144"/>
      <c r="E5994" s="144"/>
      <c r="F5994" s="144"/>
    </row>
    <row r="5995" spans="1:6">
      <c r="A5995" s="144"/>
      <c r="B5995" s="144"/>
      <c r="C5995" s="144"/>
      <c r="D5995" s="144"/>
      <c r="E5995" s="144"/>
      <c r="F5995" s="144"/>
    </row>
    <row r="5996" spans="1:6">
      <c r="A5996" s="144"/>
      <c r="B5996" s="144"/>
      <c r="C5996" s="144"/>
      <c r="D5996" s="144"/>
      <c r="E5996" s="144"/>
      <c r="F5996" s="144"/>
    </row>
    <row r="5997" spans="1:6">
      <c r="A5997" s="144"/>
      <c r="B5997" s="144"/>
      <c r="C5997" s="144"/>
      <c r="D5997" s="144"/>
      <c r="E5997" s="144"/>
      <c r="F5997" s="144"/>
    </row>
    <row r="5998" spans="1:6">
      <c r="A5998" s="144"/>
      <c r="B5998" s="144"/>
      <c r="C5998" s="144"/>
      <c r="D5998" s="144"/>
      <c r="E5998" s="144"/>
      <c r="F5998" s="144"/>
    </row>
    <row r="5999" spans="1:6">
      <c r="A5999" s="144"/>
      <c r="B5999" s="144"/>
      <c r="C5999" s="144"/>
      <c r="D5999" s="144"/>
      <c r="E5999" s="144"/>
      <c r="F5999" s="144"/>
    </row>
    <row r="6000" spans="1:6">
      <c r="A6000" s="144"/>
      <c r="B6000" s="144"/>
      <c r="C6000" s="144"/>
      <c r="D6000" s="144"/>
      <c r="E6000" s="144"/>
      <c r="F6000" s="144"/>
    </row>
    <row r="6001" spans="1:6">
      <c r="A6001" s="144"/>
      <c r="B6001" s="144"/>
      <c r="C6001" s="144"/>
      <c r="D6001" s="144"/>
      <c r="E6001" s="144"/>
      <c r="F6001" s="144"/>
    </row>
    <row r="6002" spans="1:6">
      <c r="A6002" s="144"/>
      <c r="B6002" s="144"/>
      <c r="C6002" s="144"/>
      <c r="D6002" s="144"/>
      <c r="E6002" s="144"/>
      <c r="F6002" s="144"/>
    </row>
    <row r="6003" spans="1:6">
      <c r="A6003" s="144"/>
      <c r="B6003" s="144"/>
      <c r="C6003" s="144"/>
      <c r="D6003" s="144"/>
      <c r="E6003" s="144"/>
      <c r="F6003" s="144"/>
    </row>
    <row r="6004" spans="1:6">
      <c r="A6004" s="144"/>
      <c r="B6004" s="144"/>
      <c r="C6004" s="144"/>
      <c r="D6004" s="144"/>
      <c r="E6004" s="144"/>
      <c r="F6004" s="144"/>
    </row>
    <row r="6005" spans="1:6">
      <c r="A6005" s="144"/>
      <c r="B6005" s="144"/>
      <c r="C6005" s="144"/>
      <c r="D6005" s="144"/>
      <c r="E6005" s="144"/>
      <c r="F6005" s="144"/>
    </row>
    <row r="6006" spans="1:6">
      <c r="A6006" s="144"/>
      <c r="B6006" s="144"/>
      <c r="C6006" s="144"/>
      <c r="D6006" s="144"/>
      <c r="E6006" s="144"/>
      <c r="F6006" s="144"/>
    </row>
    <row r="6007" spans="1:6">
      <c r="A6007" s="144"/>
      <c r="B6007" s="144"/>
      <c r="C6007" s="144"/>
      <c r="D6007" s="144"/>
      <c r="E6007" s="144"/>
      <c r="F6007" s="144"/>
    </row>
    <row r="6008" spans="1:6">
      <c r="A6008" s="144"/>
      <c r="B6008" s="144"/>
      <c r="C6008" s="144"/>
      <c r="D6008" s="144"/>
      <c r="E6008" s="144"/>
      <c r="F6008" s="144"/>
    </row>
    <row r="6009" spans="1:6">
      <c r="A6009" s="144"/>
      <c r="B6009" s="144"/>
      <c r="C6009" s="144"/>
      <c r="D6009" s="144"/>
      <c r="E6009" s="144"/>
      <c r="F6009" s="144"/>
    </row>
    <row r="6010" spans="1:6">
      <c r="A6010" s="144"/>
      <c r="B6010" s="144"/>
      <c r="C6010" s="144"/>
      <c r="D6010" s="144"/>
      <c r="E6010" s="144"/>
      <c r="F6010" s="144"/>
    </row>
    <row r="6011" spans="1:6">
      <c r="A6011" s="144"/>
      <c r="B6011" s="144"/>
      <c r="C6011" s="144"/>
      <c r="D6011" s="144"/>
      <c r="E6011" s="144"/>
      <c r="F6011" s="144"/>
    </row>
    <row r="6012" spans="1:6">
      <c r="A6012" s="144"/>
      <c r="B6012" s="144"/>
      <c r="C6012" s="144"/>
      <c r="D6012" s="144"/>
      <c r="E6012" s="144"/>
      <c r="F6012" s="144"/>
    </row>
    <row r="6013" spans="1:6">
      <c r="A6013" s="144"/>
      <c r="B6013" s="144"/>
      <c r="C6013" s="144"/>
      <c r="D6013" s="144"/>
      <c r="E6013" s="144"/>
      <c r="F6013" s="144"/>
    </row>
    <row r="6014" spans="1:6">
      <c r="A6014" s="144"/>
      <c r="B6014" s="144"/>
      <c r="C6014" s="144"/>
      <c r="D6014" s="144"/>
      <c r="E6014" s="144"/>
      <c r="F6014" s="144"/>
    </row>
    <row r="6015" spans="1:6">
      <c r="A6015" s="144"/>
      <c r="B6015" s="144"/>
      <c r="C6015" s="144"/>
      <c r="D6015" s="144"/>
      <c r="E6015" s="144"/>
      <c r="F6015" s="144"/>
    </row>
    <row r="6016" spans="1:6">
      <c r="A6016" s="144"/>
      <c r="B6016" s="144"/>
      <c r="C6016" s="144"/>
      <c r="D6016" s="144"/>
      <c r="E6016" s="144"/>
      <c r="F6016" s="144"/>
    </row>
    <row r="6017" spans="1:6">
      <c r="A6017" s="144"/>
      <c r="B6017" s="144"/>
      <c r="C6017" s="144"/>
      <c r="D6017" s="144"/>
      <c r="E6017" s="144"/>
      <c r="F6017" s="144"/>
    </row>
    <row r="6018" spans="1:6">
      <c r="A6018" s="144"/>
      <c r="B6018" s="144"/>
      <c r="C6018" s="144"/>
      <c r="D6018" s="144"/>
      <c r="E6018" s="144"/>
      <c r="F6018" s="144"/>
    </row>
    <row r="6019" spans="1:6">
      <c r="A6019" s="144"/>
      <c r="B6019" s="144"/>
      <c r="C6019" s="144"/>
      <c r="D6019" s="144"/>
      <c r="E6019" s="144"/>
      <c r="F6019" s="144"/>
    </row>
    <row r="6020" spans="1:6">
      <c r="A6020" s="144"/>
      <c r="B6020" s="144"/>
      <c r="C6020" s="144"/>
      <c r="D6020" s="144"/>
      <c r="E6020" s="144"/>
      <c r="F6020" s="144"/>
    </row>
    <row r="6021" spans="1:6">
      <c r="A6021" s="144"/>
      <c r="B6021" s="144"/>
      <c r="C6021" s="144"/>
      <c r="D6021" s="144"/>
      <c r="E6021" s="144"/>
      <c r="F6021" s="144"/>
    </row>
    <row r="6022" spans="1:6">
      <c r="A6022" s="144"/>
      <c r="B6022" s="144"/>
      <c r="C6022" s="144"/>
      <c r="D6022" s="144"/>
      <c r="E6022" s="144"/>
      <c r="F6022" s="144"/>
    </row>
    <row r="6023" spans="1:6">
      <c r="A6023" s="144"/>
      <c r="B6023" s="144"/>
      <c r="C6023" s="144"/>
      <c r="D6023" s="144"/>
      <c r="E6023" s="144"/>
      <c r="F6023" s="144"/>
    </row>
    <row r="6024" spans="1:6">
      <c r="A6024" s="144"/>
      <c r="B6024" s="144"/>
      <c r="C6024" s="144"/>
      <c r="D6024" s="144"/>
      <c r="E6024" s="144"/>
      <c r="F6024" s="144"/>
    </row>
    <row r="6025" spans="1:6">
      <c r="A6025" s="144"/>
      <c r="B6025" s="144"/>
      <c r="C6025" s="144"/>
      <c r="D6025" s="144"/>
      <c r="E6025" s="144"/>
      <c r="F6025" s="144"/>
    </row>
    <row r="6026" spans="1:6">
      <c r="A6026" s="144"/>
      <c r="B6026" s="144"/>
      <c r="C6026" s="144"/>
      <c r="D6026" s="144"/>
      <c r="E6026" s="144"/>
      <c r="F6026" s="144"/>
    </row>
    <row r="6027" spans="1:6">
      <c r="A6027" s="144"/>
      <c r="B6027" s="144"/>
      <c r="C6027" s="144"/>
      <c r="D6027" s="144"/>
      <c r="E6027" s="144"/>
      <c r="F6027" s="144"/>
    </row>
    <row r="6028" spans="1:6">
      <c r="A6028" s="144"/>
      <c r="B6028" s="144"/>
      <c r="C6028" s="144"/>
      <c r="D6028" s="144"/>
      <c r="E6028" s="144"/>
      <c r="F6028" s="144"/>
    </row>
    <row r="6029" spans="1:6">
      <c r="A6029" s="144"/>
      <c r="B6029" s="144"/>
      <c r="C6029" s="144"/>
      <c r="D6029" s="144"/>
      <c r="E6029" s="144"/>
      <c r="F6029" s="144"/>
    </row>
    <row r="6030" spans="1:6">
      <c r="A6030" s="144"/>
      <c r="B6030" s="144"/>
      <c r="C6030" s="144"/>
      <c r="D6030" s="144"/>
      <c r="E6030" s="144"/>
      <c r="F6030" s="144"/>
    </row>
    <row r="6031" spans="1:6">
      <c r="A6031" s="144"/>
      <c r="B6031" s="144"/>
      <c r="C6031" s="144"/>
      <c r="D6031" s="144"/>
      <c r="E6031" s="144"/>
      <c r="F6031" s="144"/>
    </row>
    <row r="6032" spans="1:6">
      <c r="A6032" s="144"/>
      <c r="B6032" s="144"/>
      <c r="C6032" s="144"/>
      <c r="D6032" s="144"/>
      <c r="E6032" s="144"/>
      <c r="F6032" s="144"/>
    </row>
    <row r="6033" spans="1:6">
      <c r="A6033" s="144"/>
      <c r="B6033" s="144"/>
      <c r="C6033" s="144"/>
      <c r="D6033" s="144"/>
      <c r="E6033" s="144"/>
      <c r="F6033" s="144"/>
    </row>
    <row r="6034" spans="1:6">
      <c r="A6034" s="144"/>
      <c r="B6034" s="144"/>
      <c r="C6034" s="144"/>
      <c r="D6034" s="144"/>
      <c r="E6034" s="144"/>
      <c r="F6034" s="144"/>
    </row>
    <row r="6035" spans="1:6">
      <c r="A6035" s="144"/>
      <c r="B6035" s="144"/>
      <c r="C6035" s="144"/>
      <c r="D6035" s="144"/>
      <c r="E6035" s="144"/>
      <c r="F6035" s="144"/>
    </row>
    <row r="6036" spans="1:6">
      <c r="A6036" s="144"/>
      <c r="B6036" s="144"/>
      <c r="C6036" s="144"/>
      <c r="D6036" s="144"/>
      <c r="E6036" s="144"/>
      <c r="F6036" s="144"/>
    </row>
    <row r="6037" spans="1:6">
      <c r="A6037" s="144"/>
      <c r="B6037" s="144"/>
      <c r="C6037" s="144"/>
      <c r="D6037" s="144"/>
      <c r="E6037" s="144"/>
      <c r="F6037" s="144"/>
    </row>
    <row r="6038" spans="1:6">
      <c r="A6038" s="144"/>
      <c r="B6038" s="144"/>
      <c r="C6038" s="144"/>
      <c r="D6038" s="144"/>
      <c r="E6038" s="144"/>
      <c r="F6038" s="144"/>
    </row>
    <row r="6039" spans="1:6">
      <c r="A6039" s="144"/>
      <c r="B6039" s="144"/>
      <c r="C6039" s="144"/>
      <c r="D6039" s="144"/>
      <c r="E6039" s="144"/>
      <c r="F6039" s="144"/>
    </row>
    <row r="6040" spans="1:6">
      <c r="A6040" s="144"/>
      <c r="B6040" s="144"/>
      <c r="C6040" s="144"/>
      <c r="D6040" s="144"/>
      <c r="E6040" s="144"/>
      <c r="F6040" s="144"/>
    </row>
    <row r="6041" spans="1:6">
      <c r="A6041" s="144"/>
      <c r="B6041" s="144"/>
      <c r="C6041" s="144"/>
      <c r="D6041" s="144"/>
      <c r="E6041" s="144"/>
      <c r="F6041" s="144"/>
    </row>
    <row r="6042" spans="1:6">
      <c r="A6042" s="144"/>
      <c r="B6042" s="144"/>
      <c r="C6042" s="144"/>
      <c r="D6042" s="144"/>
      <c r="E6042" s="144"/>
      <c r="F6042" s="144"/>
    </row>
    <row r="6043" spans="1:6">
      <c r="A6043" s="144"/>
      <c r="B6043" s="144"/>
      <c r="C6043" s="144"/>
      <c r="D6043" s="144"/>
      <c r="E6043" s="144"/>
      <c r="F6043" s="144"/>
    </row>
    <row r="6044" spans="1:6">
      <c r="A6044" s="144"/>
      <c r="B6044" s="144"/>
      <c r="C6044" s="144"/>
      <c r="D6044" s="144"/>
      <c r="E6044" s="144"/>
      <c r="F6044" s="144"/>
    </row>
    <row r="6045" spans="1:6">
      <c r="A6045" s="144"/>
      <c r="B6045" s="144"/>
      <c r="C6045" s="144"/>
      <c r="D6045" s="144"/>
      <c r="E6045" s="144"/>
      <c r="F6045" s="144"/>
    </row>
    <row r="6046" spans="1:6">
      <c r="A6046" s="144"/>
      <c r="B6046" s="144"/>
      <c r="C6046" s="144"/>
      <c r="D6046" s="144"/>
      <c r="E6046" s="144"/>
      <c r="F6046" s="144"/>
    </row>
    <row r="6047" spans="1:6">
      <c r="A6047" s="144"/>
      <c r="B6047" s="144"/>
      <c r="C6047" s="144"/>
      <c r="D6047" s="144"/>
      <c r="E6047" s="144"/>
      <c r="F6047" s="144"/>
    </row>
    <row r="6048" spans="1:6">
      <c r="A6048" s="144"/>
      <c r="B6048" s="144"/>
      <c r="C6048" s="144"/>
      <c r="D6048" s="144"/>
      <c r="E6048" s="144"/>
      <c r="F6048" s="144"/>
    </row>
    <row r="6049" spans="1:6">
      <c r="A6049" s="144"/>
      <c r="B6049" s="144"/>
      <c r="C6049" s="144"/>
      <c r="D6049" s="144"/>
      <c r="E6049" s="144"/>
      <c r="F6049" s="144"/>
    </row>
    <row r="6050" spans="1:6">
      <c r="A6050" s="144"/>
      <c r="B6050" s="144"/>
      <c r="C6050" s="144"/>
      <c r="D6050" s="144"/>
      <c r="E6050" s="144"/>
      <c r="F6050" s="144"/>
    </row>
    <row r="6051" spans="1:6">
      <c r="A6051" s="144"/>
      <c r="B6051" s="144"/>
      <c r="C6051" s="144"/>
      <c r="D6051" s="144"/>
      <c r="E6051" s="144"/>
      <c r="F6051" s="144"/>
    </row>
    <row r="6052" spans="1:6">
      <c r="A6052" s="144"/>
      <c r="B6052" s="144"/>
      <c r="C6052" s="144"/>
      <c r="D6052" s="144"/>
      <c r="E6052" s="144"/>
      <c r="F6052" s="144"/>
    </row>
    <row r="6053" spans="1:6">
      <c r="A6053" s="144"/>
      <c r="B6053" s="144"/>
      <c r="C6053" s="144"/>
      <c r="D6053" s="144"/>
      <c r="E6053" s="144"/>
      <c r="F6053" s="144"/>
    </row>
    <row r="6054" spans="1:6">
      <c r="A6054" s="144"/>
      <c r="B6054" s="144"/>
      <c r="C6054" s="144"/>
      <c r="D6054" s="144"/>
      <c r="E6054" s="144"/>
      <c r="F6054" s="144"/>
    </row>
    <row r="6055" spans="1:6">
      <c r="A6055" s="144"/>
      <c r="B6055" s="144"/>
      <c r="C6055" s="144"/>
      <c r="D6055" s="144"/>
      <c r="E6055" s="144"/>
      <c r="F6055" s="144"/>
    </row>
    <row r="6056" spans="1:6">
      <c r="A6056" s="144"/>
      <c r="B6056" s="144"/>
      <c r="C6056" s="144"/>
      <c r="D6056" s="144"/>
      <c r="E6056" s="144"/>
      <c r="F6056" s="144"/>
    </row>
    <row r="6057" spans="1:6">
      <c r="A6057" s="144"/>
      <c r="B6057" s="144"/>
      <c r="C6057" s="144"/>
      <c r="D6057" s="144"/>
      <c r="E6057" s="144"/>
      <c r="F6057" s="144"/>
    </row>
    <row r="6058" spans="1:6">
      <c r="A6058" s="144"/>
      <c r="B6058" s="144"/>
      <c r="C6058" s="144"/>
      <c r="D6058" s="144"/>
      <c r="E6058" s="144"/>
      <c r="F6058" s="144"/>
    </row>
    <row r="6059" spans="1:6">
      <c r="A6059" s="144"/>
      <c r="B6059" s="144"/>
      <c r="C6059" s="144"/>
      <c r="D6059" s="144"/>
      <c r="E6059" s="144"/>
      <c r="F6059" s="144"/>
    </row>
    <row r="6060" spans="1:6">
      <c r="A6060" s="144"/>
      <c r="B6060" s="144"/>
      <c r="C6060" s="144"/>
      <c r="D6060" s="144"/>
      <c r="E6060" s="144"/>
      <c r="F6060" s="144"/>
    </row>
    <row r="6061" spans="1:6">
      <c r="A6061" s="144"/>
      <c r="B6061" s="144"/>
      <c r="C6061" s="144"/>
      <c r="D6061" s="144"/>
      <c r="E6061" s="144"/>
      <c r="F6061" s="144"/>
    </row>
    <row r="6062" spans="1:6">
      <c r="A6062" s="144"/>
      <c r="B6062" s="144"/>
      <c r="C6062" s="144"/>
      <c r="D6062" s="144"/>
      <c r="E6062" s="144"/>
      <c r="F6062" s="144"/>
    </row>
    <row r="6063" spans="1:6">
      <c r="A6063" s="144"/>
      <c r="B6063" s="144"/>
      <c r="C6063" s="144"/>
      <c r="D6063" s="144"/>
      <c r="E6063" s="144"/>
      <c r="F6063" s="144"/>
    </row>
    <row r="6064" spans="1:6">
      <c r="A6064" s="144"/>
      <c r="B6064" s="144"/>
      <c r="C6064" s="144"/>
      <c r="D6064" s="144"/>
      <c r="E6064" s="144"/>
      <c r="F6064" s="144"/>
    </row>
    <row r="6065" spans="1:6">
      <c r="A6065" s="144"/>
      <c r="B6065" s="144"/>
      <c r="C6065" s="144"/>
      <c r="D6065" s="144"/>
      <c r="E6065" s="144"/>
      <c r="F6065" s="144"/>
    </row>
    <row r="6066" spans="1:6">
      <c r="A6066" s="144"/>
      <c r="B6066" s="144"/>
      <c r="C6066" s="144"/>
      <c r="D6066" s="144"/>
      <c r="E6066" s="144"/>
      <c r="F6066" s="144"/>
    </row>
    <row r="6067" spans="1:6">
      <c r="A6067" s="144"/>
      <c r="B6067" s="144"/>
      <c r="C6067" s="144"/>
      <c r="D6067" s="144"/>
      <c r="E6067" s="144"/>
      <c r="F6067" s="144"/>
    </row>
    <row r="6068" spans="1:6">
      <c r="A6068" s="144"/>
      <c r="B6068" s="144"/>
      <c r="C6068" s="144"/>
      <c r="D6068" s="144"/>
      <c r="E6068" s="144"/>
      <c r="F6068" s="144"/>
    </row>
    <row r="6069" spans="1:6">
      <c r="A6069" s="144"/>
      <c r="B6069" s="144"/>
      <c r="C6069" s="144"/>
      <c r="D6069" s="144"/>
      <c r="E6069" s="144"/>
      <c r="F6069" s="144"/>
    </row>
    <row r="6070" spans="1:6">
      <c r="A6070" s="144"/>
      <c r="B6070" s="144"/>
      <c r="C6070" s="144"/>
      <c r="D6070" s="144"/>
      <c r="E6070" s="144"/>
      <c r="F6070" s="144"/>
    </row>
    <row r="6071" spans="1:6">
      <c r="A6071" s="144"/>
      <c r="B6071" s="144"/>
      <c r="C6071" s="144"/>
      <c r="D6071" s="144"/>
      <c r="E6071" s="144"/>
      <c r="F6071" s="144"/>
    </row>
    <row r="6072" spans="1:6">
      <c r="A6072" s="144"/>
      <c r="B6072" s="144"/>
      <c r="C6072" s="144"/>
      <c r="D6072" s="144"/>
      <c r="E6072" s="144"/>
      <c r="F6072" s="144"/>
    </row>
    <row r="6073" spans="1:6">
      <c r="A6073" s="144"/>
      <c r="B6073" s="144"/>
      <c r="C6073" s="144"/>
      <c r="D6073" s="144"/>
      <c r="E6073" s="144"/>
      <c r="F6073" s="144"/>
    </row>
    <row r="6074" spans="1:6">
      <c r="A6074" s="144"/>
      <c r="B6074" s="144"/>
      <c r="C6074" s="144"/>
      <c r="D6074" s="144"/>
      <c r="E6074" s="144"/>
      <c r="F6074" s="144"/>
    </row>
    <row r="6075" spans="1:6">
      <c r="A6075" s="144"/>
      <c r="B6075" s="144"/>
      <c r="C6075" s="144"/>
      <c r="D6075" s="144"/>
      <c r="E6075" s="144"/>
      <c r="F6075" s="144"/>
    </row>
    <row r="6076" spans="1:6">
      <c r="A6076" s="144"/>
      <c r="B6076" s="144"/>
      <c r="C6076" s="144"/>
      <c r="D6076" s="144"/>
      <c r="E6076" s="144"/>
      <c r="F6076" s="144"/>
    </row>
    <row r="6077" spans="1:6">
      <c r="A6077" s="144"/>
      <c r="B6077" s="144"/>
      <c r="C6077" s="144"/>
      <c r="D6077" s="144"/>
      <c r="E6077" s="144"/>
      <c r="F6077" s="144"/>
    </row>
    <row r="6078" spans="1:6">
      <c r="A6078" s="144"/>
      <c r="B6078" s="144"/>
      <c r="C6078" s="144"/>
      <c r="D6078" s="144"/>
      <c r="E6078" s="144"/>
      <c r="F6078" s="144"/>
    </row>
    <row r="6079" spans="1:6">
      <c r="A6079" s="144"/>
      <c r="B6079" s="144"/>
      <c r="C6079" s="144"/>
      <c r="D6079" s="144"/>
      <c r="E6079" s="144"/>
      <c r="F6079" s="144"/>
    </row>
    <row r="6080" spans="1:6">
      <c r="A6080" s="144"/>
      <c r="B6080" s="144"/>
      <c r="C6080" s="144"/>
      <c r="D6080" s="144"/>
      <c r="E6080" s="144"/>
      <c r="F6080" s="144"/>
    </row>
    <row r="6081" spans="1:6">
      <c r="A6081" s="144"/>
      <c r="B6081" s="144"/>
      <c r="C6081" s="144"/>
      <c r="D6081" s="144"/>
      <c r="E6081" s="144"/>
      <c r="F6081" s="144"/>
    </row>
    <row r="6082" spans="1:6">
      <c r="A6082" s="144"/>
      <c r="B6082" s="144"/>
      <c r="C6082" s="144"/>
      <c r="D6082" s="144"/>
      <c r="E6082" s="144"/>
      <c r="F6082" s="144"/>
    </row>
    <row r="6083" spans="1:6">
      <c r="A6083" s="144"/>
      <c r="B6083" s="144"/>
      <c r="C6083" s="144"/>
      <c r="D6083" s="144"/>
      <c r="E6083" s="144"/>
      <c r="F6083" s="144"/>
    </row>
    <row r="6084" spans="1:6">
      <c r="A6084" s="144"/>
      <c r="B6084" s="144"/>
      <c r="C6084" s="144"/>
      <c r="D6084" s="144"/>
      <c r="E6084" s="144"/>
      <c r="F6084" s="144"/>
    </row>
    <row r="6085" spans="1:6">
      <c r="A6085" s="144"/>
      <c r="B6085" s="144"/>
      <c r="C6085" s="144"/>
      <c r="D6085" s="144"/>
      <c r="E6085" s="144"/>
      <c r="F6085" s="144"/>
    </row>
    <row r="6086" spans="1:6">
      <c r="A6086" s="144"/>
      <c r="B6086" s="144"/>
      <c r="C6086" s="144"/>
      <c r="D6086" s="144"/>
      <c r="E6086" s="144"/>
      <c r="F6086" s="144"/>
    </row>
    <row r="6087" spans="1:6">
      <c r="A6087" s="144"/>
      <c r="B6087" s="144"/>
      <c r="C6087" s="144"/>
      <c r="D6087" s="144"/>
      <c r="E6087" s="144"/>
      <c r="F6087" s="144"/>
    </row>
    <row r="6088" spans="1:6">
      <c r="A6088" s="144"/>
      <c r="B6088" s="144"/>
      <c r="C6088" s="144"/>
      <c r="D6088" s="144"/>
      <c r="E6088" s="144"/>
      <c r="F6088" s="144"/>
    </row>
    <row r="6089" spans="1:6">
      <c r="A6089" s="144"/>
      <c r="B6089" s="144"/>
      <c r="C6089" s="144"/>
      <c r="D6089" s="144"/>
      <c r="E6089" s="144"/>
      <c r="F6089" s="144"/>
    </row>
    <row r="6090" spans="1:6">
      <c r="A6090" s="144"/>
      <c r="B6090" s="144"/>
      <c r="C6090" s="144"/>
      <c r="D6090" s="144"/>
      <c r="E6090" s="144"/>
      <c r="F6090" s="144"/>
    </row>
    <row r="6091" spans="1:6">
      <c r="A6091" s="144"/>
      <c r="B6091" s="144"/>
      <c r="C6091" s="144"/>
      <c r="D6091" s="144"/>
      <c r="E6091" s="144"/>
      <c r="F6091" s="144"/>
    </row>
    <row r="6092" spans="1:6">
      <c r="A6092" s="144"/>
      <c r="B6092" s="144"/>
      <c r="C6092" s="144"/>
      <c r="D6092" s="144"/>
      <c r="E6092" s="144"/>
      <c r="F6092" s="144"/>
    </row>
    <row r="6093" spans="1:6">
      <c r="A6093" s="144"/>
      <c r="B6093" s="144"/>
      <c r="C6093" s="144"/>
      <c r="D6093" s="144"/>
      <c r="E6093" s="144"/>
      <c r="F6093" s="144"/>
    </row>
    <row r="6094" spans="1:6">
      <c r="A6094" s="144"/>
      <c r="B6094" s="144"/>
      <c r="C6094" s="144"/>
      <c r="D6094" s="144"/>
      <c r="E6094" s="144"/>
      <c r="F6094" s="144"/>
    </row>
    <row r="6095" spans="1:6">
      <c r="A6095" s="144"/>
      <c r="B6095" s="144"/>
      <c r="C6095" s="144"/>
      <c r="D6095" s="144"/>
      <c r="E6095" s="144"/>
      <c r="F6095" s="144"/>
    </row>
    <row r="6096" spans="1:6">
      <c r="A6096" s="144"/>
      <c r="B6096" s="144"/>
      <c r="C6096" s="144"/>
      <c r="D6096" s="144"/>
      <c r="E6096" s="144"/>
      <c r="F6096" s="144"/>
    </row>
    <row r="6097" spans="1:6">
      <c r="A6097" s="144"/>
      <c r="B6097" s="144"/>
      <c r="C6097" s="144"/>
      <c r="D6097" s="144"/>
      <c r="E6097" s="144"/>
      <c r="F6097" s="144"/>
    </row>
    <row r="6098" spans="1:6">
      <c r="A6098" s="144"/>
      <c r="B6098" s="144"/>
      <c r="C6098" s="144"/>
      <c r="D6098" s="144"/>
      <c r="E6098" s="144"/>
      <c r="F6098" s="144"/>
    </row>
    <row r="6099" spans="1:6">
      <c r="A6099" s="144"/>
      <c r="B6099" s="144"/>
      <c r="C6099" s="144"/>
      <c r="D6099" s="144"/>
      <c r="E6099" s="144"/>
      <c r="F6099" s="144"/>
    </row>
    <row r="6100" spans="1:6">
      <c r="A6100" s="144"/>
      <c r="B6100" s="144"/>
      <c r="C6100" s="144"/>
      <c r="D6100" s="144"/>
      <c r="E6100" s="144"/>
      <c r="F6100" s="144"/>
    </row>
    <row r="6101" spans="1:6">
      <c r="A6101" s="144"/>
      <c r="B6101" s="144"/>
      <c r="C6101" s="144"/>
      <c r="D6101" s="144"/>
      <c r="E6101" s="144"/>
      <c r="F6101" s="144"/>
    </row>
    <row r="6102" spans="1:6">
      <c r="A6102" s="144"/>
      <c r="B6102" s="144"/>
      <c r="C6102" s="144"/>
      <c r="D6102" s="144"/>
      <c r="E6102" s="144"/>
      <c r="F6102" s="144"/>
    </row>
    <row r="6103" spans="1:6">
      <c r="A6103" s="144"/>
      <c r="B6103" s="144"/>
      <c r="C6103" s="144"/>
      <c r="D6103" s="144"/>
      <c r="E6103" s="144"/>
      <c r="F6103" s="144"/>
    </row>
    <row r="6104" spans="1:6">
      <c r="A6104" s="144"/>
      <c r="B6104" s="144"/>
      <c r="C6104" s="144"/>
      <c r="D6104" s="144"/>
      <c r="E6104" s="144"/>
      <c r="F6104" s="144"/>
    </row>
    <row r="6105" spans="1:6">
      <c r="A6105" s="144"/>
      <c r="B6105" s="144"/>
      <c r="C6105" s="144"/>
      <c r="D6105" s="144"/>
      <c r="E6105" s="144"/>
      <c r="F6105" s="144"/>
    </row>
    <row r="6106" spans="1:6">
      <c r="A6106" s="144"/>
      <c r="B6106" s="144"/>
      <c r="C6106" s="144"/>
      <c r="D6106" s="144"/>
      <c r="E6106" s="144"/>
      <c r="F6106" s="144"/>
    </row>
    <row r="6107" spans="1:6">
      <c r="A6107" s="144"/>
      <c r="B6107" s="144"/>
      <c r="C6107" s="144"/>
      <c r="D6107" s="144"/>
      <c r="E6107" s="144"/>
      <c r="F6107" s="144"/>
    </row>
    <row r="6108" spans="1:6">
      <c r="A6108" s="144"/>
      <c r="B6108" s="144"/>
      <c r="C6108" s="144"/>
      <c r="D6108" s="144"/>
      <c r="E6108" s="144"/>
      <c r="F6108" s="144"/>
    </row>
    <row r="6109" spans="1:6">
      <c r="A6109" s="144"/>
      <c r="B6109" s="144"/>
      <c r="C6109" s="144"/>
      <c r="D6109" s="144"/>
      <c r="E6109" s="144"/>
      <c r="F6109" s="144"/>
    </row>
    <row r="6110" spans="1:6">
      <c r="A6110" s="144"/>
      <c r="B6110" s="144"/>
      <c r="C6110" s="144"/>
      <c r="D6110" s="144"/>
      <c r="E6110" s="144"/>
      <c r="F6110" s="144"/>
    </row>
    <row r="6111" spans="1:6">
      <c r="A6111" s="144"/>
      <c r="B6111" s="144"/>
      <c r="C6111" s="144"/>
      <c r="D6111" s="144"/>
      <c r="E6111" s="144"/>
      <c r="F6111" s="144"/>
    </row>
    <row r="6112" spans="1:6">
      <c r="A6112" s="144"/>
      <c r="B6112" s="144"/>
      <c r="C6112" s="144"/>
      <c r="D6112" s="144"/>
      <c r="E6112" s="144"/>
      <c r="F6112" s="144"/>
    </row>
    <row r="6113" spans="1:6">
      <c r="A6113" s="144"/>
      <c r="B6113" s="144"/>
      <c r="C6113" s="144"/>
      <c r="D6113" s="144"/>
      <c r="E6113" s="144"/>
      <c r="F6113" s="144"/>
    </row>
    <row r="6114" spans="1:6">
      <c r="A6114" s="144"/>
      <c r="B6114" s="144"/>
      <c r="C6114" s="144"/>
      <c r="D6114" s="144"/>
      <c r="E6114" s="144"/>
      <c r="F6114" s="144"/>
    </row>
    <row r="6115" spans="1:6">
      <c r="A6115" s="144"/>
      <c r="B6115" s="144"/>
      <c r="C6115" s="144"/>
      <c r="D6115" s="144"/>
      <c r="E6115" s="144"/>
      <c r="F6115" s="144"/>
    </row>
    <row r="6116" spans="1:6">
      <c r="A6116" s="144"/>
      <c r="B6116" s="144"/>
      <c r="C6116" s="144"/>
      <c r="D6116" s="144"/>
      <c r="E6116" s="144"/>
      <c r="F6116" s="144"/>
    </row>
    <row r="6117" spans="1:6">
      <c r="A6117" s="144"/>
      <c r="B6117" s="144"/>
      <c r="C6117" s="144"/>
      <c r="D6117" s="144"/>
      <c r="E6117" s="144"/>
      <c r="F6117" s="144"/>
    </row>
    <row r="6118" spans="1:6">
      <c r="A6118" s="144"/>
      <c r="B6118" s="144"/>
      <c r="C6118" s="144"/>
      <c r="D6118" s="144"/>
      <c r="E6118" s="144"/>
      <c r="F6118" s="144"/>
    </row>
    <row r="6119" spans="1:6">
      <c r="A6119" s="144"/>
      <c r="B6119" s="144"/>
      <c r="C6119" s="144"/>
      <c r="D6119" s="144"/>
      <c r="E6119" s="144"/>
      <c r="F6119" s="144"/>
    </row>
    <row r="6120" spans="1:6">
      <c r="A6120" s="144"/>
      <c r="B6120" s="144"/>
      <c r="C6120" s="144"/>
      <c r="D6120" s="144"/>
      <c r="E6120" s="144"/>
      <c r="F6120" s="144"/>
    </row>
    <row r="6121" spans="1:6">
      <c r="A6121" s="144"/>
      <c r="B6121" s="144"/>
      <c r="C6121" s="144"/>
      <c r="D6121" s="144"/>
      <c r="E6121" s="144"/>
      <c r="F6121" s="144"/>
    </row>
    <row r="6122" spans="1:6">
      <c r="A6122" s="144"/>
      <c r="B6122" s="144"/>
      <c r="C6122" s="144"/>
      <c r="D6122" s="144"/>
      <c r="E6122" s="144"/>
      <c r="F6122" s="144"/>
    </row>
    <row r="6123" spans="1:6">
      <c r="A6123" s="144"/>
      <c r="B6123" s="144"/>
      <c r="C6123" s="144"/>
      <c r="D6123" s="144"/>
      <c r="E6123" s="144"/>
      <c r="F6123" s="144"/>
    </row>
    <row r="6124" spans="1:6">
      <c r="A6124" s="144"/>
      <c r="B6124" s="144"/>
      <c r="C6124" s="144"/>
      <c r="D6124" s="144"/>
      <c r="E6124" s="144"/>
      <c r="F6124" s="144"/>
    </row>
    <row r="6125" spans="1:6">
      <c r="A6125" s="144"/>
      <c r="B6125" s="144"/>
      <c r="C6125" s="144"/>
      <c r="D6125" s="144"/>
      <c r="E6125" s="144"/>
      <c r="F6125" s="144"/>
    </row>
    <row r="6126" spans="1:6">
      <c r="A6126" s="144"/>
      <c r="B6126" s="144"/>
      <c r="C6126" s="144"/>
      <c r="D6126" s="144"/>
      <c r="E6126" s="144"/>
      <c r="F6126" s="144"/>
    </row>
    <row r="6127" spans="1:6">
      <c r="A6127" s="144"/>
      <c r="B6127" s="144"/>
      <c r="C6127" s="144"/>
      <c r="D6127" s="144"/>
      <c r="E6127" s="144"/>
      <c r="F6127" s="144"/>
    </row>
    <row r="6128" spans="1:6">
      <c r="A6128" s="144"/>
      <c r="B6128" s="144"/>
      <c r="C6128" s="144"/>
      <c r="D6128" s="144"/>
      <c r="E6128" s="144"/>
      <c r="F6128" s="144"/>
    </row>
    <row r="6129" spans="1:6">
      <c r="A6129" s="144"/>
      <c r="B6129" s="144"/>
      <c r="C6129" s="144"/>
      <c r="D6129" s="144"/>
      <c r="E6129" s="144"/>
      <c r="F6129" s="144"/>
    </row>
    <row r="6130" spans="1:6">
      <c r="A6130" s="144"/>
      <c r="B6130" s="144"/>
      <c r="C6130" s="144"/>
      <c r="D6130" s="144"/>
      <c r="E6130" s="144"/>
      <c r="F6130" s="144"/>
    </row>
    <row r="6131" spans="1:6">
      <c r="A6131" s="144"/>
      <c r="B6131" s="144"/>
      <c r="C6131" s="144"/>
      <c r="D6131" s="144"/>
      <c r="E6131" s="144"/>
      <c r="F6131" s="144"/>
    </row>
    <row r="6132" spans="1:6">
      <c r="A6132" s="144"/>
      <c r="B6132" s="144"/>
      <c r="C6132" s="144"/>
      <c r="D6132" s="144"/>
      <c r="E6132" s="144"/>
      <c r="F6132" s="144"/>
    </row>
    <row r="6133" spans="1:6">
      <c r="A6133" s="144"/>
      <c r="B6133" s="144"/>
      <c r="C6133" s="144"/>
      <c r="D6133" s="144"/>
      <c r="E6133" s="144"/>
      <c r="F6133" s="144"/>
    </row>
    <row r="6134" spans="1:6">
      <c r="A6134" s="144"/>
      <c r="B6134" s="144"/>
      <c r="C6134" s="144"/>
      <c r="D6134" s="144"/>
      <c r="E6134" s="144"/>
      <c r="F6134" s="144"/>
    </row>
    <row r="6135" spans="1:6">
      <c r="A6135" s="144"/>
      <c r="B6135" s="144"/>
      <c r="C6135" s="144"/>
      <c r="D6135" s="144"/>
      <c r="E6135" s="144"/>
      <c r="F6135" s="144"/>
    </row>
    <row r="6136" spans="1:6">
      <c r="A6136" s="144"/>
      <c r="B6136" s="144"/>
      <c r="C6136" s="144"/>
      <c r="D6136" s="144"/>
      <c r="E6136" s="144"/>
      <c r="F6136" s="144"/>
    </row>
    <row r="6137" spans="1:6">
      <c r="A6137" s="144"/>
      <c r="B6137" s="144"/>
      <c r="C6137" s="144"/>
      <c r="D6137" s="144"/>
      <c r="E6137" s="144"/>
      <c r="F6137" s="144"/>
    </row>
    <row r="6138" spans="1:6">
      <c r="A6138" s="144"/>
      <c r="B6138" s="144"/>
      <c r="C6138" s="144"/>
      <c r="D6138" s="144"/>
      <c r="E6138" s="144"/>
      <c r="F6138" s="144"/>
    </row>
    <row r="6139" spans="1:6">
      <c r="A6139" s="144"/>
      <c r="B6139" s="144"/>
      <c r="C6139" s="144"/>
      <c r="D6139" s="144"/>
      <c r="E6139" s="144"/>
      <c r="F6139" s="144"/>
    </row>
    <row r="6140" spans="1:6">
      <c r="A6140" s="144"/>
      <c r="B6140" s="144"/>
      <c r="C6140" s="144"/>
      <c r="D6140" s="144"/>
      <c r="E6140" s="144"/>
      <c r="F6140" s="144"/>
    </row>
    <row r="6141" spans="1:6">
      <c r="A6141" s="144"/>
      <c r="B6141" s="144"/>
      <c r="C6141" s="144"/>
      <c r="D6141" s="144"/>
      <c r="E6141" s="144"/>
      <c r="F6141" s="144"/>
    </row>
    <row r="6142" spans="1:6">
      <c r="A6142" s="144"/>
      <c r="B6142" s="144"/>
      <c r="C6142" s="144"/>
      <c r="D6142" s="144"/>
      <c r="E6142" s="144"/>
      <c r="F6142" s="144"/>
    </row>
    <row r="6143" spans="1:6">
      <c r="A6143" s="144"/>
      <c r="B6143" s="144"/>
      <c r="C6143" s="144"/>
      <c r="D6143" s="144"/>
      <c r="E6143" s="144"/>
      <c r="F6143" s="144"/>
    </row>
    <row r="6144" spans="1:6">
      <c r="A6144" s="144"/>
      <c r="B6144" s="144"/>
      <c r="C6144" s="144"/>
      <c r="D6144" s="144"/>
      <c r="E6144" s="144"/>
      <c r="F6144" s="144"/>
    </row>
    <row r="6145" spans="1:6">
      <c r="A6145" s="144"/>
      <c r="B6145" s="144"/>
      <c r="C6145" s="144"/>
      <c r="D6145" s="144"/>
      <c r="E6145" s="144"/>
      <c r="F6145" s="144"/>
    </row>
    <row r="6146" spans="1:6">
      <c r="A6146" s="144"/>
      <c r="B6146" s="144"/>
      <c r="C6146" s="144"/>
      <c r="D6146" s="144"/>
      <c r="E6146" s="144"/>
      <c r="F6146" s="144"/>
    </row>
    <row r="6147" spans="1:6">
      <c r="A6147" s="144"/>
      <c r="B6147" s="144"/>
      <c r="C6147" s="144"/>
      <c r="D6147" s="144"/>
      <c r="E6147" s="144"/>
      <c r="F6147" s="144"/>
    </row>
    <row r="6148" spans="1:6">
      <c r="A6148" s="144"/>
      <c r="B6148" s="144"/>
      <c r="C6148" s="144"/>
      <c r="D6148" s="144"/>
      <c r="E6148" s="144"/>
      <c r="F6148" s="144"/>
    </row>
    <row r="6149" spans="1:6">
      <c r="A6149" s="144"/>
      <c r="B6149" s="144"/>
      <c r="C6149" s="144"/>
      <c r="D6149" s="144"/>
      <c r="E6149" s="144"/>
      <c r="F6149" s="144"/>
    </row>
    <row r="6150" spans="1:6">
      <c r="A6150" s="144"/>
      <c r="B6150" s="144"/>
      <c r="C6150" s="144"/>
      <c r="D6150" s="144"/>
      <c r="E6150" s="144"/>
      <c r="F6150" s="144"/>
    </row>
    <row r="6151" spans="1:6">
      <c r="A6151" s="144"/>
      <c r="B6151" s="144"/>
      <c r="C6151" s="144"/>
      <c r="D6151" s="144"/>
      <c r="E6151" s="144"/>
      <c r="F6151" s="144"/>
    </row>
    <row r="6152" spans="1:6">
      <c r="A6152" s="144"/>
      <c r="B6152" s="144"/>
      <c r="C6152" s="144"/>
      <c r="D6152" s="144"/>
      <c r="E6152" s="144"/>
      <c r="F6152" s="144"/>
    </row>
    <row r="6153" spans="1:6">
      <c r="A6153" s="144"/>
      <c r="B6153" s="144"/>
      <c r="C6153" s="144"/>
      <c r="D6153" s="144"/>
      <c r="E6153" s="144"/>
      <c r="F6153" s="144"/>
    </row>
    <row r="6154" spans="1:6">
      <c r="A6154" s="144"/>
      <c r="B6154" s="144"/>
      <c r="C6154" s="144"/>
      <c r="D6154" s="144"/>
      <c r="E6154" s="144"/>
      <c r="F6154" s="144"/>
    </row>
    <row r="6155" spans="1:6">
      <c r="A6155" s="144"/>
      <c r="B6155" s="144"/>
      <c r="C6155" s="144"/>
      <c r="D6155" s="144"/>
      <c r="E6155" s="144"/>
      <c r="F6155" s="144"/>
    </row>
    <row r="6156" spans="1:6">
      <c r="A6156" s="144"/>
      <c r="B6156" s="144"/>
      <c r="C6156" s="144"/>
      <c r="D6156" s="144"/>
      <c r="E6156" s="144"/>
      <c r="F6156" s="144"/>
    </row>
    <row r="6157" spans="1:6">
      <c r="A6157" s="144"/>
      <c r="B6157" s="144"/>
      <c r="C6157" s="144"/>
      <c r="D6157" s="144"/>
      <c r="E6157" s="144"/>
      <c r="F6157" s="144"/>
    </row>
    <row r="6158" spans="1:6">
      <c r="A6158" s="144"/>
      <c r="B6158" s="144"/>
      <c r="C6158" s="144"/>
      <c r="D6158" s="144"/>
      <c r="E6158" s="144"/>
      <c r="F6158" s="144"/>
    </row>
    <row r="6159" spans="1:6">
      <c r="A6159" s="144"/>
      <c r="B6159" s="144"/>
      <c r="C6159" s="144"/>
      <c r="D6159" s="144"/>
      <c r="E6159" s="144"/>
      <c r="F6159" s="144"/>
    </row>
    <row r="6160" spans="1:6">
      <c r="A6160" s="144"/>
      <c r="B6160" s="144"/>
      <c r="C6160" s="144"/>
      <c r="D6160" s="144"/>
      <c r="E6160" s="144"/>
      <c r="F6160" s="144"/>
    </row>
    <row r="6161" spans="1:6">
      <c r="A6161" s="144"/>
      <c r="B6161" s="144"/>
      <c r="C6161" s="144"/>
      <c r="D6161" s="144"/>
      <c r="E6161" s="144"/>
      <c r="F6161" s="144"/>
    </row>
    <row r="6162" spans="1:6">
      <c r="A6162" s="144"/>
      <c r="B6162" s="144"/>
      <c r="C6162" s="144"/>
      <c r="D6162" s="144"/>
      <c r="E6162" s="144"/>
      <c r="F6162" s="144"/>
    </row>
    <row r="6163" spans="1:6">
      <c r="A6163" s="144"/>
      <c r="B6163" s="144"/>
      <c r="C6163" s="144"/>
      <c r="D6163" s="144"/>
      <c r="E6163" s="144"/>
      <c r="F6163" s="144"/>
    </row>
    <row r="6164" spans="1:6">
      <c r="A6164" s="144"/>
      <c r="B6164" s="144"/>
      <c r="C6164" s="144"/>
      <c r="D6164" s="144"/>
      <c r="E6164" s="144"/>
      <c r="F6164" s="144"/>
    </row>
    <row r="6165" spans="1:6">
      <c r="A6165" s="144"/>
      <c r="B6165" s="144"/>
      <c r="C6165" s="144"/>
      <c r="D6165" s="144"/>
      <c r="E6165" s="144"/>
      <c r="F6165" s="144"/>
    </row>
    <row r="6166" spans="1:6">
      <c r="A6166" s="144"/>
      <c r="B6166" s="144"/>
      <c r="C6166" s="144"/>
      <c r="D6166" s="144"/>
      <c r="E6166" s="144"/>
      <c r="F6166" s="144"/>
    </row>
    <row r="6167" spans="1:6">
      <c r="A6167" s="144"/>
      <c r="B6167" s="144"/>
      <c r="C6167" s="144"/>
      <c r="D6167" s="144"/>
      <c r="E6167" s="144"/>
      <c r="F6167" s="144"/>
    </row>
    <row r="6168" spans="1:6">
      <c r="A6168" s="144"/>
      <c r="B6168" s="144"/>
      <c r="C6168" s="144"/>
      <c r="D6168" s="144"/>
      <c r="E6168" s="144"/>
      <c r="F6168" s="144"/>
    </row>
    <row r="6169" spans="1:6">
      <c r="A6169" s="144"/>
      <c r="B6169" s="144"/>
      <c r="C6169" s="144"/>
      <c r="D6169" s="144"/>
      <c r="E6169" s="144"/>
      <c r="F6169" s="144"/>
    </row>
    <row r="6170" spans="1:6">
      <c r="A6170" s="144"/>
      <c r="B6170" s="144"/>
      <c r="C6170" s="144"/>
      <c r="D6170" s="144"/>
      <c r="E6170" s="144"/>
      <c r="F6170" s="144"/>
    </row>
    <row r="6171" spans="1:6">
      <c r="A6171" s="144"/>
      <c r="B6171" s="144"/>
      <c r="C6171" s="144"/>
      <c r="D6171" s="144"/>
      <c r="E6171" s="144"/>
      <c r="F6171" s="144"/>
    </row>
    <row r="6172" spans="1:6">
      <c r="A6172" s="144"/>
      <c r="B6172" s="144"/>
      <c r="C6172" s="144"/>
      <c r="D6172" s="144"/>
      <c r="E6172" s="144"/>
      <c r="F6172" s="144"/>
    </row>
    <row r="6173" spans="1:6">
      <c r="A6173" s="144"/>
      <c r="B6173" s="144"/>
      <c r="C6173" s="144"/>
      <c r="D6173" s="144"/>
      <c r="E6173" s="144"/>
      <c r="F6173" s="144"/>
    </row>
    <row r="6174" spans="1:6">
      <c r="A6174" s="144"/>
      <c r="B6174" s="144"/>
      <c r="C6174" s="144"/>
      <c r="D6174" s="144"/>
      <c r="E6174" s="144"/>
      <c r="F6174" s="144"/>
    </row>
    <row r="6175" spans="1:6">
      <c r="A6175" s="144"/>
      <c r="B6175" s="144"/>
      <c r="C6175" s="144"/>
      <c r="D6175" s="144"/>
      <c r="E6175" s="144"/>
      <c r="F6175" s="144"/>
    </row>
    <row r="6176" spans="1:6">
      <c r="A6176" s="144"/>
      <c r="B6176" s="144"/>
      <c r="C6176" s="144"/>
      <c r="D6176" s="144"/>
      <c r="E6176" s="144"/>
      <c r="F6176" s="144"/>
    </row>
    <row r="6177" spans="1:6">
      <c r="A6177" s="144"/>
      <c r="B6177" s="144"/>
      <c r="C6177" s="144"/>
      <c r="D6177" s="144"/>
      <c r="E6177" s="144"/>
      <c r="F6177" s="144"/>
    </row>
    <row r="6178" spans="1:6">
      <c r="A6178" s="144"/>
      <c r="B6178" s="144"/>
      <c r="C6178" s="144"/>
      <c r="D6178" s="144"/>
      <c r="E6178" s="144"/>
      <c r="F6178" s="144"/>
    </row>
    <row r="6179" spans="1:6">
      <c r="A6179" s="144"/>
      <c r="B6179" s="144"/>
      <c r="C6179" s="144"/>
      <c r="D6179" s="144"/>
      <c r="E6179" s="144"/>
      <c r="F6179" s="144"/>
    </row>
    <row r="6180" spans="1:6">
      <c r="A6180" s="144"/>
      <c r="B6180" s="144"/>
      <c r="C6180" s="144"/>
      <c r="D6180" s="144"/>
      <c r="E6180" s="144"/>
      <c r="F6180" s="144"/>
    </row>
    <row r="6181" spans="1:6">
      <c r="A6181" s="144"/>
      <c r="B6181" s="144"/>
      <c r="C6181" s="144"/>
      <c r="D6181" s="144"/>
      <c r="E6181" s="144"/>
      <c r="F6181" s="144"/>
    </row>
    <row r="6182" spans="1:6">
      <c r="A6182" s="144"/>
      <c r="B6182" s="144"/>
      <c r="C6182" s="144"/>
      <c r="D6182" s="144"/>
      <c r="E6182" s="144"/>
      <c r="F6182" s="144"/>
    </row>
    <row r="6183" spans="1:6">
      <c r="A6183" s="144"/>
      <c r="B6183" s="144"/>
      <c r="C6183" s="144"/>
      <c r="D6183" s="144"/>
      <c r="E6183" s="144"/>
      <c r="F6183" s="144"/>
    </row>
    <row r="6184" spans="1:6">
      <c r="A6184" s="144"/>
      <c r="B6184" s="144"/>
      <c r="C6184" s="144"/>
      <c r="D6184" s="144"/>
      <c r="E6184" s="144"/>
      <c r="F6184" s="144"/>
    </row>
    <row r="6185" spans="1:6">
      <c r="A6185" s="144"/>
      <c r="B6185" s="144"/>
      <c r="C6185" s="144"/>
      <c r="D6185" s="144"/>
      <c r="E6185" s="144"/>
      <c r="F6185" s="144"/>
    </row>
    <row r="6186" spans="1:6">
      <c r="A6186" s="144"/>
      <c r="B6186" s="144"/>
      <c r="C6186" s="144"/>
      <c r="D6186" s="144"/>
      <c r="E6186" s="144"/>
      <c r="F6186" s="144"/>
    </row>
    <row r="6187" spans="1:6">
      <c r="A6187" s="144"/>
      <c r="B6187" s="144"/>
      <c r="C6187" s="144"/>
      <c r="D6187" s="144"/>
      <c r="E6187" s="144"/>
      <c r="F6187" s="144"/>
    </row>
    <row r="6188" spans="1:6">
      <c r="A6188" s="144"/>
      <c r="B6188" s="144"/>
      <c r="C6188" s="144"/>
      <c r="D6188" s="144"/>
      <c r="E6188" s="144"/>
      <c r="F6188" s="144"/>
    </row>
    <row r="6189" spans="1:6">
      <c r="A6189" s="144"/>
      <c r="B6189" s="144"/>
      <c r="C6189" s="144"/>
      <c r="D6189" s="144"/>
      <c r="E6189" s="144"/>
      <c r="F6189" s="144"/>
    </row>
    <row r="6190" spans="1:6">
      <c r="A6190" s="144"/>
      <c r="B6190" s="144"/>
      <c r="C6190" s="144"/>
      <c r="D6190" s="144"/>
      <c r="E6190" s="144"/>
      <c r="F6190" s="144"/>
    </row>
    <row r="6191" spans="1:6">
      <c r="A6191" s="144"/>
      <c r="B6191" s="144"/>
      <c r="C6191" s="144"/>
      <c r="D6191" s="144"/>
      <c r="E6191" s="144"/>
      <c r="F6191" s="144"/>
    </row>
    <row r="6192" spans="1:6">
      <c r="A6192" s="144"/>
      <c r="B6192" s="144"/>
      <c r="C6192" s="144"/>
      <c r="D6192" s="144"/>
      <c r="E6192" s="144"/>
      <c r="F6192" s="144"/>
    </row>
    <row r="6193" spans="1:6">
      <c r="A6193" s="144"/>
      <c r="B6193" s="144"/>
      <c r="C6193" s="144"/>
      <c r="D6193" s="144"/>
      <c r="E6193" s="144"/>
      <c r="F6193" s="144"/>
    </row>
    <row r="6194" spans="1:6">
      <c r="A6194" s="144"/>
      <c r="B6194" s="144"/>
      <c r="C6194" s="144"/>
      <c r="D6194" s="144"/>
      <c r="E6194" s="144"/>
      <c r="F6194" s="144"/>
    </row>
    <row r="6195" spans="1:6">
      <c r="A6195" s="144"/>
      <c r="B6195" s="144"/>
      <c r="C6195" s="144"/>
      <c r="D6195" s="144"/>
      <c r="E6195" s="144"/>
      <c r="F6195" s="144"/>
    </row>
    <row r="6196" spans="1:6">
      <c r="A6196" s="144"/>
      <c r="B6196" s="144"/>
      <c r="C6196" s="144"/>
      <c r="D6196" s="144"/>
      <c r="E6196" s="144"/>
      <c r="F6196" s="144"/>
    </row>
    <row r="6197" spans="1:6">
      <c r="A6197" s="144"/>
      <c r="B6197" s="144"/>
      <c r="C6197" s="144"/>
      <c r="D6197" s="144"/>
      <c r="E6197" s="144"/>
      <c r="F6197" s="144"/>
    </row>
    <row r="6198" spans="1:6">
      <c r="A6198" s="144"/>
      <c r="B6198" s="144"/>
      <c r="C6198" s="144"/>
      <c r="D6198" s="144"/>
      <c r="E6198" s="144"/>
      <c r="F6198" s="144"/>
    </row>
    <row r="6199" spans="1:6">
      <c r="A6199" s="144"/>
      <c r="B6199" s="144"/>
      <c r="C6199" s="144"/>
      <c r="D6199" s="144"/>
      <c r="E6199" s="144"/>
      <c r="F6199" s="144"/>
    </row>
    <row r="6200" spans="1:6">
      <c r="A6200" s="144"/>
      <c r="B6200" s="144"/>
      <c r="C6200" s="144"/>
      <c r="D6200" s="144"/>
      <c r="E6200" s="144"/>
      <c r="F6200" s="144"/>
    </row>
    <row r="6201" spans="1:6">
      <c r="A6201" s="144"/>
      <c r="B6201" s="144"/>
      <c r="C6201" s="144"/>
      <c r="D6201" s="144"/>
      <c r="E6201" s="144"/>
      <c r="F6201" s="144"/>
    </row>
    <row r="6202" spans="1:6">
      <c r="A6202" s="144"/>
      <c r="B6202" s="144"/>
      <c r="C6202" s="144"/>
      <c r="D6202" s="144"/>
      <c r="E6202" s="144"/>
      <c r="F6202" s="144"/>
    </row>
    <row r="6203" spans="1:6">
      <c r="A6203" s="144"/>
      <c r="B6203" s="144"/>
      <c r="C6203" s="144"/>
      <c r="D6203" s="144"/>
      <c r="E6203" s="144"/>
      <c r="F6203" s="144"/>
    </row>
    <row r="6204" spans="1:6">
      <c r="A6204" s="144"/>
      <c r="B6204" s="144"/>
      <c r="C6204" s="144"/>
      <c r="D6204" s="144"/>
      <c r="E6204" s="144"/>
      <c r="F6204" s="144"/>
    </row>
    <row r="6205" spans="1:6">
      <c r="A6205" s="144"/>
      <c r="B6205" s="144"/>
      <c r="C6205" s="144"/>
      <c r="D6205" s="144"/>
      <c r="E6205" s="144"/>
      <c r="F6205" s="144"/>
    </row>
    <row r="6206" spans="1:6">
      <c r="A6206" s="144"/>
      <c r="B6206" s="144"/>
      <c r="C6206" s="144"/>
      <c r="D6206" s="144"/>
      <c r="E6206" s="144"/>
      <c r="F6206" s="144"/>
    </row>
    <row r="6207" spans="1:6">
      <c r="A6207" s="144"/>
      <c r="B6207" s="144"/>
      <c r="C6207" s="144"/>
      <c r="D6207" s="144"/>
      <c r="E6207" s="144"/>
      <c r="F6207" s="144"/>
    </row>
    <row r="6208" spans="1:6">
      <c r="A6208" s="144"/>
      <c r="B6208" s="144"/>
      <c r="C6208" s="144"/>
      <c r="D6208" s="144"/>
      <c r="E6208" s="144"/>
      <c r="F6208" s="144"/>
    </row>
    <row r="6209" spans="1:6">
      <c r="A6209" s="144"/>
      <c r="B6209" s="144"/>
      <c r="C6209" s="144"/>
      <c r="D6209" s="144"/>
      <c r="E6209" s="144"/>
      <c r="F6209" s="144"/>
    </row>
    <row r="6210" spans="1:6">
      <c r="A6210" s="144"/>
      <c r="B6210" s="144"/>
      <c r="C6210" s="144"/>
      <c r="D6210" s="144"/>
      <c r="E6210" s="144"/>
      <c r="F6210" s="144"/>
    </row>
    <row r="6211" spans="1:6">
      <c r="A6211" s="144"/>
      <c r="B6211" s="144"/>
      <c r="C6211" s="144"/>
      <c r="D6211" s="144"/>
      <c r="E6211" s="144"/>
      <c r="F6211" s="144"/>
    </row>
    <row r="6212" spans="1:6">
      <c r="A6212" s="144"/>
      <c r="B6212" s="144"/>
      <c r="C6212" s="144"/>
      <c r="D6212" s="144"/>
      <c r="E6212" s="144"/>
      <c r="F6212" s="144"/>
    </row>
    <row r="6213" spans="1:6">
      <c r="A6213" s="144"/>
      <c r="B6213" s="144"/>
      <c r="C6213" s="144"/>
      <c r="D6213" s="144"/>
      <c r="E6213" s="144"/>
      <c r="F6213" s="144"/>
    </row>
    <row r="6214" spans="1:6">
      <c r="A6214" s="144"/>
      <c r="B6214" s="144"/>
      <c r="C6214" s="144"/>
      <c r="D6214" s="144"/>
      <c r="E6214" s="144"/>
      <c r="F6214" s="144"/>
    </row>
    <row r="6215" spans="1:6">
      <c r="A6215" s="144"/>
      <c r="B6215" s="144"/>
      <c r="C6215" s="144"/>
      <c r="D6215" s="144"/>
      <c r="E6215" s="144"/>
      <c r="F6215" s="144"/>
    </row>
    <row r="6216" spans="1:6">
      <c r="A6216" s="144"/>
      <c r="B6216" s="144"/>
      <c r="C6216" s="144"/>
      <c r="D6216" s="144"/>
      <c r="E6216" s="144"/>
      <c r="F6216" s="144"/>
    </row>
    <row r="6217" spans="1:6">
      <c r="A6217" s="144"/>
      <c r="B6217" s="144"/>
      <c r="C6217" s="144"/>
      <c r="D6217" s="144"/>
      <c r="E6217" s="144"/>
      <c r="F6217" s="144"/>
    </row>
    <row r="6218" spans="1:6">
      <c r="A6218" s="144"/>
      <c r="B6218" s="144"/>
      <c r="C6218" s="144"/>
      <c r="D6218" s="144"/>
      <c r="E6218" s="144"/>
      <c r="F6218" s="144"/>
    </row>
    <row r="6219" spans="1:6">
      <c r="A6219" s="144"/>
      <c r="B6219" s="144"/>
      <c r="C6219" s="144"/>
      <c r="D6219" s="144"/>
      <c r="E6219" s="144"/>
      <c r="F6219" s="144"/>
    </row>
    <row r="6220" spans="1:6">
      <c r="A6220" s="144"/>
      <c r="B6220" s="144"/>
      <c r="C6220" s="144"/>
      <c r="D6220" s="144"/>
      <c r="E6220" s="144"/>
      <c r="F6220" s="144"/>
    </row>
    <row r="6221" spans="1:6">
      <c r="A6221" s="144"/>
      <c r="B6221" s="144"/>
      <c r="C6221" s="144"/>
      <c r="D6221" s="144"/>
      <c r="E6221" s="144"/>
      <c r="F6221" s="144"/>
    </row>
    <row r="6222" spans="1:6">
      <c r="A6222" s="144"/>
      <c r="B6222" s="144"/>
      <c r="C6222" s="144"/>
      <c r="D6222" s="144"/>
      <c r="E6222" s="144"/>
      <c r="F6222" s="144"/>
    </row>
    <row r="6223" spans="1:6">
      <c r="A6223" s="144"/>
      <c r="B6223" s="144"/>
      <c r="C6223" s="144"/>
      <c r="D6223" s="144"/>
      <c r="E6223" s="144"/>
      <c r="F6223" s="144"/>
    </row>
    <row r="6224" spans="1:6">
      <c r="A6224" s="144"/>
      <c r="B6224" s="144"/>
      <c r="C6224" s="144"/>
      <c r="D6224" s="144"/>
      <c r="E6224" s="144"/>
      <c r="F6224" s="144"/>
    </row>
    <row r="6225" spans="1:6">
      <c r="A6225" s="144"/>
      <c r="B6225" s="144"/>
      <c r="C6225" s="144"/>
      <c r="D6225" s="144"/>
      <c r="E6225" s="144"/>
      <c r="F6225" s="144"/>
    </row>
    <row r="6226" spans="1:6">
      <c r="A6226" s="144"/>
      <c r="B6226" s="144"/>
      <c r="C6226" s="144"/>
      <c r="D6226" s="144"/>
      <c r="E6226" s="144"/>
      <c r="F6226" s="144"/>
    </row>
    <row r="6227" spans="1:6">
      <c r="A6227" s="144"/>
      <c r="B6227" s="144"/>
      <c r="C6227" s="144"/>
      <c r="D6227" s="144"/>
      <c r="E6227" s="144"/>
      <c r="F6227" s="144"/>
    </row>
    <row r="6228" spans="1:6">
      <c r="A6228" s="144"/>
      <c r="B6228" s="144"/>
      <c r="C6228" s="144"/>
      <c r="D6228" s="144"/>
      <c r="E6228" s="144"/>
      <c r="F6228" s="144"/>
    </row>
    <row r="6229" spans="1:6">
      <c r="A6229" s="144"/>
      <c r="B6229" s="144"/>
      <c r="C6229" s="144"/>
      <c r="D6229" s="144"/>
      <c r="E6229" s="144"/>
      <c r="F6229" s="144"/>
    </row>
    <row r="6230" spans="1:6">
      <c r="A6230" s="144"/>
      <c r="B6230" s="144"/>
      <c r="C6230" s="144"/>
      <c r="D6230" s="144"/>
      <c r="E6230" s="144"/>
      <c r="F6230" s="144"/>
    </row>
    <row r="6231" spans="1:6">
      <c r="A6231" s="144"/>
      <c r="B6231" s="144"/>
      <c r="C6231" s="144"/>
      <c r="D6231" s="144"/>
      <c r="E6231" s="144"/>
      <c r="F6231" s="144"/>
    </row>
    <row r="6232" spans="1:6">
      <c r="A6232" s="144"/>
      <c r="B6232" s="144"/>
      <c r="C6232" s="144"/>
      <c r="D6232" s="144"/>
      <c r="E6232" s="144"/>
      <c r="F6232" s="144"/>
    </row>
    <row r="6233" spans="1:6">
      <c r="A6233" s="144"/>
      <c r="B6233" s="144"/>
      <c r="C6233" s="144"/>
      <c r="D6233" s="144"/>
      <c r="E6233" s="144"/>
      <c r="F6233" s="144"/>
    </row>
    <row r="6234" spans="1:6">
      <c r="A6234" s="144"/>
      <c r="B6234" s="144"/>
      <c r="C6234" s="144"/>
      <c r="D6234" s="144"/>
      <c r="E6234" s="144"/>
      <c r="F6234" s="144"/>
    </row>
    <row r="6235" spans="1:6">
      <c r="A6235" s="144"/>
      <c r="B6235" s="144"/>
      <c r="C6235" s="144"/>
      <c r="D6235" s="144"/>
      <c r="E6235" s="144"/>
      <c r="F6235" s="144"/>
    </row>
    <row r="6236" spans="1:6">
      <c r="A6236" s="144"/>
      <c r="B6236" s="144"/>
      <c r="C6236" s="144"/>
      <c r="D6236" s="144"/>
      <c r="E6236" s="144"/>
      <c r="F6236" s="144"/>
    </row>
    <row r="6237" spans="1:6">
      <c r="A6237" s="144"/>
      <c r="B6237" s="144"/>
      <c r="C6237" s="144"/>
      <c r="D6237" s="144"/>
      <c r="E6237" s="144"/>
      <c r="F6237" s="144"/>
    </row>
    <row r="6238" spans="1:6">
      <c r="A6238" s="144"/>
      <c r="B6238" s="144"/>
      <c r="C6238" s="144"/>
      <c r="D6238" s="144"/>
      <c r="E6238" s="144"/>
      <c r="F6238" s="144"/>
    </row>
    <row r="6239" spans="1:6">
      <c r="A6239" s="144"/>
      <c r="B6239" s="144"/>
      <c r="C6239" s="144"/>
      <c r="D6239" s="144"/>
      <c r="E6239" s="144"/>
      <c r="F6239" s="144"/>
    </row>
    <row r="6240" spans="1:6">
      <c r="A6240" s="144"/>
      <c r="B6240" s="144"/>
      <c r="C6240" s="144"/>
      <c r="D6240" s="144"/>
      <c r="E6240" s="144"/>
      <c r="F6240" s="144"/>
    </row>
    <row r="6241" spans="1:6">
      <c r="A6241" s="144"/>
      <c r="B6241" s="144"/>
      <c r="C6241" s="144"/>
      <c r="D6241" s="144"/>
      <c r="E6241" s="144"/>
      <c r="F6241" s="144"/>
    </row>
    <row r="6242" spans="1:6">
      <c r="A6242" s="144"/>
      <c r="B6242" s="144"/>
      <c r="C6242" s="144"/>
      <c r="D6242" s="144"/>
      <c r="E6242" s="144"/>
      <c r="F6242" s="144"/>
    </row>
    <row r="6243" spans="1:6">
      <c r="A6243" s="144"/>
      <c r="B6243" s="144"/>
      <c r="C6243" s="144"/>
      <c r="D6243" s="144"/>
      <c r="E6243" s="144"/>
      <c r="F6243" s="144"/>
    </row>
    <row r="6244" spans="1:6">
      <c r="A6244" s="144"/>
      <c r="B6244" s="144"/>
      <c r="C6244" s="144"/>
      <c r="D6244" s="144"/>
      <c r="E6244" s="144"/>
      <c r="F6244" s="144"/>
    </row>
    <row r="6245" spans="1:6">
      <c r="A6245" s="144"/>
      <c r="B6245" s="144"/>
      <c r="C6245" s="144"/>
      <c r="D6245" s="144"/>
      <c r="E6245" s="144"/>
      <c r="F6245" s="144"/>
    </row>
    <row r="6246" spans="1:6">
      <c r="A6246" s="144"/>
      <c r="B6246" s="144"/>
      <c r="C6246" s="144"/>
      <c r="D6246" s="144"/>
      <c r="E6246" s="144"/>
      <c r="F6246" s="144"/>
    </row>
    <row r="6247" spans="1:6">
      <c r="A6247" s="144"/>
      <c r="B6247" s="144"/>
      <c r="C6247" s="144"/>
      <c r="D6247" s="144"/>
      <c r="E6247" s="144"/>
      <c r="F6247" s="144"/>
    </row>
    <row r="6248" spans="1:6">
      <c r="A6248" s="144"/>
      <c r="B6248" s="144"/>
      <c r="C6248" s="144"/>
      <c r="D6248" s="144"/>
      <c r="E6248" s="144"/>
      <c r="F6248" s="144"/>
    </row>
    <row r="6249" spans="1:6">
      <c r="A6249" s="144"/>
      <c r="B6249" s="144"/>
      <c r="C6249" s="144"/>
      <c r="D6249" s="144"/>
      <c r="E6249" s="144"/>
      <c r="F6249" s="144"/>
    </row>
    <row r="6250" spans="1:6">
      <c r="A6250" s="144"/>
      <c r="B6250" s="144"/>
      <c r="C6250" s="144"/>
      <c r="D6250" s="144"/>
      <c r="E6250" s="144"/>
      <c r="F6250" s="144"/>
    </row>
    <row r="6251" spans="1:6">
      <c r="A6251" s="144"/>
      <c r="B6251" s="144"/>
      <c r="C6251" s="144"/>
      <c r="D6251" s="144"/>
      <c r="E6251" s="144"/>
      <c r="F6251" s="144"/>
    </row>
    <row r="6252" spans="1:6">
      <c r="A6252" s="144"/>
      <c r="B6252" s="144"/>
      <c r="C6252" s="144"/>
      <c r="D6252" s="144"/>
      <c r="E6252" s="144"/>
      <c r="F6252" s="144"/>
    </row>
    <row r="6253" spans="1:6">
      <c r="A6253" s="144"/>
      <c r="B6253" s="144"/>
      <c r="C6253" s="144"/>
      <c r="D6253" s="144"/>
      <c r="E6253" s="144"/>
      <c r="F6253" s="144"/>
    </row>
    <row r="6254" spans="1:6">
      <c r="A6254" s="144"/>
      <c r="B6254" s="144"/>
      <c r="C6254" s="144"/>
      <c r="D6254" s="144"/>
      <c r="E6254" s="144"/>
      <c r="F6254" s="144"/>
    </row>
    <row r="6255" spans="1:6">
      <c r="A6255" s="144"/>
      <c r="B6255" s="144"/>
      <c r="C6255" s="144"/>
      <c r="D6255" s="144"/>
      <c r="E6255" s="144"/>
      <c r="F6255" s="144"/>
    </row>
    <row r="6256" spans="1:6">
      <c r="A6256" s="144"/>
      <c r="B6256" s="144"/>
      <c r="C6256" s="144"/>
      <c r="D6256" s="144"/>
      <c r="E6256" s="144"/>
      <c r="F6256" s="144"/>
    </row>
    <row r="6257" spans="1:6">
      <c r="A6257" s="144"/>
      <c r="B6257" s="144"/>
      <c r="C6257" s="144"/>
      <c r="D6257" s="144"/>
      <c r="E6257" s="144"/>
      <c r="F6257" s="144"/>
    </row>
    <row r="6258" spans="1:6">
      <c r="A6258" s="144"/>
      <c r="B6258" s="144"/>
      <c r="C6258" s="144"/>
      <c r="D6258" s="144"/>
      <c r="E6258" s="144"/>
      <c r="F6258" s="144"/>
    </row>
    <row r="6259" spans="1:6">
      <c r="A6259" s="144"/>
      <c r="B6259" s="144"/>
      <c r="C6259" s="144"/>
      <c r="D6259" s="144"/>
      <c r="E6259" s="144"/>
      <c r="F6259" s="144"/>
    </row>
    <row r="6260" spans="1:6">
      <c r="A6260" s="144"/>
      <c r="B6260" s="144"/>
      <c r="C6260" s="144"/>
      <c r="D6260" s="144"/>
      <c r="E6260" s="144"/>
      <c r="F6260" s="144"/>
    </row>
    <row r="6261" spans="1:6">
      <c r="A6261" s="144"/>
      <c r="B6261" s="144"/>
      <c r="C6261" s="144"/>
      <c r="D6261" s="144"/>
      <c r="E6261" s="144"/>
      <c r="F6261" s="144"/>
    </row>
    <row r="6262" spans="1:6">
      <c r="A6262" s="144"/>
      <c r="B6262" s="144"/>
      <c r="C6262" s="144"/>
      <c r="D6262" s="144"/>
      <c r="E6262" s="144"/>
      <c r="F6262" s="144"/>
    </row>
    <row r="6263" spans="1:6">
      <c r="A6263" s="144"/>
      <c r="B6263" s="144"/>
      <c r="C6263" s="144"/>
      <c r="D6263" s="144"/>
      <c r="E6263" s="144"/>
      <c r="F6263" s="144"/>
    </row>
    <row r="6264" spans="1:6">
      <c r="A6264" s="144"/>
      <c r="B6264" s="144"/>
      <c r="C6264" s="144"/>
      <c r="D6264" s="144"/>
      <c r="E6264" s="144"/>
      <c r="F6264" s="144"/>
    </row>
    <row r="6265" spans="1:6">
      <c r="A6265" s="144"/>
      <c r="B6265" s="144"/>
      <c r="C6265" s="144"/>
      <c r="D6265" s="144"/>
      <c r="E6265" s="144"/>
      <c r="F6265" s="144"/>
    </row>
    <row r="6266" spans="1:6">
      <c r="A6266" s="144"/>
      <c r="B6266" s="144"/>
      <c r="C6266" s="144"/>
      <c r="D6266" s="144"/>
      <c r="E6266" s="144"/>
      <c r="F6266" s="144"/>
    </row>
    <row r="6267" spans="1:6">
      <c r="A6267" s="144"/>
      <c r="B6267" s="144"/>
      <c r="C6267" s="144"/>
      <c r="D6267" s="144"/>
      <c r="E6267" s="144"/>
      <c r="F6267" s="144"/>
    </row>
    <row r="6268" spans="1:6">
      <c r="A6268" s="144"/>
      <c r="B6268" s="144"/>
      <c r="C6268" s="144"/>
      <c r="D6268" s="144"/>
      <c r="E6268" s="144"/>
      <c r="F6268" s="144"/>
    </row>
    <row r="6269" spans="1:6">
      <c r="A6269" s="144"/>
      <c r="B6269" s="144"/>
      <c r="C6269" s="144"/>
      <c r="D6269" s="144"/>
      <c r="E6269" s="144"/>
      <c r="F6269" s="144"/>
    </row>
    <row r="6270" spans="1:6">
      <c r="A6270" s="144"/>
      <c r="B6270" s="144"/>
      <c r="C6270" s="144"/>
      <c r="D6270" s="144"/>
      <c r="E6270" s="144"/>
      <c r="F6270" s="144"/>
    </row>
    <row r="6271" spans="1:6">
      <c r="A6271" s="144"/>
      <c r="B6271" s="144"/>
      <c r="C6271" s="144"/>
      <c r="D6271" s="144"/>
      <c r="E6271" s="144"/>
      <c r="F6271" s="144"/>
    </row>
    <row r="6272" spans="1:6">
      <c r="A6272" s="144"/>
      <c r="B6272" s="144"/>
      <c r="C6272" s="144"/>
      <c r="D6272" s="144"/>
      <c r="E6272" s="144"/>
      <c r="F6272" s="144"/>
    </row>
    <row r="6273" spans="1:6">
      <c r="A6273" s="144"/>
      <c r="B6273" s="144"/>
      <c r="C6273" s="144"/>
      <c r="D6273" s="144"/>
      <c r="E6273" s="144"/>
      <c r="F6273" s="144"/>
    </row>
    <row r="6274" spans="1:6">
      <c r="A6274" s="144"/>
      <c r="B6274" s="144"/>
      <c r="C6274" s="144"/>
      <c r="D6274" s="144"/>
      <c r="E6274" s="144"/>
      <c r="F6274" s="144"/>
    </row>
    <row r="6275" spans="1:6">
      <c r="A6275" s="144"/>
      <c r="B6275" s="144"/>
      <c r="C6275" s="144"/>
      <c r="D6275" s="144"/>
      <c r="E6275" s="144"/>
      <c r="F6275" s="144"/>
    </row>
    <row r="6276" spans="1:6">
      <c r="A6276" s="144"/>
      <c r="B6276" s="144"/>
      <c r="C6276" s="144"/>
      <c r="D6276" s="144"/>
      <c r="E6276" s="144"/>
      <c r="F6276" s="144"/>
    </row>
    <row r="6277" spans="1:6">
      <c r="A6277" s="144"/>
      <c r="B6277" s="144"/>
      <c r="C6277" s="144"/>
      <c r="D6277" s="144"/>
      <c r="E6277" s="144"/>
      <c r="F6277" s="144"/>
    </row>
    <row r="6278" spans="1:6">
      <c r="A6278" s="144"/>
      <c r="B6278" s="144"/>
      <c r="C6278" s="144"/>
      <c r="D6278" s="144"/>
      <c r="E6278" s="144"/>
      <c r="F6278" s="144"/>
    </row>
    <row r="6279" spans="1:6">
      <c r="A6279" s="144"/>
      <c r="B6279" s="144"/>
      <c r="C6279" s="144"/>
      <c r="D6279" s="144"/>
      <c r="E6279" s="144"/>
      <c r="F6279" s="144"/>
    </row>
    <row r="6280" spans="1:6">
      <c r="A6280" s="144"/>
      <c r="B6280" s="144"/>
      <c r="C6280" s="144"/>
      <c r="D6280" s="144"/>
      <c r="E6280" s="144"/>
      <c r="F6280" s="144"/>
    </row>
    <row r="6281" spans="1:6">
      <c r="A6281" s="144"/>
      <c r="B6281" s="144"/>
      <c r="C6281" s="144"/>
      <c r="D6281" s="144"/>
      <c r="E6281" s="144"/>
      <c r="F6281" s="144"/>
    </row>
    <row r="6282" spans="1:6">
      <c r="A6282" s="144"/>
      <c r="B6282" s="144"/>
      <c r="C6282" s="144"/>
      <c r="D6282" s="144"/>
      <c r="E6282" s="144"/>
      <c r="F6282" s="144"/>
    </row>
    <row r="6283" spans="1:6">
      <c r="A6283" s="144"/>
      <c r="B6283" s="144"/>
      <c r="C6283" s="144"/>
      <c r="D6283" s="144"/>
      <c r="E6283" s="144"/>
      <c r="F6283" s="144"/>
    </row>
    <row r="6284" spans="1:6">
      <c r="A6284" s="144"/>
      <c r="B6284" s="144"/>
      <c r="C6284" s="144"/>
      <c r="D6284" s="144"/>
      <c r="E6284" s="144"/>
      <c r="F6284" s="144"/>
    </row>
    <row r="6285" spans="1:6">
      <c r="A6285" s="144"/>
      <c r="B6285" s="144"/>
      <c r="C6285" s="144"/>
      <c r="D6285" s="144"/>
      <c r="E6285" s="144"/>
      <c r="F6285" s="144"/>
    </row>
    <row r="6286" spans="1:6">
      <c r="A6286" s="144"/>
      <c r="B6286" s="144"/>
      <c r="C6286" s="144"/>
      <c r="D6286" s="144"/>
      <c r="E6286" s="144"/>
      <c r="F6286" s="144"/>
    </row>
    <row r="6287" spans="1:6">
      <c r="A6287" s="144"/>
      <c r="B6287" s="144"/>
      <c r="C6287" s="144"/>
      <c r="D6287" s="144"/>
      <c r="E6287" s="144"/>
      <c r="F6287" s="144"/>
    </row>
    <row r="6288" spans="1:6">
      <c r="A6288" s="144"/>
      <c r="B6288" s="144"/>
      <c r="C6288" s="144"/>
      <c r="D6288" s="144"/>
      <c r="E6288" s="144"/>
      <c r="F6288" s="144"/>
    </row>
    <row r="6289" spans="1:6">
      <c r="A6289" s="144"/>
      <c r="B6289" s="144"/>
      <c r="C6289" s="144"/>
      <c r="D6289" s="144"/>
      <c r="E6289" s="144"/>
      <c r="F6289" s="144"/>
    </row>
    <row r="6290" spans="1:6">
      <c r="A6290" s="144"/>
      <c r="B6290" s="144"/>
      <c r="C6290" s="144"/>
      <c r="D6290" s="144"/>
      <c r="E6290" s="144"/>
      <c r="F6290" s="144"/>
    </row>
    <row r="6291" spans="1:6">
      <c r="A6291" s="144"/>
      <c r="B6291" s="144"/>
      <c r="C6291" s="144"/>
      <c r="D6291" s="144"/>
      <c r="E6291" s="144"/>
      <c r="F6291" s="144"/>
    </row>
    <row r="6292" spans="1:6">
      <c r="A6292" s="144"/>
      <c r="B6292" s="144"/>
      <c r="C6292" s="144"/>
      <c r="D6292" s="144"/>
      <c r="E6292" s="144"/>
      <c r="F6292" s="144"/>
    </row>
    <row r="6293" spans="1:6">
      <c r="A6293" s="144"/>
      <c r="B6293" s="144"/>
      <c r="C6293" s="144"/>
      <c r="D6293" s="144"/>
      <c r="E6293" s="144"/>
      <c r="F6293" s="144"/>
    </row>
    <row r="6294" spans="1:6">
      <c r="A6294" s="144"/>
      <c r="B6294" s="144"/>
      <c r="C6294" s="144"/>
      <c r="D6294" s="144"/>
      <c r="E6294" s="144"/>
      <c r="F6294" s="144"/>
    </row>
    <row r="6295" spans="1:6">
      <c r="A6295" s="144"/>
      <c r="B6295" s="144"/>
      <c r="C6295" s="144"/>
      <c r="D6295" s="144"/>
      <c r="E6295" s="144"/>
      <c r="F6295" s="144"/>
    </row>
    <row r="6296" spans="1:6">
      <c r="A6296" s="144"/>
      <c r="B6296" s="144"/>
      <c r="C6296" s="144"/>
      <c r="D6296" s="144"/>
      <c r="E6296" s="144"/>
      <c r="F6296" s="144"/>
    </row>
    <row r="6297" spans="1:6">
      <c r="A6297" s="144"/>
      <c r="B6297" s="144"/>
      <c r="C6297" s="144"/>
      <c r="D6297" s="144"/>
      <c r="E6297" s="144"/>
      <c r="F6297" s="144"/>
    </row>
    <row r="6298" spans="1:6">
      <c r="A6298" s="144"/>
      <c r="B6298" s="144"/>
      <c r="C6298" s="144"/>
      <c r="D6298" s="144"/>
      <c r="E6298" s="144"/>
      <c r="F6298" s="144"/>
    </row>
    <row r="6299" spans="1:6">
      <c r="A6299" s="144"/>
      <c r="B6299" s="144"/>
      <c r="C6299" s="144"/>
      <c r="D6299" s="144"/>
      <c r="E6299" s="144"/>
      <c r="F6299" s="144"/>
    </row>
    <row r="6300" spans="1:6">
      <c r="A6300" s="144"/>
      <c r="B6300" s="144"/>
      <c r="C6300" s="144"/>
      <c r="D6300" s="144"/>
      <c r="E6300" s="144"/>
      <c r="F6300" s="144"/>
    </row>
    <row r="6301" spans="1:6">
      <c r="A6301" s="144"/>
      <c r="B6301" s="144"/>
      <c r="C6301" s="144"/>
      <c r="D6301" s="144"/>
      <c r="E6301" s="144"/>
      <c r="F6301" s="144"/>
    </row>
    <row r="6302" spans="1:6">
      <c r="A6302" s="144"/>
      <c r="B6302" s="144"/>
      <c r="C6302" s="144"/>
      <c r="D6302" s="144"/>
      <c r="E6302" s="144"/>
      <c r="F6302" s="144"/>
    </row>
    <row r="6303" spans="1:6">
      <c r="A6303" s="144"/>
      <c r="B6303" s="144"/>
      <c r="C6303" s="144"/>
      <c r="D6303" s="144"/>
      <c r="E6303" s="144"/>
      <c r="F6303" s="144"/>
    </row>
    <row r="6304" spans="1:6">
      <c r="A6304" s="144"/>
      <c r="B6304" s="144"/>
      <c r="C6304" s="144"/>
      <c r="D6304" s="144"/>
      <c r="E6304" s="144"/>
      <c r="F6304" s="144"/>
    </row>
    <row r="6305" spans="1:6">
      <c r="A6305" s="144"/>
      <c r="B6305" s="144"/>
      <c r="C6305" s="144"/>
      <c r="D6305" s="144"/>
      <c r="E6305" s="144"/>
      <c r="F6305" s="144"/>
    </row>
    <row r="6306" spans="1:6">
      <c r="A6306" s="144"/>
      <c r="B6306" s="144"/>
      <c r="C6306" s="144"/>
      <c r="D6306" s="144"/>
      <c r="E6306" s="144"/>
      <c r="F6306" s="144"/>
    </row>
    <row r="6307" spans="1:6">
      <c r="A6307" s="144"/>
      <c r="B6307" s="144"/>
      <c r="C6307" s="144"/>
      <c r="D6307" s="144"/>
      <c r="E6307" s="144"/>
      <c r="F6307" s="144"/>
    </row>
    <row r="6308" spans="1:6">
      <c r="A6308" s="144"/>
      <c r="B6308" s="144"/>
      <c r="C6308" s="144"/>
      <c r="D6308" s="144"/>
      <c r="E6308" s="144"/>
      <c r="F6308" s="144"/>
    </row>
    <row r="6309" spans="1:6">
      <c r="A6309" s="144"/>
      <c r="B6309" s="144"/>
      <c r="C6309" s="144"/>
      <c r="D6309" s="144"/>
      <c r="E6309" s="144"/>
      <c r="F6309" s="144"/>
    </row>
    <row r="6310" spans="1:6">
      <c r="A6310" s="144"/>
      <c r="B6310" s="144"/>
      <c r="C6310" s="144"/>
      <c r="D6310" s="144"/>
      <c r="E6310" s="144"/>
      <c r="F6310" s="144"/>
    </row>
    <row r="6311" spans="1:6">
      <c r="A6311" s="144"/>
      <c r="B6311" s="144"/>
      <c r="C6311" s="144"/>
      <c r="D6311" s="144"/>
      <c r="E6311" s="144"/>
      <c r="F6311" s="144"/>
    </row>
    <row r="6312" spans="1:6">
      <c r="A6312" s="144"/>
      <c r="B6312" s="144"/>
      <c r="C6312" s="144"/>
      <c r="D6312" s="144"/>
      <c r="E6312" s="144"/>
      <c r="F6312" s="144"/>
    </row>
    <row r="6313" spans="1:6">
      <c r="A6313" s="144"/>
      <c r="B6313" s="144"/>
      <c r="C6313" s="144"/>
      <c r="D6313" s="144"/>
      <c r="E6313" s="144"/>
      <c r="F6313" s="144"/>
    </row>
    <row r="6314" spans="1:6">
      <c r="A6314" s="144"/>
      <c r="B6314" s="144"/>
      <c r="C6314" s="144"/>
      <c r="D6314" s="144"/>
      <c r="E6314" s="144"/>
      <c r="F6314" s="144"/>
    </row>
    <row r="6315" spans="1:6">
      <c r="A6315" s="144"/>
      <c r="B6315" s="144"/>
      <c r="C6315" s="144"/>
      <c r="D6315" s="144"/>
      <c r="E6315" s="144"/>
      <c r="F6315" s="144"/>
    </row>
    <row r="6316" spans="1:6">
      <c r="A6316" s="144"/>
      <c r="B6316" s="144"/>
      <c r="C6316" s="144"/>
      <c r="D6316" s="144"/>
      <c r="E6316" s="144"/>
      <c r="F6316" s="144"/>
    </row>
    <row r="6317" spans="1:6">
      <c r="A6317" s="144"/>
      <c r="B6317" s="144"/>
      <c r="C6317" s="144"/>
      <c r="D6317" s="144"/>
      <c r="E6317" s="144"/>
      <c r="F6317" s="144"/>
    </row>
    <row r="6318" spans="1:6">
      <c r="A6318" s="144"/>
      <c r="B6318" s="144"/>
      <c r="C6318" s="144"/>
      <c r="D6318" s="144"/>
      <c r="E6318" s="144"/>
      <c r="F6318" s="144"/>
    </row>
    <row r="6319" spans="1:6">
      <c r="A6319" s="144"/>
      <c r="B6319" s="144"/>
      <c r="C6319" s="144"/>
      <c r="D6319" s="144"/>
      <c r="E6319" s="144"/>
      <c r="F6319" s="144"/>
    </row>
    <row r="6320" spans="1:6">
      <c r="A6320" s="144"/>
      <c r="B6320" s="144"/>
      <c r="C6320" s="144"/>
      <c r="D6320" s="144"/>
      <c r="E6320" s="144"/>
      <c r="F6320" s="144"/>
    </row>
    <row r="6321" spans="1:6">
      <c r="A6321" s="144"/>
      <c r="B6321" s="144"/>
      <c r="C6321" s="144"/>
      <c r="D6321" s="144"/>
      <c r="E6321" s="144"/>
      <c r="F6321" s="144"/>
    </row>
    <row r="6322" spans="1:6">
      <c r="A6322" s="144"/>
      <c r="B6322" s="144"/>
      <c r="C6322" s="144"/>
      <c r="D6322" s="144"/>
      <c r="E6322" s="144"/>
      <c r="F6322" s="144"/>
    </row>
    <row r="6323" spans="1:6">
      <c r="A6323" s="144"/>
      <c r="B6323" s="144"/>
      <c r="C6323" s="144"/>
      <c r="D6323" s="144"/>
      <c r="E6323" s="144"/>
      <c r="F6323" s="144"/>
    </row>
    <row r="6324" spans="1:6">
      <c r="A6324" s="144"/>
      <c r="B6324" s="144"/>
      <c r="C6324" s="144"/>
      <c r="D6324" s="144"/>
      <c r="E6324" s="144"/>
      <c r="F6324" s="144"/>
    </row>
    <row r="6325" spans="1:6">
      <c r="A6325" s="144"/>
      <c r="B6325" s="144"/>
      <c r="C6325" s="144"/>
      <c r="D6325" s="144"/>
      <c r="E6325" s="144"/>
      <c r="F6325" s="144"/>
    </row>
    <row r="6326" spans="1:6">
      <c r="A6326" s="144"/>
      <c r="B6326" s="144"/>
      <c r="C6326" s="144"/>
      <c r="D6326" s="144"/>
      <c r="E6326" s="144"/>
      <c r="F6326" s="144"/>
    </row>
    <row r="6327" spans="1:6">
      <c r="A6327" s="144"/>
      <c r="B6327" s="144"/>
      <c r="C6327" s="144"/>
      <c r="D6327" s="144"/>
      <c r="E6327" s="144"/>
      <c r="F6327" s="144"/>
    </row>
    <row r="6328" spans="1:6">
      <c r="A6328" s="144"/>
      <c r="B6328" s="144"/>
      <c r="C6328" s="144"/>
      <c r="D6328" s="144"/>
      <c r="E6328" s="144"/>
      <c r="F6328" s="144"/>
    </row>
    <row r="6329" spans="1:6">
      <c r="A6329" s="144"/>
      <c r="B6329" s="144"/>
      <c r="C6329" s="144"/>
      <c r="D6329" s="144"/>
      <c r="E6329" s="144"/>
      <c r="F6329" s="144"/>
    </row>
    <row r="6330" spans="1:6">
      <c r="A6330" s="144"/>
      <c r="B6330" s="144"/>
      <c r="C6330" s="144"/>
      <c r="D6330" s="144"/>
      <c r="E6330" s="144"/>
      <c r="F6330" s="144"/>
    </row>
    <row r="6331" spans="1:6">
      <c r="A6331" s="144"/>
      <c r="B6331" s="144"/>
      <c r="C6331" s="144"/>
      <c r="D6331" s="144"/>
      <c r="E6331" s="144"/>
      <c r="F6331" s="144"/>
    </row>
    <row r="6332" spans="1:6">
      <c r="A6332" s="144"/>
      <c r="B6332" s="144"/>
      <c r="C6332" s="144"/>
      <c r="D6332" s="144"/>
      <c r="E6332" s="144"/>
      <c r="F6332" s="144"/>
    </row>
    <row r="6333" spans="1:6">
      <c r="A6333" s="144"/>
      <c r="B6333" s="144"/>
      <c r="C6333" s="144"/>
      <c r="D6333" s="144"/>
      <c r="E6333" s="144"/>
      <c r="F6333" s="144"/>
    </row>
    <row r="6334" spans="1:6">
      <c r="A6334" s="144"/>
      <c r="B6334" s="144"/>
      <c r="C6334" s="144"/>
      <c r="D6334" s="144"/>
      <c r="E6334" s="144"/>
      <c r="F6334" s="144"/>
    </row>
    <row r="6335" spans="1:6">
      <c r="A6335" s="144"/>
      <c r="B6335" s="144"/>
      <c r="C6335" s="144"/>
      <c r="D6335" s="144"/>
      <c r="E6335" s="144"/>
      <c r="F6335" s="144"/>
    </row>
    <row r="6336" spans="1:6">
      <c r="A6336" s="144"/>
      <c r="B6336" s="144"/>
      <c r="C6336" s="144"/>
      <c r="D6336" s="144"/>
      <c r="E6336" s="144"/>
      <c r="F6336" s="144"/>
    </row>
    <row r="6337" spans="1:6">
      <c r="A6337" s="144"/>
      <c r="B6337" s="144"/>
      <c r="C6337" s="144"/>
      <c r="D6337" s="144"/>
      <c r="E6337" s="144"/>
      <c r="F6337" s="144"/>
    </row>
    <row r="6338" spans="1:6">
      <c r="A6338" s="144"/>
      <c r="B6338" s="144"/>
      <c r="C6338" s="144"/>
      <c r="D6338" s="144"/>
      <c r="E6338" s="144"/>
      <c r="F6338" s="144"/>
    </row>
    <row r="6339" spans="1:6">
      <c r="A6339" s="144"/>
      <c r="B6339" s="144"/>
      <c r="C6339" s="144"/>
      <c r="D6339" s="144"/>
      <c r="E6339" s="144"/>
      <c r="F6339" s="144"/>
    </row>
    <row r="6340" spans="1:6">
      <c r="A6340" s="144"/>
      <c r="B6340" s="144"/>
      <c r="C6340" s="144"/>
      <c r="D6340" s="144"/>
      <c r="E6340" s="144"/>
      <c r="F6340" s="144"/>
    </row>
    <row r="6341" spans="1:6">
      <c r="A6341" s="144"/>
      <c r="B6341" s="144"/>
      <c r="C6341" s="144"/>
      <c r="D6341" s="144"/>
      <c r="E6341" s="144"/>
      <c r="F6341" s="144"/>
    </row>
    <row r="6342" spans="1:6">
      <c r="A6342" s="144"/>
      <c r="B6342" s="144"/>
      <c r="C6342" s="144"/>
      <c r="D6342" s="144"/>
      <c r="E6342" s="144"/>
      <c r="F6342" s="144"/>
    </row>
    <row r="6343" spans="1:6">
      <c r="A6343" s="144"/>
      <c r="B6343" s="144"/>
      <c r="C6343" s="144"/>
      <c r="D6343" s="144"/>
      <c r="E6343" s="144"/>
      <c r="F6343" s="144"/>
    </row>
    <row r="6344" spans="1:6">
      <c r="A6344" s="144"/>
      <c r="B6344" s="144"/>
      <c r="C6344" s="144"/>
      <c r="D6344" s="144"/>
      <c r="E6344" s="144"/>
      <c r="F6344" s="144"/>
    </row>
    <row r="6345" spans="1:6">
      <c r="A6345" s="144"/>
      <c r="B6345" s="144"/>
      <c r="C6345" s="144"/>
      <c r="D6345" s="144"/>
      <c r="E6345" s="144"/>
      <c r="F6345" s="144"/>
    </row>
    <row r="6346" spans="1:6">
      <c r="A6346" s="144"/>
      <c r="B6346" s="144"/>
      <c r="C6346" s="144"/>
      <c r="D6346" s="144"/>
      <c r="E6346" s="144"/>
      <c r="F6346" s="144"/>
    </row>
    <row r="6347" spans="1:6">
      <c r="A6347" s="144"/>
      <c r="B6347" s="144"/>
      <c r="C6347" s="144"/>
      <c r="D6347" s="144"/>
      <c r="E6347" s="144"/>
      <c r="F6347" s="144"/>
    </row>
    <row r="6348" spans="1:6">
      <c r="A6348" s="144"/>
      <c r="B6348" s="144"/>
      <c r="C6348" s="144"/>
      <c r="D6348" s="144"/>
      <c r="E6348" s="144"/>
      <c r="F6348" s="144"/>
    </row>
    <row r="6349" spans="1:6">
      <c r="A6349" s="144"/>
      <c r="B6349" s="144"/>
      <c r="C6349" s="144"/>
      <c r="D6349" s="144"/>
      <c r="E6349" s="144"/>
      <c r="F6349" s="144"/>
    </row>
    <row r="6350" spans="1:6">
      <c r="A6350" s="144"/>
      <c r="B6350" s="144"/>
      <c r="C6350" s="144"/>
      <c r="D6350" s="144"/>
      <c r="E6350" s="144"/>
      <c r="F6350" s="144"/>
    </row>
    <row r="6351" spans="1:6">
      <c r="A6351" s="144"/>
      <c r="B6351" s="144"/>
      <c r="C6351" s="144"/>
      <c r="D6351" s="144"/>
      <c r="E6351" s="144"/>
      <c r="F6351" s="144"/>
    </row>
    <row r="6352" spans="1:6">
      <c r="A6352" s="144"/>
      <c r="B6352" s="144"/>
      <c r="C6352" s="144"/>
      <c r="D6352" s="144"/>
      <c r="E6352" s="144"/>
      <c r="F6352" s="144"/>
    </row>
    <row r="6353" spans="1:6">
      <c r="A6353" s="144"/>
      <c r="B6353" s="144"/>
      <c r="C6353" s="144"/>
      <c r="D6353" s="144"/>
      <c r="E6353" s="144"/>
      <c r="F6353" s="144"/>
    </row>
    <row r="6354" spans="1:6">
      <c r="A6354" s="144"/>
      <c r="B6354" s="144"/>
      <c r="C6354" s="144"/>
      <c r="D6354" s="144"/>
      <c r="E6354" s="144"/>
      <c r="F6354" s="144"/>
    </row>
    <row r="6355" spans="1:6">
      <c r="A6355" s="144"/>
      <c r="B6355" s="144"/>
      <c r="C6355" s="144"/>
      <c r="D6355" s="144"/>
      <c r="E6355" s="144"/>
      <c r="F6355" s="144"/>
    </row>
    <row r="6356" spans="1:6">
      <c r="A6356" s="144"/>
      <c r="B6356" s="144"/>
      <c r="C6356" s="144"/>
      <c r="D6356" s="144"/>
      <c r="E6356" s="144"/>
      <c r="F6356" s="144"/>
    </row>
    <row r="6357" spans="1:6">
      <c r="A6357" s="144"/>
      <c r="B6357" s="144"/>
      <c r="C6357" s="144"/>
      <c r="D6357" s="144"/>
      <c r="E6357" s="144"/>
      <c r="F6357" s="144"/>
    </row>
    <row r="6358" spans="1:6">
      <c r="A6358" s="144"/>
      <c r="B6358" s="144"/>
      <c r="C6358" s="144"/>
      <c r="D6358" s="144"/>
      <c r="E6358" s="144"/>
      <c r="F6358" s="144"/>
    </row>
    <row r="6359" spans="1:6">
      <c r="A6359" s="144"/>
      <c r="B6359" s="144"/>
      <c r="C6359" s="144"/>
      <c r="D6359" s="144"/>
      <c r="E6359" s="144"/>
      <c r="F6359" s="144"/>
    </row>
    <row r="6360" spans="1:6">
      <c r="A6360" s="144"/>
      <c r="B6360" s="144"/>
      <c r="C6360" s="144"/>
      <c r="D6360" s="144"/>
      <c r="E6360" s="144"/>
      <c r="F6360" s="144"/>
    </row>
    <row r="6361" spans="1:6">
      <c r="A6361" s="144"/>
      <c r="B6361" s="144"/>
      <c r="C6361" s="144"/>
      <c r="D6361" s="144"/>
      <c r="E6361" s="144"/>
      <c r="F6361" s="144"/>
    </row>
    <row r="6362" spans="1:6">
      <c r="A6362" s="144"/>
      <c r="B6362" s="144"/>
      <c r="C6362" s="144"/>
      <c r="D6362" s="144"/>
      <c r="E6362" s="144"/>
      <c r="F6362" s="144"/>
    </row>
    <row r="6363" spans="1:6">
      <c r="A6363" s="144"/>
      <c r="B6363" s="144"/>
      <c r="C6363" s="144"/>
      <c r="D6363" s="144"/>
      <c r="E6363" s="144"/>
      <c r="F6363" s="144"/>
    </row>
    <row r="6364" spans="1:6">
      <c r="A6364" s="144"/>
      <c r="B6364" s="144"/>
      <c r="C6364" s="144"/>
      <c r="D6364" s="144"/>
      <c r="E6364" s="144"/>
      <c r="F6364" s="144"/>
    </row>
    <row r="6365" spans="1:6">
      <c r="A6365" s="144"/>
      <c r="B6365" s="144"/>
      <c r="C6365" s="144"/>
      <c r="D6365" s="144"/>
      <c r="E6365" s="144"/>
      <c r="F6365" s="144"/>
    </row>
    <row r="6366" spans="1:6">
      <c r="A6366" s="144"/>
      <c r="B6366" s="144"/>
      <c r="C6366" s="144"/>
      <c r="D6366" s="144"/>
      <c r="E6366" s="144"/>
      <c r="F6366" s="144"/>
    </row>
    <row r="6367" spans="1:6">
      <c r="A6367" s="144"/>
      <c r="B6367" s="144"/>
      <c r="C6367" s="144"/>
      <c r="D6367" s="144"/>
      <c r="E6367" s="144"/>
      <c r="F6367" s="144"/>
    </row>
    <row r="6368" spans="1:6">
      <c r="A6368" s="144"/>
      <c r="B6368" s="144"/>
      <c r="C6368" s="144"/>
      <c r="D6368" s="144"/>
      <c r="E6368" s="144"/>
      <c r="F6368" s="144"/>
    </row>
    <row r="6369" spans="1:6">
      <c r="A6369" s="144"/>
      <c r="B6369" s="144"/>
      <c r="C6369" s="144"/>
      <c r="D6369" s="144"/>
      <c r="E6369" s="144"/>
      <c r="F6369" s="144"/>
    </row>
    <row r="6370" spans="1:6">
      <c r="A6370" s="144"/>
      <c r="B6370" s="144"/>
      <c r="C6370" s="144"/>
      <c r="D6370" s="144"/>
      <c r="E6370" s="144"/>
      <c r="F6370" s="144"/>
    </row>
    <row r="6371" spans="1:6">
      <c r="A6371" s="144"/>
      <c r="B6371" s="144"/>
      <c r="C6371" s="144"/>
      <c r="D6371" s="144"/>
      <c r="E6371" s="144"/>
      <c r="F6371" s="144"/>
    </row>
    <row r="6372" spans="1:6">
      <c r="A6372" s="144"/>
      <c r="B6372" s="144"/>
      <c r="C6372" s="144"/>
      <c r="D6372" s="144"/>
      <c r="E6372" s="144"/>
      <c r="F6372" s="144"/>
    </row>
    <row r="6373" spans="1:6">
      <c r="A6373" s="144"/>
      <c r="B6373" s="144"/>
      <c r="C6373" s="144"/>
      <c r="D6373" s="144"/>
      <c r="E6373" s="144"/>
      <c r="F6373" s="144"/>
    </row>
    <row r="6374" spans="1:6">
      <c r="A6374" s="144"/>
      <c r="B6374" s="144"/>
      <c r="C6374" s="144"/>
      <c r="D6374" s="144"/>
      <c r="E6374" s="144"/>
      <c r="F6374" s="144"/>
    </row>
    <row r="6375" spans="1:6">
      <c r="A6375" s="144"/>
      <c r="B6375" s="144"/>
      <c r="C6375" s="144"/>
      <c r="D6375" s="144"/>
      <c r="E6375" s="144"/>
      <c r="F6375" s="144"/>
    </row>
    <row r="6376" spans="1:6">
      <c r="A6376" s="144"/>
      <c r="B6376" s="144"/>
      <c r="C6376" s="144"/>
      <c r="D6376" s="144"/>
      <c r="E6376" s="144"/>
      <c r="F6376" s="144"/>
    </row>
    <row r="6377" spans="1:6">
      <c r="A6377" s="144"/>
      <c r="B6377" s="144"/>
      <c r="C6377" s="144"/>
      <c r="D6377" s="144"/>
      <c r="E6377" s="144"/>
      <c r="F6377" s="144"/>
    </row>
    <row r="6378" spans="1:6">
      <c r="A6378" s="144"/>
      <c r="B6378" s="144"/>
      <c r="C6378" s="144"/>
      <c r="D6378" s="144"/>
      <c r="E6378" s="144"/>
      <c r="F6378" s="144"/>
    </row>
    <row r="6379" spans="1:6">
      <c r="A6379" s="144"/>
      <c r="B6379" s="144"/>
      <c r="C6379" s="144"/>
      <c r="D6379" s="144"/>
      <c r="E6379" s="144"/>
      <c r="F6379" s="144"/>
    </row>
    <row r="6380" spans="1:6">
      <c r="A6380" s="144"/>
      <c r="B6380" s="144"/>
      <c r="C6380" s="144"/>
      <c r="D6380" s="144"/>
      <c r="E6380" s="144"/>
      <c r="F6380" s="144"/>
    </row>
    <row r="6381" spans="1:6">
      <c r="A6381" s="144"/>
      <c r="B6381" s="144"/>
      <c r="C6381" s="144"/>
      <c r="D6381" s="144"/>
      <c r="E6381" s="144"/>
      <c r="F6381" s="144"/>
    </row>
    <row r="6382" spans="1:6">
      <c r="A6382" s="144"/>
      <c r="B6382" s="144"/>
      <c r="C6382" s="144"/>
      <c r="D6382" s="144"/>
      <c r="E6382" s="144"/>
      <c r="F6382" s="144"/>
    </row>
    <row r="6383" spans="1:6">
      <c r="A6383" s="144"/>
      <c r="B6383" s="144"/>
      <c r="C6383" s="144"/>
      <c r="D6383" s="144"/>
      <c r="E6383" s="144"/>
      <c r="F6383" s="144"/>
    </row>
    <row r="6384" spans="1:6">
      <c r="A6384" s="144"/>
      <c r="B6384" s="144"/>
      <c r="C6384" s="144"/>
      <c r="D6384" s="144"/>
      <c r="E6384" s="144"/>
      <c r="F6384" s="144"/>
    </row>
    <row r="6385" spans="1:6">
      <c r="A6385" s="144"/>
      <c r="B6385" s="144"/>
      <c r="C6385" s="144"/>
      <c r="D6385" s="144"/>
      <c r="E6385" s="144"/>
      <c r="F6385" s="144"/>
    </row>
    <row r="6386" spans="1:6">
      <c r="A6386" s="144"/>
      <c r="B6386" s="144"/>
      <c r="C6386" s="144"/>
      <c r="D6386" s="144"/>
      <c r="E6386" s="144"/>
      <c r="F6386" s="144"/>
    </row>
    <row r="6387" spans="1:6">
      <c r="A6387" s="144"/>
      <c r="B6387" s="144"/>
      <c r="C6387" s="144"/>
      <c r="D6387" s="144"/>
      <c r="E6387" s="144"/>
      <c r="F6387" s="144"/>
    </row>
    <row r="6388" spans="1:6">
      <c r="A6388" s="144"/>
      <c r="B6388" s="144"/>
      <c r="C6388" s="144"/>
      <c r="D6388" s="144"/>
      <c r="E6388" s="144"/>
      <c r="F6388" s="144"/>
    </row>
    <row r="6389" spans="1:6">
      <c r="A6389" s="144"/>
      <c r="B6389" s="144"/>
      <c r="C6389" s="144"/>
      <c r="D6389" s="144"/>
      <c r="E6389" s="144"/>
      <c r="F6389" s="144"/>
    </row>
    <row r="6390" spans="1:6">
      <c r="A6390" s="144"/>
      <c r="B6390" s="144"/>
      <c r="C6390" s="144"/>
      <c r="D6390" s="144"/>
      <c r="E6390" s="144"/>
      <c r="F6390" s="144"/>
    </row>
    <row r="6391" spans="1:6">
      <c r="A6391" s="144"/>
      <c r="B6391" s="144"/>
      <c r="C6391" s="144"/>
      <c r="D6391" s="144"/>
      <c r="E6391" s="144"/>
      <c r="F6391" s="144"/>
    </row>
    <row r="6392" spans="1:6">
      <c r="A6392" s="144"/>
      <c r="B6392" s="144"/>
      <c r="C6392" s="144"/>
      <c r="D6392" s="144"/>
      <c r="E6392" s="144"/>
      <c r="F6392" s="144"/>
    </row>
    <row r="6393" spans="1:6">
      <c r="A6393" s="144"/>
      <c r="B6393" s="144"/>
      <c r="C6393" s="144"/>
      <c r="D6393" s="144"/>
      <c r="E6393" s="144"/>
      <c r="F6393" s="144"/>
    </row>
    <row r="6394" spans="1:6">
      <c r="A6394" s="144"/>
      <c r="B6394" s="144"/>
      <c r="C6394" s="144"/>
      <c r="D6394" s="144"/>
      <c r="E6394" s="144"/>
      <c r="F6394" s="144"/>
    </row>
    <row r="6395" spans="1:6">
      <c r="A6395" s="144"/>
      <c r="B6395" s="144"/>
      <c r="C6395" s="144"/>
      <c r="D6395" s="144"/>
      <c r="E6395" s="144"/>
      <c r="F6395" s="144"/>
    </row>
    <row r="6396" spans="1:6">
      <c r="A6396" s="144"/>
      <c r="B6396" s="144"/>
      <c r="C6396" s="144"/>
      <c r="D6396" s="144"/>
      <c r="E6396" s="144"/>
      <c r="F6396" s="144"/>
    </row>
    <row r="6397" spans="1:6">
      <c r="A6397" s="144"/>
      <c r="B6397" s="144"/>
      <c r="C6397" s="144"/>
      <c r="D6397" s="144"/>
      <c r="E6397" s="144"/>
      <c r="F6397" s="144"/>
    </row>
    <row r="6398" spans="1:6">
      <c r="A6398" s="144"/>
      <c r="B6398" s="144"/>
      <c r="C6398" s="144"/>
      <c r="D6398" s="144"/>
      <c r="E6398" s="144"/>
      <c r="F6398" s="144"/>
    </row>
    <row r="6399" spans="1:6">
      <c r="A6399" s="144"/>
      <c r="B6399" s="144"/>
      <c r="C6399" s="144"/>
      <c r="D6399" s="144"/>
      <c r="E6399" s="144"/>
      <c r="F6399" s="144"/>
    </row>
    <row r="6400" spans="1:6">
      <c r="A6400" s="144"/>
      <c r="B6400" s="144"/>
      <c r="C6400" s="144"/>
      <c r="D6400" s="144"/>
      <c r="E6400" s="144"/>
      <c r="F6400" s="144"/>
    </row>
    <row r="6401" spans="1:6">
      <c r="A6401" s="144"/>
      <c r="B6401" s="144"/>
      <c r="C6401" s="144"/>
      <c r="D6401" s="144"/>
      <c r="E6401" s="144"/>
      <c r="F6401" s="144"/>
    </row>
    <row r="6402" spans="1:6">
      <c r="A6402" s="144"/>
      <c r="B6402" s="144"/>
      <c r="C6402" s="144"/>
      <c r="D6402" s="144"/>
      <c r="E6402" s="144"/>
      <c r="F6402" s="144"/>
    </row>
    <row r="6403" spans="1:6">
      <c r="A6403" s="144"/>
      <c r="B6403" s="144"/>
      <c r="C6403" s="144"/>
      <c r="D6403" s="144"/>
      <c r="E6403" s="144"/>
      <c r="F6403" s="144"/>
    </row>
    <row r="6404" spans="1:6">
      <c r="A6404" s="144"/>
      <c r="B6404" s="144"/>
      <c r="C6404" s="144"/>
      <c r="D6404" s="144"/>
      <c r="E6404" s="144"/>
      <c r="F6404" s="144"/>
    </row>
    <row r="6405" spans="1:6">
      <c r="A6405" s="144"/>
      <c r="B6405" s="144"/>
      <c r="C6405" s="144"/>
      <c r="D6405" s="144"/>
      <c r="E6405" s="144"/>
      <c r="F6405" s="144"/>
    </row>
    <row r="6406" spans="1:6">
      <c r="A6406" s="144"/>
      <c r="B6406" s="144"/>
      <c r="C6406" s="144"/>
      <c r="D6406" s="144"/>
      <c r="E6406" s="144"/>
      <c r="F6406" s="144"/>
    </row>
    <row r="6407" spans="1:6">
      <c r="A6407" s="144"/>
      <c r="B6407" s="144"/>
      <c r="C6407" s="144"/>
      <c r="D6407" s="144"/>
      <c r="E6407" s="144"/>
      <c r="F6407" s="144"/>
    </row>
    <row r="6408" spans="1:6">
      <c r="A6408" s="144"/>
      <c r="B6408" s="144"/>
      <c r="C6408" s="144"/>
      <c r="D6408" s="144"/>
      <c r="E6408" s="144"/>
      <c r="F6408" s="144"/>
    </row>
    <row r="6409" spans="1:6">
      <c r="A6409" s="144"/>
      <c r="B6409" s="144"/>
      <c r="C6409" s="144"/>
      <c r="D6409" s="144"/>
      <c r="E6409" s="144"/>
      <c r="F6409" s="144"/>
    </row>
    <row r="6410" spans="1:6">
      <c r="A6410" s="144"/>
      <c r="B6410" s="144"/>
      <c r="C6410" s="144"/>
      <c r="D6410" s="144"/>
      <c r="E6410" s="144"/>
      <c r="F6410" s="144"/>
    </row>
    <row r="6411" spans="1:6">
      <c r="A6411" s="144"/>
      <c r="B6411" s="144"/>
      <c r="C6411" s="144"/>
      <c r="D6411" s="144"/>
      <c r="E6411" s="144"/>
      <c r="F6411" s="144"/>
    </row>
    <row r="6412" spans="1:6">
      <c r="A6412" s="144"/>
      <c r="B6412" s="144"/>
      <c r="C6412" s="144"/>
      <c r="D6412" s="144"/>
      <c r="E6412" s="144"/>
      <c r="F6412" s="144"/>
    </row>
    <row r="6413" spans="1:6">
      <c r="A6413" s="144"/>
      <c r="B6413" s="144"/>
      <c r="C6413" s="144"/>
      <c r="D6413" s="144"/>
      <c r="E6413" s="144"/>
      <c r="F6413" s="144"/>
    </row>
    <row r="6414" spans="1:6">
      <c r="A6414" s="144"/>
      <c r="B6414" s="144"/>
      <c r="C6414" s="144"/>
      <c r="D6414" s="144"/>
      <c r="E6414" s="144"/>
      <c r="F6414" s="144"/>
    </row>
    <row r="6415" spans="1:6">
      <c r="A6415" s="144"/>
      <c r="B6415" s="144"/>
      <c r="C6415" s="144"/>
      <c r="D6415" s="144"/>
      <c r="E6415" s="144"/>
      <c r="F6415" s="144"/>
    </row>
    <row r="6416" spans="1:6">
      <c r="A6416" s="144"/>
      <c r="B6416" s="144"/>
      <c r="C6416" s="144"/>
      <c r="D6416" s="144"/>
      <c r="E6416" s="144"/>
      <c r="F6416" s="144"/>
    </row>
    <row r="6417" spans="1:6">
      <c r="A6417" s="144"/>
      <c r="B6417" s="144"/>
      <c r="C6417" s="144"/>
      <c r="D6417" s="144"/>
      <c r="E6417" s="144"/>
      <c r="F6417" s="144"/>
    </row>
    <row r="6418" spans="1:6">
      <c r="A6418" s="144"/>
      <c r="B6418" s="144"/>
      <c r="C6418" s="144"/>
      <c r="D6418" s="144"/>
      <c r="E6418" s="144"/>
      <c r="F6418" s="144"/>
    </row>
    <row r="6419" spans="1:6">
      <c r="A6419" s="144"/>
      <c r="B6419" s="144"/>
      <c r="C6419" s="144"/>
      <c r="D6419" s="144"/>
      <c r="E6419" s="144"/>
      <c r="F6419" s="144"/>
    </row>
    <row r="6420" spans="1:6">
      <c r="A6420" s="144"/>
      <c r="B6420" s="144"/>
      <c r="C6420" s="144"/>
      <c r="D6420" s="144"/>
      <c r="E6420" s="144"/>
      <c r="F6420" s="144"/>
    </row>
    <row r="6421" spans="1:6">
      <c r="A6421" s="144"/>
      <c r="B6421" s="144"/>
      <c r="C6421" s="144"/>
      <c r="D6421" s="144"/>
      <c r="E6421" s="144"/>
      <c r="F6421" s="144"/>
    </row>
    <row r="6422" spans="1:6">
      <c r="A6422" s="144"/>
      <c r="B6422" s="144"/>
      <c r="C6422" s="144"/>
      <c r="D6422" s="144"/>
      <c r="E6422" s="144"/>
      <c r="F6422" s="144"/>
    </row>
    <row r="6423" spans="1:6">
      <c r="A6423" s="144"/>
      <c r="B6423" s="144"/>
      <c r="C6423" s="144"/>
      <c r="D6423" s="144"/>
      <c r="E6423" s="144"/>
      <c r="F6423" s="144"/>
    </row>
    <row r="6424" spans="1:6">
      <c r="A6424" s="144"/>
      <c r="B6424" s="144"/>
      <c r="C6424" s="144"/>
      <c r="D6424" s="144"/>
      <c r="E6424" s="144"/>
      <c r="F6424" s="144"/>
    </row>
    <row r="6425" spans="1:6">
      <c r="A6425" s="144"/>
      <c r="B6425" s="144"/>
      <c r="C6425" s="144"/>
      <c r="D6425" s="144"/>
      <c r="E6425" s="144"/>
      <c r="F6425" s="144"/>
    </row>
    <row r="6426" spans="1:6">
      <c r="A6426" s="144"/>
      <c r="B6426" s="144"/>
      <c r="C6426" s="144"/>
      <c r="D6426" s="144"/>
      <c r="E6426" s="144"/>
      <c r="F6426" s="144"/>
    </row>
    <row r="6427" spans="1:6">
      <c r="A6427" s="144"/>
      <c r="B6427" s="144"/>
      <c r="C6427" s="144"/>
      <c r="D6427" s="144"/>
      <c r="E6427" s="144"/>
      <c r="F6427" s="144"/>
    </row>
    <row r="6428" spans="1:6">
      <c r="A6428" s="144"/>
      <c r="B6428" s="144"/>
      <c r="C6428" s="144"/>
      <c r="D6428" s="144"/>
      <c r="E6428" s="144"/>
      <c r="F6428" s="144"/>
    </row>
    <row r="6429" spans="1:6">
      <c r="A6429" s="144"/>
      <c r="B6429" s="144"/>
      <c r="C6429" s="144"/>
      <c r="D6429" s="144"/>
      <c r="E6429" s="144"/>
      <c r="F6429" s="144"/>
    </row>
    <row r="6430" spans="1:6">
      <c r="A6430" s="144"/>
      <c r="B6430" s="144"/>
      <c r="C6430" s="144"/>
      <c r="D6430" s="144"/>
      <c r="E6430" s="144"/>
      <c r="F6430" s="144"/>
    </row>
    <row r="6431" spans="1:6">
      <c r="A6431" s="144"/>
      <c r="B6431" s="144"/>
      <c r="C6431" s="144"/>
      <c r="D6431" s="144"/>
      <c r="E6431" s="144"/>
      <c r="F6431" s="144"/>
    </row>
    <row r="6432" spans="1:6">
      <c r="A6432" s="144"/>
      <c r="B6432" s="144"/>
      <c r="C6432" s="144"/>
      <c r="D6432" s="144"/>
      <c r="E6432" s="144"/>
      <c r="F6432" s="144"/>
    </row>
    <row r="6433" spans="1:6">
      <c r="A6433" s="144"/>
      <c r="B6433" s="144"/>
      <c r="C6433" s="144"/>
      <c r="D6433" s="144"/>
      <c r="E6433" s="144"/>
      <c r="F6433" s="144"/>
    </row>
    <row r="6434" spans="1:6">
      <c r="A6434" s="144"/>
      <c r="B6434" s="144"/>
      <c r="C6434" s="144"/>
      <c r="D6434" s="144"/>
      <c r="E6434" s="144"/>
      <c r="F6434" s="144"/>
    </row>
    <row r="6435" spans="1:6">
      <c r="A6435" s="144"/>
      <c r="B6435" s="144"/>
      <c r="C6435" s="144"/>
      <c r="D6435" s="144"/>
      <c r="E6435" s="144"/>
      <c r="F6435" s="144"/>
    </row>
    <row r="6436" spans="1:6">
      <c r="A6436" s="144"/>
      <c r="B6436" s="144"/>
      <c r="C6436" s="144"/>
      <c r="D6436" s="144"/>
      <c r="E6436" s="144"/>
      <c r="F6436" s="144"/>
    </row>
    <row r="6437" spans="1:6">
      <c r="A6437" s="144"/>
      <c r="B6437" s="144"/>
      <c r="C6437" s="144"/>
      <c r="D6437" s="144"/>
      <c r="E6437" s="144"/>
      <c r="F6437" s="144"/>
    </row>
    <row r="6438" spans="1:6">
      <c r="A6438" s="144"/>
      <c r="B6438" s="144"/>
      <c r="C6438" s="144"/>
      <c r="D6438" s="144"/>
      <c r="E6438" s="144"/>
      <c r="F6438" s="144"/>
    </row>
    <row r="6439" spans="1:6">
      <c r="A6439" s="144"/>
      <c r="B6439" s="144"/>
      <c r="C6439" s="144"/>
      <c r="D6439" s="144"/>
      <c r="E6439" s="144"/>
      <c r="F6439" s="144"/>
    </row>
    <row r="6440" spans="1:6">
      <c r="A6440" s="144"/>
      <c r="B6440" s="144"/>
      <c r="C6440" s="144"/>
      <c r="D6440" s="144"/>
      <c r="E6440" s="144"/>
      <c r="F6440" s="144"/>
    </row>
    <row r="6441" spans="1:6">
      <c r="A6441" s="144"/>
      <c r="B6441" s="144"/>
      <c r="C6441" s="144"/>
      <c r="D6441" s="144"/>
      <c r="E6441" s="144"/>
      <c r="F6441" s="144"/>
    </row>
    <row r="6442" spans="1:6">
      <c r="A6442" s="144"/>
      <c r="B6442" s="144"/>
      <c r="C6442" s="144"/>
      <c r="D6442" s="144"/>
      <c r="E6442" s="144"/>
      <c r="F6442" s="144"/>
    </row>
    <row r="6443" spans="1:6">
      <c r="A6443" s="144"/>
      <c r="B6443" s="144"/>
      <c r="C6443" s="144"/>
      <c r="D6443" s="144"/>
      <c r="E6443" s="144"/>
      <c r="F6443" s="144"/>
    </row>
    <row r="6444" spans="1:6">
      <c r="A6444" s="144"/>
      <c r="B6444" s="144"/>
      <c r="C6444" s="144"/>
      <c r="D6444" s="144"/>
      <c r="E6444" s="144"/>
      <c r="F6444" s="144"/>
    </row>
    <row r="6445" spans="1:6">
      <c r="A6445" s="144"/>
      <c r="B6445" s="144"/>
      <c r="C6445" s="144"/>
      <c r="D6445" s="144"/>
      <c r="E6445" s="144"/>
      <c r="F6445" s="144"/>
    </row>
    <row r="6446" spans="1:6">
      <c r="A6446" s="144"/>
      <c r="B6446" s="144"/>
      <c r="C6446" s="144"/>
      <c r="D6446" s="144"/>
      <c r="E6446" s="144"/>
      <c r="F6446" s="144"/>
    </row>
    <row r="6447" spans="1:6">
      <c r="A6447" s="144"/>
      <c r="B6447" s="144"/>
      <c r="C6447" s="144"/>
      <c r="D6447" s="144"/>
      <c r="E6447" s="144"/>
      <c r="F6447" s="144"/>
    </row>
    <row r="6448" spans="1:6">
      <c r="A6448" s="144"/>
      <c r="B6448" s="144"/>
      <c r="C6448" s="144"/>
      <c r="D6448" s="144"/>
      <c r="E6448" s="144"/>
      <c r="F6448" s="144"/>
    </row>
    <row r="6449" spans="1:6">
      <c r="A6449" s="144"/>
      <c r="B6449" s="144"/>
      <c r="C6449" s="144"/>
      <c r="D6449" s="144"/>
      <c r="E6449" s="144"/>
      <c r="F6449" s="144"/>
    </row>
    <row r="6450" spans="1:6">
      <c r="A6450" s="144"/>
      <c r="B6450" s="144"/>
      <c r="C6450" s="144"/>
      <c r="D6450" s="144"/>
      <c r="E6450" s="144"/>
      <c r="F6450" s="144"/>
    </row>
    <row r="6451" spans="1:6">
      <c r="A6451" s="144"/>
      <c r="B6451" s="144"/>
      <c r="C6451" s="144"/>
      <c r="D6451" s="144"/>
      <c r="E6451" s="144"/>
      <c r="F6451" s="144"/>
    </row>
    <row r="6452" spans="1:6">
      <c r="A6452" s="144"/>
      <c r="B6452" s="144"/>
      <c r="C6452" s="144"/>
      <c r="D6452" s="144"/>
      <c r="E6452" s="144"/>
      <c r="F6452" s="144"/>
    </row>
    <row r="6453" spans="1:6">
      <c r="A6453" s="144"/>
      <c r="B6453" s="144"/>
      <c r="C6453" s="144"/>
      <c r="D6453" s="144"/>
      <c r="E6453" s="144"/>
      <c r="F6453" s="144"/>
    </row>
    <row r="6454" spans="1:6">
      <c r="A6454" s="144"/>
      <c r="B6454" s="144"/>
      <c r="C6454" s="144"/>
      <c r="D6454" s="144"/>
      <c r="E6454" s="144"/>
      <c r="F6454" s="144"/>
    </row>
    <row r="6455" spans="1:6">
      <c r="A6455" s="144"/>
      <c r="B6455" s="144"/>
      <c r="C6455" s="144"/>
      <c r="D6455" s="144"/>
      <c r="E6455" s="144"/>
      <c r="F6455" s="144"/>
    </row>
    <row r="6456" spans="1:6">
      <c r="A6456" s="144"/>
      <c r="B6456" s="144"/>
      <c r="C6456" s="144"/>
      <c r="D6456" s="144"/>
      <c r="E6456" s="144"/>
      <c r="F6456" s="144"/>
    </row>
    <row r="6457" spans="1:6">
      <c r="A6457" s="144"/>
      <c r="B6457" s="144"/>
      <c r="C6457" s="144"/>
      <c r="D6457" s="144"/>
      <c r="E6457" s="144"/>
      <c r="F6457" s="144"/>
    </row>
    <row r="6458" spans="1:6">
      <c r="A6458" s="144"/>
      <c r="B6458" s="144"/>
      <c r="C6458" s="144"/>
      <c r="D6458" s="144"/>
      <c r="E6458" s="144"/>
      <c r="F6458" s="144"/>
    </row>
    <row r="6459" spans="1:6">
      <c r="A6459" s="144"/>
      <c r="B6459" s="144"/>
      <c r="C6459" s="144"/>
      <c r="D6459" s="144"/>
      <c r="E6459" s="144"/>
      <c r="F6459" s="144"/>
    </row>
    <row r="6460" spans="1:6">
      <c r="A6460" s="144"/>
      <c r="B6460" s="144"/>
      <c r="C6460" s="144"/>
      <c r="D6460" s="144"/>
      <c r="E6460" s="144"/>
      <c r="F6460" s="144"/>
    </row>
    <row r="6461" spans="1:6">
      <c r="A6461" s="144"/>
      <c r="B6461" s="144"/>
      <c r="C6461" s="144"/>
      <c r="D6461" s="144"/>
      <c r="E6461" s="144"/>
      <c r="F6461" s="144"/>
    </row>
    <row r="6462" spans="1:6">
      <c r="A6462" s="144"/>
      <c r="B6462" s="144"/>
      <c r="C6462" s="144"/>
      <c r="D6462" s="144"/>
      <c r="E6462" s="144"/>
      <c r="F6462" s="144"/>
    </row>
    <row r="6463" spans="1:6">
      <c r="A6463" s="144"/>
      <c r="B6463" s="144"/>
      <c r="C6463" s="144"/>
      <c r="D6463" s="144"/>
      <c r="E6463" s="144"/>
      <c r="F6463" s="144"/>
    </row>
    <row r="6464" spans="1:6">
      <c r="A6464" s="144"/>
      <c r="B6464" s="144"/>
      <c r="C6464" s="144"/>
      <c r="D6464" s="144"/>
      <c r="E6464" s="144"/>
      <c r="F6464" s="144"/>
    </row>
    <row r="6465" spans="1:6">
      <c r="A6465" s="144"/>
      <c r="B6465" s="144"/>
      <c r="C6465" s="144"/>
      <c r="D6465" s="144"/>
      <c r="E6465" s="144"/>
      <c r="F6465" s="144"/>
    </row>
    <row r="6466" spans="1:6">
      <c r="A6466" s="144"/>
      <c r="B6466" s="144"/>
      <c r="C6466" s="144"/>
      <c r="D6466" s="144"/>
      <c r="E6466" s="144"/>
      <c r="F6466" s="144"/>
    </row>
    <row r="6467" spans="1:6">
      <c r="A6467" s="144"/>
      <c r="B6467" s="144"/>
      <c r="C6467" s="144"/>
      <c r="D6467" s="144"/>
      <c r="E6467" s="144"/>
      <c r="F6467" s="144"/>
    </row>
    <row r="6468" spans="1:6">
      <c r="A6468" s="144"/>
      <c r="B6468" s="144"/>
      <c r="C6468" s="144"/>
      <c r="D6468" s="144"/>
      <c r="E6468" s="144"/>
      <c r="F6468" s="144"/>
    </row>
    <row r="6469" spans="1:6">
      <c r="A6469" s="144"/>
      <c r="B6469" s="144"/>
      <c r="C6469" s="144"/>
      <c r="D6469" s="144"/>
      <c r="E6469" s="144"/>
      <c r="F6469" s="144"/>
    </row>
    <row r="6470" spans="1:6">
      <c r="A6470" s="144"/>
      <c r="B6470" s="144"/>
      <c r="C6470" s="144"/>
      <c r="D6470" s="144"/>
      <c r="E6470" s="144"/>
      <c r="F6470" s="144"/>
    </row>
    <row r="6471" spans="1:6">
      <c r="A6471" s="144"/>
      <c r="B6471" s="144"/>
      <c r="C6471" s="144"/>
      <c r="D6471" s="144"/>
      <c r="E6471" s="144"/>
      <c r="F6471" s="144"/>
    </row>
    <row r="6472" spans="1:6">
      <c r="A6472" s="144"/>
      <c r="B6472" s="144"/>
      <c r="C6472" s="144"/>
      <c r="D6472" s="144"/>
      <c r="E6472" s="144"/>
      <c r="F6472" s="144"/>
    </row>
    <row r="6473" spans="1:6">
      <c r="A6473" s="144"/>
      <c r="B6473" s="144"/>
      <c r="C6473" s="144"/>
      <c r="D6473" s="144"/>
      <c r="E6473" s="144"/>
      <c r="F6473" s="144"/>
    </row>
    <row r="6474" spans="1:6">
      <c r="A6474" s="144"/>
      <c r="B6474" s="144"/>
      <c r="C6474" s="144"/>
      <c r="D6474" s="144"/>
      <c r="E6474" s="144"/>
      <c r="F6474" s="144"/>
    </row>
    <row r="6475" spans="1:6">
      <c r="A6475" s="144"/>
      <c r="B6475" s="144"/>
      <c r="C6475" s="144"/>
      <c r="D6475" s="144"/>
      <c r="E6475" s="144"/>
      <c r="F6475" s="144"/>
    </row>
    <row r="6476" spans="1:6">
      <c r="A6476" s="144"/>
      <c r="B6476" s="144"/>
      <c r="C6476" s="144"/>
      <c r="D6476" s="144"/>
      <c r="E6476" s="144"/>
      <c r="F6476" s="144"/>
    </row>
    <row r="6477" spans="1:6">
      <c r="A6477" s="144"/>
      <c r="B6477" s="144"/>
      <c r="C6477" s="144"/>
      <c r="D6477" s="144"/>
      <c r="E6477" s="144"/>
      <c r="F6477" s="144"/>
    </row>
    <row r="6478" spans="1:6">
      <c r="A6478" s="144"/>
      <c r="B6478" s="144"/>
      <c r="C6478" s="144"/>
      <c r="D6478" s="144"/>
      <c r="E6478" s="144"/>
      <c r="F6478" s="144"/>
    </row>
    <row r="6479" spans="1:6">
      <c r="A6479" s="144"/>
      <c r="B6479" s="144"/>
      <c r="C6479" s="144"/>
      <c r="D6479" s="144"/>
      <c r="E6479" s="144"/>
      <c r="F6479" s="144"/>
    </row>
    <row r="6480" spans="1:6">
      <c r="A6480" s="144"/>
      <c r="B6480" s="144"/>
      <c r="C6480" s="144"/>
      <c r="D6480" s="144"/>
      <c r="E6480" s="144"/>
      <c r="F6480" s="144"/>
    </row>
    <row r="6481" spans="1:6">
      <c r="A6481" s="144"/>
      <c r="B6481" s="144"/>
      <c r="C6481" s="144"/>
      <c r="D6481" s="144"/>
      <c r="E6481" s="144"/>
      <c r="F6481" s="144"/>
    </row>
    <row r="6482" spans="1:6">
      <c r="A6482" s="144"/>
      <c r="B6482" s="144"/>
      <c r="C6482" s="144"/>
      <c r="D6482" s="144"/>
      <c r="E6482" s="144"/>
      <c r="F6482" s="144"/>
    </row>
    <row r="6483" spans="1:6">
      <c r="A6483" s="144"/>
      <c r="B6483" s="144"/>
      <c r="C6483" s="144"/>
      <c r="D6483" s="144"/>
      <c r="E6483" s="144"/>
      <c r="F6483" s="144"/>
    </row>
    <row r="6484" spans="1:6">
      <c r="A6484" s="144"/>
      <c r="B6484" s="144"/>
      <c r="C6484" s="144"/>
      <c r="D6484" s="144"/>
      <c r="E6484" s="144"/>
      <c r="F6484" s="144"/>
    </row>
    <row r="6485" spans="1:6">
      <c r="A6485" s="144"/>
      <c r="B6485" s="144"/>
      <c r="C6485" s="144"/>
      <c r="D6485" s="144"/>
      <c r="E6485" s="144"/>
      <c r="F6485" s="144"/>
    </row>
    <row r="6486" spans="1:6">
      <c r="A6486" s="144"/>
      <c r="B6486" s="144"/>
      <c r="C6486" s="144"/>
      <c r="D6486" s="144"/>
      <c r="E6486" s="144"/>
      <c r="F6486" s="144"/>
    </row>
    <row r="6487" spans="1:6">
      <c r="A6487" s="144"/>
      <c r="B6487" s="144"/>
      <c r="C6487" s="144"/>
      <c r="D6487" s="144"/>
      <c r="E6487" s="144"/>
      <c r="F6487" s="144"/>
    </row>
    <row r="6488" spans="1:6">
      <c r="A6488" s="144"/>
      <c r="B6488" s="144"/>
      <c r="C6488" s="144"/>
      <c r="D6488" s="144"/>
      <c r="E6488" s="144"/>
      <c r="F6488" s="144"/>
    </row>
    <row r="6489" spans="1:6">
      <c r="A6489" s="144"/>
      <c r="B6489" s="144"/>
      <c r="C6489" s="144"/>
      <c r="D6489" s="144"/>
      <c r="E6489" s="144"/>
      <c r="F6489" s="144"/>
    </row>
    <row r="6490" spans="1:6">
      <c r="A6490" s="144"/>
      <c r="B6490" s="144"/>
      <c r="C6490" s="144"/>
      <c r="D6490" s="144"/>
      <c r="E6490" s="144"/>
      <c r="F6490" s="144"/>
    </row>
    <row r="6491" spans="1:6">
      <c r="A6491" s="144"/>
      <c r="B6491" s="144"/>
      <c r="C6491" s="144"/>
      <c r="D6491" s="144"/>
      <c r="E6491" s="144"/>
      <c r="F6491" s="144"/>
    </row>
    <row r="6492" spans="1:6">
      <c r="A6492" s="144"/>
      <c r="B6492" s="144"/>
      <c r="C6492" s="144"/>
      <c r="D6492" s="144"/>
      <c r="E6492" s="144"/>
      <c r="F6492" s="144"/>
    </row>
    <row r="6493" spans="1:6">
      <c r="A6493" s="144"/>
      <c r="B6493" s="144"/>
      <c r="C6493" s="144"/>
      <c r="D6493" s="144"/>
      <c r="E6493" s="144"/>
      <c r="F6493" s="144"/>
    </row>
    <row r="6494" spans="1:6">
      <c r="A6494" s="144"/>
      <c r="B6494" s="144"/>
      <c r="C6494" s="144"/>
      <c r="D6494" s="144"/>
      <c r="E6494" s="144"/>
      <c r="F6494" s="144"/>
    </row>
    <row r="6495" spans="1:6">
      <c r="A6495" s="144"/>
      <c r="B6495" s="144"/>
      <c r="C6495" s="144"/>
      <c r="D6495" s="144"/>
      <c r="E6495" s="144"/>
      <c r="F6495" s="144"/>
    </row>
    <row r="6496" spans="1:6">
      <c r="A6496" s="144"/>
      <c r="B6496" s="144"/>
      <c r="C6496" s="144"/>
      <c r="D6496" s="144"/>
      <c r="E6496" s="144"/>
      <c r="F6496" s="144"/>
    </row>
    <row r="6497" spans="1:6">
      <c r="A6497" s="144"/>
      <c r="B6497" s="144"/>
      <c r="C6497" s="144"/>
      <c r="D6497" s="144"/>
      <c r="E6497" s="144"/>
      <c r="F6497" s="144"/>
    </row>
    <row r="6498" spans="1:6">
      <c r="A6498" s="144"/>
      <c r="B6498" s="144"/>
      <c r="C6498" s="144"/>
      <c r="D6498" s="144"/>
      <c r="E6498" s="144"/>
      <c r="F6498" s="144"/>
    </row>
    <row r="6499" spans="1:6">
      <c r="A6499" s="144"/>
      <c r="B6499" s="144"/>
      <c r="C6499" s="144"/>
      <c r="D6499" s="144"/>
      <c r="E6499" s="144"/>
      <c r="F6499" s="144"/>
    </row>
    <row r="6500" spans="1:6">
      <c r="A6500" s="144"/>
      <c r="B6500" s="144"/>
      <c r="C6500" s="144"/>
      <c r="D6500" s="144"/>
      <c r="E6500" s="144"/>
      <c r="F6500" s="144"/>
    </row>
    <row r="6501" spans="1:6">
      <c r="A6501" s="144"/>
      <c r="B6501" s="144"/>
      <c r="C6501" s="144"/>
      <c r="D6501" s="144"/>
      <c r="E6501" s="144"/>
      <c r="F6501" s="144"/>
    </row>
    <row r="6502" spans="1:6">
      <c r="A6502" s="144"/>
      <c r="B6502" s="144"/>
      <c r="C6502" s="144"/>
      <c r="D6502" s="144"/>
      <c r="E6502" s="144"/>
      <c r="F6502" s="144"/>
    </row>
    <row r="6503" spans="1:6">
      <c r="A6503" s="144"/>
      <c r="B6503" s="144"/>
      <c r="C6503" s="144"/>
      <c r="D6503" s="144"/>
      <c r="E6503" s="144"/>
      <c r="F6503" s="144"/>
    </row>
    <row r="6504" spans="1:6">
      <c r="A6504" s="144"/>
      <c r="B6504" s="144"/>
      <c r="C6504" s="144"/>
      <c r="D6504" s="144"/>
      <c r="E6504" s="144"/>
      <c r="F6504" s="144"/>
    </row>
    <row r="6505" spans="1:6">
      <c r="A6505" s="144"/>
      <c r="B6505" s="144"/>
      <c r="C6505" s="144"/>
      <c r="D6505" s="144"/>
      <c r="E6505" s="144"/>
      <c r="F6505" s="144"/>
    </row>
    <row r="6506" spans="1:6">
      <c r="A6506" s="144"/>
      <c r="B6506" s="144"/>
      <c r="C6506" s="144"/>
      <c r="D6506" s="144"/>
      <c r="E6506" s="144"/>
      <c r="F6506" s="144"/>
    </row>
    <row r="6507" spans="1:6">
      <c r="A6507" s="144"/>
      <c r="B6507" s="144"/>
      <c r="C6507" s="144"/>
      <c r="D6507" s="144"/>
      <c r="E6507" s="144"/>
      <c r="F6507" s="144"/>
    </row>
    <row r="6508" spans="1:6">
      <c r="A6508" s="144"/>
      <c r="B6508" s="144"/>
      <c r="C6508" s="144"/>
      <c r="D6508" s="144"/>
      <c r="E6508" s="144"/>
      <c r="F6508" s="144"/>
    </row>
    <row r="6509" spans="1:6">
      <c r="A6509" s="144"/>
      <c r="B6509" s="144"/>
      <c r="C6509" s="144"/>
      <c r="D6509" s="144"/>
      <c r="E6509" s="144"/>
      <c r="F6509" s="144"/>
    </row>
    <row r="6510" spans="1:6">
      <c r="A6510" s="144"/>
      <c r="B6510" s="144"/>
      <c r="C6510" s="144"/>
      <c r="D6510" s="144"/>
      <c r="E6510" s="144"/>
      <c r="F6510" s="144"/>
    </row>
    <row r="6511" spans="1:6">
      <c r="A6511" s="144"/>
      <c r="B6511" s="144"/>
      <c r="C6511" s="144"/>
      <c r="D6511" s="144"/>
      <c r="E6511" s="144"/>
      <c r="F6511" s="144"/>
    </row>
    <row r="6512" spans="1:6">
      <c r="A6512" s="144"/>
      <c r="B6512" s="144"/>
      <c r="C6512" s="144"/>
      <c r="D6512" s="144"/>
      <c r="E6512" s="144"/>
      <c r="F6512" s="144"/>
    </row>
    <row r="6513" spans="1:6">
      <c r="A6513" s="144"/>
      <c r="B6513" s="144"/>
      <c r="C6513" s="144"/>
      <c r="D6513" s="144"/>
      <c r="E6513" s="144"/>
      <c r="F6513" s="144"/>
    </row>
    <row r="6514" spans="1:6">
      <c r="A6514" s="144"/>
      <c r="B6514" s="144"/>
      <c r="C6514" s="144"/>
      <c r="D6514" s="144"/>
      <c r="E6514" s="144"/>
      <c r="F6514" s="144"/>
    </row>
    <row r="6515" spans="1:6">
      <c r="A6515" s="144"/>
      <c r="B6515" s="144"/>
      <c r="C6515" s="144"/>
      <c r="D6515" s="144"/>
      <c r="E6515" s="144"/>
      <c r="F6515" s="144"/>
    </row>
    <row r="6516" spans="1:6">
      <c r="A6516" s="144"/>
      <c r="B6516" s="144"/>
      <c r="C6516" s="144"/>
      <c r="D6516" s="144"/>
      <c r="E6516" s="144"/>
      <c r="F6516" s="144"/>
    </row>
    <row r="6517" spans="1:6">
      <c r="A6517" s="144"/>
      <c r="B6517" s="144"/>
      <c r="C6517" s="144"/>
      <c r="D6517" s="144"/>
      <c r="E6517" s="144"/>
      <c r="F6517" s="144"/>
    </row>
    <row r="6518" spans="1:6">
      <c r="A6518" s="144"/>
      <c r="B6518" s="144"/>
      <c r="C6518" s="144"/>
      <c r="D6518" s="144"/>
      <c r="E6518" s="144"/>
      <c r="F6518" s="144"/>
    </row>
    <row r="6519" spans="1:6">
      <c r="A6519" s="144"/>
      <c r="B6519" s="144"/>
      <c r="C6519" s="144"/>
      <c r="D6519" s="144"/>
      <c r="E6519" s="144"/>
      <c r="F6519" s="144"/>
    </row>
    <row r="6520" spans="1:6">
      <c r="A6520" s="144"/>
      <c r="B6520" s="144"/>
      <c r="C6520" s="144"/>
      <c r="D6520" s="144"/>
      <c r="E6520" s="144"/>
      <c r="F6520" s="144"/>
    </row>
    <row r="6521" spans="1:6">
      <c r="A6521" s="144"/>
      <c r="B6521" s="144"/>
      <c r="C6521" s="144"/>
      <c r="D6521" s="144"/>
      <c r="E6521" s="144"/>
      <c r="F6521" s="144"/>
    </row>
    <row r="6522" spans="1:6">
      <c r="A6522" s="144"/>
      <c r="B6522" s="144"/>
      <c r="C6522" s="144"/>
      <c r="D6522" s="144"/>
      <c r="E6522" s="144"/>
      <c r="F6522" s="144"/>
    </row>
    <row r="6523" spans="1:6">
      <c r="A6523" s="144"/>
      <c r="B6523" s="144"/>
      <c r="C6523" s="144"/>
      <c r="D6523" s="144"/>
      <c r="E6523" s="144"/>
      <c r="F6523" s="144"/>
    </row>
    <row r="6524" spans="1:6">
      <c r="A6524" s="144"/>
      <c r="B6524" s="144"/>
      <c r="C6524" s="144"/>
      <c r="D6524" s="144"/>
      <c r="E6524" s="144"/>
      <c r="F6524" s="144"/>
    </row>
    <row r="6525" spans="1:6">
      <c r="A6525" s="144"/>
      <c r="B6525" s="144"/>
      <c r="C6525" s="144"/>
      <c r="D6525" s="144"/>
      <c r="E6525" s="144"/>
      <c r="F6525" s="144"/>
    </row>
    <row r="6526" spans="1:6">
      <c r="A6526" s="144"/>
      <c r="B6526" s="144"/>
      <c r="C6526" s="144"/>
      <c r="D6526" s="144"/>
      <c r="E6526" s="144"/>
      <c r="F6526" s="144"/>
    </row>
    <row r="6527" spans="1:6">
      <c r="A6527" s="144"/>
      <c r="B6527" s="144"/>
      <c r="C6527" s="144"/>
      <c r="D6527" s="144"/>
      <c r="E6527" s="144"/>
      <c r="F6527" s="144"/>
    </row>
    <row r="6528" spans="1:6">
      <c r="A6528" s="144"/>
      <c r="B6528" s="144"/>
      <c r="C6528" s="144"/>
      <c r="D6528" s="144"/>
      <c r="E6528" s="144"/>
      <c r="F6528" s="144"/>
    </row>
    <row r="6529" spans="1:6">
      <c r="A6529" s="144"/>
      <c r="B6529" s="144"/>
      <c r="C6529" s="144"/>
      <c r="D6529" s="144"/>
      <c r="E6529" s="144"/>
      <c r="F6529" s="144"/>
    </row>
    <row r="6530" spans="1:6">
      <c r="A6530" s="144"/>
      <c r="B6530" s="144"/>
      <c r="C6530" s="144"/>
      <c r="D6530" s="144"/>
      <c r="E6530" s="144"/>
      <c r="F6530" s="144"/>
    </row>
    <row r="6531" spans="1:6">
      <c r="A6531" s="144"/>
      <c r="B6531" s="144"/>
      <c r="C6531" s="144"/>
      <c r="D6531" s="144"/>
      <c r="E6531" s="144"/>
      <c r="F6531" s="144"/>
    </row>
    <row r="6532" spans="1:6">
      <c r="A6532" s="144"/>
      <c r="B6532" s="144"/>
      <c r="C6532" s="144"/>
      <c r="D6532" s="144"/>
      <c r="E6532" s="144"/>
      <c r="F6532" s="144"/>
    </row>
    <row r="6533" spans="1:6">
      <c r="A6533" s="144"/>
      <c r="B6533" s="144"/>
      <c r="C6533" s="144"/>
      <c r="D6533" s="144"/>
      <c r="E6533" s="144"/>
      <c r="F6533" s="144"/>
    </row>
    <row r="6534" spans="1:6">
      <c r="A6534" s="144"/>
      <c r="B6534" s="144"/>
      <c r="C6534" s="144"/>
      <c r="D6534" s="144"/>
      <c r="E6534" s="144"/>
      <c r="F6534" s="144"/>
    </row>
    <row r="6535" spans="1:6">
      <c r="A6535" s="144"/>
      <c r="B6535" s="144"/>
      <c r="C6535" s="144"/>
      <c r="D6535" s="144"/>
      <c r="E6535" s="144"/>
      <c r="F6535" s="144"/>
    </row>
    <row r="6536" spans="1:6">
      <c r="A6536" s="144"/>
      <c r="B6536" s="144"/>
      <c r="C6536" s="144"/>
      <c r="D6536" s="144"/>
      <c r="E6536" s="144"/>
      <c r="F6536" s="144"/>
    </row>
    <row r="6537" spans="1:6">
      <c r="A6537" s="144"/>
      <c r="B6537" s="144"/>
      <c r="C6537" s="144"/>
      <c r="D6537" s="144"/>
      <c r="E6537" s="144"/>
      <c r="F6537" s="144"/>
    </row>
    <row r="6538" spans="1:6">
      <c r="A6538" s="144"/>
      <c r="B6538" s="144"/>
      <c r="C6538" s="144"/>
      <c r="D6538" s="144"/>
      <c r="E6538" s="144"/>
      <c r="F6538" s="144"/>
    </row>
    <row r="6539" spans="1:6">
      <c r="A6539" s="144"/>
      <c r="B6539" s="144"/>
      <c r="C6539" s="144"/>
      <c r="D6539" s="144"/>
      <c r="E6539" s="144"/>
      <c r="F6539" s="144"/>
    </row>
    <row r="6540" spans="1:6">
      <c r="A6540" s="144"/>
      <c r="B6540" s="144"/>
      <c r="C6540" s="144"/>
      <c r="D6540" s="144"/>
      <c r="E6540" s="144"/>
      <c r="F6540" s="144"/>
    </row>
    <row r="6541" spans="1:6">
      <c r="A6541" s="144"/>
      <c r="B6541" s="144"/>
      <c r="C6541" s="144"/>
      <c r="D6541" s="144"/>
      <c r="E6541" s="144"/>
      <c r="F6541" s="144"/>
    </row>
    <row r="6542" spans="1:6">
      <c r="A6542" s="144"/>
      <c r="B6542" s="144"/>
      <c r="C6542" s="144"/>
      <c r="D6542" s="144"/>
      <c r="E6542" s="144"/>
      <c r="F6542" s="144"/>
    </row>
    <row r="6543" spans="1:6">
      <c r="A6543" s="144"/>
      <c r="B6543" s="144"/>
      <c r="C6543" s="144"/>
      <c r="D6543" s="144"/>
      <c r="E6543" s="144"/>
      <c r="F6543" s="144"/>
    </row>
    <row r="6544" spans="1:6">
      <c r="A6544" s="144"/>
      <c r="B6544" s="144"/>
      <c r="C6544" s="144"/>
      <c r="D6544" s="144"/>
      <c r="E6544" s="144"/>
      <c r="F6544" s="144"/>
    </row>
    <row r="6545" spans="1:6">
      <c r="A6545" s="144"/>
      <c r="B6545" s="144"/>
      <c r="C6545" s="144"/>
      <c r="D6545" s="144"/>
      <c r="E6545" s="144"/>
      <c r="F6545" s="144"/>
    </row>
    <row r="6546" spans="1:6">
      <c r="A6546" s="144"/>
      <c r="B6546" s="144"/>
      <c r="C6546" s="144"/>
      <c r="D6546" s="144"/>
      <c r="E6546" s="144"/>
      <c r="F6546" s="144"/>
    </row>
    <row r="6547" spans="1:6">
      <c r="A6547" s="144"/>
      <c r="B6547" s="144"/>
      <c r="C6547" s="144"/>
      <c r="D6547" s="144"/>
      <c r="E6547" s="144"/>
      <c r="F6547" s="144"/>
    </row>
    <row r="6548" spans="1:6">
      <c r="A6548" s="144"/>
      <c r="B6548" s="144"/>
      <c r="C6548" s="144"/>
      <c r="D6548" s="144"/>
      <c r="E6548" s="144"/>
      <c r="F6548" s="144"/>
    </row>
    <row r="6549" spans="1:6">
      <c r="A6549" s="144"/>
      <c r="B6549" s="144"/>
      <c r="C6549" s="144"/>
      <c r="D6549" s="144"/>
      <c r="E6549" s="144"/>
      <c r="F6549" s="144"/>
    </row>
    <row r="6550" spans="1:6">
      <c r="A6550" s="144"/>
      <c r="B6550" s="144"/>
      <c r="C6550" s="144"/>
      <c r="D6550" s="144"/>
      <c r="E6550" s="144"/>
      <c r="F6550" s="144"/>
    </row>
    <row r="6551" spans="1:6">
      <c r="A6551" s="144"/>
      <c r="B6551" s="144"/>
      <c r="C6551" s="144"/>
      <c r="D6551" s="144"/>
      <c r="E6551" s="144"/>
      <c r="F6551" s="144"/>
    </row>
    <row r="6552" spans="1:6">
      <c r="A6552" s="144"/>
      <c r="B6552" s="144"/>
      <c r="C6552" s="144"/>
      <c r="D6552" s="144"/>
      <c r="E6552" s="144"/>
      <c r="F6552" s="144"/>
    </row>
    <row r="6553" spans="1:6">
      <c r="A6553" s="144"/>
      <c r="B6553" s="144"/>
      <c r="C6553" s="144"/>
      <c r="D6553" s="144"/>
      <c r="E6553" s="144"/>
      <c r="F6553" s="144"/>
    </row>
    <row r="6554" spans="1:6">
      <c r="A6554" s="144"/>
      <c r="B6554" s="144"/>
      <c r="C6554" s="144"/>
      <c r="D6554" s="144"/>
      <c r="E6554" s="144"/>
      <c r="F6554" s="144"/>
    </row>
    <row r="6555" spans="1:6">
      <c r="A6555" s="144"/>
      <c r="B6555" s="144"/>
      <c r="C6555" s="144"/>
      <c r="D6555" s="144"/>
      <c r="E6555" s="144"/>
      <c r="F6555" s="144"/>
    </row>
    <row r="6556" spans="1:6">
      <c r="A6556" s="144"/>
      <c r="B6556" s="144"/>
      <c r="C6556" s="144"/>
      <c r="D6556" s="144"/>
      <c r="E6556" s="144"/>
      <c r="F6556" s="144"/>
    </row>
    <row r="6557" spans="1:6">
      <c r="A6557" s="144"/>
      <c r="B6557" s="144"/>
      <c r="C6557" s="144"/>
      <c r="D6557" s="144"/>
      <c r="E6557" s="144"/>
      <c r="F6557" s="144"/>
    </row>
    <row r="6558" spans="1:6">
      <c r="A6558" s="144"/>
      <c r="B6558" s="144"/>
      <c r="C6558" s="144"/>
      <c r="D6558" s="144"/>
      <c r="E6558" s="144"/>
      <c r="F6558" s="144"/>
    </row>
    <row r="6559" spans="1:6">
      <c r="A6559" s="144"/>
      <c r="B6559" s="144"/>
      <c r="C6559" s="144"/>
      <c r="D6559" s="144"/>
      <c r="E6559" s="144"/>
      <c r="F6559" s="144"/>
    </row>
    <row r="6560" spans="1:6">
      <c r="A6560" s="144"/>
      <c r="B6560" s="144"/>
      <c r="C6560" s="144"/>
      <c r="D6560" s="144"/>
      <c r="E6560" s="144"/>
      <c r="F6560" s="144"/>
    </row>
    <row r="6561" spans="1:6">
      <c r="A6561" s="144"/>
      <c r="B6561" s="144"/>
      <c r="C6561" s="144"/>
      <c r="D6561" s="144"/>
      <c r="E6561" s="144"/>
      <c r="F6561" s="144"/>
    </row>
    <row r="6562" spans="1:6">
      <c r="A6562" s="144"/>
      <c r="B6562" s="144"/>
      <c r="C6562" s="144"/>
      <c r="D6562" s="144"/>
      <c r="E6562" s="144"/>
      <c r="F6562" s="144"/>
    </row>
    <row r="6563" spans="1:6">
      <c r="A6563" s="144"/>
      <c r="B6563" s="144"/>
      <c r="C6563" s="144"/>
      <c r="D6563" s="144"/>
      <c r="E6563" s="144"/>
      <c r="F6563" s="144"/>
    </row>
    <row r="6564" spans="1:6">
      <c r="A6564" s="144"/>
      <c r="B6564" s="144"/>
      <c r="C6564" s="144"/>
      <c r="D6564" s="144"/>
      <c r="E6564" s="144"/>
      <c r="F6564" s="144"/>
    </row>
    <row r="6565" spans="1:6">
      <c r="A6565" s="144"/>
      <c r="B6565" s="144"/>
      <c r="C6565" s="144"/>
      <c r="D6565" s="144"/>
      <c r="E6565" s="144"/>
      <c r="F6565" s="144"/>
    </row>
    <row r="6566" spans="1:6">
      <c r="A6566" s="144"/>
      <c r="B6566" s="144"/>
      <c r="C6566" s="144"/>
      <c r="D6566" s="144"/>
      <c r="E6566" s="144"/>
      <c r="F6566" s="144"/>
    </row>
    <row r="6567" spans="1:6">
      <c r="A6567" s="144"/>
      <c r="B6567" s="144"/>
      <c r="C6567" s="144"/>
      <c r="D6567" s="144"/>
      <c r="E6567" s="144"/>
      <c r="F6567" s="144"/>
    </row>
    <row r="6568" spans="1:6">
      <c r="A6568" s="144"/>
      <c r="B6568" s="144"/>
      <c r="C6568" s="144"/>
      <c r="D6568" s="144"/>
      <c r="E6568" s="144"/>
      <c r="F6568" s="144"/>
    </row>
    <row r="6569" spans="1:6">
      <c r="A6569" s="144"/>
      <c r="B6569" s="144"/>
      <c r="C6569" s="144"/>
      <c r="D6569" s="144"/>
      <c r="E6569" s="144"/>
      <c r="F6569" s="144"/>
    </row>
    <row r="6570" spans="1:6">
      <c r="A6570" s="144"/>
      <c r="B6570" s="144"/>
      <c r="C6570" s="144"/>
      <c r="D6570" s="144"/>
      <c r="E6570" s="144"/>
      <c r="F6570" s="144"/>
    </row>
    <row r="6571" spans="1:6">
      <c r="A6571" s="144"/>
      <c r="B6571" s="144"/>
      <c r="C6571" s="144"/>
      <c r="D6571" s="144"/>
      <c r="E6571" s="144"/>
      <c r="F6571" s="144"/>
    </row>
    <row r="6572" spans="1:6">
      <c r="A6572" s="144"/>
      <c r="B6572" s="144"/>
      <c r="C6572" s="144"/>
      <c r="D6572" s="144"/>
      <c r="E6572" s="144"/>
      <c r="F6572" s="144"/>
    </row>
    <row r="6573" spans="1:6">
      <c r="A6573" s="144"/>
      <c r="B6573" s="144"/>
      <c r="C6573" s="144"/>
      <c r="D6573" s="144"/>
      <c r="E6573" s="144"/>
      <c r="F6573" s="144"/>
    </row>
    <row r="6574" spans="1:6">
      <c r="A6574" s="144"/>
      <c r="B6574" s="144"/>
      <c r="C6574" s="144"/>
      <c r="D6574" s="144"/>
      <c r="E6574" s="144"/>
      <c r="F6574" s="144"/>
    </row>
    <row r="6575" spans="1:6">
      <c r="A6575" s="144"/>
      <c r="B6575" s="144"/>
      <c r="C6575" s="144"/>
      <c r="D6575" s="144"/>
      <c r="E6575" s="144"/>
      <c r="F6575" s="144"/>
    </row>
    <row r="6576" spans="1:6">
      <c r="A6576" s="144"/>
      <c r="B6576" s="144"/>
      <c r="C6576" s="144"/>
      <c r="D6576" s="144"/>
      <c r="E6576" s="144"/>
      <c r="F6576" s="144"/>
    </row>
    <row r="6577" spans="1:6">
      <c r="A6577" s="144"/>
      <c r="B6577" s="144"/>
      <c r="C6577" s="144"/>
      <c r="D6577" s="144"/>
      <c r="E6577" s="144"/>
      <c r="F6577" s="144"/>
    </row>
    <row r="6578" spans="1:6">
      <c r="A6578" s="144"/>
      <c r="B6578" s="144"/>
      <c r="C6578" s="144"/>
      <c r="D6578" s="144"/>
      <c r="E6578" s="144"/>
      <c r="F6578" s="144"/>
    </row>
    <row r="6579" spans="1:6">
      <c r="A6579" s="144"/>
      <c r="B6579" s="144"/>
      <c r="C6579" s="144"/>
      <c r="D6579" s="144"/>
      <c r="E6579" s="144"/>
      <c r="F6579" s="144"/>
    </row>
    <row r="6580" spans="1:6">
      <c r="A6580" s="144"/>
      <c r="B6580" s="144"/>
      <c r="C6580" s="144"/>
      <c r="D6580" s="144"/>
      <c r="E6580" s="144"/>
      <c r="F6580" s="144"/>
    </row>
    <row r="6581" spans="1:6">
      <c r="A6581" s="144"/>
      <c r="B6581" s="144"/>
      <c r="C6581" s="144"/>
      <c r="D6581" s="144"/>
      <c r="E6581" s="144"/>
      <c r="F6581" s="144"/>
    </row>
    <row r="6582" spans="1:6">
      <c r="A6582" s="144"/>
      <c r="B6582" s="144"/>
      <c r="C6582" s="144"/>
      <c r="D6582" s="144"/>
      <c r="E6582" s="144"/>
      <c r="F6582" s="144"/>
    </row>
    <row r="6583" spans="1:6">
      <c r="A6583" s="144"/>
      <c r="B6583" s="144"/>
      <c r="C6583" s="144"/>
      <c r="D6583" s="144"/>
      <c r="E6583" s="144"/>
      <c r="F6583" s="144"/>
    </row>
    <row r="6584" spans="1:6">
      <c r="A6584" s="144"/>
      <c r="B6584" s="144"/>
      <c r="C6584" s="144"/>
      <c r="D6584" s="144"/>
      <c r="E6584" s="144"/>
      <c r="F6584" s="144"/>
    </row>
    <row r="6585" spans="1:6">
      <c r="A6585" s="144"/>
      <c r="B6585" s="144"/>
      <c r="C6585" s="144"/>
      <c r="D6585" s="144"/>
      <c r="E6585" s="144"/>
      <c r="F6585" s="144"/>
    </row>
    <row r="6586" spans="1:6">
      <c r="A6586" s="144"/>
      <c r="B6586" s="144"/>
      <c r="C6586" s="144"/>
      <c r="D6586" s="144"/>
      <c r="E6586" s="144"/>
      <c r="F6586" s="144"/>
    </row>
    <row r="6587" spans="1:6">
      <c r="A6587" s="144"/>
      <c r="B6587" s="144"/>
      <c r="C6587" s="144"/>
      <c r="D6587" s="144"/>
      <c r="E6587" s="144"/>
      <c r="F6587" s="144"/>
    </row>
    <row r="6588" spans="1:6">
      <c r="A6588" s="144"/>
      <c r="B6588" s="144"/>
      <c r="C6588" s="144"/>
      <c r="D6588" s="144"/>
      <c r="E6588" s="144"/>
      <c r="F6588" s="144"/>
    </row>
    <row r="6589" spans="1:6">
      <c r="A6589" s="144"/>
      <c r="B6589" s="144"/>
      <c r="C6589" s="144"/>
      <c r="D6589" s="144"/>
      <c r="E6589" s="144"/>
      <c r="F6589" s="144"/>
    </row>
    <row r="6590" spans="1:6">
      <c r="A6590" s="144"/>
      <c r="B6590" s="144"/>
      <c r="C6590" s="144"/>
      <c r="D6590" s="144"/>
      <c r="E6590" s="144"/>
      <c r="F6590" s="144"/>
    </row>
    <row r="6591" spans="1:6">
      <c r="A6591" s="144"/>
      <c r="B6591" s="144"/>
      <c r="C6591" s="144"/>
      <c r="D6591" s="144"/>
      <c r="E6591" s="144"/>
      <c r="F6591" s="144"/>
    </row>
    <row r="6592" spans="1:6">
      <c r="A6592" s="144"/>
      <c r="B6592" s="144"/>
      <c r="C6592" s="144"/>
      <c r="D6592" s="144"/>
      <c r="E6592" s="144"/>
      <c r="F6592" s="144"/>
    </row>
    <row r="6593" spans="1:6">
      <c r="A6593" s="144"/>
      <c r="B6593" s="144"/>
      <c r="C6593" s="144"/>
      <c r="D6593" s="144"/>
      <c r="E6593" s="144"/>
      <c r="F6593" s="144"/>
    </row>
    <row r="6594" spans="1:6">
      <c r="A6594" s="144"/>
      <c r="B6594" s="144"/>
      <c r="C6594" s="144"/>
      <c r="D6594" s="144"/>
      <c r="E6594" s="144"/>
      <c r="F6594" s="144"/>
    </row>
    <row r="6595" spans="1:6">
      <c r="A6595" s="144"/>
      <c r="B6595" s="144"/>
      <c r="C6595" s="144"/>
      <c r="D6595" s="144"/>
      <c r="E6595" s="144"/>
      <c r="F6595" s="144"/>
    </row>
    <row r="6596" spans="1:6">
      <c r="A6596" s="144"/>
      <c r="B6596" s="144"/>
      <c r="C6596" s="144"/>
      <c r="D6596" s="144"/>
      <c r="E6596" s="144"/>
      <c r="F6596" s="144"/>
    </row>
    <row r="6597" spans="1:6">
      <c r="A6597" s="144"/>
      <c r="B6597" s="144"/>
      <c r="C6597" s="144"/>
      <c r="D6597" s="144"/>
      <c r="E6597" s="144"/>
      <c r="F6597" s="144"/>
    </row>
    <row r="6598" spans="1:6">
      <c r="A6598" s="144"/>
      <c r="B6598" s="144"/>
      <c r="C6598" s="144"/>
      <c r="D6598" s="144"/>
      <c r="E6598" s="144"/>
      <c r="F6598" s="144"/>
    </row>
    <row r="6599" spans="1:6">
      <c r="A6599" s="144"/>
      <c r="B6599" s="144"/>
      <c r="C6599" s="144"/>
      <c r="D6599" s="144"/>
      <c r="E6599" s="144"/>
      <c r="F6599" s="144"/>
    </row>
    <row r="6600" spans="1:6">
      <c r="A6600" s="144"/>
      <c r="B6600" s="144"/>
      <c r="C6600" s="144"/>
      <c r="D6600" s="144"/>
      <c r="E6600" s="144"/>
      <c r="F6600" s="144"/>
    </row>
    <row r="6601" spans="1:6">
      <c r="A6601" s="144"/>
      <c r="B6601" s="144"/>
      <c r="C6601" s="144"/>
      <c r="D6601" s="144"/>
      <c r="E6601" s="144"/>
      <c r="F6601" s="144"/>
    </row>
    <row r="6602" spans="1:6">
      <c r="A6602" s="144"/>
      <c r="B6602" s="144"/>
      <c r="C6602" s="144"/>
      <c r="D6602" s="144"/>
      <c r="E6602" s="144"/>
      <c r="F6602" s="144"/>
    </row>
    <row r="6603" spans="1:6">
      <c r="A6603" s="144"/>
      <c r="B6603" s="144"/>
      <c r="C6603" s="144"/>
      <c r="D6603" s="144"/>
      <c r="E6603" s="144"/>
      <c r="F6603" s="144"/>
    </row>
    <row r="6604" spans="1:6">
      <c r="A6604" s="144"/>
      <c r="B6604" s="144"/>
      <c r="C6604" s="144"/>
      <c r="D6604" s="144"/>
      <c r="E6604" s="144"/>
      <c r="F6604" s="144"/>
    </row>
    <row r="6605" spans="1:6">
      <c r="A6605" s="144"/>
      <c r="B6605" s="144"/>
      <c r="C6605" s="144"/>
      <c r="D6605" s="144"/>
      <c r="E6605" s="144"/>
      <c r="F6605" s="144"/>
    </row>
    <row r="6606" spans="1:6">
      <c r="A6606" s="144"/>
      <c r="B6606" s="144"/>
      <c r="C6606" s="144"/>
      <c r="D6606" s="144"/>
      <c r="E6606" s="144"/>
      <c r="F6606" s="144"/>
    </row>
    <row r="6607" spans="1:6">
      <c r="A6607" s="144"/>
      <c r="B6607" s="144"/>
      <c r="C6607" s="144"/>
      <c r="D6607" s="144"/>
      <c r="E6607" s="144"/>
      <c r="F6607" s="144"/>
    </row>
    <row r="6608" spans="1:6">
      <c r="A6608" s="144"/>
      <c r="B6608" s="144"/>
      <c r="C6608" s="144"/>
      <c r="D6608" s="144"/>
      <c r="E6608" s="144"/>
      <c r="F6608" s="144"/>
    </row>
    <row r="6609" spans="1:6">
      <c r="A6609" s="144"/>
      <c r="B6609" s="144"/>
      <c r="C6609" s="144"/>
      <c r="D6609" s="144"/>
      <c r="E6609" s="144"/>
      <c r="F6609" s="144"/>
    </row>
    <row r="6610" spans="1:6">
      <c r="A6610" s="144"/>
      <c r="B6610" s="144"/>
      <c r="C6610" s="144"/>
      <c r="D6610" s="144"/>
      <c r="E6610" s="144"/>
      <c r="F6610" s="144"/>
    </row>
    <row r="6611" spans="1:6">
      <c r="A6611" s="144"/>
      <c r="B6611" s="144"/>
      <c r="C6611" s="144"/>
      <c r="D6611" s="144"/>
      <c r="E6611" s="144"/>
      <c r="F6611" s="144"/>
    </row>
    <row r="6612" spans="1:6">
      <c r="A6612" s="144"/>
      <c r="B6612" s="144"/>
      <c r="C6612" s="144"/>
      <c r="D6612" s="144"/>
      <c r="E6612" s="144"/>
      <c r="F6612" s="144"/>
    </row>
    <row r="6613" spans="1:6">
      <c r="A6613" s="144"/>
      <c r="B6613" s="144"/>
      <c r="C6613" s="144"/>
      <c r="D6613" s="144"/>
      <c r="E6613" s="144"/>
      <c r="F6613" s="144"/>
    </row>
    <row r="6614" spans="1:6">
      <c r="A6614" s="144"/>
      <c r="B6614" s="144"/>
      <c r="C6614" s="144"/>
      <c r="D6614" s="144"/>
      <c r="E6614" s="144"/>
      <c r="F6614" s="144"/>
    </row>
    <row r="6615" spans="1:6">
      <c r="A6615" s="144"/>
      <c r="B6615" s="144"/>
      <c r="C6615" s="144"/>
      <c r="D6615" s="144"/>
      <c r="E6615" s="144"/>
      <c r="F6615" s="144"/>
    </row>
    <row r="6616" spans="1:6">
      <c r="A6616" s="144"/>
      <c r="B6616" s="144"/>
      <c r="C6616" s="144"/>
      <c r="D6616" s="144"/>
      <c r="E6616" s="144"/>
      <c r="F6616" s="144"/>
    </row>
    <row r="6617" spans="1:6">
      <c r="A6617" s="144"/>
      <c r="B6617" s="144"/>
      <c r="C6617" s="144"/>
      <c r="D6617" s="144"/>
      <c r="E6617" s="144"/>
      <c r="F6617" s="144"/>
    </row>
    <row r="6618" spans="1:6">
      <c r="A6618" s="144"/>
      <c r="B6618" s="144"/>
      <c r="C6618" s="144"/>
      <c r="D6618" s="144"/>
      <c r="E6618" s="144"/>
      <c r="F6618" s="144"/>
    </row>
    <row r="6619" spans="1:6">
      <c r="A6619" s="144"/>
      <c r="B6619" s="144"/>
      <c r="C6619" s="144"/>
      <c r="D6619" s="144"/>
      <c r="E6619" s="144"/>
      <c r="F6619" s="144"/>
    </row>
    <row r="6620" spans="1:6">
      <c r="A6620" s="144"/>
      <c r="B6620" s="144"/>
      <c r="C6620" s="144"/>
      <c r="D6620" s="144"/>
      <c r="E6620" s="144"/>
      <c r="F6620" s="144"/>
    </row>
    <row r="6621" spans="1:6">
      <c r="A6621" s="144"/>
      <c r="B6621" s="144"/>
      <c r="C6621" s="144"/>
      <c r="D6621" s="144"/>
      <c r="E6621" s="144"/>
      <c r="F6621" s="144"/>
    </row>
    <row r="6622" spans="1:6">
      <c r="A6622" s="144"/>
      <c r="B6622" s="144"/>
      <c r="C6622" s="144"/>
      <c r="D6622" s="144"/>
      <c r="E6622" s="144"/>
      <c r="F6622" s="144"/>
    </row>
    <row r="6623" spans="1:6">
      <c r="A6623" s="144"/>
      <c r="B6623" s="144"/>
      <c r="C6623" s="144"/>
      <c r="D6623" s="144"/>
      <c r="E6623" s="144"/>
      <c r="F6623" s="144"/>
    </row>
    <row r="6624" spans="1:6">
      <c r="A6624" s="144"/>
      <c r="B6624" s="144"/>
      <c r="C6624" s="144"/>
      <c r="D6624" s="144"/>
      <c r="E6624" s="144"/>
      <c r="F6624" s="144"/>
    </row>
    <row r="6625" spans="1:6">
      <c r="A6625" s="144"/>
      <c r="B6625" s="144"/>
      <c r="C6625" s="144"/>
      <c r="D6625" s="144"/>
      <c r="E6625" s="144"/>
      <c r="F6625" s="144"/>
    </row>
    <row r="6626" spans="1:6">
      <c r="A6626" s="144"/>
      <c r="B6626" s="144"/>
      <c r="C6626" s="144"/>
      <c r="D6626" s="144"/>
      <c r="E6626" s="144"/>
      <c r="F6626" s="144"/>
    </row>
    <row r="6627" spans="1:6">
      <c r="A6627" s="144"/>
      <c r="B6627" s="144"/>
      <c r="C6627" s="144"/>
      <c r="D6627" s="144"/>
      <c r="E6627" s="144"/>
      <c r="F6627" s="144"/>
    </row>
    <row r="6628" spans="1:6">
      <c r="A6628" s="144"/>
      <c r="B6628" s="144"/>
      <c r="C6628" s="144"/>
      <c r="D6628" s="144"/>
      <c r="E6628" s="144"/>
      <c r="F6628" s="144"/>
    </row>
    <row r="6629" spans="1:6">
      <c r="A6629" s="144"/>
      <c r="B6629" s="144"/>
      <c r="C6629" s="144"/>
      <c r="D6629" s="144"/>
      <c r="E6629" s="144"/>
      <c r="F6629" s="144"/>
    </row>
    <row r="6630" spans="1:6">
      <c r="A6630" s="144"/>
      <c r="B6630" s="144"/>
      <c r="C6630" s="144"/>
      <c r="D6630" s="144"/>
      <c r="E6630" s="144"/>
      <c r="F6630" s="144"/>
    </row>
    <row r="6631" spans="1:6">
      <c r="A6631" s="144"/>
      <c r="B6631" s="144"/>
      <c r="C6631" s="144"/>
      <c r="D6631" s="144"/>
      <c r="E6631" s="144"/>
      <c r="F6631" s="144"/>
    </row>
    <row r="6632" spans="1:6">
      <c r="A6632" s="144"/>
      <c r="B6632" s="144"/>
      <c r="C6632" s="144"/>
      <c r="D6632" s="144"/>
      <c r="E6632" s="144"/>
      <c r="F6632" s="144"/>
    </row>
    <row r="6633" spans="1:6">
      <c r="A6633" s="144"/>
      <c r="B6633" s="144"/>
      <c r="C6633" s="144"/>
      <c r="D6633" s="144"/>
      <c r="E6633" s="144"/>
      <c r="F6633" s="144"/>
    </row>
    <row r="6634" spans="1:6">
      <c r="A6634" s="144"/>
      <c r="B6634" s="144"/>
      <c r="C6634" s="144"/>
      <c r="D6634" s="144"/>
      <c r="E6634" s="144"/>
      <c r="F6634" s="144"/>
    </row>
    <row r="6635" spans="1:6">
      <c r="A6635" s="144"/>
      <c r="B6635" s="144"/>
      <c r="C6635" s="144"/>
      <c r="D6635" s="144"/>
      <c r="E6635" s="144"/>
      <c r="F6635" s="144"/>
    </row>
    <row r="6636" spans="1:6">
      <c r="A6636" s="144"/>
      <c r="B6636" s="144"/>
      <c r="C6636" s="144"/>
      <c r="D6636" s="144"/>
      <c r="E6636" s="144"/>
      <c r="F6636" s="144"/>
    </row>
    <row r="6637" spans="1:6">
      <c r="A6637" s="144"/>
      <c r="B6637" s="144"/>
      <c r="C6637" s="144"/>
      <c r="D6637" s="144"/>
      <c r="E6637" s="144"/>
      <c r="F6637" s="144"/>
    </row>
    <row r="6638" spans="1:6">
      <c r="A6638" s="144"/>
      <c r="B6638" s="144"/>
      <c r="C6638" s="144"/>
      <c r="D6638" s="144"/>
      <c r="E6638" s="144"/>
      <c r="F6638" s="144"/>
    </row>
    <row r="6639" spans="1:6">
      <c r="A6639" s="144"/>
      <c r="B6639" s="144"/>
      <c r="C6639" s="144"/>
      <c r="D6639" s="144"/>
      <c r="E6639" s="144"/>
      <c r="F6639" s="144"/>
    </row>
    <row r="6640" spans="1:6">
      <c r="A6640" s="144"/>
      <c r="B6640" s="144"/>
      <c r="C6640" s="144"/>
      <c r="D6640" s="144"/>
      <c r="E6640" s="144"/>
      <c r="F6640" s="144"/>
    </row>
    <row r="6641" spans="1:6">
      <c r="A6641" s="144"/>
      <c r="B6641" s="144"/>
      <c r="C6641" s="144"/>
      <c r="D6641" s="144"/>
      <c r="E6641" s="144"/>
      <c r="F6641" s="144"/>
    </row>
    <row r="6642" spans="1:6">
      <c r="A6642" s="144"/>
      <c r="B6642" s="144"/>
      <c r="C6642" s="144"/>
      <c r="D6642" s="144"/>
      <c r="E6642" s="144"/>
      <c r="F6642" s="144"/>
    </row>
    <row r="6643" spans="1:6">
      <c r="A6643" s="144"/>
      <c r="B6643" s="144"/>
      <c r="C6643" s="144"/>
      <c r="D6643" s="144"/>
      <c r="E6643" s="144"/>
      <c r="F6643" s="144"/>
    </row>
    <row r="6644" spans="1:6">
      <c r="A6644" s="144"/>
      <c r="B6644" s="144"/>
      <c r="C6644" s="144"/>
      <c r="D6644" s="144"/>
      <c r="E6644" s="144"/>
      <c r="F6644" s="144"/>
    </row>
    <row r="6645" spans="1:6">
      <c r="A6645" s="144"/>
      <c r="B6645" s="144"/>
      <c r="C6645" s="144"/>
      <c r="D6645" s="144"/>
      <c r="E6645" s="144"/>
      <c r="F6645" s="144"/>
    </row>
    <row r="6646" spans="1:6">
      <c r="A6646" s="144"/>
      <c r="B6646" s="144"/>
      <c r="C6646" s="144"/>
      <c r="D6646" s="144"/>
      <c r="E6646" s="144"/>
      <c r="F6646" s="144"/>
    </row>
    <row r="6647" spans="1:6">
      <c r="A6647" s="144"/>
      <c r="B6647" s="144"/>
      <c r="C6647" s="144"/>
      <c r="D6647" s="144"/>
      <c r="E6647" s="144"/>
      <c r="F6647" s="144"/>
    </row>
    <row r="6648" spans="1:6">
      <c r="A6648" s="144"/>
      <c r="B6648" s="144"/>
      <c r="C6648" s="144"/>
      <c r="D6648" s="144"/>
      <c r="E6648" s="144"/>
      <c r="F6648" s="144"/>
    </row>
    <row r="6649" spans="1:6">
      <c r="A6649" s="144"/>
      <c r="B6649" s="144"/>
      <c r="C6649" s="144"/>
      <c r="D6649" s="144"/>
      <c r="E6649" s="144"/>
      <c r="F6649" s="144"/>
    </row>
    <row r="6650" spans="1:6">
      <c r="A6650" s="144"/>
      <c r="B6650" s="144"/>
      <c r="C6650" s="144"/>
      <c r="D6650" s="144"/>
      <c r="E6650" s="144"/>
      <c r="F6650" s="144"/>
    </row>
    <row r="6651" spans="1:6">
      <c r="A6651" s="144"/>
      <c r="B6651" s="144"/>
      <c r="C6651" s="144"/>
      <c r="D6651" s="144"/>
      <c r="E6651" s="144"/>
      <c r="F6651" s="144"/>
    </row>
    <row r="6652" spans="1:6">
      <c r="A6652" s="144"/>
      <c r="B6652" s="144"/>
      <c r="C6652" s="144"/>
      <c r="D6652" s="144"/>
      <c r="E6652" s="144"/>
      <c r="F6652" s="144"/>
    </row>
    <row r="6653" spans="1:6">
      <c r="A6653" s="144"/>
      <c r="B6653" s="144"/>
      <c r="C6653" s="144"/>
      <c r="D6653" s="144"/>
      <c r="E6653" s="144"/>
      <c r="F6653" s="144"/>
    </row>
    <row r="6654" spans="1:6">
      <c r="A6654" s="144"/>
      <c r="B6654" s="144"/>
      <c r="C6654" s="144"/>
      <c r="D6654" s="144"/>
      <c r="E6654" s="144"/>
      <c r="F6654" s="144"/>
    </row>
    <row r="6655" spans="1:6">
      <c r="A6655" s="144"/>
      <c r="B6655" s="144"/>
      <c r="C6655" s="144"/>
      <c r="D6655" s="144"/>
      <c r="E6655" s="144"/>
      <c r="F6655" s="144"/>
    </row>
    <row r="6656" spans="1:6">
      <c r="A6656" s="144"/>
      <c r="B6656" s="144"/>
      <c r="C6656" s="144"/>
      <c r="D6656" s="144"/>
      <c r="E6656" s="144"/>
      <c r="F6656" s="144"/>
    </row>
    <row r="6657" spans="1:6">
      <c r="A6657" s="144"/>
      <c r="B6657" s="144"/>
      <c r="C6657" s="144"/>
      <c r="D6657" s="144"/>
      <c r="E6657" s="144"/>
      <c r="F6657" s="144"/>
    </row>
    <row r="6658" spans="1:6">
      <c r="A6658" s="144"/>
      <c r="B6658" s="144"/>
      <c r="C6658" s="144"/>
      <c r="D6658" s="144"/>
      <c r="E6658" s="144"/>
      <c r="F6658" s="144"/>
    </row>
    <row r="6659" spans="1:6">
      <c r="A6659" s="144"/>
      <c r="B6659" s="144"/>
      <c r="C6659" s="144"/>
      <c r="D6659" s="144"/>
      <c r="E6659" s="144"/>
      <c r="F6659" s="144"/>
    </row>
    <row r="6660" spans="1:6">
      <c r="A6660" s="144"/>
      <c r="B6660" s="144"/>
      <c r="C6660" s="144"/>
      <c r="D6660" s="144"/>
      <c r="E6660" s="144"/>
      <c r="F6660" s="144"/>
    </row>
    <row r="6661" spans="1:6">
      <c r="A6661" s="144"/>
      <c r="B6661" s="144"/>
      <c r="C6661" s="144"/>
      <c r="D6661" s="144"/>
      <c r="E6661" s="144"/>
      <c r="F6661" s="144"/>
    </row>
    <row r="6662" spans="1:6">
      <c r="A6662" s="144"/>
      <c r="B6662" s="144"/>
      <c r="C6662" s="144"/>
      <c r="D6662" s="144"/>
      <c r="E6662" s="144"/>
      <c r="F6662" s="144"/>
    </row>
    <row r="6663" spans="1:6">
      <c r="A6663" s="144"/>
      <c r="B6663" s="144"/>
      <c r="C6663" s="144"/>
      <c r="D6663" s="144"/>
      <c r="E6663" s="144"/>
      <c r="F6663" s="144"/>
    </row>
    <row r="6664" spans="1:6">
      <c r="A6664" s="144"/>
      <c r="B6664" s="144"/>
      <c r="C6664" s="144"/>
      <c r="D6664" s="144"/>
      <c r="E6664" s="144"/>
      <c r="F6664" s="144"/>
    </row>
    <row r="6665" spans="1:6">
      <c r="A6665" s="144"/>
      <c r="B6665" s="144"/>
      <c r="C6665" s="144"/>
      <c r="D6665" s="144"/>
      <c r="E6665" s="144"/>
      <c r="F6665" s="144"/>
    </row>
    <row r="6666" spans="1:6">
      <c r="A6666" s="144"/>
      <c r="B6666" s="144"/>
      <c r="C6666" s="144"/>
      <c r="D6666" s="144"/>
      <c r="E6666" s="144"/>
      <c r="F6666" s="144"/>
    </row>
    <row r="6667" spans="1:6">
      <c r="A6667" s="144"/>
      <c r="B6667" s="144"/>
      <c r="C6667" s="144"/>
      <c r="D6667" s="144"/>
      <c r="E6667" s="144"/>
      <c r="F6667" s="144"/>
    </row>
    <row r="6668" spans="1:6">
      <c r="A6668" s="144"/>
      <c r="B6668" s="144"/>
      <c r="C6668" s="144"/>
      <c r="D6668" s="144"/>
      <c r="E6668" s="144"/>
      <c r="F6668" s="144"/>
    </row>
    <row r="6669" spans="1:6">
      <c r="A6669" s="144"/>
      <c r="B6669" s="144"/>
      <c r="C6669" s="144"/>
      <c r="D6669" s="144"/>
      <c r="E6669" s="144"/>
      <c r="F6669" s="144"/>
    </row>
    <row r="6670" spans="1:6">
      <c r="A6670" s="144"/>
      <c r="B6670" s="144"/>
      <c r="C6670" s="144"/>
      <c r="D6670" s="144"/>
      <c r="E6670" s="144"/>
      <c r="F6670" s="144"/>
    </row>
    <row r="6671" spans="1:6">
      <c r="A6671" s="144"/>
      <c r="B6671" s="144"/>
      <c r="C6671" s="144"/>
      <c r="D6671" s="144"/>
      <c r="E6671" s="144"/>
      <c r="F6671" s="144"/>
    </row>
    <row r="6672" spans="1:6">
      <c r="A6672" s="144"/>
      <c r="B6672" s="144"/>
      <c r="C6672" s="144"/>
      <c r="D6672" s="144"/>
      <c r="E6672" s="144"/>
      <c r="F6672" s="144"/>
    </row>
    <row r="6673" spans="1:6">
      <c r="A6673" s="144"/>
      <c r="B6673" s="144"/>
      <c r="C6673" s="144"/>
      <c r="D6673" s="144"/>
      <c r="E6673" s="144"/>
      <c r="F6673" s="144"/>
    </row>
    <row r="6674" spans="1:6">
      <c r="A6674" s="144"/>
      <c r="B6674" s="144"/>
      <c r="C6674" s="144"/>
      <c r="D6674" s="144"/>
      <c r="E6674" s="144"/>
      <c r="F6674" s="144"/>
    </row>
    <row r="6675" spans="1:6">
      <c r="A6675" s="144"/>
      <c r="B6675" s="144"/>
      <c r="C6675" s="144"/>
      <c r="D6675" s="144"/>
      <c r="E6675" s="144"/>
      <c r="F6675" s="144"/>
    </row>
    <row r="6676" spans="1:6">
      <c r="A6676" s="144"/>
      <c r="B6676" s="144"/>
      <c r="C6676" s="144"/>
      <c r="D6676" s="144"/>
      <c r="E6676" s="144"/>
      <c r="F6676" s="144"/>
    </row>
    <row r="6677" spans="1:6">
      <c r="A6677" s="144"/>
      <c r="B6677" s="144"/>
      <c r="C6677" s="144"/>
      <c r="D6677" s="144"/>
      <c r="E6677" s="144"/>
      <c r="F6677" s="144"/>
    </row>
    <row r="6678" spans="1:6">
      <c r="A6678" s="144"/>
      <c r="B6678" s="144"/>
      <c r="C6678" s="144"/>
      <c r="D6678" s="144"/>
      <c r="E6678" s="144"/>
      <c r="F6678" s="144"/>
    </row>
    <row r="6679" spans="1:6">
      <c r="A6679" s="144"/>
      <c r="B6679" s="144"/>
      <c r="C6679" s="144"/>
      <c r="D6679" s="144"/>
      <c r="E6679" s="144"/>
      <c r="F6679" s="144"/>
    </row>
    <row r="6680" spans="1:6">
      <c r="A6680" s="144"/>
      <c r="B6680" s="144"/>
      <c r="C6680" s="144"/>
      <c r="D6680" s="144"/>
      <c r="E6680" s="144"/>
      <c r="F6680" s="144"/>
    </row>
    <row r="6681" spans="1:6">
      <c r="A6681" s="144"/>
      <c r="B6681" s="144"/>
      <c r="C6681" s="144"/>
      <c r="D6681" s="144"/>
      <c r="E6681" s="144"/>
      <c r="F6681" s="144"/>
    </row>
    <row r="6682" spans="1:6">
      <c r="A6682" s="144"/>
      <c r="B6682" s="144"/>
      <c r="C6682" s="144"/>
      <c r="D6682" s="144"/>
      <c r="E6682" s="144"/>
      <c r="F6682" s="144"/>
    </row>
    <row r="6683" spans="1:6">
      <c r="A6683" s="144"/>
      <c r="B6683" s="144"/>
      <c r="C6683" s="144"/>
      <c r="D6683" s="144"/>
      <c r="E6683" s="144"/>
      <c r="F6683" s="144"/>
    </row>
    <row r="6684" spans="1:6">
      <c r="A6684" s="144"/>
      <c r="B6684" s="144"/>
      <c r="C6684" s="144"/>
      <c r="D6684" s="144"/>
      <c r="E6684" s="144"/>
      <c r="F6684" s="144"/>
    </row>
    <row r="6685" spans="1:6">
      <c r="A6685" s="144"/>
      <c r="B6685" s="144"/>
      <c r="C6685" s="144"/>
      <c r="D6685" s="144"/>
      <c r="E6685" s="144"/>
      <c r="F6685" s="144"/>
    </row>
    <row r="6686" spans="1:6">
      <c r="A6686" s="144"/>
      <c r="B6686" s="144"/>
      <c r="C6686" s="144"/>
      <c r="D6686" s="144"/>
      <c r="E6686" s="144"/>
      <c r="F6686" s="144"/>
    </row>
    <row r="6687" spans="1:6">
      <c r="A6687" s="144"/>
      <c r="B6687" s="144"/>
      <c r="C6687" s="144"/>
      <c r="D6687" s="144"/>
      <c r="E6687" s="144"/>
      <c r="F6687" s="144"/>
    </row>
    <row r="6688" spans="1:6">
      <c r="A6688" s="144"/>
      <c r="B6688" s="144"/>
      <c r="C6688" s="144"/>
      <c r="D6688" s="144"/>
      <c r="E6688" s="144"/>
      <c r="F6688" s="144"/>
    </row>
    <row r="6689" spans="1:6">
      <c r="A6689" s="144"/>
      <c r="B6689" s="144"/>
      <c r="C6689" s="144"/>
      <c r="D6689" s="144"/>
      <c r="E6689" s="144"/>
      <c r="F6689" s="144"/>
    </row>
    <row r="6690" spans="1:6">
      <c r="A6690" s="144"/>
      <c r="B6690" s="144"/>
      <c r="C6690" s="144"/>
      <c r="D6690" s="144"/>
      <c r="E6690" s="144"/>
      <c r="F6690" s="144"/>
    </row>
    <row r="6691" spans="1:6">
      <c r="A6691" s="144"/>
      <c r="B6691" s="144"/>
      <c r="C6691" s="144"/>
      <c r="D6691" s="144"/>
      <c r="E6691" s="144"/>
      <c r="F6691" s="144"/>
    </row>
    <row r="6692" spans="1:6">
      <c r="A6692" s="144"/>
      <c r="B6692" s="144"/>
      <c r="C6692" s="144"/>
      <c r="D6692" s="144"/>
      <c r="E6692" s="144"/>
      <c r="F6692" s="144"/>
    </row>
    <row r="6693" spans="1:6">
      <c r="A6693" s="144"/>
      <c r="B6693" s="144"/>
      <c r="C6693" s="144"/>
      <c r="D6693" s="144"/>
      <c r="E6693" s="144"/>
      <c r="F6693" s="144"/>
    </row>
    <row r="6694" spans="1:6">
      <c r="A6694" s="144"/>
      <c r="B6694" s="144"/>
      <c r="C6694" s="144"/>
      <c r="D6694" s="144"/>
      <c r="E6694" s="144"/>
      <c r="F6694" s="144"/>
    </row>
    <row r="6695" spans="1:6">
      <c r="A6695" s="144"/>
      <c r="B6695" s="144"/>
      <c r="C6695" s="144"/>
      <c r="D6695" s="144"/>
      <c r="E6695" s="144"/>
      <c r="F6695" s="144"/>
    </row>
    <row r="6696" spans="1:6">
      <c r="A6696" s="144"/>
      <c r="B6696" s="144"/>
      <c r="C6696" s="144"/>
      <c r="D6696" s="144"/>
      <c r="E6696" s="144"/>
      <c r="F6696" s="144"/>
    </row>
    <row r="6697" spans="1:6">
      <c r="A6697" s="144"/>
      <c r="B6697" s="144"/>
      <c r="C6697" s="144"/>
      <c r="D6697" s="144"/>
      <c r="E6697" s="144"/>
      <c r="F6697" s="144"/>
    </row>
    <row r="6698" spans="1:6">
      <c r="A6698" s="144"/>
      <c r="B6698" s="144"/>
      <c r="C6698" s="144"/>
      <c r="D6698" s="144"/>
      <c r="E6698" s="144"/>
      <c r="F6698" s="144"/>
    </row>
    <row r="6699" spans="1:6">
      <c r="A6699" s="144"/>
      <c r="B6699" s="144"/>
      <c r="C6699" s="144"/>
      <c r="D6699" s="144"/>
      <c r="E6699" s="144"/>
      <c r="F6699" s="144"/>
    </row>
    <row r="6700" spans="1:6">
      <c r="A6700" s="144"/>
      <c r="B6700" s="144"/>
      <c r="C6700" s="144"/>
      <c r="D6700" s="144"/>
      <c r="E6700" s="144"/>
      <c r="F6700" s="144"/>
    </row>
    <row r="6701" spans="1:6">
      <c r="A6701" s="144"/>
      <c r="B6701" s="144"/>
      <c r="C6701" s="144"/>
      <c r="D6701" s="144"/>
      <c r="E6701" s="144"/>
      <c r="F6701" s="144"/>
    </row>
    <row r="6702" spans="1:6">
      <c r="A6702" s="144"/>
      <c r="B6702" s="144"/>
      <c r="C6702" s="144"/>
      <c r="D6702" s="144"/>
      <c r="E6702" s="144"/>
      <c r="F6702" s="144"/>
    </row>
    <row r="6703" spans="1:6">
      <c r="A6703" s="144"/>
      <c r="B6703" s="144"/>
      <c r="C6703" s="144"/>
      <c r="D6703" s="144"/>
      <c r="E6703" s="144"/>
      <c r="F6703" s="144"/>
    </row>
    <row r="6704" spans="1:6">
      <c r="A6704" s="144"/>
      <c r="B6704" s="144"/>
      <c r="C6704" s="144"/>
      <c r="D6704" s="144"/>
      <c r="E6704" s="144"/>
      <c r="F6704" s="144"/>
    </row>
    <row r="6705" spans="1:6">
      <c r="A6705" s="144"/>
      <c r="B6705" s="144"/>
      <c r="C6705" s="144"/>
      <c r="D6705" s="144"/>
      <c r="E6705" s="144"/>
      <c r="F6705" s="144"/>
    </row>
    <row r="6706" spans="1:6">
      <c r="A6706" s="144"/>
      <c r="B6706" s="144"/>
      <c r="C6706" s="144"/>
      <c r="D6706" s="144"/>
      <c r="E6706" s="144"/>
      <c r="F6706" s="144"/>
    </row>
    <row r="6707" spans="1:6">
      <c r="A6707" s="144"/>
      <c r="B6707" s="144"/>
      <c r="C6707" s="144"/>
      <c r="D6707" s="144"/>
      <c r="E6707" s="144"/>
      <c r="F6707" s="144"/>
    </row>
    <row r="6708" spans="1:6">
      <c r="A6708" s="144"/>
      <c r="B6708" s="144"/>
      <c r="C6708" s="144"/>
      <c r="D6708" s="144"/>
      <c r="E6708" s="144"/>
      <c r="F6708" s="144"/>
    </row>
    <row r="6709" spans="1:6">
      <c r="A6709" s="144"/>
      <c r="B6709" s="144"/>
      <c r="C6709" s="144"/>
      <c r="D6709" s="144"/>
      <c r="E6709" s="144"/>
      <c r="F6709" s="144"/>
    </row>
    <row r="6710" spans="1:6">
      <c r="A6710" s="144"/>
      <c r="B6710" s="144"/>
      <c r="C6710" s="144"/>
      <c r="D6710" s="144"/>
      <c r="E6710" s="144"/>
      <c r="F6710" s="144"/>
    </row>
    <row r="6711" spans="1:6">
      <c r="A6711" s="144"/>
      <c r="B6711" s="144"/>
      <c r="C6711" s="144"/>
      <c r="D6711" s="144"/>
      <c r="E6711" s="144"/>
      <c r="F6711" s="144"/>
    </row>
    <row r="6712" spans="1:6">
      <c r="A6712" s="144"/>
      <c r="B6712" s="144"/>
      <c r="C6712" s="144"/>
      <c r="D6712" s="144"/>
      <c r="E6712" s="144"/>
      <c r="F6712" s="144"/>
    </row>
    <row r="6713" spans="1:6">
      <c r="A6713" s="144"/>
      <c r="B6713" s="144"/>
      <c r="C6713" s="144"/>
      <c r="D6713" s="144"/>
      <c r="E6713" s="144"/>
      <c r="F6713" s="144"/>
    </row>
    <row r="6714" spans="1:6">
      <c r="A6714" s="144"/>
      <c r="B6714" s="144"/>
      <c r="C6714" s="144"/>
      <c r="D6714" s="144"/>
      <c r="E6714" s="144"/>
      <c r="F6714" s="144"/>
    </row>
    <row r="6715" spans="1:6">
      <c r="A6715" s="144"/>
      <c r="B6715" s="144"/>
      <c r="C6715" s="144"/>
      <c r="D6715" s="144"/>
      <c r="E6715" s="144"/>
      <c r="F6715" s="144"/>
    </row>
    <row r="6716" spans="1:6">
      <c r="A6716" s="144"/>
      <c r="B6716" s="144"/>
      <c r="C6716" s="144"/>
      <c r="D6716" s="144"/>
      <c r="E6716" s="144"/>
      <c r="F6716" s="144"/>
    </row>
    <row r="6717" spans="1:6">
      <c r="A6717" s="144"/>
      <c r="B6717" s="144"/>
      <c r="C6717" s="144"/>
      <c r="D6717" s="144"/>
      <c r="E6717" s="144"/>
      <c r="F6717" s="144"/>
    </row>
    <row r="6718" spans="1:6">
      <c r="A6718" s="144"/>
      <c r="B6718" s="144"/>
      <c r="C6718" s="144"/>
      <c r="D6718" s="144"/>
      <c r="E6718" s="144"/>
      <c r="F6718" s="144"/>
    </row>
    <row r="6719" spans="1:6">
      <c r="A6719" s="144"/>
      <c r="B6719" s="144"/>
      <c r="C6719" s="144"/>
      <c r="D6719" s="144"/>
      <c r="E6719" s="144"/>
      <c r="F6719" s="144"/>
    </row>
    <row r="6720" spans="1:6">
      <c r="A6720" s="144"/>
      <c r="B6720" s="144"/>
      <c r="C6720" s="144"/>
      <c r="D6720" s="144"/>
      <c r="E6720" s="144"/>
      <c r="F6720" s="144"/>
    </row>
    <row r="6721" spans="1:6">
      <c r="A6721" s="144"/>
      <c r="B6721" s="144"/>
      <c r="C6721" s="144"/>
      <c r="D6721" s="144"/>
      <c r="E6721" s="144"/>
      <c r="F6721" s="144"/>
    </row>
    <row r="6722" spans="1:6">
      <c r="A6722" s="144"/>
      <c r="B6722" s="144"/>
      <c r="C6722" s="144"/>
      <c r="D6722" s="144"/>
      <c r="E6722" s="144"/>
      <c r="F6722" s="144"/>
    </row>
    <row r="6723" spans="1:6">
      <c r="A6723" s="144"/>
      <c r="B6723" s="144"/>
      <c r="C6723" s="144"/>
      <c r="D6723" s="144"/>
      <c r="E6723" s="144"/>
      <c r="F6723" s="144"/>
    </row>
    <row r="6724" spans="1:6">
      <c r="A6724" s="144"/>
      <c r="B6724" s="144"/>
      <c r="C6724" s="144"/>
      <c r="D6724" s="144"/>
      <c r="E6724" s="144"/>
      <c r="F6724" s="144"/>
    </row>
    <row r="6725" spans="1:6">
      <c r="A6725" s="144"/>
      <c r="B6725" s="144"/>
      <c r="C6725" s="144"/>
      <c r="D6725" s="144"/>
      <c r="E6725" s="144"/>
      <c r="F6725" s="144"/>
    </row>
    <row r="6726" spans="1:6">
      <c r="A6726" s="144"/>
      <c r="B6726" s="144"/>
      <c r="C6726" s="144"/>
      <c r="D6726" s="144"/>
      <c r="E6726" s="144"/>
      <c r="F6726" s="144"/>
    </row>
    <row r="6727" spans="1:6">
      <c r="A6727" s="144"/>
      <c r="B6727" s="144"/>
      <c r="C6727" s="144"/>
      <c r="D6727" s="144"/>
      <c r="E6727" s="144"/>
      <c r="F6727" s="144"/>
    </row>
    <row r="6728" spans="1:6">
      <c r="A6728" s="144"/>
      <c r="B6728" s="144"/>
      <c r="C6728" s="144"/>
      <c r="D6728" s="144"/>
      <c r="E6728" s="144"/>
      <c r="F6728" s="144"/>
    </row>
    <row r="6729" spans="1:6">
      <c r="A6729" s="144"/>
      <c r="B6729" s="144"/>
      <c r="C6729" s="144"/>
      <c r="D6729" s="144"/>
      <c r="E6729" s="144"/>
      <c r="F6729" s="144"/>
    </row>
    <row r="6730" spans="1:6">
      <c r="A6730" s="144"/>
      <c r="B6730" s="144"/>
      <c r="C6730" s="144"/>
      <c r="D6730" s="144"/>
      <c r="E6730" s="144"/>
      <c r="F6730" s="144"/>
    </row>
    <row r="6731" spans="1:6">
      <c r="A6731" s="144"/>
      <c r="B6731" s="144"/>
      <c r="C6731" s="144"/>
      <c r="D6731" s="144"/>
      <c r="E6731" s="144"/>
      <c r="F6731" s="144"/>
    </row>
    <row r="6732" spans="1:6">
      <c r="A6732" s="144"/>
      <c r="B6732" s="144"/>
      <c r="C6732" s="144"/>
      <c r="D6732" s="144"/>
      <c r="E6732" s="144"/>
      <c r="F6732" s="144"/>
    </row>
    <row r="6733" spans="1:6">
      <c r="A6733" s="144"/>
      <c r="B6733" s="144"/>
      <c r="C6733" s="144"/>
      <c r="D6733" s="144"/>
      <c r="E6733" s="144"/>
      <c r="F6733" s="144"/>
    </row>
    <row r="6734" spans="1:6">
      <c r="A6734" s="144"/>
      <c r="B6734" s="144"/>
      <c r="C6734" s="144"/>
      <c r="D6734" s="144"/>
      <c r="E6734" s="144"/>
      <c r="F6734" s="144"/>
    </row>
    <row r="6735" spans="1:6">
      <c r="A6735" s="144"/>
      <c r="B6735" s="144"/>
      <c r="C6735" s="144"/>
      <c r="D6735" s="144"/>
      <c r="E6735" s="144"/>
      <c r="F6735" s="144"/>
    </row>
    <row r="6736" spans="1:6">
      <c r="A6736" s="144"/>
      <c r="B6736" s="144"/>
      <c r="C6736" s="144"/>
      <c r="D6736" s="144"/>
      <c r="E6736" s="144"/>
      <c r="F6736" s="144"/>
    </row>
    <row r="6737" spans="1:6">
      <c r="A6737" s="144"/>
      <c r="B6737" s="144"/>
      <c r="C6737" s="144"/>
      <c r="D6737" s="144"/>
      <c r="E6737" s="144"/>
      <c r="F6737" s="144"/>
    </row>
    <row r="6738" spans="1:6">
      <c r="A6738" s="144"/>
      <c r="B6738" s="144"/>
      <c r="C6738" s="144"/>
      <c r="D6738" s="144"/>
      <c r="E6738" s="144"/>
      <c r="F6738" s="144"/>
    </row>
    <row r="6739" spans="1:6">
      <c r="A6739" s="144"/>
      <c r="B6739" s="144"/>
      <c r="C6739" s="144"/>
      <c r="D6739" s="144"/>
      <c r="E6739" s="144"/>
      <c r="F6739" s="144"/>
    </row>
    <row r="6740" spans="1:6">
      <c r="A6740" s="144"/>
      <c r="B6740" s="144"/>
      <c r="C6740" s="144"/>
      <c r="D6740" s="144"/>
      <c r="E6740" s="144"/>
      <c r="F6740" s="144"/>
    </row>
    <row r="6741" spans="1:6">
      <c r="A6741" s="144"/>
      <c r="B6741" s="144"/>
      <c r="C6741" s="144"/>
      <c r="D6741" s="144"/>
      <c r="E6741" s="144"/>
      <c r="F6741" s="144"/>
    </row>
    <row r="6742" spans="1:6">
      <c r="A6742" s="144"/>
      <c r="B6742" s="144"/>
      <c r="C6742" s="144"/>
      <c r="D6742" s="144"/>
      <c r="E6742" s="144"/>
      <c r="F6742" s="144"/>
    </row>
    <row r="6743" spans="1:6">
      <c r="A6743" s="144"/>
      <c r="B6743" s="144"/>
      <c r="C6743" s="144"/>
      <c r="D6743" s="144"/>
      <c r="E6743" s="144"/>
      <c r="F6743" s="144"/>
    </row>
    <row r="6744" spans="1:6">
      <c r="A6744" s="144"/>
      <c r="B6744" s="144"/>
      <c r="C6744" s="144"/>
      <c r="D6744" s="144"/>
      <c r="E6744" s="144"/>
      <c r="F6744" s="144"/>
    </row>
    <row r="6745" spans="1:6">
      <c r="A6745" s="144"/>
      <c r="B6745" s="144"/>
      <c r="C6745" s="144"/>
      <c r="D6745" s="144"/>
      <c r="E6745" s="144"/>
      <c r="F6745" s="144"/>
    </row>
    <row r="6746" spans="1:6">
      <c r="A6746" s="144"/>
      <c r="B6746" s="144"/>
      <c r="C6746" s="144"/>
      <c r="D6746" s="144"/>
      <c r="E6746" s="144"/>
      <c r="F6746" s="144"/>
    </row>
    <row r="6747" spans="1:6">
      <c r="A6747" s="144"/>
      <c r="B6747" s="144"/>
      <c r="C6747" s="144"/>
      <c r="D6747" s="144"/>
      <c r="E6747" s="144"/>
      <c r="F6747" s="144"/>
    </row>
    <row r="6748" spans="1:6">
      <c r="A6748" s="144"/>
      <c r="B6748" s="144"/>
      <c r="C6748" s="144"/>
      <c r="D6748" s="144"/>
      <c r="E6748" s="144"/>
      <c r="F6748" s="144"/>
    </row>
    <row r="6749" spans="1:6">
      <c r="A6749" s="144"/>
      <c r="B6749" s="144"/>
      <c r="C6749" s="144"/>
      <c r="D6749" s="144"/>
      <c r="E6749" s="144"/>
      <c r="F6749" s="144"/>
    </row>
    <row r="6750" spans="1:6">
      <c r="A6750" s="144"/>
      <c r="B6750" s="144"/>
      <c r="C6750" s="144"/>
      <c r="D6750" s="144"/>
      <c r="E6750" s="144"/>
      <c r="F6750" s="144"/>
    </row>
    <row r="6751" spans="1:6">
      <c r="A6751" s="144"/>
      <c r="B6751" s="144"/>
      <c r="C6751" s="144"/>
      <c r="D6751" s="144"/>
      <c r="E6751" s="144"/>
      <c r="F6751" s="144"/>
    </row>
    <row r="6752" spans="1:6">
      <c r="A6752" s="144"/>
      <c r="B6752" s="144"/>
      <c r="C6752" s="144"/>
      <c r="D6752" s="144"/>
      <c r="E6752" s="144"/>
      <c r="F6752" s="144"/>
    </row>
    <row r="6753" spans="1:6">
      <c r="A6753" s="144"/>
      <c r="B6753" s="144"/>
      <c r="C6753" s="144"/>
      <c r="D6753" s="144"/>
      <c r="E6753" s="144"/>
      <c r="F6753" s="144"/>
    </row>
    <row r="6754" spans="1:6">
      <c r="A6754" s="144"/>
      <c r="B6754" s="144"/>
      <c r="C6754" s="144"/>
      <c r="D6754" s="144"/>
      <c r="E6754" s="144"/>
      <c r="F6754" s="144"/>
    </row>
    <row r="6755" spans="1:6">
      <c r="A6755" s="144"/>
      <c r="B6755" s="144"/>
      <c r="C6755" s="144"/>
      <c r="D6755" s="144"/>
      <c r="E6755" s="144"/>
      <c r="F6755" s="144"/>
    </row>
    <row r="6756" spans="1:6">
      <c r="A6756" s="144"/>
      <c r="B6756" s="144"/>
      <c r="C6756" s="144"/>
      <c r="D6756" s="144"/>
      <c r="E6756" s="144"/>
      <c r="F6756" s="144"/>
    </row>
    <row r="6757" spans="1:6">
      <c r="A6757" s="144"/>
      <c r="B6757" s="144"/>
      <c r="C6757" s="144"/>
      <c r="D6757" s="144"/>
      <c r="E6757" s="144"/>
      <c r="F6757" s="144"/>
    </row>
    <row r="6758" spans="1:6">
      <c r="A6758" s="144"/>
      <c r="B6758" s="144"/>
      <c r="C6758" s="144"/>
      <c r="D6758" s="144"/>
      <c r="E6758" s="144"/>
      <c r="F6758" s="144"/>
    </row>
    <row r="6759" spans="1:6">
      <c r="A6759" s="144"/>
      <c r="B6759" s="144"/>
      <c r="C6759" s="144"/>
      <c r="D6759" s="144"/>
      <c r="E6759" s="144"/>
      <c r="F6759" s="144"/>
    </row>
    <row r="6760" spans="1:6">
      <c r="A6760" s="144"/>
      <c r="B6760" s="144"/>
      <c r="C6760" s="144"/>
      <c r="D6760" s="144"/>
      <c r="E6760" s="144"/>
      <c r="F6760" s="144"/>
    </row>
    <row r="6761" spans="1:6">
      <c r="A6761" s="144"/>
      <c r="B6761" s="144"/>
      <c r="C6761" s="144"/>
      <c r="D6761" s="144"/>
      <c r="E6761" s="144"/>
      <c r="F6761" s="144"/>
    </row>
    <row r="6762" spans="1:6">
      <c r="A6762" s="144"/>
      <c r="B6762" s="144"/>
      <c r="C6762" s="144"/>
      <c r="D6762" s="144"/>
      <c r="E6762" s="144"/>
      <c r="F6762" s="144"/>
    </row>
    <row r="6763" spans="1:6">
      <c r="A6763" s="144"/>
      <c r="B6763" s="144"/>
      <c r="C6763" s="144"/>
      <c r="D6763" s="144"/>
      <c r="E6763" s="144"/>
      <c r="F6763" s="144"/>
    </row>
    <row r="6764" spans="1:6">
      <c r="A6764" s="144"/>
      <c r="B6764" s="144"/>
      <c r="C6764" s="144"/>
      <c r="D6764" s="144"/>
      <c r="E6764" s="144"/>
      <c r="F6764" s="144"/>
    </row>
    <row r="6765" spans="1:6">
      <c r="A6765" s="144"/>
      <c r="B6765" s="144"/>
      <c r="C6765" s="144"/>
      <c r="D6765" s="144"/>
      <c r="E6765" s="144"/>
      <c r="F6765" s="144"/>
    </row>
    <row r="6766" spans="1:6">
      <c r="A6766" s="144"/>
      <c r="B6766" s="144"/>
      <c r="C6766" s="144"/>
      <c r="D6766" s="144"/>
      <c r="E6766" s="144"/>
      <c r="F6766" s="144"/>
    </row>
    <row r="6767" spans="1:6">
      <c r="A6767" s="144"/>
      <c r="B6767" s="144"/>
      <c r="C6767" s="144"/>
      <c r="D6767" s="144"/>
      <c r="E6767" s="144"/>
      <c r="F6767" s="144"/>
    </row>
    <row r="6768" spans="1:6">
      <c r="A6768" s="144"/>
      <c r="B6768" s="144"/>
      <c r="C6768" s="144"/>
      <c r="D6768" s="144"/>
      <c r="E6768" s="144"/>
      <c r="F6768" s="144"/>
    </row>
    <row r="6769" spans="1:6">
      <c r="A6769" s="144"/>
      <c r="B6769" s="144"/>
      <c r="C6769" s="144"/>
      <c r="D6769" s="144"/>
      <c r="E6769" s="144"/>
      <c r="F6769" s="144"/>
    </row>
    <row r="6770" spans="1:6">
      <c r="A6770" s="144"/>
      <c r="B6770" s="144"/>
      <c r="C6770" s="144"/>
      <c r="D6770" s="144"/>
      <c r="E6770" s="144"/>
      <c r="F6770" s="144"/>
    </row>
    <row r="6771" spans="1:6">
      <c r="A6771" s="144"/>
      <c r="B6771" s="144"/>
      <c r="C6771" s="144"/>
      <c r="D6771" s="144"/>
      <c r="E6771" s="144"/>
      <c r="F6771" s="144"/>
    </row>
    <row r="6772" spans="1:6">
      <c r="A6772" s="144"/>
      <c r="B6772" s="144"/>
      <c r="C6772" s="144"/>
      <c r="D6772" s="144"/>
      <c r="E6772" s="144"/>
      <c r="F6772" s="144"/>
    </row>
    <row r="6773" spans="1:6">
      <c r="A6773" s="144"/>
      <c r="B6773" s="144"/>
      <c r="C6773" s="144"/>
      <c r="D6773" s="144"/>
      <c r="E6773" s="144"/>
      <c r="F6773" s="144"/>
    </row>
    <row r="6774" spans="1:6">
      <c r="A6774" s="144"/>
      <c r="B6774" s="144"/>
      <c r="C6774" s="144"/>
      <c r="D6774" s="144"/>
      <c r="E6774" s="144"/>
      <c r="F6774" s="144"/>
    </row>
    <row r="6775" spans="1:6">
      <c r="A6775" s="144"/>
      <c r="B6775" s="144"/>
      <c r="C6775" s="144"/>
      <c r="D6775" s="144"/>
      <c r="E6775" s="144"/>
      <c r="F6775" s="144"/>
    </row>
    <row r="6776" spans="1:6">
      <c r="A6776" s="144"/>
      <c r="B6776" s="144"/>
      <c r="C6776" s="144"/>
      <c r="D6776" s="144"/>
      <c r="E6776" s="144"/>
      <c r="F6776" s="144"/>
    </row>
    <row r="6777" spans="1:6">
      <c r="A6777" s="144"/>
      <c r="B6777" s="144"/>
      <c r="C6777" s="144"/>
      <c r="D6777" s="144"/>
      <c r="E6777" s="144"/>
      <c r="F6777" s="144"/>
    </row>
    <row r="6778" spans="1:6">
      <c r="A6778" s="144"/>
      <c r="B6778" s="144"/>
      <c r="C6778" s="144"/>
      <c r="D6778" s="144"/>
      <c r="E6778" s="144"/>
      <c r="F6778" s="144"/>
    </row>
    <row r="6779" spans="1:6">
      <c r="A6779" s="144"/>
      <c r="B6779" s="144"/>
      <c r="C6779" s="144"/>
      <c r="D6779" s="144"/>
      <c r="E6779" s="144"/>
      <c r="F6779" s="144"/>
    </row>
    <row r="6780" spans="1:6">
      <c r="A6780" s="144"/>
      <c r="B6780" s="144"/>
      <c r="C6780" s="144"/>
      <c r="D6780" s="144"/>
      <c r="E6780" s="144"/>
      <c r="F6780" s="144"/>
    </row>
    <row r="6781" spans="1:6">
      <c r="A6781" s="144"/>
      <c r="B6781" s="144"/>
      <c r="C6781" s="144"/>
      <c r="D6781" s="144"/>
      <c r="E6781" s="144"/>
      <c r="F6781" s="144"/>
    </row>
    <row r="6782" spans="1:6">
      <c r="A6782" s="144"/>
      <c r="B6782" s="144"/>
      <c r="C6782" s="144"/>
      <c r="D6782" s="144"/>
      <c r="E6782" s="144"/>
      <c r="F6782" s="144"/>
    </row>
    <row r="6783" spans="1:6">
      <c r="A6783" s="144"/>
      <c r="B6783" s="144"/>
      <c r="C6783" s="144"/>
      <c r="D6783" s="144"/>
      <c r="E6783" s="144"/>
      <c r="F6783" s="144"/>
    </row>
    <row r="6784" spans="1:6">
      <c r="A6784" s="144"/>
      <c r="B6784" s="144"/>
      <c r="C6784" s="144"/>
      <c r="D6784" s="144"/>
      <c r="E6784" s="144"/>
      <c r="F6784" s="144"/>
    </row>
    <row r="6785" spans="1:6">
      <c r="A6785" s="144"/>
      <c r="B6785" s="144"/>
      <c r="C6785" s="144"/>
      <c r="D6785" s="144"/>
      <c r="E6785" s="144"/>
      <c r="F6785" s="144"/>
    </row>
    <row r="6786" spans="1:6">
      <c r="A6786" s="144"/>
      <c r="B6786" s="144"/>
      <c r="C6786" s="144"/>
      <c r="D6786" s="144"/>
      <c r="E6786" s="144"/>
      <c r="F6786" s="144"/>
    </row>
    <row r="6787" spans="1:6">
      <c r="A6787" s="144"/>
      <c r="B6787" s="144"/>
      <c r="C6787" s="144"/>
      <c r="D6787" s="144"/>
      <c r="E6787" s="144"/>
      <c r="F6787" s="144"/>
    </row>
    <row r="6788" spans="1:6">
      <c r="A6788" s="144"/>
      <c r="B6788" s="144"/>
      <c r="C6788" s="144"/>
      <c r="D6788" s="144"/>
      <c r="E6788" s="144"/>
      <c r="F6788" s="144"/>
    </row>
    <row r="6789" spans="1:6">
      <c r="A6789" s="144"/>
      <c r="B6789" s="144"/>
      <c r="C6789" s="144"/>
      <c r="D6789" s="144"/>
      <c r="E6789" s="144"/>
      <c r="F6789" s="144"/>
    </row>
    <row r="6790" spans="1:6">
      <c r="A6790" s="144"/>
      <c r="B6790" s="144"/>
      <c r="C6790" s="144"/>
      <c r="D6790" s="144"/>
      <c r="E6790" s="144"/>
      <c r="F6790" s="144"/>
    </row>
    <row r="6791" spans="1:6">
      <c r="A6791" s="144"/>
      <c r="B6791" s="144"/>
      <c r="C6791" s="144"/>
      <c r="D6791" s="144"/>
      <c r="E6791" s="144"/>
      <c r="F6791" s="144"/>
    </row>
    <row r="6792" spans="1:6">
      <c r="A6792" s="144"/>
      <c r="B6792" s="144"/>
      <c r="C6792" s="144"/>
      <c r="D6792" s="144"/>
      <c r="E6792" s="144"/>
      <c r="F6792" s="144"/>
    </row>
    <row r="6793" spans="1:6">
      <c r="A6793" s="144"/>
      <c r="B6793" s="144"/>
      <c r="C6793" s="144"/>
      <c r="D6793" s="144"/>
      <c r="E6793" s="144"/>
      <c r="F6793" s="144"/>
    </row>
    <row r="6794" spans="1:6">
      <c r="A6794" s="144"/>
      <c r="B6794" s="144"/>
      <c r="C6794" s="144"/>
      <c r="D6794" s="144"/>
      <c r="E6794" s="144"/>
      <c r="F6794" s="144"/>
    </row>
    <row r="6795" spans="1:6">
      <c r="A6795" s="144"/>
      <c r="B6795" s="144"/>
      <c r="C6795" s="144"/>
      <c r="D6795" s="144"/>
      <c r="E6795" s="144"/>
      <c r="F6795" s="144"/>
    </row>
    <row r="6796" spans="1:6">
      <c r="A6796" s="144"/>
      <c r="B6796" s="144"/>
      <c r="C6796" s="144"/>
      <c r="D6796" s="144"/>
      <c r="E6796" s="144"/>
      <c r="F6796" s="144"/>
    </row>
    <row r="6797" spans="1:6">
      <c r="A6797" s="144"/>
      <c r="B6797" s="144"/>
      <c r="C6797" s="144"/>
      <c r="D6797" s="144"/>
      <c r="E6797" s="144"/>
      <c r="F6797" s="144"/>
    </row>
    <row r="6798" spans="1:6">
      <c r="A6798" s="144"/>
      <c r="B6798" s="144"/>
      <c r="C6798" s="144"/>
      <c r="D6798" s="144"/>
      <c r="E6798" s="144"/>
      <c r="F6798" s="144"/>
    </row>
    <row r="6799" spans="1:6">
      <c r="A6799" s="144"/>
      <c r="B6799" s="144"/>
      <c r="C6799" s="144"/>
      <c r="D6799" s="144"/>
      <c r="E6799" s="144"/>
      <c r="F6799" s="144"/>
    </row>
    <row r="6800" spans="1:6">
      <c r="A6800" s="144"/>
      <c r="B6800" s="144"/>
      <c r="C6800" s="144"/>
      <c r="D6800" s="144"/>
      <c r="E6800" s="144"/>
      <c r="F6800" s="144"/>
    </row>
    <row r="6801" spans="1:6">
      <c r="A6801" s="144"/>
      <c r="B6801" s="144"/>
      <c r="C6801" s="144"/>
      <c r="D6801" s="144"/>
      <c r="E6801" s="144"/>
      <c r="F6801" s="144"/>
    </row>
    <row r="6802" spans="1:6">
      <c r="A6802" s="144"/>
      <c r="B6802" s="144"/>
      <c r="C6802" s="144"/>
      <c r="D6802" s="144"/>
      <c r="E6802" s="144"/>
      <c r="F6802" s="144"/>
    </row>
    <row r="6803" spans="1:6">
      <c r="A6803" s="144"/>
      <c r="B6803" s="144"/>
      <c r="C6803" s="144"/>
      <c r="D6803" s="144"/>
      <c r="E6803" s="144"/>
      <c r="F6803" s="144"/>
    </row>
    <row r="6804" spans="1:6">
      <c r="A6804" s="144"/>
      <c r="B6804" s="144"/>
      <c r="C6804" s="144"/>
      <c r="D6804" s="144"/>
      <c r="E6804" s="144"/>
      <c r="F6804" s="144"/>
    </row>
    <row r="6805" spans="1:6">
      <c r="A6805" s="144"/>
      <c r="B6805" s="144"/>
      <c r="C6805" s="144"/>
      <c r="D6805" s="144"/>
      <c r="E6805" s="144"/>
      <c r="F6805" s="144"/>
    </row>
    <row r="6806" spans="1:6">
      <c r="A6806" s="144"/>
      <c r="B6806" s="144"/>
      <c r="C6806" s="144"/>
      <c r="D6806" s="144"/>
      <c r="E6806" s="144"/>
      <c r="F6806" s="144"/>
    </row>
    <row r="6807" spans="1:6">
      <c r="A6807" s="144"/>
      <c r="B6807" s="144"/>
      <c r="C6807" s="144"/>
      <c r="D6807" s="144"/>
      <c r="E6807" s="144"/>
      <c r="F6807" s="144"/>
    </row>
    <row r="6808" spans="1:6">
      <c r="A6808" s="144"/>
      <c r="B6808" s="144"/>
      <c r="C6808" s="144"/>
      <c r="D6808" s="144"/>
      <c r="E6808" s="144"/>
      <c r="F6808" s="144"/>
    </row>
    <row r="6809" spans="1:6">
      <c r="A6809" s="144"/>
      <c r="B6809" s="144"/>
      <c r="C6809" s="144"/>
      <c r="D6809" s="144"/>
      <c r="E6809" s="144"/>
      <c r="F6809" s="144"/>
    </row>
    <row r="6810" spans="1:6">
      <c r="A6810" s="144"/>
      <c r="B6810" s="144"/>
      <c r="C6810" s="144"/>
      <c r="D6810" s="144"/>
      <c r="E6810" s="144"/>
      <c r="F6810" s="144"/>
    </row>
    <row r="6811" spans="1:6">
      <c r="A6811" s="144"/>
      <c r="B6811" s="144"/>
      <c r="C6811" s="144"/>
      <c r="D6811" s="144"/>
      <c r="E6811" s="144"/>
      <c r="F6811" s="144"/>
    </row>
    <row r="6812" spans="1:6">
      <c r="A6812" s="144"/>
      <c r="B6812" s="144"/>
      <c r="C6812" s="144"/>
      <c r="D6812" s="144"/>
      <c r="E6812" s="144"/>
      <c r="F6812" s="144"/>
    </row>
    <row r="6813" spans="1:6">
      <c r="A6813" s="144"/>
      <c r="B6813" s="144"/>
      <c r="C6813" s="144"/>
      <c r="D6813" s="144"/>
      <c r="E6813" s="144"/>
      <c r="F6813" s="144"/>
    </row>
    <row r="6814" spans="1:6">
      <c r="A6814" s="144"/>
      <c r="B6814" s="144"/>
      <c r="C6814" s="144"/>
      <c r="D6814" s="144"/>
      <c r="E6814" s="144"/>
      <c r="F6814" s="144"/>
    </row>
    <row r="6815" spans="1:6">
      <c r="A6815" s="144"/>
      <c r="B6815" s="144"/>
      <c r="C6815" s="144"/>
      <c r="D6815" s="144"/>
      <c r="E6815" s="144"/>
      <c r="F6815" s="144"/>
    </row>
    <row r="6816" spans="1:6">
      <c r="A6816" s="144"/>
      <c r="B6816" s="144"/>
      <c r="C6816" s="144"/>
      <c r="D6816" s="144"/>
      <c r="E6816" s="144"/>
      <c r="F6816" s="144"/>
    </row>
    <row r="6817" spans="1:6">
      <c r="A6817" s="144"/>
      <c r="B6817" s="144"/>
      <c r="C6817" s="144"/>
      <c r="D6817" s="144"/>
      <c r="E6817" s="144"/>
      <c r="F6817" s="144"/>
    </row>
    <row r="6818" spans="1:6">
      <c r="A6818" s="144"/>
      <c r="B6818" s="144"/>
      <c r="C6818" s="144"/>
      <c r="D6818" s="144"/>
      <c r="E6818" s="144"/>
      <c r="F6818" s="144"/>
    </row>
    <row r="6819" spans="1:6">
      <c r="A6819" s="144"/>
      <c r="B6819" s="144"/>
      <c r="C6819" s="144"/>
      <c r="D6819" s="144"/>
      <c r="E6819" s="144"/>
      <c r="F6819" s="144"/>
    </row>
    <row r="6820" spans="1:6">
      <c r="A6820" s="144"/>
      <c r="B6820" s="144"/>
      <c r="C6820" s="144"/>
      <c r="D6820" s="144"/>
      <c r="E6820" s="144"/>
      <c r="F6820" s="144"/>
    </row>
    <row r="6821" spans="1:6">
      <c r="A6821" s="144"/>
      <c r="B6821" s="144"/>
      <c r="C6821" s="144"/>
      <c r="D6821" s="144"/>
      <c r="E6821" s="144"/>
      <c r="F6821" s="144"/>
    </row>
    <row r="6822" spans="1:6">
      <c r="A6822" s="144"/>
      <c r="B6822" s="144"/>
      <c r="C6822" s="144"/>
      <c r="D6822" s="144"/>
      <c r="E6822" s="144"/>
      <c r="F6822" s="144"/>
    </row>
    <row r="6823" spans="1:6">
      <c r="A6823" s="144"/>
      <c r="B6823" s="144"/>
      <c r="C6823" s="144"/>
      <c r="D6823" s="144"/>
      <c r="E6823" s="144"/>
      <c r="F6823" s="144"/>
    </row>
    <row r="6824" spans="1:6">
      <c r="A6824" s="144"/>
      <c r="B6824" s="144"/>
      <c r="C6824" s="144"/>
      <c r="D6824" s="144"/>
      <c r="E6824" s="144"/>
      <c r="F6824" s="144"/>
    </row>
    <row r="6825" spans="1:6">
      <c r="A6825" s="144"/>
      <c r="B6825" s="144"/>
      <c r="C6825" s="144"/>
      <c r="D6825" s="144"/>
      <c r="E6825" s="144"/>
      <c r="F6825" s="144"/>
    </row>
    <row r="6826" spans="1:6">
      <c r="A6826" s="144"/>
      <c r="B6826" s="144"/>
      <c r="C6826" s="144"/>
      <c r="D6826" s="144"/>
      <c r="E6826" s="144"/>
      <c r="F6826" s="144"/>
    </row>
    <row r="6827" spans="1:6">
      <c r="A6827" s="144"/>
      <c r="B6827" s="144"/>
      <c r="C6827" s="144"/>
      <c r="D6827" s="144"/>
      <c r="E6827" s="144"/>
      <c r="F6827" s="144"/>
    </row>
    <row r="6828" spans="1:6">
      <c r="A6828" s="144"/>
      <c r="B6828" s="144"/>
      <c r="C6828" s="144"/>
      <c r="D6828" s="144"/>
      <c r="E6828" s="144"/>
      <c r="F6828" s="144"/>
    </row>
    <row r="6829" spans="1:6">
      <c r="A6829" s="144"/>
      <c r="B6829" s="144"/>
      <c r="C6829" s="144"/>
      <c r="D6829" s="144"/>
      <c r="E6829" s="144"/>
      <c r="F6829" s="144"/>
    </row>
    <row r="6830" spans="1:6">
      <c r="A6830" s="144"/>
      <c r="B6830" s="144"/>
      <c r="C6830" s="144"/>
      <c r="D6830" s="144"/>
      <c r="E6830" s="144"/>
      <c r="F6830" s="144"/>
    </row>
    <row r="6831" spans="1:6">
      <c r="A6831" s="144"/>
      <c r="B6831" s="144"/>
      <c r="C6831" s="144"/>
      <c r="D6831" s="144"/>
      <c r="E6831" s="144"/>
      <c r="F6831" s="144"/>
    </row>
    <row r="6832" spans="1:6">
      <c r="A6832" s="144"/>
      <c r="B6832" s="144"/>
      <c r="C6832" s="144"/>
      <c r="D6832" s="144"/>
      <c r="E6832" s="144"/>
      <c r="F6832" s="144"/>
    </row>
    <row r="6833" spans="1:6">
      <c r="A6833" s="144"/>
      <c r="B6833" s="144"/>
      <c r="C6833" s="144"/>
      <c r="D6833" s="144"/>
      <c r="E6833" s="144"/>
      <c r="F6833" s="144"/>
    </row>
    <row r="6834" spans="1:6">
      <c r="A6834" s="144"/>
      <c r="B6834" s="144"/>
      <c r="C6834" s="144"/>
      <c r="D6834" s="144"/>
      <c r="E6834" s="144"/>
      <c r="F6834" s="144"/>
    </row>
    <row r="6835" spans="1:6">
      <c r="A6835" s="144"/>
      <c r="B6835" s="144"/>
      <c r="C6835" s="144"/>
      <c r="D6835" s="144"/>
      <c r="E6835" s="144"/>
      <c r="F6835" s="144"/>
    </row>
    <row r="6836" spans="1:6">
      <c r="A6836" s="144"/>
      <c r="B6836" s="144"/>
      <c r="C6836" s="144"/>
      <c r="D6836" s="144"/>
      <c r="E6836" s="144"/>
      <c r="F6836" s="144"/>
    </row>
    <row r="6837" spans="1:6">
      <c r="A6837" s="144"/>
      <c r="B6837" s="144"/>
      <c r="C6837" s="144"/>
      <c r="D6837" s="144"/>
      <c r="E6837" s="144"/>
      <c r="F6837" s="144"/>
    </row>
    <row r="6838" spans="1:6">
      <c r="A6838" s="144"/>
      <c r="B6838" s="144"/>
      <c r="C6838" s="144"/>
      <c r="D6838" s="144"/>
      <c r="E6838" s="144"/>
      <c r="F6838" s="144"/>
    </row>
    <row r="6839" spans="1:6">
      <c r="A6839" s="144"/>
      <c r="B6839" s="144"/>
      <c r="C6839" s="144"/>
      <c r="D6839" s="144"/>
      <c r="E6839" s="144"/>
      <c r="F6839" s="144"/>
    </row>
    <row r="6840" spans="1:6">
      <c r="A6840" s="144"/>
      <c r="B6840" s="144"/>
      <c r="C6840" s="144"/>
      <c r="D6840" s="144"/>
      <c r="E6840" s="144"/>
      <c r="F6840" s="144"/>
    </row>
    <row r="6841" spans="1:6">
      <c r="A6841" s="144"/>
      <c r="B6841" s="144"/>
      <c r="C6841" s="144"/>
      <c r="D6841" s="144"/>
      <c r="E6841" s="144"/>
      <c r="F6841" s="144"/>
    </row>
    <row r="6842" spans="1:6">
      <c r="A6842" s="144"/>
      <c r="B6842" s="144"/>
      <c r="C6842" s="144"/>
      <c r="D6842" s="144"/>
      <c r="E6842" s="144"/>
      <c r="F6842" s="144"/>
    </row>
    <row r="6843" spans="1:6">
      <c r="A6843" s="144"/>
      <c r="B6843" s="144"/>
      <c r="C6843" s="144"/>
      <c r="D6843" s="144"/>
      <c r="E6843" s="144"/>
      <c r="F6843" s="144"/>
    </row>
    <row r="6844" spans="1:6">
      <c r="A6844" s="144"/>
      <c r="B6844" s="144"/>
      <c r="C6844" s="144"/>
      <c r="D6844" s="144"/>
      <c r="E6844" s="144"/>
      <c r="F6844" s="144"/>
    </row>
    <row r="6845" spans="1:6">
      <c r="A6845" s="144"/>
      <c r="B6845" s="144"/>
      <c r="C6845" s="144"/>
      <c r="D6845" s="144"/>
      <c r="E6845" s="144"/>
      <c r="F6845" s="144"/>
    </row>
    <row r="6846" spans="1:6">
      <c r="A6846" s="144"/>
      <c r="B6846" s="144"/>
      <c r="C6846" s="144"/>
      <c r="D6846" s="144"/>
      <c r="E6846" s="144"/>
      <c r="F6846" s="144"/>
    </row>
    <row r="6847" spans="1:6">
      <c r="A6847" s="144"/>
      <c r="B6847" s="144"/>
      <c r="C6847" s="144"/>
      <c r="D6847" s="144"/>
      <c r="E6847" s="144"/>
      <c r="F6847" s="144"/>
    </row>
    <row r="6848" spans="1:6">
      <c r="A6848" s="144"/>
      <c r="B6848" s="144"/>
      <c r="C6848" s="144"/>
      <c r="D6848" s="144"/>
      <c r="E6848" s="144"/>
      <c r="F6848" s="144"/>
    </row>
    <row r="6849" spans="1:6">
      <c r="A6849" s="144"/>
      <c r="B6849" s="144"/>
      <c r="C6849" s="144"/>
      <c r="D6849" s="144"/>
      <c r="E6849" s="144"/>
      <c r="F6849" s="144"/>
    </row>
    <row r="6850" spans="1:6">
      <c r="A6850" s="144"/>
      <c r="B6850" s="144"/>
      <c r="C6850" s="144"/>
      <c r="D6850" s="144"/>
      <c r="E6850" s="144"/>
      <c r="F6850" s="144"/>
    </row>
    <row r="6851" spans="1:6">
      <c r="A6851" s="144"/>
      <c r="B6851" s="144"/>
      <c r="C6851" s="144"/>
      <c r="D6851" s="144"/>
      <c r="E6851" s="144"/>
      <c r="F6851" s="144"/>
    </row>
    <row r="6852" spans="1:6">
      <c r="A6852" s="144"/>
      <c r="B6852" s="144"/>
      <c r="C6852" s="144"/>
      <c r="D6852" s="144"/>
      <c r="E6852" s="144"/>
      <c r="F6852" s="144"/>
    </row>
    <row r="6853" spans="1:6">
      <c r="A6853" s="144"/>
      <c r="B6853" s="144"/>
      <c r="C6853" s="144"/>
      <c r="D6853" s="144"/>
      <c r="E6853" s="144"/>
      <c r="F6853" s="144"/>
    </row>
    <row r="6854" spans="1:6">
      <c r="A6854" s="144"/>
      <c r="B6854" s="144"/>
      <c r="C6854" s="144"/>
      <c r="D6854" s="144"/>
      <c r="E6854" s="144"/>
      <c r="F6854" s="144"/>
    </row>
    <row r="6855" spans="1:6">
      <c r="A6855" s="144"/>
      <c r="B6855" s="144"/>
      <c r="C6855" s="144"/>
      <c r="D6855" s="144"/>
      <c r="E6855" s="144"/>
      <c r="F6855" s="144"/>
    </row>
    <row r="6856" spans="1:6">
      <c r="A6856" s="144"/>
      <c r="B6856" s="144"/>
      <c r="C6856" s="144"/>
      <c r="D6856" s="144"/>
      <c r="E6856" s="144"/>
      <c r="F6856" s="144"/>
    </row>
    <row r="6857" spans="1:6">
      <c r="A6857" s="144"/>
      <c r="B6857" s="144"/>
      <c r="C6857" s="144"/>
      <c r="D6857" s="144"/>
      <c r="E6857" s="144"/>
      <c r="F6857" s="144"/>
    </row>
    <row r="6858" spans="1:6">
      <c r="A6858" s="144"/>
      <c r="B6858" s="144"/>
      <c r="C6858" s="144"/>
      <c r="D6858" s="144"/>
      <c r="E6858" s="144"/>
      <c r="F6858" s="144"/>
    </row>
    <row r="6859" spans="1:6">
      <c r="A6859" s="144"/>
      <c r="B6859" s="144"/>
      <c r="C6859" s="144"/>
      <c r="D6859" s="144"/>
      <c r="E6859" s="144"/>
      <c r="F6859" s="144"/>
    </row>
    <row r="6860" spans="1:6">
      <c r="A6860" s="144"/>
      <c r="B6860" s="144"/>
      <c r="C6860" s="144"/>
      <c r="D6860" s="144"/>
      <c r="E6860" s="144"/>
      <c r="F6860" s="144"/>
    </row>
    <row r="6861" spans="1:6">
      <c r="A6861" s="144"/>
      <c r="B6861" s="144"/>
      <c r="C6861" s="144"/>
      <c r="D6861" s="144"/>
      <c r="E6861" s="144"/>
      <c r="F6861" s="144"/>
    </row>
    <row r="6862" spans="1:6">
      <c r="A6862" s="144"/>
      <c r="B6862" s="144"/>
      <c r="C6862" s="144"/>
      <c r="D6862" s="144"/>
      <c r="E6862" s="144"/>
      <c r="F6862" s="144"/>
    </row>
    <row r="6863" spans="1:6">
      <c r="A6863" s="144"/>
      <c r="B6863" s="144"/>
      <c r="C6863" s="144"/>
      <c r="D6863" s="144"/>
      <c r="E6863" s="144"/>
      <c r="F6863" s="144"/>
    </row>
    <row r="6864" spans="1:6">
      <c r="A6864" s="144"/>
      <c r="B6864" s="144"/>
      <c r="C6864" s="144"/>
      <c r="D6864" s="144"/>
      <c r="E6864" s="144"/>
      <c r="F6864" s="144"/>
    </row>
    <row r="6865" spans="1:6">
      <c r="A6865" s="144"/>
      <c r="B6865" s="144"/>
      <c r="C6865" s="144"/>
      <c r="D6865" s="144"/>
      <c r="E6865" s="144"/>
      <c r="F6865" s="144"/>
    </row>
    <row r="6866" spans="1:6">
      <c r="A6866" s="144"/>
      <c r="B6866" s="144"/>
      <c r="C6866" s="144"/>
      <c r="D6866" s="144"/>
      <c r="E6866" s="144"/>
      <c r="F6866" s="144"/>
    </row>
    <row r="6867" spans="1:6">
      <c r="A6867" s="144"/>
      <c r="B6867" s="144"/>
      <c r="C6867" s="144"/>
      <c r="D6867" s="144"/>
      <c r="E6867" s="144"/>
      <c r="F6867" s="144"/>
    </row>
    <row r="6868" spans="1:6">
      <c r="A6868" s="144"/>
      <c r="B6868" s="144"/>
      <c r="C6868" s="144"/>
      <c r="D6868" s="144"/>
      <c r="E6868" s="144"/>
      <c r="F6868" s="144"/>
    </row>
    <row r="6869" spans="1:6">
      <c r="A6869" s="144"/>
      <c r="B6869" s="144"/>
      <c r="C6869" s="144"/>
      <c r="D6869" s="144"/>
      <c r="E6869" s="144"/>
      <c r="F6869" s="144"/>
    </row>
    <row r="6870" spans="1:6">
      <c r="A6870" s="144"/>
      <c r="B6870" s="144"/>
      <c r="C6870" s="144"/>
      <c r="D6870" s="144"/>
      <c r="E6870" s="144"/>
      <c r="F6870" s="144"/>
    </row>
    <row r="6871" spans="1:6">
      <c r="A6871" s="144"/>
      <c r="B6871" s="144"/>
      <c r="C6871" s="144"/>
      <c r="D6871" s="144"/>
      <c r="E6871" s="144"/>
      <c r="F6871" s="144"/>
    </row>
    <row r="6872" spans="1:6">
      <c r="A6872" s="144"/>
      <c r="B6872" s="144"/>
      <c r="C6872" s="144"/>
      <c r="D6872" s="144"/>
      <c r="E6872" s="144"/>
      <c r="F6872" s="144"/>
    </row>
    <row r="6873" spans="1:6">
      <c r="A6873" s="144"/>
      <c r="B6873" s="144"/>
      <c r="C6873" s="144"/>
      <c r="D6873" s="144"/>
      <c r="E6873" s="144"/>
      <c r="F6873" s="144"/>
    </row>
    <row r="6874" spans="1:6">
      <c r="A6874" s="144"/>
      <c r="B6874" s="144"/>
      <c r="C6874" s="144"/>
      <c r="D6874" s="144"/>
      <c r="E6874" s="144"/>
      <c r="F6874" s="144"/>
    </row>
    <row r="6875" spans="1:6">
      <c r="A6875" s="144"/>
      <c r="B6875" s="144"/>
      <c r="C6875" s="144"/>
      <c r="D6875" s="144"/>
      <c r="E6875" s="144"/>
      <c r="F6875" s="144"/>
    </row>
    <row r="6876" spans="1:6">
      <c r="A6876" s="144"/>
      <c r="B6876" s="144"/>
      <c r="C6876" s="144"/>
      <c r="D6876" s="144"/>
      <c r="E6876" s="144"/>
      <c r="F6876" s="144"/>
    </row>
    <row r="6877" spans="1:6">
      <c r="A6877" s="144"/>
      <c r="B6877" s="144"/>
      <c r="C6877" s="144"/>
      <c r="D6877" s="144"/>
      <c r="E6877" s="144"/>
      <c r="F6877" s="144"/>
    </row>
    <row r="6878" spans="1:6">
      <c r="A6878" s="144"/>
      <c r="B6878" s="144"/>
      <c r="C6878" s="144"/>
      <c r="D6878" s="144"/>
      <c r="E6878" s="144"/>
      <c r="F6878" s="144"/>
    </row>
    <row r="6879" spans="1:6">
      <c r="A6879" s="144"/>
      <c r="B6879" s="144"/>
      <c r="C6879" s="144"/>
      <c r="D6879" s="144"/>
      <c r="E6879" s="144"/>
      <c r="F6879" s="144"/>
    </row>
    <row r="6880" spans="1:6">
      <c r="A6880" s="144"/>
      <c r="B6880" s="144"/>
      <c r="C6880" s="144"/>
      <c r="D6880" s="144"/>
      <c r="E6880" s="144"/>
      <c r="F6880" s="144"/>
    </row>
    <row r="6881" spans="1:6">
      <c r="A6881" s="144"/>
      <c r="B6881" s="144"/>
      <c r="C6881" s="144"/>
      <c r="D6881" s="144"/>
      <c r="E6881" s="144"/>
      <c r="F6881" s="144"/>
    </row>
    <row r="6882" spans="1:6">
      <c r="A6882" s="144"/>
      <c r="B6882" s="144"/>
      <c r="C6882" s="144"/>
      <c r="D6882" s="144"/>
      <c r="E6882" s="144"/>
      <c r="F6882" s="144"/>
    </row>
    <row r="6883" spans="1:6">
      <c r="A6883" s="144"/>
      <c r="B6883" s="144"/>
      <c r="C6883" s="144"/>
      <c r="D6883" s="144"/>
      <c r="E6883" s="144"/>
      <c r="F6883" s="144"/>
    </row>
    <row r="6884" spans="1:6">
      <c r="A6884" s="144"/>
      <c r="B6884" s="144"/>
      <c r="C6884" s="144"/>
      <c r="D6884" s="144"/>
      <c r="E6884" s="144"/>
      <c r="F6884" s="144"/>
    </row>
    <row r="6885" spans="1:6">
      <c r="A6885" s="144"/>
      <c r="B6885" s="144"/>
      <c r="C6885" s="144"/>
      <c r="D6885" s="144"/>
      <c r="E6885" s="144"/>
      <c r="F6885" s="144"/>
    </row>
    <row r="6886" spans="1:6">
      <c r="A6886" s="144"/>
      <c r="B6886" s="144"/>
      <c r="C6886" s="144"/>
      <c r="D6886" s="144"/>
      <c r="E6886" s="144"/>
      <c r="F6886" s="144"/>
    </row>
    <row r="6887" spans="1:6">
      <c r="A6887" s="144"/>
      <c r="B6887" s="144"/>
      <c r="C6887" s="144"/>
      <c r="D6887" s="144"/>
      <c r="E6887" s="144"/>
      <c r="F6887" s="144"/>
    </row>
    <row r="6888" spans="1:6">
      <c r="A6888" s="144"/>
      <c r="B6888" s="144"/>
      <c r="C6888" s="144"/>
      <c r="D6888" s="144"/>
      <c r="E6888" s="144"/>
      <c r="F6888" s="144"/>
    </row>
    <row r="6889" spans="1:6">
      <c r="A6889" s="144"/>
      <c r="B6889" s="144"/>
      <c r="C6889" s="144"/>
      <c r="D6889" s="144"/>
      <c r="E6889" s="144"/>
      <c r="F6889" s="144"/>
    </row>
    <row r="6890" spans="1:6">
      <c r="A6890" s="144"/>
      <c r="B6890" s="144"/>
      <c r="C6890" s="144"/>
      <c r="D6890" s="144"/>
      <c r="E6890" s="144"/>
      <c r="F6890" s="144"/>
    </row>
    <row r="6891" spans="1:6">
      <c r="A6891" s="144"/>
      <c r="B6891" s="144"/>
      <c r="C6891" s="144"/>
      <c r="D6891" s="144"/>
      <c r="E6891" s="144"/>
      <c r="F6891" s="144"/>
    </row>
    <row r="6892" spans="1:6">
      <c r="A6892" s="144"/>
      <c r="B6892" s="144"/>
      <c r="C6892" s="144"/>
      <c r="D6892" s="144"/>
      <c r="E6892" s="144"/>
      <c r="F6892" s="144"/>
    </row>
    <row r="6893" spans="1:6">
      <c r="A6893" s="144"/>
      <c r="B6893" s="144"/>
      <c r="C6893" s="144"/>
      <c r="D6893" s="144"/>
      <c r="E6893" s="144"/>
      <c r="F6893" s="144"/>
    </row>
    <row r="6894" spans="1:6">
      <c r="A6894" s="144"/>
      <c r="B6894" s="144"/>
      <c r="C6894" s="144"/>
      <c r="D6894" s="144"/>
      <c r="E6894" s="144"/>
      <c r="F6894" s="144"/>
    </row>
    <row r="6895" spans="1:6">
      <c r="A6895" s="144"/>
      <c r="B6895" s="144"/>
      <c r="C6895" s="144"/>
      <c r="D6895" s="144"/>
      <c r="E6895" s="144"/>
      <c r="F6895" s="144"/>
    </row>
    <row r="6896" spans="1:6">
      <c r="A6896" s="144"/>
      <c r="B6896" s="144"/>
      <c r="C6896" s="144"/>
      <c r="D6896" s="144"/>
      <c r="E6896" s="144"/>
      <c r="F6896" s="144"/>
    </row>
    <row r="6897" spans="1:6">
      <c r="A6897" s="144"/>
      <c r="B6897" s="144"/>
      <c r="C6897" s="144"/>
      <c r="D6897" s="144"/>
      <c r="E6897" s="144"/>
      <c r="F6897" s="144"/>
    </row>
    <row r="6898" spans="1:6">
      <c r="A6898" s="144"/>
      <c r="B6898" s="144"/>
      <c r="C6898" s="144"/>
      <c r="D6898" s="144"/>
      <c r="E6898" s="144"/>
      <c r="F6898" s="144"/>
    </row>
    <row r="6899" spans="1:6">
      <c r="A6899" s="144"/>
      <c r="B6899" s="144"/>
      <c r="C6899" s="144"/>
      <c r="D6899" s="144"/>
      <c r="E6899" s="144"/>
      <c r="F6899" s="144"/>
    </row>
    <row r="6900" spans="1:6">
      <c r="A6900" s="144"/>
      <c r="B6900" s="144"/>
      <c r="C6900" s="144"/>
      <c r="D6900" s="144"/>
      <c r="E6900" s="144"/>
      <c r="F6900" s="144"/>
    </row>
    <row r="6901" spans="1:6">
      <c r="A6901" s="144"/>
      <c r="B6901" s="144"/>
      <c r="C6901" s="144"/>
      <c r="D6901" s="144"/>
      <c r="E6901" s="144"/>
      <c r="F6901" s="144"/>
    </row>
    <row r="6902" spans="1:6">
      <c r="A6902" s="144"/>
      <c r="B6902" s="144"/>
      <c r="C6902" s="144"/>
      <c r="D6902" s="144"/>
      <c r="E6902" s="144"/>
      <c r="F6902" s="144"/>
    </row>
    <row r="6903" spans="1:6">
      <c r="A6903" s="144"/>
      <c r="B6903" s="144"/>
      <c r="C6903" s="144"/>
      <c r="D6903" s="144"/>
      <c r="E6903" s="144"/>
      <c r="F6903" s="144"/>
    </row>
    <row r="6904" spans="1:6">
      <c r="A6904" s="144"/>
      <c r="B6904" s="144"/>
      <c r="C6904" s="144"/>
      <c r="D6904" s="144"/>
      <c r="E6904" s="144"/>
      <c r="F6904" s="144"/>
    </row>
    <row r="6905" spans="1:6">
      <c r="A6905" s="144"/>
      <c r="B6905" s="144"/>
      <c r="C6905" s="144"/>
      <c r="D6905" s="144"/>
      <c r="E6905" s="144"/>
      <c r="F6905" s="144"/>
    </row>
    <row r="6906" spans="1:6">
      <c r="A6906" s="144"/>
      <c r="B6906" s="144"/>
      <c r="C6906" s="144"/>
      <c r="D6906" s="144"/>
      <c r="E6906" s="144"/>
      <c r="F6906" s="144"/>
    </row>
    <row r="6907" spans="1:6">
      <c r="A6907" s="144"/>
      <c r="B6907" s="144"/>
      <c r="C6907" s="144"/>
      <c r="D6907" s="144"/>
      <c r="E6907" s="144"/>
      <c r="F6907" s="144"/>
    </row>
    <row r="6908" spans="1:6">
      <c r="A6908" s="144"/>
      <c r="B6908" s="144"/>
      <c r="C6908" s="144"/>
      <c r="D6908" s="144"/>
      <c r="E6908" s="144"/>
      <c r="F6908" s="144"/>
    </row>
    <row r="6909" spans="1:6">
      <c r="A6909" s="144"/>
      <c r="B6909" s="144"/>
      <c r="C6909" s="144"/>
      <c r="D6909" s="144"/>
      <c r="E6909" s="144"/>
      <c r="F6909" s="144"/>
    </row>
    <row r="6910" spans="1:6">
      <c r="A6910" s="144"/>
      <c r="B6910" s="144"/>
      <c r="C6910" s="144"/>
      <c r="D6910" s="144"/>
      <c r="E6910" s="144"/>
      <c r="F6910" s="144"/>
    </row>
    <row r="6911" spans="1:6">
      <c r="A6911" s="144"/>
      <c r="B6911" s="144"/>
      <c r="C6911" s="144"/>
      <c r="D6911" s="144"/>
      <c r="E6911" s="144"/>
      <c r="F6911" s="144"/>
    </row>
    <row r="6912" spans="1:6">
      <c r="A6912" s="144"/>
      <c r="B6912" s="144"/>
      <c r="C6912" s="144"/>
      <c r="D6912" s="144"/>
      <c r="E6912" s="144"/>
      <c r="F6912" s="144"/>
    </row>
    <row r="6913" spans="1:6">
      <c r="A6913" s="144"/>
      <c r="B6913" s="144"/>
      <c r="C6913" s="144"/>
      <c r="D6913" s="144"/>
      <c r="E6913" s="144"/>
      <c r="F6913" s="144"/>
    </row>
    <row r="6914" spans="1:6">
      <c r="A6914" s="144"/>
      <c r="B6914" s="144"/>
      <c r="C6914" s="144"/>
      <c r="D6914" s="144"/>
      <c r="E6914" s="144"/>
      <c r="F6914" s="144"/>
    </row>
    <row r="6915" spans="1:6">
      <c r="A6915" s="144"/>
      <c r="B6915" s="144"/>
      <c r="C6915" s="144"/>
      <c r="D6915" s="144"/>
      <c r="E6915" s="144"/>
      <c r="F6915" s="144"/>
    </row>
    <row r="6916" spans="1:6">
      <c r="A6916" s="144"/>
      <c r="B6916" s="144"/>
      <c r="C6916" s="144"/>
      <c r="D6916" s="144"/>
      <c r="E6916" s="144"/>
      <c r="F6916" s="144"/>
    </row>
    <row r="6917" spans="1:6">
      <c r="A6917" s="144"/>
      <c r="B6917" s="144"/>
      <c r="C6917" s="144"/>
      <c r="D6917" s="144"/>
      <c r="E6917" s="144"/>
      <c r="F6917" s="144"/>
    </row>
    <row r="6918" spans="1:6">
      <c r="A6918" s="144"/>
      <c r="B6918" s="144"/>
      <c r="C6918" s="144"/>
      <c r="D6918" s="144"/>
      <c r="E6918" s="144"/>
      <c r="F6918" s="144"/>
    </row>
    <row r="6919" spans="1:6">
      <c r="A6919" s="144"/>
      <c r="B6919" s="144"/>
      <c r="C6919" s="144"/>
      <c r="D6919" s="144"/>
      <c r="E6919" s="144"/>
      <c r="F6919" s="144"/>
    </row>
    <row r="6920" spans="1:6">
      <c r="A6920" s="144"/>
      <c r="B6920" s="144"/>
      <c r="C6920" s="144"/>
      <c r="D6920" s="144"/>
      <c r="E6920" s="144"/>
      <c r="F6920" s="144"/>
    </row>
    <row r="6921" spans="1:6">
      <c r="A6921" s="144"/>
      <c r="B6921" s="144"/>
      <c r="C6921" s="144"/>
      <c r="D6921" s="144"/>
      <c r="E6921" s="144"/>
      <c r="F6921" s="144"/>
    </row>
    <row r="6922" spans="1:6">
      <c r="A6922" s="144"/>
      <c r="B6922" s="144"/>
      <c r="C6922" s="144"/>
      <c r="D6922" s="144"/>
      <c r="E6922" s="144"/>
      <c r="F6922" s="144"/>
    </row>
    <row r="6923" spans="1:6">
      <c r="A6923" s="144"/>
      <c r="B6923" s="144"/>
      <c r="C6923" s="144"/>
      <c r="D6923" s="144"/>
      <c r="E6923" s="144"/>
      <c r="F6923" s="144"/>
    </row>
    <row r="6924" spans="1:6">
      <c r="A6924" s="144"/>
      <c r="B6924" s="144"/>
      <c r="C6924" s="144"/>
      <c r="D6924" s="144"/>
      <c r="E6924" s="144"/>
      <c r="F6924" s="144"/>
    </row>
    <row r="6925" spans="1:6">
      <c r="A6925" s="144"/>
      <c r="B6925" s="144"/>
      <c r="C6925" s="144"/>
      <c r="D6925" s="144"/>
      <c r="E6925" s="144"/>
      <c r="F6925" s="144"/>
    </row>
    <row r="6926" spans="1:6">
      <c r="A6926" s="144"/>
      <c r="B6926" s="144"/>
      <c r="C6926" s="144"/>
      <c r="D6926" s="144"/>
      <c r="E6926" s="144"/>
      <c r="F6926" s="144"/>
    </row>
    <row r="6927" spans="1:6">
      <c r="A6927" s="144"/>
      <c r="B6927" s="144"/>
      <c r="C6927" s="144"/>
      <c r="D6927" s="144"/>
      <c r="E6927" s="144"/>
      <c r="F6927" s="144"/>
    </row>
    <row r="6928" spans="1:6">
      <c r="A6928" s="144"/>
      <c r="B6928" s="144"/>
      <c r="C6928" s="144"/>
      <c r="D6928" s="144"/>
      <c r="E6928" s="144"/>
      <c r="F6928" s="144"/>
    </row>
    <row r="6929" spans="1:6">
      <c r="A6929" s="144"/>
      <c r="B6929" s="144"/>
      <c r="C6929" s="144"/>
      <c r="D6929" s="144"/>
      <c r="E6929" s="144"/>
      <c r="F6929" s="144"/>
    </row>
    <row r="6930" spans="1:6">
      <c r="A6930" s="144"/>
      <c r="B6930" s="144"/>
      <c r="C6930" s="144"/>
      <c r="D6930" s="144"/>
      <c r="E6930" s="144"/>
      <c r="F6930" s="144"/>
    </row>
    <row r="6931" spans="1:6">
      <c r="A6931" s="144"/>
      <c r="B6931" s="144"/>
      <c r="C6931" s="144"/>
      <c r="D6931" s="144"/>
      <c r="E6931" s="144"/>
      <c r="F6931" s="144"/>
    </row>
    <row r="6932" spans="1:6">
      <c r="A6932" s="144"/>
      <c r="B6932" s="144"/>
      <c r="C6932" s="144"/>
      <c r="D6932" s="144"/>
      <c r="E6932" s="144"/>
      <c r="F6932" s="144"/>
    </row>
    <row r="6933" spans="1:6">
      <c r="A6933" s="144"/>
      <c r="B6933" s="144"/>
      <c r="C6933" s="144"/>
      <c r="D6933" s="144"/>
      <c r="E6933" s="144"/>
      <c r="F6933" s="144"/>
    </row>
    <row r="6934" spans="1:6">
      <c r="A6934" s="144"/>
      <c r="B6934" s="144"/>
      <c r="C6934" s="144"/>
      <c r="D6934" s="144"/>
      <c r="E6934" s="144"/>
      <c r="F6934" s="144"/>
    </row>
    <row r="6935" spans="1:6">
      <c r="A6935" s="144"/>
      <c r="B6935" s="144"/>
      <c r="C6935" s="144"/>
      <c r="D6935" s="144"/>
      <c r="E6935" s="144"/>
      <c r="F6935" s="144"/>
    </row>
    <row r="6936" spans="1:6">
      <c r="A6936" s="144"/>
      <c r="B6936" s="144"/>
      <c r="C6936" s="144"/>
      <c r="D6936" s="144"/>
      <c r="E6936" s="144"/>
      <c r="F6936" s="144"/>
    </row>
    <row r="6937" spans="1:6">
      <c r="A6937" s="144"/>
      <c r="B6937" s="144"/>
      <c r="C6937" s="144"/>
      <c r="D6937" s="144"/>
      <c r="E6937" s="144"/>
      <c r="F6937" s="144"/>
    </row>
    <row r="6938" spans="1:6">
      <c r="A6938" s="144"/>
      <c r="B6938" s="144"/>
      <c r="C6938" s="144"/>
      <c r="D6938" s="144"/>
      <c r="E6938" s="144"/>
      <c r="F6938" s="144"/>
    </row>
    <row r="6939" spans="1:6">
      <c r="A6939" s="144"/>
      <c r="B6939" s="144"/>
      <c r="C6939" s="144"/>
      <c r="D6939" s="144"/>
      <c r="E6939" s="144"/>
      <c r="F6939" s="144"/>
    </row>
    <row r="6940" spans="1:6">
      <c r="A6940" s="144"/>
      <c r="B6940" s="144"/>
      <c r="C6940" s="144"/>
      <c r="D6940" s="144"/>
      <c r="E6940" s="144"/>
      <c r="F6940" s="144"/>
    </row>
    <row r="6941" spans="1:6">
      <c r="A6941" s="144"/>
      <c r="B6941" s="144"/>
      <c r="C6941" s="144"/>
      <c r="D6941" s="144"/>
      <c r="E6941" s="144"/>
      <c r="F6941" s="144"/>
    </row>
    <row r="6942" spans="1:6">
      <c r="A6942" s="144"/>
      <c r="B6942" s="144"/>
      <c r="C6942" s="144"/>
      <c r="D6942" s="144"/>
      <c r="E6942" s="144"/>
      <c r="F6942" s="144"/>
    </row>
    <row r="6943" spans="1:6">
      <c r="A6943" s="144"/>
      <c r="B6943" s="144"/>
      <c r="C6943" s="144"/>
      <c r="D6943" s="144"/>
      <c r="E6943" s="144"/>
      <c r="F6943" s="144"/>
    </row>
    <row r="6944" spans="1:6">
      <c r="A6944" s="144"/>
      <c r="B6944" s="144"/>
      <c r="C6944" s="144"/>
      <c r="D6944" s="144"/>
      <c r="E6944" s="144"/>
      <c r="F6944" s="144"/>
    </row>
    <row r="6945" spans="1:6">
      <c r="A6945" s="144"/>
      <c r="B6945" s="144"/>
      <c r="C6945" s="144"/>
      <c r="D6945" s="144"/>
      <c r="E6945" s="144"/>
      <c r="F6945" s="144"/>
    </row>
    <row r="6946" spans="1:6">
      <c r="A6946" s="144"/>
      <c r="B6946" s="144"/>
      <c r="C6946" s="144"/>
      <c r="D6946" s="144"/>
      <c r="E6946" s="144"/>
      <c r="F6946" s="144"/>
    </row>
    <row r="6947" spans="1:6">
      <c r="A6947" s="144"/>
      <c r="B6947" s="144"/>
      <c r="C6947" s="144"/>
      <c r="D6947" s="144"/>
      <c r="E6947" s="144"/>
      <c r="F6947" s="144"/>
    </row>
    <row r="6948" spans="1:6">
      <c r="A6948" s="144"/>
      <c r="B6948" s="144"/>
      <c r="C6948" s="144"/>
      <c r="D6948" s="144"/>
      <c r="E6948" s="144"/>
      <c r="F6948" s="144"/>
    </row>
    <row r="6949" spans="1:6">
      <c r="A6949" s="144"/>
      <c r="B6949" s="144"/>
      <c r="C6949" s="144"/>
      <c r="D6949" s="144"/>
      <c r="E6949" s="144"/>
      <c r="F6949" s="144"/>
    </row>
    <row r="6950" spans="1:6">
      <c r="A6950" s="144"/>
      <c r="B6950" s="144"/>
      <c r="C6950" s="144"/>
      <c r="D6950" s="144"/>
      <c r="E6950" s="144"/>
      <c r="F6950" s="144"/>
    </row>
    <row r="6951" spans="1:6">
      <c r="A6951" s="144"/>
      <c r="B6951" s="144"/>
      <c r="C6951" s="144"/>
      <c r="D6951" s="144"/>
      <c r="E6951" s="144"/>
      <c r="F6951" s="144"/>
    </row>
    <row r="6952" spans="1:6">
      <c r="A6952" s="144"/>
      <c r="B6952" s="144"/>
      <c r="C6952" s="144"/>
      <c r="D6952" s="144"/>
      <c r="E6952" s="144"/>
      <c r="F6952" s="144"/>
    </row>
    <row r="6953" spans="1:6">
      <c r="A6953" s="144"/>
      <c r="B6953" s="144"/>
      <c r="C6953" s="144"/>
      <c r="D6953" s="144"/>
      <c r="E6953" s="144"/>
      <c r="F6953" s="144"/>
    </row>
    <row r="6954" spans="1:6">
      <c r="A6954" s="144"/>
      <c r="B6954" s="144"/>
      <c r="C6954" s="144"/>
      <c r="D6954" s="144"/>
      <c r="E6954" s="144"/>
      <c r="F6954" s="144"/>
    </row>
    <row r="6955" spans="1:6">
      <c r="A6955" s="144"/>
      <c r="B6955" s="144"/>
      <c r="C6955" s="144"/>
      <c r="D6955" s="144"/>
      <c r="E6955" s="144"/>
      <c r="F6955" s="144"/>
    </row>
    <row r="6956" spans="1:6">
      <c r="A6956" s="144"/>
      <c r="B6956" s="144"/>
      <c r="C6956" s="144"/>
      <c r="D6956" s="144"/>
      <c r="E6956" s="144"/>
      <c r="F6956" s="144"/>
    </row>
    <row r="6957" spans="1:6">
      <c r="A6957" s="144"/>
      <c r="B6957" s="144"/>
      <c r="C6957" s="144"/>
      <c r="D6957" s="144"/>
      <c r="E6957" s="144"/>
      <c r="F6957" s="144"/>
    </row>
    <row r="6958" spans="1:6">
      <c r="A6958" s="144"/>
      <c r="B6958" s="144"/>
      <c r="C6958" s="144"/>
      <c r="D6958" s="144"/>
      <c r="E6958" s="144"/>
      <c r="F6958" s="144"/>
    </row>
    <row r="6959" spans="1:6">
      <c r="A6959" s="144"/>
      <c r="B6959" s="144"/>
      <c r="C6959" s="144"/>
      <c r="D6959" s="144"/>
      <c r="E6959" s="144"/>
      <c r="F6959" s="144"/>
    </row>
    <row r="6960" spans="1:6">
      <c r="A6960" s="144"/>
      <c r="B6960" s="144"/>
      <c r="C6960" s="144"/>
      <c r="D6960" s="144"/>
      <c r="E6960" s="144"/>
      <c r="F6960" s="144"/>
    </row>
    <row r="6961" spans="1:6">
      <c r="A6961" s="144"/>
      <c r="B6961" s="144"/>
      <c r="C6961" s="144"/>
      <c r="D6961" s="144"/>
      <c r="E6961" s="144"/>
      <c r="F6961" s="144"/>
    </row>
    <row r="6962" spans="1:6">
      <c r="A6962" s="144"/>
      <c r="B6962" s="144"/>
      <c r="C6962" s="144"/>
      <c r="D6962" s="144"/>
      <c r="E6962" s="144"/>
      <c r="F6962" s="144"/>
    </row>
    <row r="6963" spans="1:6">
      <c r="A6963" s="144"/>
      <c r="B6963" s="144"/>
      <c r="C6963" s="144"/>
      <c r="D6963" s="144"/>
      <c r="E6963" s="144"/>
      <c r="F6963" s="144"/>
    </row>
    <row r="6964" spans="1:6">
      <c r="A6964" s="144"/>
      <c r="B6964" s="144"/>
      <c r="C6964" s="144"/>
      <c r="D6964" s="144"/>
      <c r="E6964" s="144"/>
      <c r="F6964" s="144"/>
    </row>
    <row r="6965" spans="1:6">
      <c r="A6965" s="144"/>
      <c r="B6965" s="144"/>
      <c r="C6965" s="144"/>
      <c r="D6965" s="144"/>
      <c r="E6965" s="144"/>
      <c r="F6965" s="144"/>
    </row>
    <row r="6966" spans="1:6">
      <c r="A6966" s="144"/>
      <c r="B6966" s="144"/>
      <c r="C6966" s="144"/>
      <c r="D6966" s="144"/>
      <c r="E6966" s="144"/>
      <c r="F6966" s="144"/>
    </row>
    <row r="6967" spans="1:6">
      <c r="A6967" s="144"/>
      <c r="B6967" s="144"/>
      <c r="C6967" s="144"/>
      <c r="D6967" s="144"/>
      <c r="E6967" s="144"/>
      <c r="F6967" s="144"/>
    </row>
    <row r="6968" spans="1:6">
      <c r="A6968" s="144"/>
      <c r="B6968" s="144"/>
      <c r="C6968" s="144"/>
      <c r="D6968" s="144"/>
      <c r="E6968" s="144"/>
      <c r="F6968" s="144"/>
    </row>
    <row r="6969" spans="1:6">
      <c r="A6969" s="144"/>
      <c r="B6969" s="144"/>
      <c r="C6969" s="144"/>
      <c r="D6969" s="144"/>
      <c r="E6969" s="144"/>
      <c r="F6969" s="144"/>
    </row>
    <row r="6970" spans="1:6">
      <c r="A6970" s="144"/>
      <c r="B6970" s="144"/>
      <c r="C6970" s="144"/>
      <c r="D6970" s="144"/>
      <c r="E6970" s="144"/>
      <c r="F6970" s="144"/>
    </row>
    <row r="6971" spans="1:6">
      <c r="A6971" s="144"/>
      <c r="B6971" s="144"/>
      <c r="C6971" s="144"/>
      <c r="D6971" s="144"/>
      <c r="E6971" s="144"/>
      <c r="F6971" s="144"/>
    </row>
    <row r="6972" spans="1:6">
      <c r="A6972" s="144"/>
      <c r="B6972" s="144"/>
      <c r="C6972" s="144"/>
      <c r="D6972" s="144"/>
      <c r="E6972" s="144"/>
      <c r="F6972" s="144"/>
    </row>
    <row r="6973" spans="1:6">
      <c r="A6973" s="144"/>
      <c r="B6973" s="144"/>
      <c r="C6973" s="144"/>
      <c r="D6973" s="144"/>
      <c r="E6973" s="144"/>
      <c r="F6973" s="144"/>
    </row>
    <row r="6974" spans="1:6">
      <c r="A6974" s="144"/>
      <c r="B6974" s="144"/>
      <c r="C6974" s="144"/>
      <c r="D6974" s="144"/>
      <c r="E6974" s="144"/>
      <c r="F6974" s="144"/>
    </row>
    <row r="6975" spans="1:6">
      <c r="A6975" s="144"/>
      <c r="B6975" s="144"/>
      <c r="C6975" s="144"/>
      <c r="D6975" s="144"/>
      <c r="E6975" s="144"/>
      <c r="F6975" s="144"/>
    </row>
    <row r="6976" spans="1:6">
      <c r="A6976" s="144"/>
      <c r="B6976" s="144"/>
      <c r="C6976" s="144"/>
      <c r="D6976" s="144"/>
      <c r="E6976" s="144"/>
      <c r="F6976" s="144"/>
    </row>
    <row r="6977" spans="1:6">
      <c r="A6977" s="144"/>
      <c r="B6977" s="144"/>
      <c r="C6977" s="144"/>
      <c r="D6977" s="144"/>
      <c r="E6977" s="144"/>
      <c r="F6977" s="144"/>
    </row>
    <row r="6978" spans="1:6">
      <c r="A6978" s="144"/>
      <c r="B6978" s="144"/>
      <c r="C6978" s="144"/>
      <c r="D6978" s="144"/>
      <c r="E6978" s="144"/>
      <c r="F6978" s="144"/>
    </row>
    <row r="6979" spans="1:6">
      <c r="A6979" s="144"/>
      <c r="B6979" s="144"/>
      <c r="C6979" s="144"/>
      <c r="D6979" s="144"/>
      <c r="E6979" s="144"/>
      <c r="F6979" s="144"/>
    </row>
    <row r="6980" spans="1:6">
      <c r="A6980" s="144"/>
      <c r="B6980" s="144"/>
      <c r="C6980" s="144"/>
      <c r="D6980" s="144"/>
      <c r="E6980" s="144"/>
      <c r="F6980" s="144"/>
    </row>
    <row r="6981" spans="1:6">
      <c r="A6981" s="144"/>
      <c r="B6981" s="144"/>
      <c r="C6981" s="144"/>
      <c r="D6981" s="144"/>
      <c r="E6981" s="144"/>
      <c r="F6981" s="144"/>
    </row>
    <row r="6982" spans="1:6">
      <c r="A6982" s="144"/>
      <c r="B6982" s="144"/>
      <c r="C6982" s="144"/>
      <c r="D6982" s="144"/>
      <c r="E6982" s="144"/>
      <c r="F6982" s="144"/>
    </row>
    <row r="6983" spans="1:6">
      <c r="A6983" s="144"/>
      <c r="B6983" s="144"/>
      <c r="C6983" s="144"/>
      <c r="D6983" s="144"/>
      <c r="E6983" s="144"/>
      <c r="F6983" s="144"/>
    </row>
    <row r="6984" spans="1:6">
      <c r="A6984" s="144"/>
      <c r="B6984" s="144"/>
      <c r="C6984" s="144"/>
      <c r="D6984" s="144"/>
      <c r="E6984" s="144"/>
      <c r="F6984" s="144"/>
    </row>
    <row r="6985" spans="1:6">
      <c r="A6985" s="144"/>
      <c r="B6985" s="144"/>
      <c r="C6985" s="144"/>
      <c r="D6985" s="144"/>
      <c r="E6985" s="144"/>
      <c r="F6985" s="144"/>
    </row>
    <row r="6986" spans="1:6">
      <c r="A6986" s="144"/>
      <c r="B6986" s="144"/>
      <c r="C6986" s="144"/>
      <c r="D6986" s="144"/>
      <c r="E6986" s="144"/>
      <c r="F6986" s="144"/>
    </row>
    <row r="6987" spans="1:6">
      <c r="A6987" s="144"/>
      <c r="B6987" s="144"/>
      <c r="C6987" s="144"/>
      <c r="D6987" s="144"/>
      <c r="E6987" s="144"/>
      <c r="F6987" s="144"/>
    </row>
    <row r="6988" spans="1:6">
      <c r="A6988" s="144"/>
      <c r="B6988" s="144"/>
      <c r="C6988" s="144"/>
      <c r="D6988" s="144"/>
      <c r="E6988" s="144"/>
      <c r="F6988" s="144"/>
    </row>
    <row r="6989" spans="1:6">
      <c r="A6989" s="144"/>
      <c r="B6989" s="144"/>
      <c r="C6989" s="144"/>
      <c r="D6989" s="144"/>
      <c r="E6989" s="144"/>
      <c r="F6989" s="144"/>
    </row>
    <row r="6990" spans="1:6">
      <c r="A6990" s="144"/>
      <c r="B6990" s="144"/>
      <c r="C6990" s="144"/>
      <c r="D6990" s="144"/>
      <c r="E6990" s="144"/>
      <c r="F6990" s="144"/>
    </row>
    <row r="6991" spans="1:6">
      <c r="A6991" s="144"/>
      <c r="B6991" s="144"/>
      <c r="C6991" s="144"/>
      <c r="D6991" s="144"/>
      <c r="E6991" s="144"/>
      <c r="F6991" s="144"/>
    </row>
    <row r="6992" spans="1:6">
      <c r="A6992" s="144"/>
      <c r="B6992" s="144"/>
      <c r="C6992" s="144"/>
      <c r="D6992" s="144"/>
      <c r="E6992" s="144"/>
      <c r="F6992" s="144"/>
    </row>
    <row r="6993" spans="1:6">
      <c r="A6993" s="144"/>
      <c r="B6993" s="144"/>
      <c r="C6993" s="144"/>
      <c r="D6993" s="144"/>
      <c r="E6993" s="144"/>
      <c r="F6993" s="144"/>
    </row>
    <row r="6994" spans="1:6">
      <c r="A6994" s="144"/>
      <c r="B6994" s="144"/>
      <c r="C6994" s="144"/>
      <c r="D6994" s="144"/>
      <c r="E6994" s="144"/>
      <c r="F6994" s="144"/>
    </row>
    <row r="6995" spans="1:6">
      <c r="A6995" s="144"/>
      <c r="B6995" s="144"/>
      <c r="C6995" s="144"/>
      <c r="D6995" s="144"/>
      <c r="E6995" s="144"/>
      <c r="F6995" s="144"/>
    </row>
    <row r="6996" spans="1:6">
      <c r="A6996" s="144"/>
      <c r="B6996" s="144"/>
      <c r="C6996" s="144"/>
      <c r="D6996" s="144"/>
      <c r="E6996" s="144"/>
      <c r="F6996" s="144"/>
    </row>
    <row r="6997" spans="1:6">
      <c r="A6997" s="144"/>
      <c r="B6997" s="144"/>
      <c r="C6997" s="144"/>
      <c r="D6997" s="144"/>
      <c r="E6997" s="144"/>
      <c r="F6997" s="144"/>
    </row>
    <row r="6998" spans="1:6">
      <c r="A6998" s="144"/>
      <c r="B6998" s="144"/>
      <c r="C6998" s="144"/>
      <c r="D6998" s="144"/>
      <c r="E6998" s="144"/>
      <c r="F6998" s="144"/>
    </row>
    <row r="6999" spans="1:6">
      <c r="A6999" s="144"/>
      <c r="B6999" s="144"/>
      <c r="C6999" s="144"/>
      <c r="D6999" s="144"/>
      <c r="E6999" s="144"/>
      <c r="F6999" s="144"/>
    </row>
    <row r="7000" spans="1:6">
      <c r="A7000" s="144"/>
      <c r="B7000" s="144"/>
      <c r="C7000" s="144"/>
      <c r="D7000" s="144"/>
      <c r="E7000" s="144"/>
      <c r="F7000" s="144"/>
    </row>
    <row r="7001" spans="1:6">
      <c r="A7001" s="144"/>
      <c r="B7001" s="144"/>
      <c r="C7001" s="144"/>
      <c r="D7001" s="144"/>
      <c r="E7001" s="144"/>
      <c r="F7001" s="144"/>
    </row>
    <row r="7002" spans="1:6">
      <c r="A7002" s="144"/>
      <c r="B7002" s="144"/>
      <c r="C7002" s="144"/>
      <c r="D7002" s="144"/>
      <c r="E7002" s="144"/>
      <c r="F7002" s="144"/>
    </row>
    <row r="7003" spans="1:6">
      <c r="A7003" s="144"/>
      <c r="B7003" s="144"/>
      <c r="C7003" s="144"/>
      <c r="D7003" s="144"/>
      <c r="E7003" s="144"/>
      <c r="F7003" s="144"/>
    </row>
    <row r="7004" spans="1:6">
      <c r="A7004" s="144"/>
      <c r="B7004" s="144"/>
      <c r="C7004" s="144"/>
      <c r="D7004" s="144"/>
      <c r="E7004" s="144"/>
      <c r="F7004" s="144"/>
    </row>
    <row r="7005" spans="1:6">
      <c r="A7005" s="144"/>
      <c r="B7005" s="144"/>
      <c r="C7005" s="144"/>
      <c r="D7005" s="144"/>
      <c r="E7005" s="144"/>
      <c r="F7005" s="144"/>
    </row>
    <row r="7006" spans="1:6">
      <c r="A7006" s="144"/>
      <c r="B7006" s="144"/>
      <c r="C7006" s="144"/>
      <c r="D7006" s="144"/>
      <c r="E7006" s="144"/>
      <c r="F7006" s="144"/>
    </row>
    <row r="7007" spans="1:6">
      <c r="A7007" s="144"/>
      <c r="B7007" s="144"/>
      <c r="C7007" s="144"/>
      <c r="D7007" s="144"/>
      <c r="E7007" s="144"/>
      <c r="F7007" s="144"/>
    </row>
    <row r="7008" spans="1:6">
      <c r="A7008" s="144"/>
      <c r="B7008" s="144"/>
      <c r="C7008" s="144"/>
      <c r="D7008" s="144"/>
      <c r="E7008" s="144"/>
      <c r="F7008" s="144"/>
    </row>
    <row r="7009" spans="1:6">
      <c r="A7009" s="144"/>
      <c r="B7009" s="144"/>
      <c r="C7009" s="144"/>
      <c r="D7009" s="144"/>
      <c r="E7009" s="144"/>
      <c r="F7009" s="144"/>
    </row>
    <row r="7010" spans="1:6">
      <c r="A7010" s="144"/>
      <c r="B7010" s="144"/>
      <c r="C7010" s="144"/>
      <c r="D7010" s="144"/>
      <c r="E7010" s="144"/>
      <c r="F7010" s="144"/>
    </row>
    <row r="7011" spans="1:6">
      <c r="A7011" s="144"/>
      <c r="B7011" s="144"/>
      <c r="C7011" s="144"/>
      <c r="D7011" s="144"/>
      <c r="E7011" s="144"/>
      <c r="F7011" s="144"/>
    </row>
    <row r="7012" spans="1:6">
      <c r="A7012" s="144"/>
      <c r="B7012" s="144"/>
      <c r="C7012" s="144"/>
      <c r="D7012" s="144"/>
      <c r="E7012" s="144"/>
      <c r="F7012" s="144"/>
    </row>
    <row r="7013" spans="1:6">
      <c r="A7013" s="144"/>
      <c r="B7013" s="144"/>
      <c r="C7013" s="144"/>
      <c r="D7013" s="144"/>
      <c r="E7013" s="144"/>
      <c r="F7013" s="144"/>
    </row>
    <row r="7014" spans="1:6">
      <c r="A7014" s="144"/>
      <c r="B7014" s="144"/>
      <c r="C7014" s="144"/>
      <c r="D7014" s="144"/>
      <c r="E7014" s="144"/>
      <c r="F7014" s="144"/>
    </row>
    <row r="7015" spans="1:6">
      <c r="A7015" s="144"/>
      <c r="B7015" s="144"/>
      <c r="C7015" s="144"/>
      <c r="D7015" s="144"/>
      <c r="E7015" s="144"/>
      <c r="F7015" s="144"/>
    </row>
    <row r="7016" spans="1:6">
      <c r="A7016" s="144"/>
      <c r="B7016" s="144"/>
      <c r="C7016" s="144"/>
      <c r="D7016" s="144"/>
      <c r="E7016" s="144"/>
      <c r="F7016" s="144"/>
    </row>
    <row r="7017" spans="1:6">
      <c r="A7017" s="144"/>
      <c r="B7017" s="144"/>
      <c r="C7017" s="144"/>
      <c r="D7017" s="144"/>
      <c r="E7017" s="144"/>
      <c r="F7017" s="144"/>
    </row>
    <row r="7018" spans="1:6">
      <c r="A7018" s="144"/>
      <c r="B7018" s="144"/>
      <c r="C7018" s="144"/>
      <c r="D7018" s="144"/>
      <c r="E7018" s="144"/>
      <c r="F7018" s="144"/>
    </row>
    <row r="7019" spans="1:6">
      <c r="A7019" s="144"/>
      <c r="B7019" s="144"/>
      <c r="C7019" s="144"/>
      <c r="D7019" s="144"/>
      <c r="E7019" s="144"/>
      <c r="F7019" s="144"/>
    </row>
    <row r="7020" spans="1:6">
      <c r="A7020" s="144"/>
      <c r="B7020" s="144"/>
      <c r="C7020" s="144"/>
      <c r="D7020" s="144"/>
      <c r="E7020" s="144"/>
      <c r="F7020" s="144"/>
    </row>
    <row r="7021" spans="1:6">
      <c r="A7021" s="144"/>
      <c r="B7021" s="144"/>
      <c r="C7021" s="144"/>
      <c r="D7021" s="144"/>
      <c r="E7021" s="144"/>
      <c r="F7021" s="144"/>
    </row>
    <row r="7022" spans="1:6">
      <c r="A7022" s="144"/>
      <c r="B7022" s="144"/>
      <c r="C7022" s="144"/>
      <c r="D7022" s="144"/>
      <c r="E7022" s="144"/>
      <c r="F7022" s="144"/>
    </row>
    <row r="7023" spans="1:6">
      <c r="A7023" s="144"/>
      <c r="B7023" s="144"/>
      <c r="C7023" s="144"/>
      <c r="D7023" s="144"/>
      <c r="E7023" s="144"/>
      <c r="F7023" s="144"/>
    </row>
    <row r="7024" spans="1:6">
      <c r="A7024" s="144"/>
      <c r="B7024" s="144"/>
      <c r="C7024" s="144"/>
      <c r="D7024" s="144"/>
      <c r="E7024" s="144"/>
      <c r="F7024" s="144"/>
    </row>
    <row r="7025" spans="1:6">
      <c r="A7025" s="144"/>
      <c r="B7025" s="144"/>
      <c r="C7025" s="144"/>
      <c r="D7025" s="144"/>
      <c r="E7025" s="144"/>
      <c r="F7025" s="144"/>
    </row>
    <row r="7026" spans="1:6">
      <c r="A7026" s="144"/>
      <c r="B7026" s="144"/>
      <c r="C7026" s="144"/>
      <c r="D7026" s="144"/>
      <c r="E7026" s="144"/>
      <c r="F7026" s="144"/>
    </row>
    <row r="7027" spans="1:6">
      <c r="A7027" s="144"/>
      <c r="B7027" s="144"/>
      <c r="C7027" s="144"/>
      <c r="D7027" s="144"/>
      <c r="E7027" s="144"/>
      <c r="F7027" s="144"/>
    </row>
    <row r="7028" spans="1:6">
      <c r="A7028" s="144"/>
      <c r="B7028" s="144"/>
      <c r="C7028" s="144"/>
      <c r="D7028" s="144"/>
      <c r="E7028" s="144"/>
      <c r="F7028" s="144"/>
    </row>
    <row r="7029" spans="1:6">
      <c r="A7029" s="144"/>
      <c r="B7029" s="144"/>
      <c r="C7029" s="144"/>
      <c r="D7029" s="144"/>
      <c r="E7029" s="144"/>
      <c r="F7029" s="144"/>
    </row>
    <row r="7030" spans="1:6">
      <c r="A7030" s="144"/>
      <c r="B7030" s="144"/>
      <c r="C7030" s="144"/>
      <c r="D7030" s="144"/>
      <c r="E7030" s="144"/>
      <c r="F7030" s="144"/>
    </row>
    <row r="7031" spans="1:6">
      <c r="A7031" s="144"/>
      <c r="B7031" s="144"/>
      <c r="C7031" s="144"/>
      <c r="D7031" s="144"/>
      <c r="E7031" s="144"/>
      <c r="F7031" s="144"/>
    </row>
    <row r="7032" spans="1:6">
      <c r="A7032" s="144"/>
      <c r="B7032" s="144"/>
      <c r="C7032" s="144"/>
      <c r="D7032" s="144"/>
      <c r="E7032" s="144"/>
      <c r="F7032" s="144"/>
    </row>
    <row r="7033" spans="1:6">
      <c r="A7033" s="144"/>
      <c r="B7033" s="144"/>
      <c r="C7033" s="144"/>
      <c r="D7033" s="144"/>
      <c r="E7033" s="144"/>
      <c r="F7033" s="144"/>
    </row>
    <row r="7034" spans="1:6">
      <c r="A7034" s="144"/>
      <c r="B7034" s="144"/>
      <c r="C7034" s="144"/>
      <c r="D7034" s="144"/>
      <c r="E7034" s="144"/>
      <c r="F7034" s="144"/>
    </row>
    <row r="7035" spans="1:6">
      <c r="A7035" s="144"/>
      <c r="B7035" s="144"/>
      <c r="C7035" s="144"/>
      <c r="D7035" s="144"/>
      <c r="E7035" s="144"/>
      <c r="F7035" s="144"/>
    </row>
    <row r="7036" spans="1:6">
      <c r="A7036" s="144"/>
      <c r="B7036" s="144"/>
      <c r="C7036" s="144"/>
      <c r="D7036" s="144"/>
      <c r="E7036" s="144"/>
      <c r="F7036" s="144"/>
    </row>
    <row r="7037" spans="1:6">
      <c r="A7037" s="144"/>
      <c r="B7037" s="144"/>
      <c r="C7037" s="144"/>
      <c r="D7037" s="144"/>
      <c r="E7037" s="144"/>
      <c r="F7037" s="144"/>
    </row>
    <row r="7038" spans="1:6">
      <c r="A7038" s="144"/>
      <c r="B7038" s="144"/>
      <c r="C7038" s="144"/>
      <c r="D7038" s="144"/>
      <c r="E7038" s="144"/>
      <c r="F7038" s="144"/>
    </row>
    <row r="7039" spans="1:6">
      <c r="A7039" s="144"/>
      <c r="B7039" s="144"/>
      <c r="C7039" s="144"/>
      <c r="D7039" s="144"/>
      <c r="E7039" s="144"/>
      <c r="F7039" s="144"/>
    </row>
    <row r="7040" spans="1:6">
      <c r="A7040" s="144"/>
      <c r="B7040" s="144"/>
      <c r="C7040" s="144"/>
      <c r="D7040" s="144"/>
      <c r="E7040" s="144"/>
      <c r="F7040" s="144"/>
    </row>
    <row r="7041" spans="1:6">
      <c r="A7041" s="144"/>
      <c r="B7041" s="144"/>
      <c r="C7041" s="144"/>
      <c r="D7041" s="144"/>
      <c r="E7041" s="144"/>
      <c r="F7041" s="144"/>
    </row>
    <row r="7042" spans="1:6">
      <c r="A7042" s="144"/>
      <c r="B7042" s="144"/>
      <c r="C7042" s="144"/>
      <c r="D7042" s="144"/>
      <c r="E7042" s="144"/>
      <c r="F7042" s="144"/>
    </row>
    <row r="7043" spans="1:6">
      <c r="A7043" s="144"/>
      <c r="B7043" s="144"/>
      <c r="C7043" s="144"/>
      <c r="D7043" s="144"/>
      <c r="E7043" s="144"/>
      <c r="F7043" s="144"/>
    </row>
    <row r="7044" spans="1:6">
      <c r="A7044" s="144"/>
      <c r="B7044" s="144"/>
      <c r="C7044" s="144"/>
      <c r="D7044" s="144"/>
      <c r="E7044" s="144"/>
      <c r="F7044" s="144"/>
    </row>
    <row r="7045" spans="1:6">
      <c r="A7045" s="144"/>
      <c r="B7045" s="144"/>
      <c r="C7045" s="144"/>
      <c r="D7045" s="144"/>
      <c r="E7045" s="144"/>
      <c r="F7045" s="144"/>
    </row>
    <row r="7046" spans="1:6">
      <c r="A7046" s="144"/>
      <c r="B7046" s="144"/>
      <c r="C7046" s="144"/>
      <c r="D7046" s="144"/>
      <c r="E7046" s="144"/>
      <c r="F7046" s="144"/>
    </row>
    <row r="7047" spans="1:6">
      <c r="A7047" s="144"/>
      <c r="B7047" s="144"/>
      <c r="C7047" s="144"/>
      <c r="D7047" s="144"/>
      <c r="E7047" s="144"/>
      <c r="F7047" s="144"/>
    </row>
    <row r="7048" spans="1:6">
      <c r="A7048" s="144"/>
      <c r="B7048" s="144"/>
      <c r="C7048" s="144"/>
      <c r="D7048" s="144"/>
      <c r="E7048" s="144"/>
      <c r="F7048" s="144"/>
    </row>
    <row r="7049" spans="1:6">
      <c r="A7049" s="144"/>
      <c r="B7049" s="144"/>
      <c r="C7049" s="144"/>
      <c r="D7049" s="144"/>
      <c r="E7049" s="144"/>
      <c r="F7049" s="144"/>
    </row>
    <row r="7050" spans="1:6">
      <c r="A7050" s="144"/>
      <c r="B7050" s="144"/>
      <c r="C7050" s="144"/>
      <c r="D7050" s="144"/>
      <c r="E7050" s="144"/>
      <c r="F7050" s="144"/>
    </row>
    <row r="7051" spans="1:6">
      <c r="A7051" s="144"/>
      <c r="B7051" s="144"/>
      <c r="C7051" s="144"/>
      <c r="D7051" s="144"/>
      <c r="E7051" s="144"/>
      <c r="F7051" s="144"/>
    </row>
    <row r="7052" spans="1:6">
      <c r="A7052" s="144"/>
      <c r="B7052" s="144"/>
      <c r="C7052" s="144"/>
      <c r="D7052" s="144"/>
      <c r="E7052" s="144"/>
      <c r="F7052" s="144"/>
    </row>
    <row r="7053" spans="1:6">
      <c r="A7053" s="144"/>
      <c r="B7053" s="144"/>
      <c r="C7053" s="144"/>
      <c r="D7053" s="144"/>
      <c r="E7053" s="144"/>
      <c r="F7053" s="144"/>
    </row>
    <row r="7054" spans="1:6">
      <c r="A7054" s="144"/>
      <c r="B7054" s="144"/>
      <c r="C7054" s="144"/>
      <c r="D7054" s="144"/>
      <c r="E7054" s="144"/>
      <c r="F7054" s="144"/>
    </row>
    <row r="7055" spans="1:6">
      <c r="A7055" s="144"/>
      <c r="B7055" s="144"/>
      <c r="C7055" s="144"/>
      <c r="D7055" s="144"/>
      <c r="E7055" s="144"/>
      <c r="F7055" s="144"/>
    </row>
    <row r="7056" spans="1:6">
      <c r="A7056" s="144"/>
      <c r="B7056" s="144"/>
      <c r="C7056" s="144"/>
      <c r="D7056" s="144"/>
      <c r="E7056" s="144"/>
      <c r="F7056" s="144"/>
    </row>
    <row r="7057" spans="1:6">
      <c r="A7057" s="144"/>
      <c r="B7057" s="144"/>
      <c r="C7057" s="144"/>
      <c r="D7057" s="144"/>
      <c r="E7057" s="144"/>
      <c r="F7057" s="144"/>
    </row>
    <row r="7058" spans="1:6">
      <c r="A7058" s="144"/>
      <c r="B7058" s="144"/>
      <c r="C7058" s="144"/>
      <c r="D7058" s="144"/>
      <c r="E7058" s="144"/>
      <c r="F7058" s="144"/>
    </row>
    <row r="7059" spans="1:6">
      <c r="A7059" s="144"/>
      <c r="B7059" s="144"/>
      <c r="C7059" s="144"/>
      <c r="D7059" s="144"/>
      <c r="E7059" s="144"/>
      <c r="F7059" s="144"/>
    </row>
    <row r="7060" spans="1:6">
      <c r="A7060" s="144"/>
      <c r="B7060" s="144"/>
      <c r="C7060" s="144"/>
      <c r="D7060" s="144"/>
      <c r="E7060" s="144"/>
      <c r="F7060" s="144"/>
    </row>
    <row r="7061" spans="1:6">
      <c r="A7061" s="144"/>
      <c r="B7061" s="144"/>
      <c r="C7061" s="144"/>
      <c r="D7061" s="144"/>
      <c r="E7061" s="144"/>
      <c r="F7061" s="144"/>
    </row>
    <row r="7062" spans="1:6">
      <c r="A7062" s="144"/>
      <c r="B7062" s="144"/>
      <c r="C7062" s="144"/>
      <c r="D7062" s="144"/>
      <c r="E7062" s="144"/>
      <c r="F7062" s="144"/>
    </row>
    <row r="7063" spans="1:6">
      <c r="A7063" s="144"/>
      <c r="B7063" s="144"/>
      <c r="C7063" s="144"/>
      <c r="D7063" s="144"/>
      <c r="E7063" s="144"/>
      <c r="F7063" s="144"/>
    </row>
    <row r="7064" spans="1:6">
      <c r="A7064" s="144"/>
      <c r="B7064" s="144"/>
      <c r="C7064" s="144"/>
      <c r="D7064" s="144"/>
      <c r="E7064" s="144"/>
      <c r="F7064" s="144"/>
    </row>
    <row r="7065" spans="1:6">
      <c r="A7065" s="144"/>
      <c r="B7065" s="144"/>
      <c r="C7065" s="144"/>
      <c r="D7065" s="144"/>
      <c r="E7065" s="144"/>
      <c r="F7065" s="144"/>
    </row>
    <row r="7066" spans="1:6">
      <c r="A7066" s="144"/>
      <c r="B7066" s="144"/>
      <c r="C7066" s="144"/>
      <c r="D7066" s="144"/>
      <c r="E7066" s="144"/>
      <c r="F7066" s="144"/>
    </row>
    <row r="7067" spans="1:6">
      <c r="A7067" s="144"/>
      <c r="B7067" s="144"/>
      <c r="C7067" s="144"/>
      <c r="D7067" s="144"/>
      <c r="E7067" s="144"/>
      <c r="F7067" s="144"/>
    </row>
    <row r="7068" spans="1:6">
      <c r="A7068" s="144"/>
      <c r="B7068" s="144"/>
      <c r="C7068" s="144"/>
      <c r="D7068" s="144"/>
      <c r="E7068" s="144"/>
      <c r="F7068" s="144"/>
    </row>
    <row r="7069" spans="1:6">
      <c r="A7069" s="144"/>
      <c r="B7069" s="144"/>
      <c r="C7069" s="144"/>
      <c r="D7069" s="144"/>
      <c r="E7069" s="144"/>
      <c r="F7069" s="144"/>
    </row>
    <row r="7070" spans="1:6">
      <c r="A7070" s="144"/>
      <c r="B7070" s="144"/>
      <c r="C7070" s="144"/>
      <c r="D7070" s="144"/>
      <c r="E7070" s="144"/>
      <c r="F7070" s="144"/>
    </row>
    <row r="7071" spans="1:6">
      <c r="A7071" s="144"/>
      <c r="B7071" s="144"/>
      <c r="C7071" s="144"/>
      <c r="D7071" s="144"/>
      <c r="E7071" s="144"/>
      <c r="F7071" s="144"/>
    </row>
    <row r="7072" spans="1:6">
      <c r="A7072" s="144"/>
      <c r="B7072" s="144"/>
      <c r="C7072" s="144"/>
      <c r="D7072" s="144"/>
      <c r="E7072" s="144"/>
      <c r="F7072" s="144"/>
    </row>
    <row r="7073" spans="1:6">
      <c r="A7073" s="144"/>
      <c r="B7073" s="144"/>
      <c r="C7073" s="144"/>
      <c r="D7073" s="144"/>
      <c r="E7073" s="144"/>
      <c r="F7073" s="144"/>
    </row>
    <row r="7074" spans="1:6">
      <c r="A7074" s="144"/>
      <c r="B7074" s="144"/>
      <c r="C7074" s="144"/>
      <c r="D7074" s="144"/>
      <c r="E7074" s="144"/>
      <c r="F7074" s="144"/>
    </row>
    <row r="7075" spans="1:6">
      <c r="A7075" s="144"/>
      <c r="B7075" s="144"/>
      <c r="C7075" s="144"/>
      <c r="D7075" s="144"/>
      <c r="E7075" s="144"/>
      <c r="F7075" s="144"/>
    </row>
    <row r="7076" spans="1:6">
      <c r="A7076" s="144"/>
      <c r="B7076" s="144"/>
      <c r="C7076" s="144"/>
      <c r="D7076" s="144"/>
      <c r="E7076" s="144"/>
      <c r="F7076" s="144"/>
    </row>
    <row r="7077" spans="1:6">
      <c r="A7077" s="144"/>
      <c r="B7077" s="144"/>
      <c r="C7077" s="144"/>
      <c r="D7077" s="144"/>
      <c r="E7077" s="144"/>
      <c r="F7077" s="144"/>
    </row>
    <row r="7078" spans="1:6">
      <c r="A7078" s="144"/>
      <c r="B7078" s="144"/>
      <c r="C7078" s="144"/>
      <c r="D7078" s="144"/>
      <c r="E7078" s="144"/>
      <c r="F7078" s="144"/>
    </row>
    <row r="7079" spans="1:6">
      <c r="A7079" s="144"/>
      <c r="B7079" s="144"/>
      <c r="C7079" s="144"/>
      <c r="D7079" s="144"/>
      <c r="E7079" s="144"/>
      <c r="F7079" s="144"/>
    </row>
    <row r="7080" spans="1:6">
      <c r="A7080" s="144"/>
      <c r="B7080" s="144"/>
      <c r="C7080" s="144"/>
      <c r="D7080" s="144"/>
      <c r="E7080" s="144"/>
      <c r="F7080" s="144"/>
    </row>
    <row r="7081" spans="1:6">
      <c r="A7081" s="144"/>
      <c r="B7081" s="144"/>
      <c r="C7081" s="144"/>
      <c r="D7081" s="144"/>
      <c r="E7081" s="144"/>
      <c r="F7081" s="144"/>
    </row>
    <row r="7082" spans="1:6">
      <c r="A7082" s="144"/>
      <c r="B7082" s="144"/>
      <c r="C7082" s="144"/>
      <c r="D7082" s="144"/>
      <c r="E7082" s="144"/>
      <c r="F7082" s="144"/>
    </row>
    <row r="7083" spans="1:6">
      <c r="A7083" s="144"/>
      <c r="B7083" s="144"/>
      <c r="C7083" s="144"/>
      <c r="D7083" s="144"/>
      <c r="E7083" s="144"/>
      <c r="F7083" s="144"/>
    </row>
    <row r="7084" spans="1:6">
      <c r="A7084" s="144"/>
      <c r="B7084" s="144"/>
      <c r="C7084" s="144"/>
      <c r="D7084" s="144"/>
      <c r="E7084" s="144"/>
      <c r="F7084" s="144"/>
    </row>
    <row r="7085" spans="1:6">
      <c r="A7085" s="144"/>
      <c r="B7085" s="144"/>
      <c r="C7085" s="144"/>
      <c r="D7085" s="144"/>
      <c r="E7085" s="144"/>
      <c r="F7085" s="144"/>
    </row>
    <row r="7086" spans="1:6">
      <c r="A7086" s="144"/>
      <c r="B7086" s="144"/>
      <c r="C7086" s="144"/>
      <c r="D7086" s="144"/>
      <c r="E7086" s="144"/>
      <c r="F7086" s="144"/>
    </row>
    <row r="7087" spans="1:6">
      <c r="A7087" s="144"/>
      <c r="B7087" s="144"/>
      <c r="C7087" s="144"/>
      <c r="D7087" s="144"/>
      <c r="E7087" s="144"/>
      <c r="F7087" s="144"/>
    </row>
    <row r="7088" spans="1:6">
      <c r="A7088" s="144"/>
      <c r="B7088" s="144"/>
      <c r="C7088" s="144"/>
      <c r="D7088" s="144"/>
      <c r="E7088" s="144"/>
      <c r="F7088" s="144"/>
    </row>
    <row r="7089" spans="1:6">
      <c r="A7089" s="144"/>
      <c r="B7089" s="144"/>
      <c r="C7089" s="144"/>
      <c r="D7089" s="144"/>
      <c r="E7089" s="144"/>
      <c r="F7089" s="144"/>
    </row>
    <row r="7090" spans="1:6">
      <c r="A7090" s="144"/>
      <c r="B7090" s="144"/>
      <c r="C7090" s="144"/>
      <c r="D7090" s="144"/>
      <c r="E7090" s="144"/>
      <c r="F7090" s="144"/>
    </row>
    <row r="7091" spans="1:6">
      <c r="A7091" s="144"/>
      <c r="B7091" s="144"/>
      <c r="C7091" s="144"/>
      <c r="D7091" s="144"/>
      <c r="E7091" s="144"/>
      <c r="F7091" s="144"/>
    </row>
    <row r="7092" spans="1:6">
      <c r="A7092" s="144"/>
      <c r="B7092" s="144"/>
      <c r="C7092" s="144"/>
      <c r="D7092" s="144"/>
      <c r="E7092" s="144"/>
      <c r="F7092" s="144"/>
    </row>
    <row r="7093" spans="1:6">
      <c r="A7093" s="144"/>
      <c r="B7093" s="144"/>
      <c r="C7093" s="144"/>
      <c r="D7093" s="144"/>
      <c r="E7093" s="144"/>
      <c r="F7093" s="144"/>
    </row>
    <row r="7094" spans="1:6">
      <c r="A7094" s="144"/>
      <c r="B7094" s="144"/>
      <c r="C7094" s="144"/>
      <c r="D7094" s="144"/>
      <c r="E7094" s="144"/>
      <c r="F7094" s="144"/>
    </row>
    <row r="7095" spans="1:6">
      <c r="A7095" s="144"/>
      <c r="B7095" s="144"/>
      <c r="C7095" s="144"/>
      <c r="D7095" s="144"/>
      <c r="E7095" s="144"/>
      <c r="F7095" s="144"/>
    </row>
    <row r="7096" spans="1:6">
      <c r="A7096" s="144"/>
      <c r="B7096" s="144"/>
      <c r="C7096" s="144"/>
      <c r="D7096" s="144"/>
      <c r="E7096" s="144"/>
      <c r="F7096" s="144"/>
    </row>
    <row r="7097" spans="1:6">
      <c r="A7097" s="144"/>
      <c r="B7097" s="144"/>
      <c r="C7097" s="144"/>
      <c r="D7097" s="144"/>
      <c r="E7097" s="144"/>
      <c r="F7097" s="144"/>
    </row>
    <row r="7098" spans="1:6">
      <c r="A7098" s="144"/>
      <c r="B7098" s="144"/>
      <c r="C7098" s="144"/>
      <c r="D7098" s="144"/>
      <c r="E7098" s="144"/>
      <c r="F7098" s="144"/>
    </row>
    <row r="7099" spans="1:6">
      <c r="A7099" s="144"/>
      <c r="B7099" s="144"/>
      <c r="C7099" s="144"/>
      <c r="D7099" s="144"/>
      <c r="E7099" s="144"/>
      <c r="F7099" s="144"/>
    </row>
    <row r="7100" spans="1:6">
      <c r="A7100" s="144"/>
      <c r="B7100" s="144"/>
      <c r="C7100" s="144"/>
      <c r="D7100" s="144"/>
      <c r="E7100" s="144"/>
      <c r="F7100" s="144"/>
    </row>
    <row r="7101" spans="1:6">
      <c r="A7101" s="144"/>
      <c r="B7101" s="144"/>
      <c r="C7101" s="144"/>
      <c r="D7101" s="144"/>
      <c r="E7101" s="144"/>
      <c r="F7101" s="144"/>
    </row>
    <row r="7102" spans="1:6">
      <c r="A7102" s="144"/>
      <c r="B7102" s="144"/>
      <c r="C7102" s="144"/>
      <c r="D7102" s="144"/>
      <c r="E7102" s="144"/>
      <c r="F7102" s="144"/>
    </row>
    <row r="7103" spans="1:6">
      <c r="A7103" s="144"/>
      <c r="B7103" s="144"/>
      <c r="C7103" s="144"/>
      <c r="D7103" s="144"/>
      <c r="E7103" s="144"/>
      <c r="F7103" s="144"/>
    </row>
    <row r="7104" spans="1:6">
      <c r="A7104" s="144"/>
      <c r="B7104" s="144"/>
      <c r="C7104" s="144"/>
      <c r="D7104" s="144"/>
      <c r="E7104" s="144"/>
      <c r="F7104" s="144"/>
    </row>
    <row r="7105" spans="1:6">
      <c r="A7105" s="144"/>
      <c r="B7105" s="144"/>
      <c r="C7105" s="144"/>
      <c r="D7105" s="144"/>
      <c r="E7105" s="144"/>
      <c r="F7105" s="144"/>
    </row>
    <row r="7106" spans="1:6">
      <c r="A7106" s="144"/>
      <c r="B7106" s="144"/>
      <c r="C7106" s="144"/>
      <c r="D7106" s="144"/>
      <c r="E7106" s="144"/>
      <c r="F7106" s="144"/>
    </row>
    <row r="7107" spans="1:6">
      <c r="A7107" s="144"/>
      <c r="B7107" s="144"/>
      <c r="C7107" s="144"/>
      <c r="D7107" s="144"/>
      <c r="E7107" s="144"/>
      <c r="F7107" s="144"/>
    </row>
    <row r="7108" spans="1:6">
      <c r="A7108" s="144"/>
      <c r="B7108" s="144"/>
      <c r="C7108" s="144"/>
      <c r="D7108" s="144"/>
      <c r="E7108" s="144"/>
      <c r="F7108" s="144"/>
    </row>
    <row r="7109" spans="1:6">
      <c r="A7109" s="144"/>
      <c r="B7109" s="144"/>
      <c r="C7109" s="144"/>
      <c r="D7109" s="144"/>
      <c r="E7109" s="144"/>
      <c r="F7109" s="144"/>
    </row>
    <row r="7110" spans="1:6">
      <c r="A7110" s="144"/>
      <c r="B7110" s="144"/>
      <c r="C7110" s="144"/>
      <c r="D7110" s="144"/>
      <c r="E7110" s="144"/>
      <c r="F7110" s="144"/>
    </row>
    <row r="7111" spans="1:6">
      <c r="A7111" s="144"/>
      <c r="B7111" s="144"/>
      <c r="C7111" s="144"/>
      <c r="D7111" s="144"/>
      <c r="E7111" s="144"/>
      <c r="F7111" s="144"/>
    </row>
    <row r="7112" spans="1:6">
      <c r="A7112" s="144"/>
      <c r="B7112" s="144"/>
      <c r="C7112" s="144"/>
      <c r="D7112" s="144"/>
      <c r="E7112" s="144"/>
      <c r="F7112" s="144"/>
    </row>
    <row r="7113" spans="1:6">
      <c r="A7113" s="144"/>
      <c r="B7113" s="144"/>
      <c r="C7113" s="144"/>
      <c r="D7113" s="144"/>
      <c r="E7113" s="144"/>
      <c r="F7113" s="144"/>
    </row>
    <row r="7114" spans="1:6">
      <c r="A7114" s="144"/>
      <c r="B7114" s="144"/>
      <c r="C7114" s="144"/>
      <c r="D7114" s="144"/>
      <c r="E7114" s="144"/>
      <c r="F7114" s="144"/>
    </row>
    <row r="7115" spans="1:6">
      <c r="A7115" s="144"/>
      <c r="B7115" s="144"/>
      <c r="C7115" s="144"/>
      <c r="D7115" s="144"/>
      <c r="E7115" s="144"/>
      <c r="F7115" s="144"/>
    </row>
    <row r="7116" spans="1:6">
      <c r="A7116" s="144"/>
      <c r="B7116" s="144"/>
      <c r="C7116" s="144"/>
      <c r="D7116" s="144"/>
      <c r="E7116" s="144"/>
      <c r="F7116" s="144"/>
    </row>
    <row r="7117" spans="1:6">
      <c r="A7117" s="144"/>
      <c r="B7117" s="144"/>
      <c r="C7117" s="144"/>
      <c r="D7117" s="144"/>
      <c r="E7117" s="144"/>
      <c r="F7117" s="144"/>
    </row>
    <row r="7118" spans="1:6">
      <c r="A7118" s="144"/>
      <c r="B7118" s="144"/>
      <c r="C7118" s="144"/>
      <c r="D7118" s="144"/>
      <c r="E7118" s="144"/>
      <c r="F7118" s="144"/>
    </row>
    <row r="7119" spans="1:6">
      <c r="A7119" s="144"/>
      <c r="B7119" s="144"/>
      <c r="C7119" s="144"/>
      <c r="D7119" s="144"/>
      <c r="E7119" s="144"/>
      <c r="F7119" s="144"/>
    </row>
    <row r="7120" spans="1:6">
      <c r="A7120" s="144"/>
      <c r="B7120" s="144"/>
      <c r="C7120" s="144"/>
      <c r="D7120" s="144"/>
      <c r="E7120" s="144"/>
      <c r="F7120" s="144"/>
    </row>
    <row r="7121" spans="1:6">
      <c r="A7121" s="144"/>
      <c r="B7121" s="144"/>
      <c r="C7121" s="144"/>
      <c r="D7121" s="144"/>
      <c r="E7121" s="144"/>
      <c r="F7121" s="144"/>
    </row>
    <row r="7122" spans="1:6">
      <c r="A7122" s="144"/>
      <c r="B7122" s="144"/>
      <c r="C7122" s="144"/>
      <c r="D7122" s="144"/>
      <c r="E7122" s="144"/>
      <c r="F7122" s="144"/>
    </row>
    <row r="7123" spans="1:6">
      <c r="A7123" s="144"/>
      <c r="B7123" s="144"/>
      <c r="C7123" s="144"/>
      <c r="D7123" s="144"/>
      <c r="E7123" s="144"/>
      <c r="F7123" s="144"/>
    </row>
    <row r="7124" spans="1:6">
      <c r="A7124" s="144"/>
      <c r="B7124" s="144"/>
      <c r="C7124" s="144"/>
      <c r="D7124" s="144"/>
      <c r="E7124" s="144"/>
      <c r="F7124" s="144"/>
    </row>
    <row r="7125" spans="1:6">
      <c r="A7125" s="144"/>
      <c r="B7125" s="144"/>
      <c r="C7125" s="144"/>
      <c r="D7125" s="144"/>
      <c r="E7125" s="144"/>
      <c r="F7125" s="144"/>
    </row>
    <row r="7126" spans="1:6">
      <c r="A7126" s="144"/>
      <c r="B7126" s="144"/>
      <c r="C7126" s="144"/>
      <c r="D7126" s="144"/>
      <c r="E7126" s="144"/>
      <c r="F7126" s="144"/>
    </row>
    <row r="7127" spans="1:6">
      <c r="A7127" s="144"/>
      <c r="B7127" s="144"/>
      <c r="C7127" s="144"/>
      <c r="D7127" s="144"/>
      <c r="E7127" s="144"/>
      <c r="F7127" s="144"/>
    </row>
    <row r="7128" spans="1:6">
      <c r="A7128" s="144"/>
      <c r="B7128" s="144"/>
      <c r="C7128" s="144"/>
      <c r="D7128" s="144"/>
      <c r="E7128" s="144"/>
      <c r="F7128" s="144"/>
    </row>
    <row r="7129" spans="1:6">
      <c r="A7129" s="144"/>
      <c r="B7129" s="144"/>
      <c r="C7129" s="144"/>
      <c r="D7129" s="144"/>
      <c r="E7129" s="144"/>
      <c r="F7129" s="144"/>
    </row>
    <row r="7130" spans="1:6">
      <c r="A7130" s="144"/>
      <c r="B7130" s="144"/>
      <c r="C7130" s="144"/>
      <c r="D7130" s="144"/>
      <c r="E7130" s="144"/>
      <c r="F7130" s="144"/>
    </row>
    <row r="7131" spans="1:6">
      <c r="A7131" s="144"/>
      <c r="B7131" s="144"/>
      <c r="C7131" s="144"/>
      <c r="D7131" s="144"/>
      <c r="E7131" s="144"/>
      <c r="F7131" s="144"/>
    </row>
    <row r="7132" spans="1:6">
      <c r="A7132" s="144"/>
      <c r="B7132" s="144"/>
      <c r="C7132" s="144"/>
      <c r="D7132" s="144"/>
      <c r="E7132" s="144"/>
      <c r="F7132" s="144"/>
    </row>
    <row r="7133" spans="1:6">
      <c r="A7133" s="144"/>
      <c r="B7133" s="144"/>
      <c r="C7133" s="144"/>
      <c r="D7133" s="144"/>
      <c r="E7133" s="144"/>
      <c r="F7133" s="144"/>
    </row>
    <row r="7134" spans="1:6">
      <c r="A7134" s="144"/>
      <c r="B7134" s="144"/>
      <c r="C7134" s="144"/>
      <c r="D7134" s="144"/>
      <c r="E7134" s="144"/>
      <c r="F7134" s="144"/>
    </row>
    <row r="7135" spans="1:6">
      <c r="A7135" s="144"/>
      <c r="B7135" s="144"/>
      <c r="C7135" s="144"/>
      <c r="D7135" s="144"/>
      <c r="E7135" s="144"/>
      <c r="F7135" s="144"/>
    </row>
    <row r="7136" spans="1:6">
      <c r="A7136" s="144"/>
      <c r="B7136" s="144"/>
      <c r="C7136" s="144"/>
      <c r="D7136" s="144"/>
      <c r="E7136" s="144"/>
      <c r="F7136" s="144"/>
    </row>
    <row r="7137" spans="1:6">
      <c r="A7137" s="144"/>
      <c r="B7137" s="144"/>
      <c r="C7137" s="144"/>
      <c r="D7137" s="144"/>
      <c r="E7137" s="144"/>
      <c r="F7137" s="144"/>
    </row>
    <row r="7138" spans="1:6">
      <c r="A7138" s="144"/>
      <c r="B7138" s="144"/>
      <c r="C7138" s="144"/>
      <c r="D7138" s="144"/>
      <c r="E7138" s="144"/>
      <c r="F7138" s="144"/>
    </row>
    <row r="7139" spans="1:6">
      <c r="A7139" s="144"/>
      <c r="B7139" s="144"/>
      <c r="C7139" s="144"/>
      <c r="D7139" s="144"/>
      <c r="E7139" s="144"/>
      <c r="F7139" s="144"/>
    </row>
    <row r="7140" spans="1:6">
      <c r="A7140" s="144"/>
      <c r="B7140" s="144"/>
      <c r="C7140" s="144"/>
      <c r="D7140" s="144"/>
      <c r="E7140" s="144"/>
      <c r="F7140" s="144"/>
    </row>
    <row r="7141" spans="1:6">
      <c r="A7141" s="144"/>
      <c r="B7141" s="144"/>
      <c r="C7141" s="144"/>
      <c r="D7141" s="144"/>
      <c r="E7141" s="144"/>
      <c r="F7141" s="144"/>
    </row>
    <row r="7142" spans="1:6">
      <c r="A7142" s="144"/>
      <c r="B7142" s="144"/>
      <c r="C7142" s="144"/>
      <c r="D7142" s="144"/>
      <c r="E7142" s="144"/>
      <c r="F7142" s="144"/>
    </row>
    <row r="7143" spans="1:6">
      <c r="A7143" s="144"/>
      <c r="B7143" s="144"/>
      <c r="C7143" s="144"/>
      <c r="D7143" s="144"/>
      <c r="E7143" s="144"/>
      <c r="F7143" s="144"/>
    </row>
    <row r="7144" spans="1:6">
      <c r="A7144" s="144"/>
      <c r="B7144" s="144"/>
      <c r="C7144" s="144"/>
      <c r="D7144" s="144"/>
      <c r="E7144" s="144"/>
      <c r="F7144" s="144"/>
    </row>
    <row r="7145" spans="1:6">
      <c r="A7145" s="144"/>
      <c r="B7145" s="144"/>
      <c r="C7145" s="144"/>
      <c r="D7145" s="144"/>
      <c r="E7145" s="144"/>
      <c r="F7145" s="144"/>
    </row>
    <row r="7146" spans="1:6">
      <c r="A7146" s="144"/>
      <c r="B7146" s="144"/>
      <c r="C7146" s="144"/>
      <c r="D7146" s="144"/>
      <c r="E7146" s="144"/>
      <c r="F7146" s="144"/>
    </row>
    <row r="7147" spans="1:6">
      <c r="A7147" s="144"/>
      <c r="B7147" s="144"/>
      <c r="C7147" s="144"/>
      <c r="D7147" s="144"/>
      <c r="E7147" s="144"/>
      <c r="F7147" s="144"/>
    </row>
    <row r="7148" spans="1:6">
      <c r="A7148" s="144"/>
      <c r="B7148" s="144"/>
      <c r="C7148" s="144"/>
      <c r="D7148" s="144"/>
      <c r="E7148" s="144"/>
      <c r="F7148" s="144"/>
    </row>
    <row r="7149" spans="1:6">
      <c r="A7149" s="144"/>
      <c r="B7149" s="144"/>
      <c r="C7149" s="144"/>
      <c r="D7149" s="144"/>
      <c r="E7149" s="144"/>
      <c r="F7149" s="144"/>
    </row>
    <row r="7150" spans="1:6">
      <c r="A7150" s="144"/>
      <c r="B7150" s="144"/>
      <c r="C7150" s="144"/>
      <c r="D7150" s="144"/>
      <c r="E7150" s="144"/>
      <c r="F7150" s="144"/>
    </row>
    <row r="7151" spans="1:6">
      <c r="A7151" s="144"/>
      <c r="B7151" s="144"/>
      <c r="C7151" s="144"/>
      <c r="D7151" s="144"/>
      <c r="E7151" s="144"/>
      <c r="F7151" s="144"/>
    </row>
    <row r="7152" spans="1:6">
      <c r="A7152" s="144"/>
      <c r="B7152" s="144"/>
      <c r="C7152" s="144"/>
      <c r="D7152" s="144"/>
      <c r="E7152" s="144"/>
      <c r="F7152" s="144"/>
    </row>
    <row r="7153" spans="1:6">
      <c r="A7153" s="144"/>
      <c r="B7153" s="144"/>
      <c r="C7153" s="144"/>
      <c r="D7153" s="144"/>
      <c r="E7153" s="144"/>
      <c r="F7153" s="144"/>
    </row>
    <row r="7154" spans="1:6">
      <c r="A7154" s="144"/>
      <c r="B7154" s="144"/>
      <c r="C7154" s="144"/>
      <c r="D7154" s="144"/>
      <c r="E7154" s="144"/>
      <c r="F7154" s="144"/>
    </row>
    <row r="7155" spans="1:6">
      <c r="A7155" s="144"/>
      <c r="B7155" s="144"/>
      <c r="C7155" s="144"/>
      <c r="D7155" s="144"/>
      <c r="E7155" s="144"/>
      <c r="F7155" s="144"/>
    </row>
    <row r="7156" spans="1:6">
      <c r="A7156" s="144"/>
      <c r="B7156" s="144"/>
      <c r="C7156" s="144"/>
      <c r="D7156" s="144"/>
      <c r="E7156" s="144"/>
      <c r="F7156" s="144"/>
    </row>
    <row r="7157" spans="1:6">
      <c r="A7157" s="144"/>
      <c r="B7157" s="144"/>
      <c r="C7157" s="144"/>
      <c r="D7157" s="144"/>
      <c r="E7157" s="144"/>
      <c r="F7157" s="144"/>
    </row>
    <row r="7158" spans="1:6">
      <c r="A7158" s="144"/>
      <c r="B7158" s="144"/>
      <c r="C7158" s="144"/>
      <c r="D7158" s="144"/>
      <c r="E7158" s="144"/>
      <c r="F7158" s="144"/>
    </row>
    <row r="7159" spans="1:6">
      <c r="A7159" s="144"/>
      <c r="B7159" s="144"/>
      <c r="C7159" s="144"/>
      <c r="D7159" s="144"/>
      <c r="E7159" s="144"/>
      <c r="F7159" s="144"/>
    </row>
    <row r="7160" spans="1:6">
      <c r="A7160" s="144"/>
      <c r="B7160" s="144"/>
      <c r="C7160" s="144"/>
      <c r="D7160" s="144"/>
      <c r="E7160" s="144"/>
      <c r="F7160" s="144"/>
    </row>
    <row r="7161" spans="1:6">
      <c r="A7161" s="144"/>
      <c r="B7161" s="144"/>
      <c r="C7161" s="144"/>
      <c r="D7161" s="144"/>
      <c r="E7161" s="144"/>
      <c r="F7161" s="144"/>
    </row>
    <row r="7162" spans="1:6">
      <c r="A7162" s="144"/>
      <c r="B7162" s="144"/>
      <c r="C7162" s="144"/>
      <c r="D7162" s="144"/>
      <c r="E7162" s="144"/>
      <c r="F7162" s="144"/>
    </row>
    <row r="7163" spans="1:6">
      <c r="A7163" s="144"/>
      <c r="B7163" s="144"/>
      <c r="C7163" s="144"/>
      <c r="D7163" s="144"/>
      <c r="E7163" s="144"/>
      <c r="F7163" s="144"/>
    </row>
    <row r="7164" spans="1:6">
      <c r="A7164" s="144"/>
      <c r="B7164" s="144"/>
      <c r="C7164" s="144"/>
      <c r="D7164" s="144"/>
      <c r="E7164" s="144"/>
      <c r="F7164" s="144"/>
    </row>
    <row r="7165" spans="1:6">
      <c r="A7165" s="144"/>
      <c r="B7165" s="144"/>
      <c r="C7165" s="144"/>
      <c r="D7165" s="144"/>
      <c r="E7165" s="144"/>
      <c r="F7165" s="144"/>
    </row>
    <row r="7166" spans="1:6">
      <c r="A7166" s="144"/>
      <c r="B7166" s="144"/>
      <c r="C7166" s="144"/>
      <c r="D7166" s="144"/>
      <c r="E7166" s="144"/>
      <c r="F7166" s="144"/>
    </row>
    <row r="7167" spans="1:6">
      <c r="A7167" s="144"/>
      <c r="B7167" s="144"/>
      <c r="C7167" s="144"/>
      <c r="D7167" s="144"/>
      <c r="E7167" s="144"/>
      <c r="F7167" s="144"/>
    </row>
    <row r="7168" spans="1:6">
      <c r="A7168" s="144"/>
      <c r="B7168" s="144"/>
      <c r="C7168" s="144"/>
      <c r="D7168" s="144"/>
      <c r="E7168" s="144"/>
      <c r="F7168" s="144"/>
    </row>
    <row r="7169" spans="1:6">
      <c r="A7169" s="144"/>
      <c r="B7169" s="144"/>
      <c r="C7169" s="144"/>
      <c r="D7169" s="144"/>
      <c r="E7169" s="144"/>
      <c r="F7169" s="144"/>
    </row>
    <row r="7170" spans="1:6">
      <c r="A7170" s="144"/>
      <c r="B7170" s="144"/>
      <c r="C7170" s="144"/>
      <c r="D7170" s="144"/>
      <c r="E7170" s="144"/>
      <c r="F7170" s="144"/>
    </row>
    <row r="7171" spans="1:6">
      <c r="A7171" s="144"/>
      <c r="B7171" s="144"/>
      <c r="C7171" s="144"/>
      <c r="D7171" s="144"/>
      <c r="E7171" s="144"/>
      <c r="F7171" s="144"/>
    </row>
    <row r="7172" spans="1:6">
      <c r="A7172" s="144"/>
      <c r="B7172" s="144"/>
      <c r="C7172" s="144"/>
      <c r="D7172" s="144"/>
      <c r="E7172" s="144"/>
      <c r="F7172" s="144"/>
    </row>
    <row r="7173" spans="1:6">
      <c r="A7173" s="144"/>
      <c r="B7173" s="144"/>
      <c r="C7173" s="144"/>
      <c r="D7173" s="144"/>
      <c r="E7173" s="144"/>
      <c r="F7173" s="144"/>
    </row>
    <row r="7174" spans="1:6">
      <c r="A7174" s="144"/>
      <c r="B7174" s="144"/>
      <c r="C7174" s="144"/>
      <c r="D7174" s="144"/>
      <c r="E7174" s="144"/>
      <c r="F7174" s="144"/>
    </row>
    <row r="7175" spans="1:6">
      <c r="A7175" s="144"/>
      <c r="B7175" s="144"/>
      <c r="C7175" s="144"/>
      <c r="D7175" s="144"/>
      <c r="E7175" s="144"/>
      <c r="F7175" s="144"/>
    </row>
    <row r="7176" spans="1:6">
      <c r="A7176" s="144"/>
      <c r="B7176" s="144"/>
      <c r="C7176" s="144"/>
      <c r="D7176" s="144"/>
      <c r="E7176" s="144"/>
      <c r="F7176" s="144"/>
    </row>
    <row r="7177" spans="1:6">
      <c r="A7177" s="144"/>
      <c r="B7177" s="144"/>
      <c r="C7177" s="144"/>
      <c r="D7177" s="144"/>
      <c r="E7177" s="144"/>
      <c r="F7177" s="144"/>
    </row>
    <row r="7178" spans="1:6">
      <c r="A7178" s="144"/>
      <c r="B7178" s="144"/>
      <c r="C7178" s="144"/>
      <c r="D7178" s="144"/>
      <c r="E7178" s="144"/>
      <c r="F7178" s="144"/>
    </row>
    <row r="7179" spans="1:6">
      <c r="A7179" s="144"/>
      <c r="B7179" s="144"/>
      <c r="C7179" s="144"/>
      <c r="D7179" s="144"/>
      <c r="E7179" s="144"/>
      <c r="F7179" s="144"/>
    </row>
    <row r="7180" spans="1:6">
      <c r="A7180" s="144"/>
      <c r="B7180" s="144"/>
      <c r="C7180" s="144"/>
      <c r="D7180" s="144"/>
      <c r="E7180" s="144"/>
      <c r="F7180" s="144"/>
    </row>
    <row r="7181" spans="1:6">
      <c r="A7181" s="144"/>
      <c r="B7181" s="144"/>
      <c r="C7181" s="144"/>
      <c r="D7181" s="144"/>
      <c r="E7181" s="144"/>
      <c r="F7181" s="144"/>
    </row>
    <row r="7182" spans="1:6">
      <c r="A7182" s="144"/>
      <c r="B7182" s="144"/>
      <c r="C7182" s="144"/>
      <c r="D7182" s="144"/>
      <c r="E7182" s="144"/>
      <c r="F7182" s="144"/>
    </row>
    <row r="7183" spans="1:6">
      <c r="A7183" s="144"/>
      <c r="B7183" s="144"/>
      <c r="C7183" s="144"/>
      <c r="D7183" s="144"/>
      <c r="E7183" s="144"/>
      <c r="F7183" s="144"/>
    </row>
    <row r="7184" spans="1:6">
      <c r="A7184" s="144"/>
      <c r="B7184" s="144"/>
      <c r="C7184" s="144"/>
      <c r="D7184" s="144"/>
      <c r="E7184" s="144"/>
      <c r="F7184" s="144"/>
    </row>
    <row r="7185" spans="1:6">
      <c r="A7185" s="144"/>
      <c r="B7185" s="144"/>
      <c r="C7185" s="144"/>
      <c r="D7185" s="144"/>
      <c r="E7185" s="144"/>
      <c r="F7185" s="144"/>
    </row>
    <row r="7186" spans="1:6">
      <c r="A7186" s="144"/>
      <c r="B7186" s="144"/>
      <c r="C7186" s="144"/>
      <c r="D7186" s="144"/>
      <c r="E7186" s="144"/>
      <c r="F7186" s="144"/>
    </row>
    <row r="7187" spans="1:6">
      <c r="A7187" s="144"/>
      <c r="B7187" s="144"/>
      <c r="C7187" s="144"/>
      <c r="D7187" s="144"/>
      <c r="E7187" s="144"/>
      <c r="F7187" s="144"/>
    </row>
    <row r="7188" spans="1:6">
      <c r="A7188" s="144"/>
      <c r="B7188" s="144"/>
      <c r="C7188" s="144"/>
      <c r="D7188" s="144"/>
      <c r="E7188" s="144"/>
      <c r="F7188" s="144"/>
    </row>
    <row r="7189" spans="1:6">
      <c r="A7189" s="144"/>
      <c r="B7189" s="144"/>
      <c r="C7189" s="144"/>
      <c r="D7189" s="144"/>
      <c r="E7189" s="144"/>
      <c r="F7189" s="144"/>
    </row>
    <row r="7190" spans="1:6">
      <c r="A7190" s="144"/>
      <c r="B7190" s="144"/>
      <c r="C7190" s="144"/>
      <c r="D7190" s="144"/>
      <c r="E7190" s="144"/>
      <c r="F7190" s="144"/>
    </row>
    <row r="7191" spans="1:6">
      <c r="A7191" s="144"/>
      <c r="B7191" s="144"/>
      <c r="C7191" s="144"/>
      <c r="D7191" s="144"/>
      <c r="E7191" s="144"/>
      <c r="F7191" s="144"/>
    </row>
    <row r="7192" spans="1:6">
      <c r="A7192" s="144"/>
      <c r="B7192" s="144"/>
      <c r="C7192" s="144"/>
      <c r="D7192" s="144"/>
      <c r="E7192" s="144"/>
      <c r="F7192" s="144"/>
    </row>
    <row r="7193" spans="1:6">
      <c r="A7193" s="144"/>
      <c r="B7193" s="144"/>
      <c r="C7193" s="144"/>
      <c r="D7193" s="144"/>
      <c r="E7193" s="144"/>
      <c r="F7193" s="144"/>
    </row>
    <row r="7194" spans="1:6">
      <c r="A7194" s="144"/>
      <c r="B7194" s="144"/>
      <c r="C7194" s="144"/>
      <c r="D7194" s="144"/>
      <c r="E7194" s="144"/>
      <c r="F7194" s="144"/>
    </row>
    <row r="7195" spans="1:6">
      <c r="A7195" s="144"/>
      <c r="B7195" s="144"/>
      <c r="C7195" s="144"/>
      <c r="D7195" s="144"/>
      <c r="E7195" s="144"/>
      <c r="F7195" s="144"/>
    </row>
    <row r="7196" spans="1:6">
      <c r="A7196" s="144"/>
      <c r="B7196" s="144"/>
      <c r="C7196" s="144"/>
      <c r="D7196" s="144"/>
      <c r="E7196" s="144"/>
      <c r="F7196" s="144"/>
    </row>
    <row r="7197" spans="1:6">
      <c r="A7197" s="144"/>
      <c r="B7197" s="144"/>
      <c r="C7197" s="144"/>
      <c r="D7197" s="144"/>
      <c r="E7197" s="144"/>
      <c r="F7197" s="144"/>
    </row>
    <row r="7198" spans="1:6">
      <c r="A7198" s="144"/>
      <c r="B7198" s="144"/>
      <c r="C7198" s="144"/>
      <c r="D7198" s="144"/>
      <c r="E7198" s="144"/>
      <c r="F7198" s="144"/>
    </row>
    <row r="7199" spans="1:6">
      <c r="A7199" s="144"/>
      <c r="B7199" s="144"/>
      <c r="C7199" s="144"/>
      <c r="D7199" s="144"/>
      <c r="E7199" s="144"/>
      <c r="F7199" s="144"/>
    </row>
    <row r="7200" spans="1:6">
      <c r="A7200" s="144"/>
      <c r="B7200" s="144"/>
      <c r="C7200" s="144"/>
      <c r="D7200" s="144"/>
      <c r="E7200" s="144"/>
      <c r="F7200" s="144"/>
    </row>
    <row r="7201" spans="1:6">
      <c r="A7201" s="144"/>
      <c r="B7201" s="144"/>
      <c r="C7201" s="144"/>
      <c r="D7201" s="144"/>
      <c r="E7201" s="144"/>
      <c r="F7201" s="144"/>
    </row>
    <row r="7202" spans="1:6">
      <c r="A7202" s="144"/>
      <c r="B7202" s="144"/>
      <c r="C7202" s="144"/>
      <c r="D7202" s="144"/>
      <c r="E7202" s="144"/>
      <c r="F7202" s="144"/>
    </row>
    <row r="7203" spans="1:6">
      <c r="A7203" s="144"/>
      <c r="B7203" s="144"/>
      <c r="C7203" s="144"/>
      <c r="D7203" s="144"/>
      <c r="E7203" s="144"/>
      <c r="F7203" s="144"/>
    </row>
    <row r="7204" spans="1:6">
      <c r="A7204" s="144"/>
      <c r="B7204" s="144"/>
      <c r="C7204" s="144"/>
      <c r="D7204" s="144"/>
      <c r="E7204" s="144"/>
      <c r="F7204" s="144"/>
    </row>
    <row r="7205" spans="1:6">
      <c r="A7205" s="144"/>
      <c r="B7205" s="144"/>
      <c r="C7205" s="144"/>
      <c r="D7205" s="144"/>
      <c r="E7205" s="144"/>
      <c r="F7205" s="144"/>
    </row>
    <row r="7206" spans="1:6">
      <c r="A7206" s="144"/>
      <c r="B7206" s="144"/>
      <c r="C7206" s="144"/>
      <c r="D7206" s="144"/>
      <c r="E7206" s="144"/>
      <c r="F7206" s="144"/>
    </row>
    <row r="7207" spans="1:6">
      <c r="A7207" s="144"/>
      <c r="B7207" s="144"/>
      <c r="C7207" s="144"/>
      <c r="D7207" s="144"/>
      <c r="E7207" s="144"/>
      <c r="F7207" s="144"/>
    </row>
    <row r="7208" spans="1:6">
      <c r="A7208" s="144"/>
      <c r="B7208" s="144"/>
      <c r="C7208" s="144"/>
      <c r="D7208" s="144"/>
      <c r="E7208" s="144"/>
      <c r="F7208" s="144"/>
    </row>
    <row r="7209" spans="1:6">
      <c r="A7209" s="144"/>
      <c r="B7209" s="144"/>
      <c r="C7209" s="144"/>
      <c r="D7209" s="144"/>
      <c r="E7209" s="144"/>
      <c r="F7209" s="144"/>
    </row>
    <row r="7210" spans="1:6">
      <c r="A7210" s="144"/>
      <c r="B7210" s="144"/>
      <c r="C7210" s="144"/>
      <c r="D7210" s="144"/>
      <c r="E7210" s="144"/>
      <c r="F7210" s="144"/>
    </row>
    <row r="7211" spans="1:6">
      <c r="A7211" s="144"/>
      <c r="B7211" s="144"/>
      <c r="C7211" s="144"/>
      <c r="D7211" s="144"/>
      <c r="E7211" s="144"/>
      <c r="F7211" s="144"/>
    </row>
    <row r="7212" spans="1:6">
      <c r="A7212" s="144"/>
      <c r="B7212" s="144"/>
      <c r="C7212" s="144"/>
      <c r="D7212" s="144"/>
      <c r="E7212" s="144"/>
      <c r="F7212" s="144"/>
    </row>
    <row r="7213" spans="1:6">
      <c r="A7213" s="144"/>
      <c r="B7213" s="144"/>
      <c r="C7213" s="144"/>
      <c r="D7213" s="144"/>
      <c r="E7213" s="144"/>
      <c r="F7213" s="144"/>
    </row>
    <row r="7214" spans="1:6">
      <c r="A7214" s="144"/>
      <c r="B7214" s="144"/>
      <c r="C7214" s="144"/>
      <c r="D7214" s="144"/>
      <c r="E7214" s="144"/>
      <c r="F7214" s="144"/>
    </row>
    <row r="7215" spans="1:6">
      <c r="A7215" s="144"/>
      <c r="B7215" s="144"/>
      <c r="C7215" s="144"/>
      <c r="D7215" s="144"/>
      <c r="E7215" s="144"/>
      <c r="F7215" s="144"/>
    </row>
    <row r="7216" spans="1:6">
      <c r="A7216" s="144"/>
      <c r="B7216" s="144"/>
      <c r="C7216" s="144"/>
      <c r="D7216" s="144"/>
      <c r="E7216" s="144"/>
      <c r="F7216" s="144"/>
    </row>
    <row r="7217" spans="1:6">
      <c r="A7217" s="144"/>
      <c r="B7217" s="144"/>
      <c r="C7217" s="144"/>
      <c r="D7217" s="144"/>
      <c r="E7217" s="144"/>
      <c r="F7217" s="144"/>
    </row>
    <row r="7218" spans="1:6">
      <c r="A7218" s="144"/>
      <c r="B7218" s="144"/>
      <c r="C7218" s="144"/>
      <c r="D7218" s="144"/>
      <c r="E7218" s="144"/>
      <c r="F7218" s="144"/>
    </row>
    <row r="7219" spans="1:6">
      <c r="A7219" s="144"/>
      <c r="B7219" s="144"/>
      <c r="C7219" s="144"/>
      <c r="D7219" s="144"/>
      <c r="E7219" s="144"/>
      <c r="F7219" s="144"/>
    </row>
    <row r="7220" spans="1:6">
      <c r="A7220" s="144"/>
      <c r="B7220" s="144"/>
      <c r="C7220" s="144"/>
      <c r="D7220" s="144"/>
      <c r="E7220" s="144"/>
      <c r="F7220" s="144"/>
    </row>
    <row r="7221" spans="1:6">
      <c r="A7221" s="144"/>
      <c r="B7221" s="144"/>
      <c r="C7221" s="144"/>
      <c r="D7221" s="144"/>
      <c r="E7221" s="144"/>
      <c r="F7221" s="144"/>
    </row>
    <row r="7222" spans="1:6">
      <c r="A7222" s="144"/>
      <c r="B7222" s="144"/>
      <c r="C7222" s="144"/>
      <c r="D7222" s="144"/>
      <c r="E7222" s="144"/>
      <c r="F7222" s="144"/>
    </row>
    <row r="7223" spans="1:6">
      <c r="A7223" s="144"/>
      <c r="B7223" s="144"/>
      <c r="C7223" s="144"/>
      <c r="D7223" s="144"/>
      <c r="E7223" s="144"/>
      <c r="F7223" s="144"/>
    </row>
    <row r="7224" spans="1:6">
      <c r="A7224" s="144"/>
      <c r="B7224" s="144"/>
      <c r="C7224" s="144"/>
      <c r="D7224" s="144"/>
      <c r="E7224" s="144"/>
      <c r="F7224" s="144"/>
    </row>
    <row r="7225" spans="1:6">
      <c r="A7225" s="144"/>
      <c r="B7225" s="144"/>
      <c r="C7225" s="144"/>
      <c r="D7225" s="144"/>
      <c r="E7225" s="144"/>
      <c r="F7225" s="144"/>
    </row>
    <row r="7226" spans="1:6">
      <c r="A7226" s="144"/>
      <c r="B7226" s="144"/>
      <c r="C7226" s="144"/>
      <c r="D7226" s="144"/>
      <c r="E7226" s="144"/>
      <c r="F7226" s="144"/>
    </row>
    <row r="7227" spans="1:6">
      <c r="A7227" s="144"/>
      <c r="B7227" s="144"/>
      <c r="C7227" s="144"/>
      <c r="D7227" s="144"/>
      <c r="E7227" s="144"/>
      <c r="F7227" s="144"/>
    </row>
    <row r="7228" spans="1:6">
      <c r="A7228" s="144"/>
      <c r="B7228" s="144"/>
      <c r="C7228" s="144"/>
      <c r="D7228" s="144"/>
      <c r="E7228" s="144"/>
      <c r="F7228" s="144"/>
    </row>
    <row r="7229" spans="1:6">
      <c r="A7229" s="144"/>
      <c r="B7229" s="144"/>
      <c r="C7229" s="144"/>
      <c r="D7229" s="144"/>
      <c r="E7229" s="144"/>
      <c r="F7229" s="144"/>
    </row>
    <row r="7230" spans="1:6">
      <c r="A7230" s="144"/>
      <c r="B7230" s="144"/>
      <c r="C7230" s="144"/>
      <c r="D7230" s="144"/>
      <c r="E7230" s="144"/>
      <c r="F7230" s="144"/>
    </row>
    <row r="7231" spans="1:6">
      <c r="A7231" s="144"/>
      <c r="B7231" s="144"/>
      <c r="C7231" s="144"/>
      <c r="D7231" s="144"/>
      <c r="E7231" s="144"/>
      <c r="F7231" s="144"/>
    </row>
    <row r="7232" spans="1:6">
      <c r="A7232" s="144"/>
      <c r="B7232" s="144"/>
      <c r="C7232" s="144"/>
      <c r="D7232" s="144"/>
      <c r="E7232" s="144"/>
      <c r="F7232" s="144"/>
    </row>
    <row r="7233" spans="1:6">
      <c r="A7233" s="144"/>
      <c r="B7233" s="144"/>
      <c r="C7233" s="144"/>
      <c r="D7233" s="144"/>
      <c r="E7233" s="144"/>
      <c r="F7233" s="144"/>
    </row>
    <row r="7234" spans="1:6">
      <c r="A7234" s="144"/>
      <c r="B7234" s="144"/>
      <c r="C7234" s="144"/>
      <c r="D7234" s="144"/>
      <c r="E7234" s="144"/>
      <c r="F7234" s="144"/>
    </row>
    <row r="7235" spans="1:6">
      <c r="A7235" s="144"/>
      <c r="B7235" s="144"/>
      <c r="C7235" s="144"/>
      <c r="D7235" s="144"/>
      <c r="E7235" s="144"/>
      <c r="F7235" s="144"/>
    </row>
    <row r="7236" spans="1:6">
      <c r="A7236" s="144"/>
      <c r="B7236" s="144"/>
      <c r="C7236" s="144"/>
      <c r="D7236" s="144"/>
      <c r="E7236" s="144"/>
      <c r="F7236" s="144"/>
    </row>
    <row r="7237" spans="1:6">
      <c r="A7237" s="144"/>
      <c r="B7237" s="144"/>
      <c r="C7237" s="144"/>
      <c r="D7237" s="144"/>
      <c r="E7237" s="144"/>
      <c r="F7237" s="144"/>
    </row>
    <row r="7238" spans="1:6">
      <c r="A7238" s="144"/>
      <c r="B7238" s="144"/>
      <c r="C7238" s="144"/>
      <c r="D7238" s="144"/>
      <c r="E7238" s="144"/>
      <c r="F7238" s="144"/>
    </row>
    <row r="7239" spans="1:6">
      <c r="A7239" s="144"/>
      <c r="B7239" s="144"/>
      <c r="C7239" s="144"/>
      <c r="D7239" s="144"/>
      <c r="E7239" s="144"/>
      <c r="F7239" s="144"/>
    </row>
    <row r="7240" spans="1:6">
      <c r="A7240" s="144"/>
      <c r="B7240" s="144"/>
      <c r="C7240" s="144"/>
      <c r="D7240" s="144"/>
      <c r="E7240" s="144"/>
      <c r="F7240" s="144"/>
    </row>
    <row r="7241" spans="1:6">
      <c r="A7241" s="144"/>
      <c r="B7241" s="144"/>
      <c r="C7241" s="144"/>
      <c r="D7241" s="144"/>
      <c r="E7241" s="144"/>
      <c r="F7241" s="144"/>
    </row>
    <row r="7242" spans="1:6">
      <c r="A7242" s="144"/>
      <c r="B7242" s="144"/>
      <c r="C7242" s="144"/>
      <c r="D7242" s="144"/>
      <c r="E7242" s="144"/>
      <c r="F7242" s="144"/>
    </row>
    <row r="7243" spans="1:6">
      <c r="A7243" s="144"/>
      <c r="B7243" s="144"/>
      <c r="C7243" s="144"/>
      <c r="D7243" s="144"/>
      <c r="E7243" s="144"/>
      <c r="F7243" s="144"/>
    </row>
    <row r="7244" spans="1:6">
      <c r="A7244" s="144"/>
      <c r="B7244" s="144"/>
      <c r="C7244" s="144"/>
      <c r="D7244" s="144"/>
      <c r="E7244" s="144"/>
      <c r="F7244" s="144"/>
    </row>
    <row r="7245" spans="1:6">
      <c r="A7245" s="144"/>
      <c r="B7245" s="144"/>
      <c r="C7245" s="144"/>
      <c r="D7245" s="144"/>
      <c r="E7245" s="144"/>
      <c r="F7245" s="144"/>
    </row>
    <row r="7246" spans="1:6">
      <c r="A7246" s="144"/>
      <c r="B7246" s="144"/>
      <c r="C7246" s="144"/>
      <c r="D7246" s="144"/>
      <c r="E7246" s="144"/>
      <c r="F7246" s="144"/>
    </row>
    <row r="7247" spans="1:6">
      <c r="A7247" s="144"/>
      <c r="B7247" s="144"/>
      <c r="C7247" s="144"/>
      <c r="D7247" s="144"/>
      <c r="E7247" s="144"/>
      <c r="F7247" s="144"/>
    </row>
    <row r="7248" spans="1:6">
      <c r="A7248" s="144"/>
      <c r="B7248" s="144"/>
      <c r="C7248" s="144"/>
      <c r="D7248" s="144"/>
      <c r="E7248" s="144"/>
      <c r="F7248" s="144"/>
    </row>
    <row r="7249" spans="1:6">
      <c r="A7249" s="144"/>
      <c r="B7249" s="144"/>
      <c r="C7249" s="144"/>
      <c r="D7249" s="144"/>
      <c r="E7249" s="144"/>
      <c r="F7249" s="144"/>
    </row>
    <row r="7250" spans="1:6">
      <c r="A7250" s="144"/>
      <c r="B7250" s="144"/>
      <c r="C7250" s="144"/>
      <c r="D7250" s="144"/>
      <c r="E7250" s="144"/>
      <c r="F7250" s="144"/>
    </row>
    <row r="7251" spans="1:6">
      <c r="A7251" s="144"/>
      <c r="B7251" s="144"/>
      <c r="C7251" s="144"/>
      <c r="D7251" s="144"/>
      <c r="E7251" s="144"/>
      <c r="F7251" s="144"/>
    </row>
    <row r="7252" spans="1:6">
      <c r="A7252" s="144"/>
      <c r="B7252" s="144"/>
      <c r="C7252" s="144"/>
      <c r="D7252" s="144"/>
      <c r="E7252" s="144"/>
      <c r="F7252" s="144"/>
    </row>
    <row r="7253" spans="1:6">
      <c r="A7253" s="144"/>
      <c r="B7253" s="144"/>
      <c r="C7253" s="144"/>
      <c r="D7253" s="144"/>
      <c r="E7253" s="144"/>
      <c r="F7253" s="144"/>
    </row>
    <row r="7254" spans="1:6">
      <c r="A7254" s="144"/>
      <c r="B7254" s="144"/>
      <c r="C7254" s="144"/>
      <c r="D7254" s="144"/>
      <c r="E7254" s="144"/>
      <c r="F7254" s="144"/>
    </row>
    <row r="7255" spans="1:6">
      <c r="A7255" s="144"/>
      <c r="B7255" s="144"/>
      <c r="C7255" s="144"/>
      <c r="D7255" s="144"/>
      <c r="E7255" s="144"/>
      <c r="F7255" s="144"/>
    </row>
    <row r="7256" spans="1:6">
      <c r="A7256" s="144"/>
      <c r="B7256" s="144"/>
      <c r="C7256" s="144"/>
      <c r="D7256" s="144"/>
      <c r="E7256" s="144"/>
      <c r="F7256" s="144"/>
    </row>
    <row r="7257" spans="1:6">
      <c r="A7257" s="144"/>
      <c r="B7257" s="144"/>
      <c r="C7257" s="144"/>
      <c r="D7257" s="144"/>
      <c r="E7257" s="144"/>
      <c r="F7257" s="144"/>
    </row>
    <row r="7258" spans="1:6">
      <c r="A7258" s="144"/>
      <c r="B7258" s="144"/>
      <c r="C7258" s="144"/>
      <c r="D7258" s="144"/>
      <c r="E7258" s="144"/>
      <c r="F7258" s="144"/>
    </row>
    <row r="7259" spans="1:6">
      <c r="A7259" s="144"/>
      <c r="B7259" s="144"/>
      <c r="C7259" s="144"/>
      <c r="D7259" s="144"/>
      <c r="E7259" s="144"/>
      <c r="F7259" s="144"/>
    </row>
    <row r="7260" spans="1:6">
      <c r="A7260" s="144"/>
      <c r="B7260" s="144"/>
      <c r="C7260" s="144"/>
      <c r="D7260" s="144"/>
      <c r="E7260" s="144"/>
      <c r="F7260" s="144"/>
    </row>
    <row r="7261" spans="1:6">
      <c r="A7261" s="144"/>
      <c r="B7261" s="144"/>
      <c r="C7261" s="144"/>
      <c r="D7261" s="144"/>
      <c r="E7261" s="144"/>
      <c r="F7261" s="144"/>
    </row>
    <row r="7262" spans="1:6">
      <c r="A7262" s="144"/>
      <c r="B7262" s="144"/>
      <c r="C7262" s="144"/>
      <c r="D7262" s="144"/>
      <c r="E7262" s="144"/>
      <c r="F7262" s="144"/>
    </row>
    <row r="7263" spans="1:6">
      <c r="A7263" s="144"/>
      <c r="B7263" s="144"/>
      <c r="C7263" s="144"/>
      <c r="D7263" s="144"/>
      <c r="E7263" s="144"/>
      <c r="F7263" s="144"/>
    </row>
    <row r="7264" spans="1:6">
      <c r="A7264" s="144"/>
      <c r="B7264" s="144"/>
      <c r="C7264" s="144"/>
      <c r="D7264" s="144"/>
      <c r="E7264" s="144"/>
      <c r="F7264" s="144"/>
    </row>
    <row r="7265" spans="1:6">
      <c r="A7265" s="144"/>
      <c r="B7265" s="144"/>
      <c r="C7265" s="144"/>
      <c r="D7265" s="144"/>
      <c r="E7265" s="144"/>
      <c r="F7265" s="144"/>
    </row>
    <row r="7266" spans="1:6">
      <c r="A7266" s="144"/>
      <c r="B7266" s="144"/>
      <c r="C7266" s="144"/>
      <c r="D7266" s="144"/>
      <c r="E7266" s="144"/>
      <c r="F7266" s="144"/>
    </row>
    <row r="7267" spans="1:6">
      <c r="A7267" s="144"/>
      <c r="B7267" s="144"/>
      <c r="C7267" s="144"/>
      <c r="D7267" s="144"/>
      <c r="E7267" s="144"/>
      <c r="F7267" s="144"/>
    </row>
    <row r="7268" spans="1:6">
      <c r="A7268" s="144"/>
      <c r="B7268" s="144"/>
      <c r="C7268" s="144"/>
      <c r="D7268" s="144"/>
      <c r="E7268" s="144"/>
      <c r="F7268" s="144"/>
    </row>
    <row r="7269" spans="1:6">
      <c r="A7269" s="144"/>
      <c r="B7269" s="144"/>
      <c r="C7269" s="144"/>
      <c r="D7269" s="144"/>
      <c r="E7269" s="144"/>
      <c r="F7269" s="144"/>
    </row>
    <row r="7270" spans="1:6">
      <c r="A7270" s="144"/>
      <c r="B7270" s="144"/>
      <c r="C7270" s="144"/>
      <c r="D7270" s="144"/>
      <c r="E7270" s="144"/>
      <c r="F7270" s="144"/>
    </row>
    <row r="7271" spans="1:6">
      <c r="A7271" s="144"/>
      <c r="B7271" s="144"/>
      <c r="C7271" s="144"/>
      <c r="D7271" s="144"/>
      <c r="E7271" s="144"/>
      <c r="F7271" s="144"/>
    </row>
    <row r="7272" spans="1:6">
      <c r="A7272" s="144"/>
      <c r="B7272" s="144"/>
      <c r="C7272" s="144"/>
      <c r="D7272" s="144"/>
      <c r="E7272" s="144"/>
      <c r="F7272" s="144"/>
    </row>
    <row r="7273" spans="1:6">
      <c r="A7273" s="144"/>
      <c r="B7273" s="144"/>
      <c r="C7273" s="144"/>
      <c r="D7273" s="144"/>
      <c r="E7273" s="144"/>
      <c r="F7273" s="144"/>
    </row>
    <row r="7274" spans="1:6">
      <c r="A7274" s="144"/>
      <c r="B7274" s="144"/>
      <c r="C7274" s="144"/>
      <c r="D7274" s="144"/>
      <c r="E7274" s="144"/>
      <c r="F7274" s="144"/>
    </row>
    <row r="7275" spans="1:6">
      <c r="A7275" s="144"/>
      <c r="B7275" s="144"/>
      <c r="C7275" s="144"/>
      <c r="D7275" s="144"/>
      <c r="E7275" s="144"/>
      <c r="F7275" s="144"/>
    </row>
    <row r="7276" spans="1:6">
      <c r="A7276" s="144"/>
      <c r="B7276" s="144"/>
      <c r="C7276" s="144"/>
      <c r="D7276" s="144"/>
      <c r="E7276" s="144"/>
      <c r="F7276" s="144"/>
    </row>
    <row r="7277" spans="1:6">
      <c r="A7277" s="144"/>
      <c r="B7277" s="144"/>
      <c r="C7277" s="144"/>
      <c r="D7277" s="144"/>
      <c r="E7277" s="144"/>
      <c r="F7277" s="144"/>
    </row>
    <row r="7278" spans="1:6">
      <c r="A7278" s="144"/>
      <c r="B7278" s="144"/>
      <c r="C7278" s="144"/>
      <c r="D7278" s="144"/>
      <c r="E7278" s="144"/>
      <c r="F7278" s="144"/>
    </row>
    <row r="7279" spans="1:6">
      <c r="A7279" s="144"/>
      <c r="B7279" s="144"/>
      <c r="C7279" s="144"/>
      <c r="D7279" s="144"/>
      <c r="E7279" s="144"/>
      <c r="F7279" s="144"/>
    </row>
    <row r="7280" spans="1:6">
      <c r="A7280" s="144"/>
      <c r="B7280" s="144"/>
      <c r="C7280" s="144"/>
      <c r="D7280" s="144"/>
      <c r="E7280" s="144"/>
      <c r="F7280" s="144"/>
    </row>
    <row r="7281" spans="1:6">
      <c r="A7281" s="144"/>
      <c r="B7281" s="144"/>
      <c r="C7281" s="144"/>
      <c r="D7281" s="144"/>
      <c r="E7281" s="144"/>
      <c r="F7281" s="144"/>
    </row>
    <row r="7282" spans="1:6">
      <c r="A7282" s="144"/>
      <c r="B7282" s="144"/>
      <c r="C7282" s="144"/>
      <c r="D7282" s="144"/>
      <c r="E7282" s="144"/>
      <c r="F7282" s="144"/>
    </row>
    <row r="7283" spans="1:6">
      <c r="A7283" s="144"/>
      <c r="B7283" s="144"/>
      <c r="C7283" s="144"/>
      <c r="D7283" s="144"/>
      <c r="E7283" s="144"/>
      <c r="F7283" s="144"/>
    </row>
    <row r="7284" spans="1:6">
      <c r="A7284" s="144"/>
      <c r="B7284" s="144"/>
      <c r="C7284" s="144"/>
      <c r="D7284" s="144"/>
      <c r="E7284" s="144"/>
      <c r="F7284" s="144"/>
    </row>
    <row r="7285" spans="1:6">
      <c r="A7285" s="144"/>
      <c r="B7285" s="144"/>
      <c r="C7285" s="144"/>
      <c r="D7285" s="144"/>
      <c r="E7285" s="144"/>
      <c r="F7285" s="144"/>
    </row>
    <row r="7286" spans="1:6">
      <c r="A7286" s="144"/>
      <c r="B7286" s="144"/>
      <c r="C7286" s="144"/>
      <c r="D7286" s="144"/>
      <c r="E7286" s="144"/>
      <c r="F7286" s="144"/>
    </row>
    <row r="7287" spans="1:6">
      <c r="A7287" s="144"/>
      <c r="B7287" s="144"/>
      <c r="C7287" s="144"/>
      <c r="D7287" s="144"/>
      <c r="E7287" s="144"/>
      <c r="F7287" s="144"/>
    </row>
    <row r="7288" spans="1:6">
      <c r="A7288" s="144"/>
      <c r="B7288" s="144"/>
      <c r="C7288" s="144"/>
      <c r="D7288" s="144"/>
      <c r="E7288" s="144"/>
      <c r="F7288" s="144"/>
    </row>
    <row r="7289" spans="1:6">
      <c r="A7289" s="144"/>
      <c r="B7289" s="144"/>
      <c r="C7289" s="144"/>
      <c r="D7289" s="144"/>
      <c r="E7289" s="144"/>
      <c r="F7289" s="144"/>
    </row>
    <row r="7290" spans="1:6">
      <c r="A7290" s="144"/>
      <c r="B7290" s="144"/>
      <c r="C7290" s="144"/>
      <c r="D7290" s="144"/>
      <c r="E7290" s="144"/>
      <c r="F7290" s="144"/>
    </row>
    <row r="7291" spans="1:6">
      <c r="A7291" s="144"/>
      <c r="B7291" s="144"/>
      <c r="C7291" s="144"/>
      <c r="D7291" s="144"/>
      <c r="E7291" s="144"/>
      <c r="F7291" s="144"/>
    </row>
    <row r="7292" spans="1:6">
      <c r="A7292" s="144"/>
      <c r="B7292" s="144"/>
      <c r="C7292" s="144"/>
      <c r="D7292" s="144"/>
      <c r="E7292" s="144"/>
      <c r="F7292" s="144"/>
    </row>
    <row r="7293" spans="1:6">
      <c r="A7293" s="144"/>
      <c r="B7293" s="144"/>
      <c r="C7293" s="144"/>
      <c r="D7293" s="144"/>
      <c r="E7293" s="144"/>
      <c r="F7293" s="144"/>
    </row>
    <row r="7294" spans="1:6">
      <c r="A7294" s="144"/>
      <c r="B7294" s="144"/>
      <c r="C7294" s="144"/>
      <c r="D7294" s="144"/>
      <c r="E7294" s="144"/>
      <c r="F7294" s="144"/>
    </row>
    <row r="7295" spans="1:6">
      <c r="A7295" s="144"/>
      <c r="B7295" s="144"/>
      <c r="C7295" s="144"/>
      <c r="D7295" s="144"/>
      <c r="E7295" s="144"/>
      <c r="F7295" s="144"/>
    </row>
    <row r="7296" spans="1:6">
      <c r="A7296" s="144"/>
      <c r="B7296" s="144"/>
      <c r="C7296" s="144"/>
      <c r="D7296" s="144"/>
      <c r="E7296" s="144"/>
      <c r="F7296" s="144"/>
    </row>
    <row r="7297" spans="1:6">
      <c r="A7297" s="144"/>
      <c r="B7297" s="144"/>
      <c r="C7297" s="144"/>
      <c r="D7297" s="144"/>
      <c r="E7297" s="144"/>
      <c r="F7297" s="144"/>
    </row>
    <row r="7298" spans="1:6">
      <c r="A7298" s="144"/>
      <c r="B7298" s="144"/>
      <c r="C7298" s="144"/>
      <c r="D7298" s="144"/>
      <c r="E7298" s="144"/>
      <c r="F7298" s="144"/>
    </row>
    <row r="7299" spans="1:6">
      <c r="A7299" s="144"/>
      <c r="B7299" s="144"/>
      <c r="C7299" s="144"/>
      <c r="D7299" s="144"/>
      <c r="E7299" s="144"/>
      <c r="F7299" s="144"/>
    </row>
    <row r="7300" spans="1:6">
      <c r="A7300" s="144"/>
      <c r="B7300" s="144"/>
      <c r="C7300" s="144"/>
      <c r="D7300" s="144"/>
      <c r="E7300" s="144"/>
      <c r="F7300" s="144"/>
    </row>
    <row r="7301" spans="1:6">
      <c r="A7301" s="144"/>
      <c r="B7301" s="144"/>
      <c r="C7301" s="144"/>
      <c r="D7301" s="144"/>
      <c r="E7301" s="144"/>
      <c r="F7301" s="144"/>
    </row>
    <row r="7302" spans="1:6">
      <c r="A7302" s="144"/>
      <c r="B7302" s="144"/>
      <c r="C7302" s="144"/>
      <c r="D7302" s="144"/>
      <c r="E7302" s="144"/>
      <c r="F7302" s="144"/>
    </row>
    <row r="7303" spans="1:6">
      <c r="A7303" s="144"/>
      <c r="B7303" s="144"/>
      <c r="C7303" s="144"/>
      <c r="D7303" s="144"/>
      <c r="E7303" s="144"/>
      <c r="F7303" s="144"/>
    </row>
    <row r="7304" spans="1:6">
      <c r="A7304" s="144"/>
      <c r="B7304" s="144"/>
      <c r="C7304" s="144"/>
      <c r="D7304" s="144"/>
      <c r="E7304" s="144"/>
      <c r="F7304" s="144"/>
    </row>
    <row r="7305" spans="1:6">
      <c r="A7305" s="144"/>
      <c r="B7305" s="144"/>
      <c r="C7305" s="144"/>
      <c r="D7305" s="144"/>
      <c r="E7305" s="144"/>
      <c r="F7305" s="144"/>
    </row>
    <row r="7306" spans="1:6">
      <c r="A7306" s="144"/>
      <c r="B7306" s="144"/>
      <c r="C7306" s="144"/>
      <c r="D7306" s="144"/>
      <c r="E7306" s="144"/>
      <c r="F7306" s="144"/>
    </row>
    <row r="7307" spans="1:6">
      <c r="A7307" s="144"/>
      <c r="B7307" s="144"/>
      <c r="C7307" s="144"/>
      <c r="D7307" s="144"/>
      <c r="E7307" s="144"/>
      <c r="F7307" s="144"/>
    </row>
    <row r="7308" spans="1:6">
      <c r="A7308" s="144"/>
      <c r="B7308" s="144"/>
      <c r="C7308" s="144"/>
      <c r="D7308" s="144"/>
      <c r="E7308" s="144"/>
      <c r="F7308" s="144"/>
    </row>
    <row r="7309" spans="1:6">
      <c r="A7309" s="144"/>
      <c r="B7309" s="144"/>
      <c r="C7309" s="144"/>
      <c r="D7309" s="144"/>
      <c r="E7309" s="144"/>
      <c r="F7309" s="144"/>
    </row>
    <row r="7310" spans="1:6">
      <c r="A7310" s="144"/>
      <c r="B7310" s="144"/>
      <c r="C7310" s="144"/>
      <c r="D7310" s="144"/>
      <c r="E7310" s="144"/>
      <c r="F7310" s="144"/>
    </row>
    <row r="7311" spans="1:6">
      <c r="A7311" s="144"/>
      <c r="B7311" s="144"/>
      <c r="C7311" s="144"/>
      <c r="D7311" s="144"/>
      <c r="E7311" s="144"/>
      <c r="F7311" s="144"/>
    </row>
    <row r="7312" spans="1:6">
      <c r="A7312" s="144"/>
      <c r="B7312" s="144"/>
      <c r="C7312" s="144"/>
      <c r="D7312" s="144"/>
      <c r="E7312" s="144"/>
      <c r="F7312" s="144"/>
    </row>
    <row r="7313" spans="1:6">
      <c r="A7313" s="144"/>
      <c r="B7313" s="144"/>
      <c r="C7313" s="144"/>
      <c r="D7313" s="144"/>
      <c r="E7313" s="144"/>
      <c r="F7313" s="144"/>
    </row>
    <row r="7314" spans="1:6">
      <c r="A7314" s="144"/>
      <c r="B7314" s="144"/>
      <c r="C7314" s="144"/>
      <c r="D7314" s="144"/>
      <c r="E7314" s="144"/>
      <c r="F7314" s="144"/>
    </row>
    <row r="7315" spans="1:6">
      <c r="A7315" s="144"/>
      <c r="B7315" s="144"/>
      <c r="C7315" s="144"/>
      <c r="D7315" s="144"/>
      <c r="E7315" s="144"/>
      <c r="F7315" s="144"/>
    </row>
    <row r="7316" spans="1:6">
      <c r="A7316" s="144"/>
      <c r="B7316" s="144"/>
      <c r="C7316" s="144"/>
      <c r="D7316" s="144"/>
      <c r="E7316" s="144"/>
      <c r="F7316" s="144"/>
    </row>
    <row r="7317" spans="1:6">
      <c r="A7317" s="144"/>
      <c r="B7317" s="144"/>
      <c r="C7317" s="144"/>
      <c r="D7317" s="144"/>
      <c r="E7317" s="144"/>
      <c r="F7317" s="144"/>
    </row>
    <row r="7318" spans="1:6">
      <c r="A7318" s="144"/>
      <c r="B7318" s="144"/>
      <c r="C7318" s="144"/>
      <c r="D7318" s="144"/>
      <c r="E7318" s="144"/>
      <c r="F7318" s="144"/>
    </row>
    <row r="7319" spans="1:6">
      <c r="A7319" s="144"/>
      <c r="B7319" s="144"/>
      <c r="C7319" s="144"/>
      <c r="D7319" s="144"/>
      <c r="E7319" s="144"/>
      <c r="F7319" s="144"/>
    </row>
    <row r="7320" spans="1:6">
      <c r="A7320" s="144"/>
      <c r="B7320" s="144"/>
      <c r="C7320" s="144"/>
      <c r="D7320" s="144"/>
      <c r="E7320" s="144"/>
      <c r="F7320" s="144"/>
    </row>
    <row r="7321" spans="1:6">
      <c r="A7321" s="144"/>
      <c r="B7321" s="144"/>
      <c r="C7321" s="144"/>
      <c r="D7321" s="144"/>
      <c r="E7321" s="144"/>
      <c r="F7321" s="144"/>
    </row>
    <row r="7322" spans="1:6">
      <c r="A7322" s="144"/>
      <c r="B7322" s="144"/>
      <c r="C7322" s="144"/>
      <c r="D7322" s="144"/>
      <c r="E7322" s="144"/>
      <c r="F7322" s="144"/>
    </row>
    <row r="7323" spans="1:6">
      <c r="A7323" s="144"/>
      <c r="B7323" s="144"/>
      <c r="C7323" s="144"/>
      <c r="D7323" s="144"/>
      <c r="E7323" s="144"/>
      <c r="F7323" s="144"/>
    </row>
    <row r="7324" spans="1:6">
      <c r="A7324" s="144"/>
      <c r="B7324" s="144"/>
      <c r="C7324" s="144"/>
      <c r="D7324" s="144"/>
      <c r="E7324" s="144"/>
      <c r="F7324" s="144"/>
    </row>
    <row r="7325" spans="1:6">
      <c r="A7325" s="144"/>
      <c r="B7325" s="144"/>
      <c r="C7325" s="144"/>
      <c r="D7325" s="144"/>
      <c r="E7325" s="144"/>
      <c r="F7325" s="144"/>
    </row>
    <row r="7326" spans="1:6">
      <c r="A7326" s="144"/>
      <c r="B7326" s="144"/>
      <c r="C7326" s="144"/>
      <c r="D7326" s="144"/>
      <c r="E7326" s="144"/>
      <c r="F7326" s="144"/>
    </row>
    <row r="7327" spans="1:6">
      <c r="A7327" s="144"/>
      <c r="B7327" s="144"/>
      <c r="C7327" s="144"/>
      <c r="D7327" s="144"/>
      <c r="E7327" s="144"/>
      <c r="F7327" s="144"/>
    </row>
    <row r="7328" spans="1:6">
      <c r="A7328" s="144"/>
      <c r="B7328" s="144"/>
      <c r="C7328" s="144"/>
      <c r="D7328" s="144"/>
      <c r="E7328" s="144"/>
      <c r="F7328" s="144"/>
    </row>
    <row r="7329" spans="1:6">
      <c r="A7329" s="144"/>
      <c r="B7329" s="144"/>
      <c r="C7329" s="144"/>
      <c r="D7329" s="144"/>
      <c r="E7329" s="144"/>
      <c r="F7329" s="144"/>
    </row>
    <row r="7330" spans="1:6">
      <c r="A7330" s="144"/>
      <c r="B7330" s="144"/>
      <c r="C7330" s="144"/>
      <c r="D7330" s="144"/>
      <c r="E7330" s="144"/>
      <c r="F7330" s="144"/>
    </row>
    <row r="7331" spans="1:6">
      <c r="A7331" s="144"/>
      <c r="B7331" s="144"/>
      <c r="C7331" s="144"/>
      <c r="D7331" s="144"/>
      <c r="E7331" s="144"/>
      <c r="F7331" s="144"/>
    </row>
    <row r="7332" spans="1:6">
      <c r="A7332" s="144"/>
      <c r="B7332" s="144"/>
      <c r="C7332" s="144"/>
      <c r="D7332" s="144"/>
      <c r="E7332" s="144"/>
      <c r="F7332" s="144"/>
    </row>
    <row r="7333" spans="1:6">
      <c r="A7333" s="144"/>
      <c r="B7333" s="144"/>
      <c r="C7333" s="144"/>
      <c r="D7333" s="144"/>
      <c r="E7333" s="144"/>
      <c r="F7333" s="144"/>
    </row>
    <row r="7334" spans="1:6">
      <c r="A7334" s="144"/>
      <c r="B7334" s="144"/>
      <c r="C7334" s="144"/>
      <c r="D7334" s="144"/>
      <c r="E7334" s="144"/>
      <c r="F7334" s="144"/>
    </row>
    <row r="7335" spans="1:6">
      <c r="A7335" s="144"/>
      <c r="B7335" s="144"/>
      <c r="C7335" s="144"/>
      <c r="D7335" s="144"/>
      <c r="E7335" s="144"/>
      <c r="F7335" s="144"/>
    </row>
    <row r="7336" spans="1:6">
      <c r="A7336" s="144"/>
      <c r="B7336" s="144"/>
      <c r="C7336" s="144"/>
      <c r="D7336" s="144"/>
      <c r="E7336" s="144"/>
      <c r="F7336" s="144"/>
    </row>
    <row r="7337" spans="1:6">
      <c r="A7337" s="144"/>
      <c r="B7337" s="144"/>
      <c r="C7337" s="144"/>
      <c r="D7337" s="144"/>
      <c r="E7337" s="144"/>
      <c r="F7337" s="144"/>
    </row>
    <row r="7338" spans="1:6">
      <c r="A7338" s="144"/>
      <c r="B7338" s="144"/>
      <c r="C7338" s="144"/>
      <c r="D7338" s="144"/>
      <c r="E7338" s="144"/>
      <c r="F7338" s="144"/>
    </row>
    <row r="7339" spans="1:6">
      <c r="A7339" s="144"/>
      <c r="B7339" s="144"/>
      <c r="C7339" s="144"/>
      <c r="D7339" s="144"/>
      <c r="E7339" s="144"/>
      <c r="F7339" s="144"/>
    </row>
    <row r="7340" spans="1:6">
      <c r="A7340" s="144"/>
      <c r="B7340" s="144"/>
      <c r="C7340" s="144"/>
      <c r="D7340" s="144"/>
      <c r="E7340" s="144"/>
      <c r="F7340" s="144"/>
    </row>
    <row r="7341" spans="1:6">
      <c r="A7341" s="144"/>
      <c r="B7341" s="144"/>
      <c r="C7341" s="144"/>
      <c r="D7341" s="144"/>
      <c r="E7341" s="144"/>
      <c r="F7341" s="144"/>
    </row>
    <row r="7342" spans="1:6">
      <c r="A7342" s="144"/>
      <c r="B7342" s="144"/>
      <c r="C7342" s="144"/>
      <c r="D7342" s="144"/>
      <c r="E7342" s="144"/>
      <c r="F7342" s="144"/>
    </row>
    <row r="7343" spans="1:6">
      <c r="A7343" s="144"/>
      <c r="B7343" s="144"/>
      <c r="C7343" s="144"/>
      <c r="D7343" s="144"/>
      <c r="E7343" s="144"/>
      <c r="F7343" s="144"/>
    </row>
    <row r="7344" spans="1:6">
      <c r="A7344" s="144"/>
      <c r="B7344" s="144"/>
      <c r="C7344" s="144"/>
      <c r="D7344" s="144"/>
      <c r="E7344" s="144"/>
      <c r="F7344" s="144"/>
    </row>
    <row r="7345" spans="1:6">
      <c r="A7345" s="144"/>
      <c r="B7345" s="144"/>
      <c r="C7345" s="144"/>
      <c r="D7345" s="144"/>
      <c r="E7345" s="144"/>
      <c r="F7345" s="144"/>
    </row>
    <row r="7346" spans="1:6">
      <c r="A7346" s="144"/>
      <c r="B7346" s="144"/>
      <c r="C7346" s="144"/>
      <c r="D7346" s="144"/>
      <c r="E7346" s="144"/>
      <c r="F7346" s="144"/>
    </row>
    <row r="7347" spans="1:6">
      <c r="A7347" s="144"/>
      <c r="B7347" s="144"/>
      <c r="C7347" s="144"/>
      <c r="D7347" s="144"/>
      <c r="E7347" s="144"/>
      <c r="F7347" s="144"/>
    </row>
    <row r="7348" spans="1:6">
      <c r="A7348" s="144"/>
      <c r="B7348" s="144"/>
      <c r="C7348" s="144"/>
      <c r="D7348" s="144"/>
      <c r="E7348" s="144"/>
      <c r="F7348" s="144"/>
    </row>
    <row r="7349" spans="1:6">
      <c r="A7349" s="144"/>
      <c r="B7349" s="144"/>
      <c r="C7349" s="144"/>
      <c r="D7349" s="144"/>
      <c r="E7349" s="144"/>
      <c r="F7349" s="144"/>
    </row>
    <row r="7350" spans="1:6">
      <c r="A7350" s="144"/>
      <c r="B7350" s="144"/>
      <c r="C7350" s="144"/>
      <c r="D7350" s="144"/>
      <c r="E7350" s="144"/>
      <c r="F7350" s="144"/>
    </row>
    <row r="7351" spans="1:6">
      <c r="A7351" s="144"/>
      <c r="B7351" s="144"/>
      <c r="C7351" s="144"/>
      <c r="D7351" s="144"/>
      <c r="E7351" s="144"/>
      <c r="F7351" s="144"/>
    </row>
    <row r="7352" spans="1:6">
      <c r="A7352" s="144"/>
      <c r="B7352" s="144"/>
      <c r="C7352" s="144"/>
      <c r="D7352" s="144"/>
      <c r="E7352" s="144"/>
      <c r="F7352" s="144"/>
    </row>
    <row r="7353" spans="1:6">
      <c r="A7353" s="144"/>
      <c r="B7353" s="144"/>
      <c r="C7353" s="144"/>
      <c r="D7353" s="144"/>
      <c r="E7353" s="144"/>
      <c r="F7353" s="144"/>
    </row>
    <row r="7354" spans="1:6">
      <c r="A7354" s="144"/>
      <c r="B7354" s="144"/>
      <c r="C7354" s="144"/>
      <c r="D7354" s="144"/>
      <c r="E7354" s="144"/>
      <c r="F7354" s="144"/>
    </row>
    <row r="7355" spans="1:6">
      <c r="A7355" s="144"/>
      <c r="B7355" s="144"/>
      <c r="C7355" s="144"/>
      <c r="D7355" s="144"/>
      <c r="E7355" s="144"/>
      <c r="F7355" s="144"/>
    </row>
    <row r="7356" spans="1:6">
      <c r="A7356" s="144"/>
      <c r="B7356" s="144"/>
      <c r="C7356" s="144"/>
      <c r="D7356" s="144"/>
      <c r="E7356" s="144"/>
      <c r="F7356" s="144"/>
    </row>
    <row r="7357" spans="1:6">
      <c r="A7357" s="144"/>
      <c r="B7357" s="144"/>
      <c r="C7357" s="144"/>
      <c r="D7357" s="144"/>
      <c r="E7357" s="144"/>
      <c r="F7357" s="144"/>
    </row>
    <row r="7358" spans="1:6">
      <c r="A7358" s="144"/>
      <c r="B7358" s="144"/>
      <c r="C7358" s="144"/>
      <c r="D7358" s="144"/>
      <c r="E7358" s="144"/>
      <c r="F7358" s="144"/>
    </row>
    <row r="7359" spans="1:6">
      <c r="A7359" s="144"/>
      <c r="B7359" s="144"/>
      <c r="C7359" s="144"/>
      <c r="D7359" s="144"/>
      <c r="E7359" s="144"/>
      <c r="F7359" s="144"/>
    </row>
    <row r="7360" spans="1:6">
      <c r="A7360" s="144"/>
      <c r="B7360" s="144"/>
      <c r="C7360" s="144"/>
      <c r="D7360" s="144"/>
      <c r="E7360" s="144"/>
      <c r="F7360" s="144"/>
    </row>
    <row r="7361" spans="1:6">
      <c r="A7361" s="144"/>
      <c r="B7361" s="144"/>
      <c r="C7361" s="144"/>
      <c r="D7361" s="144"/>
      <c r="E7361" s="144"/>
      <c r="F7361" s="144"/>
    </row>
    <row r="7362" spans="1:6">
      <c r="A7362" s="144"/>
      <c r="B7362" s="144"/>
      <c r="C7362" s="144"/>
      <c r="D7362" s="144"/>
      <c r="E7362" s="144"/>
      <c r="F7362" s="144"/>
    </row>
    <row r="7363" spans="1:6">
      <c r="A7363" s="144"/>
      <c r="B7363" s="144"/>
      <c r="C7363" s="144"/>
      <c r="D7363" s="144"/>
      <c r="E7363" s="144"/>
      <c r="F7363" s="144"/>
    </row>
    <row r="7364" spans="1:6">
      <c r="A7364" s="144"/>
      <c r="B7364" s="144"/>
      <c r="C7364" s="144"/>
      <c r="D7364" s="144"/>
      <c r="E7364" s="144"/>
      <c r="F7364" s="144"/>
    </row>
    <row r="7365" spans="1:6">
      <c r="A7365" s="144"/>
      <c r="B7365" s="144"/>
      <c r="C7365" s="144"/>
      <c r="D7365" s="144"/>
      <c r="E7365" s="144"/>
      <c r="F7365" s="144"/>
    </row>
    <row r="7366" spans="1:6">
      <c r="A7366" s="144"/>
      <c r="B7366" s="144"/>
      <c r="C7366" s="144"/>
      <c r="D7366" s="144"/>
      <c r="E7366" s="144"/>
      <c r="F7366" s="144"/>
    </row>
    <row r="7367" spans="1:6">
      <c r="A7367" s="144"/>
      <c r="B7367" s="144"/>
      <c r="C7367" s="144"/>
      <c r="D7367" s="144"/>
      <c r="E7367" s="144"/>
      <c r="F7367" s="144"/>
    </row>
    <row r="7368" spans="1:6">
      <c r="A7368" s="144"/>
      <c r="B7368" s="144"/>
      <c r="C7368" s="144"/>
      <c r="D7368" s="144"/>
      <c r="E7368" s="144"/>
      <c r="F7368" s="144"/>
    </row>
    <row r="7369" spans="1:6">
      <c r="A7369" s="144"/>
      <c r="B7369" s="144"/>
      <c r="C7369" s="144"/>
      <c r="D7369" s="144"/>
      <c r="E7369" s="144"/>
      <c r="F7369" s="144"/>
    </row>
    <row r="7370" spans="1:6">
      <c r="A7370" s="144"/>
      <c r="B7370" s="144"/>
      <c r="C7370" s="144"/>
      <c r="D7370" s="144"/>
      <c r="E7370" s="144"/>
      <c r="F7370" s="144"/>
    </row>
    <row r="7371" spans="1:6">
      <c r="A7371" s="144"/>
      <c r="B7371" s="144"/>
      <c r="C7371" s="144"/>
      <c r="D7371" s="144"/>
      <c r="E7371" s="144"/>
      <c r="F7371" s="144"/>
    </row>
    <row r="7372" spans="1:6">
      <c r="A7372" s="144"/>
      <c r="B7372" s="144"/>
      <c r="C7372" s="144"/>
      <c r="D7372" s="144"/>
      <c r="E7372" s="144"/>
      <c r="F7372" s="144"/>
    </row>
    <row r="7373" spans="1:6">
      <c r="A7373" s="144"/>
      <c r="B7373" s="144"/>
      <c r="C7373" s="144"/>
      <c r="D7373" s="144"/>
      <c r="E7373" s="144"/>
      <c r="F7373" s="144"/>
    </row>
    <row r="7374" spans="1:6">
      <c r="A7374" s="144"/>
      <c r="B7374" s="144"/>
      <c r="C7374" s="144"/>
      <c r="D7374" s="144"/>
      <c r="E7374" s="144"/>
      <c r="F7374" s="144"/>
    </row>
    <row r="7375" spans="1:6">
      <c r="A7375" s="144"/>
      <c r="B7375" s="144"/>
      <c r="C7375" s="144"/>
      <c r="D7375" s="144"/>
      <c r="E7375" s="144"/>
      <c r="F7375" s="144"/>
    </row>
    <row r="7376" spans="1:6">
      <c r="A7376" s="144"/>
      <c r="B7376" s="144"/>
      <c r="C7376" s="144"/>
      <c r="D7376" s="144"/>
      <c r="E7376" s="144"/>
      <c r="F7376" s="144"/>
    </row>
    <row r="7377" spans="1:6">
      <c r="A7377" s="144"/>
      <c r="B7377" s="144"/>
      <c r="C7377" s="144"/>
      <c r="D7377" s="144"/>
      <c r="E7377" s="144"/>
      <c r="F7377" s="144"/>
    </row>
    <row r="7378" spans="1:6">
      <c r="A7378" s="144"/>
      <c r="B7378" s="144"/>
      <c r="C7378" s="144"/>
      <c r="D7378" s="144"/>
      <c r="E7378" s="144"/>
      <c r="F7378" s="144"/>
    </row>
    <row r="7379" spans="1:6">
      <c r="A7379" s="144"/>
      <c r="B7379" s="144"/>
      <c r="C7379" s="144"/>
      <c r="D7379" s="144"/>
      <c r="E7379" s="144"/>
      <c r="F7379" s="144"/>
    </row>
    <row r="7380" spans="1:6">
      <c r="A7380" s="144"/>
      <c r="B7380" s="144"/>
      <c r="C7380" s="144"/>
      <c r="D7380" s="144"/>
      <c r="E7380" s="144"/>
      <c r="F7380" s="144"/>
    </row>
    <row r="7381" spans="1:6">
      <c r="A7381" s="144"/>
      <c r="B7381" s="144"/>
      <c r="C7381" s="144"/>
      <c r="D7381" s="144"/>
      <c r="E7381" s="144"/>
      <c r="F7381" s="144"/>
    </row>
    <row r="7382" spans="1:6">
      <c r="A7382" s="144"/>
      <c r="B7382" s="144"/>
      <c r="C7382" s="144"/>
      <c r="D7382" s="144"/>
      <c r="E7382" s="144"/>
      <c r="F7382" s="144"/>
    </row>
    <row r="7383" spans="1:6">
      <c r="A7383" s="144"/>
      <c r="B7383" s="144"/>
      <c r="C7383" s="144"/>
      <c r="D7383" s="144"/>
      <c r="E7383" s="144"/>
      <c r="F7383" s="144"/>
    </row>
    <row r="7384" spans="1:6">
      <c r="A7384" s="144"/>
      <c r="B7384" s="144"/>
      <c r="C7384" s="144"/>
      <c r="D7384" s="144"/>
      <c r="E7384" s="144"/>
      <c r="F7384" s="144"/>
    </row>
    <row r="7385" spans="1:6">
      <c r="A7385" s="144"/>
      <c r="B7385" s="144"/>
      <c r="C7385" s="144"/>
      <c r="D7385" s="144"/>
      <c r="E7385" s="144"/>
      <c r="F7385" s="144"/>
    </row>
    <row r="7386" spans="1:6">
      <c r="A7386" s="144"/>
      <c r="B7386" s="144"/>
      <c r="C7386" s="144"/>
      <c r="D7386" s="144"/>
      <c r="E7386" s="144"/>
      <c r="F7386" s="144"/>
    </row>
    <row r="7387" spans="1:6">
      <c r="A7387" s="144"/>
      <c r="B7387" s="144"/>
      <c r="C7387" s="144"/>
      <c r="D7387" s="144"/>
      <c r="E7387" s="144"/>
      <c r="F7387" s="144"/>
    </row>
    <row r="7388" spans="1:6">
      <c r="A7388" s="144"/>
      <c r="B7388" s="144"/>
      <c r="C7388" s="144"/>
      <c r="D7388" s="144"/>
      <c r="E7388" s="144"/>
      <c r="F7388" s="144"/>
    </row>
    <row r="7389" spans="1:6">
      <c r="A7389" s="144"/>
      <c r="B7389" s="144"/>
      <c r="C7389" s="144"/>
      <c r="D7389" s="144"/>
      <c r="E7389" s="144"/>
      <c r="F7389" s="144"/>
    </row>
    <row r="7390" spans="1:6">
      <c r="A7390" s="144"/>
      <c r="B7390" s="144"/>
      <c r="C7390" s="144"/>
      <c r="D7390" s="144"/>
      <c r="E7390" s="144"/>
      <c r="F7390" s="144"/>
    </row>
    <row r="7391" spans="1:6">
      <c r="A7391" s="144"/>
      <c r="B7391" s="144"/>
      <c r="C7391" s="144"/>
      <c r="D7391" s="144"/>
      <c r="E7391" s="144"/>
      <c r="F7391" s="144"/>
    </row>
    <row r="7392" spans="1:6">
      <c r="A7392" s="144"/>
      <c r="B7392" s="144"/>
      <c r="C7392" s="144"/>
      <c r="D7392" s="144"/>
      <c r="E7392" s="144"/>
      <c r="F7392" s="144"/>
    </row>
    <row r="7393" spans="1:6">
      <c r="A7393" s="144"/>
      <c r="B7393" s="144"/>
      <c r="C7393" s="144"/>
      <c r="D7393" s="144"/>
      <c r="E7393" s="144"/>
      <c r="F7393" s="144"/>
    </row>
    <row r="7394" spans="1:6">
      <c r="A7394" s="144"/>
      <c r="B7394" s="144"/>
      <c r="C7394" s="144"/>
      <c r="D7394" s="144"/>
      <c r="E7394" s="144"/>
      <c r="F7394" s="144"/>
    </row>
    <row r="7395" spans="1:6">
      <c r="A7395" s="144"/>
      <c r="B7395" s="144"/>
      <c r="C7395" s="144"/>
      <c r="D7395" s="144"/>
      <c r="E7395" s="144"/>
      <c r="F7395" s="144"/>
    </row>
    <row r="7396" spans="1:6">
      <c r="A7396" s="144"/>
      <c r="B7396" s="144"/>
      <c r="C7396" s="144"/>
      <c r="D7396" s="144"/>
      <c r="E7396" s="144"/>
      <c r="F7396" s="144"/>
    </row>
    <row r="7397" spans="1:6">
      <c r="A7397" s="144"/>
      <c r="B7397" s="144"/>
      <c r="C7397" s="144"/>
      <c r="D7397" s="144"/>
      <c r="E7397" s="144"/>
      <c r="F7397" s="144"/>
    </row>
    <row r="7398" spans="1:6">
      <c r="A7398" s="144"/>
      <c r="B7398" s="144"/>
      <c r="C7398" s="144"/>
      <c r="D7398" s="144"/>
      <c r="E7398" s="144"/>
      <c r="F7398" s="144"/>
    </row>
    <row r="7399" spans="1:6">
      <c r="A7399" s="144"/>
      <c r="B7399" s="144"/>
      <c r="C7399" s="144"/>
      <c r="D7399" s="144"/>
      <c r="E7399" s="144"/>
      <c r="F7399" s="144"/>
    </row>
    <row r="7400" spans="1:6">
      <c r="A7400" s="144"/>
      <c r="B7400" s="144"/>
      <c r="C7400" s="144"/>
      <c r="D7400" s="144"/>
      <c r="E7400" s="144"/>
      <c r="F7400" s="144"/>
    </row>
    <row r="7401" spans="1:6">
      <c r="A7401" s="144"/>
      <c r="B7401" s="144"/>
      <c r="C7401" s="144"/>
      <c r="D7401" s="144"/>
      <c r="E7401" s="144"/>
      <c r="F7401" s="144"/>
    </row>
    <row r="7402" spans="1:6">
      <c r="A7402" s="144"/>
      <c r="B7402" s="144"/>
      <c r="C7402" s="144"/>
      <c r="D7402" s="144"/>
      <c r="E7402" s="144"/>
      <c r="F7402" s="144"/>
    </row>
    <row r="7403" spans="1:6">
      <c r="A7403" s="144"/>
      <c r="B7403" s="144"/>
      <c r="C7403" s="144"/>
      <c r="D7403" s="144"/>
      <c r="E7403" s="144"/>
      <c r="F7403" s="144"/>
    </row>
    <row r="7404" spans="1:6">
      <c r="A7404" s="144"/>
      <c r="B7404" s="144"/>
      <c r="C7404" s="144"/>
      <c r="D7404" s="144"/>
      <c r="E7404" s="144"/>
      <c r="F7404" s="144"/>
    </row>
    <row r="7405" spans="1:6">
      <c r="A7405" s="144"/>
      <c r="B7405" s="144"/>
      <c r="C7405" s="144"/>
      <c r="D7405" s="144"/>
      <c r="E7405" s="144"/>
      <c r="F7405" s="144"/>
    </row>
    <row r="7406" spans="1:6">
      <c r="A7406" s="144"/>
      <c r="B7406" s="144"/>
      <c r="C7406" s="144"/>
      <c r="D7406" s="144"/>
      <c r="E7406" s="144"/>
      <c r="F7406" s="144"/>
    </row>
    <row r="7407" spans="1:6">
      <c r="A7407" s="144"/>
      <c r="B7407" s="144"/>
      <c r="C7407" s="144"/>
      <c r="D7407" s="144"/>
      <c r="E7407" s="144"/>
      <c r="F7407" s="144"/>
    </row>
    <row r="7408" spans="1:6">
      <c r="A7408" s="144"/>
      <c r="B7408" s="144"/>
      <c r="C7408" s="144"/>
      <c r="D7408" s="144"/>
      <c r="E7408" s="144"/>
      <c r="F7408" s="144"/>
    </row>
    <row r="7409" spans="1:6">
      <c r="A7409" s="144"/>
      <c r="B7409" s="144"/>
      <c r="C7409" s="144"/>
      <c r="D7409" s="144"/>
      <c r="E7409" s="144"/>
      <c r="F7409" s="144"/>
    </row>
    <row r="7410" spans="1:6">
      <c r="A7410" s="144"/>
      <c r="B7410" s="144"/>
      <c r="C7410" s="144"/>
      <c r="D7410" s="144"/>
      <c r="E7410" s="144"/>
      <c r="F7410" s="144"/>
    </row>
    <row r="7411" spans="1:6">
      <c r="A7411" s="144"/>
      <c r="B7411" s="144"/>
      <c r="C7411" s="144"/>
      <c r="D7411" s="144"/>
      <c r="E7411" s="144"/>
      <c r="F7411" s="144"/>
    </row>
    <row r="7412" spans="1:6">
      <c r="A7412" s="144"/>
      <c r="B7412" s="144"/>
      <c r="C7412" s="144"/>
      <c r="D7412" s="144"/>
      <c r="E7412" s="144"/>
      <c r="F7412" s="144"/>
    </row>
    <row r="7413" spans="1:6">
      <c r="A7413" s="144"/>
      <c r="B7413" s="144"/>
      <c r="C7413" s="144"/>
      <c r="D7413" s="144"/>
      <c r="E7413" s="144"/>
      <c r="F7413" s="144"/>
    </row>
    <row r="7414" spans="1:6">
      <c r="A7414" s="144"/>
      <c r="B7414" s="144"/>
      <c r="C7414" s="144"/>
      <c r="D7414" s="144"/>
      <c r="E7414" s="144"/>
      <c r="F7414" s="144"/>
    </row>
    <row r="7415" spans="1:6">
      <c r="A7415" s="144"/>
      <c r="B7415" s="144"/>
      <c r="C7415" s="144"/>
      <c r="D7415" s="144"/>
      <c r="E7415" s="144"/>
      <c r="F7415" s="144"/>
    </row>
    <row r="7416" spans="1:6">
      <c r="A7416" s="144"/>
      <c r="B7416" s="144"/>
      <c r="C7416" s="144"/>
      <c r="D7416" s="144"/>
      <c r="E7416" s="144"/>
      <c r="F7416" s="144"/>
    </row>
    <row r="7417" spans="1:6">
      <c r="A7417" s="144"/>
      <c r="B7417" s="144"/>
      <c r="C7417" s="144"/>
      <c r="D7417" s="144"/>
      <c r="E7417" s="144"/>
      <c r="F7417" s="144"/>
    </row>
    <row r="7418" spans="1:6">
      <c r="A7418" s="144"/>
      <c r="B7418" s="144"/>
      <c r="C7418" s="144"/>
      <c r="D7418" s="144"/>
      <c r="E7418" s="144"/>
      <c r="F7418" s="144"/>
    </row>
    <row r="7419" spans="1:6">
      <c r="A7419" s="144"/>
      <c r="B7419" s="144"/>
      <c r="C7419" s="144"/>
      <c r="D7419" s="144"/>
      <c r="E7419" s="144"/>
      <c r="F7419" s="144"/>
    </row>
    <row r="7420" spans="1:6">
      <c r="A7420" s="144"/>
      <c r="B7420" s="144"/>
      <c r="C7420" s="144"/>
      <c r="D7420" s="144"/>
      <c r="E7420" s="144"/>
      <c r="F7420" s="144"/>
    </row>
    <row r="7421" spans="1:6">
      <c r="A7421" s="144"/>
      <c r="B7421" s="144"/>
      <c r="C7421" s="144"/>
      <c r="D7421" s="144"/>
      <c r="E7421" s="144"/>
      <c r="F7421" s="144"/>
    </row>
    <row r="7422" spans="1:6">
      <c r="A7422" s="144"/>
      <c r="B7422" s="144"/>
      <c r="C7422" s="144"/>
      <c r="D7422" s="144"/>
      <c r="E7422" s="144"/>
      <c r="F7422" s="144"/>
    </row>
    <row r="7423" spans="1:6">
      <c r="A7423" s="144"/>
      <c r="B7423" s="144"/>
      <c r="C7423" s="144"/>
      <c r="D7423" s="144"/>
      <c r="E7423" s="144"/>
      <c r="F7423" s="144"/>
    </row>
    <row r="7424" spans="1:6">
      <c r="A7424" s="144"/>
      <c r="B7424" s="144"/>
      <c r="C7424" s="144"/>
      <c r="D7424" s="144"/>
      <c r="E7424" s="144"/>
      <c r="F7424" s="144"/>
    </row>
    <row r="7425" spans="1:6">
      <c r="A7425" s="144"/>
      <c r="B7425" s="144"/>
      <c r="C7425" s="144"/>
      <c r="D7425" s="144"/>
      <c r="E7425" s="144"/>
      <c r="F7425" s="144"/>
    </row>
    <row r="7426" spans="1:6">
      <c r="A7426" s="144"/>
      <c r="B7426" s="144"/>
      <c r="C7426" s="144"/>
      <c r="D7426" s="144"/>
      <c r="E7426" s="144"/>
      <c r="F7426" s="144"/>
    </row>
    <row r="7427" spans="1:6">
      <c r="A7427" s="144"/>
      <c r="B7427" s="144"/>
      <c r="C7427" s="144"/>
      <c r="D7427" s="144"/>
      <c r="E7427" s="144"/>
      <c r="F7427" s="144"/>
    </row>
    <row r="7428" spans="1:6">
      <c r="A7428" s="144"/>
      <c r="B7428" s="144"/>
      <c r="C7428" s="144"/>
      <c r="D7428" s="144"/>
      <c r="E7428" s="144"/>
      <c r="F7428" s="144"/>
    </row>
    <row r="7429" spans="1:6">
      <c r="A7429" s="144"/>
      <c r="B7429" s="144"/>
      <c r="C7429" s="144"/>
      <c r="D7429" s="144"/>
      <c r="E7429" s="144"/>
      <c r="F7429" s="144"/>
    </row>
    <row r="7430" spans="1:6">
      <c r="A7430" s="144"/>
      <c r="B7430" s="144"/>
      <c r="C7430" s="144"/>
      <c r="D7430" s="144"/>
      <c r="E7430" s="144"/>
      <c r="F7430" s="144"/>
    </row>
    <row r="7431" spans="1:6">
      <c r="A7431" s="144"/>
      <c r="B7431" s="144"/>
      <c r="C7431" s="144"/>
      <c r="D7431" s="144"/>
      <c r="E7431" s="144"/>
      <c r="F7431" s="144"/>
    </row>
    <row r="7432" spans="1:6">
      <c r="A7432" s="144"/>
      <c r="B7432" s="144"/>
      <c r="C7432" s="144"/>
      <c r="D7432" s="144"/>
      <c r="E7432" s="144"/>
      <c r="F7432" s="144"/>
    </row>
    <row r="7433" spans="1:6">
      <c r="A7433" s="144"/>
      <c r="B7433" s="144"/>
      <c r="C7433" s="144"/>
      <c r="D7433" s="144"/>
      <c r="E7433" s="144"/>
      <c r="F7433" s="144"/>
    </row>
    <row r="7434" spans="1:6">
      <c r="A7434" s="144"/>
      <c r="B7434" s="144"/>
      <c r="C7434" s="144"/>
      <c r="D7434" s="144"/>
      <c r="E7434" s="144"/>
      <c r="F7434" s="144"/>
    </row>
    <row r="7435" spans="1:6">
      <c r="A7435" s="144"/>
      <c r="B7435" s="144"/>
      <c r="C7435" s="144"/>
      <c r="D7435" s="144"/>
      <c r="E7435" s="144"/>
      <c r="F7435" s="144"/>
    </row>
    <row r="7436" spans="1:6">
      <c r="A7436" s="144"/>
      <c r="B7436" s="144"/>
      <c r="C7436" s="144"/>
      <c r="D7436" s="144"/>
      <c r="E7436" s="144"/>
      <c r="F7436" s="144"/>
    </row>
    <row r="7437" spans="1:6">
      <c r="A7437" s="144"/>
      <c r="B7437" s="144"/>
      <c r="C7437" s="144"/>
      <c r="D7437" s="144"/>
      <c r="E7437" s="144"/>
      <c r="F7437" s="144"/>
    </row>
    <row r="7438" spans="1:6">
      <c r="A7438" s="144"/>
      <c r="B7438" s="144"/>
      <c r="C7438" s="144"/>
      <c r="D7438" s="144"/>
      <c r="E7438" s="144"/>
      <c r="F7438" s="144"/>
    </row>
    <row r="7439" spans="1:6">
      <c r="A7439" s="144"/>
      <c r="B7439" s="144"/>
      <c r="C7439" s="144"/>
      <c r="D7439" s="144"/>
      <c r="E7439" s="144"/>
      <c r="F7439" s="144"/>
    </row>
    <row r="7440" spans="1:6">
      <c r="A7440" s="144"/>
      <c r="B7440" s="144"/>
      <c r="C7440" s="144"/>
      <c r="D7440" s="144"/>
      <c r="E7440" s="144"/>
      <c r="F7440" s="144"/>
    </row>
    <row r="7441" spans="1:6">
      <c r="A7441" s="144"/>
      <c r="B7441" s="144"/>
      <c r="C7441" s="144"/>
      <c r="D7441" s="144"/>
      <c r="E7441" s="144"/>
      <c r="F7441" s="144"/>
    </row>
    <row r="7442" spans="1:6">
      <c r="A7442" s="144"/>
      <c r="B7442" s="144"/>
      <c r="C7442" s="144"/>
      <c r="D7442" s="144"/>
      <c r="E7442" s="144"/>
      <c r="F7442" s="144"/>
    </row>
    <row r="7443" spans="1:6">
      <c r="A7443" s="144"/>
      <c r="B7443" s="144"/>
      <c r="C7443" s="144"/>
      <c r="D7443" s="144"/>
      <c r="E7443" s="144"/>
      <c r="F7443" s="144"/>
    </row>
    <row r="7444" spans="1:6">
      <c r="A7444" s="144"/>
      <c r="B7444" s="144"/>
      <c r="C7444" s="144"/>
      <c r="D7444" s="144"/>
      <c r="E7444" s="144"/>
      <c r="F7444" s="144"/>
    </row>
    <row r="7445" spans="1:6">
      <c r="A7445" s="144"/>
      <c r="B7445" s="144"/>
      <c r="C7445" s="144"/>
      <c r="D7445" s="144"/>
      <c r="E7445" s="144"/>
      <c r="F7445" s="144"/>
    </row>
    <row r="7446" spans="1:6">
      <c r="A7446" s="144"/>
      <c r="B7446" s="144"/>
      <c r="C7446" s="144"/>
      <c r="D7446" s="144"/>
      <c r="E7446" s="144"/>
      <c r="F7446" s="144"/>
    </row>
    <row r="7447" spans="1:6">
      <c r="A7447" s="144"/>
      <c r="B7447" s="144"/>
      <c r="C7447" s="144"/>
      <c r="D7447" s="144"/>
      <c r="E7447" s="144"/>
      <c r="F7447" s="144"/>
    </row>
    <row r="7448" spans="1:6">
      <c r="A7448" s="144"/>
      <c r="B7448" s="144"/>
      <c r="C7448" s="144"/>
      <c r="D7448" s="144"/>
      <c r="E7448" s="144"/>
      <c r="F7448" s="144"/>
    </row>
    <row r="7449" spans="1:6">
      <c r="A7449" s="144"/>
      <c r="B7449" s="144"/>
      <c r="C7449" s="144"/>
      <c r="D7449" s="144"/>
      <c r="E7449" s="144"/>
      <c r="F7449" s="144"/>
    </row>
    <row r="7450" spans="1:6">
      <c r="A7450" s="144"/>
      <c r="B7450" s="144"/>
      <c r="C7450" s="144"/>
      <c r="D7450" s="144"/>
      <c r="E7450" s="144"/>
      <c r="F7450" s="144"/>
    </row>
    <row r="7451" spans="1:6">
      <c r="A7451" s="144"/>
      <c r="B7451" s="144"/>
      <c r="C7451" s="144"/>
      <c r="D7451" s="144"/>
      <c r="E7451" s="144"/>
      <c r="F7451" s="144"/>
    </row>
    <row r="7452" spans="1:6">
      <c r="A7452" s="144"/>
      <c r="B7452" s="144"/>
      <c r="C7452" s="144"/>
      <c r="D7452" s="144"/>
      <c r="E7452" s="144"/>
      <c r="F7452" s="144"/>
    </row>
    <row r="7453" spans="1:6">
      <c r="A7453" s="144"/>
      <c r="B7453" s="144"/>
      <c r="C7453" s="144"/>
      <c r="D7453" s="144"/>
      <c r="E7453" s="144"/>
      <c r="F7453" s="144"/>
    </row>
    <row r="7454" spans="1:6">
      <c r="A7454" s="144"/>
      <c r="B7454" s="144"/>
      <c r="C7454" s="144"/>
      <c r="D7454" s="144"/>
      <c r="E7454" s="144"/>
      <c r="F7454" s="144"/>
    </row>
    <row r="7455" spans="1:6">
      <c r="A7455" s="144"/>
      <c r="B7455" s="144"/>
      <c r="C7455" s="144"/>
      <c r="D7455" s="144"/>
      <c r="E7455" s="144"/>
      <c r="F7455" s="144"/>
    </row>
    <row r="7456" spans="1:6">
      <c r="A7456" s="144"/>
      <c r="B7456" s="144"/>
      <c r="C7456" s="144"/>
      <c r="D7456" s="144"/>
      <c r="E7456" s="144"/>
      <c r="F7456" s="144"/>
    </row>
    <row r="7457" spans="1:6">
      <c r="A7457" s="144"/>
      <c r="B7457" s="144"/>
      <c r="C7457" s="144"/>
      <c r="D7457" s="144"/>
      <c r="E7457" s="144"/>
      <c r="F7457" s="144"/>
    </row>
    <row r="7458" spans="1:6">
      <c r="A7458" s="144"/>
      <c r="B7458" s="144"/>
      <c r="C7458" s="144"/>
      <c r="D7458" s="144"/>
      <c r="E7458" s="144"/>
      <c r="F7458" s="144"/>
    </row>
    <row r="7459" spans="1:6">
      <c r="A7459" s="144"/>
      <c r="B7459" s="144"/>
      <c r="C7459" s="144"/>
      <c r="D7459" s="144"/>
      <c r="E7459" s="144"/>
      <c r="F7459" s="144"/>
    </row>
    <row r="7460" spans="1:6">
      <c r="A7460" s="144"/>
      <c r="B7460" s="144"/>
      <c r="C7460" s="144"/>
      <c r="D7460" s="144"/>
      <c r="E7460" s="144"/>
      <c r="F7460" s="144"/>
    </row>
    <row r="7461" spans="1:6">
      <c r="A7461" s="144"/>
      <c r="B7461" s="144"/>
      <c r="C7461" s="144"/>
      <c r="D7461" s="144"/>
      <c r="E7461" s="144"/>
      <c r="F7461" s="144"/>
    </row>
    <row r="7462" spans="1:6">
      <c r="A7462" s="144"/>
      <c r="B7462" s="144"/>
      <c r="C7462" s="144"/>
      <c r="D7462" s="144"/>
      <c r="E7462" s="144"/>
      <c r="F7462" s="144"/>
    </row>
    <row r="7463" spans="1:6">
      <c r="A7463" s="144"/>
      <c r="B7463" s="144"/>
      <c r="C7463" s="144"/>
      <c r="D7463" s="144"/>
      <c r="E7463" s="144"/>
      <c r="F7463" s="144"/>
    </row>
    <row r="7464" spans="1:6">
      <c r="A7464" s="144"/>
      <c r="B7464" s="144"/>
      <c r="C7464" s="144"/>
      <c r="D7464" s="144"/>
      <c r="E7464" s="144"/>
      <c r="F7464" s="144"/>
    </row>
    <row r="7465" spans="1:6">
      <c r="A7465" s="144"/>
      <c r="B7465" s="144"/>
      <c r="C7465" s="144"/>
      <c r="D7465" s="144"/>
      <c r="E7465" s="144"/>
      <c r="F7465" s="144"/>
    </row>
    <row r="7466" spans="1:6">
      <c r="A7466" s="144"/>
      <c r="B7466" s="144"/>
      <c r="C7466" s="144"/>
      <c r="D7466" s="144"/>
      <c r="E7466" s="144"/>
      <c r="F7466" s="144"/>
    </row>
    <row r="7467" spans="1:6">
      <c r="A7467" s="144"/>
      <c r="B7467" s="144"/>
      <c r="C7467" s="144"/>
      <c r="D7467" s="144"/>
      <c r="E7467" s="144"/>
      <c r="F7467" s="144"/>
    </row>
    <row r="7468" spans="1:6">
      <c r="A7468" s="144"/>
      <c r="B7468" s="144"/>
      <c r="C7468" s="144"/>
      <c r="D7468" s="144"/>
      <c r="E7468" s="144"/>
      <c r="F7468" s="144"/>
    </row>
    <row r="7469" spans="1:6">
      <c r="A7469" s="144"/>
      <c r="B7469" s="144"/>
      <c r="C7469" s="144"/>
      <c r="D7469" s="144"/>
      <c r="E7469" s="144"/>
      <c r="F7469" s="144"/>
    </row>
    <row r="7470" spans="1:6">
      <c r="A7470" s="144"/>
      <c r="B7470" s="144"/>
      <c r="C7470" s="144"/>
      <c r="D7470" s="144"/>
      <c r="E7470" s="144"/>
      <c r="F7470" s="144"/>
    </row>
    <row r="7471" spans="1:6">
      <c r="A7471" s="144"/>
      <c r="B7471" s="144"/>
      <c r="C7471" s="144"/>
      <c r="D7471" s="144"/>
      <c r="E7471" s="144"/>
      <c r="F7471" s="144"/>
    </row>
    <row r="7472" spans="1:6">
      <c r="A7472" s="144"/>
      <c r="B7472" s="144"/>
      <c r="C7472" s="144"/>
      <c r="D7472" s="144"/>
      <c r="E7472" s="144"/>
      <c r="F7472" s="144"/>
    </row>
    <row r="7473" spans="1:6">
      <c r="A7473" s="144"/>
      <c r="B7473" s="144"/>
      <c r="C7473" s="144"/>
      <c r="D7473" s="144"/>
      <c r="E7473" s="144"/>
      <c r="F7473" s="144"/>
    </row>
    <row r="7474" spans="1:6">
      <c r="A7474" s="144"/>
      <c r="B7474" s="144"/>
      <c r="C7474" s="144"/>
      <c r="D7474" s="144"/>
      <c r="E7474" s="144"/>
      <c r="F7474" s="144"/>
    </row>
    <row r="7475" spans="1:6">
      <c r="A7475" s="144"/>
      <c r="B7475" s="144"/>
      <c r="C7475" s="144"/>
      <c r="D7475" s="144"/>
      <c r="E7475" s="144"/>
      <c r="F7475" s="144"/>
    </row>
    <row r="7476" spans="1:6">
      <c r="A7476" s="144"/>
      <c r="B7476" s="144"/>
      <c r="C7476" s="144"/>
      <c r="D7476" s="144"/>
      <c r="E7476" s="144"/>
      <c r="F7476" s="144"/>
    </row>
    <row r="7477" spans="1:6">
      <c r="A7477" s="144"/>
      <c r="B7477" s="144"/>
      <c r="C7477" s="144"/>
      <c r="D7477" s="144"/>
      <c r="E7477" s="144"/>
      <c r="F7477" s="144"/>
    </row>
    <row r="7478" spans="1:6">
      <c r="A7478" s="144"/>
      <c r="B7478" s="144"/>
      <c r="C7478" s="144"/>
      <c r="D7478" s="144"/>
      <c r="E7478" s="144"/>
      <c r="F7478" s="144"/>
    </row>
    <row r="7479" spans="1:6">
      <c r="A7479" s="144"/>
      <c r="B7479" s="144"/>
      <c r="C7479" s="144"/>
      <c r="D7479" s="144"/>
      <c r="E7479" s="144"/>
      <c r="F7479" s="144"/>
    </row>
    <row r="7480" spans="1:6">
      <c r="A7480" s="144"/>
      <c r="B7480" s="144"/>
      <c r="C7480" s="144"/>
      <c r="D7480" s="144"/>
      <c r="E7480" s="144"/>
      <c r="F7480" s="144"/>
    </row>
    <row r="7481" spans="1:6">
      <c r="A7481" s="144"/>
      <c r="B7481" s="144"/>
      <c r="C7481" s="144"/>
      <c r="D7481" s="144"/>
      <c r="E7481" s="144"/>
      <c r="F7481" s="144"/>
    </row>
    <row r="7482" spans="1:6">
      <c r="A7482" s="144"/>
      <c r="B7482" s="144"/>
      <c r="C7482" s="144"/>
      <c r="D7482" s="144"/>
      <c r="E7482" s="144"/>
      <c r="F7482" s="144"/>
    </row>
    <row r="7483" spans="1:6">
      <c r="A7483" s="144"/>
      <c r="B7483" s="144"/>
      <c r="C7483" s="144"/>
      <c r="D7483" s="144"/>
      <c r="E7483" s="144"/>
      <c r="F7483" s="144"/>
    </row>
    <row r="7484" spans="1:6">
      <c r="A7484" s="144"/>
      <c r="B7484" s="144"/>
      <c r="C7484" s="144"/>
      <c r="D7484" s="144"/>
      <c r="E7484" s="144"/>
      <c r="F7484" s="144"/>
    </row>
    <row r="7485" spans="1:6">
      <c r="A7485" s="144"/>
      <c r="B7485" s="144"/>
      <c r="C7485" s="144"/>
      <c r="D7485" s="144"/>
      <c r="E7485" s="144"/>
      <c r="F7485" s="144"/>
    </row>
    <row r="7486" spans="1:6">
      <c r="A7486" s="144"/>
      <c r="B7486" s="144"/>
      <c r="C7486" s="144"/>
      <c r="D7486" s="144"/>
      <c r="E7486" s="144"/>
      <c r="F7486" s="144"/>
    </row>
    <row r="7487" spans="1:6">
      <c r="A7487" s="144"/>
      <c r="B7487" s="144"/>
      <c r="C7487" s="144"/>
      <c r="D7487" s="144"/>
      <c r="E7487" s="144"/>
      <c r="F7487" s="144"/>
    </row>
    <row r="7488" spans="1:6">
      <c r="A7488" s="144"/>
      <c r="B7488" s="144"/>
      <c r="C7488" s="144"/>
      <c r="D7488" s="144"/>
      <c r="E7488" s="144"/>
      <c r="F7488" s="144"/>
    </row>
    <row r="7489" spans="1:6">
      <c r="A7489" s="144"/>
      <c r="B7489" s="144"/>
      <c r="C7489" s="144"/>
      <c r="D7489" s="144"/>
      <c r="E7489" s="144"/>
      <c r="F7489" s="144"/>
    </row>
    <row r="7490" spans="1:6">
      <c r="A7490" s="144"/>
      <c r="B7490" s="144"/>
      <c r="C7490" s="144"/>
      <c r="D7490" s="144"/>
      <c r="E7490" s="144"/>
      <c r="F7490" s="144"/>
    </row>
    <row r="7491" spans="1:6">
      <c r="A7491" s="144"/>
      <c r="B7491" s="144"/>
      <c r="C7491" s="144"/>
      <c r="D7491" s="144"/>
      <c r="E7491" s="144"/>
      <c r="F7491" s="144"/>
    </row>
    <row r="7492" spans="1:6">
      <c r="A7492" s="144"/>
      <c r="B7492" s="144"/>
      <c r="C7492" s="144"/>
      <c r="D7492" s="144"/>
      <c r="E7492" s="144"/>
      <c r="F7492" s="144"/>
    </row>
    <row r="7493" spans="1:6">
      <c r="A7493" s="144"/>
      <c r="B7493" s="144"/>
      <c r="C7493" s="144"/>
      <c r="D7493" s="144"/>
      <c r="E7493" s="144"/>
      <c r="F7493" s="144"/>
    </row>
    <row r="7494" spans="1:6">
      <c r="A7494" s="144"/>
      <c r="B7494" s="144"/>
      <c r="C7494" s="144"/>
      <c r="D7494" s="144"/>
      <c r="E7494" s="144"/>
      <c r="F7494" s="144"/>
    </row>
    <row r="7495" spans="1:6">
      <c r="A7495" s="144"/>
      <c r="B7495" s="144"/>
      <c r="C7495" s="144"/>
      <c r="D7495" s="144"/>
      <c r="E7495" s="144"/>
      <c r="F7495" s="144"/>
    </row>
    <row r="7496" spans="1:6">
      <c r="A7496" s="144"/>
      <c r="B7496" s="144"/>
      <c r="C7496" s="144"/>
      <c r="D7496" s="144"/>
      <c r="E7496" s="144"/>
      <c r="F7496" s="144"/>
    </row>
    <row r="7497" spans="1:6">
      <c r="A7497" s="144"/>
      <c r="B7497" s="144"/>
      <c r="C7497" s="144"/>
      <c r="D7497" s="144"/>
      <c r="E7497" s="144"/>
      <c r="F7497" s="144"/>
    </row>
    <row r="7498" spans="1:6">
      <c r="A7498" s="144"/>
      <c r="B7498" s="144"/>
      <c r="C7498" s="144"/>
      <c r="D7498" s="144"/>
      <c r="E7498" s="144"/>
      <c r="F7498" s="144"/>
    </row>
    <row r="7499" spans="1:6">
      <c r="A7499" s="144"/>
      <c r="B7499" s="144"/>
      <c r="C7499" s="144"/>
      <c r="D7499" s="144"/>
      <c r="E7499" s="144"/>
      <c r="F7499" s="144"/>
    </row>
    <row r="7500" spans="1:6">
      <c r="A7500" s="144"/>
      <c r="B7500" s="144"/>
      <c r="C7500" s="144"/>
      <c r="D7500" s="144"/>
      <c r="E7500" s="144"/>
      <c r="F7500" s="144"/>
    </row>
    <row r="7501" spans="1:6">
      <c r="A7501" s="144"/>
      <c r="B7501" s="144"/>
      <c r="C7501" s="144"/>
      <c r="D7501" s="144"/>
      <c r="E7501" s="144"/>
      <c r="F7501" s="144"/>
    </row>
    <row r="7502" spans="1:6">
      <c r="A7502" s="144"/>
      <c r="B7502" s="144"/>
      <c r="C7502" s="144"/>
      <c r="D7502" s="144"/>
      <c r="E7502" s="144"/>
      <c r="F7502" s="144"/>
    </row>
    <row r="7503" spans="1:6">
      <c r="A7503" s="144"/>
      <c r="B7503" s="144"/>
      <c r="C7503" s="144"/>
      <c r="D7503" s="144"/>
      <c r="E7503" s="144"/>
      <c r="F7503" s="144"/>
    </row>
    <row r="7504" spans="1:6">
      <c r="A7504" s="144"/>
      <c r="B7504" s="144"/>
      <c r="C7504" s="144"/>
      <c r="D7504" s="144"/>
      <c r="E7504" s="144"/>
      <c r="F7504" s="144"/>
    </row>
    <row r="7505" spans="1:6">
      <c r="A7505" s="144"/>
      <c r="B7505" s="144"/>
      <c r="C7505" s="144"/>
      <c r="D7505" s="144"/>
      <c r="E7505" s="144"/>
      <c r="F7505" s="144"/>
    </row>
    <row r="7506" spans="1:6">
      <c r="A7506" s="144"/>
      <c r="B7506" s="144"/>
      <c r="C7506" s="144"/>
      <c r="D7506" s="144"/>
      <c r="E7506" s="144"/>
      <c r="F7506" s="144"/>
    </row>
    <row r="7507" spans="1:6">
      <c r="A7507" s="144"/>
      <c r="B7507" s="144"/>
      <c r="C7507" s="144"/>
      <c r="D7507" s="144"/>
      <c r="E7507" s="144"/>
      <c r="F7507" s="144"/>
    </row>
    <row r="7508" spans="1:6">
      <c r="A7508" s="144"/>
      <c r="B7508" s="144"/>
      <c r="C7508" s="144"/>
      <c r="D7508" s="144"/>
      <c r="E7508" s="144"/>
      <c r="F7508" s="144"/>
    </row>
    <row r="7509" spans="1:6">
      <c r="A7509" s="144"/>
      <c r="B7509" s="144"/>
      <c r="C7509" s="144"/>
      <c r="D7509" s="144"/>
      <c r="E7509" s="144"/>
      <c r="F7509" s="144"/>
    </row>
    <row r="7510" spans="1:6">
      <c r="A7510" s="144"/>
      <c r="B7510" s="144"/>
      <c r="C7510" s="144"/>
      <c r="D7510" s="144"/>
      <c r="E7510" s="144"/>
      <c r="F7510" s="144"/>
    </row>
    <row r="7511" spans="1:6">
      <c r="A7511" s="144"/>
      <c r="B7511" s="144"/>
      <c r="C7511" s="144"/>
      <c r="D7511" s="144"/>
      <c r="E7511" s="144"/>
      <c r="F7511" s="144"/>
    </row>
    <row r="7512" spans="1:6">
      <c r="A7512" s="144"/>
      <c r="B7512" s="144"/>
      <c r="C7512" s="144"/>
      <c r="D7512" s="144"/>
      <c r="E7512" s="144"/>
      <c r="F7512" s="144"/>
    </row>
    <row r="7513" spans="1:6">
      <c r="A7513" s="144"/>
      <c r="B7513" s="144"/>
      <c r="C7513" s="144"/>
      <c r="D7513" s="144"/>
      <c r="E7513" s="144"/>
      <c r="F7513" s="144"/>
    </row>
    <row r="7514" spans="1:6">
      <c r="A7514" s="144"/>
      <c r="B7514" s="144"/>
      <c r="C7514" s="144"/>
      <c r="D7514" s="144"/>
      <c r="E7514" s="144"/>
      <c r="F7514" s="144"/>
    </row>
    <row r="7515" spans="1:6">
      <c r="A7515" s="144"/>
      <c r="B7515" s="144"/>
      <c r="C7515" s="144"/>
      <c r="D7515" s="144"/>
      <c r="E7515" s="144"/>
      <c r="F7515" s="144"/>
    </row>
    <row r="7516" spans="1:6">
      <c r="A7516" s="144"/>
      <c r="B7516" s="144"/>
      <c r="C7516" s="144"/>
      <c r="D7516" s="144"/>
      <c r="E7516" s="144"/>
      <c r="F7516" s="144"/>
    </row>
    <row r="7517" spans="1:6">
      <c r="A7517" s="144"/>
      <c r="B7517" s="144"/>
      <c r="C7517" s="144"/>
      <c r="D7517" s="144"/>
      <c r="E7517" s="144"/>
      <c r="F7517" s="144"/>
    </row>
    <row r="7518" spans="1:6">
      <c r="A7518" s="144"/>
      <c r="B7518" s="144"/>
      <c r="C7518" s="144"/>
      <c r="D7518" s="144"/>
      <c r="E7518" s="144"/>
      <c r="F7518" s="144"/>
    </row>
    <row r="7519" spans="1:6">
      <c r="A7519" s="144"/>
      <c r="B7519" s="144"/>
      <c r="C7519" s="144"/>
      <c r="D7519" s="144"/>
      <c r="E7519" s="144"/>
      <c r="F7519" s="144"/>
    </row>
    <row r="7520" spans="1:6">
      <c r="A7520" s="144"/>
      <c r="B7520" s="144"/>
      <c r="C7520" s="144"/>
      <c r="D7520" s="144"/>
      <c r="E7520" s="144"/>
      <c r="F7520" s="144"/>
    </row>
    <row r="7521" spans="1:6">
      <c r="A7521" s="144"/>
      <c r="B7521" s="144"/>
      <c r="C7521" s="144"/>
      <c r="D7521" s="144"/>
      <c r="E7521" s="144"/>
      <c r="F7521" s="144"/>
    </row>
    <row r="7522" spans="1:6">
      <c r="A7522" s="144"/>
      <c r="B7522" s="144"/>
      <c r="C7522" s="144"/>
      <c r="D7522" s="144"/>
      <c r="E7522" s="144"/>
      <c r="F7522" s="144"/>
    </row>
    <row r="7523" spans="1:6">
      <c r="A7523" s="144"/>
      <c r="B7523" s="144"/>
      <c r="C7523" s="144"/>
      <c r="D7523" s="144"/>
      <c r="E7523" s="144"/>
      <c r="F7523" s="144"/>
    </row>
    <row r="7524" spans="1:6">
      <c r="A7524" s="144"/>
      <c r="B7524" s="144"/>
      <c r="C7524" s="144"/>
      <c r="D7524" s="144"/>
      <c r="E7524" s="144"/>
      <c r="F7524" s="144"/>
    </row>
    <row r="7525" spans="1:6">
      <c r="A7525" s="144"/>
      <c r="B7525" s="144"/>
      <c r="C7525" s="144"/>
      <c r="D7525" s="144"/>
      <c r="E7525" s="144"/>
      <c r="F7525" s="144"/>
    </row>
    <row r="7526" spans="1:6">
      <c r="A7526" s="144"/>
      <c r="B7526" s="144"/>
      <c r="C7526" s="144"/>
      <c r="D7526" s="144"/>
      <c r="E7526" s="144"/>
      <c r="F7526" s="144"/>
    </row>
    <row r="7527" spans="1:6">
      <c r="A7527" s="144"/>
      <c r="B7527" s="144"/>
      <c r="C7527" s="144"/>
      <c r="D7527" s="144"/>
      <c r="E7527" s="144"/>
      <c r="F7527" s="144"/>
    </row>
    <row r="7528" spans="1:6">
      <c r="A7528" s="144"/>
      <c r="B7528" s="144"/>
      <c r="C7528" s="144"/>
      <c r="D7528" s="144"/>
      <c r="E7528" s="144"/>
      <c r="F7528" s="144"/>
    </row>
    <row r="7529" spans="1:6">
      <c r="A7529" s="144"/>
      <c r="B7529" s="144"/>
      <c r="C7529" s="144"/>
      <c r="D7529" s="144"/>
      <c r="E7529" s="144"/>
      <c r="F7529" s="144"/>
    </row>
    <row r="7530" spans="1:6">
      <c r="A7530" s="144"/>
      <c r="B7530" s="144"/>
      <c r="C7530" s="144"/>
      <c r="D7530" s="144"/>
      <c r="E7530" s="144"/>
      <c r="F7530" s="144"/>
    </row>
    <row r="7531" spans="1:6">
      <c r="A7531" s="144"/>
      <c r="B7531" s="144"/>
      <c r="C7531" s="144"/>
      <c r="D7531" s="144"/>
      <c r="E7531" s="144"/>
      <c r="F7531" s="144"/>
    </row>
    <row r="7532" spans="1:6">
      <c r="A7532" s="144"/>
      <c r="B7532" s="144"/>
      <c r="C7532" s="144"/>
      <c r="D7532" s="144"/>
      <c r="E7532" s="144"/>
      <c r="F7532" s="144"/>
    </row>
    <row r="7533" spans="1:6">
      <c r="A7533" s="144"/>
      <c r="B7533" s="144"/>
      <c r="C7533" s="144"/>
      <c r="D7533" s="144"/>
      <c r="E7533" s="144"/>
      <c r="F7533" s="144"/>
    </row>
    <row r="7534" spans="1:6">
      <c r="A7534" s="144"/>
      <c r="B7534" s="144"/>
      <c r="C7534" s="144"/>
      <c r="D7534" s="144"/>
      <c r="E7534" s="144"/>
      <c r="F7534" s="144"/>
    </row>
    <row r="7535" spans="1:6">
      <c r="A7535" s="144"/>
      <c r="B7535" s="144"/>
      <c r="C7535" s="144"/>
      <c r="D7535" s="144"/>
      <c r="E7535" s="144"/>
      <c r="F7535" s="144"/>
    </row>
    <row r="7536" spans="1:6">
      <c r="A7536" s="144"/>
      <c r="B7536" s="144"/>
      <c r="C7536" s="144"/>
      <c r="D7536" s="144"/>
      <c r="E7536" s="144"/>
      <c r="F7536" s="144"/>
    </row>
    <row r="7537" spans="1:6">
      <c r="A7537" s="144"/>
      <c r="B7537" s="144"/>
      <c r="C7537" s="144"/>
      <c r="D7537" s="144"/>
      <c r="E7537" s="144"/>
      <c r="F7537" s="144"/>
    </row>
    <row r="7538" spans="1:6">
      <c r="A7538" s="144"/>
      <c r="B7538" s="144"/>
      <c r="C7538" s="144"/>
      <c r="D7538" s="144"/>
      <c r="E7538" s="144"/>
      <c r="F7538" s="144"/>
    </row>
    <row r="7539" spans="1:6">
      <c r="A7539" s="144"/>
      <c r="B7539" s="144"/>
      <c r="C7539" s="144"/>
      <c r="D7539" s="144"/>
      <c r="E7539" s="144"/>
      <c r="F7539" s="144"/>
    </row>
    <row r="7540" spans="1:6">
      <c r="A7540" s="144"/>
      <c r="B7540" s="144"/>
      <c r="C7540" s="144"/>
      <c r="D7540" s="144"/>
      <c r="E7540" s="144"/>
      <c r="F7540" s="144"/>
    </row>
    <row r="7541" spans="1:6">
      <c r="A7541" s="144"/>
      <c r="B7541" s="144"/>
      <c r="C7541" s="144"/>
      <c r="D7541" s="144"/>
      <c r="E7541" s="144"/>
      <c r="F7541" s="144"/>
    </row>
    <row r="7542" spans="1:6">
      <c r="A7542" s="144"/>
      <c r="B7542" s="144"/>
      <c r="C7542" s="144"/>
      <c r="D7542" s="144"/>
      <c r="E7542" s="144"/>
      <c r="F7542" s="144"/>
    </row>
    <row r="7543" spans="1:6">
      <c r="A7543" s="144"/>
      <c r="B7543" s="144"/>
      <c r="C7543" s="144"/>
      <c r="D7543" s="144"/>
      <c r="E7543" s="144"/>
      <c r="F7543" s="144"/>
    </row>
    <row r="7544" spans="1:6">
      <c r="A7544" s="144"/>
      <c r="B7544" s="144"/>
      <c r="C7544" s="144"/>
      <c r="D7544" s="144"/>
      <c r="E7544" s="144"/>
      <c r="F7544" s="144"/>
    </row>
    <row r="7545" spans="1:6">
      <c r="A7545" s="144"/>
      <c r="B7545" s="144"/>
      <c r="C7545" s="144"/>
      <c r="D7545" s="144"/>
      <c r="E7545" s="144"/>
      <c r="F7545" s="144"/>
    </row>
    <row r="7546" spans="1:6">
      <c r="A7546" s="144"/>
      <c r="B7546" s="144"/>
      <c r="C7546" s="144"/>
      <c r="D7546" s="144"/>
      <c r="E7546" s="144"/>
      <c r="F7546" s="144"/>
    </row>
    <row r="7547" spans="1:6">
      <c r="A7547" s="144"/>
      <c r="B7547" s="144"/>
      <c r="C7547" s="144"/>
      <c r="D7547" s="144"/>
      <c r="E7547" s="144"/>
      <c r="F7547" s="144"/>
    </row>
    <row r="7548" spans="1:6">
      <c r="A7548" s="144"/>
      <c r="B7548" s="144"/>
      <c r="C7548" s="144"/>
      <c r="D7548" s="144"/>
      <c r="E7548" s="144"/>
      <c r="F7548" s="144"/>
    </row>
    <row r="7549" spans="1:6">
      <c r="A7549" s="144"/>
      <c r="B7549" s="144"/>
      <c r="C7549" s="144"/>
      <c r="D7549" s="144"/>
      <c r="E7549" s="144"/>
      <c r="F7549" s="144"/>
    </row>
    <row r="7550" spans="1:6">
      <c r="A7550" s="144"/>
      <c r="B7550" s="144"/>
      <c r="C7550" s="144"/>
      <c r="D7550" s="144"/>
      <c r="E7550" s="144"/>
      <c r="F7550" s="144"/>
    </row>
    <row r="7551" spans="1:6">
      <c r="A7551" s="144"/>
      <c r="B7551" s="144"/>
      <c r="C7551" s="144"/>
      <c r="D7551" s="144"/>
      <c r="E7551" s="144"/>
      <c r="F7551" s="144"/>
    </row>
    <row r="7552" spans="1:6">
      <c r="A7552" s="144"/>
      <c r="B7552" s="144"/>
      <c r="C7552" s="144"/>
      <c r="D7552" s="144"/>
      <c r="E7552" s="144"/>
      <c r="F7552" s="144"/>
    </row>
    <row r="7553" spans="1:6">
      <c r="A7553" s="144"/>
      <c r="B7553" s="144"/>
      <c r="C7553" s="144"/>
      <c r="D7553" s="144"/>
      <c r="E7553" s="144"/>
      <c r="F7553" s="144"/>
    </row>
    <row r="7554" spans="1:6">
      <c r="A7554" s="144"/>
      <c r="B7554" s="144"/>
      <c r="C7554" s="144"/>
      <c r="D7554" s="144"/>
      <c r="E7554" s="144"/>
      <c r="F7554" s="144"/>
    </row>
    <row r="7555" spans="1:6">
      <c r="A7555" s="144"/>
      <c r="B7555" s="144"/>
      <c r="C7555" s="144"/>
      <c r="D7555" s="144"/>
      <c r="E7555" s="144"/>
      <c r="F7555" s="144"/>
    </row>
    <row r="7556" spans="1:6">
      <c r="A7556" s="144"/>
      <c r="B7556" s="144"/>
      <c r="C7556" s="144"/>
      <c r="D7556" s="144"/>
      <c r="E7556" s="144"/>
      <c r="F7556" s="144"/>
    </row>
    <row r="7557" spans="1:6">
      <c r="A7557" s="144"/>
      <c r="B7557" s="144"/>
      <c r="C7557" s="144"/>
      <c r="D7557" s="144"/>
      <c r="E7557" s="144"/>
      <c r="F7557" s="144"/>
    </row>
    <row r="7558" spans="1:6">
      <c r="A7558" s="144"/>
      <c r="B7558" s="144"/>
      <c r="C7558" s="144"/>
      <c r="D7558" s="144"/>
      <c r="E7558" s="144"/>
      <c r="F7558" s="144"/>
    </row>
    <row r="7559" spans="1:6">
      <c r="A7559" s="144"/>
      <c r="B7559" s="144"/>
      <c r="C7559" s="144"/>
      <c r="D7559" s="144"/>
      <c r="E7559" s="144"/>
      <c r="F7559" s="144"/>
    </row>
    <row r="7560" spans="1:6">
      <c r="A7560" s="144"/>
      <c r="B7560" s="144"/>
      <c r="C7560" s="144"/>
      <c r="D7560" s="144"/>
      <c r="E7560" s="144"/>
      <c r="F7560" s="144"/>
    </row>
    <row r="7561" spans="1:6">
      <c r="A7561" s="144"/>
      <c r="B7561" s="144"/>
      <c r="C7561" s="144"/>
      <c r="D7561" s="144"/>
      <c r="E7561" s="144"/>
      <c r="F7561" s="144"/>
    </row>
    <row r="7562" spans="1:6">
      <c r="A7562" s="144"/>
      <c r="B7562" s="144"/>
      <c r="C7562" s="144"/>
      <c r="D7562" s="144"/>
      <c r="E7562" s="144"/>
      <c r="F7562" s="144"/>
    </row>
    <row r="7563" spans="1:6">
      <c r="A7563" s="144"/>
      <c r="B7563" s="144"/>
      <c r="C7563" s="144"/>
      <c r="D7563" s="144"/>
      <c r="E7563" s="144"/>
      <c r="F7563" s="144"/>
    </row>
    <row r="7564" spans="1:6">
      <c r="A7564" s="144"/>
      <c r="B7564" s="144"/>
      <c r="C7564" s="144"/>
      <c r="D7564" s="144"/>
      <c r="E7564" s="144"/>
      <c r="F7564" s="144"/>
    </row>
    <row r="7565" spans="1:6">
      <c r="A7565" s="144"/>
      <c r="B7565" s="144"/>
      <c r="C7565" s="144"/>
      <c r="D7565" s="144"/>
      <c r="E7565" s="144"/>
      <c r="F7565" s="144"/>
    </row>
    <row r="7566" spans="1:6">
      <c r="A7566" s="144"/>
      <c r="B7566" s="144"/>
      <c r="C7566" s="144"/>
      <c r="D7566" s="144"/>
      <c r="E7566" s="144"/>
      <c r="F7566" s="144"/>
    </row>
    <row r="7567" spans="1:6">
      <c r="A7567" s="144"/>
      <c r="B7567" s="144"/>
      <c r="C7567" s="144"/>
      <c r="D7567" s="144"/>
      <c r="E7567" s="144"/>
      <c r="F7567" s="144"/>
    </row>
    <row r="7568" spans="1:6">
      <c r="A7568" s="144"/>
      <c r="B7568" s="144"/>
      <c r="C7568" s="144"/>
      <c r="D7568" s="144"/>
      <c r="E7568" s="144"/>
      <c r="F7568" s="144"/>
    </row>
    <row r="7569" spans="1:6">
      <c r="A7569" s="144"/>
      <c r="B7569" s="144"/>
      <c r="C7569" s="144"/>
      <c r="D7569" s="144"/>
      <c r="E7569" s="144"/>
      <c r="F7569" s="144"/>
    </row>
    <row r="7570" spans="1:6">
      <c r="A7570" s="144"/>
      <c r="B7570" s="144"/>
      <c r="C7570" s="144"/>
      <c r="D7570" s="144"/>
      <c r="E7570" s="144"/>
      <c r="F7570" s="144"/>
    </row>
    <row r="7571" spans="1:6">
      <c r="A7571" s="144"/>
      <c r="B7571" s="144"/>
      <c r="C7571" s="144"/>
      <c r="D7571" s="144"/>
      <c r="E7571" s="144"/>
      <c r="F7571" s="144"/>
    </row>
    <row r="7572" spans="1:6">
      <c r="A7572" s="144"/>
      <c r="B7572" s="144"/>
      <c r="C7572" s="144"/>
      <c r="D7572" s="144"/>
      <c r="E7572" s="144"/>
      <c r="F7572" s="144"/>
    </row>
    <row r="7573" spans="1:6">
      <c r="A7573" s="144"/>
      <c r="B7573" s="144"/>
      <c r="C7573" s="144"/>
      <c r="D7573" s="144"/>
      <c r="E7573" s="144"/>
      <c r="F7573" s="144"/>
    </row>
    <row r="7574" spans="1:6">
      <c r="A7574" s="144"/>
      <c r="B7574" s="144"/>
      <c r="C7574" s="144"/>
      <c r="D7574" s="144"/>
      <c r="E7574" s="144"/>
      <c r="F7574" s="144"/>
    </row>
    <row r="7575" spans="1:6">
      <c r="A7575" s="144"/>
      <c r="B7575" s="144"/>
      <c r="C7575" s="144"/>
      <c r="D7575" s="144"/>
      <c r="E7575" s="144"/>
      <c r="F7575" s="144"/>
    </row>
    <row r="7576" spans="1:6">
      <c r="A7576" s="144"/>
      <c r="B7576" s="144"/>
      <c r="C7576" s="144"/>
      <c r="D7576" s="144"/>
      <c r="E7576" s="144"/>
      <c r="F7576" s="144"/>
    </row>
    <row r="7577" spans="1:6">
      <c r="A7577" s="144"/>
      <c r="B7577" s="144"/>
      <c r="C7577" s="144"/>
      <c r="D7577" s="144"/>
      <c r="E7577" s="144"/>
      <c r="F7577" s="144"/>
    </row>
    <row r="7578" spans="1:6">
      <c r="A7578" s="144"/>
      <c r="B7578" s="144"/>
      <c r="C7578" s="144"/>
      <c r="D7578" s="144"/>
      <c r="E7578" s="144"/>
      <c r="F7578" s="144"/>
    </row>
    <row r="7579" spans="1:6">
      <c r="A7579" s="144"/>
      <c r="B7579" s="144"/>
      <c r="C7579" s="144"/>
      <c r="D7579" s="144"/>
      <c r="E7579" s="144"/>
      <c r="F7579" s="144"/>
    </row>
    <row r="7580" spans="1:6">
      <c r="A7580" s="144"/>
      <c r="B7580" s="144"/>
      <c r="C7580" s="144"/>
      <c r="D7580" s="144"/>
      <c r="E7580" s="144"/>
      <c r="F7580" s="144"/>
    </row>
    <row r="7581" spans="1:6">
      <c r="A7581" s="144"/>
      <c r="B7581" s="144"/>
      <c r="C7581" s="144"/>
      <c r="D7581" s="144"/>
      <c r="E7581" s="144"/>
      <c r="F7581" s="144"/>
    </row>
    <row r="7582" spans="1:6">
      <c r="A7582" s="144"/>
      <c r="B7582" s="144"/>
      <c r="C7582" s="144"/>
      <c r="D7582" s="144"/>
      <c r="E7582" s="144"/>
      <c r="F7582" s="144"/>
    </row>
    <row r="7583" spans="1:6">
      <c r="A7583" s="144"/>
      <c r="B7583" s="144"/>
      <c r="C7583" s="144"/>
      <c r="D7583" s="144"/>
      <c r="E7583" s="144"/>
      <c r="F7583" s="144"/>
    </row>
    <row r="7584" spans="1:6">
      <c r="A7584" s="144"/>
      <c r="B7584" s="144"/>
      <c r="C7584" s="144"/>
      <c r="D7584" s="144"/>
      <c r="E7584" s="144"/>
      <c r="F7584" s="144"/>
    </row>
    <row r="7585" spans="1:6">
      <c r="A7585" s="144"/>
      <c r="B7585" s="144"/>
      <c r="C7585" s="144"/>
      <c r="D7585" s="144"/>
      <c r="E7585" s="144"/>
      <c r="F7585" s="144"/>
    </row>
    <row r="7586" spans="1:6">
      <c r="A7586" s="144"/>
      <c r="B7586" s="144"/>
      <c r="C7586" s="144"/>
      <c r="D7586" s="144"/>
      <c r="E7586" s="144"/>
      <c r="F7586" s="144"/>
    </row>
    <row r="7587" spans="1:6">
      <c r="A7587" s="144"/>
      <c r="B7587" s="144"/>
      <c r="C7587" s="144"/>
      <c r="D7587" s="144"/>
      <c r="E7587" s="144"/>
      <c r="F7587" s="144"/>
    </row>
    <row r="7588" spans="1:6">
      <c r="A7588" s="144"/>
      <c r="B7588" s="144"/>
      <c r="C7588" s="144"/>
      <c r="D7588" s="144"/>
      <c r="E7588" s="144"/>
      <c r="F7588" s="144"/>
    </row>
    <row r="7589" spans="1:6">
      <c r="A7589" s="144"/>
      <c r="B7589" s="144"/>
      <c r="C7589" s="144"/>
      <c r="D7589" s="144"/>
      <c r="E7589" s="144"/>
      <c r="F7589" s="144"/>
    </row>
    <row r="7590" spans="1:6">
      <c r="A7590" s="144"/>
      <c r="B7590" s="144"/>
      <c r="C7590" s="144"/>
      <c r="D7590" s="144"/>
      <c r="E7590" s="144"/>
      <c r="F7590" s="144"/>
    </row>
    <row r="7591" spans="1:6">
      <c r="A7591" s="144"/>
      <c r="B7591" s="144"/>
      <c r="C7591" s="144"/>
      <c r="D7591" s="144"/>
      <c r="E7591" s="144"/>
      <c r="F7591" s="144"/>
    </row>
    <row r="7592" spans="1:6">
      <c r="A7592" s="144"/>
      <c r="B7592" s="144"/>
      <c r="C7592" s="144"/>
      <c r="D7592" s="144"/>
      <c r="E7592" s="144"/>
      <c r="F7592" s="144"/>
    </row>
    <row r="7593" spans="1:6">
      <c r="A7593" s="144"/>
      <c r="B7593" s="144"/>
      <c r="C7593" s="144"/>
      <c r="D7593" s="144"/>
      <c r="E7593" s="144"/>
      <c r="F7593" s="144"/>
    </row>
    <row r="7594" spans="1:6">
      <c r="A7594" s="144"/>
      <c r="B7594" s="144"/>
      <c r="C7594" s="144"/>
      <c r="D7594" s="144"/>
      <c r="E7594" s="144"/>
      <c r="F7594" s="144"/>
    </row>
    <row r="7595" spans="1:6">
      <c r="A7595" s="144"/>
      <c r="B7595" s="144"/>
      <c r="C7595" s="144"/>
      <c r="D7595" s="144"/>
      <c r="E7595" s="144"/>
      <c r="F7595" s="144"/>
    </row>
    <row r="7596" spans="1:6">
      <c r="A7596" s="144"/>
      <c r="B7596" s="144"/>
      <c r="C7596" s="144"/>
      <c r="D7596" s="144"/>
      <c r="E7596" s="144"/>
      <c r="F7596" s="144"/>
    </row>
    <row r="7597" spans="1:6">
      <c r="A7597" s="144"/>
      <c r="B7597" s="144"/>
      <c r="C7597" s="144"/>
      <c r="D7597" s="144"/>
      <c r="E7597" s="144"/>
      <c r="F7597" s="144"/>
    </row>
    <row r="7598" spans="1:6">
      <c r="A7598" s="144"/>
      <c r="B7598" s="144"/>
      <c r="C7598" s="144"/>
      <c r="D7598" s="144"/>
      <c r="E7598" s="144"/>
      <c r="F7598" s="144"/>
    </row>
    <row r="7599" spans="1:6">
      <c r="A7599" s="144"/>
      <c r="B7599" s="144"/>
      <c r="C7599" s="144"/>
      <c r="D7599" s="144"/>
      <c r="E7599" s="144"/>
      <c r="F7599" s="144"/>
    </row>
    <row r="7600" spans="1:6">
      <c r="A7600" s="144"/>
      <c r="B7600" s="144"/>
      <c r="C7600" s="144"/>
      <c r="D7600" s="144"/>
      <c r="E7600" s="144"/>
      <c r="F7600" s="144"/>
    </row>
    <row r="7601" spans="1:6">
      <c r="A7601" s="144"/>
      <c r="B7601" s="144"/>
      <c r="C7601" s="144"/>
      <c r="D7601" s="144"/>
      <c r="E7601" s="144"/>
      <c r="F7601" s="144"/>
    </row>
    <row r="7602" spans="1:6">
      <c r="A7602" s="144"/>
      <c r="B7602" s="144"/>
      <c r="C7602" s="144"/>
      <c r="D7602" s="144"/>
      <c r="E7602" s="144"/>
      <c r="F7602" s="144"/>
    </row>
    <row r="7603" spans="1:6">
      <c r="A7603" s="144"/>
      <c r="B7603" s="144"/>
      <c r="C7603" s="144"/>
      <c r="D7603" s="144"/>
      <c r="E7603" s="144"/>
      <c r="F7603" s="144"/>
    </row>
    <row r="7604" spans="1:6">
      <c r="A7604" s="144"/>
      <c r="B7604" s="144"/>
      <c r="C7604" s="144"/>
      <c r="D7604" s="144"/>
      <c r="E7604" s="144"/>
      <c r="F7604" s="144"/>
    </row>
    <row r="7605" spans="1:6">
      <c r="A7605" s="144"/>
      <c r="B7605" s="144"/>
      <c r="C7605" s="144"/>
      <c r="D7605" s="144"/>
      <c r="E7605" s="144"/>
      <c r="F7605" s="144"/>
    </row>
    <row r="7606" spans="1:6">
      <c r="A7606" s="144"/>
      <c r="B7606" s="144"/>
      <c r="C7606" s="144"/>
      <c r="D7606" s="144"/>
      <c r="E7606" s="144"/>
      <c r="F7606" s="144"/>
    </row>
    <row r="7607" spans="1:6">
      <c r="A7607" s="144"/>
      <c r="B7607" s="144"/>
      <c r="C7607" s="144"/>
      <c r="D7607" s="144"/>
      <c r="E7607" s="144"/>
      <c r="F7607" s="144"/>
    </row>
    <row r="7608" spans="1:6">
      <c r="A7608" s="144"/>
      <c r="B7608" s="144"/>
      <c r="C7608" s="144"/>
      <c r="D7608" s="144"/>
      <c r="E7608" s="144"/>
      <c r="F7608" s="144"/>
    </row>
    <row r="7609" spans="1:6">
      <c r="A7609" s="144"/>
      <c r="B7609" s="144"/>
      <c r="C7609" s="144"/>
      <c r="D7609" s="144"/>
      <c r="E7609" s="144"/>
      <c r="F7609" s="144"/>
    </row>
    <row r="7610" spans="1:6">
      <c r="A7610" s="144"/>
      <c r="B7610" s="144"/>
      <c r="C7610" s="144"/>
      <c r="D7610" s="144"/>
      <c r="E7610" s="144"/>
      <c r="F7610" s="144"/>
    </row>
    <row r="7611" spans="1:6">
      <c r="A7611" s="144"/>
      <c r="B7611" s="144"/>
      <c r="C7611" s="144"/>
      <c r="D7611" s="144"/>
      <c r="E7611" s="144"/>
      <c r="F7611" s="144"/>
    </row>
    <row r="7612" spans="1:6">
      <c r="A7612" s="144"/>
      <c r="B7612" s="144"/>
      <c r="C7612" s="144"/>
      <c r="D7612" s="144"/>
      <c r="E7612" s="144"/>
      <c r="F7612" s="144"/>
    </row>
    <row r="7613" spans="1:6">
      <c r="A7613" s="144"/>
      <c r="B7613" s="144"/>
      <c r="C7613" s="144"/>
      <c r="D7613" s="144"/>
      <c r="E7613" s="144"/>
      <c r="F7613" s="144"/>
    </row>
    <row r="7614" spans="1:6">
      <c r="A7614" s="144"/>
      <c r="B7614" s="144"/>
      <c r="C7614" s="144"/>
      <c r="D7614" s="144"/>
      <c r="E7614" s="144"/>
      <c r="F7614" s="144"/>
    </row>
    <row r="7615" spans="1:6">
      <c r="A7615" s="144"/>
      <c r="B7615" s="144"/>
      <c r="C7615" s="144"/>
      <c r="D7615" s="144"/>
      <c r="E7615" s="144"/>
      <c r="F7615" s="144"/>
    </row>
    <row r="7616" spans="1:6">
      <c r="A7616" s="144"/>
      <c r="B7616" s="144"/>
      <c r="C7616" s="144"/>
      <c r="D7616" s="144"/>
      <c r="E7616" s="144"/>
      <c r="F7616" s="144"/>
    </row>
    <row r="7617" spans="1:6">
      <c r="A7617" s="144"/>
      <c r="B7617" s="144"/>
      <c r="C7617" s="144"/>
      <c r="D7617" s="144"/>
      <c r="E7617" s="144"/>
      <c r="F7617" s="144"/>
    </row>
    <row r="7618" spans="1:6">
      <c r="A7618" s="144"/>
      <c r="B7618" s="144"/>
      <c r="C7618" s="144"/>
      <c r="D7618" s="144"/>
      <c r="E7618" s="144"/>
      <c r="F7618" s="144"/>
    </row>
    <row r="7619" spans="1:6">
      <c r="A7619" s="144"/>
      <c r="B7619" s="144"/>
      <c r="C7619" s="144"/>
      <c r="D7619" s="144"/>
      <c r="E7619" s="144"/>
      <c r="F7619" s="144"/>
    </row>
    <row r="7620" spans="1:6">
      <c r="A7620" s="144"/>
      <c r="B7620" s="144"/>
      <c r="C7620" s="144"/>
      <c r="D7620" s="144"/>
      <c r="E7620" s="144"/>
      <c r="F7620" s="144"/>
    </row>
    <row r="7621" spans="1:6">
      <c r="A7621" s="144"/>
      <c r="B7621" s="144"/>
      <c r="C7621" s="144"/>
      <c r="D7621" s="144"/>
      <c r="E7621" s="144"/>
      <c r="F7621" s="144"/>
    </row>
    <row r="7622" spans="1:6">
      <c r="A7622" s="144"/>
      <c r="B7622" s="144"/>
      <c r="C7622" s="144"/>
      <c r="D7622" s="144"/>
      <c r="E7622" s="144"/>
      <c r="F7622" s="144"/>
    </row>
    <row r="7623" spans="1:6">
      <c r="A7623" s="144"/>
      <c r="B7623" s="144"/>
      <c r="C7623" s="144"/>
      <c r="D7623" s="144"/>
      <c r="E7623" s="144"/>
      <c r="F7623" s="144"/>
    </row>
    <row r="7624" spans="1:6">
      <c r="A7624" s="144"/>
      <c r="B7624" s="144"/>
      <c r="C7624" s="144"/>
      <c r="D7624" s="144"/>
      <c r="E7624" s="144"/>
      <c r="F7624" s="144"/>
    </row>
    <row r="7625" spans="1:6">
      <c r="A7625" s="144"/>
      <c r="B7625" s="144"/>
      <c r="C7625" s="144"/>
      <c r="D7625" s="144"/>
      <c r="E7625" s="144"/>
      <c r="F7625" s="144"/>
    </row>
    <row r="7626" spans="1:6">
      <c r="A7626" s="144"/>
      <c r="B7626" s="144"/>
      <c r="C7626" s="144"/>
      <c r="D7626" s="144"/>
      <c r="E7626" s="144"/>
      <c r="F7626" s="144"/>
    </row>
    <row r="7627" spans="1:6">
      <c r="A7627" s="144"/>
      <c r="B7627" s="144"/>
      <c r="C7627" s="144"/>
      <c r="D7627" s="144"/>
      <c r="E7627" s="144"/>
      <c r="F7627" s="144"/>
    </row>
    <row r="7628" spans="1:6">
      <c r="A7628" s="144"/>
      <c r="B7628" s="144"/>
      <c r="C7628" s="144"/>
      <c r="D7628" s="144"/>
      <c r="E7628" s="144"/>
      <c r="F7628" s="144"/>
    </row>
    <row r="7629" spans="1:6">
      <c r="A7629" s="144"/>
      <c r="B7629" s="144"/>
      <c r="C7629" s="144"/>
      <c r="D7629" s="144"/>
      <c r="E7629" s="144"/>
      <c r="F7629" s="144"/>
    </row>
    <row r="7630" spans="1:6">
      <c r="A7630" s="144"/>
      <c r="B7630" s="144"/>
      <c r="C7630" s="144"/>
      <c r="D7630" s="144"/>
      <c r="E7630" s="144"/>
      <c r="F7630" s="144"/>
    </row>
    <row r="7631" spans="1:6">
      <c r="A7631" s="144"/>
      <c r="B7631" s="144"/>
      <c r="C7631" s="144"/>
      <c r="D7631" s="144"/>
      <c r="E7631" s="144"/>
      <c r="F7631" s="144"/>
    </row>
    <row r="7632" spans="1:6">
      <c r="A7632" s="144"/>
      <c r="B7632" s="144"/>
      <c r="C7632" s="144"/>
      <c r="D7632" s="144"/>
      <c r="E7632" s="144"/>
      <c r="F7632" s="144"/>
    </row>
    <row r="7633" spans="1:6">
      <c r="A7633" s="144"/>
      <c r="B7633" s="144"/>
      <c r="C7633" s="144"/>
      <c r="D7633" s="144"/>
      <c r="E7633" s="144"/>
      <c r="F7633" s="144"/>
    </row>
    <row r="7634" spans="1:6">
      <c r="A7634" s="144"/>
      <c r="B7634" s="144"/>
      <c r="C7634" s="144"/>
      <c r="D7634" s="144"/>
      <c r="E7634" s="144"/>
      <c r="F7634" s="144"/>
    </row>
    <row r="7635" spans="1:6">
      <c r="A7635" s="144"/>
      <c r="B7635" s="144"/>
      <c r="C7635" s="144"/>
      <c r="D7635" s="144"/>
      <c r="E7635" s="144"/>
      <c r="F7635" s="144"/>
    </row>
    <row r="7636" spans="1:6">
      <c r="A7636" s="144"/>
      <c r="B7636" s="144"/>
      <c r="C7636" s="144"/>
      <c r="D7636" s="144"/>
      <c r="E7636" s="144"/>
      <c r="F7636" s="144"/>
    </row>
    <row r="7637" spans="1:6">
      <c r="A7637" s="144"/>
      <c r="B7637" s="144"/>
      <c r="C7637" s="144"/>
      <c r="D7637" s="144"/>
      <c r="E7637" s="144"/>
      <c r="F7637" s="144"/>
    </row>
    <row r="7638" spans="1:6">
      <c r="A7638" s="144"/>
      <c r="B7638" s="144"/>
      <c r="C7638" s="144"/>
      <c r="D7638" s="144"/>
      <c r="E7638" s="144"/>
      <c r="F7638" s="144"/>
    </row>
    <row r="7639" spans="1:6">
      <c r="A7639" s="144"/>
      <c r="B7639" s="144"/>
      <c r="C7639" s="144"/>
      <c r="D7639" s="144"/>
      <c r="E7639" s="144"/>
      <c r="F7639" s="144"/>
    </row>
    <row r="7640" spans="1:6">
      <c r="A7640" s="144"/>
      <c r="B7640" s="144"/>
      <c r="C7640" s="144"/>
      <c r="D7640" s="144"/>
      <c r="E7640" s="144"/>
      <c r="F7640" s="144"/>
    </row>
    <row r="7641" spans="1:6">
      <c r="A7641" s="144"/>
      <c r="B7641" s="144"/>
      <c r="C7641" s="144"/>
      <c r="D7641" s="144"/>
      <c r="E7641" s="144"/>
      <c r="F7641" s="144"/>
    </row>
    <row r="7642" spans="1:6">
      <c r="A7642" s="144"/>
      <c r="B7642" s="144"/>
      <c r="C7642" s="144"/>
      <c r="D7642" s="144"/>
      <c r="E7642" s="144"/>
      <c r="F7642" s="144"/>
    </row>
    <row r="7643" spans="1:6">
      <c r="A7643" s="144"/>
      <c r="B7643" s="144"/>
      <c r="C7643" s="144"/>
      <c r="D7643" s="144"/>
      <c r="E7643" s="144"/>
      <c r="F7643" s="144"/>
    </row>
    <row r="7644" spans="1:6">
      <c r="A7644" s="144"/>
      <c r="B7644" s="144"/>
      <c r="C7644" s="144"/>
      <c r="D7644" s="144"/>
      <c r="E7644" s="144"/>
      <c r="F7644" s="144"/>
    </row>
    <row r="7645" spans="1:6">
      <c r="A7645" s="144"/>
      <c r="B7645" s="144"/>
      <c r="C7645" s="144"/>
      <c r="D7645" s="144"/>
      <c r="E7645" s="144"/>
      <c r="F7645" s="144"/>
    </row>
    <row r="7646" spans="1:6">
      <c r="A7646" s="144"/>
      <c r="B7646" s="144"/>
      <c r="C7646" s="144"/>
      <c r="D7646" s="144"/>
      <c r="E7646" s="144"/>
      <c r="F7646" s="144"/>
    </row>
    <row r="7647" spans="1:6">
      <c r="A7647" s="144"/>
      <c r="B7647" s="144"/>
      <c r="C7647" s="144"/>
      <c r="D7647" s="144"/>
      <c r="E7647" s="144"/>
      <c r="F7647" s="144"/>
    </row>
    <row r="7648" spans="1:6">
      <c r="A7648" s="144"/>
      <c r="B7648" s="144"/>
      <c r="C7648" s="144"/>
      <c r="D7648" s="144"/>
      <c r="E7648" s="144"/>
      <c r="F7648" s="144"/>
    </row>
    <row r="7649" spans="1:6">
      <c r="A7649" s="144"/>
      <c r="B7649" s="144"/>
      <c r="C7649" s="144"/>
      <c r="D7649" s="144"/>
      <c r="E7649" s="144"/>
      <c r="F7649" s="144"/>
    </row>
    <row r="7650" spans="1:6">
      <c r="A7650" s="144"/>
      <c r="B7650" s="144"/>
      <c r="C7650" s="144"/>
      <c r="D7650" s="144"/>
      <c r="E7650" s="144"/>
      <c r="F7650" s="144"/>
    </row>
    <row r="7651" spans="1:6">
      <c r="A7651" s="144"/>
      <c r="B7651" s="144"/>
      <c r="C7651" s="144"/>
      <c r="D7651" s="144"/>
      <c r="E7651" s="144"/>
      <c r="F7651" s="144"/>
    </row>
    <row r="7652" spans="1:6">
      <c r="A7652" s="144"/>
      <c r="B7652" s="144"/>
      <c r="C7652" s="144"/>
      <c r="D7652" s="144"/>
      <c r="E7652" s="144"/>
      <c r="F7652" s="144"/>
    </row>
    <row r="7653" spans="1:6">
      <c r="A7653" s="144"/>
      <c r="B7653" s="144"/>
      <c r="C7653" s="144"/>
      <c r="D7653" s="144"/>
      <c r="E7653" s="144"/>
      <c r="F7653" s="144"/>
    </row>
    <row r="7654" spans="1:6">
      <c r="A7654" s="144"/>
      <c r="B7654" s="144"/>
      <c r="C7654" s="144"/>
      <c r="D7654" s="144"/>
      <c r="E7654" s="144"/>
      <c r="F7654" s="144"/>
    </row>
    <row r="7655" spans="1:6">
      <c r="A7655" s="144"/>
      <c r="B7655" s="144"/>
      <c r="C7655" s="144"/>
      <c r="D7655" s="144"/>
      <c r="E7655" s="144"/>
      <c r="F7655" s="144"/>
    </row>
    <row r="7656" spans="1:6">
      <c r="A7656" s="144"/>
      <c r="B7656" s="144"/>
      <c r="C7656" s="144"/>
      <c r="D7656" s="144"/>
      <c r="E7656" s="144"/>
      <c r="F7656" s="144"/>
    </row>
    <row r="7657" spans="1:6">
      <c r="A7657" s="144"/>
      <c r="B7657" s="144"/>
      <c r="C7657" s="144"/>
      <c r="D7657" s="144"/>
      <c r="E7657" s="144"/>
      <c r="F7657" s="144"/>
    </row>
    <row r="7658" spans="1:6">
      <c r="A7658" s="144"/>
      <c r="B7658" s="144"/>
      <c r="C7658" s="144"/>
      <c r="D7658" s="144"/>
      <c r="E7658" s="144"/>
      <c r="F7658" s="144"/>
    </row>
    <row r="7659" spans="1:6">
      <c r="A7659" s="144"/>
      <c r="B7659" s="144"/>
      <c r="C7659" s="144"/>
      <c r="D7659" s="144"/>
      <c r="E7659" s="144"/>
      <c r="F7659" s="144"/>
    </row>
    <row r="7660" spans="1:6">
      <c r="A7660" s="144"/>
      <c r="B7660" s="144"/>
      <c r="C7660" s="144"/>
      <c r="D7660" s="144"/>
      <c r="E7660" s="144"/>
      <c r="F7660" s="144"/>
    </row>
    <row r="7661" spans="1:6">
      <c r="A7661" s="144"/>
      <c r="B7661" s="144"/>
      <c r="C7661" s="144"/>
      <c r="D7661" s="144"/>
      <c r="E7661" s="144"/>
      <c r="F7661" s="144"/>
    </row>
    <row r="7662" spans="1:6">
      <c r="A7662" s="144"/>
      <c r="B7662" s="144"/>
      <c r="C7662" s="144"/>
      <c r="D7662" s="144"/>
      <c r="E7662" s="144"/>
      <c r="F7662" s="144"/>
    </row>
    <row r="7663" spans="1:6">
      <c r="A7663" s="144"/>
      <c r="B7663" s="144"/>
      <c r="C7663" s="144"/>
      <c r="D7663" s="144"/>
      <c r="E7663" s="144"/>
      <c r="F7663" s="144"/>
    </row>
    <row r="7664" spans="1:6">
      <c r="A7664" s="144"/>
      <c r="B7664" s="144"/>
      <c r="C7664" s="144"/>
      <c r="D7664" s="144"/>
      <c r="E7664" s="144"/>
      <c r="F7664" s="144"/>
    </row>
    <row r="7665" spans="1:6">
      <c r="A7665" s="144"/>
      <c r="B7665" s="144"/>
      <c r="C7665" s="144"/>
      <c r="D7665" s="144"/>
      <c r="E7665" s="144"/>
      <c r="F7665" s="144"/>
    </row>
    <row r="7666" spans="1:6">
      <c r="A7666" s="144"/>
      <c r="B7666" s="144"/>
      <c r="C7666" s="144"/>
      <c r="D7666" s="144"/>
      <c r="E7666" s="144"/>
      <c r="F7666" s="144"/>
    </row>
    <row r="7667" spans="1:6">
      <c r="A7667" s="144"/>
      <c r="B7667" s="144"/>
      <c r="C7667" s="144"/>
      <c r="D7667" s="144"/>
      <c r="E7667" s="144"/>
      <c r="F7667" s="144"/>
    </row>
    <row r="7668" spans="1:6">
      <c r="A7668" s="144"/>
      <c r="B7668" s="144"/>
      <c r="C7668" s="144"/>
      <c r="D7668" s="144"/>
      <c r="E7668" s="144"/>
      <c r="F7668" s="144"/>
    </row>
    <row r="7669" spans="1:6">
      <c r="A7669" s="144"/>
      <c r="B7669" s="144"/>
      <c r="C7669" s="144"/>
      <c r="D7669" s="144"/>
      <c r="E7669" s="144"/>
      <c r="F7669" s="144"/>
    </row>
    <row r="7670" spans="1:6">
      <c r="A7670" s="144"/>
      <c r="B7670" s="144"/>
      <c r="C7670" s="144"/>
      <c r="D7670" s="144"/>
      <c r="E7670" s="144"/>
      <c r="F7670" s="144"/>
    </row>
    <row r="7671" spans="1:6">
      <c r="A7671" s="144"/>
      <c r="B7671" s="144"/>
      <c r="C7671" s="144"/>
      <c r="D7671" s="144"/>
      <c r="E7671" s="144"/>
      <c r="F7671" s="144"/>
    </row>
    <row r="7672" spans="1:6">
      <c r="A7672" s="144"/>
      <c r="B7672" s="144"/>
      <c r="C7672" s="144"/>
      <c r="D7672" s="144"/>
      <c r="E7672" s="144"/>
      <c r="F7672" s="144"/>
    </row>
    <row r="7673" spans="1:6">
      <c r="A7673" s="144"/>
      <c r="B7673" s="144"/>
      <c r="C7673" s="144"/>
      <c r="D7673" s="144"/>
      <c r="E7673" s="144"/>
      <c r="F7673" s="144"/>
    </row>
    <row r="7674" spans="1:6">
      <c r="A7674" s="144"/>
      <c r="B7674" s="144"/>
      <c r="C7674" s="144"/>
      <c r="D7674" s="144"/>
      <c r="E7674" s="144"/>
      <c r="F7674" s="144"/>
    </row>
    <row r="7675" spans="1:6">
      <c r="A7675" s="144"/>
      <c r="B7675" s="144"/>
      <c r="C7675" s="144"/>
      <c r="D7675" s="144"/>
      <c r="E7675" s="144"/>
      <c r="F7675" s="144"/>
    </row>
    <row r="7676" spans="1:6">
      <c r="A7676" s="144"/>
      <c r="B7676" s="144"/>
      <c r="C7676" s="144"/>
      <c r="D7676" s="144"/>
      <c r="E7676" s="144"/>
      <c r="F7676" s="144"/>
    </row>
    <row r="7677" spans="1:6">
      <c r="A7677" s="144"/>
      <c r="B7677" s="144"/>
      <c r="C7677" s="144"/>
      <c r="D7677" s="144"/>
      <c r="E7677" s="144"/>
      <c r="F7677" s="144"/>
    </row>
    <row r="7678" spans="1:6">
      <c r="A7678" s="144"/>
      <c r="B7678" s="144"/>
      <c r="C7678" s="144"/>
      <c r="D7678" s="144"/>
      <c r="E7678" s="144"/>
      <c r="F7678" s="144"/>
    </row>
    <row r="7679" spans="1:6">
      <c r="A7679" s="144"/>
      <c r="B7679" s="144"/>
      <c r="C7679" s="144"/>
      <c r="D7679" s="144"/>
      <c r="E7679" s="144"/>
      <c r="F7679" s="144"/>
    </row>
    <row r="7680" spans="1:6">
      <c r="A7680" s="144"/>
      <c r="B7680" s="144"/>
      <c r="C7680" s="144"/>
      <c r="D7680" s="144"/>
      <c r="E7680" s="144"/>
      <c r="F7680" s="144"/>
    </row>
    <row r="7681" spans="1:6">
      <c r="A7681" s="144"/>
      <c r="B7681" s="144"/>
      <c r="C7681" s="144"/>
      <c r="D7681" s="144"/>
      <c r="E7681" s="144"/>
      <c r="F7681" s="144"/>
    </row>
    <row r="7682" spans="1:6">
      <c r="A7682" s="144"/>
      <c r="B7682" s="144"/>
      <c r="C7682" s="144"/>
      <c r="D7682" s="144"/>
      <c r="E7682" s="144"/>
      <c r="F7682" s="144"/>
    </row>
    <row r="7683" spans="1:6">
      <c r="A7683" s="144"/>
      <c r="B7683" s="144"/>
      <c r="C7683" s="144"/>
      <c r="D7683" s="144"/>
      <c r="E7683" s="144"/>
      <c r="F7683" s="144"/>
    </row>
    <row r="7684" spans="1:6">
      <c r="A7684" s="144"/>
      <c r="B7684" s="144"/>
      <c r="C7684" s="144"/>
      <c r="D7684" s="144"/>
      <c r="E7684" s="144"/>
      <c r="F7684" s="144"/>
    </row>
    <row r="7685" spans="1:6">
      <c r="A7685" s="144"/>
      <c r="B7685" s="144"/>
      <c r="C7685" s="144"/>
      <c r="D7685" s="144"/>
      <c r="E7685" s="144"/>
      <c r="F7685" s="144"/>
    </row>
    <row r="7686" spans="1:6">
      <c r="A7686" s="144"/>
      <c r="B7686" s="144"/>
      <c r="C7686" s="144"/>
      <c r="D7686" s="144"/>
      <c r="E7686" s="144"/>
      <c r="F7686" s="144"/>
    </row>
    <row r="7687" spans="1:6">
      <c r="A7687" s="144"/>
      <c r="B7687" s="144"/>
      <c r="C7687" s="144"/>
      <c r="D7687" s="144"/>
      <c r="E7687" s="144"/>
      <c r="F7687" s="144"/>
    </row>
    <row r="7688" spans="1:6">
      <c r="A7688" s="144"/>
      <c r="B7688" s="144"/>
      <c r="C7688" s="144"/>
      <c r="D7688" s="144"/>
      <c r="E7688" s="144"/>
      <c r="F7688" s="144"/>
    </row>
    <row r="7689" spans="1:6">
      <c r="A7689" s="144"/>
      <c r="B7689" s="144"/>
      <c r="C7689" s="144"/>
      <c r="D7689" s="144"/>
      <c r="E7689" s="144"/>
      <c r="F7689" s="144"/>
    </row>
    <row r="7690" spans="1:6">
      <c r="A7690" s="144"/>
      <c r="B7690" s="144"/>
      <c r="C7690" s="144"/>
      <c r="D7690" s="144"/>
      <c r="E7690" s="144"/>
      <c r="F7690" s="144"/>
    </row>
    <row r="7691" spans="1:6">
      <c r="A7691" s="144"/>
      <c r="B7691" s="144"/>
      <c r="C7691" s="144"/>
      <c r="D7691" s="144"/>
      <c r="E7691" s="144"/>
      <c r="F7691" s="144"/>
    </row>
    <row r="7692" spans="1:6">
      <c r="A7692" s="144"/>
      <c r="B7692" s="144"/>
      <c r="C7692" s="144"/>
      <c r="D7692" s="144"/>
      <c r="E7692" s="144"/>
      <c r="F7692" s="144"/>
    </row>
    <row r="7693" spans="1:6">
      <c r="A7693" s="144"/>
      <c r="B7693" s="144"/>
      <c r="C7693" s="144"/>
      <c r="D7693" s="144"/>
      <c r="E7693" s="144"/>
      <c r="F7693" s="144"/>
    </row>
    <row r="7694" spans="1:6">
      <c r="A7694" s="144"/>
      <c r="B7694" s="144"/>
      <c r="C7694" s="144"/>
      <c r="D7694" s="144"/>
      <c r="E7694" s="144"/>
      <c r="F7694" s="144"/>
    </row>
    <row r="7695" spans="1:6">
      <c r="A7695" s="144"/>
      <c r="B7695" s="144"/>
      <c r="C7695" s="144"/>
      <c r="D7695" s="144"/>
      <c r="E7695" s="144"/>
      <c r="F7695" s="144"/>
    </row>
    <row r="7696" spans="1:6">
      <c r="A7696" s="144"/>
      <c r="B7696" s="144"/>
      <c r="C7696" s="144"/>
      <c r="D7696" s="144"/>
      <c r="E7696" s="144"/>
      <c r="F7696" s="144"/>
    </row>
    <row r="7697" spans="1:6">
      <c r="A7697" s="144"/>
      <c r="B7697" s="144"/>
      <c r="C7697" s="144"/>
      <c r="D7697" s="144"/>
      <c r="E7697" s="144"/>
      <c r="F7697" s="144"/>
    </row>
    <row r="7698" spans="1:6">
      <c r="A7698" s="144"/>
      <c r="B7698" s="144"/>
      <c r="C7698" s="144"/>
      <c r="D7698" s="144"/>
      <c r="E7698" s="144"/>
      <c r="F7698" s="144"/>
    </row>
    <row r="7699" spans="1:6">
      <c r="A7699" s="144"/>
      <c r="B7699" s="144"/>
      <c r="C7699" s="144"/>
      <c r="D7699" s="144"/>
      <c r="E7699" s="144"/>
      <c r="F7699" s="144"/>
    </row>
    <row r="7700" spans="1:6">
      <c r="A7700" s="144"/>
      <c r="B7700" s="144"/>
      <c r="C7700" s="144"/>
      <c r="D7700" s="144"/>
      <c r="E7700" s="144"/>
      <c r="F7700" s="144"/>
    </row>
    <row r="7701" spans="1:6">
      <c r="A7701" s="144"/>
      <c r="B7701" s="144"/>
      <c r="C7701" s="144"/>
      <c r="D7701" s="144"/>
      <c r="E7701" s="144"/>
      <c r="F7701" s="144"/>
    </row>
    <row r="7702" spans="1:6">
      <c r="A7702" s="144"/>
      <c r="B7702" s="144"/>
      <c r="C7702" s="144"/>
      <c r="D7702" s="144"/>
      <c r="E7702" s="144"/>
      <c r="F7702" s="144"/>
    </row>
    <row r="7703" spans="1:6">
      <c r="A7703" s="144"/>
      <c r="B7703" s="144"/>
      <c r="C7703" s="144"/>
      <c r="D7703" s="144"/>
      <c r="E7703" s="144"/>
      <c r="F7703" s="144"/>
    </row>
    <row r="7704" spans="1:6">
      <c r="A7704" s="144"/>
      <c r="B7704" s="144"/>
      <c r="C7704" s="144"/>
      <c r="D7704" s="144"/>
      <c r="E7704" s="144"/>
      <c r="F7704" s="144"/>
    </row>
    <row r="7705" spans="1:6">
      <c r="A7705" s="144"/>
      <c r="B7705" s="144"/>
      <c r="C7705" s="144"/>
      <c r="D7705" s="144"/>
      <c r="E7705" s="144"/>
      <c r="F7705" s="144"/>
    </row>
    <row r="7706" spans="1:6">
      <c r="A7706" s="144"/>
      <c r="B7706" s="144"/>
      <c r="C7706" s="144"/>
      <c r="D7706" s="144"/>
      <c r="E7706" s="144"/>
      <c r="F7706" s="144"/>
    </row>
    <row r="7707" spans="1:6">
      <c r="A7707" s="144"/>
      <c r="B7707" s="144"/>
      <c r="C7707" s="144"/>
      <c r="D7707" s="144"/>
      <c r="E7707" s="144"/>
      <c r="F7707" s="144"/>
    </row>
    <row r="7708" spans="1:6">
      <c r="A7708" s="144"/>
      <c r="B7708" s="144"/>
      <c r="C7708" s="144"/>
      <c r="D7708" s="144"/>
      <c r="E7708" s="144"/>
      <c r="F7708" s="144"/>
    </row>
    <row r="7709" spans="1:6">
      <c r="A7709" s="144"/>
      <c r="B7709" s="144"/>
      <c r="C7709" s="144"/>
      <c r="D7709" s="144"/>
      <c r="E7709" s="144"/>
      <c r="F7709" s="144"/>
    </row>
    <row r="7710" spans="1:6">
      <c r="A7710" s="144"/>
      <c r="B7710" s="144"/>
      <c r="C7710" s="144"/>
      <c r="D7710" s="144"/>
      <c r="E7710" s="144"/>
      <c r="F7710" s="144"/>
    </row>
    <row r="7711" spans="1:6">
      <c r="A7711" s="144"/>
      <c r="B7711" s="144"/>
      <c r="C7711" s="144"/>
      <c r="D7711" s="144"/>
      <c r="E7711" s="144"/>
      <c r="F7711" s="144"/>
    </row>
    <row r="7712" spans="1:6">
      <c r="A7712" s="144"/>
      <c r="B7712" s="144"/>
      <c r="C7712" s="144"/>
      <c r="D7712" s="144"/>
      <c r="E7712" s="144"/>
      <c r="F7712" s="144"/>
    </row>
    <row r="7713" spans="1:6">
      <c r="A7713" s="144"/>
      <c r="B7713" s="144"/>
      <c r="C7713" s="144"/>
      <c r="D7713" s="144"/>
      <c r="E7713" s="144"/>
      <c r="F7713" s="144"/>
    </row>
    <row r="7714" spans="1:6">
      <c r="A7714" s="144"/>
      <c r="B7714" s="144"/>
      <c r="C7714" s="144"/>
      <c r="D7714" s="144"/>
      <c r="E7714" s="144"/>
      <c r="F7714" s="144"/>
    </row>
    <row r="7715" spans="1:6">
      <c r="A7715" s="144"/>
      <c r="B7715" s="144"/>
      <c r="C7715" s="144"/>
      <c r="D7715" s="144"/>
      <c r="E7715" s="144"/>
      <c r="F7715" s="144"/>
    </row>
    <row r="7716" spans="1:6">
      <c r="A7716" s="144"/>
      <c r="B7716" s="144"/>
      <c r="C7716" s="144"/>
      <c r="D7716" s="144"/>
      <c r="E7716" s="144"/>
      <c r="F7716" s="144"/>
    </row>
    <row r="7717" spans="1:6">
      <c r="A7717" s="144"/>
      <c r="B7717" s="144"/>
      <c r="C7717" s="144"/>
      <c r="D7717" s="144"/>
      <c r="E7717" s="144"/>
      <c r="F7717" s="144"/>
    </row>
    <row r="7718" spans="1:6">
      <c r="A7718" s="144"/>
      <c r="B7718" s="144"/>
      <c r="C7718" s="144"/>
      <c r="D7718" s="144"/>
      <c r="E7718" s="144"/>
      <c r="F7718" s="144"/>
    </row>
    <row r="7719" spans="1:6">
      <c r="A7719" s="144"/>
      <c r="B7719" s="144"/>
      <c r="C7719" s="144"/>
      <c r="D7719" s="144"/>
      <c r="E7719" s="144"/>
      <c r="F7719" s="144"/>
    </row>
    <row r="7720" spans="1:6">
      <c r="A7720" s="144"/>
      <c r="B7720" s="144"/>
      <c r="C7720" s="144"/>
      <c r="D7720" s="144"/>
      <c r="E7720" s="144"/>
      <c r="F7720" s="144"/>
    </row>
    <row r="7721" spans="1:6">
      <c r="A7721" s="144"/>
      <c r="B7721" s="144"/>
      <c r="C7721" s="144"/>
      <c r="D7721" s="144"/>
      <c r="E7721" s="144"/>
      <c r="F7721" s="144"/>
    </row>
    <row r="7722" spans="1:6">
      <c r="A7722" s="144"/>
      <c r="B7722" s="144"/>
      <c r="C7722" s="144"/>
      <c r="D7722" s="144"/>
      <c r="E7722" s="144"/>
      <c r="F7722" s="144"/>
    </row>
    <row r="7723" spans="1:6">
      <c r="A7723" s="144"/>
      <c r="B7723" s="144"/>
      <c r="C7723" s="144"/>
      <c r="D7723" s="144"/>
      <c r="E7723" s="144"/>
      <c r="F7723" s="144"/>
    </row>
    <row r="7724" spans="1:6">
      <c r="A7724" s="144"/>
      <c r="B7724" s="144"/>
      <c r="C7724" s="144"/>
      <c r="D7724" s="144"/>
      <c r="E7724" s="144"/>
      <c r="F7724" s="144"/>
    </row>
    <row r="7725" spans="1:6">
      <c r="A7725" s="144"/>
      <c r="B7725" s="144"/>
      <c r="C7725" s="144"/>
      <c r="D7725" s="144"/>
      <c r="E7725" s="144"/>
      <c r="F7725" s="144"/>
    </row>
    <row r="7726" spans="1:6">
      <c r="A7726" s="144"/>
      <c r="B7726" s="144"/>
      <c r="C7726" s="144"/>
      <c r="D7726" s="144"/>
      <c r="E7726" s="144"/>
      <c r="F7726" s="144"/>
    </row>
    <row r="7727" spans="1:6">
      <c r="A7727" s="144"/>
      <c r="B7727" s="144"/>
      <c r="C7727" s="144"/>
      <c r="D7727" s="144"/>
      <c r="E7727" s="144"/>
      <c r="F7727" s="144"/>
    </row>
    <row r="7728" spans="1:6">
      <c r="A7728" s="144"/>
      <c r="B7728" s="144"/>
      <c r="C7728" s="144"/>
      <c r="D7728" s="144"/>
      <c r="E7728" s="144"/>
      <c r="F7728" s="144"/>
    </row>
    <row r="7729" spans="1:6">
      <c r="A7729" s="144"/>
      <c r="B7729" s="144"/>
      <c r="C7729" s="144"/>
      <c r="D7729" s="144"/>
      <c r="E7729" s="144"/>
      <c r="F7729" s="144"/>
    </row>
    <row r="7730" spans="1:6">
      <c r="A7730" s="144"/>
      <c r="B7730" s="144"/>
      <c r="C7730" s="144"/>
      <c r="D7730" s="144"/>
      <c r="E7730" s="144"/>
      <c r="F7730" s="144"/>
    </row>
    <row r="7731" spans="1:6">
      <c r="A7731" s="144"/>
      <c r="B7731" s="144"/>
      <c r="C7731" s="144"/>
      <c r="D7731" s="144"/>
      <c r="E7731" s="144"/>
      <c r="F7731" s="144"/>
    </row>
    <row r="7732" spans="1:6">
      <c r="A7732" s="144"/>
      <c r="B7732" s="144"/>
      <c r="C7732" s="144"/>
      <c r="D7732" s="144"/>
      <c r="E7732" s="144"/>
      <c r="F7732" s="144"/>
    </row>
    <row r="7733" spans="1:6">
      <c r="A7733" s="144"/>
      <c r="B7733" s="144"/>
      <c r="C7733" s="144"/>
      <c r="D7733" s="144"/>
      <c r="E7733" s="144"/>
      <c r="F7733" s="144"/>
    </row>
    <row r="7734" spans="1:6">
      <c r="A7734" s="144"/>
      <c r="B7734" s="144"/>
      <c r="C7734" s="144"/>
      <c r="D7734" s="144"/>
      <c r="E7734" s="144"/>
      <c r="F7734" s="144"/>
    </row>
    <row r="7735" spans="1:6">
      <c r="A7735" s="144"/>
      <c r="B7735" s="144"/>
      <c r="C7735" s="144"/>
      <c r="D7735" s="144"/>
      <c r="E7735" s="144"/>
      <c r="F7735" s="144"/>
    </row>
    <row r="7736" spans="1:6">
      <c r="A7736" s="144"/>
      <c r="B7736" s="144"/>
      <c r="C7736" s="144"/>
      <c r="D7736" s="144"/>
      <c r="E7736" s="144"/>
      <c r="F7736" s="144"/>
    </row>
    <row r="7737" spans="1:6">
      <c r="A7737" s="144"/>
      <c r="B7737" s="144"/>
      <c r="C7737" s="144"/>
      <c r="D7737" s="144"/>
      <c r="E7737" s="144"/>
      <c r="F7737" s="144"/>
    </row>
    <row r="7738" spans="1:6">
      <c r="A7738" s="144"/>
      <c r="B7738" s="144"/>
      <c r="C7738" s="144"/>
      <c r="D7738" s="144"/>
      <c r="E7738" s="144"/>
      <c r="F7738" s="144"/>
    </row>
    <row r="7739" spans="1:6">
      <c r="A7739" s="144"/>
      <c r="B7739" s="144"/>
      <c r="C7739" s="144"/>
      <c r="D7739" s="144"/>
      <c r="E7739" s="144"/>
      <c r="F7739" s="144"/>
    </row>
    <row r="7740" spans="1:6">
      <c r="A7740" s="144"/>
      <c r="B7740" s="144"/>
      <c r="C7740" s="144"/>
      <c r="D7740" s="144"/>
      <c r="E7740" s="144"/>
      <c r="F7740" s="144"/>
    </row>
    <row r="7741" spans="1:6">
      <c r="A7741" s="144"/>
      <c r="B7741" s="144"/>
      <c r="C7741" s="144"/>
      <c r="D7741" s="144"/>
      <c r="E7741" s="144"/>
      <c r="F7741" s="144"/>
    </row>
    <row r="7742" spans="1:6">
      <c r="A7742" s="144"/>
      <c r="B7742" s="144"/>
      <c r="C7742" s="144"/>
      <c r="D7742" s="144"/>
      <c r="E7742" s="144"/>
      <c r="F7742" s="144"/>
    </row>
    <row r="7743" spans="1:6">
      <c r="A7743" s="144"/>
      <c r="B7743" s="144"/>
      <c r="C7743" s="144"/>
      <c r="D7743" s="144"/>
      <c r="E7743" s="144"/>
      <c r="F7743" s="144"/>
    </row>
    <row r="7744" spans="1:6">
      <c r="A7744" s="144"/>
      <c r="B7744" s="144"/>
      <c r="C7744" s="144"/>
      <c r="D7744" s="144"/>
      <c r="E7744" s="144"/>
      <c r="F7744" s="144"/>
    </row>
    <row r="7745" spans="1:6">
      <c r="A7745" s="144"/>
      <c r="B7745" s="144"/>
      <c r="C7745" s="144"/>
      <c r="D7745" s="144"/>
      <c r="E7745" s="144"/>
      <c r="F7745" s="144"/>
    </row>
    <row r="7746" spans="1:6">
      <c r="A7746" s="144"/>
      <c r="B7746" s="144"/>
      <c r="C7746" s="144"/>
      <c r="D7746" s="144"/>
      <c r="E7746" s="144"/>
      <c r="F7746" s="144"/>
    </row>
    <row r="7747" spans="1:6">
      <c r="A7747" s="144"/>
      <c r="B7747" s="144"/>
      <c r="C7747" s="144"/>
      <c r="D7747" s="144"/>
      <c r="E7747" s="144"/>
      <c r="F7747" s="144"/>
    </row>
    <row r="7748" spans="1:6">
      <c r="A7748" s="144"/>
      <c r="B7748" s="144"/>
      <c r="C7748" s="144"/>
      <c r="D7748" s="144"/>
      <c r="E7748" s="144"/>
      <c r="F7748" s="144"/>
    </row>
    <row r="7749" spans="1:6">
      <c r="A7749" s="144"/>
      <c r="B7749" s="144"/>
      <c r="C7749" s="144"/>
      <c r="D7749" s="144"/>
      <c r="E7749" s="144"/>
      <c r="F7749" s="144"/>
    </row>
    <row r="7750" spans="1:6">
      <c r="A7750" s="144"/>
      <c r="B7750" s="144"/>
      <c r="C7750" s="144"/>
      <c r="D7750" s="144"/>
      <c r="E7750" s="144"/>
      <c r="F7750" s="144"/>
    </row>
    <row r="7751" spans="1:6">
      <c r="A7751" s="144"/>
      <c r="B7751" s="144"/>
      <c r="C7751" s="144"/>
      <c r="D7751" s="144"/>
      <c r="E7751" s="144"/>
      <c r="F7751" s="144"/>
    </row>
    <row r="7752" spans="1:6">
      <c r="A7752" s="144"/>
      <c r="B7752" s="144"/>
      <c r="C7752" s="144"/>
      <c r="D7752" s="144"/>
      <c r="E7752" s="144"/>
      <c r="F7752" s="144"/>
    </row>
    <row r="7753" spans="1:6">
      <c r="A7753" s="144"/>
      <c r="B7753" s="144"/>
      <c r="C7753" s="144"/>
      <c r="D7753" s="144"/>
      <c r="E7753" s="144"/>
      <c r="F7753" s="144"/>
    </row>
    <row r="7754" spans="1:6">
      <c r="A7754" s="144"/>
      <c r="B7754" s="144"/>
      <c r="C7754" s="144"/>
      <c r="D7754" s="144"/>
      <c r="E7754" s="144"/>
      <c r="F7754" s="144"/>
    </row>
    <row r="7755" spans="1:6">
      <c r="A7755" s="144"/>
      <c r="B7755" s="144"/>
      <c r="C7755" s="144"/>
      <c r="D7755" s="144"/>
      <c r="E7755" s="144"/>
      <c r="F7755" s="144"/>
    </row>
    <row r="7756" spans="1:6">
      <c r="A7756" s="144"/>
      <c r="B7756" s="144"/>
      <c r="C7756" s="144"/>
      <c r="D7756" s="144"/>
      <c r="E7756" s="144"/>
      <c r="F7756" s="144"/>
    </row>
    <row r="7757" spans="1:6">
      <c r="A7757" s="144"/>
      <c r="B7757" s="144"/>
      <c r="C7757" s="144"/>
      <c r="D7757" s="144"/>
      <c r="E7757" s="144"/>
      <c r="F7757" s="144"/>
    </row>
    <row r="7758" spans="1:6">
      <c r="A7758" s="144"/>
      <c r="B7758" s="144"/>
      <c r="C7758" s="144"/>
      <c r="D7758" s="144"/>
      <c r="E7758" s="144"/>
      <c r="F7758" s="144"/>
    </row>
    <row r="7759" spans="1:6">
      <c r="A7759" s="144"/>
      <c r="B7759" s="144"/>
      <c r="C7759" s="144"/>
      <c r="D7759" s="144"/>
      <c r="E7759" s="144"/>
      <c r="F7759" s="144"/>
    </row>
    <row r="7760" spans="1:6">
      <c r="A7760" s="144"/>
      <c r="B7760" s="144"/>
      <c r="C7760" s="144"/>
      <c r="D7760" s="144"/>
      <c r="E7760" s="144"/>
      <c r="F7760" s="144"/>
    </row>
    <row r="7761" spans="1:6">
      <c r="A7761" s="144"/>
      <c r="B7761" s="144"/>
      <c r="C7761" s="144"/>
      <c r="D7761" s="144"/>
      <c r="E7761" s="144"/>
      <c r="F7761" s="144"/>
    </row>
    <row r="7762" spans="1:6">
      <c r="A7762" s="144"/>
      <c r="B7762" s="144"/>
      <c r="C7762" s="144"/>
      <c r="D7762" s="144"/>
      <c r="E7762" s="144"/>
      <c r="F7762" s="144"/>
    </row>
    <row r="7763" spans="1:6">
      <c r="A7763" s="144"/>
      <c r="B7763" s="144"/>
      <c r="C7763" s="144"/>
      <c r="D7763" s="144"/>
      <c r="E7763" s="144"/>
      <c r="F7763" s="144"/>
    </row>
    <row r="7764" spans="1:6">
      <c r="A7764" s="144"/>
      <c r="B7764" s="144"/>
      <c r="C7764" s="144"/>
      <c r="D7764" s="144"/>
      <c r="E7764" s="144"/>
      <c r="F7764" s="144"/>
    </row>
    <row r="7765" spans="1:6">
      <c r="A7765" s="144"/>
      <c r="B7765" s="144"/>
      <c r="C7765" s="144"/>
      <c r="D7765" s="144"/>
      <c r="E7765" s="144"/>
      <c r="F7765" s="144"/>
    </row>
    <row r="7766" spans="1:6">
      <c r="A7766" s="144"/>
      <c r="B7766" s="144"/>
      <c r="C7766" s="144"/>
      <c r="D7766" s="144"/>
      <c r="E7766" s="144"/>
      <c r="F7766" s="144"/>
    </row>
    <row r="7767" spans="1:6">
      <c r="A7767" s="144"/>
      <c r="B7767" s="144"/>
      <c r="C7767" s="144"/>
      <c r="D7767" s="144"/>
      <c r="E7767" s="144"/>
      <c r="F7767" s="144"/>
    </row>
    <row r="7768" spans="1:6">
      <c r="A7768" s="144"/>
      <c r="B7768" s="144"/>
      <c r="C7768" s="144"/>
      <c r="D7768" s="144"/>
      <c r="E7768" s="144"/>
      <c r="F7768" s="144"/>
    </row>
    <row r="7769" spans="1:6">
      <c r="A7769" s="144"/>
      <c r="B7769" s="144"/>
      <c r="C7769" s="144"/>
      <c r="D7769" s="144"/>
      <c r="E7769" s="144"/>
      <c r="F7769" s="144"/>
    </row>
    <row r="7770" spans="1:6">
      <c r="A7770" s="144"/>
      <c r="B7770" s="144"/>
      <c r="C7770" s="144"/>
      <c r="D7770" s="144"/>
      <c r="E7770" s="144"/>
      <c r="F7770" s="144"/>
    </row>
    <row r="7771" spans="1:6">
      <c r="A7771" s="144"/>
      <c r="B7771" s="144"/>
      <c r="C7771" s="144"/>
      <c r="D7771" s="144"/>
      <c r="E7771" s="144"/>
      <c r="F7771" s="144"/>
    </row>
    <row r="7772" spans="1:6">
      <c r="A7772" s="144"/>
      <c r="B7772" s="144"/>
      <c r="C7772" s="144"/>
      <c r="D7772" s="144"/>
      <c r="E7772" s="144"/>
      <c r="F7772" s="144"/>
    </row>
    <row r="7773" spans="1:6">
      <c r="A7773" s="144"/>
      <c r="B7773" s="144"/>
      <c r="C7773" s="144"/>
      <c r="D7773" s="144"/>
      <c r="E7773" s="144"/>
      <c r="F7773" s="144"/>
    </row>
    <row r="7774" spans="1:6">
      <c r="A7774" s="144"/>
      <c r="B7774" s="144"/>
      <c r="C7774" s="144"/>
      <c r="D7774" s="144"/>
      <c r="E7774" s="144"/>
      <c r="F7774" s="144"/>
    </row>
    <row r="7775" spans="1:6">
      <c r="A7775" s="144"/>
      <c r="B7775" s="144"/>
      <c r="C7775" s="144"/>
      <c r="D7775" s="144"/>
      <c r="E7775" s="144"/>
      <c r="F7775" s="144"/>
    </row>
    <row r="7776" spans="1:6">
      <c r="A7776" s="144"/>
      <c r="B7776" s="144"/>
      <c r="C7776" s="144"/>
      <c r="D7776" s="144"/>
      <c r="E7776" s="144"/>
      <c r="F7776" s="144"/>
    </row>
    <row r="7777" spans="1:6">
      <c r="A7777" s="144"/>
      <c r="B7777" s="144"/>
      <c r="C7777" s="144"/>
      <c r="D7777" s="144"/>
      <c r="E7777" s="144"/>
      <c r="F7777" s="144"/>
    </row>
    <row r="7778" spans="1:6">
      <c r="A7778" s="144"/>
      <c r="B7778" s="144"/>
      <c r="C7778" s="144"/>
      <c r="D7778" s="144"/>
      <c r="E7778" s="144"/>
      <c r="F7778" s="144"/>
    </row>
    <row r="7779" spans="1:6">
      <c r="A7779" s="144"/>
      <c r="B7779" s="144"/>
      <c r="C7779" s="144"/>
      <c r="D7779" s="144"/>
      <c r="E7779" s="144"/>
      <c r="F7779" s="144"/>
    </row>
    <row r="7780" spans="1:6">
      <c r="A7780" s="144"/>
      <c r="B7780" s="144"/>
      <c r="C7780" s="144"/>
      <c r="D7780" s="144"/>
      <c r="E7780" s="144"/>
      <c r="F7780" s="144"/>
    </row>
    <row r="7781" spans="1:6">
      <c r="A7781" s="144"/>
      <c r="B7781" s="144"/>
      <c r="C7781" s="144"/>
      <c r="D7781" s="144"/>
      <c r="E7781" s="144"/>
      <c r="F7781" s="144"/>
    </row>
    <row r="7782" spans="1:6">
      <c r="A7782" s="144"/>
      <c r="B7782" s="144"/>
      <c r="C7782" s="144"/>
      <c r="D7782" s="144"/>
      <c r="E7782" s="144"/>
      <c r="F7782" s="144"/>
    </row>
    <row r="7783" spans="1:6">
      <c r="A7783" s="144"/>
      <c r="B7783" s="144"/>
      <c r="C7783" s="144"/>
      <c r="D7783" s="144"/>
      <c r="E7783" s="144"/>
      <c r="F7783" s="144"/>
    </row>
    <row r="7784" spans="1:6">
      <c r="A7784" s="144"/>
      <c r="B7784" s="144"/>
      <c r="C7784" s="144"/>
      <c r="D7784" s="144"/>
      <c r="E7784" s="144"/>
      <c r="F7784" s="144"/>
    </row>
    <row r="7785" spans="1:6">
      <c r="A7785" s="144"/>
      <c r="B7785" s="144"/>
      <c r="C7785" s="144"/>
      <c r="D7785" s="144"/>
      <c r="E7785" s="144"/>
      <c r="F7785" s="144"/>
    </row>
    <row r="7786" spans="1:6">
      <c r="A7786" s="144"/>
      <c r="B7786" s="144"/>
      <c r="C7786" s="144"/>
      <c r="D7786" s="144"/>
      <c r="E7786" s="144"/>
      <c r="F7786" s="144"/>
    </row>
    <row r="7787" spans="1:6">
      <c r="A7787" s="144"/>
      <c r="B7787" s="144"/>
      <c r="C7787" s="144"/>
      <c r="D7787" s="144"/>
      <c r="E7787" s="144"/>
      <c r="F7787" s="144"/>
    </row>
    <row r="7788" spans="1:6">
      <c r="A7788" s="144"/>
      <c r="B7788" s="144"/>
      <c r="C7788" s="144"/>
      <c r="D7788" s="144"/>
      <c r="E7788" s="144"/>
      <c r="F7788" s="144"/>
    </row>
    <row r="7789" spans="1:6">
      <c r="A7789" s="144"/>
      <c r="B7789" s="144"/>
      <c r="C7789" s="144"/>
      <c r="D7789" s="144"/>
      <c r="E7789" s="144"/>
      <c r="F7789" s="144"/>
    </row>
    <row r="7790" spans="1:6">
      <c r="A7790" s="144"/>
      <c r="B7790" s="144"/>
      <c r="C7790" s="144"/>
      <c r="D7790" s="144"/>
      <c r="E7790" s="144"/>
      <c r="F7790" s="144"/>
    </row>
    <row r="7791" spans="1:6">
      <c r="A7791" s="144"/>
      <c r="B7791" s="144"/>
      <c r="C7791" s="144"/>
      <c r="D7791" s="144"/>
      <c r="E7791" s="144"/>
      <c r="F7791" s="144"/>
    </row>
    <row r="7792" spans="1:6">
      <c r="A7792" s="144"/>
      <c r="B7792" s="144"/>
      <c r="C7792" s="144"/>
      <c r="D7792" s="144"/>
      <c r="E7792" s="144"/>
      <c r="F7792" s="144"/>
    </row>
    <row r="7793" spans="1:6">
      <c r="A7793" s="144"/>
      <c r="B7793" s="144"/>
      <c r="C7793" s="144"/>
      <c r="D7793" s="144"/>
      <c r="E7793" s="144"/>
      <c r="F7793" s="144"/>
    </row>
    <row r="7794" spans="1:6">
      <c r="A7794" s="144"/>
      <c r="B7794" s="144"/>
      <c r="C7794" s="144"/>
      <c r="D7794" s="144"/>
      <c r="E7794" s="144"/>
      <c r="F7794" s="144"/>
    </row>
    <row r="7795" spans="1:6">
      <c r="A7795" s="144"/>
      <c r="B7795" s="144"/>
      <c r="C7795" s="144"/>
      <c r="D7795" s="144"/>
      <c r="E7795" s="144"/>
      <c r="F7795" s="144"/>
    </row>
    <row r="7796" spans="1:6">
      <c r="A7796" s="144"/>
      <c r="B7796" s="144"/>
      <c r="C7796" s="144"/>
      <c r="D7796" s="144"/>
      <c r="E7796" s="144"/>
      <c r="F7796" s="144"/>
    </row>
    <row r="7797" spans="1:6">
      <c r="A7797" s="144"/>
      <c r="B7797" s="144"/>
      <c r="C7797" s="144"/>
      <c r="D7797" s="144"/>
      <c r="E7797" s="144"/>
      <c r="F7797" s="144"/>
    </row>
    <row r="7798" spans="1:6">
      <c r="A7798" s="144"/>
      <c r="B7798" s="144"/>
      <c r="C7798" s="144"/>
      <c r="D7798" s="144"/>
      <c r="E7798" s="144"/>
      <c r="F7798" s="144"/>
    </row>
    <row r="7799" spans="1:6">
      <c r="A7799" s="144"/>
      <c r="B7799" s="144"/>
      <c r="C7799" s="144"/>
      <c r="D7799" s="144"/>
      <c r="E7799" s="144"/>
      <c r="F7799" s="144"/>
    </row>
    <row r="7800" spans="1:6">
      <c r="A7800" s="144"/>
      <c r="B7800" s="144"/>
      <c r="C7800" s="144"/>
      <c r="D7800" s="144"/>
      <c r="E7800" s="144"/>
      <c r="F7800" s="144"/>
    </row>
    <row r="7801" spans="1:6">
      <c r="A7801" s="144"/>
      <c r="B7801" s="144"/>
      <c r="C7801" s="144"/>
      <c r="D7801" s="144"/>
      <c r="E7801" s="144"/>
      <c r="F7801" s="144"/>
    </row>
    <row r="7802" spans="1:6">
      <c r="A7802" s="144"/>
      <c r="B7802" s="144"/>
      <c r="C7802" s="144"/>
      <c r="D7802" s="144"/>
      <c r="E7802" s="144"/>
      <c r="F7802" s="144"/>
    </row>
    <row r="7803" spans="1:6">
      <c r="A7803" s="144"/>
      <c r="B7803" s="144"/>
      <c r="C7803" s="144"/>
      <c r="D7803" s="144"/>
      <c r="E7803" s="144"/>
      <c r="F7803" s="144"/>
    </row>
    <row r="7804" spans="1:6">
      <c r="A7804" s="144"/>
      <c r="B7804" s="144"/>
      <c r="C7804" s="144"/>
      <c r="D7804" s="144"/>
      <c r="E7804" s="144"/>
      <c r="F7804" s="144"/>
    </row>
    <row r="7805" spans="1:6">
      <c r="A7805" s="144"/>
      <c r="B7805" s="144"/>
      <c r="C7805" s="144"/>
      <c r="D7805" s="144"/>
      <c r="E7805" s="144"/>
      <c r="F7805" s="144"/>
    </row>
    <row r="7806" spans="1:6">
      <c r="A7806" s="144"/>
      <c r="B7806" s="144"/>
      <c r="C7806" s="144"/>
      <c r="D7806" s="144"/>
      <c r="E7806" s="144"/>
      <c r="F7806" s="144"/>
    </row>
    <row r="7807" spans="1:6">
      <c r="A7807" s="144"/>
      <c r="B7807" s="144"/>
      <c r="C7807" s="144"/>
      <c r="D7807" s="144"/>
      <c r="E7807" s="144"/>
      <c r="F7807" s="144"/>
    </row>
    <row r="7808" spans="1:6">
      <c r="A7808" s="144"/>
      <c r="B7808" s="144"/>
      <c r="C7808" s="144"/>
      <c r="D7808" s="144"/>
      <c r="E7808" s="144"/>
      <c r="F7808" s="144"/>
    </row>
    <row r="7809" spans="1:6">
      <c r="A7809" s="144"/>
      <c r="B7809" s="144"/>
      <c r="C7809" s="144"/>
      <c r="D7809" s="144"/>
      <c r="E7809" s="144"/>
      <c r="F7809" s="144"/>
    </row>
    <row r="7810" spans="1:6">
      <c r="A7810" s="144"/>
      <c r="B7810" s="144"/>
      <c r="C7810" s="144"/>
      <c r="D7810" s="144"/>
      <c r="E7810" s="144"/>
      <c r="F7810" s="144"/>
    </row>
    <row r="7811" spans="1:6">
      <c r="A7811" s="144"/>
      <c r="B7811" s="144"/>
      <c r="C7811" s="144"/>
      <c r="D7811" s="144"/>
      <c r="E7811" s="144"/>
      <c r="F7811" s="144"/>
    </row>
    <row r="7812" spans="1:6">
      <c r="A7812" s="144"/>
      <c r="B7812" s="144"/>
      <c r="C7812" s="144"/>
      <c r="D7812" s="144"/>
      <c r="E7812" s="144"/>
      <c r="F7812" s="144"/>
    </row>
    <row r="7813" spans="1:6">
      <c r="A7813" s="144"/>
      <c r="B7813" s="144"/>
      <c r="C7813" s="144"/>
      <c r="D7813" s="144"/>
      <c r="E7813" s="144"/>
      <c r="F7813" s="144"/>
    </row>
    <row r="7814" spans="1:6">
      <c r="A7814" s="144"/>
      <c r="B7814" s="144"/>
      <c r="C7814" s="144"/>
      <c r="D7814" s="144"/>
      <c r="E7814" s="144"/>
      <c r="F7814" s="144"/>
    </row>
    <row r="7815" spans="1:6">
      <c r="A7815" s="144"/>
      <c r="B7815" s="144"/>
      <c r="C7815" s="144"/>
      <c r="D7815" s="144"/>
      <c r="E7815" s="144"/>
      <c r="F7815" s="144"/>
    </row>
    <row r="7816" spans="1:6">
      <c r="A7816" s="144"/>
      <c r="B7816" s="144"/>
      <c r="C7816" s="144"/>
      <c r="D7816" s="144"/>
      <c r="E7816" s="144"/>
      <c r="F7816" s="144"/>
    </row>
    <row r="7817" spans="1:6">
      <c r="A7817" s="144"/>
      <c r="B7817" s="144"/>
      <c r="C7817" s="144"/>
      <c r="D7817" s="144"/>
      <c r="E7817" s="144"/>
      <c r="F7817" s="144"/>
    </row>
    <row r="7818" spans="1:6">
      <c r="A7818" s="144"/>
      <c r="B7818" s="144"/>
      <c r="C7818" s="144"/>
      <c r="D7818" s="144"/>
      <c r="E7818" s="144"/>
      <c r="F7818" s="144"/>
    </row>
    <row r="7819" spans="1:6">
      <c r="A7819" s="144"/>
      <c r="B7819" s="144"/>
      <c r="C7819" s="144"/>
      <c r="D7819" s="144"/>
      <c r="E7819" s="144"/>
      <c r="F7819" s="144"/>
    </row>
    <row r="7820" spans="1:6">
      <c r="A7820" s="144"/>
      <c r="B7820" s="144"/>
      <c r="C7820" s="144"/>
      <c r="D7820" s="144"/>
      <c r="E7820" s="144"/>
      <c r="F7820" s="144"/>
    </row>
    <row r="7821" spans="1:6">
      <c r="A7821" s="144"/>
      <c r="B7821" s="144"/>
      <c r="C7821" s="144"/>
      <c r="D7821" s="144"/>
      <c r="E7821" s="144"/>
      <c r="F7821" s="144"/>
    </row>
    <row r="7822" spans="1:6">
      <c r="A7822" s="144"/>
      <c r="B7822" s="144"/>
      <c r="C7822" s="144"/>
      <c r="D7822" s="144"/>
      <c r="E7822" s="144"/>
      <c r="F7822" s="144"/>
    </row>
    <row r="7823" spans="1:6">
      <c r="A7823" s="144"/>
      <c r="B7823" s="144"/>
      <c r="C7823" s="144"/>
      <c r="D7823" s="144"/>
      <c r="E7823" s="144"/>
      <c r="F7823" s="144"/>
    </row>
    <row r="7824" spans="1:6">
      <c r="A7824" s="144"/>
      <c r="B7824" s="144"/>
      <c r="C7824" s="144"/>
      <c r="D7824" s="144"/>
      <c r="E7824" s="144"/>
      <c r="F7824" s="144"/>
    </row>
    <row r="7825" spans="1:6">
      <c r="A7825" s="144"/>
      <c r="B7825" s="144"/>
      <c r="C7825" s="144"/>
      <c r="D7825" s="144"/>
      <c r="E7825" s="144"/>
      <c r="F7825" s="144"/>
    </row>
    <row r="7826" spans="1:6">
      <c r="A7826" s="144"/>
      <c r="B7826" s="144"/>
      <c r="C7826" s="144"/>
      <c r="D7826" s="144"/>
      <c r="E7826" s="144"/>
      <c r="F7826" s="144"/>
    </row>
    <row r="7827" spans="1:6">
      <c r="A7827" s="144"/>
      <c r="B7827" s="144"/>
      <c r="C7827" s="144"/>
      <c r="D7827" s="144"/>
      <c r="E7827" s="144"/>
      <c r="F7827" s="144"/>
    </row>
    <row r="7828" spans="1:6">
      <c r="A7828" s="144"/>
      <c r="B7828" s="144"/>
      <c r="C7828" s="144"/>
      <c r="D7828" s="144"/>
      <c r="E7828" s="144"/>
      <c r="F7828" s="144"/>
    </row>
    <row r="7829" spans="1:6">
      <c r="A7829" s="144"/>
      <c r="B7829" s="144"/>
      <c r="C7829" s="144"/>
      <c r="D7829" s="144"/>
      <c r="E7829" s="144"/>
      <c r="F7829" s="144"/>
    </row>
    <row r="7830" spans="1:6">
      <c r="A7830" s="144"/>
      <c r="B7830" s="144"/>
      <c r="C7830" s="144"/>
      <c r="D7830" s="144"/>
      <c r="E7830" s="144"/>
      <c r="F7830" s="144"/>
    </row>
    <row r="7831" spans="1:6">
      <c r="A7831" s="144"/>
      <c r="B7831" s="144"/>
      <c r="C7831" s="144"/>
      <c r="D7831" s="144"/>
      <c r="E7831" s="144"/>
      <c r="F7831" s="144"/>
    </row>
    <row r="7832" spans="1:6">
      <c r="A7832" s="144"/>
      <c r="B7832" s="144"/>
      <c r="C7832" s="144"/>
      <c r="D7832" s="144"/>
      <c r="E7832" s="144"/>
      <c r="F7832" s="144"/>
    </row>
    <row r="7833" spans="1:6">
      <c r="A7833" s="144"/>
      <c r="B7833" s="144"/>
      <c r="C7833" s="144"/>
      <c r="D7833" s="144"/>
      <c r="E7833" s="144"/>
      <c r="F7833" s="144"/>
    </row>
    <row r="7834" spans="1:6">
      <c r="A7834" s="144"/>
      <c r="B7834" s="144"/>
      <c r="C7834" s="144"/>
      <c r="D7834" s="144"/>
      <c r="E7834" s="144"/>
      <c r="F7834" s="144"/>
    </row>
    <row r="7835" spans="1:6">
      <c r="A7835" s="144"/>
      <c r="B7835" s="144"/>
      <c r="C7835" s="144"/>
      <c r="D7835" s="144"/>
      <c r="E7835" s="144"/>
      <c r="F7835" s="144"/>
    </row>
    <row r="7836" spans="1:6">
      <c r="A7836" s="144"/>
      <c r="B7836" s="144"/>
      <c r="C7836" s="144"/>
      <c r="D7836" s="144"/>
      <c r="E7836" s="144"/>
      <c r="F7836" s="144"/>
    </row>
    <row r="7837" spans="1:6">
      <c r="A7837" s="144"/>
      <c r="B7837" s="144"/>
      <c r="C7837" s="144"/>
      <c r="D7837" s="144"/>
      <c r="E7837" s="144"/>
      <c r="F7837" s="144"/>
    </row>
    <row r="7838" spans="1:6">
      <c r="A7838" s="144"/>
      <c r="B7838" s="144"/>
      <c r="C7838" s="144"/>
      <c r="D7838" s="144"/>
      <c r="E7838" s="144"/>
      <c r="F7838" s="144"/>
    </row>
    <row r="7839" spans="1:6">
      <c r="A7839" s="144"/>
      <c r="B7839" s="144"/>
      <c r="C7839" s="144"/>
      <c r="D7839" s="144"/>
      <c r="E7839" s="144"/>
      <c r="F7839" s="144"/>
    </row>
    <row r="7840" spans="1:6">
      <c r="A7840" s="144"/>
      <c r="B7840" s="144"/>
      <c r="C7840" s="144"/>
      <c r="D7840" s="144"/>
      <c r="E7840" s="144"/>
      <c r="F7840" s="144"/>
    </row>
    <row r="7841" spans="1:6">
      <c r="A7841" s="144"/>
      <c r="B7841" s="144"/>
      <c r="C7841" s="144"/>
      <c r="D7841" s="144"/>
      <c r="E7841" s="144"/>
      <c r="F7841" s="144"/>
    </row>
    <row r="7842" spans="1:6">
      <c r="A7842" s="144"/>
      <c r="B7842" s="144"/>
      <c r="C7842" s="144"/>
      <c r="D7842" s="144"/>
      <c r="E7842" s="144"/>
      <c r="F7842" s="144"/>
    </row>
    <row r="7843" spans="1:6">
      <c r="A7843" s="144"/>
      <c r="B7843" s="144"/>
      <c r="C7843" s="144"/>
      <c r="D7843" s="144"/>
      <c r="E7843" s="144"/>
      <c r="F7843" s="144"/>
    </row>
    <row r="7844" spans="1:6">
      <c r="A7844" s="144"/>
      <c r="B7844" s="144"/>
      <c r="C7844" s="144"/>
      <c r="D7844" s="144"/>
      <c r="E7844" s="144"/>
      <c r="F7844" s="144"/>
    </row>
    <row r="7845" spans="1:6">
      <c r="A7845" s="144"/>
      <c r="B7845" s="144"/>
      <c r="C7845" s="144"/>
      <c r="D7845" s="144"/>
      <c r="E7845" s="144"/>
      <c r="F7845" s="144"/>
    </row>
    <row r="7846" spans="1:6">
      <c r="A7846" s="144"/>
      <c r="B7846" s="144"/>
      <c r="C7846" s="144"/>
      <c r="D7846" s="144"/>
      <c r="E7846" s="144"/>
      <c r="F7846" s="144"/>
    </row>
    <row r="7847" spans="1:6">
      <c r="A7847" s="144"/>
      <c r="B7847" s="144"/>
      <c r="C7847" s="144"/>
      <c r="D7847" s="144"/>
      <c r="E7847" s="144"/>
      <c r="F7847" s="144"/>
    </row>
    <row r="7848" spans="1:6">
      <c r="A7848" s="144"/>
      <c r="B7848" s="144"/>
      <c r="C7848" s="144"/>
      <c r="D7848" s="144"/>
      <c r="E7848" s="144"/>
      <c r="F7848" s="144"/>
    </row>
    <row r="7849" spans="1:6">
      <c r="A7849" s="144"/>
      <c r="B7849" s="144"/>
      <c r="C7849" s="144"/>
      <c r="D7849" s="144"/>
      <c r="E7849" s="144"/>
      <c r="F7849" s="144"/>
    </row>
    <row r="7850" spans="1:6">
      <c r="A7850" s="144"/>
      <c r="B7850" s="144"/>
      <c r="C7850" s="144"/>
      <c r="D7850" s="144"/>
      <c r="E7850" s="144"/>
      <c r="F7850" s="144"/>
    </row>
    <row r="7851" spans="1:6">
      <c r="A7851" s="144"/>
      <c r="B7851" s="144"/>
      <c r="C7851" s="144"/>
      <c r="D7851" s="144"/>
      <c r="E7851" s="144"/>
      <c r="F7851" s="144"/>
    </row>
    <row r="7852" spans="1:6">
      <c r="A7852" s="144"/>
      <c r="B7852" s="144"/>
      <c r="C7852" s="144"/>
      <c r="D7852" s="144"/>
      <c r="E7852" s="144"/>
      <c r="F7852" s="144"/>
    </row>
    <row r="7853" spans="1:6">
      <c r="A7853" s="144"/>
      <c r="B7853" s="144"/>
      <c r="C7853" s="144"/>
      <c r="D7853" s="144"/>
      <c r="E7853" s="144"/>
      <c r="F7853" s="144"/>
    </row>
    <row r="7854" spans="1:6">
      <c r="A7854" s="144"/>
      <c r="B7854" s="144"/>
      <c r="C7854" s="144"/>
      <c r="D7854" s="144"/>
      <c r="E7854" s="144"/>
      <c r="F7854" s="144"/>
    </row>
    <row r="7855" spans="1:6">
      <c r="A7855" s="144"/>
      <c r="B7855" s="144"/>
      <c r="C7855" s="144"/>
      <c r="D7855" s="144"/>
      <c r="E7855" s="144"/>
      <c r="F7855" s="144"/>
    </row>
    <row r="7856" spans="1:6">
      <c r="A7856" s="144"/>
      <c r="B7856" s="144"/>
      <c r="C7856" s="144"/>
      <c r="D7856" s="144"/>
      <c r="E7856" s="144"/>
      <c r="F7856" s="144"/>
    </row>
    <row r="7857" spans="1:6">
      <c r="A7857" s="144"/>
      <c r="B7857" s="144"/>
      <c r="C7857" s="144"/>
      <c r="D7857" s="144"/>
      <c r="E7857" s="144"/>
      <c r="F7857" s="144"/>
    </row>
    <row r="7858" spans="1:6">
      <c r="A7858" s="144"/>
      <c r="B7858" s="144"/>
      <c r="C7858" s="144"/>
      <c r="D7858" s="144"/>
      <c r="E7858" s="144"/>
      <c r="F7858" s="144"/>
    </row>
    <row r="7859" spans="1:6">
      <c r="A7859" s="144"/>
      <c r="B7859" s="144"/>
      <c r="C7859" s="144"/>
      <c r="D7859" s="144"/>
      <c r="E7859" s="144"/>
      <c r="F7859" s="144"/>
    </row>
    <row r="7860" spans="1:6">
      <c r="A7860" s="144"/>
      <c r="B7860" s="144"/>
      <c r="C7860" s="144"/>
      <c r="D7860" s="144"/>
      <c r="E7860" s="144"/>
      <c r="F7860" s="144"/>
    </row>
    <row r="7861" spans="1:6">
      <c r="A7861" s="144"/>
      <c r="B7861" s="144"/>
      <c r="C7861" s="144"/>
      <c r="D7861" s="144"/>
      <c r="E7861" s="144"/>
      <c r="F7861" s="144"/>
    </row>
    <row r="7862" spans="1:6">
      <c r="A7862" s="144"/>
      <c r="B7862" s="144"/>
      <c r="C7862" s="144"/>
      <c r="D7862" s="144"/>
      <c r="E7862" s="144"/>
      <c r="F7862" s="144"/>
    </row>
    <row r="7863" spans="1:6">
      <c r="A7863" s="144"/>
      <c r="B7863" s="144"/>
      <c r="C7863" s="144"/>
      <c r="D7863" s="144"/>
      <c r="E7863" s="144"/>
      <c r="F7863" s="144"/>
    </row>
    <row r="7864" spans="1:6">
      <c r="A7864" s="144"/>
      <c r="B7864" s="144"/>
      <c r="C7864" s="144"/>
      <c r="D7864" s="144"/>
      <c r="E7864" s="144"/>
      <c r="F7864" s="144"/>
    </row>
    <row r="7865" spans="1:6">
      <c r="A7865" s="144"/>
      <c r="B7865" s="144"/>
      <c r="C7865" s="144"/>
      <c r="D7865" s="144"/>
      <c r="E7865" s="144"/>
      <c r="F7865" s="144"/>
    </row>
    <row r="7866" spans="1:6">
      <c r="A7866" s="144"/>
      <c r="B7866" s="144"/>
      <c r="C7866" s="144"/>
      <c r="D7866" s="144"/>
      <c r="E7866" s="144"/>
      <c r="F7866" s="144"/>
    </row>
    <row r="7867" spans="1:6">
      <c r="A7867" s="144"/>
      <c r="B7867" s="144"/>
      <c r="C7867" s="144"/>
      <c r="D7867" s="144"/>
      <c r="E7867" s="144"/>
      <c r="F7867" s="144"/>
    </row>
    <row r="7868" spans="1:6">
      <c r="A7868" s="144"/>
      <c r="B7868" s="144"/>
      <c r="C7868" s="144"/>
      <c r="D7868" s="144"/>
      <c r="E7868" s="144"/>
      <c r="F7868" s="144"/>
    </row>
    <row r="7869" spans="1:6">
      <c r="A7869" s="144"/>
      <c r="B7869" s="144"/>
      <c r="C7869" s="144"/>
      <c r="D7869" s="144"/>
      <c r="E7869" s="144"/>
      <c r="F7869" s="144"/>
    </row>
    <row r="7870" spans="1:6">
      <c r="A7870" s="144"/>
      <c r="B7870" s="144"/>
      <c r="C7870" s="144"/>
      <c r="D7870" s="144"/>
      <c r="E7870" s="144"/>
      <c r="F7870" s="144"/>
    </row>
    <row r="7871" spans="1:6">
      <c r="A7871" s="144"/>
      <c r="B7871" s="144"/>
      <c r="C7871" s="144"/>
      <c r="D7871" s="144"/>
      <c r="E7871" s="144"/>
      <c r="F7871" s="144"/>
    </row>
    <row r="7872" spans="1:6">
      <c r="A7872" s="144"/>
      <c r="B7872" s="144"/>
      <c r="C7872" s="144"/>
      <c r="D7872" s="144"/>
      <c r="E7872" s="144"/>
      <c r="F7872" s="144"/>
    </row>
    <row r="7873" spans="1:6">
      <c r="A7873" s="144"/>
      <c r="B7873" s="144"/>
      <c r="C7873" s="144"/>
      <c r="D7873" s="144"/>
      <c r="E7873" s="144"/>
      <c r="F7873" s="144"/>
    </row>
    <row r="7874" spans="1:6">
      <c r="A7874" s="144"/>
      <c r="B7874" s="144"/>
      <c r="C7874" s="144"/>
      <c r="D7874" s="144"/>
      <c r="E7874" s="144"/>
      <c r="F7874" s="144"/>
    </row>
    <row r="7875" spans="1:6">
      <c r="A7875" s="144"/>
      <c r="B7875" s="144"/>
      <c r="C7875" s="144"/>
      <c r="D7875" s="144"/>
      <c r="E7875" s="144"/>
      <c r="F7875" s="144"/>
    </row>
    <row r="7876" spans="1:6">
      <c r="A7876" s="144"/>
      <c r="B7876" s="144"/>
      <c r="C7876" s="144"/>
      <c r="D7876" s="144"/>
      <c r="E7876" s="144"/>
      <c r="F7876" s="144"/>
    </row>
    <row r="7877" spans="1:6">
      <c r="A7877" s="144"/>
      <c r="B7877" s="144"/>
      <c r="C7877" s="144"/>
      <c r="D7877" s="144"/>
      <c r="E7877" s="144"/>
      <c r="F7877" s="144"/>
    </row>
    <row r="7878" spans="1:6">
      <c r="A7878" s="144"/>
      <c r="B7878" s="144"/>
      <c r="C7878" s="144"/>
      <c r="D7878" s="144"/>
      <c r="E7878" s="144"/>
      <c r="F7878" s="144"/>
    </row>
    <row r="7879" spans="1:6">
      <c r="A7879" s="144"/>
      <c r="B7879" s="144"/>
      <c r="C7879" s="144"/>
      <c r="D7879" s="144"/>
      <c r="E7879" s="144"/>
      <c r="F7879" s="144"/>
    </row>
    <row r="7880" spans="1:6">
      <c r="A7880" s="144"/>
      <c r="B7880" s="144"/>
      <c r="C7880" s="144"/>
      <c r="D7880" s="144"/>
      <c r="E7880" s="144"/>
      <c r="F7880" s="144"/>
    </row>
    <row r="7881" spans="1:6">
      <c r="A7881" s="144"/>
      <c r="B7881" s="144"/>
      <c r="C7881" s="144"/>
      <c r="D7881" s="144"/>
      <c r="E7881" s="144"/>
      <c r="F7881" s="144"/>
    </row>
    <row r="7882" spans="1:6">
      <c r="A7882" s="144"/>
      <c r="B7882" s="144"/>
      <c r="C7882" s="144"/>
      <c r="D7882" s="144"/>
      <c r="E7882" s="144"/>
      <c r="F7882" s="144"/>
    </row>
    <row r="7883" spans="1:6">
      <c r="A7883" s="144"/>
      <c r="B7883" s="144"/>
      <c r="C7883" s="144"/>
      <c r="D7883" s="144"/>
      <c r="E7883" s="144"/>
      <c r="F7883" s="144"/>
    </row>
    <row r="7884" spans="1:6">
      <c r="A7884" s="144"/>
      <c r="B7884" s="144"/>
      <c r="C7884" s="144"/>
      <c r="D7884" s="144"/>
      <c r="E7884" s="144"/>
      <c r="F7884" s="144"/>
    </row>
    <row r="7885" spans="1:6">
      <c r="A7885" s="144"/>
      <c r="B7885" s="144"/>
      <c r="C7885" s="144"/>
      <c r="D7885" s="144"/>
      <c r="E7885" s="144"/>
      <c r="F7885" s="144"/>
    </row>
    <row r="7886" spans="1:6">
      <c r="A7886" s="144"/>
      <c r="B7886" s="144"/>
      <c r="C7886" s="144"/>
      <c r="D7886" s="144"/>
      <c r="E7886" s="144"/>
      <c r="F7886" s="144"/>
    </row>
    <row r="7887" spans="1:6">
      <c r="A7887" s="144"/>
      <c r="B7887" s="144"/>
      <c r="C7887" s="144"/>
      <c r="D7887" s="144"/>
      <c r="E7887" s="144"/>
      <c r="F7887" s="144"/>
    </row>
    <row r="7888" spans="1:6">
      <c r="A7888" s="144"/>
      <c r="B7888" s="144"/>
      <c r="C7888" s="144"/>
      <c r="D7888" s="144"/>
      <c r="E7888" s="144"/>
      <c r="F7888" s="144"/>
    </row>
    <row r="7889" spans="1:6">
      <c r="A7889" s="144"/>
      <c r="B7889" s="144"/>
      <c r="C7889" s="144"/>
      <c r="D7889" s="144"/>
      <c r="E7889" s="144"/>
      <c r="F7889" s="144"/>
    </row>
    <row r="7890" spans="1:6">
      <c r="A7890" s="144"/>
      <c r="B7890" s="144"/>
      <c r="C7890" s="144"/>
      <c r="D7890" s="144"/>
      <c r="E7890" s="144"/>
      <c r="F7890" s="144"/>
    </row>
    <row r="7891" spans="1:6">
      <c r="A7891" s="144"/>
      <c r="B7891" s="144"/>
      <c r="C7891" s="144"/>
      <c r="D7891" s="144"/>
      <c r="E7891" s="144"/>
      <c r="F7891" s="144"/>
    </row>
    <row r="7892" spans="1:6">
      <c r="A7892" s="144"/>
      <c r="B7892" s="144"/>
      <c r="C7892" s="144"/>
      <c r="D7892" s="144"/>
      <c r="E7892" s="144"/>
      <c r="F7892" s="144"/>
    </row>
    <row r="7893" spans="1:6">
      <c r="A7893" s="144"/>
      <c r="B7893" s="144"/>
      <c r="C7893" s="144"/>
      <c r="D7893" s="144"/>
      <c r="E7893" s="144"/>
      <c r="F7893" s="144"/>
    </row>
    <row r="7894" spans="1:6">
      <c r="A7894" s="144"/>
      <c r="B7894" s="144"/>
      <c r="C7894" s="144"/>
      <c r="D7894" s="144"/>
      <c r="E7894" s="144"/>
      <c r="F7894" s="144"/>
    </row>
    <row r="7895" spans="1:6">
      <c r="A7895" s="144"/>
      <c r="B7895" s="144"/>
      <c r="C7895" s="144"/>
      <c r="D7895" s="144"/>
      <c r="E7895" s="144"/>
      <c r="F7895" s="144"/>
    </row>
    <row r="7896" spans="1:6">
      <c r="A7896" s="144"/>
      <c r="B7896" s="144"/>
      <c r="C7896" s="144"/>
      <c r="D7896" s="144"/>
      <c r="E7896" s="144"/>
      <c r="F7896" s="144"/>
    </row>
    <row r="7897" spans="1:6">
      <c r="A7897" s="144"/>
      <c r="B7897" s="144"/>
      <c r="C7897" s="144"/>
      <c r="D7897" s="144"/>
      <c r="E7897" s="144"/>
      <c r="F7897" s="144"/>
    </row>
    <row r="7898" spans="1:6">
      <c r="A7898" s="144"/>
      <c r="B7898" s="144"/>
      <c r="C7898" s="144"/>
      <c r="D7898" s="144"/>
      <c r="E7898" s="144"/>
      <c r="F7898" s="144"/>
    </row>
    <row r="7899" spans="1:6">
      <c r="A7899" s="144"/>
      <c r="B7899" s="144"/>
      <c r="C7899" s="144"/>
      <c r="D7899" s="144"/>
      <c r="E7899" s="144"/>
      <c r="F7899" s="144"/>
    </row>
    <row r="7900" spans="1:6">
      <c r="A7900" s="144"/>
      <c r="B7900" s="144"/>
      <c r="C7900" s="144"/>
      <c r="D7900" s="144"/>
      <c r="E7900" s="144"/>
      <c r="F7900" s="144"/>
    </row>
    <row r="7901" spans="1:6">
      <c r="A7901" s="144"/>
      <c r="B7901" s="144"/>
      <c r="C7901" s="144"/>
      <c r="D7901" s="144"/>
      <c r="E7901" s="144"/>
      <c r="F7901" s="144"/>
    </row>
    <row r="7902" spans="1:6">
      <c r="A7902" s="144"/>
      <c r="B7902" s="144"/>
      <c r="C7902" s="144"/>
      <c r="D7902" s="144"/>
      <c r="E7902" s="144"/>
      <c r="F7902" s="144"/>
    </row>
    <row r="7903" spans="1:6">
      <c r="A7903" s="144"/>
      <c r="B7903" s="144"/>
      <c r="C7903" s="144"/>
      <c r="D7903" s="144"/>
      <c r="E7903" s="144"/>
      <c r="F7903" s="144"/>
    </row>
    <row r="7904" spans="1:6">
      <c r="A7904" s="144"/>
      <c r="B7904" s="144"/>
      <c r="C7904" s="144"/>
      <c r="D7904" s="144"/>
      <c r="E7904" s="144"/>
      <c r="F7904" s="144"/>
    </row>
    <row r="7905" spans="1:6">
      <c r="A7905" s="144"/>
      <c r="B7905" s="144"/>
      <c r="C7905" s="144"/>
      <c r="D7905" s="144"/>
      <c r="E7905" s="144"/>
      <c r="F7905" s="144"/>
    </row>
    <row r="7906" spans="1:6">
      <c r="A7906" s="144"/>
      <c r="B7906" s="144"/>
      <c r="C7906" s="144"/>
      <c r="D7906" s="144"/>
      <c r="E7906" s="144"/>
      <c r="F7906" s="144"/>
    </row>
    <row r="7907" spans="1:6">
      <c r="A7907" s="144"/>
      <c r="B7907" s="144"/>
      <c r="C7907" s="144"/>
      <c r="D7907" s="144"/>
      <c r="E7907" s="144"/>
      <c r="F7907" s="144"/>
    </row>
    <row r="7908" spans="1:6">
      <c r="A7908" s="144"/>
      <c r="B7908" s="144"/>
      <c r="C7908" s="144"/>
      <c r="D7908" s="144"/>
      <c r="E7908" s="144"/>
      <c r="F7908" s="144"/>
    </row>
    <row r="7909" spans="1:6">
      <c r="A7909" s="144"/>
      <c r="B7909" s="144"/>
      <c r="C7909" s="144"/>
      <c r="D7909" s="144"/>
      <c r="E7909" s="144"/>
      <c r="F7909" s="144"/>
    </row>
    <row r="7910" spans="1:6">
      <c r="A7910" s="144"/>
      <c r="B7910" s="144"/>
      <c r="C7910" s="144"/>
      <c r="D7910" s="144"/>
      <c r="E7910" s="144"/>
      <c r="F7910" s="144"/>
    </row>
    <row r="7911" spans="1:6">
      <c r="A7911" s="144"/>
      <c r="B7911" s="144"/>
      <c r="C7911" s="144"/>
      <c r="D7911" s="144"/>
      <c r="E7911" s="144"/>
      <c r="F7911" s="144"/>
    </row>
    <row r="7912" spans="1:6">
      <c r="A7912" s="144"/>
      <c r="B7912" s="144"/>
      <c r="C7912" s="144"/>
      <c r="D7912" s="144"/>
      <c r="E7912" s="144"/>
      <c r="F7912" s="144"/>
    </row>
    <row r="7913" spans="1:6">
      <c r="A7913" s="144"/>
      <c r="B7913" s="144"/>
      <c r="C7913" s="144"/>
      <c r="D7913" s="144"/>
      <c r="E7913" s="144"/>
      <c r="F7913" s="144"/>
    </row>
    <row r="7914" spans="1:6">
      <c r="A7914" s="144"/>
      <c r="B7914" s="144"/>
      <c r="C7914" s="144"/>
      <c r="D7914" s="144"/>
      <c r="E7914" s="144"/>
      <c r="F7914" s="144"/>
    </row>
    <row r="7915" spans="1:6">
      <c r="A7915" s="144"/>
      <c r="B7915" s="144"/>
      <c r="C7915" s="144"/>
      <c r="D7915" s="144"/>
      <c r="E7915" s="144"/>
      <c r="F7915" s="144"/>
    </row>
    <row r="7916" spans="1:6">
      <c r="A7916" s="144"/>
      <c r="B7916" s="144"/>
      <c r="C7916" s="144"/>
      <c r="D7916" s="144"/>
      <c r="E7916" s="144"/>
      <c r="F7916" s="144"/>
    </row>
    <row r="7917" spans="1:6">
      <c r="A7917" s="144"/>
      <c r="B7917" s="144"/>
      <c r="C7917" s="144"/>
      <c r="D7917" s="144"/>
      <c r="E7917" s="144"/>
      <c r="F7917" s="144"/>
    </row>
    <row r="7918" spans="1:6">
      <c r="A7918" s="144"/>
      <c r="B7918" s="144"/>
      <c r="C7918" s="144"/>
      <c r="D7918" s="144"/>
      <c r="E7918" s="144"/>
      <c r="F7918" s="144"/>
    </row>
    <row r="7919" spans="1:6">
      <c r="A7919" s="144"/>
      <c r="B7919" s="144"/>
      <c r="C7919" s="144"/>
      <c r="D7919" s="144"/>
      <c r="E7919" s="144"/>
      <c r="F7919" s="144"/>
    </row>
    <row r="7920" spans="1:6">
      <c r="A7920" s="144"/>
      <c r="B7920" s="144"/>
      <c r="C7920" s="144"/>
      <c r="D7920" s="144"/>
      <c r="E7920" s="144"/>
      <c r="F7920" s="144"/>
    </row>
    <row r="7921" spans="1:6">
      <c r="A7921" s="144"/>
      <c r="B7921" s="144"/>
      <c r="C7921" s="144"/>
      <c r="D7921" s="144"/>
      <c r="E7921" s="144"/>
      <c r="F7921" s="144"/>
    </row>
    <row r="7922" spans="1:6">
      <c r="A7922" s="144"/>
      <c r="B7922" s="144"/>
      <c r="C7922" s="144"/>
      <c r="D7922" s="144"/>
      <c r="E7922" s="144"/>
      <c r="F7922" s="144"/>
    </row>
    <row r="7923" spans="1:6">
      <c r="A7923" s="144"/>
      <c r="B7923" s="144"/>
      <c r="C7923" s="144"/>
      <c r="D7923" s="144"/>
      <c r="E7923" s="144"/>
      <c r="F7923" s="144"/>
    </row>
    <row r="7924" spans="1:6">
      <c r="A7924" s="144"/>
      <c r="B7924" s="144"/>
      <c r="C7924" s="144"/>
      <c r="D7924" s="144"/>
      <c r="E7924" s="144"/>
      <c r="F7924" s="144"/>
    </row>
    <row r="7925" spans="1:6">
      <c r="A7925" s="144"/>
      <c r="B7925" s="144"/>
      <c r="C7925" s="144"/>
      <c r="D7925" s="144"/>
      <c r="E7925" s="144"/>
      <c r="F7925" s="144"/>
    </row>
    <row r="7926" spans="1:6">
      <c r="A7926" s="144"/>
      <c r="B7926" s="144"/>
      <c r="C7926" s="144"/>
      <c r="D7926" s="144"/>
      <c r="E7926" s="144"/>
      <c r="F7926" s="144"/>
    </row>
    <row r="7927" spans="1:6">
      <c r="A7927" s="144"/>
      <c r="B7927" s="144"/>
      <c r="C7927" s="144"/>
      <c r="D7927" s="144"/>
      <c r="E7927" s="144"/>
      <c r="F7927" s="144"/>
    </row>
    <row r="7928" spans="1:6">
      <c r="A7928" s="144"/>
      <c r="B7928" s="144"/>
      <c r="C7928" s="144"/>
      <c r="D7928" s="144"/>
      <c r="E7928" s="144"/>
      <c r="F7928" s="144"/>
    </row>
    <row r="7929" spans="1:6">
      <c r="A7929" s="144"/>
      <c r="B7929" s="144"/>
      <c r="C7929" s="144"/>
      <c r="D7929" s="144"/>
      <c r="E7929" s="144"/>
      <c r="F7929" s="144"/>
    </row>
    <row r="7930" spans="1:6">
      <c r="A7930" s="144"/>
      <c r="B7930" s="144"/>
      <c r="C7930" s="144"/>
      <c r="D7930" s="144"/>
      <c r="E7930" s="144"/>
      <c r="F7930" s="144"/>
    </row>
    <row r="7931" spans="1:6">
      <c r="A7931" s="144"/>
      <c r="B7931" s="144"/>
      <c r="C7931" s="144"/>
      <c r="D7931" s="144"/>
      <c r="E7931" s="144"/>
      <c r="F7931" s="144"/>
    </row>
    <row r="7932" spans="1:6">
      <c r="A7932" s="144"/>
      <c r="B7932" s="144"/>
      <c r="C7932" s="144"/>
      <c r="D7932" s="144"/>
      <c r="E7932" s="144"/>
      <c r="F7932" s="144"/>
    </row>
    <row r="7933" spans="1:6">
      <c r="A7933" s="144"/>
      <c r="B7933" s="144"/>
      <c r="C7933" s="144"/>
      <c r="D7933" s="144"/>
      <c r="E7933" s="144"/>
      <c r="F7933" s="144"/>
    </row>
    <row r="7934" spans="1:6">
      <c r="A7934" s="144"/>
      <c r="B7934" s="144"/>
      <c r="C7934" s="144"/>
      <c r="D7934" s="144"/>
      <c r="E7934" s="144"/>
      <c r="F7934" s="144"/>
    </row>
    <row r="7935" spans="1:6">
      <c r="A7935" s="144"/>
      <c r="B7935" s="144"/>
      <c r="C7935" s="144"/>
      <c r="D7935" s="144"/>
      <c r="E7935" s="144"/>
      <c r="F7935" s="144"/>
    </row>
    <row r="7936" spans="1:6">
      <c r="A7936" s="144"/>
      <c r="B7936" s="144"/>
      <c r="C7936" s="144"/>
      <c r="D7936" s="144"/>
      <c r="E7936" s="144"/>
      <c r="F7936" s="144"/>
    </row>
    <row r="7937" spans="1:6">
      <c r="A7937" s="144"/>
      <c r="B7937" s="144"/>
      <c r="C7937" s="144"/>
      <c r="D7937" s="144"/>
      <c r="E7937" s="144"/>
      <c r="F7937" s="144"/>
    </row>
    <row r="7938" spans="1:6">
      <c r="A7938" s="144"/>
      <c r="B7938" s="144"/>
      <c r="C7938" s="144"/>
      <c r="D7938" s="144"/>
      <c r="E7938" s="144"/>
      <c r="F7938" s="144"/>
    </row>
    <row r="7939" spans="1:6">
      <c r="A7939" s="144"/>
      <c r="B7939" s="144"/>
      <c r="C7939" s="144"/>
      <c r="D7939" s="144"/>
      <c r="E7939" s="144"/>
      <c r="F7939" s="144"/>
    </row>
    <row r="7940" spans="1:6">
      <c r="A7940" s="144"/>
      <c r="B7940" s="144"/>
      <c r="C7940" s="144"/>
      <c r="D7940" s="144"/>
      <c r="E7940" s="144"/>
      <c r="F7940" s="144"/>
    </row>
    <row r="7941" spans="1:6">
      <c r="A7941" s="144"/>
      <c r="B7941" s="144"/>
      <c r="C7941" s="144"/>
      <c r="D7941" s="144"/>
      <c r="E7941" s="144"/>
      <c r="F7941" s="144"/>
    </row>
    <row r="7942" spans="1:6">
      <c r="A7942" s="144"/>
      <c r="B7942" s="144"/>
      <c r="C7942" s="144"/>
      <c r="D7942" s="144"/>
      <c r="E7942" s="144"/>
      <c r="F7942" s="144"/>
    </row>
    <row r="7943" spans="1:6">
      <c r="A7943" s="144"/>
      <c r="B7943" s="144"/>
      <c r="C7943" s="144"/>
      <c r="D7943" s="144"/>
      <c r="E7943" s="144"/>
      <c r="F7943" s="144"/>
    </row>
    <row r="7944" spans="1:6">
      <c r="A7944" s="144"/>
      <c r="B7944" s="144"/>
      <c r="C7944" s="144"/>
      <c r="D7944" s="144"/>
      <c r="E7944" s="144"/>
      <c r="F7944" s="144"/>
    </row>
    <row r="7945" spans="1:6">
      <c r="A7945" s="144"/>
      <c r="B7945" s="144"/>
      <c r="C7945" s="144"/>
      <c r="D7945" s="144"/>
      <c r="E7945" s="144"/>
      <c r="F7945" s="144"/>
    </row>
    <row r="7946" spans="1:6">
      <c r="A7946" s="144"/>
      <c r="B7946" s="144"/>
      <c r="C7946" s="144"/>
      <c r="D7946" s="144"/>
      <c r="E7946" s="144"/>
      <c r="F7946" s="144"/>
    </row>
    <row r="7947" spans="1:6">
      <c r="A7947" s="144"/>
      <c r="B7947" s="144"/>
      <c r="C7947" s="144"/>
      <c r="D7947" s="144"/>
      <c r="E7947" s="144"/>
      <c r="F7947" s="144"/>
    </row>
    <row r="7948" spans="1:6">
      <c r="A7948" s="144"/>
      <c r="B7948" s="144"/>
      <c r="C7948" s="144"/>
      <c r="D7948" s="144"/>
      <c r="E7948" s="144"/>
      <c r="F7948" s="144"/>
    </row>
    <row r="7949" spans="1:6">
      <c r="A7949" s="144"/>
      <c r="B7949" s="144"/>
      <c r="C7949" s="144"/>
      <c r="D7949" s="144"/>
      <c r="E7949" s="144"/>
      <c r="F7949" s="144"/>
    </row>
    <row r="7950" spans="1:6">
      <c r="A7950" s="144"/>
      <c r="B7950" s="144"/>
      <c r="C7950" s="144"/>
      <c r="D7950" s="144"/>
      <c r="E7950" s="144"/>
      <c r="F7950" s="144"/>
    </row>
    <row r="7951" spans="1:6">
      <c r="A7951" s="144"/>
      <c r="B7951" s="144"/>
      <c r="C7951" s="144"/>
      <c r="D7951" s="144"/>
      <c r="E7951" s="144"/>
      <c r="F7951" s="144"/>
    </row>
    <row r="7952" spans="1:6">
      <c r="A7952" s="144"/>
      <c r="B7952" s="144"/>
      <c r="C7952" s="144"/>
      <c r="D7952" s="144"/>
      <c r="E7952" s="144"/>
      <c r="F7952" s="144"/>
    </row>
    <row r="7953" spans="1:6">
      <c r="A7953" s="144"/>
      <c r="B7953" s="144"/>
      <c r="C7953" s="144"/>
      <c r="D7953" s="144"/>
      <c r="E7953" s="144"/>
      <c r="F7953" s="144"/>
    </row>
    <row r="7954" spans="1:6">
      <c r="A7954" s="144"/>
      <c r="B7954" s="144"/>
      <c r="C7954" s="144"/>
      <c r="D7954" s="144"/>
      <c r="E7954" s="144"/>
      <c r="F7954" s="144"/>
    </row>
    <row r="7955" spans="1:6">
      <c r="A7955" s="144"/>
      <c r="B7955" s="144"/>
      <c r="C7955" s="144"/>
      <c r="D7955" s="144"/>
      <c r="E7955" s="144"/>
      <c r="F7955" s="144"/>
    </row>
    <row r="7956" spans="1:6">
      <c r="A7956" s="144"/>
      <c r="B7956" s="144"/>
      <c r="C7956" s="144"/>
      <c r="D7956" s="144"/>
      <c r="E7956" s="144"/>
      <c r="F7956" s="144"/>
    </row>
    <row r="7957" spans="1:6">
      <c r="A7957" s="144"/>
      <c r="B7957" s="144"/>
      <c r="C7957" s="144"/>
      <c r="D7957" s="144"/>
      <c r="E7957" s="144"/>
      <c r="F7957" s="144"/>
    </row>
    <row r="7958" spans="1:6">
      <c r="A7958" s="144"/>
      <c r="B7958" s="144"/>
      <c r="C7958" s="144"/>
      <c r="D7958" s="144"/>
      <c r="E7958" s="144"/>
      <c r="F7958" s="144"/>
    </row>
    <row r="7959" spans="1:6">
      <c r="A7959" s="144"/>
      <c r="B7959" s="144"/>
      <c r="C7959" s="144"/>
      <c r="D7959" s="144"/>
      <c r="E7959" s="144"/>
      <c r="F7959" s="144"/>
    </row>
    <row r="7960" spans="1:6">
      <c r="A7960" s="144"/>
      <c r="B7960" s="144"/>
      <c r="C7960" s="144"/>
      <c r="D7960" s="144"/>
      <c r="E7960" s="144"/>
      <c r="F7960" s="144"/>
    </row>
    <row r="7961" spans="1:6">
      <c r="A7961" s="144"/>
      <c r="B7961" s="144"/>
      <c r="C7961" s="144"/>
      <c r="D7961" s="144"/>
      <c r="E7961" s="144"/>
      <c r="F7961" s="144"/>
    </row>
    <row r="7962" spans="1:6">
      <c r="A7962" s="144"/>
      <c r="B7962" s="144"/>
      <c r="C7962" s="144"/>
      <c r="D7962" s="144"/>
      <c r="E7962" s="144"/>
      <c r="F7962" s="144"/>
    </row>
    <row r="7963" spans="1:6">
      <c r="A7963" s="144"/>
      <c r="B7963" s="144"/>
      <c r="C7963" s="144"/>
      <c r="D7963" s="144"/>
      <c r="E7963" s="144"/>
      <c r="F7963" s="144"/>
    </row>
    <row r="7964" spans="1:6">
      <c r="A7964" s="144"/>
      <c r="B7964" s="144"/>
      <c r="C7964" s="144"/>
      <c r="D7964" s="144"/>
      <c r="E7964" s="144"/>
      <c r="F7964" s="144"/>
    </row>
    <row r="7965" spans="1:6">
      <c r="A7965" s="144"/>
      <c r="B7965" s="144"/>
      <c r="C7965" s="144"/>
      <c r="D7965" s="144"/>
      <c r="E7965" s="144"/>
      <c r="F7965" s="144"/>
    </row>
    <row r="7966" spans="1:6">
      <c r="A7966" s="144"/>
      <c r="B7966" s="144"/>
      <c r="C7966" s="144"/>
      <c r="D7966" s="144"/>
      <c r="E7966" s="144"/>
      <c r="F7966" s="144"/>
    </row>
    <row r="7967" spans="1:6">
      <c r="A7967" s="144"/>
      <c r="B7967" s="144"/>
      <c r="C7967" s="144"/>
      <c r="D7967" s="144"/>
      <c r="E7967" s="144"/>
      <c r="F7967" s="144"/>
    </row>
    <row r="7968" spans="1:6">
      <c r="A7968" s="144"/>
      <c r="B7968" s="144"/>
      <c r="C7968" s="144"/>
      <c r="D7968" s="144"/>
      <c r="E7968" s="144"/>
      <c r="F7968" s="144"/>
    </row>
    <row r="7969" spans="1:6">
      <c r="A7969" s="144"/>
      <c r="B7969" s="144"/>
      <c r="C7969" s="144"/>
      <c r="D7969" s="144"/>
      <c r="E7969" s="144"/>
      <c r="F7969" s="144"/>
    </row>
    <row r="7970" spans="1:6">
      <c r="A7970" s="144"/>
      <c r="B7970" s="144"/>
      <c r="C7970" s="144"/>
      <c r="D7970" s="144"/>
      <c r="E7970" s="144"/>
      <c r="F7970" s="144"/>
    </row>
    <row r="7971" spans="1:6">
      <c r="A7971" s="144"/>
      <c r="B7971" s="144"/>
      <c r="C7971" s="144"/>
      <c r="D7971" s="144"/>
      <c r="E7971" s="144"/>
      <c r="F7971" s="144"/>
    </row>
    <row r="7972" spans="1:6">
      <c r="A7972" s="144"/>
      <c r="B7972" s="144"/>
      <c r="C7972" s="144"/>
      <c r="D7972" s="144"/>
      <c r="E7972" s="144"/>
      <c r="F7972" s="144"/>
    </row>
    <row r="7973" spans="1:6">
      <c r="A7973" s="144"/>
      <c r="B7973" s="144"/>
      <c r="C7973" s="144"/>
      <c r="D7973" s="144"/>
      <c r="E7973" s="144"/>
      <c r="F7973" s="144"/>
    </row>
    <row r="7974" spans="1:6">
      <c r="A7974" s="144"/>
      <c r="B7974" s="144"/>
      <c r="C7974" s="144"/>
      <c r="D7974" s="144"/>
      <c r="E7974" s="144"/>
      <c r="F7974" s="144"/>
    </row>
    <row r="7975" spans="1:6">
      <c r="A7975" s="144"/>
      <c r="B7975" s="144"/>
      <c r="C7975" s="144"/>
      <c r="D7975" s="144"/>
      <c r="E7975" s="144"/>
      <c r="F7975" s="144"/>
    </row>
    <row r="7976" spans="1:6">
      <c r="A7976" s="144"/>
      <c r="B7976" s="144"/>
      <c r="C7976" s="144"/>
      <c r="D7976" s="144"/>
      <c r="E7976" s="144"/>
      <c r="F7976" s="144"/>
    </row>
    <row r="7977" spans="1:6">
      <c r="A7977" s="144"/>
      <c r="B7977" s="144"/>
      <c r="C7977" s="144"/>
      <c r="D7977" s="144"/>
      <c r="E7977" s="144"/>
      <c r="F7977" s="144"/>
    </row>
    <row r="7978" spans="1:6">
      <c r="A7978" s="144"/>
      <c r="B7978" s="144"/>
      <c r="C7978" s="144"/>
      <c r="D7978" s="144"/>
      <c r="E7978" s="144"/>
      <c r="F7978" s="144"/>
    </row>
    <row r="7979" spans="1:6">
      <c r="A7979" s="144"/>
      <c r="B7979" s="144"/>
      <c r="C7979" s="144"/>
      <c r="D7979" s="144"/>
      <c r="E7979" s="144"/>
      <c r="F7979" s="144"/>
    </row>
    <row r="7980" spans="1:6">
      <c r="A7980" s="144"/>
      <c r="B7980" s="144"/>
      <c r="C7980" s="144"/>
      <c r="D7980" s="144"/>
      <c r="E7980" s="144"/>
      <c r="F7980" s="144"/>
    </row>
    <row r="7981" spans="1:6">
      <c r="A7981" s="144"/>
      <c r="B7981" s="144"/>
      <c r="C7981" s="144"/>
      <c r="D7981" s="144"/>
      <c r="E7981" s="144"/>
      <c r="F7981" s="144"/>
    </row>
    <row r="7982" spans="1:6">
      <c r="A7982" s="144"/>
      <c r="B7982" s="144"/>
      <c r="C7982" s="144"/>
      <c r="D7982" s="144"/>
      <c r="E7982" s="144"/>
      <c r="F7982" s="144"/>
    </row>
    <row r="7983" spans="1:6">
      <c r="A7983" s="144"/>
      <c r="B7983" s="144"/>
      <c r="C7983" s="144"/>
      <c r="D7983" s="144"/>
      <c r="E7983" s="144"/>
      <c r="F7983" s="144"/>
    </row>
    <row r="7984" spans="1:6">
      <c r="A7984" s="144"/>
      <c r="B7984" s="144"/>
      <c r="C7984" s="144"/>
      <c r="D7984" s="144"/>
      <c r="E7984" s="144"/>
      <c r="F7984" s="144"/>
    </row>
    <row r="7985" spans="1:6">
      <c r="A7985" s="144"/>
      <c r="B7985" s="144"/>
      <c r="C7985" s="144"/>
      <c r="D7985" s="144"/>
      <c r="E7985" s="144"/>
      <c r="F7985" s="144"/>
    </row>
    <row r="7986" spans="1:6">
      <c r="A7986" s="144"/>
      <c r="B7986" s="144"/>
      <c r="C7986" s="144"/>
      <c r="D7986" s="144"/>
      <c r="E7986" s="144"/>
      <c r="F7986" s="144"/>
    </row>
    <row r="7987" spans="1:6">
      <c r="A7987" s="144"/>
      <c r="B7987" s="144"/>
      <c r="C7987" s="144"/>
      <c r="D7987" s="144"/>
      <c r="E7987" s="144"/>
      <c r="F7987" s="144"/>
    </row>
    <row r="7988" spans="1:6">
      <c r="A7988" s="144"/>
      <c r="B7988" s="144"/>
      <c r="C7988" s="144"/>
      <c r="D7988" s="144"/>
      <c r="E7988" s="144"/>
      <c r="F7988" s="144"/>
    </row>
    <row r="7989" spans="1:6">
      <c r="A7989" s="144"/>
      <c r="B7989" s="144"/>
      <c r="C7989" s="144"/>
      <c r="D7989" s="144"/>
      <c r="E7989" s="144"/>
      <c r="F7989" s="144"/>
    </row>
    <row r="7990" spans="1:6">
      <c r="A7990" s="144"/>
      <c r="B7990" s="144"/>
      <c r="C7990" s="144"/>
      <c r="D7990" s="144"/>
      <c r="E7990" s="144"/>
      <c r="F7990" s="144"/>
    </row>
    <row r="7991" spans="1:6">
      <c r="A7991" s="144"/>
      <c r="B7991" s="144"/>
      <c r="C7991" s="144"/>
      <c r="D7991" s="144"/>
      <c r="E7991" s="144"/>
      <c r="F7991" s="144"/>
    </row>
    <row r="7992" spans="1:6">
      <c r="A7992" s="144"/>
      <c r="B7992" s="144"/>
      <c r="C7992" s="144"/>
      <c r="D7992" s="144"/>
      <c r="E7992" s="144"/>
      <c r="F7992" s="144"/>
    </row>
    <row r="7993" spans="1:6">
      <c r="A7993" s="144"/>
      <c r="B7993" s="144"/>
      <c r="C7993" s="144"/>
      <c r="D7993" s="144"/>
      <c r="E7993" s="144"/>
      <c r="F7993" s="144"/>
    </row>
    <row r="7994" spans="1:6">
      <c r="A7994" s="144"/>
      <c r="B7994" s="144"/>
      <c r="C7994" s="144"/>
      <c r="D7994" s="144"/>
      <c r="E7994" s="144"/>
      <c r="F7994" s="144"/>
    </row>
    <row r="7995" spans="1:6">
      <c r="A7995" s="144"/>
      <c r="B7995" s="144"/>
      <c r="C7995" s="144"/>
      <c r="D7995" s="144"/>
      <c r="E7995" s="144"/>
      <c r="F7995" s="144"/>
    </row>
    <row r="7996" spans="1:6">
      <c r="A7996" s="144"/>
      <c r="B7996" s="144"/>
      <c r="C7996" s="144"/>
      <c r="D7996" s="144"/>
      <c r="E7996" s="144"/>
      <c r="F7996" s="144"/>
    </row>
    <row r="7997" spans="1:6">
      <c r="A7997" s="144"/>
      <c r="B7997" s="144"/>
      <c r="C7997" s="144"/>
      <c r="D7997" s="144"/>
      <c r="E7997" s="144"/>
      <c r="F7997" s="144"/>
    </row>
    <row r="7998" spans="1:6">
      <c r="A7998" s="144"/>
      <c r="B7998" s="144"/>
      <c r="C7998" s="144"/>
      <c r="D7998" s="144"/>
      <c r="E7998" s="144"/>
      <c r="F7998" s="144"/>
    </row>
    <row r="7999" spans="1:6">
      <c r="A7999" s="144"/>
      <c r="B7999" s="144"/>
      <c r="C7999" s="144"/>
      <c r="D7999" s="144"/>
      <c r="E7999" s="144"/>
      <c r="F7999" s="144"/>
    </row>
    <row r="8000" spans="1:6">
      <c r="A8000" s="144"/>
      <c r="B8000" s="144"/>
      <c r="C8000" s="144"/>
      <c r="D8000" s="144"/>
      <c r="E8000" s="144"/>
      <c r="F8000" s="144"/>
    </row>
    <row r="8001" spans="1:6">
      <c r="A8001" s="144"/>
      <c r="B8001" s="144"/>
      <c r="C8001" s="144"/>
      <c r="D8001" s="144"/>
      <c r="E8001" s="144"/>
      <c r="F8001" s="144"/>
    </row>
    <row r="8002" spans="1:6">
      <c r="A8002" s="144"/>
      <c r="B8002" s="144"/>
      <c r="C8002" s="144"/>
      <c r="D8002" s="144"/>
      <c r="E8002" s="144"/>
      <c r="F8002" s="144"/>
    </row>
    <row r="8003" spans="1:6">
      <c r="A8003" s="144"/>
      <c r="B8003" s="144"/>
      <c r="C8003" s="144"/>
      <c r="D8003" s="144"/>
      <c r="E8003" s="144"/>
      <c r="F8003" s="144"/>
    </row>
    <row r="8004" spans="1:6">
      <c r="A8004" s="144"/>
      <c r="B8004" s="144"/>
      <c r="C8004" s="144"/>
      <c r="D8004" s="144"/>
      <c r="E8004" s="144"/>
      <c r="F8004" s="144"/>
    </row>
    <row r="8005" spans="1:6">
      <c r="A8005" s="144"/>
      <c r="B8005" s="144"/>
      <c r="C8005" s="144"/>
      <c r="D8005" s="144"/>
      <c r="E8005" s="144"/>
      <c r="F8005" s="144"/>
    </row>
    <row r="8006" spans="1:6">
      <c r="A8006" s="144"/>
      <c r="B8006" s="144"/>
      <c r="C8006" s="144"/>
      <c r="D8006" s="144"/>
      <c r="E8006" s="144"/>
      <c r="F8006" s="144"/>
    </row>
    <row r="8007" spans="1:6">
      <c r="A8007" s="144"/>
      <c r="B8007" s="144"/>
      <c r="C8007" s="144"/>
      <c r="D8007" s="144"/>
      <c r="E8007" s="144"/>
      <c r="F8007" s="144"/>
    </row>
    <row r="8008" spans="1:6">
      <c r="A8008" s="144"/>
      <c r="B8008" s="144"/>
      <c r="C8008" s="144"/>
      <c r="D8008" s="144"/>
      <c r="E8008" s="144"/>
      <c r="F8008" s="144"/>
    </row>
    <row r="8009" spans="1:6">
      <c r="A8009" s="144"/>
      <c r="B8009" s="144"/>
      <c r="C8009" s="144"/>
      <c r="D8009" s="144"/>
      <c r="E8009" s="144"/>
      <c r="F8009" s="144"/>
    </row>
    <row r="8010" spans="1:6">
      <c r="A8010" s="144"/>
      <c r="B8010" s="144"/>
      <c r="C8010" s="144"/>
      <c r="D8010" s="144"/>
      <c r="E8010" s="144"/>
      <c r="F8010" s="144"/>
    </row>
    <row r="8011" spans="1:6">
      <c r="A8011" s="144"/>
      <c r="B8011" s="144"/>
      <c r="C8011" s="144"/>
      <c r="D8011" s="144"/>
      <c r="E8011" s="144"/>
      <c r="F8011" s="144"/>
    </row>
    <row r="8012" spans="1:6">
      <c r="A8012" s="144"/>
      <c r="B8012" s="144"/>
      <c r="C8012" s="144"/>
      <c r="D8012" s="144"/>
      <c r="E8012" s="144"/>
      <c r="F8012" s="144"/>
    </row>
    <row r="8013" spans="1:6">
      <c r="A8013" s="144"/>
      <c r="B8013" s="144"/>
      <c r="C8013" s="144"/>
      <c r="D8013" s="144"/>
      <c r="E8013" s="144"/>
      <c r="F8013" s="144"/>
    </row>
    <row r="8014" spans="1:6">
      <c r="A8014" s="144"/>
      <c r="B8014" s="144"/>
      <c r="C8014" s="144"/>
      <c r="D8014" s="144"/>
      <c r="E8014" s="144"/>
      <c r="F8014" s="144"/>
    </row>
    <row r="8015" spans="1:6">
      <c r="A8015" s="144"/>
      <c r="B8015" s="144"/>
      <c r="C8015" s="144"/>
      <c r="D8015" s="144"/>
      <c r="E8015" s="144"/>
      <c r="F8015" s="144"/>
    </row>
    <row r="8016" spans="1:6">
      <c r="A8016" s="144"/>
      <c r="B8016" s="144"/>
      <c r="C8016" s="144"/>
      <c r="D8016" s="144"/>
      <c r="E8016" s="144"/>
      <c r="F8016" s="144"/>
    </row>
    <row r="8017" spans="1:6">
      <c r="A8017" s="144"/>
      <c r="B8017" s="144"/>
      <c r="C8017" s="144"/>
      <c r="D8017" s="144"/>
      <c r="E8017" s="144"/>
      <c r="F8017" s="144"/>
    </row>
    <row r="8018" spans="1:6">
      <c r="A8018" s="144"/>
      <c r="B8018" s="144"/>
      <c r="C8018" s="144"/>
      <c r="D8018" s="144"/>
      <c r="E8018" s="144"/>
      <c r="F8018" s="144"/>
    </row>
    <row r="8019" spans="1:6">
      <c r="A8019" s="144"/>
      <c r="B8019" s="144"/>
      <c r="C8019" s="144"/>
      <c r="D8019" s="144"/>
      <c r="E8019" s="144"/>
      <c r="F8019" s="144"/>
    </row>
    <row r="8020" spans="1:6">
      <c r="A8020" s="144"/>
      <c r="B8020" s="144"/>
      <c r="C8020" s="144"/>
      <c r="D8020" s="144"/>
      <c r="E8020" s="144"/>
      <c r="F8020" s="144"/>
    </row>
    <row r="8021" spans="1:6">
      <c r="A8021" s="144"/>
      <c r="B8021" s="144"/>
      <c r="C8021" s="144"/>
      <c r="D8021" s="144"/>
      <c r="E8021" s="144"/>
      <c r="F8021" s="144"/>
    </row>
    <row r="8022" spans="1:6">
      <c r="A8022" s="144"/>
      <c r="B8022" s="144"/>
      <c r="C8022" s="144"/>
      <c r="D8022" s="144"/>
      <c r="E8022" s="144"/>
      <c r="F8022" s="144"/>
    </row>
    <row r="8023" spans="1:6">
      <c r="A8023" s="144"/>
      <c r="B8023" s="144"/>
      <c r="C8023" s="144"/>
      <c r="D8023" s="144"/>
      <c r="E8023" s="144"/>
      <c r="F8023" s="144"/>
    </row>
    <row r="8024" spans="1:6">
      <c r="A8024" s="144"/>
      <c r="B8024" s="144"/>
      <c r="C8024" s="144"/>
      <c r="D8024" s="144"/>
      <c r="E8024" s="144"/>
      <c r="F8024" s="144"/>
    </row>
    <row r="8025" spans="1:6">
      <c r="A8025" s="144"/>
      <c r="B8025" s="144"/>
      <c r="C8025" s="144"/>
      <c r="D8025" s="144"/>
      <c r="E8025" s="144"/>
      <c r="F8025" s="144"/>
    </row>
    <row r="8026" spans="1:6">
      <c r="A8026" s="144"/>
      <c r="B8026" s="144"/>
      <c r="C8026" s="144"/>
      <c r="D8026" s="144"/>
      <c r="E8026" s="144"/>
      <c r="F8026" s="144"/>
    </row>
    <row r="8027" spans="1:6">
      <c r="A8027" s="144"/>
      <c r="B8027" s="144"/>
      <c r="C8027" s="144"/>
      <c r="D8027" s="144"/>
      <c r="E8027" s="144"/>
      <c r="F8027" s="144"/>
    </row>
    <row r="8028" spans="1:6">
      <c r="A8028" s="144"/>
      <c r="B8028" s="144"/>
      <c r="C8028" s="144"/>
      <c r="D8028" s="144"/>
      <c r="E8028" s="144"/>
      <c r="F8028" s="144"/>
    </row>
    <row r="8029" spans="1:6">
      <c r="A8029" s="144"/>
      <c r="B8029" s="144"/>
      <c r="C8029" s="144"/>
      <c r="D8029" s="144"/>
      <c r="E8029" s="144"/>
      <c r="F8029" s="144"/>
    </row>
    <row r="8030" spans="1:6">
      <c r="A8030" s="144"/>
      <c r="B8030" s="144"/>
      <c r="C8030" s="144"/>
      <c r="D8030" s="144"/>
      <c r="E8030" s="144"/>
      <c r="F8030" s="144"/>
    </row>
    <row r="8031" spans="1:6">
      <c r="A8031" s="144"/>
      <c r="B8031" s="144"/>
      <c r="C8031" s="144"/>
      <c r="D8031" s="144"/>
      <c r="E8031" s="144"/>
      <c r="F8031" s="144"/>
    </row>
    <row r="8032" spans="1:6">
      <c r="A8032" s="144"/>
      <c r="B8032" s="144"/>
      <c r="C8032" s="144"/>
      <c r="D8032" s="144"/>
      <c r="E8032" s="144"/>
      <c r="F8032" s="144"/>
    </row>
    <row r="8033" spans="1:6">
      <c r="A8033" s="144"/>
      <c r="B8033" s="144"/>
      <c r="C8033" s="144"/>
      <c r="D8033" s="144"/>
      <c r="E8033" s="144"/>
      <c r="F8033" s="144"/>
    </row>
    <row r="8034" spans="1:6">
      <c r="A8034" s="144"/>
      <c r="B8034" s="144"/>
      <c r="C8034" s="144"/>
      <c r="D8034" s="144"/>
      <c r="E8034" s="144"/>
      <c r="F8034" s="144"/>
    </row>
    <row r="8035" spans="1:6">
      <c r="A8035" s="144"/>
      <c r="B8035" s="144"/>
      <c r="C8035" s="144"/>
      <c r="D8035" s="144"/>
      <c r="E8035" s="144"/>
      <c r="F8035" s="144"/>
    </row>
    <row r="8036" spans="1:6">
      <c r="A8036" s="144"/>
      <c r="B8036" s="144"/>
      <c r="C8036" s="144"/>
      <c r="D8036" s="144"/>
      <c r="E8036" s="144"/>
      <c r="F8036" s="144"/>
    </row>
    <row r="8037" spans="1:6">
      <c r="A8037" s="144"/>
      <c r="B8037" s="144"/>
      <c r="C8037" s="144"/>
      <c r="D8037" s="144"/>
      <c r="E8037" s="144"/>
      <c r="F8037" s="144"/>
    </row>
    <row r="8038" spans="1:6">
      <c r="A8038" s="144"/>
      <c r="B8038" s="144"/>
      <c r="C8038" s="144"/>
      <c r="D8038" s="144"/>
      <c r="E8038" s="144"/>
      <c r="F8038" s="144"/>
    </row>
    <row r="8039" spans="1:6">
      <c r="A8039" s="144"/>
      <c r="B8039" s="144"/>
      <c r="C8039" s="144"/>
      <c r="D8039" s="144"/>
      <c r="E8039" s="144"/>
      <c r="F8039" s="144"/>
    </row>
    <row r="8040" spans="1:6">
      <c r="A8040" s="144"/>
      <c r="B8040" s="144"/>
      <c r="C8040" s="144"/>
      <c r="D8040" s="144"/>
      <c r="E8040" s="144"/>
      <c r="F8040" s="144"/>
    </row>
    <row r="8041" spans="1:6">
      <c r="A8041" s="144"/>
      <c r="B8041" s="144"/>
      <c r="C8041" s="144"/>
      <c r="D8041" s="144"/>
      <c r="E8041" s="144"/>
      <c r="F8041" s="144"/>
    </row>
    <row r="8042" spans="1:6">
      <c r="A8042" s="144"/>
      <c r="B8042" s="144"/>
      <c r="C8042" s="144"/>
      <c r="D8042" s="144"/>
      <c r="E8042" s="144"/>
      <c r="F8042" s="144"/>
    </row>
    <row r="8043" spans="1:6">
      <c r="A8043" s="144"/>
      <c r="B8043" s="144"/>
      <c r="C8043" s="144"/>
      <c r="D8043" s="144"/>
      <c r="E8043" s="144"/>
      <c r="F8043" s="144"/>
    </row>
    <row r="8044" spans="1:6">
      <c r="A8044" s="144"/>
      <c r="B8044" s="144"/>
      <c r="C8044" s="144"/>
      <c r="D8044" s="144"/>
      <c r="E8044" s="144"/>
      <c r="F8044" s="144"/>
    </row>
    <row r="8045" spans="1:6">
      <c r="A8045" s="144"/>
      <c r="B8045" s="144"/>
      <c r="C8045" s="144"/>
      <c r="D8045" s="144"/>
      <c r="E8045" s="144"/>
      <c r="F8045" s="144"/>
    </row>
    <row r="8046" spans="1:6">
      <c r="A8046" s="144"/>
      <c r="B8046" s="144"/>
      <c r="C8046" s="144"/>
      <c r="D8046" s="144"/>
      <c r="E8046" s="144"/>
      <c r="F8046" s="144"/>
    </row>
    <row r="8047" spans="1:6">
      <c r="A8047" s="144"/>
      <c r="B8047" s="144"/>
      <c r="C8047" s="144"/>
      <c r="D8047" s="144"/>
      <c r="E8047" s="144"/>
      <c r="F8047" s="144"/>
    </row>
    <row r="8048" spans="1:6">
      <c r="A8048" s="144"/>
      <c r="B8048" s="144"/>
      <c r="C8048" s="144"/>
      <c r="D8048" s="144"/>
      <c r="E8048" s="144"/>
      <c r="F8048" s="144"/>
    </row>
    <row r="8049" spans="1:6">
      <c r="A8049" s="144"/>
      <c r="B8049" s="144"/>
      <c r="C8049" s="144"/>
      <c r="D8049" s="144"/>
      <c r="E8049" s="144"/>
      <c r="F8049" s="144"/>
    </row>
    <row r="8050" spans="1:6">
      <c r="A8050" s="144"/>
      <c r="B8050" s="144"/>
      <c r="C8050" s="144"/>
      <c r="D8050" s="144"/>
      <c r="E8050" s="144"/>
      <c r="F8050" s="144"/>
    </row>
    <row r="8051" spans="1:6">
      <c r="A8051" s="144"/>
      <c r="B8051" s="144"/>
      <c r="C8051" s="144"/>
      <c r="D8051" s="144"/>
      <c r="E8051" s="144"/>
      <c r="F8051" s="144"/>
    </row>
    <row r="8052" spans="1:6">
      <c r="A8052" s="144"/>
      <c r="B8052" s="144"/>
      <c r="C8052" s="144"/>
      <c r="D8052" s="144"/>
      <c r="E8052" s="144"/>
      <c r="F8052" s="144"/>
    </row>
    <row r="8053" spans="1:6">
      <c r="A8053" s="144"/>
      <c r="B8053" s="144"/>
      <c r="C8053" s="144"/>
      <c r="D8053" s="144"/>
      <c r="E8053" s="144"/>
      <c r="F8053" s="144"/>
    </row>
    <row r="8054" spans="1:6">
      <c r="A8054" s="144"/>
      <c r="B8054" s="144"/>
      <c r="C8054" s="144"/>
      <c r="D8054" s="144"/>
      <c r="E8054" s="144"/>
      <c r="F8054" s="144"/>
    </row>
    <row r="8055" spans="1:6">
      <c r="A8055" s="144"/>
      <c r="B8055" s="144"/>
      <c r="C8055" s="144"/>
      <c r="D8055" s="144"/>
      <c r="E8055" s="144"/>
      <c r="F8055" s="144"/>
    </row>
    <row r="8056" spans="1:6">
      <c r="A8056" s="144"/>
      <c r="B8056" s="144"/>
      <c r="C8056" s="144"/>
      <c r="D8056" s="144"/>
      <c r="E8056" s="144"/>
      <c r="F8056" s="144"/>
    </row>
    <row r="8057" spans="1:6">
      <c r="A8057" s="144"/>
      <c r="B8057" s="144"/>
      <c r="C8057" s="144"/>
      <c r="D8057" s="144"/>
      <c r="E8057" s="144"/>
      <c r="F8057" s="144"/>
    </row>
    <row r="8058" spans="1:6">
      <c r="A8058" s="144"/>
      <c r="B8058" s="144"/>
      <c r="C8058" s="144"/>
      <c r="D8058" s="144"/>
      <c r="E8058" s="144"/>
      <c r="F8058" s="144"/>
    </row>
    <row r="8059" spans="1:6">
      <c r="A8059" s="144"/>
      <c r="B8059" s="144"/>
      <c r="C8059" s="144"/>
      <c r="D8059" s="144"/>
      <c r="E8059" s="144"/>
      <c r="F8059" s="144"/>
    </row>
    <row r="8060" spans="1:6">
      <c r="A8060" s="144"/>
      <c r="B8060" s="144"/>
      <c r="C8060" s="144"/>
      <c r="D8060" s="144"/>
      <c r="E8060" s="144"/>
      <c r="F8060" s="144"/>
    </row>
    <row r="8061" spans="1:6">
      <c r="A8061" s="144"/>
      <c r="B8061" s="144"/>
      <c r="C8061" s="144"/>
      <c r="D8061" s="144"/>
      <c r="E8061" s="144"/>
      <c r="F8061" s="144"/>
    </row>
    <row r="8062" spans="1:6">
      <c r="A8062" s="144"/>
      <c r="B8062" s="144"/>
      <c r="C8062" s="144"/>
      <c r="D8062" s="144"/>
      <c r="E8062" s="144"/>
      <c r="F8062" s="144"/>
    </row>
    <row r="8063" spans="1:6">
      <c r="A8063" s="144"/>
      <c r="B8063" s="144"/>
      <c r="C8063" s="144"/>
      <c r="D8063" s="144"/>
      <c r="E8063" s="144"/>
      <c r="F8063" s="144"/>
    </row>
    <row r="8064" spans="1:6">
      <c r="A8064" s="144"/>
      <c r="B8064" s="144"/>
      <c r="C8064" s="144"/>
      <c r="D8064" s="144"/>
      <c r="E8064" s="144"/>
      <c r="F8064" s="144"/>
    </row>
    <row r="8065" spans="1:6">
      <c r="A8065" s="144"/>
      <c r="B8065" s="144"/>
      <c r="C8065" s="144"/>
      <c r="D8065" s="144"/>
      <c r="E8065" s="144"/>
      <c r="F8065" s="144"/>
    </row>
    <row r="8066" spans="1:6">
      <c r="A8066" s="144"/>
      <c r="B8066" s="144"/>
      <c r="C8066" s="144"/>
      <c r="D8066" s="144"/>
      <c r="E8066" s="144"/>
      <c r="F8066" s="144"/>
    </row>
    <row r="8067" spans="1:6">
      <c r="A8067" s="144"/>
      <c r="B8067" s="144"/>
      <c r="C8067" s="144"/>
      <c r="D8067" s="144"/>
      <c r="E8067" s="144"/>
      <c r="F8067" s="144"/>
    </row>
    <row r="8068" spans="1:6">
      <c r="A8068" s="144"/>
      <c r="B8068" s="144"/>
      <c r="C8068" s="144"/>
      <c r="D8068" s="144"/>
      <c r="E8068" s="144"/>
      <c r="F8068" s="144"/>
    </row>
    <row r="8069" spans="1:6">
      <c r="A8069" s="144"/>
      <c r="B8069" s="144"/>
      <c r="C8069" s="144"/>
      <c r="D8069" s="144"/>
      <c r="E8069" s="144"/>
      <c r="F8069" s="144"/>
    </row>
    <row r="8070" spans="1:6">
      <c r="A8070" s="144"/>
      <c r="B8070" s="144"/>
      <c r="C8070" s="144"/>
      <c r="D8070" s="144"/>
      <c r="E8070" s="144"/>
      <c r="F8070" s="144"/>
    </row>
    <row r="8071" spans="1:6">
      <c r="A8071" s="144"/>
      <c r="B8071" s="144"/>
      <c r="C8071" s="144"/>
      <c r="D8071" s="144"/>
      <c r="E8071" s="144"/>
      <c r="F8071" s="144"/>
    </row>
    <row r="8072" spans="1:6">
      <c r="A8072" s="144"/>
      <c r="B8072" s="144"/>
      <c r="C8072" s="144"/>
      <c r="D8072" s="144"/>
      <c r="E8072" s="144"/>
      <c r="F8072" s="144"/>
    </row>
    <row r="8073" spans="1:6">
      <c r="A8073" s="144"/>
      <c r="B8073" s="144"/>
      <c r="C8073" s="144"/>
      <c r="D8073" s="144"/>
      <c r="E8073" s="144"/>
      <c r="F8073" s="144"/>
    </row>
    <row r="8074" spans="1:6">
      <c r="A8074" s="144"/>
      <c r="B8074" s="144"/>
      <c r="C8074" s="144"/>
      <c r="D8074" s="144"/>
      <c r="E8074" s="144"/>
      <c r="F8074" s="144"/>
    </row>
    <row r="8075" spans="1:6">
      <c r="A8075" s="144"/>
      <c r="B8075" s="144"/>
      <c r="C8075" s="144"/>
      <c r="D8075" s="144"/>
      <c r="E8075" s="144"/>
      <c r="F8075" s="144"/>
    </row>
    <row r="8076" spans="1:6">
      <c r="A8076" s="144"/>
      <c r="B8076" s="144"/>
      <c r="C8076" s="144"/>
      <c r="D8076" s="144"/>
      <c r="E8076" s="144"/>
      <c r="F8076" s="144"/>
    </row>
    <row r="8077" spans="1:6">
      <c r="A8077" s="144"/>
      <c r="B8077" s="144"/>
      <c r="C8077" s="144"/>
      <c r="D8077" s="144"/>
      <c r="E8077" s="144"/>
      <c r="F8077" s="144"/>
    </row>
    <row r="8078" spans="1:6">
      <c r="A8078" s="144"/>
      <c r="B8078" s="144"/>
      <c r="C8078" s="144"/>
      <c r="D8078" s="144"/>
      <c r="E8078" s="144"/>
      <c r="F8078" s="144"/>
    </row>
    <row r="8079" spans="1:6">
      <c r="A8079" s="144"/>
      <c r="B8079" s="144"/>
      <c r="C8079" s="144"/>
      <c r="D8079" s="144"/>
      <c r="E8079" s="144"/>
      <c r="F8079" s="144"/>
    </row>
    <row r="8080" spans="1:6">
      <c r="A8080" s="144"/>
      <c r="B8080" s="144"/>
      <c r="C8080" s="144"/>
      <c r="D8080" s="144"/>
      <c r="E8080" s="144"/>
      <c r="F8080" s="144"/>
    </row>
    <row r="8081" spans="1:6">
      <c r="A8081" s="144"/>
      <c r="B8081" s="144"/>
      <c r="C8081" s="144"/>
      <c r="D8081" s="144"/>
      <c r="E8081" s="144"/>
      <c r="F8081" s="144"/>
    </row>
    <row r="8082" spans="1:6">
      <c r="A8082" s="144"/>
      <c r="B8082" s="144"/>
      <c r="C8082" s="144"/>
      <c r="D8082" s="144"/>
      <c r="E8082" s="144"/>
      <c r="F8082" s="144"/>
    </row>
    <row r="8083" spans="1:6">
      <c r="A8083" s="144"/>
      <c r="B8083" s="144"/>
      <c r="C8083" s="144"/>
      <c r="D8083" s="144"/>
      <c r="E8083" s="144"/>
      <c r="F8083" s="144"/>
    </row>
    <row r="8084" spans="1:6">
      <c r="A8084" s="144"/>
      <c r="B8084" s="144"/>
      <c r="C8084" s="144"/>
      <c r="D8084" s="144"/>
      <c r="E8084" s="144"/>
      <c r="F8084" s="144"/>
    </row>
    <row r="8085" spans="1:6">
      <c r="A8085" s="144"/>
      <c r="B8085" s="144"/>
      <c r="C8085" s="144"/>
      <c r="D8085" s="144"/>
      <c r="E8085" s="144"/>
      <c r="F8085" s="144"/>
    </row>
    <row r="8086" spans="1:6">
      <c r="A8086" s="144"/>
      <c r="B8086" s="144"/>
      <c r="C8086" s="144"/>
      <c r="D8086" s="144"/>
      <c r="E8086" s="144"/>
      <c r="F8086" s="144"/>
    </row>
    <row r="8087" spans="1:6">
      <c r="A8087" s="144"/>
      <c r="B8087" s="144"/>
      <c r="C8087" s="144"/>
      <c r="D8087" s="144"/>
      <c r="E8087" s="144"/>
      <c r="F8087" s="144"/>
    </row>
    <row r="8088" spans="1:6">
      <c r="A8088" s="144"/>
      <c r="B8088" s="144"/>
      <c r="C8088" s="144"/>
      <c r="D8088" s="144"/>
      <c r="E8088" s="144"/>
      <c r="F8088" s="144"/>
    </row>
    <row r="8089" spans="1:6">
      <c r="A8089" s="144"/>
      <c r="B8089" s="144"/>
      <c r="C8089" s="144"/>
      <c r="D8089" s="144"/>
      <c r="E8089" s="144"/>
      <c r="F8089" s="144"/>
    </row>
    <row r="8090" spans="1:6">
      <c r="A8090" s="144"/>
      <c r="B8090" s="144"/>
      <c r="C8090" s="144"/>
      <c r="D8090" s="144"/>
      <c r="E8090" s="144"/>
      <c r="F8090" s="144"/>
    </row>
    <row r="8091" spans="1:6">
      <c r="A8091" s="144"/>
      <c r="B8091" s="144"/>
      <c r="C8091" s="144"/>
      <c r="D8091" s="144"/>
      <c r="E8091" s="144"/>
      <c r="F8091" s="144"/>
    </row>
    <row r="8092" spans="1:6">
      <c r="A8092" s="144"/>
      <c r="B8092" s="144"/>
      <c r="C8092" s="144"/>
      <c r="D8092" s="144"/>
      <c r="E8092" s="144"/>
      <c r="F8092" s="144"/>
    </row>
    <row r="8093" spans="1:6">
      <c r="A8093" s="144"/>
      <c r="B8093" s="144"/>
      <c r="C8093" s="144"/>
      <c r="D8093" s="144"/>
      <c r="E8093" s="144"/>
      <c r="F8093" s="144"/>
    </row>
    <row r="8094" spans="1:6">
      <c r="A8094" s="144"/>
      <c r="B8094" s="144"/>
      <c r="C8094" s="144"/>
      <c r="D8094" s="144"/>
      <c r="E8094" s="144"/>
      <c r="F8094" s="144"/>
    </row>
    <row r="8095" spans="1:6">
      <c r="A8095" s="144"/>
      <c r="B8095" s="144"/>
      <c r="C8095" s="144"/>
      <c r="D8095" s="144"/>
      <c r="E8095" s="144"/>
      <c r="F8095" s="144"/>
    </row>
    <row r="8096" spans="1:6">
      <c r="A8096" s="144"/>
      <c r="B8096" s="144"/>
      <c r="C8096" s="144"/>
      <c r="D8096" s="144"/>
      <c r="E8096" s="144"/>
      <c r="F8096" s="144"/>
    </row>
    <row r="8097" spans="1:6">
      <c r="A8097" s="144"/>
      <c r="B8097" s="144"/>
      <c r="C8097" s="144"/>
      <c r="D8097" s="144"/>
      <c r="E8097" s="144"/>
      <c r="F8097" s="144"/>
    </row>
    <row r="8098" spans="1:6">
      <c r="A8098" s="144"/>
      <c r="B8098" s="144"/>
      <c r="C8098" s="144"/>
      <c r="D8098" s="144"/>
      <c r="E8098" s="144"/>
      <c r="F8098" s="144"/>
    </row>
    <row r="8099" spans="1:6">
      <c r="A8099" s="144"/>
      <c r="B8099" s="144"/>
      <c r="C8099" s="144"/>
      <c r="D8099" s="144"/>
      <c r="E8099" s="144"/>
      <c r="F8099" s="144"/>
    </row>
    <row r="8100" spans="1:6">
      <c r="A8100" s="144"/>
      <c r="B8100" s="144"/>
      <c r="C8100" s="144"/>
      <c r="D8100" s="144"/>
      <c r="E8100" s="144"/>
      <c r="F8100" s="144"/>
    </row>
    <row r="8101" spans="1:6">
      <c r="A8101" s="144"/>
      <c r="B8101" s="144"/>
      <c r="C8101" s="144"/>
      <c r="D8101" s="144"/>
      <c r="E8101" s="144"/>
      <c r="F8101" s="144"/>
    </row>
    <row r="8102" spans="1:6">
      <c r="A8102" s="144"/>
      <c r="B8102" s="144"/>
      <c r="C8102" s="144"/>
      <c r="D8102" s="144"/>
      <c r="E8102" s="144"/>
      <c r="F8102" s="144"/>
    </row>
    <row r="8103" spans="1:6">
      <c r="A8103" s="144"/>
      <c r="B8103" s="144"/>
      <c r="C8103" s="144"/>
      <c r="D8103" s="144"/>
      <c r="E8103" s="144"/>
      <c r="F8103" s="144"/>
    </row>
    <row r="8104" spans="1:6">
      <c r="A8104" s="144"/>
      <c r="B8104" s="144"/>
      <c r="C8104" s="144"/>
      <c r="D8104" s="144"/>
      <c r="E8104" s="144"/>
      <c r="F8104" s="144"/>
    </row>
    <row r="8105" spans="1:6">
      <c r="A8105" s="144"/>
      <c r="B8105" s="144"/>
      <c r="C8105" s="144"/>
      <c r="D8105" s="144"/>
      <c r="E8105" s="144"/>
      <c r="F8105" s="144"/>
    </row>
    <row r="8106" spans="1:6">
      <c r="A8106" s="144"/>
      <c r="B8106" s="144"/>
      <c r="C8106" s="144"/>
      <c r="D8106" s="144"/>
      <c r="E8106" s="144"/>
      <c r="F8106" s="144"/>
    </row>
    <row r="8107" spans="1:6">
      <c r="A8107" s="144"/>
      <c r="B8107" s="144"/>
      <c r="C8107" s="144"/>
      <c r="D8107" s="144"/>
      <c r="E8107" s="144"/>
      <c r="F8107" s="144"/>
    </row>
    <row r="8108" spans="1:6">
      <c r="A8108" s="144"/>
      <c r="B8108" s="144"/>
      <c r="C8108" s="144"/>
      <c r="D8108" s="144"/>
      <c r="E8108" s="144"/>
      <c r="F8108" s="144"/>
    </row>
    <row r="8109" spans="1:6">
      <c r="A8109" s="144"/>
      <c r="B8109" s="144"/>
      <c r="C8109" s="144"/>
      <c r="D8109" s="144"/>
      <c r="E8109" s="144"/>
      <c r="F8109" s="144"/>
    </row>
    <row r="8110" spans="1:6">
      <c r="A8110" s="144"/>
      <c r="B8110" s="144"/>
      <c r="C8110" s="144"/>
      <c r="D8110" s="144"/>
      <c r="E8110" s="144"/>
      <c r="F8110" s="144"/>
    </row>
    <row r="8111" spans="1:6">
      <c r="A8111" s="144"/>
      <c r="B8111" s="144"/>
      <c r="C8111" s="144"/>
      <c r="D8111" s="144"/>
      <c r="E8111" s="144"/>
      <c r="F8111" s="144"/>
    </row>
    <row r="8112" spans="1:6">
      <c r="A8112" s="144"/>
      <c r="B8112" s="144"/>
      <c r="C8112" s="144"/>
      <c r="D8112" s="144"/>
      <c r="E8112" s="144"/>
      <c r="F8112" s="144"/>
    </row>
    <row r="8113" spans="1:6">
      <c r="A8113" s="144"/>
      <c r="B8113" s="144"/>
      <c r="C8113" s="144"/>
      <c r="D8113" s="144"/>
      <c r="E8113" s="144"/>
      <c r="F8113" s="144"/>
    </row>
    <row r="8114" spans="1:6">
      <c r="A8114" s="144"/>
      <c r="B8114" s="144"/>
      <c r="C8114" s="144"/>
      <c r="D8114" s="144"/>
      <c r="E8114" s="144"/>
      <c r="F8114" s="144"/>
    </row>
    <row r="8115" spans="1:6">
      <c r="A8115" s="144"/>
      <c r="B8115" s="144"/>
      <c r="C8115" s="144"/>
      <c r="D8115" s="144"/>
      <c r="E8115" s="144"/>
      <c r="F8115" s="144"/>
    </row>
    <row r="8116" spans="1:6">
      <c r="A8116" s="144"/>
      <c r="B8116" s="144"/>
      <c r="C8116" s="144"/>
      <c r="D8116" s="144"/>
      <c r="E8116" s="144"/>
      <c r="F8116" s="144"/>
    </row>
    <row r="8117" spans="1:6">
      <c r="A8117" s="144"/>
      <c r="B8117" s="144"/>
      <c r="C8117" s="144"/>
      <c r="D8117" s="144"/>
      <c r="E8117" s="144"/>
      <c r="F8117" s="144"/>
    </row>
    <row r="8118" spans="1:6">
      <c r="A8118" s="144"/>
      <c r="B8118" s="144"/>
      <c r="C8118" s="144"/>
      <c r="D8118" s="144"/>
      <c r="E8118" s="144"/>
      <c r="F8118" s="144"/>
    </row>
    <row r="8119" spans="1:6">
      <c r="A8119" s="144"/>
      <c r="B8119" s="144"/>
      <c r="C8119" s="144"/>
      <c r="D8119" s="144"/>
      <c r="E8119" s="144"/>
      <c r="F8119" s="144"/>
    </row>
    <row r="8120" spans="1:6">
      <c r="A8120" s="144"/>
      <c r="B8120" s="144"/>
      <c r="C8120" s="144"/>
      <c r="D8120" s="144"/>
      <c r="E8120" s="144"/>
      <c r="F8120" s="144"/>
    </row>
    <row r="8121" spans="1:6">
      <c r="A8121" s="144"/>
      <c r="B8121" s="144"/>
      <c r="C8121" s="144"/>
      <c r="D8121" s="144"/>
      <c r="E8121" s="144"/>
      <c r="F8121" s="144"/>
    </row>
    <row r="8122" spans="1:6">
      <c r="A8122" s="144"/>
      <c r="B8122" s="144"/>
      <c r="C8122" s="144"/>
      <c r="D8122" s="144"/>
      <c r="E8122" s="144"/>
      <c r="F8122" s="144"/>
    </row>
    <row r="8123" spans="1:6">
      <c r="A8123" s="144"/>
      <c r="B8123" s="144"/>
      <c r="C8123" s="144"/>
      <c r="D8123" s="144"/>
      <c r="E8123" s="144"/>
      <c r="F8123" s="144"/>
    </row>
    <row r="8124" spans="1:6">
      <c r="A8124" s="144"/>
      <c r="B8124" s="144"/>
      <c r="C8124" s="144"/>
      <c r="D8124" s="144"/>
      <c r="E8124" s="144"/>
      <c r="F8124" s="144"/>
    </row>
    <row r="8125" spans="1:6">
      <c r="A8125" s="144"/>
      <c r="B8125" s="144"/>
      <c r="C8125" s="144"/>
      <c r="D8125" s="144"/>
      <c r="E8125" s="144"/>
      <c r="F8125" s="144"/>
    </row>
    <row r="8126" spans="1:6">
      <c r="A8126" s="144"/>
      <c r="B8126" s="144"/>
      <c r="C8126" s="144"/>
      <c r="D8126" s="144"/>
      <c r="E8126" s="144"/>
      <c r="F8126" s="144"/>
    </row>
    <row r="8127" spans="1:6">
      <c r="A8127" s="144"/>
      <c r="B8127" s="144"/>
      <c r="C8127" s="144"/>
      <c r="D8127" s="144"/>
      <c r="E8127" s="144"/>
      <c r="F8127" s="144"/>
    </row>
    <row r="8128" spans="1:6">
      <c r="A8128" s="144"/>
      <c r="B8128" s="144"/>
      <c r="C8128" s="144"/>
      <c r="D8128" s="144"/>
      <c r="E8128" s="144"/>
      <c r="F8128" s="144"/>
    </row>
    <row r="8129" spans="1:6">
      <c r="A8129" s="144"/>
      <c r="B8129" s="144"/>
      <c r="C8129" s="144"/>
      <c r="D8129" s="144"/>
      <c r="E8129" s="144"/>
      <c r="F8129" s="144"/>
    </row>
    <row r="8130" spans="1:6">
      <c r="A8130" s="144"/>
      <c r="B8130" s="144"/>
      <c r="C8130" s="144"/>
      <c r="D8130" s="144"/>
      <c r="E8130" s="144"/>
      <c r="F8130" s="144"/>
    </row>
    <row r="8131" spans="1:6">
      <c r="A8131" s="144"/>
      <c r="B8131" s="144"/>
      <c r="C8131" s="144"/>
      <c r="D8131" s="144"/>
      <c r="E8131" s="144"/>
      <c r="F8131" s="144"/>
    </row>
    <row r="8132" spans="1:6">
      <c r="A8132" s="144"/>
      <c r="B8132" s="144"/>
      <c r="C8132" s="144"/>
      <c r="D8132" s="144"/>
      <c r="E8132" s="144"/>
      <c r="F8132" s="144"/>
    </row>
    <row r="8133" spans="1:6">
      <c r="A8133" s="144"/>
      <c r="B8133" s="144"/>
      <c r="C8133" s="144"/>
      <c r="D8133" s="144"/>
      <c r="E8133" s="144"/>
      <c r="F8133" s="144"/>
    </row>
    <row r="8134" spans="1:6">
      <c r="A8134" s="144"/>
      <c r="B8134" s="144"/>
      <c r="C8134" s="144"/>
      <c r="D8134" s="144"/>
      <c r="E8134" s="144"/>
      <c r="F8134" s="144"/>
    </row>
    <row r="8135" spans="1:6">
      <c r="A8135" s="144"/>
      <c r="B8135" s="144"/>
      <c r="C8135" s="144"/>
      <c r="D8135" s="144"/>
      <c r="E8135" s="144"/>
      <c r="F8135" s="144"/>
    </row>
    <row r="8136" spans="1:6">
      <c r="A8136" s="144"/>
      <c r="B8136" s="144"/>
      <c r="C8136" s="144"/>
      <c r="D8136" s="144"/>
      <c r="E8136" s="144"/>
      <c r="F8136" s="144"/>
    </row>
    <row r="8137" spans="1:6">
      <c r="A8137" s="144"/>
      <c r="B8137" s="144"/>
      <c r="C8137" s="144"/>
      <c r="D8137" s="144"/>
      <c r="E8137" s="144"/>
      <c r="F8137" s="144"/>
    </row>
    <row r="8138" spans="1:6">
      <c r="A8138" s="144"/>
      <c r="B8138" s="144"/>
      <c r="C8138" s="144"/>
      <c r="D8138" s="144"/>
      <c r="E8138" s="144"/>
      <c r="F8138" s="144"/>
    </row>
    <row r="8139" spans="1:6">
      <c r="A8139" s="144"/>
      <c r="B8139" s="144"/>
      <c r="C8139" s="144"/>
      <c r="D8139" s="144"/>
      <c r="E8139" s="144"/>
      <c r="F8139" s="144"/>
    </row>
    <row r="8140" spans="1:6">
      <c r="A8140" s="144"/>
      <c r="B8140" s="144"/>
      <c r="C8140" s="144"/>
      <c r="D8140" s="144"/>
      <c r="E8140" s="144"/>
      <c r="F8140" s="144"/>
    </row>
    <row r="8141" spans="1:6">
      <c r="A8141" s="144"/>
      <c r="B8141" s="144"/>
      <c r="C8141" s="144"/>
      <c r="D8141" s="144"/>
      <c r="E8141" s="144"/>
      <c r="F8141" s="144"/>
    </row>
    <row r="8142" spans="1:6">
      <c r="A8142" s="144"/>
      <c r="B8142" s="144"/>
      <c r="C8142" s="144"/>
      <c r="D8142" s="144"/>
      <c r="E8142" s="144"/>
      <c r="F8142" s="144"/>
    </row>
    <row r="8143" spans="1:6">
      <c r="A8143" s="144"/>
      <c r="B8143" s="144"/>
      <c r="C8143" s="144"/>
      <c r="D8143" s="144"/>
      <c r="E8143" s="144"/>
      <c r="F8143" s="144"/>
    </row>
    <row r="8144" spans="1:6">
      <c r="A8144" s="144"/>
      <c r="B8144" s="144"/>
      <c r="C8144" s="144"/>
      <c r="D8144" s="144"/>
      <c r="E8144" s="144"/>
      <c r="F8144" s="144"/>
    </row>
    <row r="8145" spans="1:6">
      <c r="A8145" s="144"/>
      <c r="B8145" s="144"/>
      <c r="C8145" s="144"/>
      <c r="D8145" s="144"/>
      <c r="E8145" s="144"/>
      <c r="F8145" s="144"/>
    </row>
    <row r="8146" spans="1:6">
      <c r="A8146" s="144"/>
      <c r="B8146" s="144"/>
      <c r="C8146" s="144"/>
      <c r="D8146" s="144"/>
      <c r="E8146" s="144"/>
      <c r="F8146" s="144"/>
    </row>
    <row r="8147" spans="1:6">
      <c r="A8147" s="144"/>
      <c r="B8147" s="144"/>
      <c r="C8147" s="144"/>
      <c r="D8147" s="144"/>
      <c r="E8147" s="144"/>
      <c r="F8147" s="144"/>
    </row>
    <row r="8148" spans="1:6">
      <c r="A8148" s="144"/>
      <c r="B8148" s="144"/>
      <c r="C8148" s="144"/>
      <c r="D8148" s="144"/>
      <c r="E8148" s="144"/>
      <c r="F8148" s="144"/>
    </row>
    <row r="8149" spans="1:6">
      <c r="A8149" s="144"/>
      <c r="B8149" s="144"/>
      <c r="C8149" s="144"/>
      <c r="D8149" s="144"/>
      <c r="E8149" s="144"/>
      <c r="F8149" s="144"/>
    </row>
    <row r="8150" spans="1:6">
      <c r="A8150" s="144"/>
      <c r="B8150" s="144"/>
      <c r="C8150" s="144"/>
      <c r="D8150" s="144"/>
      <c r="E8150" s="144"/>
      <c r="F8150" s="144"/>
    </row>
    <row r="8151" spans="1:6">
      <c r="A8151" s="144"/>
      <c r="B8151" s="144"/>
      <c r="C8151" s="144"/>
      <c r="D8151" s="144"/>
      <c r="E8151" s="144"/>
      <c r="F8151" s="144"/>
    </row>
    <row r="8152" spans="1:6">
      <c r="A8152" s="144"/>
      <c r="B8152" s="144"/>
      <c r="C8152" s="144"/>
      <c r="D8152" s="144"/>
      <c r="E8152" s="144"/>
      <c r="F8152" s="144"/>
    </row>
    <row r="8153" spans="1:6">
      <c r="A8153" s="144"/>
      <c r="B8153" s="144"/>
      <c r="C8153" s="144"/>
      <c r="D8153" s="144"/>
      <c r="E8153" s="144"/>
      <c r="F8153" s="144"/>
    </row>
    <row r="8154" spans="1:6">
      <c r="A8154" s="144"/>
      <c r="B8154" s="144"/>
      <c r="C8154" s="144"/>
      <c r="D8154" s="144"/>
      <c r="E8154" s="144"/>
      <c r="F8154" s="144"/>
    </row>
    <row r="8155" spans="1:6">
      <c r="A8155" s="144"/>
      <c r="B8155" s="144"/>
      <c r="C8155" s="144"/>
      <c r="D8155" s="144"/>
      <c r="E8155" s="144"/>
      <c r="F8155" s="144"/>
    </row>
    <row r="8156" spans="1:6">
      <c r="A8156" s="144"/>
      <c r="B8156" s="144"/>
      <c r="C8156" s="144"/>
      <c r="D8156" s="144"/>
      <c r="E8156" s="144"/>
      <c r="F8156" s="144"/>
    </row>
    <row r="8157" spans="1:6">
      <c r="A8157" s="144"/>
      <c r="B8157" s="144"/>
      <c r="C8157" s="144"/>
      <c r="D8157" s="144"/>
      <c r="E8157" s="144"/>
      <c r="F8157" s="144"/>
    </row>
    <row r="8158" spans="1:6">
      <c r="A8158" s="144"/>
      <c r="B8158" s="144"/>
      <c r="C8158" s="144"/>
      <c r="D8158" s="144"/>
      <c r="E8158" s="144"/>
      <c r="F8158" s="144"/>
    </row>
    <row r="8159" spans="1:6">
      <c r="A8159" s="144"/>
      <c r="B8159" s="144"/>
      <c r="C8159" s="144"/>
      <c r="D8159" s="144"/>
      <c r="E8159" s="144"/>
      <c r="F8159" s="144"/>
    </row>
    <row r="8160" spans="1:6">
      <c r="A8160" s="144"/>
      <c r="B8160" s="144"/>
      <c r="C8160" s="144"/>
      <c r="D8160" s="144"/>
      <c r="E8160" s="144"/>
      <c r="F8160" s="144"/>
    </row>
    <row r="8161" spans="1:6">
      <c r="A8161" s="144"/>
      <c r="B8161" s="144"/>
      <c r="C8161" s="144"/>
      <c r="D8161" s="144"/>
      <c r="E8161" s="144"/>
      <c r="F8161" s="144"/>
    </row>
    <row r="8162" spans="1:6">
      <c r="A8162" s="144"/>
      <c r="B8162" s="144"/>
      <c r="C8162" s="144"/>
      <c r="D8162" s="144"/>
      <c r="E8162" s="144"/>
      <c r="F8162" s="144"/>
    </row>
    <row r="8163" spans="1:6">
      <c r="A8163" s="144"/>
      <c r="B8163" s="144"/>
      <c r="C8163" s="144"/>
      <c r="D8163" s="144"/>
      <c r="E8163" s="144"/>
      <c r="F8163" s="144"/>
    </row>
    <row r="8164" spans="1:6">
      <c r="A8164" s="144"/>
      <c r="B8164" s="144"/>
      <c r="C8164" s="144"/>
      <c r="D8164" s="144"/>
      <c r="E8164" s="144"/>
      <c r="F8164" s="144"/>
    </row>
    <row r="8165" spans="1:6">
      <c r="A8165" s="144"/>
      <c r="B8165" s="144"/>
      <c r="C8165" s="144"/>
      <c r="D8165" s="144"/>
      <c r="E8165" s="144"/>
      <c r="F8165" s="144"/>
    </row>
    <row r="8166" spans="1:6">
      <c r="A8166" s="144"/>
      <c r="B8166" s="144"/>
      <c r="C8166" s="144"/>
      <c r="D8166" s="144"/>
      <c r="E8166" s="144"/>
      <c r="F8166" s="144"/>
    </row>
    <row r="8167" spans="1:6">
      <c r="A8167" s="144"/>
      <c r="B8167" s="144"/>
      <c r="C8167" s="144"/>
      <c r="D8167" s="144"/>
      <c r="E8167" s="144"/>
      <c r="F8167" s="144"/>
    </row>
    <row r="8168" spans="1:6">
      <c r="A8168" s="144"/>
      <c r="B8168" s="144"/>
      <c r="C8168" s="144"/>
      <c r="D8168" s="144"/>
      <c r="E8168" s="144"/>
      <c r="F8168" s="144"/>
    </row>
    <row r="8169" spans="1:6">
      <c r="A8169" s="144"/>
      <c r="B8169" s="144"/>
      <c r="C8169" s="144"/>
      <c r="D8169" s="144"/>
      <c r="E8169" s="144"/>
      <c r="F8169" s="144"/>
    </row>
    <row r="8170" spans="1:6">
      <c r="A8170" s="144"/>
      <c r="B8170" s="144"/>
      <c r="C8170" s="144"/>
      <c r="D8170" s="144"/>
      <c r="E8170" s="144"/>
      <c r="F8170" s="144"/>
    </row>
    <row r="8171" spans="1:6">
      <c r="A8171" s="144"/>
      <c r="B8171" s="144"/>
      <c r="C8171" s="144"/>
      <c r="D8171" s="144"/>
      <c r="E8171" s="144"/>
      <c r="F8171" s="144"/>
    </row>
    <row r="8172" spans="1:6">
      <c r="A8172" s="144"/>
      <c r="B8172" s="144"/>
      <c r="C8172" s="144"/>
      <c r="D8172" s="144"/>
      <c r="E8172" s="144"/>
      <c r="F8172" s="144"/>
    </row>
    <row r="8173" spans="1:6">
      <c r="A8173" s="144"/>
      <c r="B8173" s="144"/>
      <c r="C8173" s="144"/>
      <c r="D8173" s="144"/>
      <c r="E8173" s="144"/>
      <c r="F8173" s="144"/>
    </row>
    <row r="8174" spans="1:6">
      <c r="A8174" s="144"/>
      <c r="B8174" s="144"/>
      <c r="C8174" s="144"/>
      <c r="D8174" s="144"/>
      <c r="E8174" s="144"/>
      <c r="F8174" s="144"/>
    </row>
    <row r="8175" spans="1:6">
      <c r="A8175" s="144"/>
      <c r="B8175" s="144"/>
      <c r="C8175" s="144"/>
      <c r="D8175" s="144"/>
      <c r="E8175" s="144"/>
      <c r="F8175" s="144"/>
    </row>
    <row r="8176" spans="1:6">
      <c r="A8176" s="144"/>
      <c r="B8176" s="144"/>
      <c r="C8176" s="144"/>
      <c r="D8176" s="144"/>
      <c r="E8176" s="144"/>
      <c r="F8176" s="144"/>
    </row>
    <row r="8177" spans="1:6">
      <c r="A8177" s="144"/>
      <c r="B8177" s="144"/>
      <c r="C8177" s="144"/>
      <c r="D8177" s="144"/>
      <c r="E8177" s="144"/>
      <c r="F8177" s="144"/>
    </row>
    <row r="8178" spans="1:6">
      <c r="A8178" s="144"/>
      <c r="B8178" s="144"/>
      <c r="C8178" s="144"/>
      <c r="D8178" s="144"/>
      <c r="E8178" s="144"/>
      <c r="F8178" s="144"/>
    </row>
    <row r="8179" spans="1:6">
      <c r="A8179" s="144"/>
      <c r="B8179" s="144"/>
      <c r="C8179" s="144"/>
      <c r="D8179" s="144"/>
      <c r="E8179" s="144"/>
      <c r="F8179" s="144"/>
    </row>
    <row r="8180" spans="1:6">
      <c r="A8180" s="144"/>
      <c r="B8180" s="144"/>
      <c r="C8180" s="144"/>
      <c r="D8180" s="144"/>
      <c r="E8180" s="144"/>
      <c r="F8180" s="144"/>
    </row>
    <row r="8181" spans="1:6">
      <c r="A8181" s="144"/>
      <c r="B8181" s="144"/>
      <c r="C8181" s="144"/>
      <c r="D8181" s="144"/>
      <c r="E8181" s="144"/>
      <c r="F8181" s="144"/>
    </row>
    <row r="8182" spans="1:6">
      <c r="A8182" s="144"/>
      <c r="B8182" s="144"/>
      <c r="C8182" s="144"/>
      <c r="D8182" s="144"/>
      <c r="E8182" s="144"/>
      <c r="F8182" s="144"/>
    </row>
    <row r="8183" spans="1:6">
      <c r="A8183" s="144"/>
      <c r="B8183" s="144"/>
      <c r="C8183" s="144"/>
      <c r="D8183" s="144"/>
      <c r="E8183" s="144"/>
      <c r="F8183" s="144"/>
    </row>
    <row r="8184" spans="1:6">
      <c r="A8184" s="144"/>
      <c r="B8184" s="144"/>
      <c r="C8184" s="144"/>
      <c r="D8184" s="144"/>
      <c r="E8184" s="144"/>
      <c r="F8184" s="144"/>
    </row>
    <row r="8185" spans="1:6">
      <c r="A8185" s="144"/>
      <c r="B8185" s="144"/>
      <c r="C8185" s="144"/>
      <c r="D8185" s="144"/>
      <c r="E8185" s="144"/>
      <c r="F8185" s="144"/>
    </row>
    <row r="8186" spans="1:6">
      <c r="A8186" s="144"/>
      <c r="B8186" s="144"/>
      <c r="C8186" s="144"/>
      <c r="D8186" s="144"/>
      <c r="E8186" s="144"/>
      <c r="F8186" s="144"/>
    </row>
    <row r="8187" spans="1:6">
      <c r="A8187" s="144"/>
      <c r="B8187" s="144"/>
      <c r="C8187" s="144"/>
      <c r="D8187" s="144"/>
      <c r="E8187" s="144"/>
      <c r="F8187" s="144"/>
    </row>
    <row r="8188" spans="1:6">
      <c r="A8188" s="144"/>
      <c r="B8188" s="144"/>
      <c r="C8188" s="144"/>
      <c r="D8188" s="144"/>
      <c r="E8188" s="144"/>
      <c r="F8188" s="144"/>
    </row>
    <row r="8189" spans="1:6">
      <c r="A8189" s="144"/>
      <c r="B8189" s="144"/>
      <c r="C8189" s="144"/>
      <c r="D8189" s="144"/>
      <c r="E8189" s="144"/>
      <c r="F8189" s="144"/>
    </row>
    <row r="8190" spans="1:6">
      <c r="A8190" s="144"/>
      <c r="B8190" s="144"/>
      <c r="C8190" s="144"/>
      <c r="D8190" s="144"/>
      <c r="E8190" s="144"/>
      <c r="F8190" s="144"/>
    </row>
    <row r="8191" spans="1:6">
      <c r="A8191" s="144"/>
      <c r="B8191" s="144"/>
      <c r="C8191" s="144"/>
      <c r="D8191" s="144"/>
      <c r="E8191" s="144"/>
      <c r="F8191" s="144"/>
    </row>
    <row r="8192" spans="1:6">
      <c r="A8192" s="144"/>
      <c r="B8192" s="144"/>
      <c r="C8192" s="144"/>
      <c r="D8192" s="144"/>
      <c r="E8192" s="144"/>
      <c r="F8192" s="144"/>
    </row>
    <row r="8193" spans="1:6">
      <c r="A8193" s="144"/>
      <c r="B8193" s="144"/>
      <c r="C8193" s="144"/>
      <c r="D8193" s="144"/>
      <c r="E8193" s="144"/>
      <c r="F8193" s="144"/>
    </row>
    <row r="8194" spans="1:6">
      <c r="A8194" s="144"/>
      <c r="B8194" s="144"/>
      <c r="C8194" s="144"/>
      <c r="D8194" s="144"/>
      <c r="E8194" s="144"/>
      <c r="F8194" s="144"/>
    </row>
    <row r="8195" spans="1:6">
      <c r="A8195" s="144"/>
      <c r="B8195" s="144"/>
      <c r="C8195" s="144"/>
      <c r="D8195" s="144"/>
      <c r="E8195" s="144"/>
      <c r="F8195" s="144"/>
    </row>
    <row r="8196" spans="1:6">
      <c r="A8196" s="144"/>
      <c r="B8196" s="144"/>
      <c r="C8196" s="144"/>
      <c r="D8196" s="144"/>
      <c r="E8196" s="144"/>
      <c r="F8196" s="144"/>
    </row>
    <row r="8197" spans="1:6">
      <c r="A8197" s="144"/>
      <c r="B8197" s="144"/>
      <c r="C8197" s="144"/>
      <c r="D8197" s="144"/>
      <c r="E8197" s="144"/>
      <c r="F8197" s="144"/>
    </row>
    <row r="8198" spans="1:6">
      <c r="A8198" s="144"/>
      <c r="B8198" s="144"/>
      <c r="C8198" s="144"/>
      <c r="D8198" s="144"/>
      <c r="E8198" s="144"/>
      <c r="F8198" s="144"/>
    </row>
    <row r="8199" spans="1:6">
      <c r="A8199" s="144"/>
      <c r="B8199" s="144"/>
      <c r="C8199" s="144"/>
      <c r="D8199" s="144"/>
      <c r="E8199" s="144"/>
      <c r="F8199" s="144"/>
    </row>
    <row r="8200" spans="1:6">
      <c r="A8200" s="144"/>
      <c r="B8200" s="144"/>
      <c r="C8200" s="144"/>
      <c r="D8200" s="144"/>
      <c r="E8200" s="144"/>
      <c r="F8200" s="144"/>
    </row>
    <row r="8201" spans="1:6">
      <c r="A8201" s="144"/>
      <c r="B8201" s="144"/>
      <c r="C8201" s="144"/>
      <c r="D8201" s="144"/>
      <c r="E8201" s="144"/>
      <c r="F8201" s="144"/>
    </row>
    <row r="8202" spans="1:6">
      <c r="A8202" s="144"/>
      <c r="B8202" s="144"/>
      <c r="C8202" s="144"/>
      <c r="D8202" s="144"/>
      <c r="E8202" s="144"/>
      <c r="F8202" s="144"/>
    </row>
    <row r="8203" spans="1:6">
      <c r="A8203" s="144"/>
      <c r="B8203" s="144"/>
      <c r="C8203" s="144"/>
      <c r="D8203" s="144"/>
      <c r="E8203" s="144"/>
      <c r="F8203" s="144"/>
    </row>
    <row r="8204" spans="1:6">
      <c r="A8204" s="144"/>
      <c r="B8204" s="144"/>
      <c r="C8204" s="144"/>
      <c r="D8204" s="144"/>
      <c r="E8204" s="144"/>
      <c r="F8204" s="144"/>
    </row>
    <row r="8205" spans="1:6">
      <c r="A8205" s="144"/>
      <c r="B8205" s="144"/>
      <c r="C8205" s="144"/>
      <c r="D8205" s="144"/>
      <c r="E8205" s="144"/>
      <c r="F8205" s="144"/>
    </row>
    <row r="8206" spans="1:6">
      <c r="A8206" s="144"/>
      <c r="B8206" s="144"/>
      <c r="C8206" s="144"/>
      <c r="D8206" s="144"/>
      <c r="E8206" s="144"/>
      <c r="F8206" s="144"/>
    </row>
    <row r="8207" spans="1:6">
      <c r="A8207" s="144"/>
      <c r="B8207" s="144"/>
      <c r="C8207" s="144"/>
      <c r="D8207" s="144"/>
      <c r="E8207" s="144"/>
      <c r="F8207" s="144"/>
    </row>
    <row r="8208" spans="1:6">
      <c r="A8208" s="144"/>
      <c r="B8208" s="144"/>
      <c r="C8208" s="144"/>
      <c r="D8208" s="144"/>
      <c r="E8208" s="144"/>
      <c r="F8208" s="144"/>
    </row>
    <row r="8209" spans="1:6">
      <c r="A8209" s="144"/>
      <c r="B8209" s="144"/>
      <c r="C8209" s="144"/>
      <c r="D8209" s="144"/>
      <c r="E8209" s="144"/>
      <c r="F8209" s="144"/>
    </row>
    <row r="8210" spans="1:6">
      <c r="A8210" s="144"/>
      <c r="B8210" s="144"/>
      <c r="C8210" s="144"/>
      <c r="D8210" s="144"/>
      <c r="E8210" s="144"/>
      <c r="F8210" s="144"/>
    </row>
    <row r="8211" spans="1:6">
      <c r="A8211" s="144"/>
      <c r="B8211" s="144"/>
      <c r="C8211" s="144"/>
      <c r="D8211" s="144"/>
      <c r="E8211" s="144"/>
      <c r="F8211" s="144"/>
    </row>
    <row r="8212" spans="1:6">
      <c r="A8212" s="144"/>
      <c r="B8212" s="144"/>
      <c r="C8212" s="144"/>
      <c r="D8212" s="144"/>
      <c r="E8212" s="144"/>
      <c r="F8212" s="144"/>
    </row>
    <row r="8213" spans="1:6">
      <c r="A8213" s="144"/>
      <c r="B8213" s="144"/>
      <c r="C8213" s="144"/>
      <c r="D8213" s="144"/>
      <c r="E8213" s="144"/>
      <c r="F8213" s="144"/>
    </row>
    <row r="8214" spans="1:6">
      <c r="A8214" s="144"/>
      <c r="B8214" s="144"/>
      <c r="C8214" s="144"/>
      <c r="D8214" s="144"/>
      <c r="E8214" s="144"/>
      <c r="F8214" s="144"/>
    </row>
    <row r="8215" spans="1:6">
      <c r="A8215" s="144"/>
      <c r="B8215" s="144"/>
      <c r="C8215" s="144"/>
      <c r="D8215" s="144"/>
      <c r="E8215" s="144"/>
      <c r="F8215" s="144"/>
    </row>
    <row r="8216" spans="1:6">
      <c r="A8216" s="144"/>
      <c r="B8216" s="144"/>
      <c r="C8216" s="144"/>
      <c r="D8216" s="144"/>
      <c r="E8216" s="144"/>
      <c r="F8216" s="144"/>
    </row>
    <row r="8217" spans="1:6">
      <c r="A8217" s="144"/>
      <c r="B8217" s="144"/>
      <c r="C8217" s="144"/>
      <c r="D8217" s="144"/>
      <c r="E8217" s="144"/>
      <c r="F8217" s="144"/>
    </row>
    <row r="8218" spans="1:6">
      <c r="A8218" s="144"/>
      <c r="B8218" s="144"/>
      <c r="C8218" s="144"/>
      <c r="D8218" s="144"/>
      <c r="E8218" s="144"/>
      <c r="F8218" s="144"/>
    </row>
    <row r="8219" spans="1:6">
      <c r="A8219" s="144"/>
      <c r="B8219" s="144"/>
      <c r="C8219" s="144"/>
      <c r="D8219" s="144"/>
      <c r="E8219" s="144"/>
      <c r="F8219" s="144"/>
    </row>
    <row r="8220" spans="1:6">
      <c r="A8220" s="144"/>
      <c r="B8220" s="144"/>
      <c r="C8220" s="144"/>
      <c r="D8220" s="144"/>
      <c r="E8220" s="144"/>
      <c r="F8220" s="144"/>
    </row>
    <row r="8221" spans="1:6">
      <c r="A8221" s="144"/>
      <c r="B8221" s="144"/>
      <c r="C8221" s="144"/>
      <c r="D8221" s="144"/>
      <c r="E8221" s="144"/>
      <c r="F8221" s="144"/>
    </row>
    <row r="8222" spans="1:6">
      <c r="A8222" s="144"/>
      <c r="B8222" s="144"/>
      <c r="C8222" s="144"/>
      <c r="D8222" s="144"/>
      <c r="E8222" s="144"/>
      <c r="F8222" s="144"/>
    </row>
    <row r="8223" spans="1:6">
      <c r="A8223" s="144"/>
      <c r="B8223" s="144"/>
      <c r="C8223" s="144"/>
      <c r="D8223" s="144"/>
      <c r="E8223" s="144"/>
      <c r="F8223" s="144"/>
    </row>
    <row r="8224" spans="1:6">
      <c r="A8224" s="144"/>
      <c r="B8224" s="144"/>
      <c r="C8224" s="144"/>
      <c r="D8224" s="144"/>
      <c r="E8224" s="144"/>
      <c r="F8224" s="144"/>
    </row>
    <row r="8225" spans="1:6">
      <c r="A8225" s="144"/>
      <c r="B8225" s="144"/>
      <c r="C8225" s="144"/>
      <c r="D8225" s="144"/>
      <c r="E8225" s="144"/>
      <c r="F8225" s="144"/>
    </row>
    <row r="8226" spans="1:6">
      <c r="A8226" s="144"/>
      <c r="B8226" s="144"/>
      <c r="C8226" s="144"/>
      <c r="D8226" s="144"/>
      <c r="E8226" s="144"/>
      <c r="F8226" s="144"/>
    </row>
    <row r="8227" spans="1:6">
      <c r="A8227" s="144"/>
      <c r="B8227" s="144"/>
      <c r="C8227" s="144"/>
      <c r="D8227" s="144"/>
      <c r="E8227" s="144"/>
      <c r="F8227" s="144"/>
    </row>
    <row r="8228" spans="1:6">
      <c r="A8228" s="144"/>
      <c r="B8228" s="144"/>
      <c r="C8228" s="144"/>
      <c r="D8228" s="144"/>
      <c r="E8228" s="144"/>
      <c r="F8228" s="144"/>
    </row>
    <row r="8229" spans="1:6">
      <c r="A8229" s="144"/>
      <c r="B8229" s="144"/>
      <c r="C8229" s="144"/>
      <c r="D8229" s="144"/>
      <c r="E8229" s="144"/>
      <c r="F8229" s="144"/>
    </row>
    <row r="8230" spans="1:6">
      <c r="A8230" s="144"/>
      <c r="B8230" s="144"/>
      <c r="C8230" s="144"/>
      <c r="D8230" s="144"/>
      <c r="E8230" s="144"/>
      <c r="F8230" s="144"/>
    </row>
    <row r="8231" spans="1:6">
      <c r="A8231" s="144"/>
      <c r="B8231" s="144"/>
      <c r="C8231" s="144"/>
      <c r="D8231" s="144"/>
      <c r="E8231" s="144"/>
      <c r="F8231" s="144"/>
    </row>
    <row r="8232" spans="1:6">
      <c r="A8232" s="144"/>
      <c r="B8232" s="144"/>
      <c r="C8232" s="144"/>
      <c r="D8232" s="144"/>
      <c r="E8232" s="144"/>
      <c r="F8232" s="144"/>
    </row>
    <row r="8233" spans="1:6">
      <c r="A8233" s="144"/>
      <c r="B8233" s="144"/>
      <c r="C8233" s="144"/>
      <c r="D8233" s="144"/>
      <c r="E8233" s="144"/>
      <c r="F8233" s="144"/>
    </row>
    <row r="8234" spans="1:6">
      <c r="A8234" s="144"/>
      <c r="B8234" s="144"/>
      <c r="C8234" s="144"/>
      <c r="D8234" s="144"/>
      <c r="E8234" s="144"/>
      <c r="F8234" s="144"/>
    </row>
    <row r="8235" spans="1:6">
      <c r="A8235" s="144"/>
      <c r="B8235" s="144"/>
      <c r="C8235" s="144"/>
      <c r="D8235" s="144"/>
      <c r="E8235" s="144"/>
      <c r="F8235" s="144"/>
    </row>
    <row r="8236" spans="1:6">
      <c r="A8236" s="144"/>
      <c r="B8236" s="144"/>
      <c r="C8236" s="144"/>
      <c r="D8236" s="144"/>
      <c r="E8236" s="144"/>
      <c r="F8236" s="144"/>
    </row>
    <row r="8237" spans="1:6">
      <c r="A8237" s="144"/>
      <c r="B8237" s="144"/>
      <c r="C8237" s="144"/>
      <c r="D8237" s="144"/>
      <c r="E8237" s="144"/>
      <c r="F8237" s="144"/>
    </row>
    <row r="8238" spans="1:6">
      <c r="A8238" s="144"/>
      <c r="B8238" s="144"/>
      <c r="C8238" s="144"/>
      <c r="D8238" s="144"/>
      <c r="E8238" s="144"/>
      <c r="F8238" s="144"/>
    </row>
    <row r="8239" spans="1:6">
      <c r="A8239" s="144"/>
      <c r="B8239" s="144"/>
      <c r="C8239" s="144"/>
      <c r="D8239" s="144"/>
      <c r="E8239" s="144"/>
      <c r="F8239" s="144"/>
    </row>
    <row r="8240" spans="1:6">
      <c r="A8240" s="144"/>
      <c r="B8240" s="144"/>
      <c r="C8240" s="144"/>
      <c r="D8240" s="144"/>
      <c r="E8240" s="144"/>
      <c r="F8240" s="144"/>
    </row>
    <row r="8241" spans="1:6">
      <c r="A8241" s="144"/>
      <c r="B8241" s="144"/>
      <c r="C8241" s="144"/>
      <c r="D8241" s="144"/>
      <c r="E8241" s="144"/>
      <c r="F8241" s="144"/>
    </row>
    <row r="8242" spans="1:6">
      <c r="A8242" s="144"/>
      <c r="B8242" s="144"/>
      <c r="C8242" s="144"/>
      <c r="D8242" s="144"/>
      <c r="E8242" s="144"/>
      <c r="F8242" s="144"/>
    </row>
    <row r="8243" spans="1:6">
      <c r="A8243" s="144"/>
      <c r="B8243" s="144"/>
      <c r="C8243" s="144"/>
      <c r="D8243" s="144"/>
      <c r="E8243" s="144"/>
      <c r="F8243" s="144"/>
    </row>
    <row r="8244" spans="1:6">
      <c r="A8244" s="144"/>
      <c r="B8244" s="144"/>
      <c r="C8244" s="144"/>
      <c r="D8244" s="144"/>
      <c r="E8244" s="144"/>
      <c r="F8244" s="144"/>
    </row>
    <row r="8245" spans="1:6">
      <c r="A8245" s="144"/>
      <c r="B8245" s="144"/>
      <c r="C8245" s="144"/>
      <c r="D8245" s="144"/>
      <c r="E8245" s="144"/>
      <c r="F8245" s="144"/>
    </row>
    <row r="8246" spans="1:6">
      <c r="A8246" s="144"/>
      <c r="B8246" s="144"/>
      <c r="C8246" s="144"/>
      <c r="D8246" s="144"/>
      <c r="E8246" s="144"/>
      <c r="F8246" s="144"/>
    </row>
    <row r="8247" spans="1:6">
      <c r="A8247" s="144"/>
      <c r="B8247" s="144"/>
      <c r="C8247" s="144"/>
      <c r="D8247" s="144"/>
      <c r="E8247" s="144"/>
      <c r="F8247" s="144"/>
    </row>
    <row r="8248" spans="1:6">
      <c r="A8248" s="144"/>
      <c r="B8248" s="144"/>
      <c r="C8248" s="144"/>
      <c r="D8248" s="144"/>
      <c r="E8248" s="144"/>
      <c r="F8248" s="144"/>
    </row>
    <row r="8249" spans="1:6">
      <c r="A8249" s="144"/>
      <c r="B8249" s="144"/>
      <c r="C8249" s="144"/>
      <c r="D8249" s="144"/>
      <c r="E8249" s="144"/>
      <c r="F8249" s="144"/>
    </row>
    <row r="8250" spans="1:6">
      <c r="A8250" s="144"/>
      <c r="B8250" s="144"/>
      <c r="C8250" s="144"/>
      <c r="D8250" s="144"/>
      <c r="E8250" s="144"/>
      <c r="F8250" s="144"/>
    </row>
    <row r="8251" spans="1:6">
      <c r="A8251" s="144"/>
      <c r="B8251" s="144"/>
      <c r="C8251" s="144"/>
      <c r="D8251" s="144"/>
      <c r="E8251" s="144"/>
      <c r="F8251" s="144"/>
    </row>
    <row r="8252" spans="1:6">
      <c r="A8252" s="144"/>
      <c r="B8252" s="144"/>
      <c r="C8252" s="144"/>
      <c r="D8252" s="144"/>
      <c r="E8252" s="144"/>
      <c r="F8252" s="144"/>
    </row>
    <row r="8253" spans="1:6">
      <c r="A8253" s="144"/>
      <c r="B8253" s="144"/>
      <c r="C8253" s="144"/>
      <c r="D8253" s="144"/>
      <c r="E8253" s="144"/>
      <c r="F8253" s="144"/>
    </row>
    <row r="8254" spans="1:6">
      <c r="A8254" s="144"/>
      <c r="B8254" s="144"/>
      <c r="C8254" s="144"/>
      <c r="D8254" s="144"/>
      <c r="E8254" s="144"/>
      <c r="F8254" s="144"/>
    </row>
    <row r="8255" spans="1:6">
      <c r="A8255" s="144"/>
      <c r="B8255" s="144"/>
      <c r="C8255" s="144"/>
      <c r="D8255" s="144"/>
      <c r="E8255" s="144"/>
      <c r="F8255" s="144"/>
    </row>
    <row r="8256" spans="1:6">
      <c r="A8256" s="144"/>
      <c r="B8256" s="144"/>
      <c r="C8256" s="144"/>
      <c r="D8256" s="144"/>
      <c r="E8256" s="144"/>
      <c r="F8256" s="144"/>
    </row>
    <row r="8257" spans="1:6">
      <c r="A8257" s="144"/>
      <c r="B8257" s="144"/>
      <c r="C8257" s="144"/>
      <c r="D8257" s="144"/>
      <c r="E8257" s="144"/>
      <c r="F8257" s="144"/>
    </row>
    <row r="8258" spans="1:6">
      <c r="A8258" s="144"/>
      <c r="B8258" s="144"/>
      <c r="C8258" s="144"/>
      <c r="D8258" s="144"/>
      <c r="E8258" s="144"/>
      <c r="F8258" s="144"/>
    </row>
    <row r="8259" spans="1:6">
      <c r="A8259" s="144"/>
      <c r="B8259" s="144"/>
      <c r="C8259" s="144"/>
      <c r="D8259" s="144"/>
      <c r="E8259" s="144"/>
      <c r="F8259" s="144"/>
    </row>
    <row r="8260" spans="1:6">
      <c r="A8260" s="144"/>
      <c r="B8260" s="144"/>
      <c r="C8260" s="144"/>
      <c r="D8260" s="144"/>
      <c r="E8260" s="144"/>
      <c r="F8260" s="144"/>
    </row>
    <row r="8261" spans="1:6">
      <c r="A8261" s="144"/>
      <c r="B8261" s="144"/>
      <c r="C8261" s="144"/>
      <c r="D8261" s="144"/>
      <c r="E8261" s="144"/>
      <c r="F8261" s="144"/>
    </row>
    <row r="8262" spans="1:6">
      <c r="A8262" s="144"/>
      <c r="B8262" s="144"/>
      <c r="C8262" s="144"/>
      <c r="D8262" s="144"/>
      <c r="E8262" s="144"/>
      <c r="F8262" s="144"/>
    </row>
    <row r="8263" spans="1:6">
      <c r="A8263" s="144"/>
      <c r="B8263" s="144"/>
      <c r="C8263" s="144"/>
      <c r="D8263" s="144"/>
      <c r="E8263" s="144"/>
      <c r="F8263" s="144"/>
    </row>
    <row r="8264" spans="1:6">
      <c r="A8264" s="144"/>
      <c r="B8264" s="144"/>
      <c r="C8264" s="144"/>
      <c r="D8264" s="144"/>
      <c r="E8264" s="144"/>
      <c r="F8264" s="144"/>
    </row>
    <row r="8265" spans="1:6">
      <c r="A8265" s="144"/>
      <c r="B8265" s="144"/>
      <c r="C8265" s="144"/>
      <c r="D8265" s="144"/>
      <c r="E8265" s="144"/>
      <c r="F8265" s="144"/>
    </row>
    <row r="8266" spans="1:6">
      <c r="A8266" s="144"/>
      <c r="B8266" s="144"/>
      <c r="C8266" s="144"/>
      <c r="D8266" s="144"/>
      <c r="E8266" s="144"/>
      <c r="F8266" s="144"/>
    </row>
    <row r="8267" spans="1:6">
      <c r="A8267" s="144"/>
      <c r="B8267" s="144"/>
      <c r="C8267" s="144"/>
      <c r="D8267" s="144"/>
      <c r="E8267" s="144"/>
      <c r="F8267" s="144"/>
    </row>
    <row r="8268" spans="1:6">
      <c r="A8268" s="144"/>
      <c r="B8268" s="144"/>
      <c r="C8268" s="144"/>
      <c r="D8268" s="144"/>
      <c r="E8268" s="144"/>
      <c r="F8268" s="144"/>
    </row>
    <row r="8269" spans="1:6">
      <c r="A8269" s="144"/>
      <c r="B8269" s="144"/>
      <c r="C8269" s="144"/>
      <c r="D8269" s="144"/>
      <c r="E8269" s="144"/>
      <c r="F8269" s="144"/>
    </row>
    <row r="8270" spans="1:6">
      <c r="A8270" s="144"/>
      <c r="B8270" s="144"/>
      <c r="C8270" s="144"/>
      <c r="D8270" s="144"/>
      <c r="E8270" s="144"/>
      <c r="F8270" s="144"/>
    </row>
    <row r="8271" spans="1:6">
      <c r="A8271" s="144"/>
      <c r="B8271" s="144"/>
      <c r="C8271" s="144"/>
      <c r="D8271" s="144"/>
      <c r="E8271" s="144"/>
      <c r="F8271" s="144"/>
    </row>
    <row r="8272" spans="1:6">
      <c r="A8272" s="144"/>
      <c r="B8272" s="144"/>
      <c r="C8272" s="144"/>
      <c r="D8272" s="144"/>
      <c r="E8272" s="144"/>
      <c r="F8272" s="144"/>
    </row>
    <row r="8273" spans="1:6">
      <c r="A8273" s="144"/>
      <c r="B8273" s="144"/>
      <c r="C8273" s="144"/>
      <c r="D8273" s="144"/>
      <c r="E8273" s="144"/>
      <c r="F8273" s="144"/>
    </row>
    <row r="8274" spans="1:6">
      <c r="A8274" s="144"/>
      <c r="B8274" s="144"/>
      <c r="C8274" s="144"/>
      <c r="D8274" s="144"/>
      <c r="E8274" s="144"/>
      <c r="F8274" s="144"/>
    </row>
    <row r="8275" spans="1:6">
      <c r="A8275" s="144"/>
      <c r="B8275" s="144"/>
      <c r="C8275" s="144"/>
      <c r="D8275" s="144"/>
      <c r="E8275" s="144"/>
      <c r="F8275" s="144"/>
    </row>
    <row r="8276" spans="1:6">
      <c r="A8276" s="144"/>
      <c r="B8276" s="144"/>
      <c r="C8276" s="144"/>
      <c r="D8276" s="144"/>
      <c r="E8276" s="144"/>
      <c r="F8276" s="144"/>
    </row>
    <row r="8277" spans="1:6">
      <c r="A8277" s="144"/>
      <c r="B8277" s="144"/>
      <c r="C8277" s="144"/>
      <c r="D8277" s="144"/>
      <c r="E8277" s="144"/>
      <c r="F8277" s="144"/>
    </row>
    <row r="8278" spans="1:6">
      <c r="A8278" s="144"/>
      <c r="B8278" s="144"/>
      <c r="C8278" s="144"/>
      <c r="D8278" s="144"/>
      <c r="E8278" s="144"/>
      <c r="F8278" s="144"/>
    </row>
    <row r="8279" spans="1:6">
      <c r="A8279" s="144"/>
      <c r="B8279" s="144"/>
      <c r="C8279" s="144"/>
      <c r="D8279" s="144"/>
      <c r="E8279" s="144"/>
      <c r="F8279" s="144"/>
    </row>
    <row r="8280" spans="1:6">
      <c r="A8280" s="144"/>
      <c r="B8280" s="144"/>
      <c r="C8280" s="144"/>
      <c r="D8280" s="144"/>
      <c r="E8280" s="144"/>
      <c r="F8280" s="144"/>
    </row>
    <row r="8281" spans="1:6">
      <c r="A8281" s="144"/>
      <c r="B8281" s="144"/>
      <c r="C8281" s="144"/>
      <c r="D8281" s="144"/>
      <c r="E8281" s="144"/>
      <c r="F8281" s="144"/>
    </row>
    <row r="8282" spans="1:6">
      <c r="A8282" s="144"/>
      <c r="B8282" s="144"/>
      <c r="C8282" s="144"/>
      <c r="D8282" s="144"/>
      <c r="E8282" s="144"/>
      <c r="F8282" s="144"/>
    </row>
    <row r="8283" spans="1:6">
      <c r="A8283" s="144"/>
      <c r="B8283" s="144"/>
      <c r="C8283" s="144"/>
      <c r="D8283" s="144"/>
      <c r="E8283" s="144"/>
      <c r="F8283" s="144"/>
    </row>
    <row r="8284" spans="1:6">
      <c r="A8284" s="144"/>
      <c r="B8284" s="144"/>
      <c r="C8284" s="144"/>
      <c r="D8284" s="144"/>
      <c r="E8284" s="144"/>
      <c r="F8284" s="144"/>
    </row>
    <row r="8285" spans="1:6">
      <c r="A8285" s="144"/>
      <c r="B8285" s="144"/>
      <c r="C8285" s="144"/>
      <c r="D8285" s="144"/>
      <c r="E8285" s="144"/>
      <c r="F8285" s="144"/>
    </row>
    <row r="8286" spans="1:6">
      <c r="A8286" s="144"/>
      <c r="B8286" s="144"/>
      <c r="C8286" s="144"/>
      <c r="D8286" s="144"/>
      <c r="E8286" s="144"/>
      <c r="F8286" s="144"/>
    </row>
    <row r="8287" spans="1:6">
      <c r="A8287" s="144"/>
      <c r="B8287" s="144"/>
      <c r="C8287" s="144"/>
      <c r="D8287" s="144"/>
      <c r="E8287" s="144"/>
      <c r="F8287" s="144"/>
    </row>
    <row r="8288" spans="1:6">
      <c r="A8288" s="144"/>
      <c r="B8288" s="144"/>
      <c r="C8288" s="144"/>
      <c r="D8288" s="144"/>
      <c r="E8288" s="144"/>
      <c r="F8288" s="144"/>
    </row>
    <row r="8289" spans="1:6">
      <c r="A8289" s="144"/>
      <c r="B8289" s="144"/>
      <c r="C8289" s="144"/>
      <c r="D8289" s="144"/>
      <c r="E8289" s="144"/>
      <c r="F8289" s="144"/>
    </row>
    <row r="8290" spans="1:6">
      <c r="A8290" s="144"/>
      <c r="B8290" s="144"/>
      <c r="C8290" s="144"/>
      <c r="D8290" s="144"/>
      <c r="E8290" s="144"/>
      <c r="F8290" s="144"/>
    </row>
    <row r="8291" spans="1:6">
      <c r="A8291" s="144"/>
      <c r="B8291" s="144"/>
      <c r="C8291" s="144"/>
      <c r="D8291" s="144"/>
      <c r="E8291" s="144"/>
      <c r="F8291" s="144"/>
    </row>
    <row r="8292" spans="1:6">
      <c r="A8292" s="144"/>
      <c r="B8292" s="144"/>
      <c r="C8292" s="144"/>
      <c r="D8292" s="144"/>
      <c r="E8292" s="144"/>
      <c r="F8292" s="144"/>
    </row>
    <row r="8293" spans="1:6">
      <c r="A8293" s="144"/>
      <c r="B8293" s="144"/>
      <c r="C8293" s="144"/>
      <c r="D8293" s="144"/>
      <c r="E8293" s="144"/>
      <c r="F8293" s="144"/>
    </row>
    <row r="8294" spans="1:6">
      <c r="A8294" s="144"/>
      <c r="B8294" s="144"/>
      <c r="C8294" s="144"/>
      <c r="D8294" s="144"/>
      <c r="E8294" s="144"/>
      <c r="F8294" s="144"/>
    </row>
    <row r="8295" spans="1:6">
      <c r="A8295" s="144"/>
      <c r="B8295" s="144"/>
      <c r="C8295" s="144"/>
      <c r="D8295" s="144"/>
      <c r="E8295" s="144"/>
      <c r="F8295" s="144"/>
    </row>
    <row r="8296" spans="1:6">
      <c r="A8296" s="144"/>
      <c r="B8296" s="144"/>
      <c r="C8296" s="144"/>
      <c r="D8296" s="144"/>
      <c r="E8296" s="144"/>
      <c r="F8296" s="144"/>
    </row>
    <row r="8297" spans="1:6">
      <c r="A8297" s="144"/>
      <c r="B8297" s="144"/>
      <c r="C8297" s="144"/>
      <c r="D8297" s="144"/>
      <c r="E8297" s="144"/>
      <c r="F8297" s="144"/>
    </row>
    <row r="8298" spans="1:6">
      <c r="A8298" s="144"/>
      <c r="B8298" s="144"/>
      <c r="C8298" s="144"/>
      <c r="D8298" s="144"/>
      <c r="E8298" s="144"/>
      <c r="F8298" s="144"/>
    </row>
    <row r="8299" spans="1:6">
      <c r="A8299" s="144"/>
      <c r="B8299" s="144"/>
      <c r="C8299" s="144"/>
      <c r="D8299" s="144"/>
      <c r="E8299" s="144"/>
      <c r="F8299" s="144"/>
    </row>
    <row r="8300" spans="1:6">
      <c r="A8300" s="144"/>
      <c r="B8300" s="144"/>
      <c r="C8300" s="144"/>
      <c r="D8300" s="144"/>
      <c r="E8300" s="144"/>
      <c r="F8300" s="144"/>
    </row>
    <row r="8301" spans="1:6">
      <c r="A8301" s="144"/>
      <c r="B8301" s="144"/>
      <c r="C8301" s="144"/>
      <c r="D8301" s="144"/>
      <c r="E8301" s="144"/>
      <c r="F8301" s="144"/>
    </row>
    <row r="8302" spans="1:6">
      <c r="A8302" s="144"/>
      <c r="B8302" s="144"/>
      <c r="C8302" s="144"/>
      <c r="D8302" s="144"/>
      <c r="E8302" s="144"/>
      <c r="F8302" s="144"/>
    </row>
    <row r="8303" spans="1:6">
      <c r="A8303" s="144"/>
      <c r="B8303" s="144"/>
      <c r="C8303" s="144"/>
      <c r="D8303" s="144"/>
      <c r="E8303" s="144"/>
      <c r="F8303" s="144"/>
    </row>
    <row r="8304" spans="1:6">
      <c r="A8304" s="144"/>
      <c r="B8304" s="144"/>
      <c r="C8304" s="144"/>
      <c r="D8304" s="144"/>
      <c r="E8304" s="144"/>
      <c r="F8304" s="144"/>
    </row>
    <row r="8305" spans="1:6">
      <c r="A8305" s="144"/>
      <c r="B8305" s="144"/>
      <c r="C8305" s="144"/>
      <c r="D8305" s="144"/>
      <c r="E8305" s="144"/>
      <c r="F8305" s="144"/>
    </row>
    <row r="8306" spans="1:6">
      <c r="A8306" s="144"/>
      <c r="B8306" s="144"/>
      <c r="C8306" s="144"/>
      <c r="D8306" s="144"/>
      <c r="E8306" s="144"/>
      <c r="F8306" s="144"/>
    </row>
    <row r="8307" spans="1:6">
      <c r="A8307" s="144"/>
      <c r="B8307" s="144"/>
      <c r="C8307" s="144"/>
      <c r="D8307" s="144"/>
      <c r="E8307" s="144"/>
      <c r="F8307" s="144"/>
    </row>
    <row r="8308" spans="1:6">
      <c r="A8308" s="144"/>
      <c r="B8308" s="144"/>
      <c r="C8308" s="144"/>
      <c r="D8308" s="144"/>
      <c r="E8308" s="144"/>
      <c r="F8308" s="144"/>
    </row>
    <row r="8309" spans="1:6">
      <c r="A8309" s="144"/>
      <c r="B8309" s="144"/>
      <c r="C8309" s="144"/>
      <c r="D8309" s="144"/>
      <c r="E8309" s="144"/>
      <c r="F8309" s="144"/>
    </row>
    <row r="8310" spans="1:6">
      <c r="A8310" s="144"/>
      <c r="B8310" s="144"/>
      <c r="C8310" s="144"/>
      <c r="D8310" s="144"/>
      <c r="E8310" s="144"/>
      <c r="F8310" s="144"/>
    </row>
    <row r="8311" spans="1:6">
      <c r="A8311" s="144"/>
      <c r="B8311" s="144"/>
      <c r="C8311" s="144"/>
      <c r="D8311" s="144"/>
      <c r="E8311" s="144"/>
      <c r="F8311" s="144"/>
    </row>
    <row r="8312" spans="1:6">
      <c r="A8312" s="144"/>
      <c r="B8312" s="144"/>
      <c r="C8312" s="144"/>
      <c r="D8312" s="144"/>
      <c r="E8312" s="144"/>
      <c r="F8312" s="144"/>
    </row>
    <row r="8313" spans="1:6">
      <c r="A8313" s="144"/>
      <c r="B8313" s="144"/>
      <c r="C8313" s="144"/>
      <c r="D8313" s="144"/>
      <c r="E8313" s="144"/>
      <c r="F8313" s="144"/>
    </row>
    <row r="8314" spans="1:6">
      <c r="A8314" s="144"/>
      <c r="B8314" s="144"/>
      <c r="C8314" s="144"/>
      <c r="D8314" s="144"/>
      <c r="E8314" s="144"/>
      <c r="F8314" s="144"/>
    </row>
    <row r="8315" spans="1:6">
      <c r="A8315" s="144"/>
      <c r="B8315" s="144"/>
      <c r="C8315" s="144"/>
      <c r="D8315" s="144"/>
      <c r="E8315" s="144"/>
      <c r="F8315" s="144"/>
    </row>
    <row r="8316" spans="1:6">
      <c r="A8316" s="144"/>
      <c r="B8316" s="144"/>
      <c r="C8316" s="144"/>
      <c r="D8316" s="144"/>
      <c r="E8316" s="144"/>
      <c r="F8316" s="144"/>
    </row>
    <row r="8317" spans="1:6">
      <c r="A8317" s="144"/>
      <c r="B8317" s="144"/>
      <c r="C8317" s="144"/>
      <c r="D8317" s="144"/>
      <c r="E8317" s="144"/>
      <c r="F8317" s="144"/>
    </row>
    <row r="8318" spans="1:6">
      <c r="A8318" s="144"/>
      <c r="B8318" s="144"/>
      <c r="C8318" s="144"/>
      <c r="D8318" s="144"/>
      <c r="E8318" s="144"/>
      <c r="F8318" s="144"/>
    </row>
    <row r="8319" spans="1:6">
      <c r="A8319" s="144"/>
      <c r="B8319" s="144"/>
      <c r="C8319" s="144"/>
      <c r="D8319" s="144"/>
      <c r="E8319" s="144"/>
      <c r="F8319" s="144"/>
    </row>
    <row r="8320" spans="1:6">
      <c r="A8320" s="144"/>
      <c r="B8320" s="144"/>
      <c r="C8320" s="144"/>
      <c r="D8320" s="144"/>
      <c r="E8320" s="144"/>
      <c r="F8320" s="144"/>
    </row>
    <row r="8321" spans="1:6">
      <c r="A8321" s="144"/>
      <c r="B8321" s="144"/>
      <c r="C8321" s="144"/>
      <c r="D8321" s="144"/>
      <c r="E8321" s="144"/>
      <c r="F8321" s="144"/>
    </row>
    <row r="8322" spans="1:6">
      <c r="A8322" s="144"/>
      <c r="B8322" s="144"/>
      <c r="C8322" s="144"/>
      <c r="D8322" s="144"/>
      <c r="E8322" s="144"/>
      <c r="F8322" s="144"/>
    </row>
    <row r="8323" spans="1:6">
      <c r="A8323" s="144"/>
      <c r="B8323" s="144"/>
      <c r="C8323" s="144"/>
      <c r="D8323" s="144"/>
      <c r="E8323" s="144"/>
      <c r="F8323" s="144"/>
    </row>
    <row r="8324" spans="1:6">
      <c r="A8324" s="144"/>
      <c r="B8324" s="144"/>
      <c r="C8324" s="144"/>
      <c r="D8324" s="144"/>
      <c r="E8324" s="144"/>
      <c r="F8324" s="144"/>
    </row>
    <row r="8325" spans="1:6">
      <c r="A8325" s="144"/>
      <c r="B8325" s="144"/>
      <c r="C8325" s="144"/>
      <c r="D8325" s="144"/>
      <c r="E8325" s="144"/>
      <c r="F8325" s="144"/>
    </row>
    <row r="8326" spans="1:6">
      <c r="A8326" s="144"/>
      <c r="B8326" s="144"/>
      <c r="C8326" s="144"/>
      <c r="D8326" s="144"/>
      <c r="E8326" s="144"/>
      <c r="F8326" s="144"/>
    </row>
    <row r="8327" spans="1:6">
      <c r="A8327" s="144"/>
      <c r="B8327" s="144"/>
      <c r="C8327" s="144"/>
      <c r="D8327" s="144"/>
      <c r="E8327" s="144"/>
      <c r="F8327" s="144"/>
    </row>
    <row r="8328" spans="1:6">
      <c r="A8328" s="144"/>
      <c r="B8328" s="144"/>
      <c r="C8328" s="144"/>
      <c r="D8328" s="144"/>
      <c r="E8328" s="144"/>
      <c r="F8328" s="144"/>
    </row>
    <row r="8329" spans="1:6">
      <c r="A8329" s="144"/>
      <c r="B8329" s="144"/>
      <c r="C8329" s="144"/>
      <c r="D8329" s="144"/>
      <c r="E8329" s="144"/>
      <c r="F8329" s="144"/>
    </row>
    <row r="8330" spans="1:6">
      <c r="A8330" s="144"/>
      <c r="B8330" s="144"/>
      <c r="C8330" s="144"/>
      <c r="D8330" s="144"/>
      <c r="E8330" s="144"/>
      <c r="F8330" s="144"/>
    </row>
    <row r="8331" spans="1:6">
      <c r="A8331" s="144"/>
      <c r="B8331" s="144"/>
      <c r="C8331" s="144"/>
      <c r="D8331" s="144"/>
      <c r="E8331" s="144"/>
      <c r="F8331" s="144"/>
    </row>
    <row r="8332" spans="1:6">
      <c r="A8332" s="144"/>
      <c r="B8332" s="144"/>
      <c r="C8332" s="144"/>
      <c r="D8332" s="144"/>
      <c r="E8332" s="144"/>
      <c r="F8332" s="144"/>
    </row>
    <row r="8333" spans="1:6">
      <c r="A8333" s="144"/>
      <c r="B8333" s="144"/>
      <c r="C8333" s="144"/>
      <c r="D8333" s="144"/>
      <c r="E8333" s="144"/>
      <c r="F8333" s="144"/>
    </row>
    <row r="8334" spans="1:6">
      <c r="A8334" s="144"/>
      <c r="B8334" s="144"/>
      <c r="C8334" s="144"/>
      <c r="D8334" s="144"/>
      <c r="E8334" s="144"/>
      <c r="F8334" s="144"/>
    </row>
    <row r="8335" spans="1:6">
      <c r="A8335" s="144"/>
      <c r="B8335" s="144"/>
      <c r="C8335" s="144"/>
      <c r="D8335" s="144"/>
      <c r="E8335" s="144"/>
      <c r="F8335" s="144"/>
    </row>
    <row r="8336" spans="1:6">
      <c r="A8336" s="144"/>
      <c r="B8336" s="144"/>
      <c r="C8336" s="144"/>
      <c r="D8336" s="144"/>
      <c r="E8336" s="144"/>
      <c r="F8336" s="144"/>
    </row>
    <row r="8337" spans="1:6">
      <c r="A8337" s="144"/>
      <c r="B8337" s="144"/>
      <c r="C8337" s="144"/>
      <c r="D8337" s="144"/>
      <c r="E8337" s="144"/>
      <c r="F8337" s="144"/>
    </row>
    <row r="8338" spans="1:6">
      <c r="A8338" s="144"/>
      <c r="B8338" s="144"/>
      <c r="C8338" s="144"/>
      <c r="D8338" s="144"/>
      <c r="E8338" s="144"/>
      <c r="F8338" s="144"/>
    </row>
    <row r="8339" spans="1:6">
      <c r="A8339" s="144"/>
      <c r="B8339" s="144"/>
      <c r="C8339" s="144"/>
      <c r="D8339" s="144"/>
      <c r="E8339" s="144"/>
      <c r="F8339" s="144"/>
    </row>
    <row r="8340" spans="1:6">
      <c r="A8340" s="144"/>
      <c r="B8340" s="144"/>
      <c r="C8340" s="144"/>
      <c r="D8340" s="144"/>
      <c r="E8340" s="144"/>
      <c r="F8340" s="144"/>
    </row>
    <row r="8341" spans="1:6">
      <c r="A8341" s="144"/>
      <c r="B8341" s="144"/>
      <c r="C8341" s="144"/>
      <c r="D8341" s="144"/>
      <c r="E8341" s="144"/>
      <c r="F8341" s="144"/>
    </row>
    <row r="8342" spans="1:6">
      <c r="A8342" s="144"/>
      <c r="B8342" s="144"/>
      <c r="C8342" s="144"/>
      <c r="D8342" s="144"/>
      <c r="E8342" s="144"/>
      <c r="F8342" s="144"/>
    </row>
    <row r="8343" spans="1:6">
      <c r="A8343" s="144"/>
      <c r="B8343" s="144"/>
      <c r="C8343" s="144"/>
      <c r="D8343" s="144"/>
      <c r="E8343" s="144"/>
      <c r="F8343" s="144"/>
    </row>
    <row r="8344" spans="1:6">
      <c r="A8344" s="144"/>
      <c r="B8344" s="144"/>
      <c r="C8344" s="144"/>
      <c r="D8344" s="144"/>
      <c r="E8344" s="144"/>
      <c r="F8344" s="144"/>
    </row>
    <row r="8345" spans="1:6">
      <c r="A8345" s="144"/>
      <c r="B8345" s="144"/>
      <c r="C8345" s="144"/>
      <c r="D8345" s="144"/>
      <c r="E8345" s="144"/>
      <c r="F8345" s="144"/>
    </row>
    <row r="8346" spans="1:6">
      <c r="A8346" s="144"/>
      <c r="B8346" s="144"/>
      <c r="C8346" s="144"/>
      <c r="D8346" s="144"/>
      <c r="E8346" s="144"/>
      <c r="F8346" s="144"/>
    </row>
    <row r="8347" spans="1:6">
      <c r="A8347" s="144"/>
      <c r="B8347" s="144"/>
      <c r="C8347" s="144"/>
      <c r="D8347" s="144"/>
      <c r="E8347" s="144"/>
      <c r="F8347" s="144"/>
    </row>
    <row r="8348" spans="1:6">
      <c r="A8348" s="144"/>
      <c r="B8348" s="144"/>
      <c r="C8348" s="144"/>
      <c r="D8348" s="144"/>
      <c r="E8348" s="144"/>
      <c r="F8348" s="144"/>
    </row>
    <row r="8349" spans="1:6">
      <c r="A8349" s="144"/>
      <c r="B8349" s="144"/>
      <c r="C8349" s="144"/>
      <c r="D8349" s="144"/>
      <c r="E8349" s="144"/>
      <c r="F8349" s="144"/>
    </row>
    <row r="8350" spans="1:6">
      <c r="A8350" s="144"/>
      <c r="B8350" s="144"/>
      <c r="C8350" s="144"/>
      <c r="D8350" s="144"/>
      <c r="E8350" s="144"/>
      <c r="F8350" s="144"/>
    </row>
    <row r="8351" spans="1:6">
      <c r="A8351" s="144"/>
      <c r="B8351" s="144"/>
      <c r="C8351" s="144"/>
      <c r="D8351" s="144"/>
      <c r="E8351" s="144"/>
      <c r="F8351" s="144"/>
    </row>
    <row r="8352" spans="1:6">
      <c r="A8352" s="144"/>
      <c r="B8352" s="144"/>
      <c r="C8352" s="144"/>
      <c r="D8352" s="144"/>
      <c r="E8352" s="144"/>
      <c r="F8352" s="144"/>
    </row>
    <row r="8353" spans="1:6">
      <c r="A8353" s="144"/>
      <c r="B8353" s="144"/>
      <c r="C8353" s="144"/>
      <c r="D8353" s="144"/>
      <c r="E8353" s="144"/>
      <c r="F8353" s="144"/>
    </row>
    <row r="8354" spans="1:6">
      <c r="A8354" s="144"/>
      <c r="B8354" s="144"/>
      <c r="C8354" s="144"/>
      <c r="D8354" s="144"/>
      <c r="E8354" s="144"/>
      <c r="F8354" s="144"/>
    </row>
    <row r="8355" spans="1:6">
      <c r="A8355" s="144"/>
      <c r="B8355" s="144"/>
      <c r="C8355" s="144"/>
      <c r="D8355" s="144"/>
      <c r="E8355" s="144"/>
      <c r="F8355" s="144"/>
    </row>
    <row r="8356" spans="1:6">
      <c r="A8356" s="144"/>
      <c r="B8356" s="144"/>
      <c r="C8356" s="144"/>
      <c r="D8356" s="144"/>
      <c r="E8356" s="144"/>
      <c r="F8356" s="144"/>
    </row>
    <row r="8357" spans="1:6">
      <c r="A8357" s="144"/>
      <c r="B8357" s="144"/>
      <c r="C8357" s="144"/>
      <c r="D8357" s="144"/>
      <c r="E8357" s="144"/>
      <c r="F8357" s="144"/>
    </row>
    <row r="8358" spans="1:6">
      <c r="A8358" s="144"/>
      <c r="B8358" s="144"/>
      <c r="C8358" s="144"/>
      <c r="D8358" s="144"/>
      <c r="E8358" s="144"/>
      <c r="F8358" s="144"/>
    </row>
    <row r="8359" spans="1:6">
      <c r="A8359" s="144"/>
      <c r="B8359" s="144"/>
      <c r="C8359" s="144"/>
      <c r="D8359" s="144"/>
      <c r="E8359" s="144"/>
      <c r="F8359" s="144"/>
    </row>
    <row r="8360" spans="1:6">
      <c r="A8360" s="144"/>
      <c r="B8360" s="144"/>
      <c r="C8360" s="144"/>
      <c r="D8360" s="144"/>
      <c r="E8360" s="144"/>
      <c r="F8360" s="144"/>
    </row>
    <row r="8361" spans="1:6">
      <c r="A8361" s="144"/>
      <c r="B8361" s="144"/>
      <c r="C8361" s="144"/>
      <c r="D8361" s="144"/>
      <c r="E8361" s="144"/>
      <c r="F8361" s="144"/>
    </row>
    <row r="8362" spans="1:6">
      <c r="A8362" s="144"/>
      <c r="B8362" s="144"/>
      <c r="C8362" s="144"/>
      <c r="D8362" s="144"/>
      <c r="E8362" s="144"/>
      <c r="F8362" s="144"/>
    </row>
    <row r="8363" spans="1:6">
      <c r="A8363" s="144"/>
      <c r="B8363" s="144"/>
      <c r="C8363" s="144"/>
      <c r="D8363" s="144"/>
      <c r="E8363" s="144"/>
      <c r="F8363" s="144"/>
    </row>
    <row r="8364" spans="1:6">
      <c r="A8364" s="144"/>
      <c r="B8364" s="144"/>
      <c r="C8364" s="144"/>
      <c r="D8364" s="144"/>
      <c r="E8364" s="144"/>
      <c r="F8364" s="144"/>
    </row>
    <row r="8365" spans="1:6">
      <c r="A8365" s="144"/>
      <c r="B8365" s="144"/>
      <c r="C8365" s="144"/>
      <c r="D8365" s="144"/>
      <c r="E8365" s="144"/>
      <c r="F8365" s="144"/>
    </row>
    <row r="8366" spans="1:6">
      <c r="A8366" s="144"/>
      <c r="B8366" s="144"/>
      <c r="C8366" s="144"/>
      <c r="D8366" s="144"/>
      <c r="E8366" s="144"/>
      <c r="F8366" s="144"/>
    </row>
    <row r="8367" spans="1:6">
      <c r="A8367" s="144"/>
      <c r="B8367" s="144"/>
      <c r="C8367" s="144"/>
      <c r="D8367" s="144"/>
      <c r="E8367" s="144"/>
      <c r="F8367" s="144"/>
    </row>
    <row r="8368" spans="1:6">
      <c r="A8368" s="144"/>
      <c r="B8368" s="144"/>
      <c r="C8368" s="144"/>
      <c r="D8368" s="144"/>
      <c r="E8368" s="144"/>
      <c r="F8368" s="144"/>
    </row>
    <row r="8369" spans="1:6">
      <c r="A8369" s="144"/>
      <c r="B8369" s="144"/>
      <c r="C8369" s="144"/>
      <c r="D8369" s="144"/>
      <c r="E8369" s="144"/>
      <c r="F8369" s="144"/>
    </row>
    <row r="8370" spans="1:6">
      <c r="A8370" s="144"/>
      <c r="B8370" s="144"/>
      <c r="C8370" s="144"/>
      <c r="D8370" s="144"/>
      <c r="E8370" s="144"/>
      <c r="F8370" s="144"/>
    </row>
    <row r="8371" spans="1:6">
      <c r="A8371" s="144"/>
      <c r="B8371" s="144"/>
      <c r="C8371" s="144"/>
      <c r="D8371" s="144"/>
      <c r="E8371" s="144"/>
      <c r="F8371" s="144"/>
    </row>
    <row r="8372" spans="1:6">
      <c r="A8372" s="144"/>
      <c r="B8372" s="144"/>
      <c r="C8372" s="144"/>
      <c r="D8372" s="144"/>
      <c r="E8372" s="144"/>
      <c r="F8372" s="144"/>
    </row>
    <row r="8373" spans="1:6">
      <c r="A8373" s="144"/>
      <c r="B8373" s="144"/>
      <c r="C8373" s="144"/>
      <c r="D8373" s="144"/>
      <c r="E8373" s="144"/>
      <c r="F8373" s="144"/>
    </row>
    <row r="8374" spans="1:6">
      <c r="A8374" s="144"/>
      <c r="B8374" s="144"/>
      <c r="C8374" s="144"/>
      <c r="D8374" s="144"/>
      <c r="E8374" s="144"/>
      <c r="F8374" s="144"/>
    </row>
    <row r="8375" spans="1:6">
      <c r="A8375" s="144"/>
      <c r="B8375" s="144"/>
      <c r="C8375" s="144"/>
      <c r="D8375" s="144"/>
      <c r="E8375" s="144"/>
      <c r="F8375" s="144"/>
    </row>
    <row r="8376" spans="1:6">
      <c r="A8376" s="144"/>
      <c r="B8376" s="144"/>
      <c r="C8376" s="144"/>
      <c r="D8376" s="144"/>
      <c r="E8376" s="144"/>
      <c r="F8376" s="144"/>
    </row>
    <row r="8377" spans="1:6">
      <c r="A8377" s="144"/>
      <c r="B8377" s="144"/>
      <c r="C8377" s="144"/>
      <c r="D8377" s="144"/>
      <c r="E8377" s="144"/>
      <c r="F8377" s="144"/>
    </row>
    <row r="8378" spans="1:6">
      <c r="A8378" s="144"/>
      <c r="B8378" s="144"/>
      <c r="C8378" s="144"/>
      <c r="D8378" s="144"/>
      <c r="E8378" s="144"/>
      <c r="F8378" s="144"/>
    </row>
    <row r="8379" spans="1:6">
      <c r="A8379" s="144"/>
      <c r="B8379" s="144"/>
      <c r="C8379" s="144"/>
      <c r="D8379" s="144"/>
      <c r="E8379" s="144"/>
      <c r="F8379" s="144"/>
    </row>
    <row r="8380" spans="1:6">
      <c r="A8380" s="144"/>
      <c r="B8380" s="144"/>
      <c r="C8380" s="144"/>
      <c r="D8380" s="144"/>
      <c r="E8380" s="144"/>
      <c r="F8380" s="144"/>
    </row>
    <row r="8381" spans="1:6">
      <c r="A8381" s="144"/>
      <c r="B8381" s="144"/>
      <c r="C8381" s="144"/>
      <c r="D8381" s="144"/>
      <c r="E8381" s="144"/>
      <c r="F8381" s="144"/>
    </row>
    <row r="8382" spans="1:6">
      <c r="A8382" s="144"/>
      <c r="B8382" s="144"/>
      <c r="C8382" s="144"/>
      <c r="D8382" s="144"/>
      <c r="E8382" s="144"/>
      <c r="F8382" s="144"/>
    </row>
    <row r="8383" spans="1:6">
      <c r="A8383" s="144"/>
      <c r="B8383" s="144"/>
      <c r="C8383" s="144"/>
      <c r="D8383" s="144"/>
      <c r="E8383" s="144"/>
      <c r="F8383" s="144"/>
    </row>
    <row r="8384" spans="1:6">
      <c r="A8384" s="144"/>
      <c r="B8384" s="144"/>
      <c r="C8384" s="144"/>
      <c r="D8384" s="144"/>
      <c r="E8384" s="144"/>
      <c r="F8384" s="144"/>
    </row>
    <row r="8385" spans="1:6">
      <c r="A8385" s="144"/>
      <c r="B8385" s="144"/>
      <c r="C8385" s="144"/>
      <c r="D8385" s="144"/>
      <c r="E8385" s="144"/>
      <c r="F8385" s="144"/>
    </row>
    <row r="8386" spans="1:6">
      <c r="A8386" s="144"/>
      <c r="B8386" s="144"/>
      <c r="C8386" s="144"/>
      <c r="D8386" s="144"/>
      <c r="E8386" s="144"/>
      <c r="F8386" s="144"/>
    </row>
    <row r="8387" spans="1:6">
      <c r="A8387" s="144"/>
      <c r="B8387" s="144"/>
      <c r="C8387" s="144"/>
      <c r="D8387" s="144"/>
      <c r="E8387" s="144"/>
      <c r="F8387" s="144"/>
    </row>
    <row r="8388" spans="1:6">
      <c r="A8388" s="144"/>
      <c r="B8388" s="144"/>
      <c r="C8388" s="144"/>
      <c r="D8388" s="144"/>
      <c r="E8388" s="144"/>
      <c r="F8388" s="144"/>
    </row>
    <row r="8389" spans="1:6">
      <c r="A8389" s="144"/>
      <c r="B8389" s="144"/>
      <c r="C8389" s="144"/>
      <c r="D8389" s="144"/>
      <c r="E8389" s="144"/>
      <c r="F8389" s="144"/>
    </row>
    <row r="8390" spans="1:6">
      <c r="A8390" s="144"/>
      <c r="B8390" s="144"/>
      <c r="C8390" s="144"/>
      <c r="D8390" s="144"/>
      <c r="E8390" s="144"/>
      <c r="F8390" s="144"/>
    </row>
    <row r="8391" spans="1:6">
      <c r="A8391" s="144"/>
      <c r="B8391" s="144"/>
      <c r="C8391" s="144"/>
      <c r="D8391" s="144"/>
      <c r="E8391" s="144"/>
      <c r="F8391" s="144"/>
    </row>
    <row r="8392" spans="1:6">
      <c r="A8392" s="144"/>
      <c r="B8392" s="144"/>
      <c r="C8392" s="144"/>
      <c r="D8392" s="144"/>
      <c r="E8392" s="144"/>
      <c r="F8392" s="144"/>
    </row>
    <row r="8393" spans="1:6">
      <c r="A8393" s="144"/>
      <c r="B8393" s="144"/>
      <c r="C8393" s="144"/>
      <c r="D8393" s="144"/>
      <c r="E8393" s="144"/>
      <c r="F8393" s="144"/>
    </row>
    <row r="8394" spans="1:6">
      <c r="A8394" s="144"/>
      <c r="B8394" s="144"/>
      <c r="C8394" s="144"/>
      <c r="D8394" s="144"/>
      <c r="E8394" s="144"/>
      <c r="F8394" s="144"/>
    </row>
    <row r="8395" spans="1:6">
      <c r="A8395" s="144"/>
      <c r="B8395" s="144"/>
      <c r="C8395" s="144"/>
      <c r="D8395" s="144"/>
      <c r="E8395" s="144"/>
      <c r="F8395" s="144"/>
    </row>
    <row r="8396" spans="1:6">
      <c r="A8396" s="144"/>
      <c r="B8396" s="144"/>
      <c r="C8396" s="144"/>
      <c r="D8396" s="144"/>
      <c r="E8396" s="144"/>
      <c r="F8396" s="144"/>
    </row>
    <row r="8397" spans="1:6">
      <c r="A8397" s="144"/>
      <c r="B8397" s="144"/>
      <c r="C8397" s="144"/>
      <c r="D8397" s="144"/>
      <c r="E8397" s="144"/>
      <c r="F8397" s="144"/>
    </row>
    <row r="8398" spans="1:6">
      <c r="A8398" s="144"/>
      <c r="B8398" s="144"/>
      <c r="C8398" s="144"/>
      <c r="D8398" s="144"/>
      <c r="E8398" s="144"/>
      <c r="F8398" s="144"/>
    </row>
    <row r="8399" spans="1:6">
      <c r="A8399" s="144"/>
      <c r="B8399" s="144"/>
      <c r="C8399" s="144"/>
      <c r="D8399" s="144"/>
      <c r="E8399" s="144"/>
      <c r="F8399" s="144"/>
    </row>
    <row r="8400" spans="1:6">
      <c r="A8400" s="144"/>
      <c r="B8400" s="144"/>
      <c r="C8400" s="144"/>
      <c r="D8400" s="144"/>
      <c r="E8400" s="144"/>
      <c r="F8400" s="144"/>
    </row>
    <row r="8401" spans="1:6">
      <c r="A8401" s="144"/>
      <c r="B8401" s="144"/>
      <c r="C8401" s="144"/>
      <c r="D8401" s="144"/>
      <c r="E8401" s="144"/>
      <c r="F8401" s="144"/>
    </row>
    <row r="8402" spans="1:6">
      <c r="A8402" s="144"/>
      <c r="B8402" s="144"/>
      <c r="C8402" s="144"/>
      <c r="D8402" s="144"/>
      <c r="E8402" s="144"/>
      <c r="F8402" s="144"/>
    </row>
    <row r="8403" spans="1:6">
      <c r="A8403" s="144"/>
      <c r="B8403" s="144"/>
      <c r="C8403" s="144"/>
      <c r="D8403" s="144"/>
      <c r="E8403" s="144"/>
      <c r="F8403" s="144"/>
    </row>
    <row r="8404" spans="1:6">
      <c r="A8404" s="144"/>
      <c r="B8404" s="144"/>
      <c r="C8404" s="144"/>
      <c r="D8404" s="144"/>
      <c r="E8404" s="144"/>
      <c r="F8404" s="144"/>
    </row>
    <row r="8405" spans="1:6">
      <c r="A8405" s="144"/>
      <c r="B8405" s="144"/>
      <c r="C8405" s="144"/>
      <c r="D8405" s="144"/>
      <c r="E8405" s="144"/>
      <c r="F8405" s="144"/>
    </row>
    <row r="8406" spans="1:6">
      <c r="A8406" s="144"/>
      <c r="B8406" s="144"/>
      <c r="C8406" s="144"/>
      <c r="D8406" s="144"/>
      <c r="E8406" s="144"/>
      <c r="F8406" s="144"/>
    </row>
    <row r="8407" spans="1:6">
      <c r="A8407" s="144"/>
      <c r="B8407" s="144"/>
      <c r="C8407" s="144"/>
      <c r="D8407" s="144"/>
      <c r="E8407" s="144"/>
      <c r="F8407" s="144"/>
    </row>
    <row r="8408" spans="1:6">
      <c r="A8408" s="144"/>
      <c r="B8408" s="144"/>
      <c r="C8408" s="144"/>
      <c r="D8408" s="144"/>
      <c r="E8408" s="144"/>
      <c r="F8408" s="144"/>
    </row>
    <row r="8409" spans="1:6">
      <c r="A8409" s="144"/>
      <c r="B8409" s="144"/>
      <c r="C8409" s="144"/>
      <c r="D8409" s="144"/>
      <c r="E8409" s="144"/>
      <c r="F8409" s="144"/>
    </row>
    <row r="8410" spans="1:6">
      <c r="A8410" s="144"/>
      <c r="B8410" s="144"/>
      <c r="C8410" s="144"/>
      <c r="D8410" s="144"/>
      <c r="E8410" s="144"/>
      <c r="F8410" s="144"/>
    </row>
    <row r="8411" spans="1:6">
      <c r="A8411" s="144"/>
      <c r="B8411" s="144"/>
      <c r="C8411" s="144"/>
      <c r="D8411" s="144"/>
      <c r="E8411" s="144"/>
      <c r="F8411" s="144"/>
    </row>
    <row r="8412" spans="1:6">
      <c r="A8412" s="144"/>
      <c r="B8412" s="144"/>
      <c r="C8412" s="144"/>
      <c r="D8412" s="144"/>
      <c r="E8412" s="144"/>
      <c r="F8412" s="144"/>
    </row>
    <row r="8413" spans="1:6">
      <c r="A8413" s="144"/>
      <c r="B8413" s="144"/>
      <c r="C8413" s="144"/>
      <c r="D8413" s="144"/>
      <c r="E8413" s="144"/>
      <c r="F8413" s="144"/>
    </row>
    <row r="8414" spans="1:6">
      <c r="A8414" s="144"/>
      <c r="B8414" s="144"/>
      <c r="C8414" s="144"/>
      <c r="D8414" s="144"/>
      <c r="E8414" s="144"/>
      <c r="F8414" s="144"/>
    </row>
    <row r="8415" spans="1:6">
      <c r="A8415" s="144"/>
      <c r="B8415" s="144"/>
      <c r="C8415" s="144"/>
      <c r="D8415" s="144"/>
      <c r="E8415" s="144"/>
      <c r="F8415" s="144"/>
    </row>
    <row r="8416" spans="1:6">
      <c r="A8416" s="144"/>
      <c r="B8416" s="144"/>
      <c r="C8416" s="144"/>
      <c r="D8416" s="144"/>
      <c r="E8416" s="144"/>
      <c r="F8416" s="144"/>
    </row>
    <row r="8417" spans="1:6">
      <c r="A8417" s="144"/>
      <c r="B8417" s="144"/>
      <c r="C8417" s="144"/>
      <c r="D8417" s="144"/>
      <c r="E8417" s="144"/>
      <c r="F8417" s="144"/>
    </row>
    <row r="8418" spans="1:6">
      <c r="A8418" s="144"/>
      <c r="B8418" s="144"/>
      <c r="C8418" s="144"/>
      <c r="D8418" s="144"/>
      <c r="E8418" s="144"/>
      <c r="F8418" s="144"/>
    </row>
    <row r="8419" spans="1:6">
      <c r="A8419" s="144"/>
      <c r="B8419" s="144"/>
      <c r="C8419" s="144"/>
      <c r="D8419" s="144"/>
      <c r="E8419" s="144"/>
      <c r="F8419" s="144"/>
    </row>
    <row r="8420" spans="1:6">
      <c r="A8420" s="144"/>
      <c r="B8420" s="144"/>
      <c r="C8420" s="144"/>
      <c r="D8420" s="144"/>
      <c r="E8420" s="144"/>
      <c r="F8420" s="144"/>
    </row>
    <row r="8421" spans="1:6">
      <c r="A8421" s="144"/>
      <c r="B8421" s="144"/>
      <c r="C8421" s="144"/>
      <c r="D8421" s="144"/>
      <c r="E8421" s="144"/>
      <c r="F8421" s="144"/>
    </row>
    <row r="8422" spans="1:6">
      <c r="A8422" s="144"/>
      <c r="B8422" s="144"/>
      <c r="C8422" s="144"/>
      <c r="D8422" s="144"/>
      <c r="E8422" s="144"/>
      <c r="F8422" s="144"/>
    </row>
    <row r="8423" spans="1:6">
      <c r="A8423" s="144"/>
      <c r="B8423" s="144"/>
      <c r="C8423" s="144"/>
      <c r="D8423" s="144"/>
      <c r="E8423" s="144"/>
      <c r="F8423" s="144"/>
    </row>
    <row r="8424" spans="1:6">
      <c r="A8424" s="144"/>
      <c r="B8424" s="144"/>
      <c r="C8424" s="144"/>
      <c r="D8424" s="144"/>
      <c r="E8424" s="144"/>
      <c r="F8424" s="144"/>
    </row>
    <row r="8425" spans="1:6">
      <c r="A8425" s="144"/>
      <c r="B8425" s="144"/>
      <c r="C8425" s="144"/>
      <c r="D8425" s="144"/>
      <c r="E8425" s="144"/>
      <c r="F8425" s="144"/>
    </row>
    <row r="8426" spans="1:6">
      <c r="A8426" s="144"/>
      <c r="B8426" s="144"/>
      <c r="C8426" s="144"/>
      <c r="D8426" s="144"/>
      <c r="E8426" s="144"/>
      <c r="F8426" s="144"/>
    </row>
    <row r="8427" spans="1:6">
      <c r="A8427" s="144"/>
      <c r="B8427" s="144"/>
      <c r="C8427" s="144"/>
      <c r="D8427" s="144"/>
      <c r="E8427" s="144"/>
      <c r="F8427" s="144"/>
    </row>
    <row r="8428" spans="1:6">
      <c r="A8428" s="144"/>
      <c r="B8428" s="144"/>
      <c r="C8428" s="144"/>
      <c r="D8428" s="144"/>
      <c r="E8428" s="144"/>
      <c r="F8428" s="144"/>
    </row>
    <row r="8429" spans="1:6">
      <c r="A8429" s="144"/>
      <c r="B8429" s="144"/>
      <c r="C8429" s="144"/>
      <c r="D8429" s="144"/>
      <c r="E8429" s="144"/>
      <c r="F8429" s="144"/>
    </row>
    <row r="8430" spans="1:6">
      <c r="A8430" s="144"/>
      <c r="B8430" s="144"/>
      <c r="C8430" s="144"/>
      <c r="D8430" s="144"/>
      <c r="E8430" s="144"/>
      <c r="F8430" s="144"/>
    </row>
    <row r="8431" spans="1:6">
      <c r="A8431" s="144"/>
      <c r="B8431" s="144"/>
      <c r="C8431" s="144"/>
      <c r="D8431" s="144"/>
      <c r="E8431" s="144"/>
      <c r="F8431" s="144"/>
    </row>
    <row r="8432" spans="1:6">
      <c r="A8432" s="144"/>
      <c r="B8432" s="144"/>
      <c r="C8432" s="144"/>
      <c r="D8432" s="144"/>
      <c r="E8432" s="144"/>
      <c r="F8432" s="144"/>
    </row>
    <row r="8433" spans="1:6">
      <c r="A8433" s="144"/>
      <c r="B8433" s="144"/>
      <c r="C8433" s="144"/>
      <c r="D8433" s="144"/>
      <c r="E8433" s="144"/>
      <c r="F8433" s="144"/>
    </row>
    <row r="8434" spans="1:6">
      <c r="A8434" s="144"/>
      <c r="B8434" s="144"/>
      <c r="C8434" s="144"/>
      <c r="D8434" s="144"/>
      <c r="E8434" s="144"/>
      <c r="F8434" s="144"/>
    </row>
    <row r="8435" spans="1:6">
      <c r="A8435" s="144"/>
      <c r="B8435" s="144"/>
      <c r="C8435" s="144"/>
      <c r="D8435" s="144"/>
      <c r="E8435" s="144"/>
      <c r="F8435" s="144"/>
    </row>
    <row r="8436" spans="1:6">
      <c r="A8436" s="144"/>
      <c r="B8436" s="144"/>
      <c r="C8436" s="144"/>
      <c r="D8436" s="144"/>
      <c r="E8436" s="144"/>
      <c r="F8436" s="144"/>
    </row>
    <row r="8437" spans="1:6">
      <c r="A8437" s="144"/>
      <c r="B8437" s="144"/>
      <c r="C8437" s="144"/>
      <c r="D8437" s="144"/>
      <c r="E8437" s="144"/>
      <c r="F8437" s="144"/>
    </row>
    <row r="8438" spans="1:6">
      <c r="A8438" s="144"/>
      <c r="B8438" s="144"/>
      <c r="C8438" s="144"/>
      <c r="D8438" s="144"/>
      <c r="E8438" s="144"/>
      <c r="F8438" s="144"/>
    </row>
    <row r="8439" spans="1:6">
      <c r="A8439" s="144"/>
      <c r="B8439" s="144"/>
      <c r="C8439" s="144"/>
      <c r="D8439" s="144"/>
      <c r="E8439" s="144"/>
      <c r="F8439" s="144"/>
    </row>
    <row r="8440" spans="1:6">
      <c r="A8440" s="144"/>
      <c r="B8440" s="144"/>
      <c r="C8440" s="144"/>
      <c r="D8440" s="144"/>
      <c r="E8440" s="144"/>
      <c r="F8440" s="144"/>
    </row>
    <row r="8441" spans="1:6">
      <c r="A8441" s="144"/>
      <c r="B8441" s="144"/>
      <c r="C8441" s="144"/>
      <c r="D8441" s="144"/>
      <c r="E8441" s="144"/>
      <c r="F8441" s="144"/>
    </row>
    <row r="8442" spans="1:6">
      <c r="A8442" s="144"/>
      <c r="B8442" s="144"/>
      <c r="C8442" s="144"/>
      <c r="D8442" s="144"/>
      <c r="E8442" s="144"/>
      <c r="F8442" s="144"/>
    </row>
    <row r="8443" spans="1:6">
      <c r="A8443" s="144"/>
      <c r="B8443" s="144"/>
      <c r="C8443" s="144"/>
      <c r="D8443" s="144"/>
      <c r="E8443" s="144"/>
      <c r="F8443" s="144"/>
    </row>
    <row r="8444" spans="1:6">
      <c r="A8444" s="144"/>
      <c r="B8444" s="144"/>
      <c r="C8444" s="144"/>
      <c r="D8444" s="144"/>
      <c r="E8444" s="144"/>
      <c r="F8444" s="144"/>
    </row>
    <row r="8445" spans="1:6">
      <c r="A8445" s="144"/>
      <c r="B8445" s="144"/>
      <c r="C8445" s="144"/>
      <c r="D8445" s="144"/>
      <c r="E8445" s="144"/>
      <c r="F8445" s="144"/>
    </row>
    <row r="8446" spans="1:6">
      <c r="A8446" s="144"/>
      <c r="B8446" s="144"/>
      <c r="C8446" s="144"/>
      <c r="D8446" s="144"/>
      <c r="E8446" s="144"/>
      <c r="F8446" s="144"/>
    </row>
    <row r="8447" spans="1:6">
      <c r="A8447" s="144"/>
      <c r="B8447" s="144"/>
      <c r="C8447" s="144"/>
      <c r="D8447" s="144"/>
      <c r="E8447" s="144"/>
      <c r="F8447" s="144"/>
    </row>
    <row r="8448" spans="1:6">
      <c r="A8448" s="144"/>
      <c r="B8448" s="144"/>
      <c r="C8448" s="144"/>
      <c r="D8448" s="144"/>
      <c r="E8448" s="144"/>
      <c r="F8448" s="144"/>
    </row>
    <row r="8449" spans="1:6">
      <c r="A8449" s="144"/>
      <c r="B8449" s="144"/>
      <c r="C8449" s="144"/>
      <c r="D8449" s="144"/>
      <c r="E8449" s="144"/>
      <c r="F8449" s="144"/>
    </row>
    <row r="8450" spans="1:6">
      <c r="A8450" s="144"/>
      <c r="B8450" s="144"/>
      <c r="C8450" s="144"/>
      <c r="D8450" s="144"/>
      <c r="E8450" s="144"/>
      <c r="F8450" s="144"/>
    </row>
    <row r="8451" spans="1:6">
      <c r="A8451" s="144"/>
      <c r="B8451" s="144"/>
      <c r="C8451" s="144"/>
      <c r="D8451" s="144"/>
      <c r="E8451" s="144"/>
      <c r="F8451" s="144"/>
    </row>
    <row r="8452" spans="1:6">
      <c r="A8452" s="144"/>
      <c r="B8452" s="144"/>
      <c r="C8452" s="144"/>
      <c r="D8452" s="144"/>
      <c r="E8452" s="144"/>
      <c r="F8452" s="144"/>
    </row>
    <row r="8453" spans="1:6">
      <c r="A8453" s="144"/>
      <c r="B8453" s="144"/>
      <c r="C8453" s="144"/>
      <c r="D8453" s="144"/>
      <c r="E8453" s="144"/>
      <c r="F8453" s="144"/>
    </row>
    <row r="8454" spans="1:6">
      <c r="A8454" s="144"/>
      <c r="B8454" s="144"/>
      <c r="C8454" s="144"/>
      <c r="D8454" s="144"/>
      <c r="E8454" s="144"/>
      <c r="F8454" s="144"/>
    </row>
    <row r="8455" spans="1:6">
      <c r="A8455" s="144"/>
      <c r="B8455" s="144"/>
      <c r="C8455" s="144"/>
      <c r="D8455" s="144"/>
      <c r="E8455" s="144"/>
      <c r="F8455" s="144"/>
    </row>
    <row r="8456" spans="1:6">
      <c r="A8456" s="144"/>
      <c r="B8456" s="144"/>
      <c r="C8456" s="144"/>
      <c r="D8456" s="144"/>
      <c r="E8456" s="144"/>
      <c r="F8456" s="144"/>
    </row>
    <row r="8457" spans="1:6">
      <c r="A8457" s="144"/>
      <c r="B8457" s="144"/>
      <c r="C8457" s="144"/>
      <c r="D8457" s="144"/>
      <c r="E8457" s="144"/>
      <c r="F8457" s="144"/>
    </row>
    <row r="8458" spans="1:6">
      <c r="A8458" s="144"/>
      <c r="B8458" s="144"/>
      <c r="C8458" s="144"/>
      <c r="D8458" s="144"/>
      <c r="E8458" s="144"/>
      <c r="F8458" s="144"/>
    </row>
    <row r="8459" spans="1:6">
      <c r="A8459" s="144"/>
      <c r="B8459" s="144"/>
      <c r="C8459" s="144"/>
      <c r="D8459" s="144"/>
      <c r="E8459" s="144"/>
      <c r="F8459" s="144"/>
    </row>
    <row r="8460" spans="1:6">
      <c r="A8460" s="144"/>
      <c r="B8460" s="144"/>
      <c r="C8460" s="144"/>
      <c r="D8460" s="144"/>
      <c r="E8460" s="144"/>
      <c r="F8460" s="144"/>
    </row>
    <row r="8461" spans="1:6">
      <c r="A8461" s="144"/>
      <c r="B8461" s="144"/>
      <c r="C8461" s="144"/>
      <c r="D8461" s="144"/>
      <c r="E8461" s="144"/>
      <c r="F8461" s="144"/>
    </row>
    <row r="8462" spans="1:6">
      <c r="A8462" s="144"/>
      <c r="B8462" s="144"/>
      <c r="C8462" s="144"/>
      <c r="D8462" s="144"/>
      <c r="E8462" s="144"/>
      <c r="F8462" s="144"/>
    </row>
    <row r="8463" spans="1:6">
      <c r="A8463" s="144"/>
      <c r="B8463" s="144"/>
      <c r="C8463" s="144"/>
      <c r="D8463" s="144"/>
      <c r="E8463" s="144"/>
      <c r="F8463" s="144"/>
    </row>
    <row r="8464" spans="1:6">
      <c r="A8464" s="144"/>
      <c r="B8464" s="144"/>
      <c r="C8464" s="144"/>
      <c r="D8464" s="144"/>
      <c r="E8464" s="144"/>
      <c r="F8464" s="144"/>
    </row>
    <row r="8465" spans="1:6">
      <c r="A8465" s="144"/>
      <c r="B8465" s="144"/>
      <c r="C8465" s="144"/>
      <c r="D8465" s="144"/>
      <c r="E8465" s="144"/>
      <c r="F8465" s="144"/>
    </row>
    <row r="8466" spans="1:6">
      <c r="A8466" s="144"/>
      <c r="B8466" s="144"/>
      <c r="C8466" s="144"/>
      <c r="D8466" s="144"/>
      <c r="E8466" s="144"/>
      <c r="F8466" s="144"/>
    </row>
    <row r="8467" spans="1:6">
      <c r="A8467" s="144"/>
      <c r="B8467" s="144"/>
      <c r="C8467" s="144"/>
      <c r="D8467" s="144"/>
      <c r="E8467" s="144"/>
      <c r="F8467" s="144"/>
    </row>
    <row r="8468" spans="1:6">
      <c r="A8468" s="144"/>
      <c r="B8468" s="144"/>
      <c r="C8468" s="144"/>
      <c r="D8468" s="144"/>
      <c r="E8468" s="144"/>
      <c r="F8468" s="144"/>
    </row>
    <row r="8469" spans="1:6">
      <c r="A8469" s="144"/>
      <c r="B8469" s="144"/>
      <c r="C8469" s="144"/>
      <c r="D8469" s="144"/>
      <c r="E8469" s="144"/>
      <c r="F8469" s="144"/>
    </row>
    <row r="8470" spans="1:6">
      <c r="A8470" s="144"/>
      <c r="B8470" s="144"/>
      <c r="C8470" s="144"/>
      <c r="D8470" s="144"/>
      <c r="E8470" s="144"/>
      <c r="F8470" s="144"/>
    </row>
    <row r="8471" spans="1:6">
      <c r="A8471" s="144"/>
      <c r="B8471" s="144"/>
      <c r="C8471" s="144"/>
      <c r="D8471" s="144"/>
      <c r="E8471" s="144"/>
      <c r="F8471" s="144"/>
    </row>
    <row r="8472" spans="1:6">
      <c r="A8472" s="144"/>
      <c r="B8472" s="144"/>
      <c r="C8472" s="144"/>
      <c r="D8472" s="144"/>
      <c r="E8472" s="144"/>
      <c r="F8472" s="144"/>
    </row>
    <row r="8473" spans="1:6">
      <c r="A8473" s="144"/>
      <c r="B8473" s="144"/>
      <c r="C8473" s="144"/>
      <c r="D8473" s="144"/>
      <c r="E8473" s="144"/>
      <c r="F8473" s="144"/>
    </row>
    <row r="8474" spans="1:6">
      <c r="A8474" s="144"/>
      <c r="B8474" s="144"/>
      <c r="C8474" s="144"/>
      <c r="D8474" s="144"/>
      <c r="E8474" s="144"/>
      <c r="F8474" s="144"/>
    </row>
    <row r="8475" spans="1:6">
      <c r="A8475" s="144"/>
      <c r="B8475" s="144"/>
      <c r="C8475" s="144"/>
      <c r="D8475" s="144"/>
      <c r="E8475" s="144"/>
      <c r="F8475" s="144"/>
    </row>
    <row r="8476" spans="1:6">
      <c r="A8476" s="144"/>
      <c r="B8476" s="144"/>
      <c r="C8476" s="144"/>
      <c r="D8476" s="144"/>
      <c r="E8476" s="144"/>
      <c r="F8476" s="144"/>
    </row>
    <row r="8477" spans="1:6">
      <c r="A8477" s="144"/>
      <c r="B8477" s="144"/>
      <c r="C8477" s="144"/>
      <c r="D8477" s="144"/>
      <c r="E8477" s="144"/>
      <c r="F8477" s="144"/>
    </row>
    <row r="8478" spans="1:6">
      <c r="A8478" s="144"/>
      <c r="B8478" s="144"/>
      <c r="C8478" s="144"/>
      <c r="D8478" s="144"/>
      <c r="E8478" s="144"/>
      <c r="F8478" s="144"/>
    </row>
    <row r="8479" spans="1:6">
      <c r="A8479" s="144"/>
      <c r="B8479" s="144"/>
      <c r="C8479" s="144"/>
      <c r="D8479" s="144"/>
      <c r="E8479" s="144"/>
      <c r="F8479" s="144"/>
    </row>
    <row r="8480" spans="1:6">
      <c r="A8480" s="144"/>
      <c r="B8480" s="144"/>
      <c r="C8480" s="144"/>
      <c r="D8480" s="144"/>
      <c r="E8480" s="144"/>
      <c r="F8480" s="144"/>
    </row>
    <row r="8481" spans="1:6">
      <c r="A8481" s="144"/>
      <c r="B8481" s="144"/>
      <c r="C8481" s="144"/>
      <c r="D8481" s="144"/>
      <c r="E8481" s="144"/>
      <c r="F8481" s="144"/>
    </row>
    <row r="8482" spans="1:6">
      <c r="A8482" s="144"/>
      <c r="B8482" s="144"/>
      <c r="C8482" s="144"/>
      <c r="D8482" s="144"/>
      <c r="E8482" s="144"/>
      <c r="F8482" s="144"/>
    </row>
    <row r="8483" spans="1:6">
      <c r="A8483" s="144"/>
      <c r="B8483" s="144"/>
      <c r="C8483" s="144"/>
      <c r="D8483" s="144"/>
      <c r="E8483" s="144"/>
      <c r="F8483" s="144"/>
    </row>
    <row r="8484" spans="1:6">
      <c r="A8484" s="144"/>
      <c r="B8484" s="144"/>
      <c r="C8484" s="144"/>
      <c r="D8484" s="144"/>
      <c r="E8484" s="144"/>
      <c r="F8484" s="144"/>
    </row>
    <row r="8485" spans="1:6">
      <c r="A8485" s="144"/>
      <c r="B8485" s="144"/>
      <c r="C8485" s="144"/>
      <c r="D8485" s="144"/>
      <c r="E8485" s="144"/>
      <c r="F8485" s="144"/>
    </row>
    <row r="8486" spans="1:6">
      <c r="A8486" s="144"/>
      <c r="B8486" s="144"/>
      <c r="C8486" s="144"/>
      <c r="D8486" s="144"/>
      <c r="E8486" s="144"/>
      <c r="F8486" s="144"/>
    </row>
    <row r="8487" spans="1:6">
      <c r="A8487" s="144"/>
      <c r="B8487" s="144"/>
      <c r="C8487" s="144"/>
      <c r="D8487" s="144"/>
      <c r="E8487" s="144"/>
      <c r="F8487" s="144"/>
    </row>
    <row r="8488" spans="1:6">
      <c r="A8488" s="144"/>
      <c r="B8488" s="144"/>
      <c r="C8488" s="144"/>
      <c r="D8488" s="144"/>
      <c r="E8488" s="144"/>
      <c r="F8488" s="144"/>
    </row>
    <row r="8489" spans="1:6">
      <c r="A8489" s="144"/>
      <c r="B8489" s="144"/>
      <c r="C8489" s="144"/>
      <c r="D8489" s="144"/>
      <c r="E8489" s="144"/>
      <c r="F8489" s="144"/>
    </row>
    <row r="8490" spans="1:6">
      <c r="A8490" s="144"/>
      <c r="B8490" s="144"/>
      <c r="C8490" s="144"/>
      <c r="D8490" s="144"/>
      <c r="E8490" s="144"/>
      <c r="F8490" s="144"/>
    </row>
    <row r="8491" spans="1:6">
      <c r="A8491" s="144"/>
      <c r="B8491" s="144"/>
      <c r="C8491" s="144"/>
      <c r="D8491" s="144"/>
      <c r="E8491" s="144"/>
      <c r="F8491" s="144"/>
    </row>
    <row r="8492" spans="1:6">
      <c r="A8492" s="144"/>
      <c r="B8492" s="144"/>
      <c r="C8492" s="144"/>
      <c r="D8492" s="144"/>
      <c r="E8492" s="144"/>
      <c r="F8492" s="144"/>
    </row>
    <row r="8493" spans="1:6">
      <c r="A8493" s="144"/>
      <c r="B8493" s="144"/>
      <c r="C8493" s="144"/>
      <c r="D8493" s="144"/>
      <c r="E8493" s="144"/>
      <c r="F8493" s="144"/>
    </row>
    <row r="8494" spans="1:6">
      <c r="A8494" s="144"/>
      <c r="B8494" s="144"/>
      <c r="C8494" s="144"/>
      <c r="D8494" s="144"/>
      <c r="E8494" s="144"/>
      <c r="F8494" s="144"/>
    </row>
    <row r="8495" spans="1:6">
      <c r="A8495" s="144"/>
      <c r="B8495" s="144"/>
      <c r="C8495" s="144"/>
      <c r="D8495" s="144"/>
      <c r="E8495" s="144"/>
      <c r="F8495" s="144"/>
    </row>
    <row r="8496" spans="1:6">
      <c r="A8496" s="144"/>
      <c r="B8496" s="144"/>
      <c r="C8496" s="144"/>
      <c r="D8496" s="144"/>
      <c r="E8496" s="144"/>
      <c r="F8496" s="144"/>
    </row>
    <row r="8497" spans="1:6">
      <c r="A8497" s="144"/>
      <c r="B8497" s="144"/>
      <c r="C8497" s="144"/>
      <c r="D8497" s="144"/>
      <c r="E8497" s="144"/>
      <c r="F8497" s="144"/>
    </row>
    <row r="8498" spans="1:6">
      <c r="A8498" s="144"/>
      <c r="B8498" s="144"/>
      <c r="C8498" s="144"/>
      <c r="D8498" s="144"/>
      <c r="E8498" s="144"/>
      <c r="F8498" s="144"/>
    </row>
    <row r="8499" spans="1:6">
      <c r="A8499" s="144"/>
      <c r="B8499" s="144"/>
      <c r="C8499" s="144"/>
      <c r="D8499" s="144"/>
      <c r="E8499" s="144"/>
      <c r="F8499" s="144"/>
    </row>
    <row r="8500" spans="1:6">
      <c r="A8500" s="144"/>
      <c r="B8500" s="144"/>
      <c r="C8500" s="144"/>
      <c r="D8500" s="144"/>
      <c r="E8500" s="144"/>
      <c r="F8500" s="144"/>
    </row>
    <row r="8501" spans="1:6">
      <c r="A8501" s="144"/>
      <c r="B8501" s="144"/>
      <c r="C8501" s="144"/>
      <c r="D8501" s="144"/>
      <c r="E8501" s="144"/>
      <c r="F8501" s="144"/>
    </row>
    <row r="8502" spans="1:6">
      <c r="A8502" s="144"/>
      <c r="B8502" s="144"/>
      <c r="C8502" s="144"/>
      <c r="D8502" s="144"/>
      <c r="E8502" s="144"/>
      <c r="F8502" s="144"/>
    </row>
    <row r="8503" spans="1:6">
      <c r="A8503" s="144"/>
      <c r="B8503" s="144"/>
      <c r="C8503" s="144"/>
      <c r="D8503" s="144"/>
      <c r="E8503" s="144"/>
      <c r="F8503" s="144"/>
    </row>
    <row r="8504" spans="1:6">
      <c r="A8504" s="144"/>
      <c r="B8504" s="144"/>
      <c r="C8504" s="144"/>
      <c r="D8504" s="144"/>
      <c r="E8504" s="144"/>
      <c r="F8504" s="144"/>
    </row>
    <row r="8505" spans="1:6">
      <c r="A8505" s="144"/>
      <c r="B8505" s="144"/>
      <c r="C8505" s="144"/>
      <c r="D8505" s="144"/>
      <c r="E8505" s="144"/>
      <c r="F8505" s="144"/>
    </row>
    <row r="8506" spans="1:6">
      <c r="A8506" s="144"/>
      <c r="B8506" s="144"/>
      <c r="C8506" s="144"/>
      <c r="D8506" s="144"/>
      <c r="E8506" s="144"/>
      <c r="F8506" s="144"/>
    </row>
    <row r="8507" spans="1:6">
      <c r="A8507" s="144"/>
      <c r="B8507" s="144"/>
      <c r="C8507" s="144"/>
      <c r="D8507" s="144"/>
      <c r="E8507" s="144"/>
      <c r="F8507" s="144"/>
    </row>
    <row r="8508" spans="1:6">
      <c r="A8508" s="144"/>
      <c r="B8508" s="144"/>
      <c r="C8508" s="144"/>
      <c r="D8508" s="144"/>
      <c r="E8508" s="144"/>
      <c r="F8508" s="144"/>
    </row>
    <row r="8509" spans="1:6">
      <c r="A8509" s="144"/>
      <c r="B8509" s="144"/>
      <c r="C8509" s="144"/>
      <c r="D8509" s="144"/>
      <c r="E8509" s="144"/>
      <c r="F8509" s="144"/>
    </row>
    <row r="8510" spans="1:6">
      <c r="A8510" s="144"/>
      <c r="B8510" s="144"/>
      <c r="C8510" s="144"/>
      <c r="D8510" s="144"/>
      <c r="E8510" s="144"/>
      <c r="F8510" s="144"/>
    </row>
    <row r="8511" spans="1:6">
      <c r="A8511" s="144"/>
      <c r="B8511" s="144"/>
      <c r="C8511" s="144"/>
      <c r="D8511" s="144"/>
      <c r="E8511" s="144"/>
      <c r="F8511" s="144"/>
    </row>
    <row r="8512" spans="1:6">
      <c r="A8512" s="144"/>
      <c r="B8512" s="144"/>
      <c r="C8512" s="144"/>
      <c r="D8512" s="144"/>
      <c r="E8512" s="144"/>
      <c r="F8512" s="144"/>
    </row>
    <row r="8513" spans="1:6">
      <c r="A8513" s="144"/>
      <c r="B8513" s="144"/>
      <c r="C8513" s="144"/>
      <c r="D8513" s="144"/>
      <c r="E8513" s="144"/>
      <c r="F8513" s="144"/>
    </row>
    <row r="8514" spans="1:6">
      <c r="A8514" s="144"/>
      <c r="B8514" s="144"/>
      <c r="C8514" s="144"/>
      <c r="D8514" s="144"/>
      <c r="E8514" s="144"/>
      <c r="F8514" s="144"/>
    </row>
    <row r="8515" spans="1:6">
      <c r="A8515" s="144"/>
      <c r="B8515" s="144"/>
      <c r="C8515" s="144"/>
      <c r="D8515" s="144"/>
      <c r="E8515" s="144"/>
      <c r="F8515" s="144"/>
    </row>
    <row r="8516" spans="1:6">
      <c r="A8516" s="144"/>
      <c r="B8516" s="144"/>
      <c r="C8516" s="144"/>
      <c r="D8516" s="144"/>
      <c r="E8516" s="144"/>
      <c r="F8516" s="144"/>
    </row>
    <row r="8517" spans="1:6">
      <c r="A8517" s="144"/>
      <c r="B8517" s="144"/>
      <c r="C8517" s="144"/>
      <c r="D8517" s="144"/>
      <c r="E8517" s="144"/>
      <c r="F8517" s="144"/>
    </row>
    <row r="8518" spans="1:6">
      <c r="A8518" s="144"/>
      <c r="B8518" s="144"/>
      <c r="C8518" s="144"/>
      <c r="D8518" s="144"/>
      <c r="E8518" s="144"/>
      <c r="F8518" s="144"/>
    </row>
    <row r="8519" spans="1:6">
      <c r="A8519" s="144"/>
      <c r="B8519" s="144"/>
      <c r="C8519" s="144"/>
      <c r="D8519" s="144"/>
      <c r="E8519" s="144"/>
      <c r="F8519" s="144"/>
    </row>
    <row r="8520" spans="1:6">
      <c r="A8520" s="144"/>
      <c r="B8520" s="144"/>
      <c r="C8520" s="144"/>
      <c r="D8520" s="144"/>
      <c r="E8520" s="144"/>
      <c r="F8520" s="144"/>
    </row>
    <row r="8521" spans="1:6">
      <c r="A8521" s="144"/>
      <c r="B8521" s="144"/>
      <c r="C8521" s="144"/>
      <c r="D8521" s="144"/>
      <c r="E8521" s="144"/>
      <c r="F8521" s="144"/>
    </row>
    <row r="8522" spans="1:6">
      <c r="A8522" s="144"/>
      <c r="B8522" s="144"/>
      <c r="C8522" s="144"/>
      <c r="D8522" s="144"/>
      <c r="E8522" s="144"/>
      <c r="F8522" s="144"/>
    </row>
    <row r="8523" spans="1:6">
      <c r="A8523" s="144"/>
      <c r="B8523" s="144"/>
      <c r="C8523" s="144"/>
      <c r="D8523" s="144"/>
      <c r="E8523" s="144"/>
      <c r="F8523" s="144"/>
    </row>
    <row r="8524" spans="1:6">
      <c r="A8524" s="144"/>
      <c r="B8524" s="144"/>
      <c r="C8524" s="144"/>
      <c r="D8524" s="144"/>
      <c r="E8524" s="144"/>
      <c r="F8524" s="144"/>
    </row>
    <row r="8525" spans="1:6">
      <c r="A8525" s="144"/>
      <c r="B8525" s="144"/>
      <c r="C8525" s="144"/>
      <c r="D8525" s="144"/>
      <c r="E8525" s="144"/>
      <c r="F8525" s="144"/>
    </row>
    <row r="8526" spans="1:6">
      <c r="A8526" s="144"/>
      <c r="B8526" s="144"/>
      <c r="C8526" s="144"/>
      <c r="D8526" s="144"/>
      <c r="E8526" s="144"/>
      <c r="F8526" s="144"/>
    </row>
    <row r="8527" spans="1:6">
      <c r="A8527" s="144"/>
      <c r="B8527" s="144"/>
      <c r="C8527" s="144"/>
      <c r="D8527" s="144"/>
      <c r="E8527" s="144"/>
      <c r="F8527" s="144"/>
    </row>
    <row r="8528" spans="1:6">
      <c r="A8528" s="144"/>
      <c r="B8528" s="144"/>
      <c r="C8528" s="144"/>
      <c r="D8528" s="144"/>
      <c r="E8528" s="144"/>
      <c r="F8528" s="144"/>
    </row>
    <row r="8529" spans="1:6">
      <c r="A8529" s="144"/>
      <c r="B8529" s="144"/>
      <c r="C8529" s="144"/>
      <c r="D8529" s="144"/>
      <c r="E8529" s="144"/>
      <c r="F8529" s="144"/>
    </row>
    <row r="8530" spans="1:6">
      <c r="A8530" s="144"/>
      <c r="B8530" s="144"/>
      <c r="C8530" s="144"/>
      <c r="D8530" s="144"/>
      <c r="E8530" s="144"/>
      <c r="F8530" s="144"/>
    </row>
    <row r="8531" spans="1:6">
      <c r="A8531" s="144"/>
      <c r="B8531" s="144"/>
      <c r="C8531" s="144"/>
      <c r="D8531" s="144"/>
      <c r="E8531" s="144"/>
      <c r="F8531" s="144"/>
    </row>
    <row r="8532" spans="1:6">
      <c r="A8532" s="144"/>
      <c r="B8532" s="144"/>
      <c r="C8532" s="144"/>
      <c r="D8532" s="144"/>
      <c r="E8532" s="144"/>
      <c r="F8532" s="144"/>
    </row>
    <row r="8533" spans="1:6">
      <c r="A8533" s="144"/>
      <c r="B8533" s="144"/>
      <c r="C8533" s="144"/>
      <c r="D8533" s="144"/>
      <c r="E8533" s="144"/>
      <c r="F8533" s="144"/>
    </row>
    <row r="8534" spans="1:6">
      <c r="A8534" s="144"/>
      <c r="B8534" s="144"/>
      <c r="C8534" s="144"/>
      <c r="D8534" s="144"/>
      <c r="E8534" s="144"/>
      <c r="F8534" s="144"/>
    </row>
    <row r="8535" spans="1:6">
      <c r="A8535" s="144"/>
      <c r="B8535" s="144"/>
      <c r="C8535" s="144"/>
      <c r="D8535" s="144"/>
      <c r="E8535" s="144"/>
      <c r="F8535" s="144"/>
    </row>
    <row r="8536" spans="1:6">
      <c r="A8536" s="144"/>
      <c r="B8536" s="144"/>
      <c r="C8536" s="144"/>
      <c r="D8536" s="144"/>
      <c r="E8536" s="144"/>
      <c r="F8536" s="144"/>
    </row>
    <row r="8537" spans="1:6">
      <c r="A8537" s="144"/>
      <c r="B8537" s="144"/>
      <c r="C8537" s="144"/>
      <c r="D8537" s="144"/>
      <c r="E8537" s="144"/>
      <c r="F8537" s="144"/>
    </row>
    <row r="8538" spans="1:6">
      <c r="A8538" s="144"/>
      <c r="B8538" s="144"/>
      <c r="C8538" s="144"/>
      <c r="D8538" s="144"/>
      <c r="E8538" s="144"/>
      <c r="F8538" s="144"/>
    </row>
    <row r="8539" spans="1:6">
      <c r="A8539" s="144"/>
      <c r="B8539" s="144"/>
      <c r="C8539" s="144"/>
      <c r="D8539" s="144"/>
      <c r="E8539" s="144"/>
      <c r="F8539" s="144"/>
    </row>
    <row r="8540" spans="1:6">
      <c r="A8540" s="144"/>
      <c r="B8540" s="144"/>
      <c r="C8540" s="144"/>
      <c r="D8540" s="144"/>
      <c r="E8540" s="144"/>
      <c r="F8540" s="144"/>
    </row>
    <row r="8541" spans="1:6">
      <c r="A8541" s="144"/>
      <c r="B8541" s="144"/>
      <c r="C8541" s="144"/>
      <c r="D8541" s="144"/>
      <c r="E8541" s="144"/>
      <c r="F8541" s="144"/>
    </row>
    <row r="8542" spans="1:6">
      <c r="A8542" s="144"/>
      <c r="B8542" s="144"/>
      <c r="C8542" s="144"/>
      <c r="D8542" s="144"/>
      <c r="E8542" s="144"/>
      <c r="F8542" s="144"/>
    </row>
    <row r="8543" spans="1:6">
      <c r="A8543" s="144"/>
      <c r="B8543" s="144"/>
      <c r="C8543" s="144"/>
      <c r="D8543" s="144"/>
      <c r="E8543" s="144"/>
      <c r="F8543" s="144"/>
    </row>
    <row r="8544" spans="1:6">
      <c r="A8544" s="144"/>
      <c r="B8544" s="144"/>
      <c r="C8544" s="144"/>
      <c r="D8544" s="144"/>
      <c r="E8544" s="144"/>
      <c r="F8544" s="144"/>
    </row>
    <row r="8545" spans="1:6">
      <c r="A8545" s="144"/>
      <c r="B8545" s="144"/>
      <c r="C8545" s="144"/>
      <c r="D8545" s="144"/>
      <c r="E8545" s="144"/>
      <c r="F8545" s="144"/>
    </row>
    <row r="8546" spans="1:6">
      <c r="A8546" s="144"/>
      <c r="B8546" s="144"/>
      <c r="C8546" s="144"/>
      <c r="D8546" s="144"/>
      <c r="E8546" s="144"/>
      <c r="F8546" s="144"/>
    </row>
    <row r="8547" spans="1:6">
      <c r="A8547" s="144"/>
      <c r="B8547" s="144"/>
      <c r="C8547" s="144"/>
      <c r="D8547" s="144"/>
      <c r="E8547" s="144"/>
      <c r="F8547" s="144"/>
    </row>
    <row r="8548" spans="1:6">
      <c r="A8548" s="144"/>
      <c r="B8548" s="144"/>
      <c r="C8548" s="144"/>
      <c r="D8548" s="144"/>
      <c r="E8548" s="144"/>
      <c r="F8548" s="144"/>
    </row>
    <row r="8549" spans="1:6">
      <c r="A8549" s="144"/>
      <c r="B8549" s="144"/>
      <c r="C8549" s="144"/>
      <c r="D8549" s="144"/>
      <c r="E8549" s="144"/>
      <c r="F8549" s="144"/>
    </row>
    <row r="8550" spans="1:6">
      <c r="A8550" s="144"/>
      <c r="B8550" s="144"/>
      <c r="C8550" s="144"/>
      <c r="D8550" s="144"/>
      <c r="E8550" s="144"/>
      <c r="F8550" s="144"/>
    </row>
    <row r="8551" spans="1:6">
      <c r="A8551" s="144"/>
      <c r="B8551" s="144"/>
      <c r="C8551" s="144"/>
      <c r="D8551" s="144"/>
      <c r="E8551" s="144"/>
      <c r="F8551" s="144"/>
    </row>
    <row r="8552" spans="1:6">
      <c r="A8552" s="144"/>
      <c r="B8552" s="144"/>
      <c r="C8552" s="144"/>
      <c r="D8552" s="144"/>
      <c r="E8552" s="144"/>
      <c r="F8552" s="144"/>
    </row>
    <row r="8553" spans="1:6">
      <c r="A8553" s="144"/>
      <c r="B8553" s="144"/>
      <c r="C8553" s="144"/>
      <c r="D8553" s="144"/>
      <c r="E8553" s="144"/>
      <c r="F8553" s="144"/>
    </row>
    <row r="8554" spans="1:6">
      <c r="A8554" s="144"/>
      <c r="B8554" s="144"/>
      <c r="C8554" s="144"/>
      <c r="D8554" s="144"/>
      <c r="E8554" s="144"/>
      <c r="F8554" s="144"/>
    </row>
    <row r="8555" spans="1:6">
      <c r="A8555" s="144"/>
      <c r="B8555" s="144"/>
      <c r="C8555" s="144"/>
      <c r="D8555" s="144"/>
      <c r="E8555" s="144"/>
      <c r="F8555" s="144"/>
    </row>
    <row r="8556" spans="1:6">
      <c r="A8556" s="144"/>
      <c r="B8556" s="144"/>
      <c r="C8556" s="144"/>
      <c r="D8556" s="144"/>
      <c r="E8556" s="144"/>
      <c r="F8556" s="144"/>
    </row>
    <row r="8557" spans="1:6">
      <c r="A8557" s="144"/>
      <c r="B8557" s="144"/>
      <c r="C8557" s="144"/>
      <c r="D8557" s="144"/>
      <c r="E8557" s="144"/>
      <c r="F8557" s="144"/>
    </row>
    <row r="8558" spans="1:6">
      <c r="A8558" s="144"/>
      <c r="B8558" s="144"/>
      <c r="C8558" s="144"/>
      <c r="D8558" s="144"/>
      <c r="E8558" s="144"/>
      <c r="F8558" s="144"/>
    </row>
    <row r="8559" spans="1:6">
      <c r="A8559" s="144"/>
      <c r="B8559" s="144"/>
      <c r="C8559" s="144"/>
      <c r="D8559" s="144"/>
      <c r="E8559" s="144"/>
      <c r="F8559" s="144"/>
    </row>
    <row r="8560" spans="1:6">
      <c r="A8560" s="144"/>
      <c r="B8560" s="144"/>
      <c r="C8560" s="144"/>
      <c r="D8560" s="144"/>
      <c r="E8560" s="144"/>
      <c r="F8560" s="144"/>
    </row>
    <row r="8561" spans="1:6">
      <c r="A8561" s="144"/>
      <c r="B8561" s="144"/>
      <c r="C8561" s="144"/>
      <c r="D8561" s="144"/>
      <c r="E8561" s="144"/>
      <c r="F8561" s="144"/>
    </row>
    <row r="8562" spans="1:6">
      <c r="A8562" s="144"/>
      <c r="B8562" s="144"/>
      <c r="C8562" s="144"/>
      <c r="D8562" s="144"/>
      <c r="E8562" s="144"/>
      <c r="F8562" s="144"/>
    </row>
    <row r="8563" spans="1:6">
      <c r="A8563" s="144"/>
      <c r="B8563" s="144"/>
      <c r="C8563" s="144"/>
      <c r="D8563" s="144"/>
      <c r="E8563" s="144"/>
      <c r="F8563" s="144"/>
    </row>
    <row r="8564" spans="1:6">
      <c r="A8564" s="144"/>
      <c r="B8564" s="144"/>
      <c r="C8564" s="144"/>
      <c r="D8564" s="144"/>
      <c r="E8564" s="144"/>
      <c r="F8564" s="144"/>
    </row>
    <row r="8565" spans="1:6">
      <c r="A8565" s="144"/>
      <c r="B8565" s="144"/>
      <c r="C8565" s="144"/>
      <c r="D8565" s="144"/>
      <c r="E8565" s="144"/>
      <c r="F8565" s="144"/>
    </row>
    <row r="8566" spans="1:6">
      <c r="A8566" s="144"/>
      <c r="B8566" s="144"/>
      <c r="C8566" s="144"/>
      <c r="D8566" s="144"/>
      <c r="E8566" s="144"/>
      <c r="F8566" s="144"/>
    </row>
    <row r="8567" spans="1:6">
      <c r="A8567" s="144"/>
      <c r="B8567" s="144"/>
      <c r="C8567" s="144"/>
      <c r="D8567" s="144"/>
      <c r="E8567" s="144"/>
      <c r="F8567" s="144"/>
    </row>
    <row r="8568" spans="1:6">
      <c r="A8568" s="144"/>
      <c r="B8568" s="144"/>
      <c r="C8568" s="144"/>
      <c r="D8568" s="144"/>
      <c r="E8568" s="144"/>
      <c r="F8568" s="144"/>
    </row>
    <row r="8569" spans="1:6">
      <c r="A8569" s="144"/>
      <c r="B8569" s="144"/>
      <c r="C8569" s="144"/>
      <c r="D8569" s="144"/>
      <c r="E8569" s="144"/>
      <c r="F8569" s="144"/>
    </row>
    <row r="8570" spans="1:6">
      <c r="A8570" s="144"/>
      <c r="B8570" s="144"/>
      <c r="C8570" s="144"/>
      <c r="D8570" s="144"/>
      <c r="E8570" s="144"/>
      <c r="F8570" s="144"/>
    </row>
    <row r="8571" spans="1:6">
      <c r="A8571" s="144"/>
      <c r="B8571" s="144"/>
      <c r="C8571" s="144"/>
      <c r="D8571" s="144"/>
      <c r="E8571" s="144"/>
      <c r="F8571" s="144"/>
    </row>
    <row r="8572" spans="1:6">
      <c r="A8572" s="144"/>
      <c r="B8572" s="144"/>
      <c r="C8572" s="144"/>
      <c r="D8572" s="144"/>
      <c r="E8572" s="144"/>
      <c r="F8572" s="144"/>
    </row>
    <row r="8573" spans="1:6">
      <c r="A8573" s="144"/>
      <c r="B8573" s="144"/>
      <c r="C8573" s="144"/>
      <c r="D8573" s="144"/>
      <c r="E8573" s="144"/>
      <c r="F8573" s="144"/>
    </row>
    <row r="8574" spans="1:6">
      <c r="A8574" s="144"/>
      <c r="B8574" s="144"/>
      <c r="C8574" s="144"/>
      <c r="D8574" s="144"/>
      <c r="E8574" s="144"/>
      <c r="F8574" s="144"/>
    </row>
    <row r="8575" spans="1:6">
      <c r="A8575" s="144"/>
      <c r="B8575" s="144"/>
      <c r="C8575" s="144"/>
      <c r="D8575" s="144"/>
      <c r="E8575" s="144"/>
      <c r="F8575" s="144"/>
    </row>
    <row r="8576" spans="1:6">
      <c r="A8576" s="144"/>
      <c r="B8576" s="144"/>
      <c r="C8576" s="144"/>
      <c r="D8576" s="144"/>
      <c r="E8576" s="144"/>
      <c r="F8576" s="144"/>
    </row>
    <row r="8577" spans="1:6">
      <c r="A8577" s="144"/>
      <c r="B8577" s="144"/>
      <c r="C8577" s="144"/>
      <c r="D8577" s="144"/>
      <c r="E8577" s="144"/>
      <c r="F8577" s="144"/>
    </row>
    <row r="8578" spans="1:6">
      <c r="A8578" s="144"/>
      <c r="B8578" s="144"/>
      <c r="C8578" s="144"/>
      <c r="D8578" s="144"/>
      <c r="E8578" s="144"/>
      <c r="F8578" s="144"/>
    </row>
    <row r="8579" spans="1:6">
      <c r="A8579" s="144"/>
      <c r="B8579" s="144"/>
      <c r="C8579" s="144"/>
      <c r="D8579" s="144"/>
      <c r="E8579" s="144"/>
      <c r="F8579" s="144"/>
    </row>
    <row r="8580" spans="1:6">
      <c r="A8580" s="144"/>
      <c r="B8580" s="144"/>
      <c r="C8580" s="144"/>
      <c r="D8580" s="144"/>
      <c r="E8580" s="144"/>
      <c r="F8580" s="144"/>
    </row>
    <row r="8581" spans="1:6">
      <c r="A8581" s="144"/>
      <c r="B8581" s="144"/>
      <c r="C8581" s="144"/>
      <c r="D8581" s="144"/>
      <c r="E8581" s="144"/>
      <c r="F8581" s="144"/>
    </row>
    <row r="8582" spans="1:6">
      <c r="A8582" s="144"/>
      <c r="B8582" s="144"/>
      <c r="C8582" s="144"/>
      <c r="D8582" s="144"/>
      <c r="E8582" s="144"/>
      <c r="F8582" s="144"/>
    </row>
    <row r="8583" spans="1:6">
      <c r="A8583" s="144"/>
      <c r="B8583" s="144"/>
      <c r="C8583" s="144"/>
      <c r="D8583" s="144"/>
      <c r="E8583" s="144"/>
      <c r="F8583" s="144"/>
    </row>
    <row r="8584" spans="1:6">
      <c r="A8584" s="144"/>
      <c r="B8584" s="144"/>
      <c r="C8584" s="144"/>
      <c r="D8584" s="144"/>
      <c r="E8584" s="144"/>
      <c r="F8584" s="144"/>
    </row>
    <row r="8585" spans="1:6">
      <c r="A8585" s="144"/>
      <c r="B8585" s="144"/>
      <c r="C8585" s="144"/>
      <c r="D8585" s="144"/>
      <c r="E8585" s="144"/>
      <c r="F8585" s="144"/>
    </row>
    <row r="8586" spans="1:6">
      <c r="A8586" s="144"/>
      <c r="B8586" s="144"/>
      <c r="C8586" s="144"/>
      <c r="D8586" s="144"/>
      <c r="E8586" s="144"/>
      <c r="F8586" s="144"/>
    </row>
    <row r="8587" spans="1:6">
      <c r="A8587" s="144"/>
      <c r="B8587" s="144"/>
      <c r="C8587" s="144"/>
      <c r="D8587" s="144"/>
      <c r="E8587" s="144"/>
      <c r="F8587" s="144"/>
    </row>
    <row r="8588" spans="1:6">
      <c r="A8588" s="144"/>
      <c r="B8588" s="144"/>
      <c r="C8588" s="144"/>
      <c r="D8588" s="144"/>
      <c r="E8588" s="144"/>
      <c r="F8588" s="144"/>
    </row>
    <row r="8589" spans="1:6">
      <c r="A8589" s="144"/>
      <c r="B8589" s="144"/>
      <c r="C8589" s="144"/>
      <c r="D8589" s="144"/>
      <c r="E8589" s="144"/>
      <c r="F8589" s="144"/>
    </row>
    <row r="8590" spans="1:6">
      <c r="A8590" s="144"/>
      <c r="B8590" s="144"/>
      <c r="C8590" s="144"/>
      <c r="D8590" s="144"/>
      <c r="E8590" s="144"/>
      <c r="F8590" s="144"/>
    </row>
    <row r="8591" spans="1:6">
      <c r="A8591" s="144"/>
      <c r="B8591" s="144"/>
      <c r="C8591" s="144"/>
      <c r="D8591" s="144"/>
      <c r="E8591" s="144"/>
      <c r="F8591" s="144"/>
    </row>
    <row r="8592" spans="1:6">
      <c r="A8592" s="144"/>
      <c r="B8592" s="144"/>
      <c r="C8592" s="144"/>
      <c r="D8592" s="144"/>
      <c r="E8592" s="144"/>
      <c r="F8592" s="144"/>
    </row>
    <row r="8593" spans="1:6">
      <c r="A8593" s="144"/>
      <c r="B8593" s="144"/>
      <c r="C8593" s="144"/>
      <c r="D8593" s="144"/>
      <c r="E8593" s="144"/>
      <c r="F8593" s="144"/>
    </row>
    <row r="8594" spans="1:6">
      <c r="A8594" s="144"/>
      <c r="B8594" s="144"/>
      <c r="C8594" s="144"/>
      <c r="D8594" s="144"/>
      <c r="E8594" s="144"/>
      <c r="F8594" s="144"/>
    </row>
    <row r="8595" spans="1:6">
      <c r="A8595" s="144"/>
      <c r="B8595" s="144"/>
      <c r="C8595" s="144"/>
      <c r="D8595" s="144"/>
      <c r="E8595" s="144"/>
      <c r="F8595" s="144"/>
    </row>
    <row r="8596" spans="1:6">
      <c r="A8596" s="144"/>
      <c r="B8596" s="144"/>
      <c r="C8596" s="144"/>
      <c r="D8596" s="144"/>
      <c r="E8596" s="144"/>
      <c r="F8596" s="144"/>
    </row>
    <row r="8597" spans="1:6">
      <c r="A8597" s="144"/>
      <c r="B8597" s="144"/>
      <c r="C8597" s="144"/>
      <c r="D8597" s="144"/>
      <c r="E8597" s="144"/>
      <c r="F8597" s="144"/>
    </row>
    <row r="8598" spans="1:6">
      <c r="A8598" s="144"/>
      <c r="B8598" s="144"/>
      <c r="C8598" s="144"/>
      <c r="D8598" s="144"/>
      <c r="E8598" s="144"/>
      <c r="F8598" s="144"/>
    </row>
    <row r="8599" spans="1:6">
      <c r="A8599" s="144"/>
      <c r="B8599" s="144"/>
      <c r="C8599" s="144"/>
      <c r="D8599" s="144"/>
      <c r="E8599" s="144"/>
      <c r="F8599" s="144"/>
    </row>
    <row r="8600" spans="1:6">
      <c r="A8600" s="144"/>
      <c r="B8600" s="144"/>
      <c r="C8600" s="144"/>
      <c r="D8600" s="144"/>
      <c r="E8600" s="144"/>
      <c r="F8600" s="144"/>
    </row>
    <row r="8601" spans="1:6">
      <c r="A8601" s="144"/>
      <c r="B8601" s="144"/>
      <c r="C8601" s="144"/>
      <c r="D8601" s="144"/>
      <c r="E8601" s="144"/>
      <c r="F8601" s="144"/>
    </row>
    <row r="8602" spans="1:6">
      <c r="A8602" s="144"/>
      <c r="B8602" s="144"/>
      <c r="C8602" s="144"/>
      <c r="D8602" s="144"/>
      <c r="E8602" s="144"/>
      <c r="F8602" s="144"/>
    </row>
    <row r="8603" spans="1:6">
      <c r="A8603" s="144"/>
      <c r="B8603" s="144"/>
      <c r="C8603" s="144"/>
      <c r="D8603" s="144"/>
      <c r="E8603" s="144"/>
      <c r="F8603" s="144"/>
    </row>
    <row r="8604" spans="1:6">
      <c r="A8604" s="144"/>
      <c r="B8604" s="144"/>
      <c r="C8604" s="144"/>
      <c r="D8604" s="144"/>
      <c r="E8604" s="144"/>
      <c r="F8604" s="144"/>
    </row>
    <row r="8605" spans="1:6">
      <c r="A8605" s="144"/>
      <c r="B8605" s="144"/>
      <c r="C8605" s="144"/>
      <c r="D8605" s="144"/>
      <c r="E8605" s="144"/>
      <c r="F8605" s="144"/>
    </row>
    <row r="8606" spans="1:6">
      <c r="A8606" s="144"/>
      <c r="B8606" s="144"/>
      <c r="C8606" s="144"/>
      <c r="D8606" s="144"/>
      <c r="E8606" s="144"/>
      <c r="F8606" s="144"/>
    </row>
    <row r="8607" spans="1:6">
      <c r="A8607" s="144"/>
      <c r="B8607" s="144"/>
      <c r="C8607" s="144"/>
      <c r="D8607" s="144"/>
      <c r="E8607" s="144"/>
      <c r="F8607" s="144"/>
    </row>
    <row r="8608" spans="1:6">
      <c r="A8608" s="144"/>
      <c r="B8608" s="144"/>
      <c r="C8608" s="144"/>
      <c r="D8608" s="144"/>
      <c r="E8608" s="144"/>
      <c r="F8608" s="144"/>
    </row>
    <row r="8609" spans="1:6">
      <c r="A8609" s="144"/>
      <c r="B8609" s="144"/>
      <c r="C8609" s="144"/>
      <c r="D8609" s="144"/>
      <c r="E8609" s="144"/>
      <c r="F8609" s="144"/>
    </row>
    <row r="8610" spans="1:6">
      <c r="A8610" s="144"/>
      <c r="B8610" s="144"/>
      <c r="C8610" s="144"/>
      <c r="D8610" s="144"/>
      <c r="E8610" s="144"/>
      <c r="F8610" s="144"/>
    </row>
    <row r="8611" spans="1:6">
      <c r="A8611" s="144"/>
      <c r="B8611" s="144"/>
      <c r="C8611" s="144"/>
      <c r="D8611" s="144"/>
      <c r="E8611" s="144"/>
      <c r="F8611" s="144"/>
    </row>
    <row r="8612" spans="1:6">
      <c r="A8612" s="144"/>
      <c r="B8612" s="144"/>
      <c r="C8612" s="144"/>
      <c r="D8612" s="144"/>
      <c r="E8612" s="144"/>
      <c r="F8612" s="144"/>
    </row>
    <row r="8613" spans="1:6">
      <c r="A8613" s="144"/>
      <c r="B8613" s="144"/>
      <c r="C8613" s="144"/>
      <c r="D8613" s="144"/>
      <c r="E8613" s="144"/>
      <c r="F8613" s="144"/>
    </row>
    <row r="8614" spans="1:6">
      <c r="A8614" s="144"/>
      <c r="B8614" s="144"/>
      <c r="C8614" s="144"/>
      <c r="D8614" s="144"/>
      <c r="E8614" s="144"/>
      <c r="F8614" s="144"/>
    </row>
    <row r="8615" spans="1:6">
      <c r="A8615" s="144"/>
      <c r="B8615" s="144"/>
      <c r="C8615" s="144"/>
      <c r="D8615" s="144"/>
      <c r="E8615" s="144"/>
      <c r="F8615" s="144"/>
    </row>
    <row r="8616" spans="1:6">
      <c r="A8616" s="144"/>
      <c r="B8616" s="144"/>
      <c r="C8616" s="144"/>
      <c r="D8616" s="144"/>
      <c r="E8616" s="144"/>
      <c r="F8616" s="144"/>
    </row>
    <row r="8617" spans="1:6">
      <c r="A8617" s="144"/>
      <c r="B8617" s="144"/>
      <c r="C8617" s="144"/>
      <c r="D8617" s="144"/>
      <c r="E8617" s="144"/>
      <c r="F8617" s="144"/>
    </row>
    <row r="8618" spans="1:6">
      <c r="A8618" s="144"/>
      <c r="B8618" s="144"/>
      <c r="C8618" s="144"/>
      <c r="D8618" s="144"/>
      <c r="E8618" s="144"/>
      <c r="F8618" s="144"/>
    </row>
    <row r="8619" spans="1:6">
      <c r="A8619" s="144"/>
      <c r="B8619" s="144"/>
      <c r="C8619" s="144"/>
      <c r="D8619" s="144"/>
      <c r="E8619" s="144"/>
      <c r="F8619" s="144"/>
    </row>
    <row r="8620" spans="1:6">
      <c r="A8620" s="144"/>
      <c r="B8620" s="144"/>
      <c r="C8620" s="144"/>
      <c r="D8620" s="144"/>
      <c r="E8620" s="144"/>
      <c r="F8620" s="144"/>
    </row>
    <row r="8621" spans="1:6">
      <c r="A8621" s="144"/>
      <c r="B8621" s="144"/>
      <c r="C8621" s="144"/>
      <c r="D8621" s="144"/>
      <c r="E8621" s="144"/>
      <c r="F8621" s="144"/>
    </row>
    <row r="8622" spans="1:6">
      <c r="A8622" s="144"/>
      <c r="B8622" s="144"/>
      <c r="C8622" s="144"/>
      <c r="D8622" s="144"/>
      <c r="E8622" s="144"/>
      <c r="F8622" s="144"/>
    </row>
    <row r="8623" spans="1:6">
      <c r="A8623" s="144"/>
      <c r="B8623" s="144"/>
      <c r="C8623" s="144"/>
      <c r="D8623" s="144"/>
      <c r="E8623" s="144"/>
      <c r="F8623" s="144"/>
    </row>
    <row r="8624" spans="1:6">
      <c r="A8624" s="144"/>
      <c r="B8624" s="144"/>
      <c r="C8624" s="144"/>
      <c r="D8624" s="144"/>
      <c r="E8624" s="144"/>
      <c r="F8624" s="144"/>
    </row>
    <row r="8625" spans="1:6">
      <c r="A8625" s="144"/>
      <c r="B8625" s="144"/>
      <c r="C8625" s="144"/>
      <c r="D8625" s="144"/>
      <c r="E8625" s="144"/>
      <c r="F8625" s="144"/>
    </row>
    <row r="8626" spans="1:6">
      <c r="A8626" s="144"/>
      <c r="B8626" s="144"/>
      <c r="C8626" s="144"/>
      <c r="D8626" s="144"/>
      <c r="E8626" s="144"/>
      <c r="F8626" s="144"/>
    </row>
    <row r="8627" spans="1:6">
      <c r="A8627" s="144"/>
      <c r="B8627" s="144"/>
      <c r="C8627" s="144"/>
      <c r="D8627" s="144"/>
      <c r="E8627" s="144"/>
      <c r="F8627" s="144"/>
    </row>
    <row r="8628" spans="1:6">
      <c r="A8628" s="144"/>
      <c r="B8628" s="144"/>
      <c r="C8628" s="144"/>
      <c r="D8628" s="144"/>
      <c r="E8628" s="144"/>
      <c r="F8628" s="144"/>
    </row>
    <row r="8629" spans="1:6">
      <c r="A8629" s="144"/>
      <c r="B8629" s="144"/>
      <c r="C8629" s="144"/>
      <c r="D8629" s="144"/>
      <c r="E8629" s="144"/>
      <c r="F8629" s="144"/>
    </row>
    <row r="8630" spans="1:6">
      <c r="A8630" s="144"/>
      <c r="B8630" s="144"/>
      <c r="C8630" s="144"/>
      <c r="D8630" s="144"/>
      <c r="E8630" s="144"/>
      <c r="F8630" s="144"/>
    </row>
    <row r="8631" spans="1:6">
      <c r="A8631" s="144"/>
      <c r="B8631" s="144"/>
      <c r="C8631" s="144"/>
      <c r="D8631" s="144"/>
      <c r="E8631" s="144"/>
      <c r="F8631" s="144"/>
    </row>
    <row r="8632" spans="1:6">
      <c r="A8632" s="144"/>
      <c r="B8632" s="144"/>
      <c r="C8632" s="144"/>
      <c r="D8632" s="144"/>
      <c r="E8632" s="144"/>
      <c r="F8632" s="144"/>
    </row>
    <row r="8633" spans="1:6">
      <c r="A8633" s="144"/>
      <c r="B8633" s="144"/>
      <c r="C8633" s="144"/>
      <c r="D8633" s="144"/>
      <c r="E8633" s="144"/>
      <c r="F8633" s="144"/>
    </row>
    <row r="8634" spans="1:6">
      <c r="A8634" s="144"/>
      <c r="B8634" s="144"/>
      <c r="C8634" s="144"/>
      <c r="D8634" s="144"/>
      <c r="E8634" s="144"/>
      <c r="F8634" s="144"/>
    </row>
    <row r="8635" spans="1:6">
      <c r="A8635" s="144"/>
      <c r="B8635" s="144"/>
      <c r="C8635" s="144"/>
      <c r="D8635" s="144"/>
      <c r="E8635" s="144"/>
      <c r="F8635" s="144"/>
    </row>
    <row r="8636" spans="1:6">
      <c r="A8636" s="144"/>
      <c r="B8636" s="144"/>
      <c r="C8636" s="144"/>
      <c r="D8636" s="144"/>
      <c r="E8636" s="144"/>
      <c r="F8636" s="144"/>
    </row>
    <row r="8637" spans="1:6">
      <c r="A8637" s="144"/>
      <c r="B8637" s="144"/>
      <c r="C8637" s="144"/>
      <c r="D8637" s="144"/>
      <c r="E8637" s="144"/>
      <c r="F8637" s="144"/>
    </row>
    <row r="8638" spans="1:6">
      <c r="A8638" s="144"/>
      <c r="B8638" s="144"/>
      <c r="C8638" s="144"/>
      <c r="D8638" s="144"/>
      <c r="E8638" s="144"/>
      <c r="F8638" s="144"/>
    </row>
    <row r="8639" spans="1:6">
      <c r="A8639" s="144"/>
      <c r="B8639" s="144"/>
      <c r="C8639" s="144"/>
      <c r="D8639" s="144"/>
      <c r="E8639" s="144"/>
      <c r="F8639" s="144"/>
    </row>
    <row r="8640" spans="1:6">
      <c r="A8640" s="144"/>
      <c r="B8640" s="144"/>
      <c r="C8640" s="144"/>
      <c r="D8640" s="144"/>
      <c r="E8640" s="144"/>
      <c r="F8640" s="144"/>
    </row>
    <row r="8641" spans="1:6">
      <c r="A8641" s="144"/>
      <c r="B8641" s="144"/>
      <c r="C8641" s="144"/>
      <c r="D8641" s="144"/>
      <c r="E8641" s="144"/>
      <c r="F8641" s="144"/>
    </row>
    <row r="8642" spans="1:6">
      <c r="A8642" s="144"/>
      <c r="B8642" s="144"/>
      <c r="C8642" s="144"/>
      <c r="D8642" s="144"/>
      <c r="E8642" s="144"/>
      <c r="F8642" s="144"/>
    </row>
    <row r="8643" spans="1:6">
      <c r="A8643" s="144"/>
      <c r="B8643" s="144"/>
      <c r="C8643" s="144"/>
      <c r="D8643" s="144"/>
      <c r="E8643" s="144"/>
      <c r="F8643" s="144"/>
    </row>
    <row r="8644" spans="1:6">
      <c r="A8644" s="144"/>
      <c r="B8644" s="144"/>
      <c r="C8644" s="144"/>
      <c r="D8644" s="144"/>
      <c r="E8644" s="144"/>
      <c r="F8644" s="144"/>
    </row>
    <row r="8645" spans="1:6">
      <c r="A8645" s="144"/>
      <c r="B8645" s="144"/>
      <c r="C8645" s="144"/>
      <c r="D8645" s="144"/>
      <c r="E8645" s="144"/>
      <c r="F8645" s="144"/>
    </row>
    <row r="8646" spans="1:6">
      <c r="A8646" s="144"/>
      <c r="B8646" s="144"/>
      <c r="C8646" s="144"/>
      <c r="D8646" s="144"/>
      <c r="E8646" s="144"/>
      <c r="F8646" s="144"/>
    </row>
    <row r="8647" spans="1:6">
      <c r="A8647" s="144"/>
      <c r="B8647" s="144"/>
      <c r="C8647" s="144"/>
      <c r="D8647" s="144"/>
      <c r="E8647" s="144"/>
      <c r="F8647" s="144"/>
    </row>
    <row r="8648" spans="1:6">
      <c r="A8648" s="144"/>
      <c r="B8648" s="144"/>
      <c r="C8648" s="144"/>
      <c r="D8648" s="144"/>
      <c r="E8648" s="144"/>
      <c r="F8648" s="144"/>
    </row>
    <row r="8649" spans="1:6">
      <c r="A8649" s="144"/>
      <c r="B8649" s="144"/>
      <c r="C8649" s="144"/>
      <c r="D8649" s="144"/>
      <c r="E8649" s="144"/>
      <c r="F8649" s="144"/>
    </row>
    <row r="8650" spans="1:6">
      <c r="A8650" s="144"/>
      <c r="B8650" s="144"/>
      <c r="C8650" s="144"/>
      <c r="D8650" s="144"/>
      <c r="E8650" s="144"/>
      <c r="F8650" s="144"/>
    </row>
    <row r="8651" spans="1:6">
      <c r="A8651" s="144"/>
      <c r="B8651" s="144"/>
      <c r="C8651" s="144"/>
      <c r="D8651" s="144"/>
      <c r="E8651" s="144"/>
      <c r="F8651" s="144"/>
    </row>
    <row r="8652" spans="1:6">
      <c r="A8652" s="144"/>
      <c r="B8652" s="144"/>
      <c r="C8652" s="144"/>
      <c r="D8652" s="144"/>
      <c r="E8652" s="144"/>
      <c r="F8652" s="144"/>
    </row>
    <row r="8653" spans="1:6">
      <c r="A8653" s="144"/>
      <c r="B8653" s="144"/>
      <c r="C8653" s="144"/>
      <c r="D8653" s="144"/>
      <c r="E8653" s="144"/>
      <c r="F8653" s="144"/>
    </row>
    <row r="8654" spans="1:6">
      <c r="A8654" s="144"/>
      <c r="B8654" s="144"/>
      <c r="C8654" s="144"/>
      <c r="D8654" s="144"/>
      <c r="E8654" s="144"/>
      <c r="F8654" s="144"/>
    </row>
    <row r="8655" spans="1:6">
      <c r="A8655" s="144"/>
      <c r="B8655" s="144"/>
      <c r="C8655" s="144"/>
      <c r="D8655" s="144"/>
      <c r="E8655" s="144"/>
      <c r="F8655" s="144"/>
    </row>
    <row r="8656" spans="1:6">
      <c r="A8656" s="144"/>
      <c r="B8656" s="144"/>
      <c r="C8656" s="144"/>
      <c r="D8656" s="144"/>
      <c r="E8656" s="144"/>
      <c r="F8656" s="144"/>
    </row>
    <row r="8657" spans="1:6">
      <c r="A8657" s="144"/>
      <c r="B8657" s="144"/>
      <c r="C8657" s="144"/>
      <c r="D8657" s="144"/>
      <c r="E8657" s="144"/>
      <c r="F8657" s="144"/>
    </row>
    <row r="8658" spans="1:6">
      <c r="A8658" s="144"/>
      <c r="B8658" s="144"/>
      <c r="C8658" s="144"/>
      <c r="D8658" s="144"/>
      <c r="E8658" s="144"/>
      <c r="F8658" s="144"/>
    </row>
    <row r="8659" spans="1:6">
      <c r="A8659" s="144"/>
      <c r="B8659" s="144"/>
      <c r="C8659" s="144"/>
      <c r="D8659" s="144"/>
      <c r="E8659" s="144"/>
      <c r="F8659" s="144"/>
    </row>
    <row r="8660" spans="1:6">
      <c r="A8660" s="144"/>
      <c r="B8660" s="144"/>
      <c r="C8660" s="144"/>
      <c r="D8660" s="144"/>
      <c r="E8660" s="144"/>
      <c r="F8660" s="144"/>
    </row>
    <row r="8661" spans="1:6">
      <c r="A8661" s="144"/>
      <c r="B8661" s="144"/>
      <c r="C8661" s="144"/>
      <c r="D8661" s="144"/>
      <c r="E8661" s="144"/>
      <c r="F8661" s="144"/>
    </row>
    <row r="8662" spans="1:6">
      <c r="A8662" s="144"/>
      <c r="B8662" s="144"/>
      <c r="C8662" s="144"/>
      <c r="D8662" s="144"/>
      <c r="E8662" s="144"/>
      <c r="F8662" s="144"/>
    </row>
    <row r="8663" spans="1:6">
      <c r="A8663" s="144"/>
      <c r="B8663" s="144"/>
      <c r="C8663" s="144"/>
      <c r="D8663" s="144"/>
      <c r="E8663" s="144"/>
      <c r="F8663" s="144"/>
    </row>
    <row r="8664" spans="1:6">
      <c r="A8664" s="144"/>
      <c r="B8664" s="144"/>
      <c r="C8664" s="144"/>
      <c r="D8664" s="144"/>
      <c r="E8664" s="144"/>
      <c r="F8664" s="144"/>
    </row>
    <row r="8665" spans="1:6">
      <c r="A8665" s="144"/>
      <c r="B8665" s="144"/>
      <c r="C8665" s="144"/>
      <c r="D8665" s="144"/>
      <c r="E8665" s="144"/>
      <c r="F8665" s="144"/>
    </row>
    <row r="8666" spans="1:6">
      <c r="A8666" s="144"/>
      <c r="B8666" s="144"/>
      <c r="C8666" s="144"/>
      <c r="D8666" s="144"/>
      <c r="E8666" s="144"/>
      <c r="F8666" s="144"/>
    </row>
    <row r="8667" spans="1:6">
      <c r="A8667" s="144"/>
      <c r="B8667" s="144"/>
      <c r="C8667" s="144"/>
      <c r="D8667" s="144"/>
      <c r="E8667" s="144"/>
      <c r="F8667" s="144"/>
    </row>
    <row r="8668" spans="1:6">
      <c r="A8668" s="144"/>
      <c r="B8668" s="144"/>
      <c r="C8668" s="144"/>
      <c r="D8668" s="144"/>
      <c r="E8668" s="144"/>
      <c r="F8668" s="144"/>
    </row>
    <row r="8669" spans="1:6">
      <c r="A8669" s="144"/>
      <c r="B8669" s="144"/>
      <c r="C8669" s="144"/>
      <c r="D8669" s="144"/>
      <c r="E8669" s="144"/>
      <c r="F8669" s="144"/>
    </row>
    <row r="8670" spans="1:6">
      <c r="A8670" s="144"/>
      <c r="B8670" s="144"/>
      <c r="C8670" s="144"/>
      <c r="D8670" s="144"/>
      <c r="E8670" s="144"/>
      <c r="F8670" s="144"/>
    </row>
    <row r="8671" spans="1:6">
      <c r="A8671" s="144"/>
      <c r="B8671" s="144"/>
      <c r="C8671" s="144"/>
      <c r="D8671" s="144"/>
      <c r="E8671" s="144"/>
      <c r="F8671" s="144"/>
    </row>
    <row r="8672" spans="1:6">
      <c r="A8672" s="144"/>
      <c r="B8672" s="144"/>
      <c r="C8672" s="144"/>
      <c r="D8672" s="144"/>
      <c r="E8672" s="144"/>
      <c r="F8672" s="144"/>
    </row>
    <row r="8673" spans="1:6">
      <c r="A8673" s="144"/>
      <c r="B8673" s="144"/>
      <c r="C8673" s="144"/>
      <c r="D8673" s="144"/>
      <c r="E8673" s="144"/>
      <c r="F8673" s="144"/>
    </row>
    <row r="8674" spans="1:6">
      <c r="A8674" s="144"/>
      <c r="B8674" s="144"/>
      <c r="C8674" s="144"/>
      <c r="D8674" s="144"/>
      <c r="E8674" s="144"/>
      <c r="F8674" s="144"/>
    </row>
    <row r="8675" spans="1:6">
      <c r="A8675" s="144"/>
      <c r="B8675" s="144"/>
      <c r="C8675" s="144"/>
      <c r="D8675" s="144"/>
      <c r="E8675" s="144"/>
      <c r="F8675" s="144"/>
    </row>
    <row r="8676" spans="1:6">
      <c r="A8676" s="144"/>
      <c r="B8676" s="144"/>
      <c r="C8676" s="144"/>
      <c r="D8676" s="144"/>
      <c r="E8676" s="144"/>
      <c r="F8676" s="144"/>
    </row>
    <row r="8677" spans="1:6">
      <c r="A8677" s="144"/>
      <c r="B8677" s="144"/>
      <c r="C8677" s="144"/>
      <c r="D8677" s="144"/>
      <c r="E8677" s="144"/>
      <c r="F8677" s="144"/>
    </row>
    <row r="8678" spans="1:6">
      <c r="A8678" s="144"/>
      <c r="B8678" s="144"/>
      <c r="C8678" s="144"/>
      <c r="D8678" s="144"/>
      <c r="E8678" s="144"/>
      <c r="F8678" s="144"/>
    </row>
    <row r="8679" spans="1:6">
      <c r="A8679" s="144"/>
      <c r="B8679" s="144"/>
      <c r="C8679" s="144"/>
      <c r="D8679" s="144"/>
      <c r="E8679" s="144"/>
      <c r="F8679" s="144"/>
    </row>
    <row r="8680" spans="1:6">
      <c r="A8680" s="144"/>
      <c r="B8680" s="144"/>
      <c r="C8680" s="144"/>
      <c r="D8680" s="144"/>
      <c r="E8680" s="144"/>
      <c r="F8680" s="144"/>
    </row>
    <row r="8681" spans="1:6">
      <c r="A8681" s="144"/>
      <c r="B8681" s="144"/>
      <c r="C8681" s="144"/>
      <c r="D8681" s="144"/>
      <c r="E8681" s="144"/>
      <c r="F8681" s="144"/>
    </row>
    <row r="8682" spans="1:6">
      <c r="A8682" s="144"/>
      <c r="B8682" s="144"/>
      <c r="C8682" s="144"/>
      <c r="D8682" s="144"/>
      <c r="E8682" s="144"/>
      <c r="F8682" s="144"/>
    </row>
    <row r="8683" spans="1:6">
      <c r="A8683" s="144"/>
      <c r="B8683" s="144"/>
      <c r="C8683" s="144"/>
      <c r="D8683" s="144"/>
      <c r="E8683" s="144"/>
      <c r="F8683" s="144"/>
    </row>
    <row r="8684" spans="1:6">
      <c r="A8684" s="144"/>
      <c r="B8684" s="144"/>
      <c r="C8684" s="144"/>
      <c r="D8684" s="144"/>
      <c r="E8684" s="144"/>
      <c r="F8684" s="144"/>
    </row>
    <row r="8685" spans="1:6">
      <c r="A8685" s="144"/>
      <c r="B8685" s="144"/>
      <c r="C8685" s="144"/>
      <c r="D8685" s="144"/>
      <c r="E8685" s="144"/>
      <c r="F8685" s="144"/>
    </row>
    <row r="8686" spans="1:6">
      <c r="A8686" s="144"/>
      <c r="B8686" s="144"/>
      <c r="C8686" s="144"/>
      <c r="D8686" s="144"/>
      <c r="E8686" s="144"/>
      <c r="F8686" s="144"/>
    </row>
    <row r="8687" spans="1:6">
      <c r="A8687" s="144"/>
      <c r="B8687" s="144"/>
      <c r="C8687" s="144"/>
      <c r="D8687" s="144"/>
      <c r="E8687" s="144"/>
      <c r="F8687" s="144"/>
    </row>
    <row r="8688" spans="1:6">
      <c r="A8688" s="144"/>
      <c r="B8688" s="144"/>
      <c r="C8688" s="144"/>
      <c r="D8688" s="144"/>
      <c r="E8688" s="144"/>
      <c r="F8688" s="144"/>
    </row>
    <row r="8689" spans="1:6">
      <c r="A8689" s="144"/>
      <c r="B8689" s="144"/>
      <c r="C8689" s="144"/>
      <c r="D8689" s="144"/>
      <c r="E8689" s="144"/>
      <c r="F8689" s="144"/>
    </row>
    <row r="8690" spans="1:6">
      <c r="A8690" s="144"/>
      <c r="B8690" s="144"/>
      <c r="C8690" s="144"/>
      <c r="D8690" s="144"/>
      <c r="E8690" s="144"/>
      <c r="F8690" s="144"/>
    </row>
    <row r="8691" spans="1:6">
      <c r="A8691" s="144"/>
      <c r="B8691" s="144"/>
      <c r="C8691" s="144"/>
      <c r="D8691" s="144"/>
      <c r="E8691" s="144"/>
      <c r="F8691" s="144"/>
    </row>
    <row r="8692" spans="1:6">
      <c r="A8692" s="144"/>
      <c r="B8692" s="144"/>
      <c r="C8692" s="144"/>
      <c r="D8692" s="144"/>
      <c r="E8692" s="144"/>
      <c r="F8692" s="144"/>
    </row>
    <row r="8693" spans="1:6">
      <c r="A8693" s="144"/>
      <c r="B8693" s="144"/>
      <c r="C8693" s="144"/>
      <c r="D8693" s="144"/>
      <c r="E8693" s="144"/>
      <c r="F8693" s="144"/>
    </row>
    <row r="8694" spans="1:6">
      <c r="A8694" s="144"/>
      <c r="B8694" s="144"/>
      <c r="C8694" s="144"/>
      <c r="D8694" s="144"/>
      <c r="E8694" s="144"/>
      <c r="F8694" s="144"/>
    </row>
    <row r="8695" spans="1:6">
      <c r="A8695" s="144"/>
      <c r="B8695" s="144"/>
      <c r="C8695" s="144"/>
      <c r="D8695" s="144"/>
      <c r="E8695" s="144"/>
      <c r="F8695" s="144"/>
    </row>
    <row r="8696" spans="1:6">
      <c r="A8696" s="144"/>
      <c r="B8696" s="144"/>
      <c r="C8696" s="144"/>
      <c r="D8696" s="144"/>
      <c r="E8696" s="144"/>
      <c r="F8696" s="144"/>
    </row>
    <row r="8697" spans="1:6">
      <c r="A8697" s="144"/>
      <c r="B8697" s="144"/>
      <c r="C8697" s="144"/>
      <c r="D8697" s="144"/>
      <c r="E8697" s="144"/>
      <c r="F8697" s="144"/>
    </row>
    <row r="8698" spans="1:6">
      <c r="A8698" s="144"/>
      <c r="B8698" s="144"/>
      <c r="C8698" s="144"/>
      <c r="D8698" s="144"/>
      <c r="E8698" s="144"/>
      <c r="F8698" s="144"/>
    </row>
    <row r="8699" spans="1:6">
      <c r="A8699" s="144"/>
      <c r="B8699" s="144"/>
      <c r="C8699" s="144"/>
      <c r="D8699" s="144"/>
      <c r="E8699" s="144"/>
      <c r="F8699" s="144"/>
    </row>
    <row r="8700" spans="1:6">
      <c r="A8700" s="144"/>
      <c r="B8700" s="144"/>
      <c r="C8700" s="144"/>
      <c r="D8700" s="144"/>
      <c r="E8700" s="144"/>
      <c r="F8700" s="144"/>
    </row>
    <row r="8701" spans="1:6">
      <c r="A8701" s="144"/>
      <c r="B8701" s="144"/>
      <c r="C8701" s="144"/>
      <c r="D8701" s="144"/>
      <c r="E8701" s="144"/>
      <c r="F8701" s="144"/>
    </row>
    <row r="8702" spans="1:6">
      <c r="A8702" s="144"/>
      <c r="B8702" s="144"/>
      <c r="C8702" s="144"/>
      <c r="D8702" s="144"/>
      <c r="E8702" s="144"/>
      <c r="F8702" s="144"/>
    </row>
    <row r="8703" spans="1:6">
      <c r="A8703" s="144"/>
      <c r="B8703" s="144"/>
      <c r="C8703" s="144"/>
      <c r="D8703" s="144"/>
      <c r="E8703" s="144"/>
      <c r="F8703" s="144"/>
    </row>
    <row r="8704" spans="1:6">
      <c r="A8704" s="144"/>
      <c r="B8704" s="144"/>
      <c r="C8704" s="144"/>
      <c r="D8704" s="144"/>
      <c r="E8704" s="144"/>
      <c r="F8704" s="144"/>
    </row>
    <row r="8705" spans="1:6">
      <c r="A8705" s="144"/>
      <c r="B8705" s="144"/>
      <c r="C8705" s="144"/>
      <c r="D8705" s="144"/>
      <c r="E8705" s="144"/>
      <c r="F8705" s="144"/>
    </row>
    <row r="8706" spans="1:6">
      <c r="A8706" s="144"/>
      <c r="B8706" s="144"/>
      <c r="C8706" s="144"/>
      <c r="D8706" s="144"/>
      <c r="E8706" s="144"/>
      <c r="F8706" s="144"/>
    </row>
    <row r="8707" spans="1:6">
      <c r="A8707" s="144"/>
      <c r="B8707" s="144"/>
      <c r="C8707" s="144"/>
      <c r="D8707" s="144"/>
      <c r="E8707" s="144"/>
      <c r="F8707" s="144"/>
    </row>
    <row r="8708" spans="1:6">
      <c r="A8708" s="144"/>
      <c r="B8708" s="144"/>
      <c r="C8708" s="144"/>
      <c r="D8708" s="144"/>
      <c r="E8708" s="144"/>
      <c r="F8708" s="144"/>
    </row>
    <row r="8709" spans="1:6">
      <c r="A8709" s="144"/>
      <c r="B8709" s="144"/>
      <c r="C8709" s="144"/>
      <c r="D8709" s="144"/>
      <c r="E8709" s="144"/>
      <c r="F8709" s="144"/>
    </row>
    <row r="8710" spans="1:6">
      <c r="A8710" s="144"/>
      <c r="B8710" s="144"/>
      <c r="C8710" s="144"/>
      <c r="D8710" s="144"/>
      <c r="E8710" s="144"/>
      <c r="F8710" s="144"/>
    </row>
    <row r="8711" spans="1:6">
      <c r="A8711" s="144"/>
      <c r="B8711" s="144"/>
      <c r="C8711" s="144"/>
      <c r="D8711" s="144"/>
      <c r="E8711" s="144"/>
      <c r="F8711" s="144"/>
    </row>
    <row r="8712" spans="1:6">
      <c r="A8712" s="144"/>
      <c r="B8712" s="144"/>
      <c r="C8712" s="144"/>
      <c r="D8712" s="144"/>
      <c r="E8712" s="144"/>
      <c r="F8712" s="144"/>
    </row>
    <row r="8713" spans="1:6">
      <c r="A8713" s="144"/>
      <c r="B8713" s="144"/>
      <c r="C8713" s="144"/>
      <c r="D8713" s="144"/>
      <c r="E8713" s="144"/>
      <c r="F8713" s="144"/>
    </row>
    <row r="8714" spans="1:6">
      <c r="A8714" s="144"/>
      <c r="B8714" s="144"/>
      <c r="C8714" s="144"/>
      <c r="D8714" s="144"/>
      <c r="E8714" s="144"/>
      <c r="F8714" s="144"/>
    </row>
    <row r="8715" spans="1:6">
      <c r="A8715" s="144"/>
      <c r="B8715" s="144"/>
      <c r="C8715" s="144"/>
      <c r="D8715" s="144"/>
      <c r="E8715" s="144"/>
      <c r="F8715" s="144"/>
    </row>
    <row r="8716" spans="1:6">
      <c r="A8716" s="144"/>
      <c r="B8716" s="144"/>
      <c r="C8716" s="144"/>
      <c r="D8716" s="144"/>
      <c r="E8716" s="144"/>
      <c r="F8716" s="144"/>
    </row>
    <row r="8717" spans="1:6">
      <c r="A8717" s="144"/>
      <c r="B8717" s="144"/>
      <c r="C8717" s="144"/>
      <c r="D8717" s="144"/>
      <c r="E8717" s="144"/>
      <c r="F8717" s="144"/>
    </row>
    <row r="8718" spans="1:6">
      <c r="A8718" s="144"/>
      <c r="B8718" s="144"/>
      <c r="C8718" s="144"/>
      <c r="D8718" s="144"/>
      <c r="E8718" s="144"/>
      <c r="F8718" s="144"/>
    </row>
    <row r="8719" spans="1:6">
      <c r="A8719" s="144"/>
      <c r="B8719" s="144"/>
      <c r="C8719" s="144"/>
      <c r="D8719" s="144"/>
      <c r="E8719" s="144"/>
      <c r="F8719" s="144"/>
    </row>
    <row r="8720" spans="1:6">
      <c r="A8720" s="144"/>
      <c r="B8720" s="144"/>
      <c r="C8720" s="144"/>
      <c r="D8720" s="144"/>
      <c r="E8720" s="144"/>
      <c r="F8720" s="144"/>
    </row>
    <row r="8721" spans="1:6">
      <c r="A8721" s="144"/>
      <c r="B8721" s="144"/>
      <c r="C8721" s="144"/>
      <c r="D8721" s="144"/>
      <c r="E8721" s="144"/>
      <c r="F8721" s="144"/>
    </row>
    <row r="8722" spans="1:6">
      <c r="A8722" s="144"/>
      <c r="B8722" s="144"/>
      <c r="C8722" s="144"/>
      <c r="D8722" s="144"/>
      <c r="E8722" s="144"/>
      <c r="F8722" s="144"/>
    </row>
    <row r="8723" spans="1:6">
      <c r="A8723" s="144"/>
      <c r="B8723" s="144"/>
      <c r="C8723" s="144"/>
      <c r="D8723" s="144"/>
      <c r="E8723" s="144"/>
      <c r="F8723" s="144"/>
    </row>
    <row r="8724" spans="1:6">
      <c r="A8724" s="144"/>
      <c r="B8724" s="144"/>
      <c r="C8724" s="144"/>
      <c r="D8724" s="144"/>
      <c r="E8724" s="144"/>
      <c r="F8724" s="144"/>
    </row>
    <row r="8725" spans="1:6">
      <c r="A8725" s="144"/>
      <c r="B8725" s="144"/>
      <c r="C8725" s="144"/>
      <c r="D8725" s="144"/>
      <c r="E8725" s="144"/>
      <c r="F8725" s="144"/>
    </row>
    <row r="8726" spans="1:6">
      <c r="A8726" s="144"/>
      <c r="B8726" s="144"/>
      <c r="C8726" s="144"/>
      <c r="D8726" s="144"/>
      <c r="E8726" s="144"/>
      <c r="F8726" s="144"/>
    </row>
    <row r="8727" spans="1:6">
      <c r="A8727" s="144"/>
      <c r="B8727" s="144"/>
      <c r="C8727" s="144"/>
      <c r="D8727" s="144"/>
      <c r="E8727" s="144"/>
      <c r="F8727" s="144"/>
    </row>
    <row r="8728" spans="1:6">
      <c r="A8728" s="144"/>
      <c r="B8728" s="144"/>
      <c r="C8728" s="144"/>
      <c r="D8728" s="144"/>
      <c r="E8728" s="144"/>
      <c r="F8728" s="144"/>
    </row>
    <row r="8729" spans="1:6">
      <c r="A8729" s="144"/>
      <c r="B8729" s="144"/>
      <c r="C8729" s="144"/>
      <c r="D8729" s="144"/>
      <c r="E8729" s="144"/>
      <c r="F8729" s="144"/>
    </row>
    <row r="8730" spans="1:6">
      <c r="A8730" s="144"/>
      <c r="B8730" s="144"/>
      <c r="C8730" s="144"/>
      <c r="D8730" s="144"/>
      <c r="E8730" s="144"/>
      <c r="F8730" s="144"/>
    </row>
    <row r="8731" spans="1:6">
      <c r="A8731" s="144"/>
      <c r="B8731" s="144"/>
      <c r="C8731" s="144"/>
      <c r="D8731" s="144"/>
      <c r="E8731" s="144"/>
      <c r="F8731" s="144"/>
    </row>
    <row r="8732" spans="1:6">
      <c r="A8732" s="144"/>
      <c r="B8732" s="144"/>
      <c r="C8732" s="144"/>
      <c r="D8732" s="144"/>
      <c r="E8732" s="144"/>
      <c r="F8732" s="144"/>
    </row>
    <row r="8733" spans="1:6">
      <c r="A8733" s="144"/>
      <c r="B8733" s="144"/>
      <c r="C8733" s="144"/>
      <c r="D8733" s="144"/>
      <c r="E8733" s="144"/>
      <c r="F8733" s="144"/>
    </row>
    <row r="8734" spans="1:6">
      <c r="A8734" s="144"/>
      <c r="B8734" s="144"/>
      <c r="C8734" s="144"/>
      <c r="D8734" s="144"/>
      <c r="E8734" s="144"/>
      <c r="F8734" s="144"/>
    </row>
    <row r="8735" spans="1:6">
      <c r="A8735" s="144"/>
      <c r="B8735" s="144"/>
      <c r="C8735" s="144"/>
      <c r="D8735" s="144"/>
      <c r="E8735" s="144"/>
      <c r="F8735" s="144"/>
    </row>
    <row r="8736" spans="1:6">
      <c r="A8736" s="144"/>
      <c r="B8736" s="144"/>
      <c r="C8736" s="144"/>
      <c r="D8736" s="144"/>
      <c r="E8736" s="144"/>
      <c r="F8736" s="144"/>
    </row>
    <row r="8737" spans="1:6">
      <c r="A8737" s="144"/>
      <c r="B8737" s="144"/>
      <c r="C8737" s="144"/>
      <c r="D8737" s="144"/>
      <c r="E8737" s="144"/>
      <c r="F8737" s="144"/>
    </row>
    <row r="8738" spans="1:6">
      <c r="A8738" s="144"/>
      <c r="B8738" s="144"/>
      <c r="C8738" s="144"/>
      <c r="D8738" s="144"/>
      <c r="E8738" s="144"/>
      <c r="F8738" s="144"/>
    </row>
    <row r="8739" spans="1:6">
      <c r="A8739" s="144"/>
      <c r="B8739" s="144"/>
      <c r="C8739" s="144"/>
      <c r="D8739" s="144"/>
      <c r="E8739" s="144"/>
      <c r="F8739" s="144"/>
    </row>
    <row r="8740" spans="1:6">
      <c r="A8740" s="144"/>
      <c r="B8740" s="144"/>
      <c r="C8740" s="144"/>
      <c r="D8740" s="144"/>
      <c r="E8740" s="144"/>
      <c r="F8740" s="144"/>
    </row>
    <row r="8741" spans="1:6">
      <c r="A8741" s="144"/>
      <c r="B8741" s="144"/>
      <c r="C8741" s="144"/>
      <c r="D8741" s="144"/>
      <c r="E8741" s="144"/>
      <c r="F8741" s="144"/>
    </row>
    <row r="8742" spans="1:6">
      <c r="A8742" s="144"/>
      <c r="B8742" s="144"/>
      <c r="C8742" s="144"/>
      <c r="D8742" s="144"/>
      <c r="E8742" s="144"/>
      <c r="F8742" s="144"/>
    </row>
    <row r="8743" spans="1:6">
      <c r="A8743" s="144"/>
      <c r="B8743" s="144"/>
      <c r="C8743" s="144"/>
      <c r="D8743" s="144"/>
      <c r="E8743" s="144"/>
      <c r="F8743" s="144"/>
    </row>
    <row r="8744" spans="1:6">
      <c r="A8744" s="144"/>
      <c r="B8744" s="144"/>
      <c r="C8744" s="144"/>
      <c r="D8744" s="144"/>
      <c r="E8744" s="144"/>
      <c r="F8744" s="144"/>
    </row>
    <row r="8745" spans="1:6">
      <c r="A8745" s="144"/>
      <c r="B8745" s="144"/>
      <c r="C8745" s="144"/>
      <c r="D8745" s="144"/>
      <c r="E8745" s="144"/>
      <c r="F8745" s="144"/>
    </row>
    <row r="8746" spans="1:6">
      <c r="A8746" s="144"/>
      <c r="B8746" s="144"/>
      <c r="C8746" s="144"/>
      <c r="D8746" s="144"/>
      <c r="E8746" s="144"/>
      <c r="F8746" s="144"/>
    </row>
    <row r="8747" spans="1:6">
      <c r="A8747" s="144"/>
      <c r="B8747" s="144"/>
      <c r="C8747" s="144"/>
      <c r="D8747" s="144"/>
      <c r="E8747" s="144"/>
      <c r="F8747" s="144"/>
    </row>
    <row r="8748" spans="1:6">
      <c r="A8748" s="144"/>
      <c r="B8748" s="144"/>
      <c r="C8748" s="144"/>
      <c r="D8748" s="144"/>
      <c r="E8748" s="144"/>
      <c r="F8748" s="144"/>
    </row>
    <row r="8749" spans="1:6">
      <c r="A8749" s="144"/>
      <c r="B8749" s="144"/>
      <c r="C8749" s="144"/>
      <c r="D8749" s="144"/>
      <c r="E8749" s="144"/>
      <c r="F8749" s="144"/>
    </row>
    <row r="8750" spans="1:6">
      <c r="A8750" s="144"/>
      <c r="B8750" s="144"/>
      <c r="C8750" s="144"/>
      <c r="D8750" s="144"/>
      <c r="E8750" s="144"/>
      <c r="F8750" s="144"/>
    </row>
    <row r="8751" spans="1:6">
      <c r="A8751" s="144"/>
      <c r="B8751" s="144"/>
      <c r="C8751" s="144"/>
      <c r="D8751" s="144"/>
      <c r="E8751" s="144"/>
      <c r="F8751" s="144"/>
    </row>
    <row r="8752" spans="1:6">
      <c r="A8752" s="144"/>
      <c r="B8752" s="144"/>
      <c r="C8752" s="144"/>
      <c r="D8752" s="144"/>
      <c r="E8752" s="144"/>
      <c r="F8752" s="144"/>
    </row>
    <row r="8753" spans="1:6">
      <c r="A8753" s="144"/>
      <c r="B8753" s="144"/>
      <c r="C8753" s="144"/>
      <c r="D8753" s="144"/>
      <c r="E8753" s="144"/>
      <c r="F8753" s="144"/>
    </row>
    <row r="8754" spans="1:6">
      <c r="A8754" s="144"/>
      <c r="B8754" s="144"/>
      <c r="C8754" s="144"/>
      <c r="D8754" s="144"/>
      <c r="E8754" s="144"/>
      <c r="F8754" s="144"/>
    </row>
    <row r="8755" spans="1:6">
      <c r="A8755" s="144"/>
      <c r="B8755" s="144"/>
      <c r="C8755" s="144"/>
      <c r="D8755" s="144"/>
      <c r="E8755" s="144"/>
      <c r="F8755" s="144"/>
    </row>
    <row r="8756" spans="1:6">
      <c r="A8756" s="144"/>
      <c r="B8756" s="144"/>
      <c r="C8756" s="144"/>
      <c r="D8756" s="144"/>
      <c r="E8756" s="144"/>
      <c r="F8756" s="144"/>
    </row>
    <row r="8757" spans="1:6">
      <c r="A8757" s="144"/>
      <c r="B8757" s="144"/>
      <c r="C8757" s="144"/>
      <c r="D8757" s="144"/>
      <c r="E8757" s="144"/>
      <c r="F8757" s="144"/>
    </row>
    <row r="8758" spans="1:6">
      <c r="A8758" s="144"/>
      <c r="B8758" s="144"/>
      <c r="C8758" s="144"/>
      <c r="D8758" s="144"/>
      <c r="E8758" s="144"/>
      <c r="F8758" s="144"/>
    </row>
    <row r="8759" spans="1:6">
      <c r="A8759" s="144"/>
      <c r="B8759" s="144"/>
      <c r="C8759" s="144"/>
      <c r="D8759" s="144"/>
      <c r="E8759" s="144"/>
      <c r="F8759" s="144"/>
    </row>
    <row r="8760" spans="1:6">
      <c r="A8760" s="144"/>
      <c r="B8760" s="144"/>
      <c r="C8760" s="144"/>
      <c r="D8760" s="144"/>
      <c r="E8760" s="144"/>
      <c r="F8760" s="144"/>
    </row>
    <row r="8761" spans="1:6">
      <c r="A8761" s="144"/>
      <c r="B8761" s="144"/>
      <c r="C8761" s="144"/>
      <c r="D8761" s="144"/>
      <c r="E8761" s="144"/>
      <c r="F8761" s="144"/>
    </row>
    <row r="8762" spans="1:6">
      <c r="A8762" s="144"/>
      <c r="B8762" s="144"/>
      <c r="C8762" s="144"/>
      <c r="D8762" s="144"/>
      <c r="E8762" s="144"/>
      <c r="F8762" s="144"/>
    </row>
    <row r="8763" spans="1:6">
      <c r="A8763" s="144"/>
      <c r="B8763" s="144"/>
      <c r="C8763" s="144"/>
      <c r="D8763" s="144"/>
      <c r="E8763" s="144"/>
      <c r="F8763" s="144"/>
    </row>
    <row r="8764" spans="1:6">
      <c r="A8764" s="144"/>
      <c r="B8764" s="144"/>
      <c r="C8764" s="144"/>
      <c r="D8764" s="144"/>
      <c r="E8764" s="144"/>
      <c r="F8764" s="144"/>
    </row>
    <row r="8765" spans="1:6">
      <c r="A8765" s="144"/>
      <c r="B8765" s="144"/>
      <c r="C8765" s="144"/>
      <c r="D8765" s="144"/>
      <c r="E8765" s="144"/>
      <c r="F8765" s="144"/>
    </row>
    <row r="8766" spans="1:6">
      <c r="A8766" s="144"/>
      <c r="B8766" s="144"/>
      <c r="C8766" s="144"/>
      <c r="D8766" s="144"/>
      <c r="E8766" s="144"/>
      <c r="F8766" s="144"/>
    </row>
    <row r="8767" spans="1:6">
      <c r="A8767" s="144"/>
      <c r="B8767" s="144"/>
      <c r="C8767" s="144"/>
      <c r="D8767" s="144"/>
      <c r="E8767" s="144"/>
      <c r="F8767" s="144"/>
    </row>
    <row r="8768" spans="1:6">
      <c r="A8768" s="144"/>
      <c r="B8768" s="144"/>
      <c r="C8768" s="144"/>
      <c r="D8768" s="144"/>
      <c r="E8768" s="144"/>
      <c r="F8768" s="144"/>
    </row>
    <row r="8769" spans="1:6">
      <c r="A8769" s="144"/>
      <c r="B8769" s="144"/>
      <c r="C8769" s="144"/>
      <c r="D8769" s="144"/>
      <c r="E8769" s="144"/>
      <c r="F8769" s="144"/>
    </row>
    <row r="8770" spans="1:6">
      <c r="A8770" s="144"/>
      <c r="B8770" s="144"/>
      <c r="C8770" s="144"/>
      <c r="D8770" s="144"/>
      <c r="E8770" s="144"/>
      <c r="F8770" s="144"/>
    </row>
    <row r="8771" spans="1:6">
      <c r="A8771" s="144"/>
      <c r="B8771" s="144"/>
      <c r="C8771" s="144"/>
      <c r="D8771" s="144"/>
      <c r="E8771" s="144"/>
      <c r="F8771" s="144"/>
    </row>
    <row r="8772" spans="1:6">
      <c r="A8772" s="144"/>
      <c r="B8772" s="144"/>
      <c r="C8772" s="144"/>
      <c r="D8772" s="144"/>
      <c r="E8772" s="144"/>
      <c r="F8772" s="144"/>
    </row>
    <row r="8773" spans="1:6">
      <c r="A8773" s="144"/>
      <c r="B8773" s="144"/>
      <c r="C8773" s="144"/>
      <c r="D8773" s="144"/>
      <c r="E8773" s="144"/>
      <c r="F8773" s="144"/>
    </row>
    <row r="8774" spans="1:6">
      <c r="A8774" s="144"/>
      <c r="B8774" s="144"/>
      <c r="C8774" s="144"/>
      <c r="D8774" s="144"/>
      <c r="E8774" s="144"/>
      <c r="F8774" s="144"/>
    </row>
    <row r="8775" spans="1:6">
      <c r="A8775" s="144"/>
      <c r="B8775" s="144"/>
      <c r="C8775" s="144"/>
      <c r="D8775" s="144"/>
      <c r="E8775" s="144"/>
      <c r="F8775" s="144"/>
    </row>
    <row r="8776" spans="1:6">
      <c r="A8776" s="144"/>
      <c r="B8776" s="144"/>
      <c r="C8776" s="144"/>
      <c r="D8776" s="144"/>
      <c r="E8776" s="144"/>
      <c r="F8776" s="144"/>
    </row>
    <row r="8777" spans="1:6">
      <c r="A8777" s="144"/>
      <c r="B8777" s="144"/>
      <c r="C8777" s="144"/>
      <c r="D8777" s="144"/>
      <c r="E8777" s="144"/>
      <c r="F8777" s="144"/>
    </row>
    <row r="8778" spans="1:6">
      <c r="A8778" s="144"/>
      <c r="B8778" s="144"/>
      <c r="C8778" s="144"/>
      <c r="D8778" s="144"/>
      <c r="E8778" s="144"/>
      <c r="F8778" s="144"/>
    </row>
    <row r="8779" spans="1:6">
      <c r="A8779" s="144"/>
      <c r="B8779" s="144"/>
      <c r="C8779" s="144"/>
      <c r="D8779" s="144"/>
      <c r="E8779" s="144"/>
      <c r="F8779" s="144"/>
    </row>
    <row r="8780" spans="1:6">
      <c r="A8780" s="144"/>
      <c r="B8780" s="144"/>
      <c r="C8780" s="144"/>
      <c r="D8780" s="144"/>
      <c r="E8780" s="144"/>
      <c r="F8780" s="144"/>
    </row>
    <row r="8781" spans="1:6">
      <c r="A8781" s="144"/>
      <c r="B8781" s="144"/>
      <c r="C8781" s="144"/>
      <c r="D8781" s="144"/>
      <c r="E8781" s="144"/>
      <c r="F8781" s="144"/>
    </row>
    <row r="8782" spans="1:6">
      <c r="A8782" s="144"/>
      <c r="B8782" s="144"/>
      <c r="C8782" s="144"/>
      <c r="D8782" s="144"/>
      <c r="E8782" s="144"/>
      <c r="F8782" s="144"/>
    </row>
    <row r="8783" spans="1:6">
      <c r="A8783" s="144"/>
      <c r="B8783" s="144"/>
      <c r="C8783" s="144"/>
      <c r="D8783" s="144"/>
      <c r="E8783" s="144"/>
      <c r="F8783" s="144"/>
    </row>
    <row r="8784" spans="1:6">
      <c r="A8784" s="144"/>
      <c r="B8784" s="144"/>
      <c r="C8784" s="144"/>
      <c r="D8784" s="144"/>
      <c r="E8784" s="144"/>
      <c r="F8784" s="144"/>
    </row>
    <row r="8785" spans="1:6">
      <c r="A8785" s="144"/>
      <c r="B8785" s="144"/>
      <c r="C8785" s="144"/>
      <c r="D8785" s="144"/>
      <c r="E8785" s="144"/>
      <c r="F8785" s="144"/>
    </row>
    <row r="8786" spans="1:6">
      <c r="A8786" s="144"/>
      <c r="B8786" s="144"/>
      <c r="C8786" s="144"/>
      <c r="D8786" s="144"/>
      <c r="E8786" s="144"/>
      <c r="F8786" s="144"/>
    </row>
    <row r="8787" spans="1:6">
      <c r="A8787" s="144"/>
      <c r="B8787" s="144"/>
      <c r="C8787" s="144"/>
      <c r="D8787" s="144"/>
      <c r="E8787" s="144"/>
      <c r="F8787" s="144"/>
    </row>
    <row r="8788" spans="1:6">
      <c r="A8788" s="144"/>
      <c r="B8788" s="144"/>
      <c r="C8788" s="144"/>
      <c r="D8788" s="144"/>
      <c r="E8788" s="144"/>
      <c r="F8788" s="144"/>
    </row>
    <row r="8789" spans="1:6">
      <c r="A8789" s="144"/>
      <c r="B8789" s="144"/>
      <c r="C8789" s="144"/>
      <c r="D8789" s="144"/>
      <c r="E8789" s="144"/>
      <c r="F8789" s="144"/>
    </row>
    <row r="8790" spans="1:6">
      <c r="A8790" s="144"/>
      <c r="B8790" s="144"/>
      <c r="C8790" s="144"/>
      <c r="D8790" s="144"/>
      <c r="E8790" s="144"/>
      <c r="F8790" s="144"/>
    </row>
    <row r="8791" spans="1:6">
      <c r="A8791" s="144"/>
      <c r="B8791" s="144"/>
      <c r="C8791" s="144"/>
      <c r="D8791" s="144"/>
      <c r="E8791" s="144"/>
      <c r="F8791" s="144"/>
    </row>
    <row r="8792" spans="1:6">
      <c r="A8792" s="144"/>
      <c r="B8792" s="144"/>
      <c r="C8792" s="144"/>
      <c r="D8792" s="144"/>
      <c r="E8792" s="144"/>
      <c r="F8792" s="144"/>
    </row>
    <row r="8793" spans="1:6">
      <c r="A8793" s="144"/>
      <c r="B8793" s="144"/>
      <c r="C8793" s="144"/>
      <c r="D8793" s="144"/>
      <c r="E8793" s="144"/>
      <c r="F8793" s="144"/>
    </row>
    <row r="8794" spans="1:6">
      <c r="A8794" s="144"/>
      <c r="B8794" s="144"/>
      <c r="C8794" s="144"/>
      <c r="D8794" s="144"/>
      <c r="E8794" s="144"/>
      <c r="F8794" s="144"/>
    </row>
    <row r="8795" spans="1:6">
      <c r="A8795" s="144"/>
      <c r="B8795" s="144"/>
      <c r="C8795" s="144"/>
      <c r="D8795" s="144"/>
      <c r="E8795" s="144"/>
      <c r="F8795" s="144"/>
    </row>
    <row r="8796" spans="1:6">
      <c r="A8796" s="144"/>
      <c r="B8796" s="144"/>
      <c r="C8796" s="144"/>
      <c r="D8796" s="144"/>
      <c r="E8796" s="144"/>
      <c r="F8796" s="144"/>
    </row>
    <row r="8797" spans="1:6">
      <c r="A8797" s="144"/>
      <c r="B8797" s="144"/>
      <c r="C8797" s="144"/>
      <c r="D8797" s="144"/>
      <c r="E8797" s="144"/>
      <c r="F8797" s="144"/>
    </row>
    <row r="8798" spans="1:6">
      <c r="A8798" s="144"/>
      <c r="B8798" s="144"/>
      <c r="C8798" s="144"/>
      <c r="D8798" s="144"/>
      <c r="E8798" s="144"/>
      <c r="F8798" s="144"/>
    </row>
    <row r="8799" spans="1:6">
      <c r="A8799" s="144"/>
      <c r="B8799" s="144"/>
      <c r="C8799" s="144"/>
      <c r="D8799" s="144"/>
      <c r="E8799" s="144"/>
      <c r="F8799" s="144"/>
    </row>
    <row r="8800" spans="1:6">
      <c r="A8800" s="144"/>
      <c r="B8800" s="144"/>
      <c r="C8800" s="144"/>
      <c r="D8800" s="144"/>
      <c r="E8800" s="144"/>
      <c r="F8800" s="144"/>
    </row>
    <row r="8801" spans="1:6">
      <c r="A8801" s="144"/>
      <c r="B8801" s="144"/>
      <c r="C8801" s="144"/>
      <c r="D8801" s="144"/>
      <c r="E8801" s="144"/>
      <c r="F8801" s="144"/>
    </row>
    <row r="8802" spans="1:6">
      <c r="A8802" s="144"/>
      <c r="B8802" s="144"/>
      <c r="C8802" s="144"/>
      <c r="D8802" s="144"/>
      <c r="E8802" s="144"/>
      <c r="F8802" s="144"/>
    </row>
    <row r="8803" spans="1:6">
      <c r="A8803" s="144"/>
      <c r="B8803" s="144"/>
      <c r="C8803" s="144"/>
      <c r="D8803" s="144"/>
      <c r="E8803" s="144"/>
      <c r="F8803" s="144"/>
    </row>
    <row r="8804" spans="1:6">
      <c r="A8804" s="144"/>
      <c r="B8804" s="144"/>
      <c r="C8804" s="144"/>
      <c r="D8804" s="144"/>
      <c r="E8804" s="144"/>
      <c r="F8804" s="144"/>
    </row>
    <row r="8805" spans="1:6">
      <c r="A8805" s="144"/>
      <c r="B8805" s="144"/>
      <c r="C8805" s="144"/>
      <c r="D8805" s="144"/>
      <c r="E8805" s="144"/>
      <c r="F8805" s="144"/>
    </row>
    <row r="8806" spans="1:6">
      <c r="A8806" s="144"/>
      <c r="B8806" s="144"/>
      <c r="C8806" s="144"/>
      <c r="D8806" s="144"/>
      <c r="E8806" s="144"/>
      <c r="F8806" s="144"/>
    </row>
    <row r="8807" spans="1:6">
      <c r="A8807" s="144"/>
      <c r="B8807" s="144"/>
      <c r="C8807" s="144"/>
      <c r="D8807" s="144"/>
      <c r="E8807" s="144"/>
      <c r="F8807" s="144"/>
    </row>
    <row r="8808" spans="1:6">
      <c r="A8808" s="144"/>
      <c r="B8808" s="144"/>
      <c r="C8808" s="144"/>
      <c r="D8808" s="144"/>
      <c r="E8808" s="144"/>
      <c r="F8808" s="144"/>
    </row>
    <row r="8809" spans="1:6">
      <c r="A8809" s="144"/>
      <c r="B8809" s="144"/>
      <c r="C8809" s="144"/>
      <c r="D8809" s="144"/>
      <c r="E8809" s="144"/>
      <c r="F8809" s="144"/>
    </row>
    <row r="8810" spans="1:6">
      <c r="A8810" s="144"/>
      <c r="B8810" s="144"/>
      <c r="C8810" s="144"/>
      <c r="D8810" s="144"/>
      <c r="E8810" s="144"/>
      <c r="F8810" s="144"/>
    </row>
    <row r="8811" spans="1:6">
      <c r="A8811" s="144"/>
      <c r="B8811" s="144"/>
      <c r="C8811" s="144"/>
      <c r="D8811" s="144"/>
      <c r="E8811" s="144"/>
      <c r="F8811" s="144"/>
    </row>
    <row r="8812" spans="1:6">
      <c r="A8812" s="144"/>
      <c r="B8812" s="144"/>
      <c r="C8812" s="144"/>
      <c r="D8812" s="144"/>
      <c r="E8812" s="144"/>
      <c r="F8812" s="144"/>
    </row>
    <row r="8813" spans="1:6">
      <c r="A8813" s="144"/>
      <c r="B8813" s="144"/>
      <c r="C8813" s="144"/>
      <c r="D8813" s="144"/>
      <c r="E8813" s="144"/>
      <c r="F8813" s="144"/>
    </row>
    <row r="8814" spans="1:6">
      <c r="A8814" s="144"/>
      <c r="B8814" s="144"/>
      <c r="C8814" s="144"/>
      <c r="D8814" s="144"/>
      <c r="E8814" s="144"/>
      <c r="F8814" s="144"/>
    </row>
    <row r="8815" spans="1:6">
      <c r="A8815" s="144"/>
      <c r="B8815" s="144"/>
      <c r="C8815" s="144"/>
      <c r="D8815" s="144"/>
      <c r="E8815" s="144"/>
      <c r="F8815" s="144"/>
    </row>
    <row r="8816" spans="1:6">
      <c r="A8816" s="144"/>
      <c r="B8816" s="144"/>
      <c r="C8816" s="144"/>
      <c r="D8816" s="144"/>
      <c r="E8816" s="144"/>
      <c r="F8816" s="144"/>
    </row>
    <row r="8817" spans="1:6">
      <c r="A8817" s="144"/>
      <c r="B8817" s="144"/>
      <c r="C8817" s="144"/>
      <c r="D8817" s="144"/>
      <c r="E8817" s="144"/>
      <c r="F8817" s="144"/>
    </row>
    <row r="8818" spans="1:6">
      <c r="A8818" s="144"/>
      <c r="B8818" s="144"/>
      <c r="C8818" s="144"/>
      <c r="D8818" s="144"/>
      <c r="E8818" s="144"/>
      <c r="F8818" s="144"/>
    </row>
    <row r="8819" spans="1:6">
      <c r="A8819" s="144"/>
      <c r="B8819" s="144"/>
      <c r="C8819" s="144"/>
      <c r="D8819" s="144"/>
      <c r="E8819" s="144"/>
      <c r="F8819" s="144"/>
    </row>
    <row r="8820" spans="1:6">
      <c r="A8820" s="144"/>
      <c r="B8820" s="144"/>
      <c r="C8820" s="144"/>
      <c r="D8820" s="144"/>
      <c r="E8820" s="144"/>
      <c r="F8820" s="144"/>
    </row>
    <row r="8821" spans="1:6">
      <c r="A8821" s="144"/>
      <c r="B8821" s="144"/>
      <c r="C8821" s="144"/>
      <c r="D8821" s="144"/>
      <c r="E8821" s="144"/>
      <c r="F8821" s="144"/>
    </row>
    <row r="8822" spans="1:6">
      <c r="A8822" s="144"/>
      <c r="B8822" s="144"/>
      <c r="C8822" s="144"/>
      <c r="D8822" s="144"/>
      <c r="E8822" s="144"/>
      <c r="F8822" s="144"/>
    </row>
    <row r="8823" spans="1:6">
      <c r="A8823" s="144"/>
      <c r="B8823" s="144"/>
      <c r="C8823" s="144"/>
      <c r="D8823" s="144"/>
      <c r="E8823" s="144"/>
      <c r="F8823" s="144"/>
    </row>
    <row r="8824" spans="1:6">
      <c r="A8824" s="144"/>
      <c r="B8824" s="144"/>
      <c r="C8824" s="144"/>
      <c r="D8824" s="144"/>
      <c r="E8824" s="144"/>
      <c r="F8824" s="144"/>
    </row>
    <row r="8825" spans="1:6">
      <c r="A8825" s="144"/>
      <c r="B8825" s="144"/>
      <c r="C8825" s="144"/>
      <c r="D8825" s="144"/>
      <c r="E8825" s="144"/>
      <c r="F8825" s="144"/>
    </row>
    <row r="8826" spans="1:6">
      <c r="A8826" s="144"/>
      <c r="B8826" s="144"/>
      <c r="C8826" s="144"/>
      <c r="D8826" s="144"/>
      <c r="E8826" s="144"/>
      <c r="F8826" s="144"/>
    </row>
    <row r="8827" spans="1:6">
      <c r="A8827" s="144"/>
      <c r="B8827" s="144"/>
      <c r="C8827" s="144"/>
      <c r="D8827" s="144"/>
      <c r="E8827" s="144"/>
      <c r="F8827" s="144"/>
    </row>
    <row r="8828" spans="1:6">
      <c r="A8828" s="144"/>
      <c r="B8828" s="144"/>
      <c r="C8828" s="144"/>
      <c r="D8828" s="144"/>
      <c r="E8828" s="144"/>
      <c r="F8828" s="144"/>
    </row>
    <row r="8829" spans="1:6">
      <c r="A8829" s="144"/>
      <c r="B8829" s="144"/>
      <c r="C8829" s="144"/>
      <c r="D8829" s="144"/>
      <c r="E8829" s="144"/>
      <c r="F8829" s="144"/>
    </row>
    <row r="8830" spans="1:6">
      <c r="A8830" s="144"/>
      <c r="B8830" s="144"/>
      <c r="C8830" s="144"/>
      <c r="D8830" s="144"/>
      <c r="E8830" s="144"/>
      <c r="F8830" s="144"/>
    </row>
    <row r="8831" spans="1:6">
      <c r="A8831" s="144"/>
      <c r="B8831" s="144"/>
      <c r="C8831" s="144"/>
      <c r="D8831" s="144"/>
      <c r="E8831" s="144"/>
      <c r="F8831" s="144"/>
    </row>
    <row r="8832" spans="1:6">
      <c r="A8832" s="144"/>
      <c r="B8832" s="144"/>
      <c r="C8832" s="144"/>
      <c r="D8832" s="144"/>
      <c r="E8832" s="144"/>
      <c r="F8832" s="144"/>
    </row>
    <row r="8833" spans="1:6">
      <c r="A8833" s="144"/>
      <c r="B8833" s="144"/>
      <c r="C8833" s="144"/>
      <c r="D8833" s="144"/>
      <c r="E8833" s="144"/>
      <c r="F8833" s="144"/>
    </row>
    <row r="8834" spans="1:6">
      <c r="A8834" s="144"/>
      <c r="B8834" s="144"/>
      <c r="C8834" s="144"/>
      <c r="D8834" s="144"/>
      <c r="E8834" s="144"/>
      <c r="F8834" s="144"/>
    </row>
    <row r="8835" spans="1:6">
      <c r="A8835" s="144"/>
      <c r="B8835" s="144"/>
      <c r="C8835" s="144"/>
      <c r="D8835" s="144"/>
      <c r="E8835" s="144"/>
      <c r="F8835" s="144"/>
    </row>
    <row r="8836" spans="1:6">
      <c r="A8836" s="144"/>
      <c r="B8836" s="144"/>
      <c r="C8836" s="144"/>
      <c r="D8836" s="144"/>
      <c r="E8836" s="144"/>
      <c r="F8836" s="144"/>
    </row>
    <row r="8837" spans="1:6">
      <c r="A8837" s="144"/>
      <c r="B8837" s="144"/>
      <c r="C8837" s="144"/>
      <c r="D8837" s="144"/>
      <c r="E8837" s="144"/>
      <c r="F8837" s="144"/>
    </row>
    <row r="8838" spans="1:6">
      <c r="A8838" s="144"/>
      <c r="B8838" s="144"/>
      <c r="C8838" s="144"/>
      <c r="D8838" s="144"/>
      <c r="E8838" s="144"/>
      <c r="F8838" s="144"/>
    </row>
    <row r="8839" spans="1:6">
      <c r="A8839" s="144"/>
      <c r="B8839" s="144"/>
      <c r="C8839" s="144"/>
      <c r="D8839" s="144"/>
      <c r="E8839" s="144"/>
      <c r="F8839" s="144"/>
    </row>
    <row r="8840" spans="1:6">
      <c r="A8840" s="144"/>
      <c r="B8840" s="144"/>
      <c r="C8840" s="144"/>
      <c r="D8840" s="144"/>
      <c r="E8840" s="144"/>
      <c r="F8840" s="144"/>
    </row>
    <row r="8841" spans="1:6">
      <c r="A8841" s="144"/>
      <c r="B8841" s="144"/>
      <c r="C8841" s="144"/>
      <c r="D8841" s="144"/>
      <c r="E8841" s="144"/>
      <c r="F8841" s="144"/>
    </row>
    <row r="8842" spans="1:6">
      <c r="A8842" s="144"/>
      <c r="B8842" s="144"/>
      <c r="C8842" s="144"/>
      <c r="D8842" s="144"/>
      <c r="E8842" s="144"/>
      <c r="F8842" s="144"/>
    </row>
    <row r="8843" spans="1:6">
      <c r="A8843" s="144"/>
      <c r="B8843" s="144"/>
      <c r="C8843" s="144"/>
      <c r="D8843" s="144"/>
      <c r="E8843" s="144"/>
      <c r="F8843" s="144"/>
    </row>
    <row r="8844" spans="1:6">
      <c r="A8844" s="144"/>
      <c r="B8844" s="144"/>
      <c r="C8844" s="144"/>
      <c r="D8844" s="144"/>
      <c r="E8844" s="144"/>
      <c r="F8844" s="144"/>
    </row>
    <row r="8845" spans="1:6">
      <c r="A8845" s="144"/>
      <c r="B8845" s="144"/>
      <c r="C8845" s="144"/>
      <c r="D8845" s="144"/>
      <c r="E8845" s="144"/>
      <c r="F8845" s="144"/>
    </row>
    <row r="8846" spans="1:6">
      <c r="A8846" s="144"/>
      <c r="B8846" s="144"/>
      <c r="C8846" s="144"/>
      <c r="D8846" s="144"/>
      <c r="E8846" s="144"/>
      <c r="F8846" s="144"/>
    </row>
    <row r="8847" spans="1:6">
      <c r="A8847" s="144"/>
      <c r="B8847" s="144"/>
      <c r="C8847" s="144"/>
      <c r="D8847" s="144"/>
      <c r="E8847" s="144"/>
      <c r="F8847" s="144"/>
    </row>
    <row r="8848" spans="1:6">
      <c r="A8848" s="144"/>
      <c r="B8848" s="144"/>
      <c r="C8848" s="144"/>
      <c r="D8848" s="144"/>
      <c r="E8848" s="144"/>
      <c r="F8848" s="144"/>
    </row>
    <row r="8849" spans="1:6">
      <c r="A8849" s="144"/>
      <c r="B8849" s="144"/>
      <c r="C8849" s="144"/>
      <c r="D8849" s="144"/>
      <c r="E8849" s="144"/>
      <c r="F8849" s="144"/>
    </row>
    <row r="8850" spans="1:6">
      <c r="A8850" s="144"/>
      <c r="B8850" s="144"/>
      <c r="C8850" s="144"/>
      <c r="D8850" s="144"/>
      <c r="E8850" s="144"/>
      <c r="F8850" s="144"/>
    </row>
    <row r="8851" spans="1:6">
      <c r="A8851" s="144"/>
      <c r="B8851" s="144"/>
      <c r="C8851" s="144"/>
      <c r="D8851" s="144"/>
      <c r="E8851" s="144"/>
      <c r="F8851" s="144"/>
    </row>
    <row r="8852" spans="1:6">
      <c r="A8852" s="144"/>
      <c r="B8852" s="144"/>
      <c r="C8852" s="144"/>
      <c r="D8852" s="144"/>
      <c r="E8852" s="144"/>
      <c r="F8852" s="144"/>
    </row>
    <row r="8853" spans="1:6">
      <c r="A8853" s="144"/>
      <c r="B8853" s="144"/>
      <c r="C8853" s="144"/>
      <c r="D8853" s="144"/>
      <c r="E8853" s="144"/>
      <c r="F8853" s="144"/>
    </row>
    <row r="8854" spans="1:6">
      <c r="A8854" s="144"/>
      <c r="B8854" s="144"/>
      <c r="C8854" s="144"/>
      <c r="D8854" s="144"/>
      <c r="E8854" s="144"/>
      <c r="F8854" s="144"/>
    </row>
    <row r="8855" spans="1:6">
      <c r="A8855" s="144"/>
      <c r="B8855" s="144"/>
      <c r="C8855" s="144"/>
      <c r="D8855" s="144"/>
      <c r="E8855" s="144"/>
      <c r="F8855" s="144"/>
    </row>
    <row r="8856" spans="1:6">
      <c r="A8856" s="144"/>
      <c r="B8856" s="144"/>
      <c r="C8856" s="144"/>
      <c r="D8856" s="144"/>
      <c r="E8856" s="144"/>
      <c r="F8856" s="144"/>
    </row>
    <row r="8857" spans="1:6">
      <c r="A8857" s="144"/>
      <c r="B8857" s="144"/>
      <c r="C8857" s="144"/>
      <c r="D8857" s="144"/>
      <c r="E8857" s="144"/>
      <c r="F8857" s="144"/>
    </row>
    <row r="8858" spans="1:6">
      <c r="A8858" s="144"/>
      <c r="B8858" s="144"/>
      <c r="C8858" s="144"/>
      <c r="D8858" s="144"/>
      <c r="E8858" s="144"/>
      <c r="F8858" s="144"/>
    </row>
    <row r="8859" spans="1:6">
      <c r="A8859" s="144"/>
      <c r="B8859" s="144"/>
      <c r="C8859" s="144"/>
      <c r="D8859" s="144"/>
      <c r="E8859" s="144"/>
      <c r="F8859" s="144"/>
    </row>
    <row r="8860" spans="1:6">
      <c r="A8860" s="144"/>
      <c r="B8860" s="144"/>
      <c r="C8860" s="144"/>
      <c r="D8860" s="144"/>
      <c r="E8860" s="144"/>
      <c r="F8860" s="144"/>
    </row>
    <row r="8861" spans="1:6">
      <c r="A8861" s="144"/>
      <c r="B8861" s="144"/>
      <c r="C8861" s="144"/>
      <c r="D8861" s="144"/>
      <c r="E8861" s="144"/>
      <c r="F8861" s="144"/>
    </row>
    <row r="8862" spans="1:6">
      <c r="A8862" s="144"/>
      <c r="B8862" s="144"/>
      <c r="C8862" s="144"/>
      <c r="D8862" s="144"/>
      <c r="E8862" s="144"/>
      <c r="F8862" s="144"/>
    </row>
    <row r="8863" spans="1:6">
      <c r="A8863" s="144"/>
      <c r="B8863" s="144"/>
      <c r="C8863" s="144"/>
      <c r="D8863" s="144"/>
      <c r="E8863" s="144"/>
      <c r="F8863" s="144"/>
    </row>
    <row r="8864" spans="1:6">
      <c r="A8864" s="144"/>
      <c r="B8864" s="144"/>
      <c r="C8864" s="144"/>
      <c r="D8864" s="144"/>
      <c r="E8864" s="144"/>
      <c r="F8864" s="144"/>
    </row>
    <row r="8865" spans="1:6">
      <c r="A8865" s="144"/>
      <c r="B8865" s="144"/>
      <c r="C8865" s="144"/>
      <c r="D8865" s="144"/>
      <c r="E8865" s="144"/>
      <c r="F8865" s="144"/>
    </row>
    <row r="8866" spans="1:6">
      <c r="A8866" s="144"/>
      <c r="B8866" s="144"/>
      <c r="C8866" s="144"/>
      <c r="D8866" s="144"/>
      <c r="E8866" s="144"/>
      <c r="F8866" s="144"/>
    </row>
    <row r="8867" spans="1:6">
      <c r="A8867" s="144"/>
      <c r="B8867" s="144"/>
      <c r="C8867" s="144"/>
      <c r="D8867" s="144"/>
      <c r="E8867" s="144"/>
      <c r="F8867" s="144"/>
    </row>
    <row r="8868" spans="1:6">
      <c r="A8868" s="144"/>
      <c r="B8868" s="144"/>
      <c r="C8868" s="144"/>
      <c r="D8868" s="144"/>
      <c r="E8868" s="144"/>
      <c r="F8868" s="144"/>
    </row>
    <row r="8869" spans="1:6">
      <c r="A8869" s="144"/>
      <c r="B8869" s="144"/>
      <c r="C8869" s="144"/>
      <c r="D8869" s="144"/>
      <c r="E8869" s="144"/>
      <c r="F8869" s="144"/>
    </row>
    <row r="8870" spans="1:6">
      <c r="A8870" s="144"/>
      <c r="B8870" s="144"/>
      <c r="C8870" s="144"/>
      <c r="D8870" s="144"/>
      <c r="E8870" s="144"/>
      <c r="F8870" s="144"/>
    </row>
    <row r="8871" spans="1:6">
      <c r="A8871" s="144"/>
      <c r="B8871" s="144"/>
      <c r="C8871" s="144"/>
      <c r="D8871" s="144"/>
      <c r="E8871" s="144"/>
      <c r="F8871" s="144"/>
    </row>
    <row r="8872" spans="1:6">
      <c r="A8872" s="144"/>
      <c r="B8872" s="144"/>
      <c r="C8872" s="144"/>
      <c r="D8872" s="144"/>
      <c r="E8872" s="144"/>
      <c r="F8872" s="144"/>
    </row>
    <row r="8873" spans="1:6">
      <c r="A8873" s="144"/>
      <c r="B8873" s="144"/>
      <c r="C8873" s="144"/>
      <c r="D8873" s="144"/>
      <c r="E8873" s="144"/>
      <c r="F8873" s="144"/>
    </row>
    <row r="8874" spans="1:6">
      <c r="A8874" s="144"/>
      <c r="B8874" s="144"/>
      <c r="C8874" s="144"/>
      <c r="D8874" s="144"/>
      <c r="E8874" s="144"/>
      <c r="F8874" s="144"/>
    </row>
    <row r="8875" spans="1:6">
      <c r="A8875" s="144"/>
      <c r="B8875" s="144"/>
      <c r="C8875" s="144"/>
      <c r="D8875" s="144"/>
      <c r="E8875" s="144"/>
      <c r="F8875" s="144"/>
    </row>
    <row r="8876" spans="1:6">
      <c r="A8876" s="144"/>
      <c r="B8876" s="144"/>
      <c r="C8876" s="144"/>
      <c r="D8876" s="144"/>
      <c r="E8876" s="144"/>
      <c r="F8876" s="144"/>
    </row>
    <row r="8877" spans="1:6">
      <c r="A8877" s="144"/>
      <c r="B8877" s="144"/>
      <c r="C8877" s="144"/>
      <c r="D8877" s="144"/>
      <c r="E8877" s="144"/>
      <c r="F8877" s="144"/>
    </row>
    <row r="8878" spans="1:6">
      <c r="A8878" s="144"/>
      <c r="B8878" s="144"/>
      <c r="C8878" s="144"/>
      <c r="D8878" s="144"/>
      <c r="E8878" s="144"/>
      <c r="F8878" s="144"/>
    </row>
    <row r="8879" spans="1:6">
      <c r="A8879" s="144"/>
      <c r="B8879" s="144"/>
      <c r="C8879" s="144"/>
      <c r="D8879" s="144"/>
      <c r="E8879" s="144"/>
      <c r="F8879" s="144"/>
    </row>
    <row r="8880" spans="1:6">
      <c r="A8880" s="144"/>
      <c r="B8880" s="144"/>
      <c r="C8880" s="144"/>
      <c r="D8880" s="144"/>
      <c r="E8880" s="144"/>
      <c r="F8880" s="144"/>
    </row>
    <row r="8881" spans="1:6">
      <c r="A8881" s="144"/>
      <c r="B8881" s="144"/>
      <c r="C8881" s="144"/>
      <c r="D8881" s="144"/>
      <c r="E8881" s="144"/>
      <c r="F8881" s="144"/>
    </row>
    <row r="8882" spans="1:6">
      <c r="A8882" s="144"/>
      <c r="B8882" s="144"/>
      <c r="C8882" s="144"/>
      <c r="D8882" s="144"/>
      <c r="E8882" s="144"/>
      <c r="F8882" s="144"/>
    </row>
    <row r="8883" spans="1:6">
      <c r="A8883" s="144"/>
      <c r="B8883" s="144"/>
      <c r="C8883" s="144"/>
      <c r="D8883" s="144"/>
      <c r="E8883" s="144"/>
      <c r="F8883" s="144"/>
    </row>
    <row r="8884" spans="1:6">
      <c r="A8884" s="144"/>
      <c r="B8884" s="144"/>
      <c r="C8884" s="144"/>
      <c r="D8884" s="144"/>
      <c r="E8884" s="144"/>
      <c r="F8884" s="144"/>
    </row>
    <row r="8885" spans="1:6">
      <c r="A8885" s="144"/>
      <c r="B8885" s="144"/>
      <c r="C8885" s="144"/>
      <c r="D8885" s="144"/>
      <c r="E8885" s="144"/>
      <c r="F8885" s="144"/>
    </row>
    <row r="8886" spans="1:6">
      <c r="A8886" s="144"/>
      <c r="B8886" s="144"/>
      <c r="C8886" s="144"/>
      <c r="D8886" s="144"/>
      <c r="E8886" s="144"/>
      <c r="F8886" s="144"/>
    </row>
    <row r="8887" spans="1:6">
      <c r="A8887" s="144"/>
      <c r="B8887" s="144"/>
      <c r="C8887" s="144"/>
      <c r="D8887" s="144"/>
      <c r="E8887" s="144"/>
      <c r="F8887" s="144"/>
    </row>
    <row r="8888" spans="1:6">
      <c r="A8888" s="144"/>
      <c r="B8888" s="144"/>
      <c r="C8888" s="144"/>
      <c r="D8888" s="144"/>
      <c r="E8888" s="144"/>
      <c r="F8888" s="144"/>
    </row>
    <row r="8889" spans="1:6">
      <c r="A8889" s="144"/>
      <c r="B8889" s="144"/>
      <c r="C8889" s="144"/>
      <c r="D8889" s="144"/>
      <c r="E8889" s="144"/>
      <c r="F8889" s="144"/>
    </row>
    <row r="8890" spans="1:6">
      <c r="A8890" s="144"/>
      <c r="B8890" s="144"/>
      <c r="C8890" s="144"/>
      <c r="D8890" s="144"/>
      <c r="E8890" s="144"/>
      <c r="F8890" s="144"/>
    </row>
    <row r="8891" spans="1:6">
      <c r="A8891" s="144"/>
      <c r="B8891" s="144"/>
      <c r="C8891" s="144"/>
      <c r="D8891" s="144"/>
      <c r="E8891" s="144"/>
      <c r="F8891" s="144"/>
    </row>
    <row r="8892" spans="1:6">
      <c r="A8892" s="144"/>
      <c r="B8892" s="144"/>
      <c r="C8892" s="144"/>
      <c r="D8892" s="144"/>
      <c r="E8892" s="144"/>
      <c r="F8892" s="144"/>
    </row>
    <row r="8893" spans="1:6">
      <c r="A8893" s="144"/>
      <c r="B8893" s="144"/>
      <c r="C8893" s="144"/>
      <c r="D8893" s="144"/>
      <c r="E8893" s="144"/>
      <c r="F8893" s="144"/>
    </row>
    <row r="8894" spans="1:6">
      <c r="A8894" s="144"/>
      <c r="B8894" s="144"/>
      <c r="C8894" s="144"/>
      <c r="D8894" s="144"/>
      <c r="E8894" s="144"/>
      <c r="F8894" s="144"/>
    </row>
    <row r="8895" spans="1:6">
      <c r="A8895" s="144"/>
      <c r="B8895" s="144"/>
      <c r="C8895" s="144"/>
      <c r="D8895" s="144"/>
      <c r="E8895" s="144"/>
      <c r="F8895" s="144"/>
    </row>
    <row r="8896" spans="1:6">
      <c r="A8896" s="144"/>
      <c r="B8896" s="144"/>
      <c r="C8896" s="144"/>
      <c r="D8896" s="144"/>
      <c r="E8896" s="144"/>
      <c r="F8896" s="144"/>
    </row>
    <row r="8897" spans="1:6">
      <c r="A8897" s="144"/>
      <c r="B8897" s="144"/>
      <c r="C8897" s="144"/>
      <c r="D8897" s="144"/>
      <c r="E8897" s="144"/>
      <c r="F8897" s="144"/>
    </row>
    <row r="8898" spans="1:6">
      <c r="A8898" s="144"/>
      <c r="B8898" s="144"/>
      <c r="C8898" s="144"/>
      <c r="D8898" s="144"/>
      <c r="E8898" s="144"/>
      <c r="F8898" s="144"/>
    </row>
    <row r="8899" spans="1:6">
      <c r="A8899" s="144"/>
      <c r="B8899" s="144"/>
      <c r="C8899" s="144"/>
      <c r="D8899" s="144"/>
      <c r="E8899" s="144"/>
      <c r="F8899" s="144"/>
    </row>
    <row r="8900" spans="1:6">
      <c r="A8900" s="144"/>
      <c r="B8900" s="144"/>
      <c r="C8900" s="144"/>
      <c r="D8900" s="144"/>
      <c r="E8900" s="144"/>
      <c r="F8900" s="144"/>
    </row>
    <row r="8901" spans="1:6">
      <c r="A8901" s="144"/>
      <c r="B8901" s="144"/>
      <c r="C8901" s="144"/>
      <c r="D8901" s="144"/>
      <c r="E8901" s="144"/>
      <c r="F8901" s="144"/>
    </row>
    <row r="8902" spans="1:6">
      <c r="A8902" s="144"/>
      <c r="B8902" s="144"/>
      <c r="C8902" s="144"/>
      <c r="D8902" s="144"/>
      <c r="E8902" s="144"/>
      <c r="F8902" s="144"/>
    </row>
    <row r="8903" spans="1:6">
      <c r="A8903" s="144"/>
      <c r="B8903" s="144"/>
      <c r="C8903" s="144"/>
      <c r="D8903" s="144"/>
      <c r="E8903" s="144"/>
      <c r="F8903" s="144"/>
    </row>
    <row r="8904" spans="1:6">
      <c r="A8904" s="144"/>
      <c r="B8904" s="144"/>
      <c r="C8904" s="144"/>
      <c r="D8904" s="144"/>
      <c r="E8904" s="144"/>
      <c r="F8904" s="144"/>
    </row>
    <row r="8905" spans="1:6">
      <c r="A8905" s="144"/>
      <c r="B8905" s="144"/>
      <c r="C8905" s="144"/>
      <c r="D8905" s="144"/>
      <c r="E8905" s="144"/>
      <c r="F8905" s="144"/>
    </row>
    <row r="8906" spans="1:6">
      <c r="A8906" s="144"/>
      <c r="B8906" s="144"/>
      <c r="C8906" s="144"/>
      <c r="D8906" s="144"/>
      <c r="E8906" s="144"/>
      <c r="F8906" s="144"/>
    </row>
    <row r="8907" spans="1:6">
      <c r="A8907" s="144"/>
      <c r="B8907" s="144"/>
      <c r="C8907" s="144"/>
      <c r="D8907" s="144"/>
      <c r="E8907" s="144"/>
      <c r="F8907" s="144"/>
    </row>
    <row r="8908" spans="1:6">
      <c r="A8908" s="144"/>
      <c r="B8908" s="144"/>
      <c r="C8908" s="144"/>
      <c r="D8908" s="144"/>
      <c r="E8908" s="144"/>
      <c r="F8908" s="144"/>
    </row>
    <row r="8909" spans="1:6">
      <c r="A8909" s="144"/>
      <c r="B8909" s="144"/>
      <c r="C8909" s="144"/>
      <c r="D8909" s="144"/>
      <c r="E8909" s="144"/>
      <c r="F8909" s="144"/>
    </row>
    <row r="8910" spans="1:6">
      <c r="A8910" s="144"/>
      <c r="B8910" s="144"/>
      <c r="C8910" s="144"/>
      <c r="D8910" s="144"/>
      <c r="E8910" s="144"/>
      <c r="F8910" s="144"/>
    </row>
    <row r="8911" spans="1:6">
      <c r="A8911" s="144"/>
      <c r="B8911" s="144"/>
      <c r="C8911" s="144"/>
      <c r="D8911" s="144"/>
      <c r="E8911" s="144"/>
      <c r="F8911" s="144"/>
    </row>
    <row r="8912" spans="1:6">
      <c r="A8912" s="144"/>
      <c r="B8912" s="144"/>
      <c r="C8912" s="144"/>
      <c r="D8912" s="144"/>
      <c r="E8912" s="144"/>
      <c r="F8912" s="144"/>
    </row>
    <row r="8913" spans="1:6">
      <c r="A8913" s="144"/>
      <c r="B8913" s="144"/>
      <c r="C8913" s="144"/>
      <c r="D8913" s="144"/>
      <c r="E8913" s="144"/>
      <c r="F8913" s="144"/>
    </row>
    <row r="8914" spans="1:6">
      <c r="A8914" s="144"/>
      <c r="B8914" s="144"/>
      <c r="C8914" s="144"/>
      <c r="D8914" s="144"/>
      <c r="E8914" s="144"/>
      <c r="F8914" s="144"/>
    </row>
    <row r="8915" spans="1:6">
      <c r="A8915" s="144"/>
      <c r="B8915" s="144"/>
      <c r="C8915" s="144"/>
      <c r="D8915" s="144"/>
      <c r="E8915" s="144"/>
      <c r="F8915" s="144"/>
    </row>
    <row r="8916" spans="1:6">
      <c r="A8916" s="144"/>
      <c r="B8916" s="144"/>
      <c r="C8916" s="144"/>
      <c r="D8916" s="144"/>
      <c r="E8916" s="144"/>
      <c r="F8916" s="144"/>
    </row>
    <row r="8917" spans="1:6">
      <c r="A8917" s="144"/>
      <c r="B8917" s="144"/>
      <c r="C8917" s="144"/>
      <c r="D8917" s="144"/>
      <c r="E8917" s="144"/>
      <c r="F8917" s="144"/>
    </row>
    <row r="8918" spans="1:6">
      <c r="A8918" s="144"/>
      <c r="B8918" s="144"/>
      <c r="C8918" s="144"/>
      <c r="D8918" s="144"/>
      <c r="E8918" s="144"/>
      <c r="F8918" s="144"/>
    </row>
    <row r="8919" spans="1:6">
      <c r="A8919" s="144"/>
      <c r="B8919" s="144"/>
      <c r="C8919" s="144"/>
      <c r="D8919" s="144"/>
      <c r="E8919" s="144"/>
      <c r="F8919" s="144"/>
    </row>
    <row r="8920" spans="1:6">
      <c r="A8920" s="144"/>
      <c r="B8920" s="144"/>
      <c r="C8920" s="144"/>
      <c r="D8920" s="144"/>
      <c r="E8920" s="144"/>
      <c r="F8920" s="144"/>
    </row>
    <row r="8921" spans="1:6">
      <c r="A8921" s="144"/>
      <c r="B8921" s="144"/>
      <c r="C8921" s="144"/>
      <c r="D8921" s="144"/>
      <c r="E8921" s="144"/>
      <c r="F8921" s="144"/>
    </row>
    <row r="8922" spans="1:6">
      <c r="A8922" s="144"/>
      <c r="B8922" s="144"/>
      <c r="C8922" s="144"/>
      <c r="D8922" s="144"/>
      <c r="E8922" s="144"/>
      <c r="F8922" s="144"/>
    </row>
    <row r="8923" spans="1:6">
      <c r="A8923" s="144"/>
      <c r="B8923" s="144"/>
      <c r="C8923" s="144"/>
      <c r="D8923" s="144"/>
      <c r="E8923" s="144"/>
      <c r="F8923" s="144"/>
    </row>
    <row r="8924" spans="1:6">
      <c r="A8924" s="144"/>
      <c r="B8924" s="144"/>
      <c r="C8924" s="144"/>
      <c r="D8924" s="144"/>
      <c r="E8924" s="144"/>
      <c r="F8924" s="144"/>
    </row>
    <row r="8925" spans="1:6">
      <c r="A8925" s="144"/>
      <c r="B8925" s="144"/>
      <c r="C8925" s="144"/>
      <c r="D8925" s="144"/>
      <c r="E8925" s="144"/>
      <c r="F8925" s="144"/>
    </row>
    <row r="8926" spans="1:6">
      <c r="A8926" s="144"/>
      <c r="B8926" s="144"/>
      <c r="C8926" s="144"/>
      <c r="D8926" s="144"/>
      <c r="E8926" s="144"/>
      <c r="F8926" s="144"/>
    </row>
    <row r="8927" spans="1:6">
      <c r="A8927" s="144"/>
      <c r="B8927" s="144"/>
      <c r="C8927" s="144"/>
      <c r="D8927" s="144"/>
      <c r="E8927" s="144"/>
      <c r="F8927" s="144"/>
    </row>
    <row r="8928" spans="1:6">
      <c r="A8928" s="144"/>
      <c r="B8928" s="144"/>
      <c r="C8928" s="144"/>
      <c r="D8928" s="144"/>
      <c r="E8928" s="144"/>
      <c r="F8928" s="144"/>
    </row>
    <row r="8929" spans="1:6">
      <c r="A8929" s="144"/>
      <c r="B8929" s="144"/>
      <c r="C8929" s="144"/>
      <c r="D8929" s="144"/>
      <c r="E8929" s="144"/>
      <c r="F8929" s="144"/>
    </row>
    <row r="8930" spans="1:6">
      <c r="A8930" s="144"/>
      <c r="B8930" s="144"/>
      <c r="C8930" s="144"/>
      <c r="D8930" s="144"/>
      <c r="E8930" s="144"/>
      <c r="F8930" s="144"/>
    </row>
    <row r="8931" spans="1:6">
      <c r="A8931" s="144"/>
      <c r="B8931" s="144"/>
      <c r="C8931" s="144"/>
      <c r="D8931" s="144"/>
      <c r="E8931" s="144"/>
      <c r="F8931" s="144"/>
    </row>
    <row r="8932" spans="1:6">
      <c r="A8932" s="144"/>
      <c r="B8932" s="144"/>
      <c r="C8932" s="144"/>
      <c r="D8932" s="144"/>
      <c r="E8932" s="144"/>
      <c r="F8932" s="144"/>
    </row>
    <row r="8933" spans="1:6">
      <c r="A8933" s="144"/>
      <c r="B8933" s="144"/>
      <c r="C8933" s="144"/>
      <c r="D8933" s="144"/>
      <c r="E8933" s="144"/>
      <c r="F8933" s="144"/>
    </row>
    <row r="8934" spans="1:6">
      <c r="A8934" s="144"/>
      <c r="B8934" s="144"/>
      <c r="C8934" s="144"/>
      <c r="D8934" s="144"/>
      <c r="E8934" s="144"/>
      <c r="F8934" s="144"/>
    </row>
    <row r="8935" spans="1:6">
      <c r="A8935" s="144"/>
      <c r="B8935" s="144"/>
      <c r="C8935" s="144"/>
      <c r="D8935" s="144"/>
      <c r="E8935" s="144"/>
      <c r="F8935" s="144"/>
    </row>
    <row r="8936" spans="1:6">
      <c r="A8936" s="144"/>
      <c r="B8936" s="144"/>
      <c r="C8936" s="144"/>
      <c r="D8936" s="144"/>
      <c r="E8936" s="144"/>
      <c r="F8936" s="144"/>
    </row>
    <row r="8937" spans="1:6">
      <c r="A8937" s="144"/>
      <c r="B8937" s="144"/>
      <c r="C8937" s="144"/>
      <c r="D8937" s="144"/>
      <c r="E8937" s="144"/>
      <c r="F8937" s="144"/>
    </row>
    <row r="8938" spans="1:6">
      <c r="A8938" s="144"/>
      <c r="B8938" s="144"/>
      <c r="C8938" s="144"/>
      <c r="D8938" s="144"/>
      <c r="E8938" s="144"/>
      <c r="F8938" s="144"/>
    </row>
    <row r="8939" spans="1:6">
      <c r="A8939" s="144"/>
      <c r="B8939" s="144"/>
      <c r="C8939" s="144"/>
      <c r="D8939" s="144"/>
      <c r="E8939" s="144"/>
      <c r="F8939" s="144"/>
    </row>
    <row r="8940" spans="1:6">
      <c r="A8940" s="144"/>
      <c r="B8940" s="144"/>
      <c r="C8940" s="144"/>
      <c r="D8940" s="144"/>
      <c r="E8940" s="144"/>
      <c r="F8940" s="144"/>
    </row>
    <row r="8941" spans="1:6">
      <c r="A8941" s="144"/>
      <c r="B8941" s="144"/>
      <c r="C8941" s="144"/>
      <c r="D8941" s="144"/>
      <c r="E8941" s="144"/>
      <c r="F8941" s="144"/>
    </row>
    <row r="8942" spans="1:6">
      <c r="A8942" s="144"/>
      <c r="B8942" s="144"/>
      <c r="C8942" s="144"/>
      <c r="D8942" s="144"/>
      <c r="E8942" s="144"/>
      <c r="F8942" s="144"/>
    </row>
    <row r="8943" spans="1:6">
      <c r="A8943" s="144"/>
      <c r="B8943" s="144"/>
      <c r="C8943" s="144"/>
      <c r="D8943" s="144"/>
      <c r="E8943" s="144"/>
      <c r="F8943" s="144"/>
    </row>
    <row r="8944" spans="1:6">
      <c r="A8944" s="144"/>
      <c r="B8944" s="144"/>
      <c r="C8944" s="144"/>
      <c r="D8944" s="144"/>
      <c r="E8944" s="144"/>
      <c r="F8944" s="144"/>
    </row>
    <row r="8945" spans="1:6">
      <c r="A8945" s="144"/>
      <c r="B8945" s="144"/>
      <c r="C8945" s="144"/>
      <c r="D8945" s="144"/>
      <c r="E8945" s="144"/>
      <c r="F8945" s="144"/>
    </row>
    <row r="8946" spans="1:6">
      <c r="A8946" s="144"/>
      <c r="B8946" s="144"/>
      <c r="C8946" s="144"/>
      <c r="D8946" s="144"/>
      <c r="E8946" s="144"/>
      <c r="F8946" s="144"/>
    </row>
    <row r="8947" spans="1:6">
      <c r="A8947" s="144"/>
      <c r="B8947" s="144"/>
      <c r="C8947" s="144"/>
      <c r="D8947" s="144"/>
      <c r="E8947" s="144"/>
      <c r="F8947" s="144"/>
    </row>
    <row r="8948" spans="1:6">
      <c r="A8948" s="144"/>
      <c r="B8948" s="144"/>
      <c r="C8948" s="144"/>
      <c r="D8948" s="144"/>
      <c r="E8948" s="144"/>
      <c r="F8948" s="144"/>
    </row>
    <row r="8949" spans="1:6">
      <c r="A8949" s="144"/>
      <c r="B8949" s="144"/>
      <c r="C8949" s="144"/>
      <c r="D8949" s="144"/>
      <c r="E8949" s="144"/>
      <c r="F8949" s="144"/>
    </row>
    <row r="8950" spans="1:6">
      <c r="A8950" s="144"/>
      <c r="B8950" s="144"/>
      <c r="C8950" s="144"/>
      <c r="D8950" s="144"/>
      <c r="E8950" s="144"/>
      <c r="F8950" s="144"/>
    </row>
    <row r="8951" spans="1:6">
      <c r="A8951" s="144"/>
      <c r="B8951" s="144"/>
      <c r="C8951" s="144"/>
      <c r="D8951" s="144"/>
      <c r="E8951" s="144"/>
      <c r="F8951" s="144"/>
    </row>
    <row r="8952" spans="1:6">
      <c r="A8952" s="144"/>
      <c r="B8952" s="144"/>
      <c r="C8952" s="144"/>
      <c r="D8952" s="144"/>
      <c r="E8952" s="144"/>
      <c r="F8952" s="144"/>
    </row>
    <row r="8953" spans="1:6">
      <c r="A8953" s="144"/>
      <c r="B8953" s="144"/>
      <c r="C8953" s="144"/>
      <c r="D8953" s="144"/>
      <c r="E8953" s="144"/>
      <c r="F8953" s="144"/>
    </row>
    <row r="8954" spans="1:6">
      <c r="A8954" s="144"/>
      <c r="B8954" s="144"/>
      <c r="C8954" s="144"/>
      <c r="D8954" s="144"/>
      <c r="E8954" s="144"/>
      <c r="F8954" s="144"/>
    </row>
    <row r="8955" spans="1:6">
      <c r="A8955" s="144"/>
      <c r="B8955" s="144"/>
      <c r="C8955" s="144"/>
      <c r="D8955" s="144"/>
      <c r="E8955" s="144"/>
      <c r="F8955" s="144"/>
    </row>
    <row r="8956" spans="1:6">
      <c r="A8956" s="144"/>
      <c r="B8956" s="144"/>
      <c r="C8956" s="144"/>
      <c r="D8956" s="144"/>
      <c r="E8956" s="144"/>
      <c r="F8956" s="144"/>
    </row>
    <row r="8957" spans="1:6">
      <c r="A8957" s="144"/>
      <c r="B8957" s="144"/>
      <c r="C8957" s="144"/>
      <c r="D8957" s="144"/>
      <c r="E8957" s="144"/>
      <c r="F8957" s="144"/>
    </row>
    <row r="8958" spans="1:6">
      <c r="A8958" s="144"/>
      <c r="B8958" s="144"/>
      <c r="C8958" s="144"/>
      <c r="D8958" s="144"/>
      <c r="E8958" s="144"/>
      <c r="F8958" s="144"/>
    </row>
    <row r="8959" spans="1:6">
      <c r="A8959" s="144"/>
      <c r="B8959" s="144"/>
      <c r="C8959" s="144"/>
      <c r="D8959" s="144"/>
      <c r="E8959" s="144"/>
      <c r="F8959" s="144"/>
    </row>
    <row r="8960" spans="1:6">
      <c r="A8960" s="144"/>
      <c r="B8960" s="144"/>
      <c r="C8960" s="144"/>
      <c r="D8960" s="144"/>
      <c r="E8960" s="144"/>
      <c r="F8960" s="144"/>
    </row>
    <row r="8961" spans="1:6">
      <c r="A8961" s="144"/>
      <c r="B8961" s="144"/>
      <c r="C8961" s="144"/>
      <c r="D8961" s="144"/>
      <c r="E8961" s="144"/>
      <c r="F8961" s="144"/>
    </row>
    <row r="8962" spans="1:6">
      <c r="A8962" s="144"/>
      <c r="B8962" s="144"/>
      <c r="C8962" s="144"/>
      <c r="D8962" s="144"/>
      <c r="E8962" s="144"/>
      <c r="F8962" s="144"/>
    </row>
    <row r="8963" spans="1:6">
      <c r="A8963" s="144"/>
      <c r="B8963" s="144"/>
      <c r="C8963" s="144"/>
      <c r="D8963" s="144"/>
      <c r="E8963" s="144"/>
      <c r="F8963" s="144"/>
    </row>
    <row r="8964" spans="1:6">
      <c r="A8964" s="144"/>
      <c r="B8964" s="144"/>
      <c r="C8964" s="144"/>
      <c r="D8964" s="144"/>
      <c r="E8964" s="144"/>
      <c r="F8964" s="144"/>
    </row>
    <row r="8965" spans="1:6">
      <c r="A8965" s="144"/>
      <c r="B8965" s="144"/>
      <c r="C8965" s="144"/>
      <c r="D8965" s="144"/>
      <c r="E8965" s="144"/>
      <c r="F8965" s="144"/>
    </row>
    <row r="8966" spans="1:6">
      <c r="A8966" s="144"/>
      <c r="B8966" s="144"/>
      <c r="C8966" s="144"/>
      <c r="D8966" s="144"/>
      <c r="E8966" s="144"/>
      <c r="F8966" s="144"/>
    </row>
    <row r="8967" spans="1:6">
      <c r="A8967" s="144"/>
      <c r="B8967" s="144"/>
      <c r="C8967" s="144"/>
      <c r="D8967" s="144"/>
      <c r="E8967" s="144"/>
      <c r="F8967" s="144"/>
    </row>
    <row r="8968" spans="1:6">
      <c r="A8968" s="144"/>
      <c r="B8968" s="144"/>
      <c r="C8968" s="144"/>
      <c r="D8968" s="144"/>
      <c r="E8968" s="144"/>
      <c r="F8968" s="144"/>
    </row>
    <row r="8969" spans="1:6">
      <c r="A8969" s="144"/>
      <c r="B8969" s="144"/>
      <c r="C8969" s="144"/>
      <c r="D8969" s="144"/>
      <c r="E8969" s="144"/>
      <c r="F8969" s="144"/>
    </row>
    <row r="8970" spans="1:6">
      <c r="A8970" s="144"/>
      <c r="B8970" s="144"/>
      <c r="C8970" s="144"/>
      <c r="D8970" s="144"/>
      <c r="E8970" s="144"/>
      <c r="F8970" s="144"/>
    </row>
    <row r="8971" spans="1:6">
      <c r="A8971" s="144"/>
      <c r="B8971" s="144"/>
      <c r="C8971" s="144"/>
      <c r="D8971" s="144"/>
      <c r="E8971" s="144"/>
      <c r="F8971" s="144"/>
    </row>
    <row r="8972" spans="1:6">
      <c r="A8972" s="144"/>
      <c r="B8972" s="144"/>
      <c r="C8972" s="144"/>
      <c r="D8972" s="144"/>
      <c r="E8972" s="144"/>
      <c r="F8972" s="144"/>
    </row>
    <row r="8973" spans="1:6">
      <c r="A8973" s="144"/>
      <c r="B8973" s="144"/>
      <c r="C8973" s="144"/>
      <c r="D8973" s="144"/>
      <c r="E8973" s="144"/>
      <c r="F8973" s="144"/>
    </row>
    <row r="8974" spans="1:6">
      <c r="A8974" s="144"/>
      <c r="B8974" s="144"/>
      <c r="C8974" s="144"/>
      <c r="D8974" s="144"/>
      <c r="E8974" s="144"/>
      <c r="F8974" s="144"/>
    </row>
    <row r="8975" spans="1:6">
      <c r="A8975" s="144"/>
      <c r="B8975" s="144"/>
      <c r="C8975" s="144"/>
      <c r="D8975" s="144"/>
      <c r="E8975" s="144"/>
      <c r="F8975" s="144"/>
    </row>
    <row r="8976" spans="1:6">
      <c r="A8976" s="144"/>
      <c r="B8976" s="144"/>
      <c r="C8976" s="144"/>
      <c r="D8976" s="144"/>
      <c r="E8976" s="144"/>
      <c r="F8976" s="144"/>
    </row>
    <row r="8977" spans="1:6">
      <c r="A8977" s="144"/>
      <c r="B8977" s="144"/>
      <c r="C8977" s="144"/>
      <c r="D8977" s="144"/>
      <c r="E8977" s="144"/>
      <c r="F8977" s="144"/>
    </row>
    <row r="8978" spans="1:6">
      <c r="A8978" s="144"/>
      <c r="B8978" s="144"/>
      <c r="C8978" s="144"/>
      <c r="D8978" s="144"/>
      <c r="E8978" s="144"/>
      <c r="F8978" s="144"/>
    </row>
    <row r="8979" spans="1:6">
      <c r="A8979" s="144"/>
      <c r="B8979" s="144"/>
      <c r="C8979" s="144"/>
      <c r="D8979" s="144"/>
      <c r="E8979" s="144"/>
      <c r="F8979" s="144"/>
    </row>
    <row r="8980" spans="1:6">
      <c r="A8980" s="144"/>
      <c r="B8980" s="144"/>
      <c r="C8980" s="144"/>
      <c r="D8980" s="144"/>
      <c r="E8980" s="144"/>
      <c r="F8980" s="144"/>
    </row>
    <row r="8981" spans="1:6">
      <c r="A8981" s="144"/>
      <c r="B8981" s="144"/>
      <c r="C8981" s="144"/>
      <c r="D8981" s="144"/>
      <c r="E8981" s="144"/>
      <c r="F8981" s="144"/>
    </row>
    <row r="8982" spans="1:6">
      <c r="A8982" s="144"/>
      <c r="B8982" s="144"/>
      <c r="C8982" s="144"/>
      <c r="D8982" s="144"/>
      <c r="E8982" s="144"/>
      <c r="F8982" s="144"/>
    </row>
    <row r="8983" spans="1:6">
      <c r="A8983" s="144"/>
      <c r="B8983" s="144"/>
      <c r="C8983" s="144"/>
      <c r="D8983" s="144"/>
      <c r="E8983" s="144"/>
      <c r="F8983" s="144"/>
    </row>
    <row r="8984" spans="1:6">
      <c r="A8984" s="144"/>
      <c r="B8984" s="144"/>
      <c r="C8984" s="144"/>
      <c r="D8984" s="144"/>
      <c r="E8984" s="144"/>
      <c r="F8984" s="144"/>
    </row>
    <row r="8985" spans="1:6">
      <c r="A8985" s="144"/>
      <c r="B8985" s="144"/>
      <c r="C8985" s="144"/>
      <c r="D8985" s="144"/>
      <c r="E8985" s="144"/>
      <c r="F8985" s="144"/>
    </row>
    <row r="8986" spans="1:6">
      <c r="A8986" s="144"/>
      <c r="B8986" s="144"/>
      <c r="C8986" s="144"/>
      <c r="D8986" s="144"/>
      <c r="E8986" s="144"/>
      <c r="F8986" s="144"/>
    </row>
    <row r="8987" spans="1:6">
      <c r="A8987" s="144"/>
      <c r="B8987" s="144"/>
      <c r="C8987" s="144"/>
      <c r="D8987" s="144"/>
      <c r="E8987" s="144"/>
      <c r="F8987" s="144"/>
    </row>
    <row r="8988" spans="1:6">
      <c r="A8988" s="144"/>
      <c r="B8988" s="144"/>
      <c r="C8988" s="144"/>
      <c r="D8988" s="144"/>
      <c r="E8988" s="144"/>
      <c r="F8988" s="144"/>
    </row>
    <row r="8989" spans="1:6">
      <c r="A8989" s="144"/>
      <c r="B8989" s="144"/>
      <c r="C8989" s="144"/>
      <c r="D8989" s="144"/>
      <c r="E8989" s="144"/>
      <c r="F8989" s="144"/>
    </row>
    <row r="8990" spans="1:6">
      <c r="A8990" s="144"/>
      <c r="B8990" s="144"/>
      <c r="C8990" s="144"/>
      <c r="D8990" s="144"/>
      <c r="E8990" s="144"/>
      <c r="F8990" s="144"/>
    </row>
    <row r="8991" spans="1:6">
      <c r="A8991" s="144"/>
      <c r="B8991" s="144"/>
      <c r="C8991" s="144"/>
      <c r="D8991" s="144"/>
      <c r="E8991" s="144"/>
      <c r="F8991" s="144"/>
    </row>
    <row r="8992" spans="1:6">
      <c r="A8992" s="144"/>
      <c r="B8992" s="144"/>
      <c r="C8992" s="144"/>
      <c r="D8992" s="144"/>
      <c r="E8992" s="144"/>
      <c r="F8992" s="144"/>
    </row>
    <row r="8993" spans="1:6">
      <c r="A8993" s="144"/>
      <c r="B8993" s="144"/>
      <c r="C8993" s="144"/>
      <c r="D8993" s="144"/>
      <c r="E8993" s="144"/>
      <c r="F8993" s="144"/>
    </row>
    <row r="8994" spans="1:6">
      <c r="A8994" s="144"/>
      <c r="B8994" s="144"/>
      <c r="C8994" s="144"/>
      <c r="D8994" s="144"/>
      <c r="E8994" s="144"/>
      <c r="F8994" s="144"/>
    </row>
    <row r="8995" spans="1:6">
      <c r="A8995" s="144"/>
      <c r="B8995" s="144"/>
      <c r="C8995" s="144"/>
      <c r="D8995" s="144"/>
      <c r="E8995" s="144"/>
      <c r="F8995" s="144"/>
    </row>
    <row r="8996" spans="1:6">
      <c r="A8996" s="144"/>
      <c r="B8996" s="144"/>
      <c r="C8996" s="144"/>
      <c r="D8996" s="144"/>
      <c r="E8996" s="144"/>
      <c r="F8996" s="144"/>
    </row>
    <row r="8997" spans="1:6">
      <c r="A8997" s="144"/>
      <c r="B8997" s="144"/>
      <c r="C8997" s="144"/>
      <c r="D8997" s="144"/>
      <c r="E8997" s="144"/>
      <c r="F8997" s="144"/>
    </row>
    <row r="8998" spans="1:6">
      <c r="A8998" s="144"/>
      <c r="B8998" s="144"/>
      <c r="C8998" s="144"/>
      <c r="D8998" s="144"/>
      <c r="E8998" s="144"/>
      <c r="F8998" s="144"/>
    </row>
    <row r="8999" spans="1:6">
      <c r="A8999" s="144"/>
      <c r="B8999" s="144"/>
      <c r="C8999" s="144"/>
      <c r="D8999" s="144"/>
      <c r="E8999" s="144"/>
      <c r="F8999" s="144"/>
    </row>
    <row r="9000" spans="1:6">
      <c r="A9000" s="144"/>
      <c r="B9000" s="144"/>
      <c r="C9000" s="144"/>
      <c r="D9000" s="144"/>
      <c r="E9000" s="144"/>
      <c r="F9000" s="144"/>
    </row>
    <row r="9001" spans="1:6">
      <c r="A9001" s="144"/>
      <c r="B9001" s="144"/>
      <c r="C9001" s="144"/>
      <c r="D9001" s="144"/>
      <c r="E9001" s="144"/>
      <c r="F9001" s="144"/>
    </row>
    <row r="9002" spans="1:6">
      <c r="A9002" s="144"/>
      <c r="B9002" s="144"/>
      <c r="C9002" s="144"/>
      <c r="D9002" s="144"/>
      <c r="E9002" s="144"/>
      <c r="F9002" s="144"/>
    </row>
    <row r="9003" spans="1:6">
      <c r="A9003" s="144"/>
      <c r="B9003" s="144"/>
      <c r="C9003" s="144"/>
      <c r="D9003" s="144"/>
      <c r="E9003" s="144"/>
      <c r="F9003" s="144"/>
    </row>
    <row r="9004" spans="1:6">
      <c r="A9004" s="144"/>
      <c r="B9004" s="144"/>
      <c r="C9004" s="144"/>
      <c r="D9004" s="144"/>
      <c r="E9004" s="144"/>
      <c r="F9004" s="144"/>
    </row>
    <row r="9005" spans="1:6">
      <c r="A9005" s="144"/>
      <c r="B9005" s="144"/>
      <c r="C9005" s="144"/>
      <c r="D9005" s="144"/>
      <c r="E9005" s="144"/>
      <c r="F9005" s="144"/>
    </row>
    <row r="9006" spans="1:6">
      <c r="A9006" s="144"/>
      <c r="B9006" s="144"/>
      <c r="C9006" s="144"/>
      <c r="D9006" s="144"/>
      <c r="E9006" s="144"/>
      <c r="F9006" s="144"/>
    </row>
    <row r="9007" spans="1:6">
      <c r="A9007" s="144"/>
      <c r="B9007" s="144"/>
      <c r="C9007" s="144"/>
      <c r="D9007" s="144"/>
      <c r="E9007" s="144"/>
      <c r="F9007" s="144"/>
    </row>
    <row r="9008" spans="1:6">
      <c r="A9008" s="144"/>
      <c r="B9008" s="144"/>
      <c r="C9008" s="144"/>
      <c r="D9008" s="144"/>
      <c r="E9008" s="144"/>
      <c r="F9008" s="144"/>
    </row>
    <row r="9009" spans="1:6">
      <c r="A9009" s="144"/>
      <c r="B9009" s="144"/>
      <c r="C9009" s="144"/>
      <c r="D9009" s="144"/>
      <c r="E9009" s="144"/>
      <c r="F9009" s="144"/>
    </row>
    <row r="9010" spans="1:6">
      <c r="A9010" s="144"/>
      <c r="B9010" s="144"/>
      <c r="C9010" s="144"/>
      <c r="D9010" s="144"/>
      <c r="E9010" s="144"/>
      <c r="F9010" s="144"/>
    </row>
    <row r="9011" spans="1:6">
      <c r="A9011" s="144"/>
      <c r="B9011" s="144"/>
      <c r="C9011" s="144"/>
      <c r="D9011" s="144"/>
      <c r="E9011" s="144"/>
      <c r="F9011" s="144"/>
    </row>
    <row r="9012" spans="1:6">
      <c r="A9012" s="144"/>
      <c r="B9012" s="144"/>
      <c r="C9012" s="144"/>
      <c r="D9012" s="144"/>
      <c r="E9012" s="144"/>
      <c r="F9012" s="144"/>
    </row>
    <row r="9013" spans="1:6">
      <c r="A9013" s="144"/>
      <c r="B9013" s="144"/>
      <c r="C9013" s="144"/>
      <c r="D9013" s="144"/>
      <c r="E9013" s="144"/>
      <c r="F9013" s="144"/>
    </row>
    <row r="9014" spans="1:6">
      <c r="A9014" s="144"/>
      <c r="B9014" s="144"/>
      <c r="C9014" s="144"/>
      <c r="D9014" s="144"/>
      <c r="E9014" s="144"/>
      <c r="F9014" s="144"/>
    </row>
    <row r="9015" spans="1:6">
      <c r="A9015" s="144"/>
      <c r="B9015" s="144"/>
      <c r="C9015" s="144"/>
      <c r="D9015" s="144"/>
      <c r="E9015" s="144"/>
      <c r="F9015" s="144"/>
    </row>
    <row r="9016" spans="1:6">
      <c r="A9016" s="144"/>
      <c r="B9016" s="144"/>
      <c r="C9016" s="144"/>
      <c r="D9016" s="144"/>
      <c r="E9016" s="144"/>
      <c r="F9016" s="144"/>
    </row>
    <row r="9017" spans="1:6">
      <c r="A9017" s="144"/>
      <c r="B9017" s="144"/>
      <c r="C9017" s="144"/>
      <c r="D9017" s="144"/>
      <c r="E9017" s="144"/>
      <c r="F9017" s="144"/>
    </row>
    <row r="9018" spans="1:6">
      <c r="A9018" s="144"/>
      <c r="B9018" s="144"/>
      <c r="C9018" s="144"/>
      <c r="D9018" s="144"/>
      <c r="E9018" s="144"/>
      <c r="F9018" s="144"/>
    </row>
    <row r="9019" spans="1:6">
      <c r="A9019" s="144"/>
      <c r="B9019" s="144"/>
      <c r="C9019" s="144"/>
      <c r="D9019" s="144"/>
      <c r="E9019" s="144"/>
      <c r="F9019" s="144"/>
    </row>
    <row r="9020" spans="1:6">
      <c r="A9020" s="144"/>
      <c r="B9020" s="144"/>
      <c r="C9020" s="144"/>
      <c r="D9020" s="144"/>
      <c r="E9020" s="144"/>
      <c r="F9020" s="144"/>
    </row>
    <row r="9021" spans="1:6">
      <c r="A9021" s="144"/>
      <c r="B9021" s="144"/>
      <c r="C9021" s="144"/>
      <c r="D9021" s="144"/>
      <c r="E9021" s="144"/>
      <c r="F9021" s="144"/>
    </row>
    <row r="9022" spans="1:6">
      <c r="A9022" s="144"/>
      <c r="B9022" s="144"/>
      <c r="C9022" s="144"/>
      <c r="D9022" s="144"/>
      <c r="E9022" s="144"/>
      <c r="F9022" s="144"/>
    </row>
    <row r="9023" spans="1:6">
      <c r="A9023" s="144"/>
      <c r="B9023" s="144"/>
      <c r="C9023" s="144"/>
      <c r="D9023" s="144"/>
      <c r="E9023" s="144"/>
      <c r="F9023" s="144"/>
    </row>
    <row r="9024" spans="1:6">
      <c r="A9024" s="144"/>
      <c r="B9024" s="144"/>
      <c r="C9024" s="144"/>
      <c r="D9024" s="144"/>
      <c r="E9024" s="144"/>
      <c r="F9024" s="144"/>
    </row>
    <row r="9025" spans="1:6">
      <c r="A9025" s="144"/>
      <c r="B9025" s="144"/>
      <c r="C9025" s="144"/>
      <c r="D9025" s="144"/>
      <c r="E9025" s="144"/>
      <c r="F9025" s="144"/>
    </row>
    <row r="9026" spans="1:6">
      <c r="A9026" s="144"/>
      <c r="B9026" s="144"/>
      <c r="C9026" s="144"/>
      <c r="D9026" s="144"/>
      <c r="E9026" s="144"/>
      <c r="F9026" s="144"/>
    </row>
    <row r="9027" spans="1:6">
      <c r="A9027" s="144"/>
      <c r="B9027" s="144"/>
      <c r="C9027" s="144"/>
      <c r="D9027" s="144"/>
      <c r="E9027" s="144"/>
      <c r="F9027" s="144"/>
    </row>
    <row r="9028" spans="1:6">
      <c r="A9028" s="144"/>
      <c r="B9028" s="144"/>
      <c r="C9028" s="144"/>
      <c r="D9028" s="144"/>
      <c r="E9028" s="144"/>
      <c r="F9028" s="144"/>
    </row>
    <row r="9029" spans="1:6">
      <c r="A9029" s="144"/>
      <c r="B9029" s="144"/>
      <c r="C9029" s="144"/>
      <c r="D9029" s="144"/>
      <c r="E9029" s="144"/>
      <c r="F9029" s="144"/>
    </row>
    <row r="9030" spans="1:6">
      <c r="A9030" s="144"/>
      <c r="B9030" s="144"/>
      <c r="C9030" s="144"/>
      <c r="D9030" s="144"/>
      <c r="E9030" s="144"/>
      <c r="F9030" s="144"/>
    </row>
    <row r="9031" spans="1:6">
      <c r="A9031" s="144"/>
      <c r="B9031" s="144"/>
      <c r="C9031" s="144"/>
      <c r="D9031" s="144"/>
      <c r="E9031" s="144"/>
      <c r="F9031" s="144"/>
    </row>
    <row r="9032" spans="1:6">
      <c r="A9032" s="144"/>
      <c r="B9032" s="144"/>
      <c r="C9032" s="144"/>
      <c r="D9032" s="144"/>
      <c r="E9032" s="144"/>
      <c r="F9032" s="144"/>
    </row>
    <row r="9033" spans="1:6">
      <c r="A9033" s="144"/>
      <c r="B9033" s="144"/>
      <c r="C9033" s="144"/>
      <c r="D9033" s="144"/>
      <c r="E9033" s="144"/>
      <c r="F9033" s="144"/>
    </row>
    <row r="9034" spans="1:6">
      <c r="A9034" s="144"/>
      <c r="B9034" s="144"/>
      <c r="C9034" s="144"/>
      <c r="D9034" s="144"/>
      <c r="E9034" s="144"/>
      <c r="F9034" s="144"/>
    </row>
    <row r="9035" spans="1:6">
      <c r="A9035" s="144"/>
      <c r="B9035" s="144"/>
      <c r="C9035" s="144"/>
      <c r="D9035" s="144"/>
      <c r="E9035" s="144"/>
      <c r="F9035" s="144"/>
    </row>
    <row r="9036" spans="1:6">
      <c r="A9036" s="144"/>
      <c r="B9036" s="144"/>
      <c r="C9036" s="144"/>
      <c r="D9036" s="144"/>
      <c r="E9036" s="144"/>
      <c r="F9036" s="144"/>
    </row>
    <row r="9037" spans="1:6">
      <c r="A9037" s="144"/>
      <c r="B9037" s="144"/>
      <c r="C9037" s="144"/>
      <c r="D9037" s="144"/>
      <c r="E9037" s="144"/>
      <c r="F9037" s="144"/>
    </row>
    <row r="9038" spans="1:6">
      <c r="A9038" s="144"/>
      <c r="B9038" s="144"/>
      <c r="C9038" s="144"/>
      <c r="D9038" s="144"/>
      <c r="E9038" s="144"/>
      <c r="F9038" s="144"/>
    </row>
    <row r="9039" spans="1:6">
      <c r="A9039" s="144"/>
      <c r="B9039" s="144"/>
      <c r="C9039" s="144"/>
      <c r="D9039" s="144"/>
      <c r="E9039" s="144"/>
      <c r="F9039" s="144"/>
    </row>
    <row r="9040" spans="1:6">
      <c r="A9040" s="144"/>
      <c r="B9040" s="144"/>
      <c r="C9040" s="144"/>
      <c r="D9040" s="144"/>
      <c r="E9040" s="144"/>
      <c r="F9040" s="144"/>
    </row>
    <row r="9041" spans="1:6">
      <c r="A9041" s="144"/>
      <c r="B9041" s="144"/>
      <c r="C9041" s="144"/>
      <c r="D9041" s="144"/>
      <c r="E9041" s="144"/>
      <c r="F9041" s="144"/>
    </row>
    <row r="9042" spans="1:6">
      <c r="A9042" s="144"/>
      <c r="B9042" s="144"/>
      <c r="C9042" s="144"/>
      <c r="D9042" s="144"/>
      <c r="E9042" s="144"/>
      <c r="F9042" s="144"/>
    </row>
    <row r="9043" spans="1:6">
      <c r="A9043" s="144"/>
      <c r="B9043" s="144"/>
      <c r="C9043" s="144"/>
      <c r="D9043" s="144"/>
      <c r="E9043" s="144"/>
      <c r="F9043" s="144"/>
    </row>
    <row r="9044" spans="1:6">
      <c r="A9044" s="144"/>
      <c r="B9044" s="144"/>
      <c r="C9044" s="144"/>
      <c r="D9044" s="144"/>
      <c r="E9044" s="144"/>
      <c r="F9044" s="144"/>
    </row>
    <row r="9045" spans="1:6">
      <c r="A9045" s="144"/>
      <c r="B9045" s="144"/>
      <c r="C9045" s="144"/>
      <c r="D9045" s="144"/>
      <c r="E9045" s="144"/>
      <c r="F9045" s="144"/>
    </row>
    <row r="9046" spans="1:6">
      <c r="A9046" s="144"/>
      <c r="B9046" s="144"/>
      <c r="C9046" s="144"/>
      <c r="D9046" s="144"/>
      <c r="E9046" s="144"/>
      <c r="F9046" s="144"/>
    </row>
    <row r="9047" spans="1:6">
      <c r="A9047" s="144"/>
      <c r="B9047" s="144"/>
      <c r="C9047" s="144"/>
      <c r="D9047" s="144"/>
      <c r="E9047" s="144"/>
      <c r="F9047" s="144"/>
    </row>
    <row r="9048" spans="1:6">
      <c r="A9048" s="144"/>
      <c r="B9048" s="144"/>
      <c r="C9048" s="144"/>
      <c r="D9048" s="144"/>
      <c r="E9048" s="144"/>
      <c r="F9048" s="144"/>
    </row>
    <row r="9049" spans="1:6">
      <c r="A9049" s="144"/>
      <c r="B9049" s="144"/>
      <c r="C9049" s="144"/>
      <c r="D9049" s="144"/>
      <c r="E9049" s="144"/>
      <c r="F9049" s="144"/>
    </row>
    <row r="9050" spans="1:6">
      <c r="A9050" s="144"/>
      <c r="B9050" s="144"/>
      <c r="C9050" s="144"/>
      <c r="D9050" s="144"/>
      <c r="E9050" s="144"/>
      <c r="F9050" s="144"/>
    </row>
    <row r="9051" spans="1:6">
      <c r="A9051" s="144"/>
      <c r="B9051" s="144"/>
      <c r="C9051" s="144"/>
      <c r="D9051" s="144"/>
      <c r="E9051" s="144"/>
      <c r="F9051" s="144"/>
    </row>
    <row r="9052" spans="1:6">
      <c r="A9052" s="144"/>
      <c r="B9052" s="144"/>
      <c r="C9052" s="144"/>
      <c r="D9052" s="144"/>
      <c r="E9052" s="144"/>
      <c r="F9052" s="144"/>
    </row>
    <row r="9053" spans="1:6">
      <c r="A9053" s="144"/>
      <c r="B9053" s="144"/>
      <c r="C9053" s="144"/>
      <c r="D9053" s="144"/>
      <c r="E9053" s="144"/>
      <c r="F9053" s="144"/>
    </row>
    <row r="9054" spans="1:6">
      <c r="A9054" s="144"/>
      <c r="B9054" s="144"/>
      <c r="C9054" s="144"/>
      <c r="D9054" s="144"/>
      <c r="E9054" s="144"/>
      <c r="F9054" s="144"/>
    </row>
    <row r="9055" spans="1:6">
      <c r="A9055" s="144"/>
      <c r="B9055" s="144"/>
      <c r="C9055" s="144"/>
      <c r="D9055" s="144"/>
      <c r="E9055" s="144"/>
      <c r="F9055" s="144"/>
    </row>
    <row r="9056" spans="1:6">
      <c r="A9056" s="144"/>
      <c r="B9056" s="144"/>
      <c r="C9056" s="144"/>
      <c r="D9056" s="144"/>
      <c r="E9056" s="144"/>
      <c r="F9056" s="144"/>
    </row>
    <row r="9057" spans="1:6">
      <c r="A9057" s="144"/>
      <c r="B9057" s="144"/>
      <c r="C9057" s="144"/>
      <c r="D9057" s="144"/>
      <c r="E9057" s="144"/>
      <c r="F9057" s="144"/>
    </row>
    <row r="9058" spans="1:6">
      <c r="A9058" s="144"/>
      <c r="B9058" s="144"/>
      <c r="C9058" s="144"/>
      <c r="D9058" s="144"/>
      <c r="E9058" s="144"/>
      <c r="F9058" s="144"/>
    </row>
    <row r="9059" spans="1:6">
      <c r="A9059" s="144"/>
      <c r="B9059" s="144"/>
      <c r="C9059" s="144"/>
      <c r="D9059" s="144"/>
      <c r="E9059" s="144"/>
      <c r="F9059" s="144"/>
    </row>
    <row r="9060" spans="1:6">
      <c r="A9060" s="144"/>
      <c r="B9060" s="144"/>
      <c r="C9060" s="144"/>
      <c r="D9060" s="144"/>
      <c r="E9060" s="144"/>
      <c r="F9060" s="144"/>
    </row>
    <row r="9061" spans="1:6">
      <c r="A9061" s="144"/>
      <c r="B9061" s="144"/>
      <c r="C9061" s="144"/>
      <c r="D9061" s="144"/>
      <c r="E9061" s="144"/>
      <c r="F9061" s="144"/>
    </row>
    <row r="9062" spans="1:6">
      <c r="A9062" s="144"/>
      <c r="B9062" s="144"/>
      <c r="C9062" s="144"/>
      <c r="D9062" s="144"/>
      <c r="E9062" s="144"/>
      <c r="F9062" s="144"/>
    </row>
    <row r="9063" spans="1:6">
      <c r="A9063" s="144"/>
      <c r="B9063" s="144"/>
      <c r="C9063" s="144"/>
      <c r="D9063" s="144"/>
      <c r="E9063" s="144"/>
      <c r="F9063" s="144"/>
    </row>
    <row r="9064" spans="1:6">
      <c r="A9064" s="144"/>
      <c r="B9064" s="144"/>
      <c r="C9064" s="144"/>
      <c r="D9064" s="144"/>
      <c r="E9064" s="144"/>
      <c r="F9064" s="144"/>
    </row>
    <row r="9065" spans="1:6">
      <c r="A9065" s="144"/>
      <c r="B9065" s="144"/>
      <c r="C9065" s="144"/>
      <c r="D9065" s="144"/>
      <c r="E9065" s="144"/>
      <c r="F9065" s="144"/>
    </row>
    <row r="9066" spans="1:6">
      <c r="A9066" s="144"/>
      <c r="B9066" s="144"/>
      <c r="C9066" s="144"/>
      <c r="D9066" s="144"/>
      <c r="E9066" s="144"/>
      <c r="F9066" s="144"/>
    </row>
    <row r="9067" spans="1:6">
      <c r="A9067" s="144"/>
      <c r="B9067" s="144"/>
      <c r="C9067" s="144"/>
      <c r="D9067" s="144"/>
      <c r="E9067" s="144"/>
      <c r="F9067" s="144"/>
    </row>
    <row r="9068" spans="1:6">
      <c r="A9068" s="144"/>
      <c r="B9068" s="144"/>
      <c r="C9068" s="144"/>
      <c r="D9068" s="144"/>
      <c r="E9068" s="144"/>
      <c r="F9068" s="144"/>
    </row>
    <row r="9069" spans="1:6">
      <c r="A9069" s="144"/>
      <c r="B9069" s="144"/>
      <c r="C9069" s="144"/>
      <c r="D9069" s="144"/>
      <c r="E9069" s="144"/>
      <c r="F9069" s="144"/>
    </row>
    <row r="9070" spans="1:6">
      <c r="A9070" s="144"/>
      <c r="B9070" s="144"/>
      <c r="C9070" s="144"/>
      <c r="D9070" s="144"/>
      <c r="E9070" s="144"/>
      <c r="F9070" s="144"/>
    </row>
    <row r="9071" spans="1:6">
      <c r="A9071" s="144"/>
      <c r="B9071" s="144"/>
      <c r="C9071" s="144"/>
      <c r="D9071" s="144"/>
      <c r="E9071" s="144"/>
      <c r="F9071" s="144"/>
    </row>
    <row r="9072" spans="1:6">
      <c r="A9072" s="144"/>
      <c r="B9072" s="144"/>
      <c r="C9072" s="144"/>
      <c r="D9072" s="144"/>
      <c r="E9072" s="144"/>
      <c r="F9072" s="144"/>
    </row>
    <row r="9073" spans="1:6">
      <c r="A9073" s="144"/>
      <c r="B9073" s="144"/>
      <c r="C9073" s="144"/>
      <c r="D9073" s="144"/>
      <c r="E9073" s="144"/>
      <c r="F9073" s="144"/>
    </row>
    <row r="9074" spans="1:6">
      <c r="A9074" s="144"/>
      <c r="B9074" s="144"/>
      <c r="C9074" s="144"/>
      <c r="D9074" s="144"/>
      <c r="E9074" s="144"/>
      <c r="F9074" s="144"/>
    </row>
    <row r="9075" spans="1:6">
      <c r="A9075" s="144"/>
      <c r="B9075" s="144"/>
      <c r="C9075" s="144"/>
      <c r="D9075" s="144"/>
      <c r="E9075" s="144"/>
      <c r="F9075" s="144"/>
    </row>
    <row r="9076" spans="1:6">
      <c r="A9076" s="144"/>
      <c r="B9076" s="144"/>
      <c r="C9076" s="144"/>
      <c r="D9076" s="144"/>
      <c r="E9076" s="144"/>
      <c r="F9076" s="144"/>
    </row>
    <row r="9077" spans="1:6">
      <c r="A9077" s="144"/>
      <c r="B9077" s="144"/>
      <c r="C9077" s="144"/>
      <c r="D9077" s="144"/>
      <c r="E9077" s="144"/>
      <c r="F9077" s="144"/>
    </row>
    <row r="9078" spans="1:6">
      <c r="A9078" s="144"/>
      <c r="B9078" s="144"/>
      <c r="C9078" s="144"/>
      <c r="D9078" s="144"/>
      <c r="E9078" s="144"/>
      <c r="F9078" s="144"/>
    </row>
    <row r="9079" spans="1:6">
      <c r="A9079" s="144"/>
      <c r="B9079" s="144"/>
      <c r="C9079" s="144"/>
      <c r="D9079" s="144"/>
      <c r="E9079" s="144"/>
      <c r="F9079" s="144"/>
    </row>
    <row r="9080" spans="1:6">
      <c r="A9080" s="144"/>
      <c r="B9080" s="144"/>
      <c r="C9080" s="144"/>
      <c r="D9080" s="144"/>
      <c r="E9080" s="144"/>
      <c r="F9080" s="144"/>
    </row>
    <row r="9081" spans="1:6">
      <c r="A9081" s="144"/>
      <c r="B9081" s="144"/>
      <c r="C9081" s="144"/>
      <c r="D9081" s="144"/>
      <c r="E9081" s="144"/>
      <c r="F9081" s="144"/>
    </row>
    <row r="9082" spans="1:6">
      <c r="A9082" s="144"/>
      <c r="B9082" s="144"/>
      <c r="C9082" s="144"/>
      <c r="D9082" s="144"/>
      <c r="E9082" s="144"/>
      <c r="F9082" s="144"/>
    </row>
    <row r="9083" spans="1:6">
      <c r="A9083" s="144"/>
      <c r="B9083" s="144"/>
      <c r="C9083" s="144"/>
      <c r="D9083" s="144"/>
      <c r="E9083" s="144"/>
      <c r="F9083" s="144"/>
    </row>
    <row r="9084" spans="1:6">
      <c r="A9084" s="144"/>
      <c r="B9084" s="144"/>
      <c r="C9084" s="144"/>
      <c r="D9084" s="144"/>
      <c r="E9084" s="144"/>
      <c r="F9084" s="144"/>
    </row>
    <row r="9085" spans="1:6">
      <c r="A9085" s="144"/>
      <c r="B9085" s="144"/>
      <c r="C9085" s="144"/>
      <c r="D9085" s="144"/>
      <c r="E9085" s="144"/>
      <c r="F9085" s="144"/>
    </row>
    <row r="9086" spans="1:6">
      <c r="A9086" s="144"/>
      <c r="B9086" s="144"/>
      <c r="C9086" s="144"/>
      <c r="D9086" s="144"/>
      <c r="E9086" s="144"/>
      <c r="F9086" s="144"/>
    </row>
    <row r="9087" spans="1:6">
      <c r="A9087" s="144"/>
      <c r="B9087" s="144"/>
      <c r="C9087" s="144"/>
      <c r="D9087" s="144"/>
      <c r="E9087" s="144"/>
      <c r="F9087" s="144"/>
    </row>
    <row r="9088" spans="1:6">
      <c r="A9088" s="144"/>
      <c r="B9088" s="144"/>
      <c r="C9088" s="144"/>
      <c r="D9088" s="144"/>
      <c r="E9088" s="144"/>
      <c r="F9088" s="144"/>
    </row>
    <row r="9089" spans="1:6">
      <c r="A9089" s="144"/>
      <c r="B9089" s="144"/>
      <c r="C9089" s="144"/>
      <c r="D9089" s="144"/>
      <c r="E9089" s="144"/>
      <c r="F9089" s="144"/>
    </row>
    <row r="9090" spans="1:6">
      <c r="A9090" s="144"/>
      <c r="B9090" s="144"/>
      <c r="C9090" s="144"/>
      <c r="D9090" s="144"/>
      <c r="E9090" s="144"/>
      <c r="F9090" s="144"/>
    </row>
    <row r="9091" spans="1:6">
      <c r="A9091" s="144"/>
      <c r="B9091" s="144"/>
      <c r="C9091" s="144"/>
      <c r="D9091" s="144"/>
      <c r="E9091" s="144"/>
      <c r="F9091" s="144"/>
    </row>
    <row r="9092" spans="1:6">
      <c r="A9092" s="144"/>
      <c r="B9092" s="144"/>
      <c r="C9092" s="144"/>
      <c r="D9092" s="144"/>
      <c r="E9092" s="144"/>
      <c r="F9092" s="144"/>
    </row>
    <row r="9093" spans="1:6">
      <c r="A9093" s="144"/>
      <c r="B9093" s="144"/>
      <c r="C9093" s="144"/>
      <c r="D9093" s="144"/>
      <c r="E9093" s="144"/>
      <c r="F9093" s="144"/>
    </row>
    <row r="9094" spans="1:6">
      <c r="A9094" s="144"/>
      <c r="B9094" s="144"/>
      <c r="C9094" s="144"/>
      <c r="D9094" s="144"/>
      <c r="E9094" s="144"/>
      <c r="F9094" s="144"/>
    </row>
    <row r="9095" spans="1:6">
      <c r="A9095" s="144"/>
      <c r="B9095" s="144"/>
      <c r="C9095" s="144"/>
      <c r="D9095" s="144"/>
      <c r="E9095" s="144"/>
      <c r="F9095" s="144"/>
    </row>
    <row r="9096" spans="1:6">
      <c r="A9096" s="144"/>
      <c r="B9096" s="144"/>
      <c r="C9096" s="144"/>
      <c r="D9096" s="144"/>
      <c r="E9096" s="144"/>
      <c r="F9096" s="144"/>
    </row>
    <row r="9097" spans="1:6">
      <c r="A9097" s="144"/>
      <c r="B9097" s="144"/>
      <c r="C9097" s="144"/>
      <c r="D9097" s="144"/>
      <c r="E9097" s="144"/>
      <c r="F9097" s="144"/>
    </row>
    <row r="9098" spans="1:6">
      <c r="A9098" s="144"/>
      <c r="B9098" s="144"/>
      <c r="C9098" s="144"/>
      <c r="D9098" s="144"/>
      <c r="E9098" s="144"/>
      <c r="F9098" s="144"/>
    </row>
    <row r="9099" spans="1:6">
      <c r="A9099" s="144"/>
      <c r="B9099" s="144"/>
      <c r="C9099" s="144"/>
      <c r="D9099" s="144"/>
      <c r="E9099" s="144"/>
      <c r="F9099" s="144"/>
    </row>
    <row r="9100" spans="1:6">
      <c r="A9100" s="144"/>
      <c r="B9100" s="144"/>
      <c r="C9100" s="144"/>
      <c r="D9100" s="144"/>
      <c r="E9100" s="144"/>
      <c r="F9100" s="144"/>
    </row>
    <row r="9101" spans="1:6">
      <c r="A9101" s="144"/>
      <c r="B9101" s="144"/>
      <c r="C9101" s="144"/>
      <c r="D9101" s="144"/>
      <c r="E9101" s="144"/>
      <c r="F9101" s="144"/>
    </row>
    <row r="9102" spans="1:6">
      <c r="A9102" s="144"/>
      <c r="B9102" s="144"/>
      <c r="C9102" s="144"/>
      <c r="D9102" s="144"/>
      <c r="E9102" s="144"/>
      <c r="F9102" s="144"/>
    </row>
    <row r="9103" spans="1:6">
      <c r="A9103" s="144"/>
      <c r="B9103" s="144"/>
      <c r="C9103" s="144"/>
      <c r="D9103" s="144"/>
      <c r="E9103" s="144"/>
      <c r="F9103" s="144"/>
    </row>
    <row r="9104" spans="1:6">
      <c r="A9104" s="144"/>
      <c r="B9104" s="144"/>
      <c r="C9104" s="144"/>
      <c r="D9104" s="144"/>
      <c r="E9104" s="144"/>
      <c r="F9104" s="144"/>
    </row>
    <row r="9105" spans="1:6">
      <c r="A9105" s="144"/>
      <c r="B9105" s="144"/>
      <c r="C9105" s="144"/>
      <c r="D9105" s="144"/>
      <c r="E9105" s="144"/>
      <c r="F9105" s="144"/>
    </row>
    <row r="9106" spans="1:6">
      <c r="A9106" s="144"/>
      <c r="B9106" s="144"/>
      <c r="C9106" s="144"/>
      <c r="D9106" s="144"/>
      <c r="E9106" s="144"/>
      <c r="F9106" s="144"/>
    </row>
    <row r="9107" spans="1:6">
      <c r="A9107" s="144"/>
      <c r="B9107" s="144"/>
      <c r="C9107" s="144"/>
      <c r="D9107" s="144"/>
      <c r="E9107" s="144"/>
      <c r="F9107" s="144"/>
    </row>
    <row r="9108" spans="1:6">
      <c r="A9108" s="144"/>
      <c r="B9108" s="144"/>
      <c r="C9108" s="144"/>
      <c r="D9108" s="144"/>
      <c r="E9108" s="144"/>
      <c r="F9108" s="144"/>
    </row>
    <row r="9109" spans="1:6">
      <c r="A9109" s="144"/>
      <c r="B9109" s="144"/>
      <c r="C9109" s="144"/>
      <c r="D9109" s="144"/>
      <c r="E9109" s="144"/>
      <c r="F9109" s="144"/>
    </row>
    <row r="9110" spans="1:6">
      <c r="A9110" s="144"/>
      <c r="B9110" s="144"/>
      <c r="C9110" s="144"/>
      <c r="D9110" s="144"/>
      <c r="E9110" s="144"/>
      <c r="F9110" s="144"/>
    </row>
    <row r="9111" spans="1:6">
      <c r="A9111" s="144"/>
      <c r="B9111" s="144"/>
      <c r="C9111" s="144"/>
      <c r="D9111" s="144"/>
      <c r="E9111" s="144"/>
      <c r="F9111" s="144"/>
    </row>
    <row r="9112" spans="1:6">
      <c r="A9112" s="144"/>
      <c r="B9112" s="144"/>
      <c r="C9112" s="144"/>
      <c r="D9112" s="144"/>
      <c r="E9112" s="144"/>
      <c r="F9112" s="144"/>
    </row>
    <row r="9113" spans="1:6">
      <c r="A9113" s="144"/>
      <c r="B9113" s="144"/>
      <c r="C9113" s="144"/>
      <c r="D9113" s="144"/>
      <c r="E9113" s="144"/>
      <c r="F9113" s="144"/>
    </row>
    <row r="9114" spans="1:6">
      <c r="A9114" s="144"/>
      <c r="B9114" s="144"/>
      <c r="C9114" s="144"/>
      <c r="D9114" s="144"/>
      <c r="E9114" s="144"/>
      <c r="F9114" s="144"/>
    </row>
    <row r="9115" spans="1:6">
      <c r="A9115" s="144"/>
      <c r="B9115" s="144"/>
      <c r="C9115" s="144"/>
      <c r="D9115" s="144"/>
      <c r="E9115" s="144"/>
      <c r="F9115" s="144"/>
    </row>
    <row r="9116" spans="1:6">
      <c r="A9116" s="144"/>
      <c r="B9116" s="144"/>
      <c r="C9116" s="144"/>
      <c r="D9116" s="144"/>
      <c r="E9116" s="144"/>
      <c r="F9116" s="144"/>
    </row>
    <row r="9117" spans="1:6">
      <c r="A9117" s="144"/>
      <c r="B9117" s="144"/>
      <c r="C9117" s="144"/>
      <c r="D9117" s="144"/>
      <c r="E9117" s="144"/>
      <c r="F9117" s="144"/>
    </row>
    <row r="9118" spans="1:6">
      <c r="A9118" s="144"/>
      <c r="B9118" s="144"/>
      <c r="C9118" s="144"/>
      <c r="D9118" s="144"/>
      <c r="E9118" s="144"/>
      <c r="F9118" s="144"/>
    </row>
    <row r="9119" spans="1:6">
      <c r="A9119" s="144"/>
      <c r="B9119" s="144"/>
      <c r="C9119" s="144"/>
      <c r="D9119" s="144"/>
      <c r="E9119" s="144"/>
      <c r="F9119" s="144"/>
    </row>
    <row r="9120" spans="1:6">
      <c r="A9120" s="144"/>
      <c r="B9120" s="144"/>
      <c r="C9120" s="144"/>
      <c r="D9120" s="144"/>
      <c r="E9120" s="144"/>
      <c r="F9120" s="144"/>
    </row>
    <row r="9121" spans="1:6">
      <c r="A9121" s="144"/>
      <c r="B9121" s="144"/>
      <c r="C9121" s="144"/>
      <c r="D9121" s="144"/>
      <c r="E9121" s="144"/>
      <c r="F9121" s="144"/>
    </row>
    <row r="9122" spans="1:6">
      <c r="A9122" s="144"/>
      <c r="B9122" s="144"/>
      <c r="C9122" s="144"/>
      <c r="D9122" s="144"/>
      <c r="E9122" s="144"/>
      <c r="F9122" s="144"/>
    </row>
    <row r="9123" spans="1:6">
      <c r="A9123" s="144"/>
      <c r="B9123" s="144"/>
      <c r="C9123" s="144"/>
      <c r="D9123" s="144"/>
      <c r="E9123" s="144"/>
      <c r="F9123" s="144"/>
    </row>
    <row r="9124" spans="1:6">
      <c r="A9124" s="144"/>
      <c r="B9124" s="144"/>
      <c r="C9124" s="144"/>
      <c r="D9124" s="144"/>
      <c r="E9124" s="144"/>
      <c r="F9124" s="144"/>
    </row>
    <row r="9125" spans="1:6">
      <c r="A9125" s="144"/>
      <c r="B9125" s="144"/>
      <c r="C9125" s="144"/>
      <c r="D9125" s="144"/>
      <c r="E9125" s="144"/>
      <c r="F9125" s="144"/>
    </row>
    <row r="9126" spans="1:6">
      <c r="A9126" s="144"/>
      <c r="B9126" s="144"/>
      <c r="C9126" s="144"/>
      <c r="D9126" s="144"/>
      <c r="E9126" s="144"/>
      <c r="F9126" s="144"/>
    </row>
    <row r="9127" spans="1:6">
      <c r="A9127" s="144"/>
      <c r="B9127" s="144"/>
      <c r="C9127" s="144"/>
      <c r="D9127" s="144"/>
      <c r="E9127" s="144"/>
      <c r="F9127" s="144"/>
    </row>
    <row r="9128" spans="1:6">
      <c r="A9128" s="144"/>
      <c r="B9128" s="144"/>
      <c r="C9128" s="144"/>
      <c r="D9128" s="144"/>
      <c r="E9128" s="144"/>
      <c r="F9128" s="144"/>
    </row>
    <row r="9129" spans="1:6">
      <c r="A9129" s="144"/>
      <c r="B9129" s="144"/>
      <c r="C9129" s="144"/>
      <c r="D9129" s="144"/>
      <c r="E9129" s="144"/>
      <c r="F9129" s="144"/>
    </row>
    <row r="9130" spans="1:6">
      <c r="A9130" s="144"/>
      <c r="B9130" s="144"/>
      <c r="C9130" s="144"/>
      <c r="D9130" s="144"/>
      <c r="E9130" s="144"/>
      <c r="F9130" s="144"/>
    </row>
    <row r="9131" spans="1:6">
      <c r="A9131" s="144"/>
      <c r="B9131" s="144"/>
      <c r="C9131" s="144"/>
      <c r="D9131" s="144"/>
      <c r="E9131" s="144"/>
      <c r="F9131" s="144"/>
    </row>
    <row r="9132" spans="1:6">
      <c r="A9132" s="144"/>
      <c r="B9132" s="144"/>
      <c r="C9132" s="144"/>
      <c r="D9132" s="144"/>
      <c r="E9132" s="144"/>
      <c r="F9132" s="144"/>
    </row>
    <row r="9133" spans="1:6">
      <c r="A9133" s="144"/>
      <c r="B9133" s="144"/>
      <c r="C9133" s="144"/>
      <c r="D9133" s="144"/>
      <c r="E9133" s="144"/>
      <c r="F9133" s="144"/>
    </row>
    <row r="9134" spans="1:6">
      <c r="A9134" s="144"/>
      <c r="B9134" s="144"/>
      <c r="C9134" s="144"/>
      <c r="D9134" s="144"/>
      <c r="E9134" s="144"/>
      <c r="F9134" s="144"/>
    </row>
    <row r="9135" spans="1:6">
      <c r="A9135" s="144"/>
      <c r="B9135" s="144"/>
      <c r="C9135" s="144"/>
      <c r="D9135" s="144"/>
      <c r="E9135" s="144"/>
      <c r="F9135" s="144"/>
    </row>
    <row r="9136" spans="1:6">
      <c r="A9136" s="144"/>
      <c r="B9136" s="144"/>
      <c r="C9136" s="144"/>
      <c r="D9136" s="144"/>
      <c r="E9136" s="144"/>
      <c r="F9136" s="144"/>
    </row>
    <row r="9137" spans="1:6">
      <c r="A9137" s="144"/>
      <c r="B9137" s="144"/>
      <c r="C9137" s="144"/>
      <c r="D9137" s="144"/>
      <c r="E9137" s="144"/>
      <c r="F9137" s="144"/>
    </row>
    <row r="9138" spans="1:6">
      <c r="A9138" s="144"/>
      <c r="B9138" s="144"/>
      <c r="C9138" s="144"/>
      <c r="D9138" s="144"/>
      <c r="E9138" s="144"/>
      <c r="F9138" s="144"/>
    </row>
    <row r="9139" spans="1:6">
      <c r="A9139" s="144"/>
      <c r="B9139" s="144"/>
      <c r="C9139" s="144"/>
      <c r="D9139" s="144"/>
      <c r="E9139" s="144"/>
      <c r="F9139" s="144"/>
    </row>
    <row r="9140" spans="1:6">
      <c r="A9140" s="144"/>
      <c r="B9140" s="144"/>
      <c r="C9140" s="144"/>
      <c r="D9140" s="144"/>
      <c r="E9140" s="144"/>
      <c r="F9140" s="144"/>
    </row>
    <row r="9141" spans="1:6">
      <c r="A9141" s="144"/>
      <c r="B9141" s="144"/>
      <c r="C9141" s="144"/>
      <c r="D9141" s="144"/>
      <c r="E9141" s="144"/>
      <c r="F9141" s="144"/>
    </row>
    <row r="9142" spans="1:6">
      <c r="A9142" s="144"/>
      <c r="B9142" s="144"/>
      <c r="C9142" s="144"/>
      <c r="D9142" s="144"/>
      <c r="E9142" s="144"/>
      <c r="F9142" s="144"/>
    </row>
    <row r="9143" spans="1:6">
      <c r="A9143" s="144"/>
      <c r="B9143" s="144"/>
      <c r="C9143" s="144"/>
      <c r="D9143" s="144"/>
      <c r="E9143" s="144"/>
      <c r="F9143" s="144"/>
    </row>
    <row r="9144" spans="1:6">
      <c r="A9144" s="144"/>
      <c r="B9144" s="144"/>
      <c r="C9144" s="144"/>
      <c r="D9144" s="144"/>
      <c r="E9144" s="144"/>
      <c r="F9144" s="144"/>
    </row>
    <row r="9145" spans="1:6">
      <c r="A9145" s="144"/>
      <c r="B9145" s="144"/>
      <c r="C9145" s="144"/>
      <c r="D9145" s="144"/>
      <c r="E9145" s="144"/>
      <c r="F9145" s="144"/>
    </row>
    <row r="9146" spans="1:6">
      <c r="A9146" s="144"/>
      <c r="B9146" s="144"/>
      <c r="C9146" s="144"/>
      <c r="D9146" s="144"/>
      <c r="E9146" s="144"/>
      <c r="F9146" s="144"/>
    </row>
    <row r="9147" spans="1:6">
      <c r="A9147" s="144"/>
      <c r="B9147" s="144"/>
      <c r="C9147" s="144"/>
      <c r="D9147" s="144"/>
      <c r="E9147" s="144"/>
      <c r="F9147" s="144"/>
    </row>
    <row r="9148" spans="1:6">
      <c r="A9148" s="144"/>
      <c r="B9148" s="144"/>
      <c r="C9148" s="144"/>
      <c r="D9148" s="144"/>
      <c r="E9148" s="144"/>
      <c r="F9148" s="144"/>
    </row>
    <row r="9149" spans="1:6">
      <c r="A9149" s="144"/>
      <c r="B9149" s="144"/>
      <c r="C9149" s="144"/>
      <c r="D9149" s="144"/>
      <c r="E9149" s="144"/>
      <c r="F9149" s="144"/>
    </row>
    <row r="9150" spans="1:6">
      <c r="A9150" s="144"/>
      <c r="B9150" s="144"/>
      <c r="C9150" s="144"/>
      <c r="D9150" s="144"/>
      <c r="E9150" s="144"/>
      <c r="F9150" s="144"/>
    </row>
    <row r="9151" spans="1:6">
      <c r="A9151" s="144"/>
      <c r="B9151" s="144"/>
      <c r="C9151" s="144"/>
      <c r="D9151" s="144"/>
      <c r="E9151" s="144"/>
      <c r="F9151" s="144"/>
    </row>
    <row r="9152" spans="1:6">
      <c r="A9152" s="144"/>
      <c r="B9152" s="144"/>
      <c r="C9152" s="144"/>
      <c r="D9152" s="144"/>
      <c r="E9152" s="144"/>
      <c r="F9152" s="144"/>
    </row>
    <row r="9153" spans="1:6">
      <c r="A9153" s="144"/>
      <c r="B9153" s="144"/>
      <c r="C9153" s="144"/>
      <c r="D9153" s="144"/>
      <c r="E9153" s="144"/>
      <c r="F9153" s="144"/>
    </row>
    <row r="9154" spans="1:6">
      <c r="A9154" s="144"/>
      <c r="B9154" s="144"/>
      <c r="C9154" s="144"/>
      <c r="D9154" s="144"/>
      <c r="E9154" s="144"/>
      <c r="F9154" s="144"/>
    </row>
    <row r="9155" spans="1:6">
      <c r="A9155" s="144"/>
      <c r="B9155" s="144"/>
      <c r="C9155" s="144"/>
      <c r="D9155" s="144"/>
      <c r="E9155" s="144"/>
      <c r="F9155" s="144"/>
    </row>
    <row r="9156" spans="1:6">
      <c r="A9156" s="144"/>
      <c r="B9156" s="144"/>
      <c r="C9156" s="144"/>
      <c r="D9156" s="144"/>
      <c r="E9156" s="144"/>
      <c r="F9156" s="144"/>
    </row>
    <row r="9157" spans="1:6">
      <c r="A9157" s="144"/>
      <c r="B9157" s="144"/>
      <c r="C9157" s="144"/>
      <c r="D9157" s="144"/>
      <c r="E9157" s="144"/>
      <c r="F9157" s="144"/>
    </row>
    <row r="9158" spans="1:6">
      <c r="A9158" s="144"/>
      <c r="B9158" s="144"/>
      <c r="C9158" s="144"/>
      <c r="D9158" s="144"/>
      <c r="E9158" s="144"/>
      <c r="F9158" s="144"/>
    </row>
    <row r="9159" spans="1:6">
      <c r="A9159" s="144"/>
      <c r="B9159" s="144"/>
      <c r="C9159" s="144"/>
      <c r="D9159" s="144"/>
      <c r="E9159" s="144"/>
      <c r="F9159" s="144"/>
    </row>
    <row r="9160" spans="1:6">
      <c r="A9160" s="144"/>
      <c r="B9160" s="144"/>
      <c r="C9160" s="144"/>
      <c r="D9160" s="144"/>
      <c r="E9160" s="144"/>
      <c r="F9160" s="144"/>
    </row>
    <row r="9161" spans="1:6">
      <c r="A9161" s="144"/>
      <c r="B9161" s="144"/>
      <c r="C9161" s="144"/>
      <c r="D9161" s="144"/>
      <c r="E9161" s="144"/>
      <c r="F9161" s="144"/>
    </row>
    <row r="9162" spans="1:6">
      <c r="A9162" s="144"/>
      <c r="B9162" s="144"/>
      <c r="C9162" s="144"/>
      <c r="D9162" s="144"/>
      <c r="E9162" s="144"/>
      <c r="F9162" s="144"/>
    </row>
    <row r="9163" spans="1:6">
      <c r="A9163" s="144"/>
      <c r="B9163" s="144"/>
      <c r="C9163" s="144"/>
      <c r="D9163" s="144"/>
      <c r="E9163" s="144"/>
      <c r="F9163" s="144"/>
    </row>
    <row r="9164" spans="1:6">
      <c r="A9164" s="144"/>
      <c r="B9164" s="144"/>
      <c r="C9164" s="144"/>
      <c r="D9164" s="144"/>
      <c r="E9164" s="144"/>
      <c r="F9164" s="144"/>
    </row>
    <row r="9165" spans="1:6">
      <c r="A9165" s="144"/>
      <c r="B9165" s="144"/>
      <c r="C9165" s="144"/>
      <c r="D9165" s="144"/>
      <c r="E9165" s="144"/>
      <c r="F9165" s="144"/>
    </row>
    <row r="9166" spans="1:6">
      <c r="A9166" s="144"/>
      <c r="B9166" s="144"/>
      <c r="C9166" s="144"/>
      <c r="D9166" s="144"/>
      <c r="E9166" s="144"/>
      <c r="F9166" s="144"/>
    </row>
    <row r="9167" spans="1:6">
      <c r="A9167" s="144"/>
      <c r="B9167" s="144"/>
      <c r="C9167" s="144"/>
      <c r="D9167" s="144"/>
      <c r="E9167" s="144"/>
      <c r="F9167" s="144"/>
    </row>
    <row r="9168" spans="1:6">
      <c r="A9168" s="144"/>
      <c r="B9168" s="144"/>
      <c r="C9168" s="144"/>
      <c r="D9168" s="144"/>
      <c r="E9168" s="144"/>
      <c r="F9168" s="144"/>
    </row>
    <row r="9169" spans="1:6">
      <c r="A9169" s="144"/>
      <c r="B9169" s="144"/>
      <c r="C9169" s="144"/>
      <c r="D9169" s="144"/>
      <c r="E9169" s="144"/>
      <c r="F9169" s="144"/>
    </row>
    <row r="9170" spans="1:6">
      <c r="A9170" s="144"/>
      <c r="B9170" s="144"/>
      <c r="C9170" s="144"/>
      <c r="D9170" s="144"/>
      <c r="E9170" s="144"/>
      <c r="F9170" s="144"/>
    </row>
    <row r="9171" spans="1:6">
      <c r="A9171" s="144"/>
      <c r="B9171" s="144"/>
      <c r="C9171" s="144"/>
      <c r="D9171" s="144"/>
      <c r="E9171" s="144"/>
      <c r="F9171" s="144"/>
    </row>
    <row r="9172" spans="1:6">
      <c r="A9172" s="144"/>
      <c r="B9172" s="144"/>
      <c r="C9172" s="144"/>
      <c r="D9172" s="144"/>
      <c r="E9172" s="144"/>
      <c r="F9172" s="144"/>
    </row>
    <row r="9173" spans="1:6">
      <c r="A9173" s="144"/>
      <c r="B9173" s="144"/>
      <c r="C9173" s="144"/>
      <c r="D9173" s="144"/>
      <c r="E9173" s="144"/>
      <c r="F9173" s="144"/>
    </row>
    <row r="9174" spans="1:6">
      <c r="A9174" s="144"/>
      <c r="B9174" s="144"/>
      <c r="C9174" s="144"/>
      <c r="D9174" s="144"/>
      <c r="E9174" s="144"/>
      <c r="F9174" s="144"/>
    </row>
    <row r="9175" spans="1:6">
      <c r="A9175" s="144"/>
      <c r="B9175" s="144"/>
      <c r="C9175" s="144"/>
      <c r="D9175" s="144"/>
      <c r="E9175" s="144"/>
      <c r="F9175" s="144"/>
    </row>
    <row r="9176" spans="1:6">
      <c r="A9176" s="144"/>
      <c r="B9176" s="144"/>
      <c r="C9176" s="144"/>
      <c r="D9176" s="144"/>
      <c r="E9176" s="144"/>
      <c r="F9176" s="144"/>
    </row>
    <row r="9177" spans="1:6">
      <c r="A9177" s="144"/>
      <c r="B9177" s="144"/>
      <c r="C9177" s="144"/>
      <c r="D9177" s="144"/>
      <c r="E9177" s="144"/>
      <c r="F9177" s="144"/>
    </row>
    <row r="9178" spans="1:6">
      <c r="A9178" s="144"/>
      <c r="B9178" s="144"/>
      <c r="C9178" s="144"/>
      <c r="D9178" s="144"/>
      <c r="E9178" s="144"/>
      <c r="F9178" s="144"/>
    </row>
    <row r="9179" spans="1:6">
      <c r="A9179" s="144"/>
      <c r="B9179" s="144"/>
      <c r="C9179" s="144"/>
      <c r="D9179" s="144"/>
      <c r="E9179" s="144"/>
      <c r="F9179" s="144"/>
    </row>
    <row r="9180" spans="1:6">
      <c r="A9180" s="144"/>
      <c r="B9180" s="144"/>
      <c r="C9180" s="144"/>
      <c r="D9180" s="144"/>
      <c r="E9180" s="144"/>
      <c r="F9180" s="144"/>
    </row>
    <row r="9181" spans="1:6">
      <c r="A9181" s="144"/>
      <c r="B9181" s="144"/>
      <c r="C9181" s="144"/>
      <c r="D9181" s="144"/>
      <c r="E9181" s="144"/>
      <c r="F9181" s="144"/>
    </row>
    <row r="9182" spans="1:6">
      <c r="A9182" s="144"/>
      <c r="B9182" s="144"/>
      <c r="C9182" s="144"/>
      <c r="D9182" s="144"/>
      <c r="E9182" s="144"/>
      <c r="F9182" s="144"/>
    </row>
    <row r="9183" spans="1:6">
      <c r="A9183" s="144"/>
      <c r="B9183" s="144"/>
      <c r="C9183" s="144"/>
      <c r="D9183" s="144"/>
      <c r="E9183" s="144"/>
      <c r="F9183" s="144"/>
    </row>
    <row r="9184" spans="1:6">
      <c r="A9184" s="144"/>
      <c r="B9184" s="144"/>
      <c r="C9184" s="144"/>
      <c r="D9184" s="144"/>
      <c r="E9184" s="144"/>
      <c r="F9184" s="144"/>
    </row>
    <row r="9185" spans="1:6">
      <c r="A9185" s="144"/>
      <c r="B9185" s="144"/>
      <c r="C9185" s="144"/>
      <c r="D9185" s="144"/>
      <c r="E9185" s="144"/>
      <c r="F9185" s="144"/>
    </row>
    <row r="9186" spans="1:6">
      <c r="A9186" s="144"/>
      <c r="B9186" s="144"/>
      <c r="C9186" s="144"/>
      <c r="D9186" s="144"/>
      <c r="E9186" s="144"/>
      <c r="F9186" s="144"/>
    </row>
    <row r="9187" spans="1:6">
      <c r="A9187" s="144"/>
      <c r="B9187" s="144"/>
      <c r="C9187" s="144"/>
      <c r="D9187" s="144"/>
      <c r="E9187" s="144"/>
      <c r="F9187" s="144"/>
    </row>
    <row r="9188" spans="1:6">
      <c r="A9188" s="144"/>
      <c r="B9188" s="144"/>
      <c r="C9188" s="144"/>
      <c r="D9188" s="144"/>
      <c r="E9188" s="144"/>
      <c r="F9188" s="144"/>
    </row>
    <row r="9189" spans="1:6">
      <c r="A9189" s="144"/>
      <c r="B9189" s="144"/>
      <c r="C9189" s="144"/>
      <c r="D9189" s="144"/>
      <c r="E9189" s="144"/>
      <c r="F9189" s="144"/>
    </row>
    <row r="9190" spans="1:6">
      <c r="A9190" s="144"/>
      <c r="B9190" s="144"/>
      <c r="C9190" s="144"/>
      <c r="D9190" s="144"/>
      <c r="E9190" s="144"/>
      <c r="F9190" s="144"/>
    </row>
    <row r="9191" spans="1:6">
      <c r="A9191" s="144"/>
      <c r="B9191" s="144"/>
      <c r="C9191" s="144"/>
      <c r="D9191" s="144"/>
      <c r="E9191" s="144"/>
      <c r="F9191" s="144"/>
    </row>
    <row r="9192" spans="1:6">
      <c r="A9192" s="144"/>
      <c r="B9192" s="144"/>
      <c r="C9192" s="144"/>
      <c r="D9192" s="144"/>
      <c r="E9192" s="144"/>
      <c r="F9192" s="144"/>
    </row>
    <row r="9193" spans="1:6">
      <c r="A9193" s="144"/>
      <c r="B9193" s="144"/>
      <c r="C9193" s="144"/>
      <c r="D9193" s="144"/>
      <c r="E9193" s="144"/>
      <c r="F9193" s="144"/>
    </row>
    <row r="9194" spans="1:6">
      <c r="A9194" s="144"/>
      <c r="B9194" s="144"/>
      <c r="C9194" s="144"/>
      <c r="D9194" s="144"/>
      <c r="E9194" s="144"/>
      <c r="F9194" s="144"/>
    </row>
    <row r="9195" spans="1:6">
      <c r="A9195" s="144"/>
      <c r="B9195" s="144"/>
      <c r="C9195" s="144"/>
      <c r="D9195" s="144"/>
      <c r="E9195" s="144"/>
      <c r="F9195" s="144"/>
    </row>
    <row r="9196" spans="1:6">
      <c r="A9196" s="144"/>
      <c r="B9196" s="144"/>
      <c r="C9196" s="144"/>
      <c r="D9196" s="144"/>
      <c r="E9196" s="144"/>
      <c r="F9196" s="144"/>
    </row>
    <row r="9197" spans="1:6">
      <c r="A9197" s="144"/>
      <c r="B9197" s="144"/>
      <c r="C9197" s="144"/>
      <c r="D9197" s="144"/>
      <c r="E9197" s="144"/>
      <c r="F9197" s="144"/>
    </row>
    <row r="9198" spans="1:6">
      <c r="A9198" s="144"/>
      <c r="B9198" s="144"/>
      <c r="C9198" s="144"/>
      <c r="D9198" s="144"/>
      <c r="E9198" s="144"/>
      <c r="F9198" s="144"/>
    </row>
    <row r="9199" spans="1:6">
      <c r="A9199" s="144"/>
      <c r="B9199" s="144"/>
      <c r="C9199" s="144"/>
      <c r="D9199" s="144"/>
      <c r="E9199" s="144"/>
      <c r="F9199" s="144"/>
    </row>
    <row r="9200" spans="1:6">
      <c r="A9200" s="144"/>
      <c r="B9200" s="144"/>
      <c r="C9200" s="144"/>
      <c r="D9200" s="144"/>
      <c r="E9200" s="144"/>
      <c r="F9200" s="144"/>
    </row>
    <row r="9201" spans="1:6">
      <c r="A9201" s="144"/>
      <c r="B9201" s="144"/>
      <c r="C9201" s="144"/>
      <c r="D9201" s="144"/>
      <c r="E9201" s="144"/>
      <c r="F9201" s="144"/>
    </row>
    <row r="9202" spans="1:6">
      <c r="A9202" s="144"/>
      <c r="B9202" s="144"/>
      <c r="C9202" s="144"/>
      <c r="D9202" s="144"/>
      <c r="E9202" s="144"/>
      <c r="F9202" s="144"/>
    </row>
    <row r="9203" spans="1:6">
      <c r="A9203" s="144"/>
      <c r="B9203" s="144"/>
      <c r="C9203" s="144"/>
      <c r="D9203" s="144"/>
      <c r="E9203" s="144"/>
      <c r="F9203" s="144"/>
    </row>
    <row r="9204" spans="1:6">
      <c r="A9204" s="144"/>
      <c r="B9204" s="144"/>
      <c r="C9204" s="144"/>
      <c r="D9204" s="144"/>
      <c r="E9204" s="144"/>
      <c r="F9204" s="144"/>
    </row>
    <row r="9205" spans="1:6">
      <c r="A9205" s="144"/>
      <c r="B9205" s="144"/>
      <c r="C9205" s="144"/>
      <c r="D9205" s="144"/>
      <c r="E9205" s="144"/>
      <c r="F9205" s="144"/>
    </row>
    <row r="9206" spans="1:6">
      <c r="A9206" s="144"/>
      <c r="B9206" s="144"/>
      <c r="C9206" s="144"/>
      <c r="D9206" s="144"/>
      <c r="E9206" s="144"/>
      <c r="F9206" s="144"/>
    </row>
    <row r="9207" spans="1:6">
      <c r="A9207" s="144"/>
      <c r="B9207" s="144"/>
      <c r="C9207" s="144"/>
      <c r="D9207" s="144"/>
      <c r="E9207" s="144"/>
      <c r="F9207" s="144"/>
    </row>
    <row r="9208" spans="1:6">
      <c r="A9208" s="144"/>
      <c r="B9208" s="144"/>
      <c r="C9208" s="144"/>
      <c r="D9208" s="144"/>
      <c r="E9208" s="144"/>
      <c r="F9208" s="144"/>
    </row>
    <row r="9209" spans="1:6">
      <c r="A9209" s="144"/>
      <c r="B9209" s="144"/>
      <c r="C9209" s="144"/>
      <c r="D9209" s="144"/>
      <c r="E9209" s="144"/>
      <c r="F9209" s="144"/>
    </row>
    <row r="9210" spans="1:6">
      <c r="A9210" s="144"/>
      <c r="B9210" s="144"/>
      <c r="C9210" s="144"/>
      <c r="D9210" s="144"/>
      <c r="E9210" s="144"/>
      <c r="F9210" s="144"/>
    </row>
    <row r="9211" spans="1:6">
      <c r="A9211" s="144"/>
      <c r="B9211" s="144"/>
      <c r="C9211" s="144"/>
      <c r="D9211" s="144"/>
      <c r="E9211" s="144"/>
      <c r="F9211" s="144"/>
    </row>
    <row r="9212" spans="1:6">
      <c r="A9212" s="144"/>
      <c r="B9212" s="144"/>
      <c r="C9212" s="144"/>
      <c r="D9212" s="144"/>
      <c r="E9212" s="144"/>
      <c r="F9212" s="144"/>
    </row>
    <row r="9213" spans="1:6">
      <c r="A9213" s="144"/>
      <c r="B9213" s="144"/>
      <c r="C9213" s="144"/>
      <c r="D9213" s="144"/>
      <c r="E9213" s="144"/>
      <c r="F9213" s="144"/>
    </row>
    <row r="9214" spans="1:6">
      <c r="A9214" s="144"/>
      <c r="B9214" s="144"/>
      <c r="C9214" s="144"/>
      <c r="D9214" s="144"/>
      <c r="E9214" s="144"/>
      <c r="F9214" s="144"/>
    </row>
    <row r="9215" spans="1:6">
      <c r="A9215" s="144"/>
      <c r="B9215" s="144"/>
      <c r="C9215" s="144"/>
      <c r="D9215" s="144"/>
      <c r="E9215" s="144"/>
      <c r="F9215" s="144"/>
    </row>
    <row r="9216" spans="1:6">
      <c r="A9216" s="144"/>
      <c r="B9216" s="144"/>
      <c r="C9216" s="144"/>
      <c r="D9216" s="144"/>
      <c r="E9216" s="144"/>
      <c r="F9216" s="144"/>
    </row>
    <row r="9217" spans="1:6">
      <c r="A9217" s="144"/>
      <c r="B9217" s="144"/>
      <c r="C9217" s="144"/>
      <c r="D9217" s="144"/>
      <c r="E9217" s="144"/>
      <c r="F9217" s="144"/>
    </row>
    <row r="9218" spans="1:6">
      <c r="A9218" s="144"/>
      <c r="B9218" s="144"/>
      <c r="C9218" s="144"/>
      <c r="D9218" s="144"/>
      <c r="E9218" s="144"/>
      <c r="F9218" s="144"/>
    </row>
    <row r="9219" spans="1:6">
      <c r="A9219" s="144"/>
      <c r="B9219" s="144"/>
      <c r="C9219" s="144"/>
      <c r="D9219" s="144"/>
      <c r="E9219" s="144"/>
      <c r="F9219" s="144"/>
    </row>
    <row r="9220" spans="1:6">
      <c r="A9220" s="144"/>
      <c r="B9220" s="144"/>
      <c r="C9220" s="144"/>
      <c r="D9220" s="144"/>
      <c r="E9220" s="144"/>
      <c r="F9220" s="144"/>
    </row>
    <row r="9221" spans="1:6">
      <c r="A9221" s="144"/>
      <c r="B9221" s="144"/>
      <c r="C9221" s="144"/>
      <c r="D9221" s="144"/>
      <c r="E9221" s="144"/>
      <c r="F9221" s="144"/>
    </row>
    <row r="9222" spans="1:6">
      <c r="A9222" s="144"/>
      <c r="B9222" s="144"/>
      <c r="C9222" s="144"/>
      <c r="D9222" s="144"/>
      <c r="E9222" s="144"/>
      <c r="F9222" s="144"/>
    </row>
    <row r="9223" spans="1:6">
      <c r="A9223" s="144"/>
      <c r="B9223" s="144"/>
      <c r="C9223" s="144"/>
      <c r="D9223" s="144"/>
      <c r="E9223" s="144"/>
      <c r="F9223" s="144"/>
    </row>
    <row r="9224" spans="1:6">
      <c r="A9224" s="144"/>
      <c r="B9224" s="144"/>
      <c r="C9224" s="144"/>
      <c r="D9224" s="144"/>
      <c r="E9224" s="144"/>
      <c r="F9224" s="144"/>
    </row>
    <row r="9225" spans="1:6">
      <c r="A9225" s="144"/>
      <c r="B9225" s="144"/>
      <c r="C9225" s="144"/>
      <c r="D9225" s="144"/>
      <c r="E9225" s="144"/>
      <c r="F9225" s="144"/>
    </row>
    <row r="9226" spans="1:6">
      <c r="A9226" s="144"/>
      <c r="B9226" s="144"/>
      <c r="C9226" s="144"/>
      <c r="D9226" s="144"/>
      <c r="E9226" s="144"/>
      <c r="F9226" s="144"/>
    </row>
    <row r="9227" spans="1:6">
      <c r="A9227" s="144"/>
      <c r="B9227" s="144"/>
      <c r="C9227" s="144"/>
      <c r="D9227" s="144"/>
      <c r="E9227" s="144"/>
      <c r="F9227" s="144"/>
    </row>
    <row r="9228" spans="1:6">
      <c r="A9228" s="144"/>
      <c r="B9228" s="144"/>
      <c r="C9228" s="144"/>
      <c r="D9228" s="144"/>
      <c r="E9228" s="144"/>
      <c r="F9228" s="144"/>
    </row>
    <row r="9229" spans="1:6">
      <c r="A9229" s="144"/>
      <c r="B9229" s="144"/>
      <c r="C9229" s="144"/>
      <c r="D9229" s="144"/>
      <c r="E9229" s="144"/>
      <c r="F9229" s="144"/>
    </row>
    <row r="9230" spans="1:6">
      <c r="A9230" s="144"/>
      <c r="B9230" s="144"/>
      <c r="C9230" s="144"/>
      <c r="D9230" s="144"/>
      <c r="E9230" s="144"/>
      <c r="F9230" s="144"/>
    </row>
    <row r="9231" spans="1:6">
      <c r="A9231" s="144"/>
      <c r="B9231" s="144"/>
      <c r="C9231" s="144"/>
      <c r="D9231" s="144"/>
      <c r="E9231" s="144"/>
      <c r="F9231" s="144"/>
    </row>
    <row r="9232" spans="1:6">
      <c r="A9232" s="144"/>
      <c r="B9232" s="144"/>
      <c r="C9232" s="144"/>
      <c r="D9232" s="144"/>
      <c r="E9232" s="144"/>
      <c r="F9232" s="144"/>
    </row>
    <row r="9233" spans="1:6">
      <c r="A9233" s="144"/>
      <c r="B9233" s="144"/>
      <c r="C9233" s="144"/>
      <c r="D9233" s="144"/>
      <c r="E9233" s="144"/>
      <c r="F9233" s="144"/>
    </row>
    <row r="9234" spans="1:6">
      <c r="A9234" s="144"/>
      <c r="B9234" s="144"/>
      <c r="C9234" s="144"/>
      <c r="D9234" s="144"/>
      <c r="E9234" s="144"/>
      <c r="F9234" s="144"/>
    </row>
    <row r="9235" spans="1:6">
      <c r="A9235" s="144"/>
      <c r="B9235" s="144"/>
      <c r="C9235" s="144"/>
      <c r="D9235" s="144"/>
      <c r="E9235" s="144"/>
      <c r="F9235" s="144"/>
    </row>
    <row r="9236" spans="1:6">
      <c r="A9236" s="144"/>
      <c r="B9236" s="144"/>
      <c r="C9236" s="144"/>
      <c r="D9236" s="144"/>
      <c r="E9236" s="144"/>
      <c r="F9236" s="144"/>
    </row>
    <row r="9237" spans="1:6">
      <c r="A9237" s="144"/>
      <c r="B9237" s="144"/>
      <c r="C9237" s="144"/>
      <c r="D9237" s="144"/>
      <c r="E9237" s="144"/>
      <c r="F9237" s="144"/>
    </row>
    <row r="9238" spans="1:6">
      <c r="A9238" s="144"/>
      <c r="B9238" s="144"/>
      <c r="C9238" s="144"/>
      <c r="D9238" s="144"/>
      <c r="E9238" s="144"/>
      <c r="F9238" s="144"/>
    </row>
    <row r="9239" spans="1:6">
      <c r="A9239" s="144"/>
      <c r="B9239" s="144"/>
      <c r="C9239" s="144"/>
      <c r="D9239" s="144"/>
      <c r="E9239" s="144"/>
      <c r="F9239" s="144"/>
    </row>
    <row r="9240" spans="1:6">
      <c r="A9240" s="144"/>
      <c r="B9240" s="144"/>
      <c r="C9240" s="144"/>
      <c r="D9240" s="144"/>
      <c r="E9240" s="144"/>
      <c r="F9240" s="144"/>
    </row>
    <row r="9241" spans="1:6">
      <c r="A9241" s="144"/>
      <c r="B9241" s="144"/>
      <c r="C9241" s="144"/>
      <c r="D9241" s="144"/>
      <c r="E9241" s="144"/>
      <c r="F9241" s="144"/>
    </row>
    <row r="9242" spans="1:6">
      <c r="A9242" s="144"/>
      <c r="B9242" s="144"/>
      <c r="C9242" s="144"/>
      <c r="D9242" s="144"/>
      <c r="E9242" s="144"/>
      <c r="F9242" s="144"/>
    </row>
    <row r="9243" spans="1:6">
      <c r="A9243" s="144"/>
      <c r="B9243" s="144"/>
      <c r="C9243" s="144"/>
      <c r="D9243" s="144"/>
      <c r="E9243" s="144"/>
      <c r="F9243" s="144"/>
    </row>
    <row r="9244" spans="1:6">
      <c r="A9244" s="144"/>
      <c r="B9244" s="144"/>
      <c r="C9244" s="144"/>
      <c r="D9244" s="144"/>
      <c r="E9244" s="144"/>
      <c r="F9244" s="144"/>
    </row>
    <row r="9245" spans="1:6">
      <c r="A9245" s="144"/>
      <c r="B9245" s="144"/>
      <c r="C9245" s="144"/>
      <c r="D9245" s="144"/>
      <c r="E9245" s="144"/>
      <c r="F9245" s="144"/>
    </row>
    <row r="9246" spans="1:6">
      <c r="A9246" s="144"/>
      <c r="B9246" s="144"/>
      <c r="C9246" s="144"/>
      <c r="D9246" s="144"/>
      <c r="E9246" s="144"/>
      <c r="F9246" s="144"/>
    </row>
    <row r="9247" spans="1:6">
      <c r="A9247" s="144"/>
      <c r="B9247" s="144"/>
      <c r="C9247" s="144"/>
      <c r="D9247" s="144"/>
      <c r="E9247" s="144"/>
      <c r="F9247" s="144"/>
    </row>
    <row r="9248" spans="1:6">
      <c r="A9248" s="144"/>
      <c r="B9248" s="144"/>
      <c r="C9248" s="144"/>
      <c r="D9248" s="144"/>
      <c r="E9248" s="144"/>
      <c r="F9248" s="144"/>
    </row>
    <row r="9249" spans="1:6">
      <c r="A9249" s="144"/>
      <c r="B9249" s="144"/>
      <c r="C9249" s="144"/>
      <c r="D9249" s="144"/>
      <c r="E9249" s="144"/>
      <c r="F9249" s="144"/>
    </row>
    <row r="9250" spans="1:6">
      <c r="A9250" s="144"/>
      <c r="B9250" s="144"/>
      <c r="C9250" s="144"/>
      <c r="D9250" s="144"/>
      <c r="E9250" s="144"/>
      <c r="F9250" s="144"/>
    </row>
    <row r="9251" spans="1:6">
      <c r="A9251" s="144"/>
      <c r="B9251" s="144"/>
      <c r="C9251" s="144"/>
      <c r="D9251" s="144"/>
      <c r="E9251" s="144"/>
      <c r="F9251" s="144"/>
    </row>
    <row r="9252" spans="1:6">
      <c r="A9252" s="144"/>
      <c r="B9252" s="144"/>
      <c r="C9252" s="144"/>
      <c r="D9252" s="144"/>
      <c r="E9252" s="144"/>
      <c r="F9252" s="144"/>
    </row>
    <row r="9253" spans="1:6">
      <c r="A9253" s="144"/>
      <c r="B9253" s="144"/>
      <c r="C9253" s="144"/>
      <c r="D9253" s="144"/>
      <c r="E9253" s="144"/>
      <c r="F9253" s="144"/>
    </row>
    <row r="9254" spans="1:6">
      <c r="A9254" s="144"/>
      <c r="B9254" s="144"/>
      <c r="C9254" s="144"/>
      <c r="D9254" s="144"/>
      <c r="E9254" s="144"/>
      <c r="F9254" s="144"/>
    </row>
    <row r="9255" spans="1:6">
      <c r="A9255" s="144"/>
      <c r="B9255" s="144"/>
      <c r="C9255" s="144"/>
      <c r="D9255" s="144"/>
      <c r="E9255" s="144"/>
      <c r="F9255" s="144"/>
    </row>
    <row r="9256" spans="1:6">
      <c r="A9256" s="144"/>
      <c r="B9256" s="144"/>
      <c r="C9256" s="144"/>
      <c r="D9256" s="144"/>
      <c r="E9256" s="144"/>
      <c r="F9256" s="144"/>
    </row>
    <row r="9257" spans="1:6">
      <c r="A9257" s="144"/>
      <c r="B9257" s="144"/>
      <c r="C9257" s="144"/>
      <c r="D9257" s="144"/>
      <c r="E9257" s="144"/>
      <c r="F9257" s="144"/>
    </row>
    <row r="9258" spans="1:6">
      <c r="A9258" s="144"/>
      <c r="B9258" s="144"/>
      <c r="C9258" s="144"/>
      <c r="D9258" s="144"/>
      <c r="E9258" s="144"/>
      <c r="F9258" s="144"/>
    </row>
    <row r="9259" spans="1:6">
      <c r="A9259" s="144"/>
      <c r="B9259" s="144"/>
      <c r="C9259" s="144"/>
      <c r="D9259" s="144"/>
      <c r="E9259" s="144"/>
      <c r="F9259" s="144"/>
    </row>
    <row r="9260" spans="1:6">
      <c r="A9260" s="144"/>
      <c r="B9260" s="144"/>
      <c r="C9260" s="144"/>
      <c r="D9260" s="144"/>
      <c r="E9260" s="144"/>
      <c r="F9260" s="144"/>
    </row>
    <row r="9261" spans="1:6">
      <c r="A9261" s="144"/>
      <c r="B9261" s="144"/>
      <c r="C9261" s="144"/>
      <c r="D9261" s="144"/>
      <c r="E9261" s="144"/>
      <c r="F9261" s="144"/>
    </row>
    <row r="9262" spans="1:6">
      <c r="A9262" s="144"/>
      <c r="B9262" s="144"/>
      <c r="C9262" s="144"/>
      <c r="D9262" s="144"/>
      <c r="E9262" s="144"/>
      <c r="F9262" s="144"/>
    </row>
    <row r="9263" spans="1:6">
      <c r="A9263" s="144"/>
      <c r="B9263" s="144"/>
      <c r="C9263" s="144"/>
      <c r="D9263" s="144"/>
      <c r="E9263" s="144"/>
      <c r="F9263" s="144"/>
    </row>
    <row r="9264" spans="1:6">
      <c r="A9264" s="144"/>
      <c r="B9264" s="144"/>
      <c r="C9264" s="144"/>
      <c r="D9264" s="144"/>
      <c r="E9264" s="144"/>
      <c r="F9264" s="144"/>
    </row>
    <row r="9265" spans="1:6">
      <c r="A9265" s="144"/>
      <c r="B9265" s="144"/>
      <c r="C9265" s="144"/>
      <c r="D9265" s="144"/>
      <c r="E9265" s="144"/>
      <c r="F9265" s="144"/>
    </row>
    <row r="9266" spans="1:6">
      <c r="A9266" s="144"/>
      <c r="B9266" s="144"/>
      <c r="C9266" s="144"/>
      <c r="D9266" s="144"/>
      <c r="E9266" s="144"/>
      <c r="F9266" s="144"/>
    </row>
    <row r="9267" spans="1:6">
      <c r="A9267" s="144"/>
      <c r="B9267" s="144"/>
      <c r="C9267" s="144"/>
      <c r="D9267" s="144"/>
      <c r="E9267" s="144"/>
      <c r="F9267" s="144"/>
    </row>
    <row r="9268" spans="1:6">
      <c r="A9268" s="144"/>
      <c r="B9268" s="144"/>
      <c r="C9268" s="144"/>
      <c r="D9268" s="144"/>
      <c r="E9268" s="144"/>
      <c r="F9268" s="144"/>
    </row>
    <row r="9269" spans="1:6">
      <c r="A9269" s="144"/>
      <c r="B9269" s="144"/>
      <c r="C9269" s="144"/>
      <c r="D9269" s="144"/>
      <c r="E9269" s="144"/>
      <c r="F9269" s="144"/>
    </row>
    <row r="9270" spans="1:6">
      <c r="A9270" s="144"/>
      <c r="B9270" s="144"/>
      <c r="C9270" s="144"/>
      <c r="D9270" s="144"/>
      <c r="E9270" s="144"/>
      <c r="F9270" s="144"/>
    </row>
    <row r="9271" spans="1:6">
      <c r="A9271" s="144"/>
      <c r="B9271" s="144"/>
      <c r="C9271" s="144"/>
      <c r="D9271" s="144"/>
      <c r="E9271" s="144"/>
      <c r="F9271" s="144"/>
    </row>
    <row r="9272" spans="1:6">
      <c r="A9272" s="144"/>
      <c r="B9272" s="144"/>
      <c r="C9272" s="144"/>
      <c r="D9272" s="144"/>
      <c r="E9272" s="144"/>
      <c r="F9272" s="144"/>
    </row>
    <row r="9273" spans="1:6">
      <c r="A9273" s="144"/>
      <c r="B9273" s="144"/>
      <c r="C9273" s="144"/>
      <c r="D9273" s="144"/>
      <c r="E9273" s="144"/>
      <c r="F9273" s="144"/>
    </row>
    <row r="9274" spans="1:6">
      <c r="A9274" s="144"/>
      <c r="B9274" s="144"/>
      <c r="C9274" s="144"/>
      <c r="D9274" s="144"/>
      <c r="E9274" s="144"/>
      <c r="F9274" s="144"/>
    </row>
    <row r="9275" spans="1:6">
      <c r="A9275" s="144"/>
      <c r="B9275" s="144"/>
      <c r="C9275" s="144"/>
      <c r="D9275" s="144"/>
      <c r="E9275" s="144"/>
      <c r="F9275" s="144"/>
    </row>
    <row r="9276" spans="1:6">
      <c r="A9276" s="144"/>
      <c r="B9276" s="144"/>
      <c r="C9276" s="144"/>
      <c r="D9276" s="144"/>
      <c r="E9276" s="144"/>
      <c r="F9276" s="144"/>
    </row>
    <row r="9277" spans="1:6">
      <c r="A9277" s="144"/>
      <c r="B9277" s="144"/>
      <c r="C9277" s="144"/>
      <c r="D9277" s="144"/>
      <c r="E9277" s="144"/>
      <c r="F9277" s="144"/>
    </row>
    <row r="9278" spans="1:6">
      <c r="A9278" s="144"/>
      <c r="B9278" s="144"/>
      <c r="C9278" s="144"/>
      <c r="D9278" s="144"/>
      <c r="E9278" s="144"/>
      <c r="F9278" s="144"/>
    </row>
    <row r="9279" spans="1:6">
      <c r="A9279" s="144"/>
      <c r="B9279" s="144"/>
      <c r="C9279" s="144"/>
      <c r="D9279" s="144"/>
      <c r="E9279" s="144"/>
      <c r="F9279" s="144"/>
    </row>
    <row r="9280" spans="1:6">
      <c r="A9280" s="144"/>
      <c r="B9280" s="144"/>
      <c r="C9280" s="144"/>
      <c r="D9280" s="144"/>
      <c r="E9280" s="144"/>
      <c r="F9280" s="144"/>
    </row>
    <row r="9281" spans="1:6">
      <c r="A9281" s="144"/>
      <c r="B9281" s="144"/>
      <c r="C9281" s="144"/>
      <c r="D9281" s="144"/>
      <c r="E9281" s="144"/>
      <c r="F9281" s="144"/>
    </row>
    <row r="9282" spans="1:6">
      <c r="A9282" s="144"/>
      <c r="B9282" s="144"/>
      <c r="C9282" s="144"/>
      <c r="D9282" s="144"/>
      <c r="E9282" s="144"/>
      <c r="F9282" s="144"/>
    </row>
    <row r="9283" spans="1:6">
      <c r="A9283" s="144"/>
      <c r="B9283" s="144"/>
      <c r="C9283" s="144"/>
      <c r="D9283" s="144"/>
      <c r="E9283" s="144"/>
      <c r="F9283" s="144"/>
    </row>
    <row r="9284" spans="1:6">
      <c r="A9284" s="144"/>
      <c r="B9284" s="144"/>
      <c r="C9284" s="144"/>
      <c r="D9284" s="144"/>
      <c r="E9284" s="144"/>
      <c r="F9284" s="144"/>
    </row>
    <row r="9285" spans="1:6">
      <c r="A9285" s="144"/>
      <c r="B9285" s="144"/>
      <c r="C9285" s="144"/>
      <c r="D9285" s="144"/>
      <c r="E9285" s="144"/>
      <c r="F9285" s="144"/>
    </row>
    <row r="9286" spans="1:6">
      <c r="A9286" s="144"/>
      <c r="B9286" s="144"/>
      <c r="C9286" s="144"/>
      <c r="D9286" s="144"/>
      <c r="E9286" s="144"/>
      <c r="F9286" s="144"/>
    </row>
    <row r="9287" spans="1:6">
      <c r="A9287" s="144"/>
      <c r="B9287" s="144"/>
      <c r="C9287" s="144"/>
      <c r="D9287" s="144"/>
      <c r="E9287" s="144"/>
      <c r="F9287" s="144"/>
    </row>
    <row r="9288" spans="1:6">
      <c r="A9288" s="144"/>
      <c r="B9288" s="144"/>
      <c r="C9288" s="144"/>
      <c r="D9288" s="144"/>
      <c r="E9288" s="144"/>
      <c r="F9288" s="144"/>
    </row>
    <row r="9289" spans="1:6">
      <c r="A9289" s="144"/>
      <c r="B9289" s="144"/>
      <c r="C9289" s="144"/>
      <c r="D9289" s="144"/>
      <c r="E9289" s="144"/>
      <c r="F9289" s="144"/>
    </row>
    <row r="9290" spans="1:6">
      <c r="A9290" s="144"/>
      <c r="B9290" s="144"/>
      <c r="C9290" s="144"/>
      <c r="D9290" s="144"/>
      <c r="E9290" s="144"/>
      <c r="F9290" s="144"/>
    </row>
    <row r="9291" spans="1:6">
      <c r="A9291" s="144"/>
      <c r="B9291" s="144"/>
      <c r="C9291" s="144"/>
      <c r="D9291" s="144"/>
      <c r="E9291" s="144"/>
      <c r="F9291" s="144"/>
    </row>
    <row r="9292" spans="1:6">
      <c r="A9292" s="144"/>
      <c r="B9292" s="144"/>
      <c r="C9292" s="144"/>
      <c r="D9292" s="144"/>
      <c r="E9292" s="144"/>
      <c r="F9292" s="144"/>
    </row>
    <row r="9293" spans="1:6">
      <c r="A9293" s="144"/>
      <c r="B9293" s="144"/>
      <c r="C9293" s="144"/>
      <c r="D9293" s="144"/>
      <c r="E9293" s="144"/>
      <c r="F9293" s="144"/>
    </row>
    <row r="9294" spans="1:6">
      <c r="A9294" s="144"/>
      <c r="B9294" s="144"/>
      <c r="C9294" s="144"/>
      <c r="D9294" s="144"/>
      <c r="E9294" s="144"/>
      <c r="F9294" s="144"/>
    </row>
    <row r="9295" spans="1:6">
      <c r="A9295" s="144"/>
      <c r="B9295" s="144"/>
      <c r="C9295" s="144"/>
      <c r="D9295" s="144"/>
      <c r="E9295" s="144"/>
      <c r="F9295" s="144"/>
    </row>
    <row r="9296" spans="1:6">
      <c r="A9296" s="144"/>
      <c r="B9296" s="144"/>
      <c r="C9296" s="144"/>
      <c r="D9296" s="144"/>
      <c r="E9296" s="144"/>
      <c r="F9296" s="144"/>
    </row>
    <row r="9297" spans="1:6">
      <c r="A9297" s="144"/>
      <c r="B9297" s="144"/>
      <c r="C9297" s="144"/>
      <c r="D9297" s="144"/>
      <c r="E9297" s="144"/>
      <c r="F9297" s="144"/>
    </row>
    <row r="9298" spans="1:6">
      <c r="A9298" s="144"/>
      <c r="B9298" s="144"/>
      <c r="C9298" s="144"/>
      <c r="D9298" s="144"/>
      <c r="E9298" s="144"/>
      <c r="F9298" s="144"/>
    </row>
    <row r="9299" spans="1:6">
      <c r="A9299" s="144"/>
      <c r="B9299" s="144"/>
      <c r="C9299" s="144"/>
      <c r="D9299" s="144"/>
      <c r="E9299" s="144"/>
      <c r="F9299" s="144"/>
    </row>
    <row r="9300" spans="1:6">
      <c r="A9300" s="144"/>
      <c r="B9300" s="144"/>
      <c r="C9300" s="144"/>
      <c r="D9300" s="144"/>
      <c r="E9300" s="144"/>
      <c r="F9300" s="144"/>
    </row>
    <row r="9301" spans="1:6">
      <c r="A9301" s="144"/>
      <c r="B9301" s="144"/>
      <c r="C9301" s="144"/>
      <c r="D9301" s="144"/>
      <c r="E9301" s="144"/>
      <c r="F9301" s="144"/>
    </row>
    <row r="9302" spans="1:6">
      <c r="A9302" s="144"/>
      <c r="B9302" s="144"/>
      <c r="C9302" s="144"/>
      <c r="D9302" s="144"/>
      <c r="E9302" s="144"/>
      <c r="F9302" s="144"/>
    </row>
    <row r="9303" spans="1:6">
      <c r="A9303" s="144"/>
      <c r="B9303" s="144"/>
      <c r="C9303" s="144"/>
      <c r="D9303" s="144"/>
      <c r="E9303" s="144"/>
      <c r="F9303" s="144"/>
    </row>
    <row r="9304" spans="1:6">
      <c r="A9304" s="144"/>
      <c r="B9304" s="144"/>
      <c r="C9304" s="144"/>
      <c r="D9304" s="144"/>
      <c r="E9304" s="144"/>
      <c r="F9304" s="144"/>
    </row>
    <row r="9305" spans="1:6">
      <c r="A9305" s="144"/>
      <c r="B9305" s="144"/>
      <c r="C9305" s="144"/>
      <c r="D9305" s="144"/>
      <c r="E9305" s="144"/>
      <c r="F9305" s="144"/>
    </row>
    <row r="9306" spans="1:6">
      <c r="A9306" s="144"/>
      <c r="B9306" s="144"/>
      <c r="C9306" s="144"/>
      <c r="D9306" s="144"/>
      <c r="E9306" s="144"/>
      <c r="F9306" s="144"/>
    </row>
    <row r="9307" spans="1:6">
      <c r="A9307" s="144"/>
      <c r="B9307" s="144"/>
      <c r="C9307" s="144"/>
      <c r="D9307" s="144"/>
      <c r="E9307" s="144"/>
      <c r="F9307" s="144"/>
    </row>
    <row r="9308" spans="1:6">
      <c r="A9308" s="144"/>
      <c r="B9308" s="144"/>
      <c r="C9308" s="144"/>
      <c r="D9308" s="144"/>
      <c r="E9308" s="144"/>
      <c r="F9308" s="144"/>
    </row>
    <row r="9309" spans="1:6">
      <c r="A9309" s="144"/>
      <c r="B9309" s="144"/>
      <c r="C9309" s="144"/>
      <c r="D9309" s="144"/>
      <c r="E9309" s="144"/>
      <c r="F9309" s="144"/>
    </row>
    <row r="9310" spans="1:6">
      <c r="A9310" s="144"/>
      <c r="B9310" s="144"/>
      <c r="C9310" s="144"/>
      <c r="D9310" s="144"/>
      <c r="E9310" s="144"/>
      <c r="F9310" s="144"/>
    </row>
    <row r="9311" spans="1:6">
      <c r="A9311" s="144"/>
      <c r="B9311" s="144"/>
      <c r="C9311" s="144"/>
      <c r="D9311" s="144"/>
      <c r="E9311" s="144"/>
      <c r="F9311" s="144"/>
    </row>
    <row r="9312" spans="1:6">
      <c r="A9312" s="144"/>
      <c r="B9312" s="144"/>
      <c r="C9312" s="144"/>
      <c r="D9312" s="144"/>
      <c r="E9312" s="144"/>
      <c r="F9312" s="144"/>
    </row>
    <row r="9313" spans="1:6">
      <c r="A9313" s="144"/>
      <c r="B9313" s="144"/>
      <c r="C9313" s="144"/>
      <c r="D9313" s="144"/>
      <c r="E9313" s="144"/>
      <c r="F9313" s="144"/>
    </row>
    <row r="9314" spans="1:6">
      <c r="A9314" s="144"/>
      <c r="B9314" s="144"/>
      <c r="C9314" s="144"/>
      <c r="D9314" s="144"/>
      <c r="E9314" s="144"/>
      <c r="F9314" s="144"/>
    </row>
    <row r="9315" spans="1:6">
      <c r="A9315" s="144"/>
      <c r="B9315" s="144"/>
      <c r="C9315" s="144"/>
      <c r="D9315" s="144"/>
      <c r="E9315" s="144"/>
      <c r="F9315" s="144"/>
    </row>
    <row r="9316" spans="1:6">
      <c r="A9316" s="144"/>
      <c r="B9316" s="144"/>
      <c r="C9316" s="144"/>
      <c r="D9316" s="144"/>
      <c r="E9316" s="144"/>
      <c r="F9316" s="144"/>
    </row>
    <row r="9317" spans="1:6">
      <c r="A9317" s="144"/>
      <c r="B9317" s="144"/>
      <c r="C9317" s="144"/>
      <c r="D9317" s="144"/>
      <c r="E9317" s="144"/>
      <c r="F9317" s="144"/>
    </row>
    <row r="9318" spans="1:6">
      <c r="A9318" s="144"/>
      <c r="B9318" s="144"/>
      <c r="C9318" s="144"/>
      <c r="D9318" s="144"/>
      <c r="E9318" s="144"/>
      <c r="F9318" s="144"/>
    </row>
    <row r="9319" spans="1:6">
      <c r="A9319" s="144"/>
      <c r="B9319" s="144"/>
      <c r="C9319" s="144"/>
      <c r="D9319" s="144"/>
      <c r="E9319" s="144"/>
      <c r="F9319" s="144"/>
    </row>
    <row r="9320" spans="1:6">
      <c r="A9320" s="144"/>
      <c r="B9320" s="144"/>
      <c r="C9320" s="144"/>
      <c r="D9320" s="144"/>
      <c r="E9320" s="144"/>
      <c r="F9320" s="144"/>
    </row>
    <row r="9321" spans="1:6">
      <c r="A9321" s="144"/>
      <c r="B9321" s="144"/>
      <c r="C9321" s="144"/>
      <c r="D9321" s="144"/>
      <c r="E9321" s="144"/>
      <c r="F9321" s="144"/>
    </row>
    <row r="9322" spans="1:6">
      <c r="A9322" s="144"/>
      <c r="B9322" s="144"/>
      <c r="C9322" s="144"/>
      <c r="D9322" s="144"/>
      <c r="E9322" s="144"/>
      <c r="F9322" s="144"/>
    </row>
    <row r="9323" spans="1:6">
      <c r="A9323" s="144"/>
      <c r="B9323" s="144"/>
      <c r="C9323" s="144"/>
      <c r="D9323" s="144"/>
      <c r="E9323" s="144"/>
      <c r="F9323" s="144"/>
    </row>
    <row r="9324" spans="1:6">
      <c r="A9324" s="144"/>
      <c r="B9324" s="144"/>
      <c r="C9324" s="144"/>
      <c r="D9324" s="144"/>
      <c r="E9324" s="144"/>
      <c r="F9324" s="144"/>
    </row>
    <row r="9325" spans="1:6">
      <c r="A9325" s="144"/>
      <c r="B9325" s="144"/>
      <c r="C9325" s="144"/>
      <c r="D9325" s="144"/>
      <c r="E9325" s="144"/>
      <c r="F9325" s="144"/>
    </row>
    <row r="9326" spans="1:6">
      <c r="A9326" s="144"/>
      <c r="B9326" s="144"/>
      <c r="C9326" s="144"/>
      <c r="D9326" s="144"/>
      <c r="E9326" s="144"/>
      <c r="F9326" s="144"/>
    </row>
    <row r="9327" spans="1:6">
      <c r="A9327" s="144"/>
      <c r="B9327" s="144"/>
      <c r="C9327" s="144"/>
      <c r="D9327" s="144"/>
      <c r="E9327" s="144"/>
      <c r="F9327" s="144"/>
    </row>
    <row r="9328" spans="1:6">
      <c r="A9328" s="144"/>
      <c r="B9328" s="144"/>
      <c r="C9328" s="144"/>
      <c r="D9328" s="144"/>
      <c r="E9328" s="144"/>
      <c r="F9328" s="144"/>
    </row>
    <row r="9329" spans="1:6">
      <c r="A9329" s="144"/>
      <c r="B9329" s="144"/>
      <c r="C9329" s="144"/>
      <c r="D9329" s="144"/>
      <c r="E9329" s="144"/>
      <c r="F9329" s="144"/>
    </row>
    <row r="9330" spans="1:6">
      <c r="A9330" s="144"/>
      <c r="B9330" s="144"/>
      <c r="C9330" s="144"/>
      <c r="D9330" s="144"/>
      <c r="E9330" s="144"/>
      <c r="F9330" s="144"/>
    </row>
    <row r="9331" spans="1:6">
      <c r="A9331" s="144"/>
      <c r="B9331" s="144"/>
      <c r="C9331" s="144"/>
      <c r="D9331" s="144"/>
      <c r="E9331" s="144"/>
      <c r="F9331" s="144"/>
    </row>
    <row r="9332" spans="1:6">
      <c r="A9332" s="144"/>
      <c r="B9332" s="144"/>
      <c r="C9332" s="144"/>
      <c r="D9332" s="144"/>
      <c r="E9332" s="144"/>
      <c r="F9332" s="144"/>
    </row>
    <row r="9333" spans="1:6">
      <c r="A9333" s="144"/>
      <c r="B9333" s="144"/>
      <c r="C9333" s="144"/>
      <c r="D9333" s="144"/>
      <c r="E9333" s="144"/>
      <c r="F9333" s="144"/>
    </row>
    <row r="9334" spans="1:6">
      <c r="A9334" s="144"/>
      <c r="B9334" s="144"/>
      <c r="C9334" s="144"/>
      <c r="D9334" s="144"/>
      <c r="E9334" s="144"/>
      <c r="F9334" s="144"/>
    </row>
    <row r="9335" spans="1:6">
      <c r="A9335" s="144"/>
      <c r="B9335" s="144"/>
      <c r="C9335" s="144"/>
      <c r="D9335" s="144"/>
      <c r="E9335" s="144"/>
      <c r="F9335" s="144"/>
    </row>
    <row r="9336" spans="1:6">
      <c r="A9336" s="144"/>
      <c r="B9336" s="144"/>
      <c r="C9336" s="144"/>
      <c r="D9336" s="144"/>
      <c r="E9336" s="144"/>
      <c r="F9336" s="144"/>
    </row>
    <row r="9337" spans="1:6">
      <c r="A9337" s="144"/>
      <c r="B9337" s="144"/>
      <c r="C9337" s="144"/>
      <c r="D9337" s="144"/>
      <c r="E9337" s="144"/>
      <c r="F9337" s="144"/>
    </row>
    <row r="9338" spans="1:6">
      <c r="A9338" s="144"/>
      <c r="B9338" s="144"/>
      <c r="C9338" s="144"/>
      <c r="D9338" s="144"/>
      <c r="E9338" s="144"/>
      <c r="F9338" s="144"/>
    </row>
    <row r="9339" spans="1:6">
      <c r="A9339" s="144"/>
      <c r="B9339" s="144"/>
      <c r="C9339" s="144"/>
      <c r="D9339" s="144"/>
      <c r="E9339" s="144"/>
      <c r="F9339" s="144"/>
    </row>
    <row r="9340" spans="1:6">
      <c r="A9340" s="144"/>
      <c r="B9340" s="144"/>
      <c r="C9340" s="144"/>
      <c r="D9340" s="144"/>
      <c r="E9340" s="144"/>
      <c r="F9340" s="144"/>
    </row>
    <row r="9341" spans="1:6">
      <c r="A9341" s="144"/>
      <c r="B9341" s="144"/>
      <c r="C9341" s="144"/>
      <c r="D9341" s="144"/>
      <c r="E9341" s="144"/>
      <c r="F9341" s="144"/>
    </row>
    <row r="9342" spans="1:6">
      <c r="A9342" s="144"/>
      <c r="B9342" s="144"/>
      <c r="C9342" s="144"/>
      <c r="D9342" s="144"/>
      <c r="E9342" s="144"/>
      <c r="F9342" s="144"/>
    </row>
    <row r="9343" spans="1:6">
      <c r="A9343" s="144"/>
      <c r="B9343" s="144"/>
      <c r="C9343" s="144"/>
      <c r="D9343" s="144"/>
      <c r="E9343" s="144"/>
      <c r="F9343" s="144"/>
    </row>
    <row r="9344" spans="1:6">
      <c r="A9344" s="144"/>
      <c r="B9344" s="144"/>
      <c r="C9344" s="144"/>
      <c r="D9344" s="144"/>
      <c r="E9344" s="144"/>
      <c r="F9344" s="144"/>
    </row>
    <row r="9345" spans="1:6">
      <c r="A9345" s="144"/>
      <c r="B9345" s="144"/>
      <c r="C9345" s="144"/>
      <c r="D9345" s="144"/>
      <c r="E9345" s="144"/>
      <c r="F9345" s="144"/>
    </row>
    <row r="9346" spans="1:6">
      <c r="A9346" s="144"/>
      <c r="B9346" s="144"/>
      <c r="C9346" s="144"/>
      <c r="D9346" s="144"/>
      <c r="E9346" s="144"/>
      <c r="F9346" s="144"/>
    </row>
    <row r="9347" spans="1:6">
      <c r="A9347" s="144"/>
      <c r="B9347" s="144"/>
      <c r="C9347" s="144"/>
      <c r="D9347" s="144"/>
      <c r="E9347" s="144"/>
      <c r="F9347" s="144"/>
    </row>
    <row r="9348" spans="1:6">
      <c r="A9348" s="144"/>
      <c r="B9348" s="144"/>
      <c r="C9348" s="144"/>
      <c r="D9348" s="144"/>
      <c r="E9348" s="144"/>
      <c r="F9348" s="144"/>
    </row>
    <row r="9349" spans="1:6">
      <c r="A9349" s="144"/>
      <c r="B9349" s="144"/>
      <c r="C9349" s="144"/>
      <c r="D9349" s="144"/>
      <c r="E9349" s="144"/>
      <c r="F9349" s="144"/>
    </row>
    <row r="9350" spans="1:6">
      <c r="A9350" s="144"/>
      <c r="B9350" s="144"/>
      <c r="C9350" s="144"/>
      <c r="D9350" s="144"/>
      <c r="E9350" s="144"/>
      <c r="F9350" s="144"/>
    </row>
    <row r="9351" spans="1:6">
      <c r="A9351" s="144"/>
      <c r="B9351" s="144"/>
      <c r="C9351" s="144"/>
      <c r="D9351" s="144"/>
      <c r="E9351" s="144"/>
      <c r="F9351" s="144"/>
    </row>
    <row r="9352" spans="1:6">
      <c r="A9352" s="144"/>
      <c r="B9352" s="144"/>
      <c r="C9352" s="144"/>
      <c r="D9352" s="144"/>
      <c r="E9352" s="144"/>
      <c r="F9352" s="144"/>
    </row>
    <row r="9353" spans="1:6">
      <c r="A9353" s="144"/>
      <c r="B9353" s="144"/>
      <c r="C9353" s="144"/>
      <c r="D9353" s="144"/>
      <c r="E9353" s="144"/>
      <c r="F9353" s="144"/>
    </row>
    <row r="9354" spans="1:6">
      <c r="A9354" s="144"/>
      <c r="B9354" s="144"/>
      <c r="C9354" s="144"/>
      <c r="D9354" s="144"/>
      <c r="E9354" s="144"/>
      <c r="F9354" s="144"/>
    </row>
    <row r="9355" spans="1:6">
      <c r="A9355" s="144"/>
      <c r="B9355" s="144"/>
      <c r="C9355" s="144"/>
      <c r="D9355" s="144"/>
      <c r="E9355" s="144"/>
      <c r="F9355" s="144"/>
    </row>
    <row r="9356" spans="1:6">
      <c r="A9356" s="144"/>
      <c r="B9356" s="144"/>
      <c r="C9356" s="144"/>
      <c r="D9356" s="144"/>
      <c r="E9356" s="144"/>
      <c r="F9356" s="144"/>
    </row>
    <row r="9357" spans="1:6">
      <c r="A9357" s="144"/>
      <c r="B9357" s="144"/>
      <c r="C9357" s="144"/>
      <c r="D9357" s="144"/>
      <c r="E9357" s="144"/>
      <c r="F9357" s="144"/>
    </row>
    <row r="9358" spans="1:6">
      <c r="A9358" s="144"/>
      <c r="B9358" s="144"/>
      <c r="C9358" s="144"/>
      <c r="D9358" s="144"/>
      <c r="E9358" s="144"/>
      <c r="F9358" s="144"/>
    </row>
    <row r="9359" spans="1:6">
      <c r="A9359" s="144"/>
      <c r="B9359" s="144"/>
      <c r="C9359" s="144"/>
      <c r="D9359" s="144"/>
      <c r="E9359" s="144"/>
      <c r="F9359" s="144"/>
    </row>
    <row r="9360" spans="1:6">
      <c r="A9360" s="144"/>
      <c r="B9360" s="144"/>
      <c r="C9360" s="144"/>
      <c r="D9360" s="144"/>
      <c r="E9360" s="144"/>
      <c r="F9360" s="144"/>
    </row>
    <row r="9361" spans="1:6">
      <c r="A9361" s="144"/>
      <c r="B9361" s="144"/>
      <c r="C9361" s="144"/>
      <c r="D9361" s="144"/>
      <c r="E9361" s="144"/>
      <c r="F9361" s="144"/>
    </row>
    <row r="9362" spans="1:6">
      <c r="A9362" s="144"/>
      <c r="B9362" s="144"/>
      <c r="C9362" s="144"/>
      <c r="D9362" s="144"/>
      <c r="E9362" s="144"/>
      <c r="F9362" s="144"/>
    </row>
    <row r="9363" spans="1:6">
      <c r="A9363" s="144"/>
      <c r="B9363" s="144"/>
      <c r="C9363" s="144"/>
      <c r="D9363" s="144"/>
      <c r="E9363" s="144"/>
      <c r="F9363" s="144"/>
    </row>
    <row r="9364" spans="1:6">
      <c r="A9364" s="144"/>
      <c r="B9364" s="144"/>
      <c r="C9364" s="144"/>
      <c r="D9364" s="144"/>
      <c r="E9364" s="144"/>
      <c r="F9364" s="144"/>
    </row>
    <row r="9365" spans="1:6">
      <c r="A9365" s="144"/>
      <c r="B9365" s="144"/>
      <c r="C9365" s="144"/>
      <c r="D9365" s="144"/>
      <c r="E9365" s="144"/>
      <c r="F9365" s="144"/>
    </row>
    <row r="9366" spans="1:6">
      <c r="A9366" s="144"/>
      <c r="B9366" s="144"/>
      <c r="C9366" s="144"/>
      <c r="D9366" s="144"/>
      <c r="E9366" s="144"/>
      <c r="F9366" s="144"/>
    </row>
    <row r="9367" spans="1:6">
      <c r="A9367" s="144"/>
      <c r="B9367" s="144"/>
      <c r="C9367" s="144"/>
      <c r="D9367" s="144"/>
      <c r="E9367" s="144"/>
      <c r="F9367" s="144"/>
    </row>
    <row r="9368" spans="1:6">
      <c r="A9368" s="144"/>
      <c r="B9368" s="144"/>
      <c r="C9368" s="144"/>
      <c r="D9368" s="144"/>
      <c r="E9368" s="144"/>
      <c r="F9368" s="144"/>
    </row>
    <row r="9369" spans="1:6">
      <c r="A9369" s="144"/>
      <c r="B9369" s="144"/>
      <c r="C9369" s="144"/>
      <c r="D9369" s="144"/>
      <c r="E9369" s="144"/>
      <c r="F9369" s="144"/>
    </row>
    <row r="9370" spans="1:6">
      <c r="A9370" s="144"/>
      <c r="B9370" s="144"/>
      <c r="C9370" s="144"/>
      <c r="D9370" s="144"/>
      <c r="E9370" s="144"/>
      <c r="F9370" s="144"/>
    </row>
    <row r="9371" spans="1:6">
      <c r="A9371" s="144"/>
      <c r="B9371" s="144"/>
      <c r="C9371" s="144"/>
      <c r="D9371" s="144"/>
      <c r="E9371" s="144"/>
      <c r="F9371" s="144"/>
    </row>
    <row r="9372" spans="1:6">
      <c r="A9372" s="144"/>
      <c r="B9372" s="144"/>
      <c r="C9372" s="144"/>
      <c r="D9372" s="144"/>
      <c r="E9372" s="144"/>
      <c r="F9372" s="144"/>
    </row>
    <row r="9373" spans="1:6">
      <c r="A9373" s="144"/>
      <c r="B9373" s="144"/>
      <c r="C9373" s="144"/>
      <c r="D9373" s="144"/>
      <c r="E9373" s="144"/>
      <c r="F9373" s="144"/>
    </row>
    <row r="9374" spans="1:6">
      <c r="A9374" s="144"/>
      <c r="B9374" s="144"/>
      <c r="C9374" s="144"/>
      <c r="D9374" s="144"/>
      <c r="E9374" s="144"/>
      <c r="F9374" s="144"/>
    </row>
    <row r="9375" spans="1:6">
      <c r="A9375" s="144"/>
      <c r="B9375" s="144"/>
      <c r="C9375" s="144"/>
      <c r="D9375" s="144"/>
      <c r="E9375" s="144"/>
      <c r="F9375" s="144"/>
    </row>
    <row r="9376" spans="1:6">
      <c r="A9376" s="144"/>
      <c r="B9376" s="144"/>
      <c r="C9376" s="144"/>
      <c r="D9376" s="144"/>
      <c r="E9376" s="144"/>
      <c r="F9376" s="144"/>
    </row>
    <row r="9377" spans="1:6">
      <c r="A9377" s="144"/>
      <c r="B9377" s="144"/>
      <c r="C9377" s="144"/>
      <c r="D9377" s="144"/>
      <c r="E9377" s="144"/>
      <c r="F9377" s="144"/>
    </row>
    <row r="9378" spans="1:6">
      <c r="A9378" s="144"/>
      <c r="B9378" s="144"/>
      <c r="C9378" s="144"/>
      <c r="D9378" s="144"/>
      <c r="E9378" s="144"/>
      <c r="F9378" s="144"/>
    </row>
    <row r="9379" spans="1:6">
      <c r="A9379" s="144"/>
      <c r="B9379" s="144"/>
      <c r="C9379" s="144"/>
      <c r="D9379" s="144"/>
      <c r="E9379" s="144"/>
      <c r="F9379" s="144"/>
    </row>
    <row r="9380" spans="1:6">
      <c r="A9380" s="144"/>
      <c r="B9380" s="144"/>
      <c r="C9380" s="144"/>
      <c r="D9380" s="144"/>
      <c r="E9380" s="144"/>
      <c r="F9380" s="144"/>
    </row>
    <row r="9381" spans="1:6">
      <c r="A9381" s="144"/>
      <c r="B9381" s="144"/>
      <c r="C9381" s="144"/>
      <c r="D9381" s="144"/>
      <c r="E9381" s="144"/>
      <c r="F9381" s="144"/>
    </row>
    <row r="9382" spans="1:6">
      <c r="A9382" s="144"/>
      <c r="B9382" s="144"/>
      <c r="C9382" s="144"/>
      <c r="D9382" s="144"/>
      <c r="E9382" s="144"/>
      <c r="F9382" s="144"/>
    </row>
    <row r="9383" spans="1:6">
      <c r="A9383" s="144"/>
      <c r="B9383" s="144"/>
      <c r="C9383" s="144"/>
      <c r="D9383" s="144"/>
      <c r="E9383" s="144"/>
      <c r="F9383" s="144"/>
    </row>
    <row r="9384" spans="1:6">
      <c r="A9384" s="144"/>
      <c r="B9384" s="144"/>
      <c r="C9384" s="144"/>
      <c r="D9384" s="144"/>
      <c r="E9384" s="144"/>
      <c r="F9384" s="144"/>
    </row>
    <row r="9385" spans="1:6">
      <c r="A9385" s="144"/>
      <c r="B9385" s="144"/>
      <c r="C9385" s="144"/>
      <c r="D9385" s="144"/>
      <c r="E9385" s="144"/>
      <c r="F9385" s="144"/>
    </row>
    <row r="9386" spans="1:6">
      <c r="A9386" s="144"/>
      <c r="B9386" s="144"/>
      <c r="C9386" s="144"/>
      <c r="D9386" s="144"/>
      <c r="E9386" s="144"/>
      <c r="F9386" s="144"/>
    </row>
    <row r="9387" spans="1:6">
      <c r="A9387" s="144"/>
      <c r="B9387" s="144"/>
      <c r="C9387" s="144"/>
      <c r="D9387" s="144"/>
      <c r="E9387" s="144"/>
      <c r="F9387" s="144"/>
    </row>
    <row r="9388" spans="1:6">
      <c r="A9388" s="144"/>
      <c r="B9388" s="144"/>
      <c r="C9388" s="144"/>
      <c r="D9388" s="144"/>
      <c r="E9388" s="144"/>
      <c r="F9388" s="144"/>
    </row>
    <row r="9389" spans="1:6">
      <c r="A9389" s="144"/>
      <c r="B9389" s="144"/>
      <c r="C9389" s="144"/>
      <c r="D9389" s="144"/>
      <c r="E9389" s="144"/>
      <c r="F9389" s="144"/>
    </row>
    <row r="9390" spans="1:6">
      <c r="A9390" s="144"/>
      <c r="B9390" s="144"/>
      <c r="C9390" s="144"/>
      <c r="D9390" s="144"/>
      <c r="E9390" s="144"/>
      <c r="F9390" s="144"/>
    </row>
    <row r="9391" spans="1:6">
      <c r="A9391" s="144"/>
      <c r="B9391" s="144"/>
      <c r="C9391" s="144"/>
      <c r="D9391" s="144"/>
      <c r="E9391" s="144"/>
      <c r="F9391" s="144"/>
    </row>
    <row r="9392" spans="1:6">
      <c r="A9392" s="144"/>
      <c r="B9392" s="144"/>
      <c r="C9392" s="144"/>
      <c r="D9392" s="144"/>
      <c r="E9392" s="144"/>
      <c r="F9392" s="144"/>
    </row>
    <row r="9393" spans="1:6">
      <c r="A9393" s="144"/>
      <c r="B9393" s="144"/>
      <c r="C9393" s="144"/>
      <c r="D9393" s="144"/>
      <c r="E9393" s="144"/>
      <c r="F9393" s="144"/>
    </row>
    <row r="9394" spans="1:6">
      <c r="A9394" s="144"/>
      <c r="B9394" s="144"/>
      <c r="C9394" s="144"/>
      <c r="D9394" s="144"/>
      <c r="E9394" s="144"/>
      <c r="F9394" s="144"/>
    </row>
    <row r="9395" spans="1:6">
      <c r="A9395" s="144"/>
      <c r="B9395" s="144"/>
      <c r="C9395" s="144"/>
      <c r="D9395" s="144"/>
      <c r="E9395" s="144"/>
      <c r="F9395" s="144"/>
    </row>
    <row r="9396" spans="1:6">
      <c r="A9396" s="144"/>
      <c r="B9396" s="144"/>
      <c r="C9396" s="144"/>
      <c r="D9396" s="144"/>
      <c r="E9396" s="144"/>
      <c r="F9396" s="144"/>
    </row>
    <row r="9397" spans="1:6">
      <c r="A9397" s="144"/>
      <c r="B9397" s="144"/>
      <c r="C9397" s="144"/>
      <c r="D9397" s="144"/>
      <c r="E9397" s="144"/>
      <c r="F9397" s="144"/>
    </row>
    <row r="9398" spans="1:6">
      <c r="A9398" s="144"/>
      <c r="B9398" s="144"/>
      <c r="C9398" s="144"/>
      <c r="D9398" s="144"/>
      <c r="E9398" s="144"/>
      <c r="F9398" s="144"/>
    </row>
    <row r="9399" spans="1:6">
      <c r="A9399" s="144"/>
      <c r="B9399" s="144"/>
      <c r="C9399" s="144"/>
      <c r="D9399" s="144"/>
      <c r="E9399" s="144"/>
      <c r="F9399" s="144"/>
    </row>
    <row r="9400" spans="1:6">
      <c r="A9400" s="144"/>
      <c r="B9400" s="144"/>
      <c r="C9400" s="144"/>
      <c r="D9400" s="144"/>
      <c r="E9400" s="144"/>
      <c r="F9400" s="144"/>
    </row>
    <row r="9401" spans="1:6">
      <c r="A9401" s="144"/>
      <c r="B9401" s="144"/>
      <c r="C9401" s="144"/>
      <c r="D9401" s="144"/>
      <c r="E9401" s="144"/>
      <c r="F9401" s="144"/>
    </row>
    <row r="9402" spans="1:6">
      <c r="A9402" s="144"/>
      <c r="B9402" s="144"/>
      <c r="C9402" s="144"/>
      <c r="D9402" s="144"/>
      <c r="E9402" s="144"/>
      <c r="F9402" s="144"/>
    </row>
    <row r="9403" spans="1:6">
      <c r="A9403" s="144"/>
      <c r="B9403" s="144"/>
      <c r="C9403" s="144"/>
      <c r="D9403" s="144"/>
      <c r="E9403" s="144"/>
      <c r="F9403" s="144"/>
    </row>
    <row r="9404" spans="1:6">
      <c r="A9404" s="144"/>
      <c r="B9404" s="144"/>
      <c r="C9404" s="144"/>
      <c r="D9404" s="144"/>
      <c r="E9404" s="144"/>
      <c r="F9404" s="144"/>
    </row>
    <row r="9405" spans="1:6">
      <c r="A9405" s="144"/>
      <c r="B9405" s="144"/>
      <c r="C9405" s="144"/>
      <c r="D9405" s="144"/>
      <c r="E9405" s="144"/>
      <c r="F9405" s="144"/>
    </row>
    <row r="9406" spans="1:6">
      <c r="A9406" s="144"/>
      <c r="B9406" s="144"/>
      <c r="C9406" s="144"/>
      <c r="D9406" s="144"/>
      <c r="E9406" s="144"/>
      <c r="F9406" s="144"/>
    </row>
    <row r="9407" spans="1:6">
      <c r="A9407" s="144"/>
      <c r="B9407" s="144"/>
      <c r="C9407" s="144"/>
      <c r="D9407" s="144"/>
      <c r="E9407" s="144"/>
      <c r="F9407" s="144"/>
    </row>
    <row r="9408" spans="1:6">
      <c r="A9408" s="144"/>
      <c r="B9408" s="144"/>
      <c r="C9408" s="144"/>
      <c r="D9408" s="144"/>
      <c r="E9408" s="144"/>
      <c r="F9408" s="144"/>
    </row>
    <row r="9409" spans="1:6">
      <c r="A9409" s="144"/>
      <c r="B9409" s="144"/>
      <c r="C9409" s="144"/>
      <c r="D9409" s="144"/>
      <c r="E9409" s="144"/>
      <c r="F9409" s="144"/>
    </row>
    <row r="9410" spans="1:6">
      <c r="A9410" s="144"/>
      <c r="B9410" s="144"/>
      <c r="C9410" s="144"/>
      <c r="D9410" s="144"/>
      <c r="E9410" s="144"/>
      <c r="F9410" s="144"/>
    </row>
    <row r="9411" spans="1:6">
      <c r="A9411" s="144"/>
      <c r="B9411" s="144"/>
      <c r="C9411" s="144"/>
      <c r="D9411" s="144"/>
      <c r="E9411" s="144"/>
      <c r="F9411" s="144"/>
    </row>
    <row r="9412" spans="1:6">
      <c r="A9412" s="144"/>
      <c r="B9412" s="144"/>
      <c r="C9412" s="144"/>
      <c r="D9412" s="144"/>
      <c r="E9412" s="144"/>
      <c r="F9412" s="144"/>
    </row>
    <row r="9413" spans="1:6">
      <c r="A9413" s="144"/>
      <c r="B9413" s="144"/>
      <c r="C9413" s="144"/>
      <c r="D9413" s="144"/>
      <c r="E9413" s="144"/>
      <c r="F9413" s="144"/>
    </row>
    <row r="9414" spans="1:6">
      <c r="A9414" s="144"/>
      <c r="B9414" s="144"/>
      <c r="C9414" s="144"/>
      <c r="D9414" s="144"/>
      <c r="E9414" s="144"/>
      <c r="F9414" s="144"/>
    </row>
    <row r="9415" spans="1:6">
      <c r="A9415" s="144"/>
      <c r="B9415" s="144"/>
      <c r="C9415" s="144"/>
      <c r="D9415" s="144"/>
      <c r="E9415" s="144"/>
      <c r="F9415" s="144"/>
    </row>
    <row r="9416" spans="1:6">
      <c r="A9416" s="144"/>
      <c r="B9416" s="144"/>
      <c r="C9416" s="144"/>
      <c r="D9416" s="144"/>
      <c r="E9416" s="144"/>
      <c r="F9416" s="144"/>
    </row>
    <row r="9417" spans="1:6">
      <c r="A9417" s="144"/>
      <c r="B9417" s="144"/>
      <c r="C9417" s="144"/>
      <c r="D9417" s="144"/>
      <c r="E9417" s="144"/>
      <c r="F9417" s="144"/>
    </row>
    <row r="9418" spans="1:6">
      <c r="A9418" s="144"/>
      <c r="B9418" s="144"/>
      <c r="C9418" s="144"/>
      <c r="D9418" s="144"/>
      <c r="E9418" s="144"/>
      <c r="F9418" s="144"/>
    </row>
    <row r="9419" spans="1:6">
      <c r="A9419" s="144"/>
      <c r="B9419" s="144"/>
      <c r="C9419" s="144"/>
      <c r="D9419" s="144"/>
      <c r="E9419" s="144"/>
      <c r="F9419" s="144"/>
    </row>
    <row r="9420" spans="1:6">
      <c r="A9420" s="144"/>
      <c r="B9420" s="144"/>
      <c r="C9420" s="144"/>
      <c r="D9420" s="144"/>
      <c r="E9420" s="144"/>
      <c r="F9420" s="144"/>
    </row>
    <row r="9421" spans="1:6">
      <c r="A9421" s="144"/>
      <c r="B9421" s="144"/>
      <c r="C9421" s="144"/>
      <c r="D9421" s="144"/>
      <c r="E9421" s="144"/>
      <c r="F9421" s="144"/>
    </row>
    <row r="9422" spans="1:6">
      <c r="A9422" s="144"/>
      <c r="B9422" s="144"/>
      <c r="C9422" s="144"/>
      <c r="D9422" s="144"/>
      <c r="E9422" s="144"/>
      <c r="F9422" s="144"/>
    </row>
    <row r="9423" spans="1:6">
      <c r="A9423" s="144"/>
      <c r="B9423" s="144"/>
      <c r="C9423" s="144"/>
      <c r="D9423" s="144"/>
      <c r="E9423" s="144"/>
      <c r="F9423" s="144"/>
    </row>
    <row r="9424" spans="1:6">
      <c r="A9424" s="144"/>
      <c r="B9424" s="144"/>
      <c r="C9424" s="144"/>
      <c r="D9424" s="144"/>
      <c r="E9424" s="144"/>
      <c r="F9424" s="144"/>
    </row>
    <row r="9425" spans="1:6">
      <c r="A9425" s="144"/>
      <c r="B9425" s="144"/>
      <c r="C9425" s="144"/>
      <c r="D9425" s="144"/>
      <c r="E9425" s="144"/>
      <c r="F9425" s="144"/>
    </row>
    <row r="9426" spans="1:6">
      <c r="A9426" s="144"/>
      <c r="B9426" s="144"/>
      <c r="C9426" s="144"/>
      <c r="D9426" s="144"/>
      <c r="E9426" s="144"/>
      <c r="F9426" s="144"/>
    </row>
    <row r="9427" spans="1:6">
      <c r="A9427" s="144"/>
      <c r="B9427" s="144"/>
      <c r="C9427" s="144"/>
      <c r="D9427" s="144"/>
      <c r="E9427" s="144"/>
      <c r="F9427" s="144"/>
    </row>
    <row r="9428" spans="1:6">
      <c r="A9428" s="144"/>
      <c r="B9428" s="144"/>
      <c r="C9428" s="144"/>
      <c r="D9428" s="144"/>
      <c r="E9428" s="144"/>
      <c r="F9428" s="144"/>
    </row>
    <row r="9429" spans="1:6">
      <c r="A9429" s="144"/>
      <c r="B9429" s="144"/>
      <c r="C9429" s="144"/>
      <c r="D9429" s="144"/>
      <c r="E9429" s="144"/>
      <c r="F9429" s="144"/>
    </row>
    <row r="9430" spans="1:6">
      <c r="A9430" s="144"/>
      <c r="B9430" s="144"/>
      <c r="C9430" s="144"/>
      <c r="D9430" s="144"/>
      <c r="E9430" s="144"/>
      <c r="F9430" s="144"/>
    </row>
    <row r="9431" spans="1:6">
      <c r="A9431" s="144"/>
      <c r="B9431" s="144"/>
      <c r="C9431" s="144"/>
      <c r="D9431" s="144"/>
      <c r="E9431" s="144"/>
      <c r="F9431" s="144"/>
    </row>
    <row r="9432" spans="1:6">
      <c r="A9432" s="144"/>
      <c r="B9432" s="144"/>
      <c r="C9432" s="144"/>
      <c r="D9432" s="144"/>
      <c r="E9432" s="144"/>
      <c r="F9432" s="144"/>
    </row>
    <row r="9433" spans="1:6">
      <c r="A9433" s="144"/>
      <c r="B9433" s="144"/>
      <c r="C9433" s="144"/>
      <c r="D9433" s="144"/>
      <c r="E9433" s="144"/>
      <c r="F9433" s="144"/>
    </row>
    <row r="9434" spans="1:6">
      <c r="A9434" s="144"/>
      <c r="B9434" s="144"/>
      <c r="C9434" s="144"/>
      <c r="D9434" s="144"/>
      <c r="E9434" s="144"/>
      <c r="F9434" s="144"/>
    </row>
    <row r="9435" spans="1:6">
      <c r="A9435" s="144"/>
      <c r="B9435" s="144"/>
      <c r="C9435" s="144"/>
      <c r="D9435" s="144"/>
      <c r="E9435" s="144"/>
      <c r="F9435" s="144"/>
    </row>
    <row r="9436" spans="1:6">
      <c r="A9436" s="144"/>
      <c r="B9436" s="144"/>
      <c r="C9436" s="144"/>
      <c r="D9436" s="144"/>
      <c r="E9436" s="144"/>
      <c r="F9436" s="144"/>
    </row>
    <row r="9437" spans="1:6">
      <c r="A9437" s="144"/>
      <c r="B9437" s="144"/>
      <c r="C9437" s="144"/>
      <c r="D9437" s="144"/>
      <c r="E9437" s="144"/>
      <c r="F9437" s="144"/>
    </row>
    <row r="9438" spans="1:6">
      <c r="A9438" s="144"/>
      <c r="B9438" s="144"/>
      <c r="C9438" s="144"/>
      <c r="D9438" s="144"/>
      <c r="E9438" s="144"/>
      <c r="F9438" s="144"/>
    </row>
    <row r="9439" spans="1:6">
      <c r="A9439" s="144"/>
      <c r="B9439" s="144"/>
      <c r="C9439" s="144"/>
      <c r="D9439" s="144"/>
      <c r="E9439" s="144"/>
      <c r="F9439" s="144"/>
    </row>
    <row r="9440" spans="1:6">
      <c r="A9440" s="144"/>
      <c r="B9440" s="144"/>
      <c r="C9440" s="144"/>
      <c r="D9440" s="144"/>
      <c r="E9440" s="144"/>
      <c r="F9440" s="144"/>
    </row>
    <row r="9441" spans="1:6">
      <c r="A9441" s="144"/>
      <c r="B9441" s="144"/>
      <c r="C9441" s="144"/>
      <c r="D9441" s="144"/>
      <c r="E9441" s="144"/>
      <c r="F9441" s="144"/>
    </row>
    <row r="9442" spans="1:6">
      <c r="A9442" s="144"/>
      <c r="B9442" s="144"/>
      <c r="C9442" s="144"/>
      <c r="D9442" s="144"/>
      <c r="E9442" s="144"/>
      <c r="F9442" s="144"/>
    </row>
    <row r="9443" spans="1:6">
      <c r="A9443" s="144"/>
      <c r="B9443" s="144"/>
      <c r="C9443" s="144"/>
      <c r="D9443" s="144"/>
      <c r="E9443" s="144"/>
      <c r="F9443" s="144"/>
    </row>
    <row r="9444" spans="1:6">
      <c r="A9444" s="144"/>
      <c r="B9444" s="144"/>
      <c r="C9444" s="144"/>
      <c r="D9444" s="144"/>
      <c r="E9444" s="144"/>
      <c r="F9444" s="144"/>
    </row>
    <row r="9445" spans="1:6">
      <c r="A9445" s="144"/>
      <c r="B9445" s="144"/>
      <c r="C9445" s="144"/>
      <c r="D9445" s="144"/>
      <c r="E9445" s="144"/>
      <c r="F9445" s="144"/>
    </row>
    <row r="9446" spans="1:6">
      <c r="A9446" s="144"/>
      <c r="B9446" s="144"/>
      <c r="C9446" s="144"/>
      <c r="D9446" s="144"/>
      <c r="E9446" s="144"/>
      <c r="F9446" s="144"/>
    </row>
    <row r="9447" spans="1:6">
      <c r="A9447" s="144"/>
      <c r="B9447" s="144"/>
      <c r="C9447" s="144"/>
      <c r="D9447" s="144"/>
      <c r="E9447" s="144"/>
      <c r="F9447" s="144"/>
    </row>
    <row r="9448" spans="1:6">
      <c r="A9448" s="144"/>
      <c r="B9448" s="144"/>
      <c r="C9448" s="144"/>
      <c r="D9448" s="144"/>
      <c r="E9448" s="144"/>
      <c r="F9448" s="144"/>
    </row>
    <row r="9449" spans="1:6">
      <c r="A9449" s="144"/>
      <c r="B9449" s="144"/>
      <c r="C9449" s="144"/>
      <c r="D9449" s="144"/>
      <c r="E9449" s="144"/>
      <c r="F9449" s="144"/>
    </row>
    <row r="9450" spans="1:6">
      <c r="A9450" s="144"/>
      <c r="B9450" s="144"/>
      <c r="C9450" s="144"/>
      <c r="D9450" s="144"/>
      <c r="E9450" s="144"/>
      <c r="F9450" s="144"/>
    </row>
    <row r="9451" spans="1:6">
      <c r="A9451" s="144"/>
      <c r="B9451" s="144"/>
      <c r="C9451" s="144"/>
      <c r="D9451" s="144"/>
      <c r="E9451" s="144"/>
      <c r="F9451" s="144"/>
    </row>
    <row r="9452" spans="1:6">
      <c r="A9452" s="144"/>
      <c r="B9452" s="144"/>
      <c r="C9452" s="144"/>
      <c r="D9452" s="144"/>
      <c r="E9452" s="144"/>
      <c r="F9452" s="144"/>
    </row>
    <row r="9453" spans="1:6">
      <c r="A9453" s="144"/>
      <c r="B9453" s="144"/>
      <c r="C9453" s="144"/>
      <c r="D9453" s="144"/>
      <c r="E9453" s="144"/>
      <c r="F9453" s="144"/>
    </row>
    <row r="9454" spans="1:6">
      <c r="A9454" s="144"/>
      <c r="B9454" s="144"/>
      <c r="C9454" s="144"/>
      <c r="D9454" s="144"/>
      <c r="E9454" s="144"/>
      <c r="F9454" s="144"/>
    </row>
    <row r="9455" spans="1:6">
      <c r="A9455" s="144"/>
      <c r="B9455" s="144"/>
      <c r="C9455" s="144"/>
      <c r="D9455" s="144"/>
      <c r="E9455" s="144"/>
      <c r="F9455" s="144"/>
    </row>
    <row r="9456" spans="1:6">
      <c r="A9456" s="144"/>
      <c r="B9456" s="144"/>
      <c r="C9456" s="144"/>
      <c r="D9456" s="144"/>
      <c r="E9456" s="144"/>
      <c r="F9456" s="144"/>
    </row>
    <row r="9457" spans="1:6">
      <c r="A9457" s="144"/>
      <c r="B9457" s="144"/>
      <c r="C9457" s="144"/>
      <c r="D9457" s="144"/>
      <c r="E9457" s="144"/>
      <c r="F9457" s="144"/>
    </row>
    <row r="9458" spans="1:6">
      <c r="A9458" s="144"/>
      <c r="B9458" s="144"/>
      <c r="C9458" s="144"/>
      <c r="D9458" s="144"/>
      <c r="E9458" s="144"/>
      <c r="F9458" s="144"/>
    </row>
    <row r="9459" spans="1:6">
      <c r="A9459" s="144"/>
      <c r="B9459" s="144"/>
      <c r="C9459" s="144"/>
      <c r="D9459" s="144"/>
      <c r="E9459" s="144"/>
      <c r="F9459" s="144"/>
    </row>
    <row r="9460" spans="1:6">
      <c r="A9460" s="144"/>
      <c r="B9460" s="144"/>
      <c r="C9460" s="144"/>
      <c r="D9460" s="144"/>
      <c r="E9460" s="144"/>
      <c r="F9460" s="144"/>
    </row>
    <row r="9461" spans="1:6">
      <c r="A9461" s="144"/>
      <c r="B9461" s="144"/>
      <c r="C9461" s="144"/>
      <c r="D9461" s="144"/>
      <c r="E9461" s="144"/>
      <c r="F9461" s="144"/>
    </row>
    <row r="9462" spans="1:6">
      <c r="A9462" s="144"/>
      <c r="B9462" s="144"/>
      <c r="C9462" s="144"/>
      <c r="D9462" s="144"/>
      <c r="E9462" s="144"/>
      <c r="F9462" s="144"/>
    </row>
    <row r="9463" spans="1:6">
      <c r="A9463" s="144"/>
      <c r="B9463" s="144"/>
      <c r="C9463" s="144"/>
      <c r="D9463" s="144"/>
      <c r="E9463" s="144"/>
      <c r="F9463" s="144"/>
    </row>
    <row r="9464" spans="1:6">
      <c r="A9464" s="144"/>
      <c r="B9464" s="144"/>
      <c r="C9464" s="144"/>
      <c r="D9464" s="144"/>
      <c r="E9464" s="144"/>
      <c r="F9464" s="144"/>
    </row>
    <row r="9465" spans="1:6">
      <c r="A9465" s="144"/>
      <c r="B9465" s="144"/>
      <c r="C9465" s="144"/>
      <c r="D9465" s="144"/>
      <c r="E9465" s="144"/>
      <c r="F9465" s="144"/>
    </row>
    <row r="9466" spans="1:6">
      <c r="A9466" s="144"/>
      <c r="B9466" s="144"/>
      <c r="C9466" s="144"/>
      <c r="D9466" s="144"/>
      <c r="E9466" s="144"/>
      <c r="F9466" s="144"/>
    </row>
    <row r="9467" spans="1:6">
      <c r="A9467" s="144"/>
      <c r="B9467" s="144"/>
      <c r="C9467" s="144"/>
      <c r="D9467" s="144"/>
      <c r="E9467" s="144"/>
      <c r="F9467" s="144"/>
    </row>
    <row r="9468" spans="1:6">
      <c r="A9468" s="144"/>
      <c r="B9468" s="144"/>
      <c r="C9468" s="144"/>
      <c r="D9468" s="144"/>
      <c r="E9468" s="144"/>
      <c r="F9468" s="144"/>
    </row>
    <row r="9469" spans="1:6">
      <c r="A9469" s="144"/>
      <c r="B9469" s="144"/>
      <c r="C9469" s="144"/>
      <c r="D9469" s="144"/>
      <c r="E9469" s="144"/>
      <c r="F9469" s="144"/>
    </row>
    <row r="9470" spans="1:6">
      <c r="A9470" s="144"/>
      <c r="B9470" s="144"/>
      <c r="C9470" s="144"/>
      <c r="D9470" s="144"/>
      <c r="E9470" s="144"/>
      <c r="F9470" s="144"/>
    </row>
    <row r="9471" spans="1:6">
      <c r="A9471" s="144"/>
      <c r="B9471" s="144"/>
      <c r="C9471" s="144"/>
      <c r="D9471" s="144"/>
      <c r="E9471" s="144"/>
      <c r="F9471" s="144"/>
    </row>
    <row r="9472" spans="1:6">
      <c r="A9472" s="144"/>
      <c r="B9472" s="144"/>
      <c r="C9472" s="144"/>
      <c r="D9472" s="144"/>
      <c r="E9472" s="144"/>
      <c r="F9472" s="144"/>
    </row>
    <row r="9473" spans="1:6">
      <c r="A9473" s="144"/>
      <c r="B9473" s="144"/>
      <c r="C9473" s="144"/>
      <c r="D9473" s="144"/>
      <c r="E9473" s="144"/>
      <c r="F9473" s="144"/>
    </row>
    <row r="9474" spans="1:6">
      <c r="A9474" s="144"/>
      <c r="B9474" s="144"/>
      <c r="C9474" s="144"/>
      <c r="D9474" s="144"/>
      <c r="E9474" s="144"/>
      <c r="F9474" s="144"/>
    </row>
    <row r="9475" spans="1:6">
      <c r="A9475" s="144"/>
      <c r="B9475" s="144"/>
      <c r="C9475" s="144"/>
      <c r="D9475" s="144"/>
      <c r="E9475" s="144"/>
      <c r="F9475" s="144"/>
    </row>
    <row r="9476" spans="1:6">
      <c r="A9476" s="144"/>
      <c r="B9476" s="144"/>
      <c r="C9476" s="144"/>
      <c r="D9476" s="144"/>
      <c r="E9476" s="144"/>
      <c r="F9476" s="144"/>
    </row>
    <row r="9477" spans="1:6">
      <c r="A9477" s="144"/>
      <c r="B9477" s="144"/>
      <c r="C9477" s="144"/>
      <c r="D9477" s="144"/>
      <c r="E9477" s="144"/>
      <c r="F9477" s="144"/>
    </row>
    <row r="9478" spans="1:6">
      <c r="A9478" s="144"/>
      <c r="B9478" s="144"/>
      <c r="C9478" s="144"/>
      <c r="D9478" s="144"/>
      <c r="E9478" s="144"/>
      <c r="F9478" s="144"/>
    </row>
    <row r="9479" spans="1:6">
      <c r="A9479" s="144"/>
      <c r="B9479" s="144"/>
      <c r="C9479" s="144"/>
      <c r="D9479" s="144"/>
      <c r="E9479" s="144"/>
      <c r="F9479" s="144"/>
    </row>
    <row r="9480" spans="1:6">
      <c r="A9480" s="144"/>
      <c r="B9480" s="144"/>
      <c r="C9480" s="144"/>
      <c r="D9480" s="144"/>
      <c r="E9480" s="144"/>
      <c r="F9480" s="144"/>
    </row>
    <row r="9481" spans="1:6">
      <c r="A9481" s="144"/>
      <c r="B9481" s="144"/>
      <c r="C9481" s="144"/>
      <c r="D9481" s="144"/>
      <c r="E9481" s="144"/>
      <c r="F9481" s="144"/>
    </row>
    <row r="9482" spans="1:6">
      <c r="A9482" s="144"/>
      <c r="B9482" s="144"/>
      <c r="C9482" s="144"/>
      <c r="D9482" s="144"/>
      <c r="E9482" s="144"/>
      <c r="F9482" s="144"/>
    </row>
    <row r="9483" spans="1:6">
      <c r="A9483" s="144"/>
      <c r="B9483" s="144"/>
      <c r="C9483" s="144"/>
      <c r="D9483" s="144"/>
      <c r="E9483" s="144"/>
      <c r="F9483" s="144"/>
    </row>
    <row r="9484" spans="1:6">
      <c r="A9484" s="144"/>
      <c r="B9484" s="144"/>
      <c r="C9484" s="144"/>
      <c r="D9484" s="144"/>
      <c r="E9484" s="144"/>
      <c r="F9484" s="144"/>
    </row>
    <row r="9485" spans="1:6">
      <c r="A9485" s="144"/>
      <c r="B9485" s="144"/>
      <c r="C9485" s="144"/>
      <c r="D9485" s="144"/>
      <c r="E9485" s="144"/>
      <c r="F9485" s="144"/>
    </row>
    <row r="9486" spans="1:6">
      <c r="A9486" s="144"/>
      <c r="B9486" s="144"/>
      <c r="C9486" s="144"/>
      <c r="D9486" s="144"/>
      <c r="E9486" s="144"/>
      <c r="F9486" s="144"/>
    </row>
    <row r="9487" spans="1:6">
      <c r="A9487" s="144"/>
      <c r="B9487" s="144"/>
      <c r="C9487" s="144"/>
      <c r="D9487" s="144"/>
      <c r="E9487" s="144"/>
      <c r="F9487" s="144"/>
    </row>
    <row r="9488" spans="1:6">
      <c r="A9488" s="144"/>
      <c r="B9488" s="144"/>
      <c r="C9488" s="144"/>
      <c r="D9488" s="144"/>
      <c r="E9488" s="144"/>
      <c r="F9488" s="144"/>
    </row>
    <row r="9489" spans="1:6">
      <c r="A9489" s="144"/>
      <c r="B9489" s="144"/>
      <c r="C9489" s="144"/>
      <c r="D9489" s="144"/>
      <c r="E9489" s="144"/>
      <c r="F9489" s="144"/>
    </row>
    <row r="9490" spans="1:6">
      <c r="A9490" s="144"/>
      <c r="B9490" s="144"/>
      <c r="C9490" s="144"/>
      <c r="D9490" s="144"/>
      <c r="E9490" s="144"/>
      <c r="F9490" s="144"/>
    </row>
    <row r="9491" spans="1:6">
      <c r="A9491" s="144"/>
      <c r="B9491" s="144"/>
      <c r="C9491" s="144"/>
      <c r="D9491" s="144"/>
      <c r="E9491" s="144"/>
      <c r="F9491" s="144"/>
    </row>
    <row r="9492" spans="1:6">
      <c r="A9492" s="144"/>
      <c r="B9492" s="144"/>
      <c r="C9492" s="144"/>
      <c r="D9492" s="144"/>
      <c r="E9492" s="144"/>
      <c r="F9492" s="144"/>
    </row>
    <row r="9493" spans="1:6">
      <c r="A9493" s="144"/>
      <c r="B9493" s="144"/>
      <c r="C9493" s="144"/>
      <c r="D9493" s="144"/>
      <c r="E9493" s="144"/>
      <c r="F9493" s="144"/>
    </row>
    <row r="9494" spans="1:6">
      <c r="A9494" s="144"/>
      <c r="B9494" s="144"/>
      <c r="C9494" s="144"/>
      <c r="D9494" s="144"/>
      <c r="E9494" s="144"/>
      <c r="F9494" s="144"/>
    </row>
    <row r="9495" spans="1:6">
      <c r="A9495" s="144"/>
      <c r="B9495" s="144"/>
      <c r="C9495" s="144"/>
      <c r="D9495" s="144"/>
      <c r="E9495" s="144"/>
      <c r="F9495" s="144"/>
    </row>
    <row r="9496" spans="1:6">
      <c r="A9496" s="144"/>
      <c r="B9496" s="144"/>
      <c r="C9496" s="144"/>
      <c r="D9496" s="144"/>
      <c r="E9496" s="144"/>
      <c r="F9496" s="144"/>
    </row>
    <row r="9497" spans="1:6">
      <c r="A9497" s="144"/>
      <c r="B9497" s="144"/>
      <c r="C9497" s="144"/>
      <c r="D9497" s="144"/>
      <c r="E9497" s="144"/>
      <c r="F9497" s="144"/>
    </row>
    <row r="9498" spans="1:6">
      <c r="A9498" s="144"/>
      <c r="B9498" s="144"/>
      <c r="C9498" s="144"/>
      <c r="D9498" s="144"/>
      <c r="E9498" s="144"/>
      <c r="F9498" s="144"/>
    </row>
    <row r="9499" spans="1:6">
      <c r="A9499" s="144"/>
      <c r="B9499" s="144"/>
      <c r="C9499" s="144"/>
      <c r="D9499" s="144"/>
      <c r="E9499" s="144"/>
      <c r="F9499" s="144"/>
    </row>
    <row r="9500" spans="1:6">
      <c r="A9500" s="144"/>
      <c r="B9500" s="144"/>
      <c r="C9500" s="144"/>
      <c r="D9500" s="144"/>
      <c r="E9500" s="144"/>
      <c r="F9500" s="144"/>
    </row>
    <row r="9501" spans="1:6">
      <c r="A9501" s="144"/>
      <c r="B9501" s="144"/>
      <c r="C9501" s="144"/>
      <c r="D9501" s="144"/>
      <c r="E9501" s="144"/>
      <c r="F9501" s="144"/>
    </row>
    <row r="9502" spans="1:6">
      <c r="A9502" s="144"/>
      <c r="B9502" s="144"/>
      <c r="C9502" s="144"/>
      <c r="D9502" s="144"/>
      <c r="E9502" s="144"/>
      <c r="F9502" s="144"/>
    </row>
    <row r="9503" spans="1:6">
      <c r="A9503" s="144"/>
      <c r="B9503" s="144"/>
      <c r="C9503" s="144"/>
      <c r="D9503" s="144"/>
      <c r="E9503" s="144"/>
      <c r="F9503" s="144"/>
    </row>
    <row r="9504" spans="1:6">
      <c r="A9504" s="144"/>
      <c r="B9504" s="144"/>
      <c r="C9504" s="144"/>
      <c r="D9504" s="144"/>
      <c r="E9504" s="144"/>
      <c r="F9504" s="144"/>
    </row>
    <row r="9505" spans="1:6">
      <c r="A9505" s="144"/>
      <c r="B9505" s="144"/>
      <c r="C9505" s="144"/>
      <c r="D9505" s="144"/>
      <c r="E9505" s="144"/>
      <c r="F9505" s="144"/>
    </row>
    <row r="9506" spans="1:6">
      <c r="A9506" s="144"/>
      <c r="B9506" s="144"/>
      <c r="C9506" s="144"/>
      <c r="D9506" s="144"/>
      <c r="E9506" s="144"/>
      <c r="F9506" s="144"/>
    </row>
    <row r="9507" spans="1:6">
      <c r="A9507" s="144"/>
      <c r="B9507" s="144"/>
      <c r="C9507" s="144"/>
      <c r="D9507" s="144"/>
      <c r="E9507" s="144"/>
      <c r="F9507" s="144"/>
    </row>
    <row r="9508" spans="1:6">
      <c r="A9508" s="144"/>
      <c r="B9508" s="144"/>
      <c r="C9508" s="144"/>
      <c r="D9508" s="144"/>
      <c r="E9508" s="144"/>
      <c r="F9508" s="144"/>
    </row>
    <row r="9509" spans="1:6">
      <c r="A9509" s="144"/>
      <c r="B9509" s="144"/>
      <c r="C9509" s="144"/>
      <c r="D9509" s="144"/>
      <c r="E9509" s="144"/>
      <c r="F9509" s="144"/>
    </row>
    <row r="9510" spans="1:6">
      <c r="A9510" s="144"/>
      <c r="B9510" s="144"/>
      <c r="C9510" s="144"/>
      <c r="D9510" s="144"/>
      <c r="E9510" s="144"/>
      <c r="F9510" s="144"/>
    </row>
    <row r="9511" spans="1:6">
      <c r="A9511" s="144"/>
      <c r="B9511" s="144"/>
      <c r="C9511" s="144"/>
      <c r="D9511" s="144"/>
      <c r="E9511" s="144"/>
      <c r="F9511" s="144"/>
    </row>
    <row r="9512" spans="1:6">
      <c r="A9512" s="144"/>
      <c r="B9512" s="144"/>
      <c r="C9512" s="144"/>
      <c r="D9512" s="144"/>
      <c r="E9512" s="144"/>
      <c r="F9512" s="144"/>
    </row>
    <row r="9513" spans="1:6">
      <c r="A9513" s="144"/>
      <c r="B9513" s="144"/>
      <c r="C9513" s="144"/>
      <c r="D9513" s="144"/>
      <c r="E9513" s="144"/>
      <c r="F9513" s="144"/>
    </row>
    <row r="9514" spans="1:6">
      <c r="A9514" s="144"/>
      <c r="B9514" s="144"/>
      <c r="C9514" s="144"/>
      <c r="D9514" s="144"/>
      <c r="E9514" s="144"/>
      <c r="F9514" s="144"/>
    </row>
    <row r="9515" spans="1:6">
      <c r="A9515" s="144"/>
      <c r="B9515" s="144"/>
      <c r="C9515" s="144"/>
      <c r="D9515" s="144"/>
      <c r="E9515" s="144"/>
      <c r="F9515" s="144"/>
    </row>
    <row r="9516" spans="1:6">
      <c r="A9516" s="144"/>
      <c r="B9516" s="144"/>
      <c r="C9516" s="144"/>
      <c r="D9516" s="144"/>
      <c r="E9516" s="144"/>
      <c r="F9516" s="144"/>
    </row>
    <row r="9517" spans="1:6">
      <c r="A9517" s="144"/>
      <c r="B9517" s="144"/>
      <c r="C9517" s="144"/>
      <c r="D9517" s="144"/>
      <c r="E9517" s="144"/>
      <c r="F9517" s="144"/>
    </row>
    <row r="9518" spans="1:6">
      <c r="A9518" s="144"/>
      <c r="B9518" s="144"/>
      <c r="C9518" s="144"/>
      <c r="D9518" s="144"/>
      <c r="E9518" s="144"/>
      <c r="F9518" s="144"/>
    </row>
    <row r="9519" spans="1:6">
      <c r="A9519" s="144"/>
      <c r="B9519" s="144"/>
      <c r="C9519" s="144"/>
      <c r="D9519" s="144"/>
      <c r="E9519" s="144"/>
      <c r="F9519" s="144"/>
    </row>
    <row r="9520" spans="1:6">
      <c r="A9520" s="144"/>
      <c r="B9520" s="144"/>
      <c r="C9520" s="144"/>
      <c r="D9520" s="144"/>
      <c r="E9520" s="144"/>
      <c r="F9520" s="144"/>
    </row>
    <row r="9521" spans="1:6">
      <c r="A9521" s="144"/>
      <c r="B9521" s="144"/>
      <c r="C9521" s="144"/>
      <c r="D9521" s="144"/>
      <c r="E9521" s="144"/>
      <c r="F9521" s="144"/>
    </row>
    <row r="9522" spans="1:6">
      <c r="A9522" s="144"/>
      <c r="B9522" s="144"/>
      <c r="C9522" s="144"/>
      <c r="D9522" s="144"/>
      <c r="E9522" s="144"/>
      <c r="F9522" s="144"/>
    </row>
    <row r="9523" spans="1:6">
      <c r="A9523" s="144"/>
      <c r="B9523" s="144"/>
      <c r="C9523" s="144"/>
      <c r="D9523" s="144"/>
      <c r="E9523" s="144"/>
      <c r="F9523" s="144"/>
    </row>
    <row r="9524" spans="1:6">
      <c r="A9524" s="144"/>
      <c r="B9524" s="144"/>
      <c r="C9524" s="144"/>
      <c r="D9524" s="144"/>
      <c r="E9524" s="144"/>
      <c r="F9524" s="144"/>
    </row>
    <row r="9525" spans="1:6">
      <c r="A9525" s="144"/>
      <c r="B9525" s="144"/>
      <c r="C9525" s="144"/>
      <c r="D9525" s="144"/>
      <c r="E9525" s="144"/>
      <c r="F9525" s="144"/>
    </row>
    <row r="9526" spans="1:6">
      <c r="A9526" s="144"/>
      <c r="B9526" s="144"/>
      <c r="C9526" s="144"/>
      <c r="D9526" s="144"/>
      <c r="E9526" s="144"/>
      <c r="F9526" s="144"/>
    </row>
    <row r="9527" spans="1:6">
      <c r="A9527" s="144"/>
      <c r="B9527" s="144"/>
      <c r="C9527" s="144"/>
      <c r="D9527" s="144"/>
      <c r="E9527" s="144"/>
      <c r="F9527" s="144"/>
    </row>
    <row r="9528" spans="1:6">
      <c r="A9528" s="144"/>
      <c r="B9528" s="144"/>
      <c r="C9528" s="144"/>
      <c r="D9528" s="144"/>
      <c r="E9528" s="144"/>
      <c r="F9528" s="144"/>
    </row>
    <row r="9529" spans="1:6">
      <c r="A9529" s="144"/>
      <c r="B9529" s="144"/>
      <c r="C9529" s="144"/>
      <c r="D9529" s="144"/>
      <c r="E9529" s="144"/>
      <c r="F9529" s="144"/>
    </row>
    <row r="9530" spans="1:6">
      <c r="A9530" s="144"/>
      <c r="B9530" s="144"/>
      <c r="C9530" s="144"/>
      <c r="D9530" s="144"/>
      <c r="E9530" s="144"/>
      <c r="F9530" s="144"/>
    </row>
    <row r="9531" spans="1:6">
      <c r="A9531" s="144"/>
      <c r="B9531" s="144"/>
      <c r="C9531" s="144"/>
      <c r="D9531" s="144"/>
      <c r="E9531" s="144"/>
      <c r="F9531" s="144"/>
    </row>
    <row r="9532" spans="1:6">
      <c r="A9532" s="144"/>
      <c r="B9532" s="144"/>
      <c r="C9532" s="144"/>
      <c r="D9532" s="144"/>
      <c r="E9532" s="144"/>
      <c r="F9532" s="144"/>
    </row>
    <row r="9533" spans="1:6">
      <c r="A9533" s="144"/>
      <c r="B9533" s="144"/>
      <c r="C9533" s="144"/>
      <c r="D9533" s="144"/>
      <c r="E9533" s="144"/>
      <c r="F9533" s="144"/>
    </row>
    <row r="9534" spans="1:6">
      <c r="A9534" s="144"/>
      <c r="B9534" s="144"/>
      <c r="C9534" s="144"/>
      <c r="D9534" s="144"/>
      <c r="E9534" s="144"/>
      <c r="F9534" s="144"/>
    </row>
    <row r="9535" spans="1:6">
      <c r="A9535" s="144"/>
      <c r="B9535" s="144"/>
      <c r="C9535" s="144"/>
      <c r="D9535" s="144"/>
      <c r="E9535" s="144"/>
      <c r="F9535" s="144"/>
    </row>
    <row r="9536" spans="1:6">
      <c r="A9536" s="144"/>
      <c r="B9536" s="144"/>
      <c r="C9536" s="144"/>
      <c r="D9536" s="144"/>
      <c r="E9536" s="144"/>
      <c r="F9536" s="144"/>
    </row>
    <row r="9537" spans="1:6">
      <c r="A9537" s="144"/>
      <c r="B9537" s="144"/>
      <c r="C9537" s="144"/>
      <c r="D9537" s="144"/>
      <c r="E9537" s="144"/>
      <c r="F9537" s="144"/>
    </row>
    <row r="9538" spans="1:6">
      <c r="A9538" s="144"/>
      <c r="B9538" s="144"/>
      <c r="C9538" s="144"/>
      <c r="D9538" s="144"/>
      <c r="E9538" s="144"/>
      <c r="F9538" s="144"/>
    </row>
    <row r="9539" spans="1:6">
      <c r="A9539" s="144"/>
      <c r="B9539" s="144"/>
      <c r="C9539" s="144"/>
      <c r="D9539" s="144"/>
      <c r="E9539" s="144"/>
      <c r="F9539" s="144"/>
    </row>
    <row r="9540" spans="1:6">
      <c r="A9540" s="144"/>
      <c r="B9540" s="144"/>
      <c r="C9540" s="144"/>
      <c r="D9540" s="144"/>
      <c r="E9540" s="144"/>
      <c r="F9540" s="144"/>
    </row>
    <row r="9541" spans="1:6">
      <c r="A9541" s="144"/>
      <c r="B9541" s="144"/>
      <c r="C9541" s="144"/>
      <c r="D9541" s="144"/>
      <c r="E9541" s="144"/>
      <c r="F9541" s="144"/>
    </row>
    <row r="9542" spans="1:6">
      <c r="A9542" s="144"/>
      <c r="B9542" s="144"/>
      <c r="C9542" s="144"/>
      <c r="D9542" s="144"/>
      <c r="E9542" s="144"/>
      <c r="F9542" s="144"/>
    </row>
    <row r="9543" spans="1:6">
      <c r="A9543" s="144"/>
      <c r="B9543" s="144"/>
      <c r="C9543" s="144"/>
      <c r="D9543" s="144"/>
      <c r="E9543" s="144"/>
      <c r="F9543" s="144"/>
    </row>
    <row r="9544" spans="1:6">
      <c r="A9544" s="144"/>
      <c r="B9544" s="144"/>
      <c r="C9544" s="144"/>
      <c r="D9544" s="144"/>
      <c r="E9544" s="144"/>
      <c r="F9544" s="144"/>
    </row>
    <row r="9545" spans="1:6">
      <c r="A9545" s="144"/>
      <c r="B9545" s="144"/>
      <c r="C9545" s="144"/>
      <c r="D9545" s="144"/>
      <c r="E9545" s="144"/>
      <c r="F9545" s="144"/>
    </row>
    <row r="9546" spans="1:6">
      <c r="A9546" s="144"/>
      <c r="B9546" s="144"/>
      <c r="C9546" s="144"/>
      <c r="D9546" s="144"/>
      <c r="E9546" s="144"/>
      <c r="F9546" s="144"/>
    </row>
    <row r="9547" spans="1:6">
      <c r="A9547" s="144"/>
      <c r="B9547" s="144"/>
      <c r="C9547" s="144"/>
      <c r="D9547" s="144"/>
      <c r="E9547" s="144"/>
      <c r="F9547" s="144"/>
    </row>
    <row r="9548" spans="1:6">
      <c r="A9548" s="144"/>
      <c r="B9548" s="144"/>
      <c r="C9548" s="144"/>
      <c r="D9548" s="144"/>
      <c r="E9548" s="144"/>
      <c r="F9548" s="144"/>
    </row>
    <row r="9549" spans="1:6">
      <c r="A9549" s="144"/>
      <c r="B9549" s="144"/>
      <c r="C9549" s="144"/>
      <c r="D9549" s="144"/>
      <c r="E9549" s="144"/>
      <c r="F9549" s="144"/>
    </row>
    <row r="9550" spans="1:6">
      <c r="A9550" s="144"/>
      <c r="B9550" s="144"/>
      <c r="C9550" s="144"/>
      <c r="D9550" s="144"/>
      <c r="E9550" s="144"/>
      <c r="F9550" s="144"/>
    </row>
    <row r="9551" spans="1:6">
      <c r="A9551" s="144"/>
      <c r="B9551" s="144"/>
      <c r="C9551" s="144"/>
      <c r="D9551" s="144"/>
      <c r="E9551" s="144"/>
      <c r="F9551" s="144"/>
    </row>
    <row r="9552" spans="1:6">
      <c r="A9552" s="144"/>
      <c r="B9552" s="144"/>
      <c r="C9552" s="144"/>
      <c r="D9552" s="144"/>
      <c r="E9552" s="144"/>
      <c r="F9552" s="144"/>
    </row>
    <row r="9553" spans="1:6">
      <c r="A9553" s="144"/>
      <c r="B9553" s="144"/>
      <c r="C9553" s="144"/>
      <c r="D9553" s="144"/>
      <c r="E9553" s="144"/>
      <c r="F9553" s="144"/>
    </row>
    <row r="9554" spans="1:6">
      <c r="A9554" s="144"/>
      <c r="B9554" s="144"/>
      <c r="C9554" s="144"/>
      <c r="D9554" s="144"/>
      <c r="E9554" s="144"/>
      <c r="F9554" s="144"/>
    </row>
    <row r="9555" spans="1:6">
      <c r="A9555" s="144"/>
      <c r="B9555" s="144"/>
      <c r="C9555" s="144"/>
      <c r="D9555" s="144"/>
      <c r="E9555" s="144"/>
      <c r="F9555" s="144"/>
    </row>
    <row r="9556" spans="1:6">
      <c r="A9556" s="144"/>
      <c r="B9556" s="144"/>
      <c r="C9556" s="144"/>
      <c r="D9556" s="144"/>
      <c r="E9556" s="144"/>
      <c r="F9556" s="144"/>
    </row>
    <row r="9557" spans="1:6">
      <c r="A9557" s="144"/>
      <c r="B9557" s="144"/>
      <c r="C9557" s="144"/>
      <c r="D9557" s="144"/>
      <c r="E9557" s="144"/>
      <c r="F9557" s="144"/>
    </row>
    <row r="9558" spans="1:6">
      <c r="A9558" s="144"/>
      <c r="B9558" s="144"/>
      <c r="C9558" s="144"/>
      <c r="D9558" s="144"/>
      <c r="E9558" s="144"/>
      <c r="F9558" s="144"/>
    </row>
    <row r="9559" spans="1:6">
      <c r="A9559" s="144"/>
      <c r="B9559" s="144"/>
      <c r="C9559" s="144"/>
      <c r="D9559" s="144"/>
      <c r="E9559" s="144"/>
      <c r="F9559" s="144"/>
    </row>
    <row r="9560" spans="1:6">
      <c r="A9560" s="144"/>
      <c r="B9560" s="144"/>
      <c r="C9560" s="144"/>
      <c r="D9560" s="144"/>
      <c r="E9560" s="144"/>
      <c r="F9560" s="144"/>
    </row>
    <row r="9561" spans="1:6">
      <c r="A9561" s="144"/>
      <c r="B9561" s="144"/>
      <c r="C9561" s="144"/>
      <c r="D9561" s="144"/>
      <c r="E9561" s="144"/>
      <c r="F9561" s="144"/>
    </row>
    <row r="9562" spans="1:6">
      <c r="A9562" s="144"/>
      <c r="B9562" s="144"/>
      <c r="C9562" s="144"/>
      <c r="D9562" s="144"/>
      <c r="E9562" s="144"/>
      <c r="F9562" s="144"/>
    </row>
    <row r="9563" spans="1:6">
      <c r="A9563" s="144"/>
      <c r="B9563" s="144"/>
      <c r="C9563" s="144"/>
      <c r="D9563" s="144"/>
      <c r="E9563" s="144"/>
      <c r="F9563" s="144"/>
    </row>
    <row r="9564" spans="1:6">
      <c r="A9564" s="144"/>
      <c r="B9564" s="144"/>
      <c r="C9564" s="144"/>
      <c r="D9564" s="144"/>
      <c r="E9564" s="144"/>
      <c r="F9564" s="144"/>
    </row>
    <row r="9565" spans="1:6">
      <c r="A9565" s="144"/>
      <c r="B9565" s="144"/>
      <c r="C9565" s="144"/>
      <c r="D9565" s="144"/>
      <c r="E9565" s="144"/>
      <c r="F9565" s="144"/>
    </row>
    <row r="9566" spans="1:6">
      <c r="A9566" s="144"/>
      <c r="B9566" s="144"/>
      <c r="C9566" s="144"/>
      <c r="D9566" s="144"/>
      <c r="E9566" s="144"/>
      <c r="F9566" s="144"/>
    </row>
    <row r="9567" spans="1:6">
      <c r="A9567" s="144"/>
      <c r="B9567" s="144"/>
      <c r="C9567" s="144"/>
      <c r="D9567" s="144"/>
      <c r="E9567" s="144"/>
      <c r="F9567" s="144"/>
    </row>
    <row r="9568" spans="1:6">
      <c r="A9568" s="144"/>
      <c r="B9568" s="144"/>
      <c r="C9568" s="144"/>
      <c r="D9568" s="144"/>
      <c r="E9568" s="144"/>
      <c r="F9568" s="144"/>
    </row>
    <row r="9569" spans="1:6">
      <c r="A9569" s="144"/>
      <c r="B9569" s="144"/>
      <c r="C9569" s="144"/>
      <c r="D9569" s="144"/>
      <c r="E9569" s="144"/>
      <c r="F9569" s="144"/>
    </row>
    <row r="9570" spans="1:6">
      <c r="A9570" s="144"/>
      <c r="B9570" s="144"/>
      <c r="C9570" s="144"/>
      <c r="D9570" s="144"/>
      <c r="E9570" s="144"/>
      <c r="F9570" s="144"/>
    </row>
    <row r="9571" spans="1:6">
      <c r="A9571" s="144"/>
      <c r="B9571" s="144"/>
      <c r="C9571" s="144"/>
      <c r="D9571" s="144"/>
      <c r="E9571" s="144"/>
      <c r="F9571" s="144"/>
    </row>
    <row r="9572" spans="1:6">
      <c r="A9572" s="144"/>
      <c r="B9572" s="144"/>
      <c r="C9572" s="144"/>
      <c r="D9572" s="144"/>
      <c r="E9572" s="144"/>
      <c r="F9572" s="144"/>
    </row>
    <row r="9573" spans="1:6">
      <c r="A9573" s="144"/>
      <c r="B9573" s="144"/>
      <c r="C9573" s="144"/>
      <c r="D9573" s="144"/>
      <c r="E9573" s="144"/>
      <c r="F9573" s="144"/>
    </row>
    <row r="9574" spans="1:6">
      <c r="A9574" s="144"/>
      <c r="B9574" s="144"/>
      <c r="C9574" s="144"/>
      <c r="D9574" s="144"/>
      <c r="E9574" s="144"/>
      <c r="F9574" s="144"/>
    </row>
    <row r="9575" spans="1:6">
      <c r="A9575" s="144"/>
      <c r="B9575" s="144"/>
      <c r="C9575" s="144"/>
      <c r="D9575" s="144"/>
      <c r="E9575" s="144"/>
      <c r="F9575" s="144"/>
    </row>
    <row r="9576" spans="1:6">
      <c r="A9576" s="144"/>
      <c r="B9576" s="144"/>
      <c r="C9576" s="144"/>
      <c r="D9576" s="144"/>
      <c r="E9576" s="144"/>
      <c r="F9576" s="144"/>
    </row>
    <row r="9577" spans="1:6">
      <c r="A9577" s="144"/>
      <c r="B9577" s="144"/>
      <c r="C9577" s="144"/>
      <c r="D9577" s="144"/>
      <c r="E9577" s="144"/>
      <c r="F9577" s="144"/>
    </row>
    <row r="9578" spans="1:6">
      <c r="A9578" s="144"/>
      <c r="B9578" s="144"/>
      <c r="C9578" s="144"/>
      <c r="D9578" s="144"/>
      <c r="E9578" s="144"/>
      <c r="F9578" s="144"/>
    </row>
    <row r="9579" spans="1:6">
      <c r="A9579" s="144"/>
      <c r="B9579" s="144"/>
      <c r="C9579" s="144"/>
      <c r="D9579" s="144"/>
      <c r="E9579" s="144"/>
      <c r="F9579" s="144"/>
    </row>
    <row r="9580" spans="1:6">
      <c r="A9580" s="144"/>
      <c r="B9580" s="144"/>
      <c r="C9580" s="144"/>
      <c r="D9580" s="144"/>
      <c r="E9580" s="144"/>
      <c r="F9580" s="144"/>
    </row>
    <row r="9581" spans="1:6">
      <c r="A9581" s="144"/>
      <c r="B9581" s="144"/>
      <c r="C9581" s="144"/>
      <c r="D9581" s="144"/>
      <c r="E9581" s="144"/>
      <c r="F9581" s="144"/>
    </row>
    <row r="9582" spans="1:6">
      <c r="A9582" s="144"/>
      <c r="B9582" s="144"/>
      <c r="C9582" s="144"/>
      <c r="D9582" s="144"/>
      <c r="E9582" s="144"/>
      <c r="F9582" s="144"/>
    </row>
    <row r="9583" spans="1:6">
      <c r="A9583" s="144"/>
      <c r="B9583" s="144"/>
      <c r="C9583" s="144"/>
      <c r="D9583" s="144"/>
      <c r="E9583" s="144"/>
      <c r="F9583" s="144"/>
    </row>
    <row r="9584" spans="1:6">
      <c r="A9584" s="144"/>
      <c r="B9584" s="144"/>
      <c r="C9584" s="144"/>
      <c r="D9584" s="144"/>
      <c r="E9584" s="144"/>
      <c r="F9584" s="144"/>
    </row>
    <row r="9585" spans="1:6">
      <c r="A9585" s="144"/>
      <c r="B9585" s="144"/>
      <c r="C9585" s="144"/>
      <c r="D9585" s="144"/>
      <c r="E9585" s="144"/>
      <c r="F9585" s="144"/>
    </row>
    <row r="9586" spans="1:6">
      <c r="A9586" s="144"/>
      <c r="B9586" s="144"/>
      <c r="C9586" s="144"/>
      <c r="D9586" s="144"/>
      <c r="E9586" s="144"/>
      <c r="F9586" s="144"/>
    </row>
    <row r="9587" spans="1:6">
      <c r="A9587" s="144"/>
      <c r="B9587" s="144"/>
      <c r="C9587" s="144"/>
      <c r="D9587" s="144"/>
      <c r="E9587" s="144"/>
      <c r="F9587" s="144"/>
    </row>
    <row r="9588" spans="1:6">
      <c r="A9588" s="144"/>
      <c r="B9588" s="144"/>
      <c r="C9588" s="144"/>
      <c r="D9588" s="144"/>
      <c r="E9588" s="144"/>
      <c r="F9588" s="144"/>
    </row>
    <row r="9589" spans="1:6">
      <c r="A9589" s="144"/>
      <c r="B9589" s="144"/>
      <c r="C9589" s="144"/>
      <c r="D9589" s="144"/>
      <c r="E9589" s="144"/>
      <c r="F9589" s="144"/>
    </row>
    <row r="9590" spans="1:6">
      <c r="A9590" s="144"/>
      <c r="B9590" s="144"/>
      <c r="C9590" s="144"/>
      <c r="D9590" s="144"/>
      <c r="E9590" s="144"/>
      <c r="F9590" s="144"/>
    </row>
    <row r="9591" spans="1:6">
      <c r="A9591" s="144"/>
      <c r="B9591" s="144"/>
      <c r="C9591" s="144"/>
      <c r="D9591" s="144"/>
      <c r="E9591" s="144"/>
      <c r="F9591" s="144"/>
    </row>
    <row r="9592" spans="1:6">
      <c r="A9592" s="144"/>
      <c r="B9592" s="144"/>
      <c r="C9592" s="144"/>
      <c r="D9592" s="144"/>
      <c r="E9592" s="144"/>
      <c r="F9592" s="144"/>
    </row>
    <row r="9593" spans="1:6">
      <c r="A9593" s="144"/>
      <c r="B9593" s="144"/>
      <c r="C9593" s="144"/>
      <c r="D9593" s="144"/>
      <c r="E9593" s="144"/>
      <c r="F9593" s="144"/>
    </row>
    <row r="9594" spans="1:6">
      <c r="A9594" s="144"/>
      <c r="B9594" s="144"/>
      <c r="C9594" s="144"/>
      <c r="D9594" s="144"/>
      <c r="E9594" s="144"/>
      <c r="F9594" s="144"/>
    </row>
    <row r="9595" spans="1:6">
      <c r="A9595" s="144"/>
      <c r="B9595" s="144"/>
      <c r="C9595" s="144"/>
      <c r="D9595" s="144"/>
      <c r="E9595" s="144"/>
      <c r="F9595" s="144"/>
    </row>
    <row r="9596" spans="1:6">
      <c r="A9596" s="144"/>
      <c r="B9596" s="144"/>
      <c r="C9596" s="144"/>
      <c r="D9596" s="144"/>
      <c r="E9596" s="144"/>
      <c r="F9596" s="144"/>
    </row>
    <row r="9597" spans="1:6">
      <c r="A9597" s="144"/>
      <c r="B9597" s="144"/>
      <c r="C9597" s="144"/>
      <c r="D9597" s="144"/>
      <c r="E9597" s="144"/>
      <c r="F9597" s="144"/>
    </row>
    <row r="9598" spans="1:6">
      <c r="A9598" s="144"/>
      <c r="B9598" s="144"/>
      <c r="C9598" s="144"/>
      <c r="D9598" s="144"/>
      <c r="E9598" s="144"/>
      <c r="F9598" s="144"/>
    </row>
    <row r="9599" spans="1:6">
      <c r="A9599" s="144"/>
      <c r="B9599" s="144"/>
      <c r="C9599" s="144"/>
      <c r="D9599" s="144"/>
      <c r="E9599" s="144"/>
      <c r="F9599" s="144"/>
    </row>
    <row r="9600" spans="1:6">
      <c r="A9600" s="144"/>
      <c r="B9600" s="144"/>
      <c r="C9600" s="144"/>
      <c r="D9600" s="144"/>
      <c r="E9600" s="144"/>
      <c r="F9600" s="144"/>
    </row>
    <row r="9601" spans="1:6">
      <c r="A9601" s="144"/>
      <c r="B9601" s="144"/>
      <c r="C9601" s="144"/>
      <c r="D9601" s="144"/>
      <c r="E9601" s="144"/>
      <c r="F9601" s="144"/>
    </row>
    <row r="9602" spans="1:6">
      <c r="A9602" s="144"/>
      <c r="B9602" s="144"/>
      <c r="C9602" s="144"/>
      <c r="D9602" s="144"/>
      <c r="E9602" s="144"/>
      <c r="F9602" s="144"/>
    </row>
    <row r="9603" spans="1:6">
      <c r="A9603" s="144"/>
      <c r="B9603" s="144"/>
      <c r="C9603" s="144"/>
      <c r="D9603" s="144"/>
      <c r="E9603" s="144"/>
      <c r="F9603" s="144"/>
    </row>
    <row r="9604" spans="1:6">
      <c r="A9604" s="144"/>
      <c r="B9604" s="144"/>
      <c r="C9604" s="144"/>
      <c r="D9604" s="144"/>
      <c r="E9604" s="144"/>
      <c r="F9604" s="144"/>
    </row>
    <row r="9605" spans="1:6">
      <c r="A9605" s="144"/>
      <c r="B9605" s="144"/>
      <c r="C9605" s="144"/>
      <c r="D9605" s="144"/>
      <c r="E9605" s="144"/>
      <c r="F9605" s="144"/>
    </row>
    <row r="9606" spans="1:6">
      <c r="A9606" s="144"/>
      <c r="B9606" s="144"/>
      <c r="C9606" s="144"/>
      <c r="D9606" s="144"/>
      <c r="E9606" s="144"/>
      <c r="F9606" s="144"/>
    </row>
    <row r="9607" spans="1:6">
      <c r="A9607" s="144"/>
      <c r="B9607" s="144"/>
      <c r="C9607" s="144"/>
      <c r="D9607" s="144"/>
      <c r="E9607" s="144"/>
      <c r="F9607" s="144"/>
    </row>
    <row r="9608" spans="1:6">
      <c r="A9608" s="144"/>
      <c r="B9608" s="144"/>
      <c r="C9608" s="144"/>
      <c r="D9608" s="144"/>
      <c r="E9608" s="144"/>
      <c r="F9608" s="144"/>
    </row>
    <row r="9609" spans="1:6">
      <c r="A9609" s="144"/>
      <c r="B9609" s="144"/>
      <c r="C9609" s="144"/>
      <c r="D9609" s="144"/>
      <c r="E9609" s="144"/>
      <c r="F9609" s="144"/>
    </row>
    <row r="9610" spans="1:6">
      <c r="A9610" s="144"/>
      <c r="B9610" s="144"/>
      <c r="C9610" s="144"/>
      <c r="D9610" s="144"/>
      <c r="E9610" s="144"/>
      <c r="F9610" s="144"/>
    </row>
    <row r="9611" spans="1:6">
      <c r="A9611" s="144"/>
      <c r="B9611" s="144"/>
      <c r="C9611" s="144"/>
      <c r="D9611" s="144"/>
      <c r="E9611" s="144"/>
      <c r="F9611" s="144"/>
    </row>
    <row r="9612" spans="1:6">
      <c r="A9612" s="144"/>
      <c r="B9612" s="144"/>
      <c r="C9612" s="144"/>
      <c r="D9612" s="144"/>
      <c r="E9612" s="144"/>
      <c r="F9612" s="144"/>
    </row>
    <row r="9613" spans="1:6">
      <c r="A9613" s="144"/>
      <c r="B9613" s="144"/>
      <c r="C9613" s="144"/>
      <c r="D9613" s="144"/>
      <c r="E9613" s="144"/>
      <c r="F9613" s="144"/>
    </row>
    <row r="9614" spans="1:6">
      <c r="A9614" s="144"/>
      <c r="B9614" s="144"/>
      <c r="C9614" s="144"/>
      <c r="D9614" s="144"/>
      <c r="E9614" s="144"/>
      <c r="F9614" s="144"/>
    </row>
    <row r="9615" spans="1:6">
      <c r="A9615" s="144"/>
      <c r="B9615" s="144"/>
      <c r="C9615" s="144"/>
      <c r="D9615" s="144"/>
      <c r="E9615" s="144"/>
      <c r="F9615" s="144"/>
    </row>
    <row r="9616" spans="1:6">
      <c r="A9616" s="144"/>
      <c r="B9616" s="144"/>
      <c r="C9616" s="144"/>
      <c r="D9616" s="144"/>
      <c r="E9616" s="144"/>
      <c r="F9616" s="144"/>
    </row>
    <row r="9617" spans="1:6">
      <c r="A9617" s="144"/>
      <c r="B9617" s="144"/>
      <c r="C9617" s="144"/>
      <c r="D9617" s="144"/>
      <c r="E9617" s="144"/>
      <c r="F9617" s="144"/>
    </row>
    <row r="9618" spans="1:6">
      <c r="A9618" s="144"/>
      <c r="B9618" s="144"/>
      <c r="C9618" s="144"/>
      <c r="D9618" s="144"/>
      <c r="E9618" s="144"/>
      <c r="F9618" s="144"/>
    </row>
    <row r="9619" spans="1:6">
      <c r="A9619" s="144"/>
      <c r="B9619" s="144"/>
      <c r="C9619" s="144"/>
      <c r="D9619" s="144"/>
      <c r="E9619" s="144"/>
      <c r="F9619" s="144"/>
    </row>
    <row r="9620" spans="1:6">
      <c r="A9620" s="144"/>
      <c r="B9620" s="144"/>
      <c r="C9620" s="144"/>
      <c r="D9620" s="144"/>
      <c r="E9620" s="144"/>
      <c r="F9620" s="144"/>
    </row>
    <row r="9621" spans="1:6">
      <c r="A9621" s="144"/>
      <c r="B9621" s="144"/>
      <c r="C9621" s="144"/>
      <c r="D9621" s="144"/>
      <c r="E9621" s="144"/>
      <c r="F9621" s="144"/>
    </row>
    <row r="9622" spans="1:6">
      <c r="A9622" s="144"/>
      <c r="B9622" s="144"/>
      <c r="C9622" s="144"/>
      <c r="D9622" s="144"/>
      <c r="E9622" s="144"/>
      <c r="F9622" s="144"/>
    </row>
    <row r="9623" spans="1:6">
      <c r="A9623" s="144"/>
      <c r="B9623" s="144"/>
      <c r="C9623" s="144"/>
      <c r="D9623" s="144"/>
      <c r="E9623" s="144"/>
      <c r="F9623" s="144"/>
    </row>
    <row r="9624" spans="1:6">
      <c r="A9624" s="144"/>
      <c r="B9624" s="144"/>
      <c r="C9624" s="144"/>
      <c r="D9624" s="144"/>
      <c r="E9624" s="144"/>
      <c r="F9624" s="144"/>
    </row>
    <row r="9625" spans="1:6">
      <c r="A9625" s="144"/>
      <c r="B9625" s="144"/>
      <c r="C9625" s="144"/>
      <c r="D9625" s="144"/>
      <c r="E9625" s="144"/>
      <c r="F9625" s="144"/>
    </row>
    <row r="9626" spans="1:6">
      <c r="A9626" s="144"/>
      <c r="B9626" s="144"/>
      <c r="C9626" s="144"/>
      <c r="D9626" s="144"/>
      <c r="E9626" s="144"/>
      <c r="F9626" s="144"/>
    </row>
    <row r="9627" spans="1:6">
      <c r="A9627" s="144"/>
      <c r="B9627" s="144"/>
      <c r="C9627" s="144"/>
      <c r="D9627" s="144"/>
      <c r="E9627" s="144"/>
      <c r="F9627" s="144"/>
    </row>
    <row r="9628" spans="1:6">
      <c r="A9628" s="144"/>
      <c r="B9628" s="144"/>
      <c r="C9628" s="144"/>
      <c r="D9628" s="144"/>
      <c r="E9628" s="144"/>
      <c r="F9628" s="144"/>
    </row>
    <row r="9629" spans="1:6">
      <c r="A9629" s="144"/>
      <c r="B9629" s="144"/>
      <c r="C9629" s="144"/>
      <c r="D9629" s="144"/>
      <c r="E9629" s="144"/>
      <c r="F9629" s="144"/>
    </row>
    <row r="9630" spans="1:6">
      <c r="A9630" s="144"/>
      <c r="B9630" s="144"/>
      <c r="C9630" s="144"/>
      <c r="D9630" s="144"/>
      <c r="E9630" s="144"/>
      <c r="F9630" s="144"/>
    </row>
    <row r="9631" spans="1:6">
      <c r="A9631" s="144"/>
      <c r="B9631" s="144"/>
      <c r="C9631" s="144"/>
      <c r="D9631" s="144"/>
      <c r="E9631" s="144"/>
      <c r="F9631" s="144"/>
    </row>
    <row r="9632" spans="1:6">
      <c r="A9632" s="144"/>
      <c r="B9632" s="144"/>
      <c r="C9632" s="144"/>
      <c r="D9632" s="144"/>
      <c r="E9632" s="144"/>
      <c r="F9632" s="144"/>
    </row>
    <row r="9633" spans="1:6">
      <c r="A9633" s="144"/>
      <c r="B9633" s="144"/>
      <c r="C9633" s="144"/>
      <c r="D9633" s="144"/>
      <c r="E9633" s="144"/>
      <c r="F9633" s="144"/>
    </row>
    <row r="9634" spans="1:6">
      <c r="A9634" s="144"/>
      <c r="B9634" s="144"/>
      <c r="C9634" s="144"/>
      <c r="D9634" s="144"/>
      <c r="E9634" s="144"/>
      <c r="F9634" s="144"/>
    </row>
    <row r="9635" spans="1:6">
      <c r="A9635" s="144"/>
      <c r="B9635" s="144"/>
      <c r="C9635" s="144"/>
      <c r="D9635" s="144"/>
      <c r="E9635" s="144"/>
      <c r="F9635" s="144"/>
    </row>
    <row r="9636" spans="1:6">
      <c r="A9636" s="144"/>
      <c r="B9636" s="144"/>
      <c r="C9636" s="144"/>
      <c r="D9636" s="144"/>
      <c r="E9636" s="144"/>
      <c r="F9636" s="144"/>
    </row>
    <row r="9637" spans="1:6">
      <c r="A9637" s="144"/>
      <c r="B9637" s="144"/>
      <c r="C9637" s="144"/>
      <c r="D9637" s="144"/>
      <c r="E9637" s="144"/>
      <c r="F9637" s="144"/>
    </row>
    <row r="9638" spans="1:6">
      <c r="A9638" s="144"/>
      <c r="B9638" s="144"/>
      <c r="C9638" s="144"/>
      <c r="D9638" s="144"/>
      <c r="E9638" s="144"/>
      <c r="F9638" s="144"/>
    </row>
    <row r="9639" spans="1:6">
      <c r="A9639" s="144"/>
      <c r="B9639" s="144"/>
      <c r="C9639" s="144"/>
      <c r="D9639" s="144"/>
      <c r="E9639" s="144"/>
      <c r="F9639" s="144"/>
    </row>
    <row r="9640" spans="1:6">
      <c r="A9640" s="144"/>
      <c r="B9640" s="144"/>
      <c r="C9640" s="144"/>
      <c r="D9640" s="144"/>
      <c r="E9640" s="144"/>
      <c r="F9640" s="144"/>
    </row>
    <row r="9641" spans="1:6">
      <c r="A9641" s="144"/>
      <c r="B9641" s="144"/>
      <c r="C9641" s="144"/>
      <c r="D9641" s="144"/>
      <c r="E9641" s="144"/>
      <c r="F9641" s="144"/>
    </row>
    <row r="9642" spans="1:6">
      <c r="A9642" s="144"/>
      <c r="B9642" s="144"/>
      <c r="C9642" s="144"/>
      <c r="D9642" s="144"/>
      <c r="E9642" s="144"/>
      <c r="F9642" s="144"/>
    </row>
    <row r="9643" spans="1:6">
      <c r="A9643" s="144"/>
      <c r="B9643" s="144"/>
      <c r="C9643" s="144"/>
      <c r="D9643" s="144"/>
      <c r="E9643" s="144"/>
      <c r="F9643" s="144"/>
    </row>
    <row r="9644" spans="1:6">
      <c r="A9644" s="144"/>
      <c r="B9644" s="144"/>
      <c r="C9644" s="144"/>
      <c r="D9644" s="144"/>
      <c r="E9644" s="144"/>
      <c r="F9644" s="144"/>
    </row>
    <row r="9645" spans="1:6">
      <c r="A9645" s="144"/>
      <c r="B9645" s="144"/>
      <c r="C9645" s="144"/>
      <c r="D9645" s="144"/>
      <c r="E9645" s="144"/>
      <c r="F9645" s="144"/>
    </row>
    <row r="9646" spans="1:6">
      <c r="A9646" s="144"/>
      <c r="B9646" s="144"/>
      <c r="C9646" s="144"/>
      <c r="D9646" s="144"/>
      <c r="E9646" s="144"/>
      <c r="F9646" s="144"/>
    </row>
    <row r="9647" spans="1:6">
      <c r="A9647" s="144"/>
      <c r="B9647" s="144"/>
      <c r="C9647" s="144"/>
      <c r="D9647" s="144"/>
      <c r="E9647" s="144"/>
      <c r="F9647" s="144"/>
    </row>
    <row r="9648" spans="1:6">
      <c r="A9648" s="144"/>
      <c r="B9648" s="144"/>
      <c r="C9648" s="144"/>
      <c r="D9648" s="144"/>
      <c r="E9648" s="144"/>
      <c r="F9648" s="144"/>
    </row>
    <row r="9649" spans="1:6">
      <c r="A9649" s="144"/>
      <c r="B9649" s="144"/>
      <c r="C9649" s="144"/>
      <c r="D9649" s="144"/>
      <c r="E9649" s="144"/>
      <c r="F9649" s="144"/>
    </row>
    <row r="9650" spans="1:6">
      <c r="A9650" s="144"/>
      <c r="B9650" s="144"/>
      <c r="C9650" s="144"/>
      <c r="D9650" s="144"/>
      <c r="E9650" s="144"/>
      <c r="F9650" s="144"/>
    </row>
    <row r="9651" spans="1:6">
      <c r="A9651" s="144"/>
      <c r="B9651" s="144"/>
      <c r="C9651" s="144"/>
      <c r="D9651" s="144"/>
      <c r="E9651" s="144"/>
      <c r="F9651" s="144"/>
    </row>
    <row r="9652" spans="1:6">
      <c r="A9652" s="144"/>
      <c r="B9652" s="144"/>
      <c r="C9652" s="144"/>
      <c r="D9652" s="144"/>
      <c r="E9652" s="144"/>
      <c r="F9652" s="144"/>
    </row>
    <row r="9653" spans="1:6">
      <c r="A9653" s="144"/>
      <c r="B9653" s="144"/>
      <c r="C9653" s="144"/>
      <c r="D9653" s="144"/>
      <c r="E9653" s="144"/>
      <c r="F9653" s="144"/>
    </row>
    <row r="9654" spans="1:6">
      <c r="A9654" s="144"/>
      <c r="B9654" s="144"/>
      <c r="C9654" s="144"/>
      <c r="D9654" s="144"/>
      <c r="E9654" s="144"/>
      <c r="F9654" s="144"/>
    </row>
    <row r="9655" spans="1:6">
      <c r="A9655" s="144"/>
      <c r="B9655" s="144"/>
      <c r="C9655" s="144"/>
      <c r="D9655" s="144"/>
      <c r="E9655" s="144"/>
      <c r="F9655" s="144"/>
    </row>
    <row r="9656" spans="1:6">
      <c r="A9656" s="144"/>
      <c r="B9656" s="144"/>
      <c r="C9656" s="144"/>
      <c r="D9656" s="144"/>
      <c r="E9656" s="144"/>
      <c r="F9656" s="144"/>
    </row>
    <row r="9657" spans="1:6">
      <c r="A9657" s="144"/>
      <c r="B9657" s="144"/>
      <c r="C9657" s="144"/>
      <c r="D9657" s="144"/>
      <c r="E9657" s="144"/>
      <c r="F9657" s="144"/>
    </row>
    <row r="9658" spans="1:6">
      <c r="A9658" s="144"/>
      <c r="B9658" s="144"/>
      <c r="C9658" s="144"/>
      <c r="D9658" s="144"/>
      <c r="E9658" s="144"/>
      <c r="F9658" s="144"/>
    </row>
    <row r="9659" spans="1:6">
      <c r="A9659" s="144"/>
      <c r="B9659" s="144"/>
      <c r="C9659" s="144"/>
      <c r="D9659" s="144"/>
      <c r="E9659" s="144"/>
      <c r="F9659" s="144"/>
    </row>
    <row r="9660" spans="1:6">
      <c r="A9660" s="144"/>
      <c r="B9660" s="144"/>
      <c r="C9660" s="144"/>
      <c r="D9660" s="144"/>
      <c r="E9660" s="144"/>
      <c r="F9660" s="144"/>
    </row>
    <row r="9661" spans="1:6">
      <c r="A9661" s="144"/>
      <c r="B9661" s="144"/>
      <c r="C9661" s="144"/>
      <c r="D9661" s="144"/>
      <c r="E9661" s="144"/>
      <c r="F9661" s="144"/>
    </row>
    <row r="9662" spans="1:6">
      <c r="A9662" s="144"/>
      <c r="B9662" s="144"/>
      <c r="C9662" s="144"/>
      <c r="D9662" s="144"/>
      <c r="E9662" s="144"/>
      <c r="F9662" s="144"/>
    </row>
    <row r="9663" spans="1:6">
      <c r="A9663" s="144"/>
      <c r="B9663" s="144"/>
      <c r="C9663" s="144"/>
      <c r="D9663" s="144"/>
      <c r="E9663" s="144"/>
      <c r="F9663" s="144"/>
    </row>
    <row r="9664" spans="1:6">
      <c r="A9664" s="144"/>
      <c r="B9664" s="144"/>
      <c r="C9664" s="144"/>
      <c r="D9664" s="144"/>
      <c r="E9664" s="144"/>
      <c r="F9664" s="144"/>
    </row>
    <row r="9665" spans="1:6">
      <c r="A9665" s="144"/>
      <c r="B9665" s="144"/>
      <c r="C9665" s="144"/>
      <c r="D9665" s="144"/>
      <c r="E9665" s="144"/>
      <c r="F9665" s="144"/>
    </row>
    <row r="9666" spans="1:6">
      <c r="A9666" s="144"/>
      <c r="B9666" s="144"/>
      <c r="C9666" s="144"/>
      <c r="D9666" s="144"/>
      <c r="E9666" s="144"/>
      <c r="F9666" s="144"/>
    </row>
    <row r="9667" spans="1:6">
      <c r="A9667" s="144"/>
      <c r="B9667" s="144"/>
      <c r="C9667" s="144"/>
      <c r="D9667" s="144"/>
      <c r="E9667" s="144"/>
      <c r="F9667" s="144"/>
    </row>
    <row r="9668" spans="1:6">
      <c r="A9668" s="144"/>
      <c r="B9668" s="144"/>
      <c r="C9668" s="144"/>
      <c r="D9668" s="144"/>
      <c r="E9668" s="144"/>
      <c r="F9668" s="144"/>
    </row>
    <row r="9669" spans="1:6">
      <c r="A9669" s="144"/>
      <c r="B9669" s="144"/>
      <c r="C9669" s="144"/>
      <c r="D9669" s="144"/>
      <c r="E9669" s="144"/>
      <c r="F9669" s="144"/>
    </row>
    <row r="9670" spans="1:6">
      <c r="A9670" s="144"/>
      <c r="B9670" s="144"/>
      <c r="C9670" s="144"/>
      <c r="D9670" s="144"/>
      <c r="E9670" s="144"/>
      <c r="F9670" s="144"/>
    </row>
    <row r="9671" spans="1:6">
      <c r="A9671" s="144"/>
      <c r="B9671" s="144"/>
      <c r="C9671" s="144"/>
      <c r="D9671" s="144"/>
      <c r="E9671" s="144"/>
      <c r="F9671" s="144"/>
    </row>
    <row r="9672" spans="1:6">
      <c r="A9672" s="144"/>
      <c r="B9672" s="144"/>
      <c r="C9672" s="144"/>
      <c r="D9672" s="144"/>
      <c r="E9672" s="144"/>
      <c r="F9672" s="144"/>
    </row>
    <row r="9673" spans="1:6">
      <c r="A9673" s="144"/>
      <c r="B9673" s="144"/>
      <c r="C9673" s="144"/>
      <c r="D9673" s="144"/>
      <c r="E9673" s="144"/>
      <c r="F9673" s="144"/>
    </row>
    <row r="9674" spans="1:6">
      <c r="A9674" s="144"/>
      <c r="B9674" s="144"/>
      <c r="C9674" s="144"/>
      <c r="D9674" s="144"/>
      <c r="E9674" s="144"/>
      <c r="F9674" s="144"/>
    </row>
    <row r="9675" spans="1:6">
      <c r="A9675" s="144"/>
      <c r="B9675" s="144"/>
      <c r="C9675" s="144"/>
      <c r="D9675" s="144"/>
      <c r="E9675" s="144"/>
      <c r="F9675" s="144"/>
    </row>
    <row r="9676" spans="1:6">
      <c r="A9676" s="144"/>
      <c r="B9676" s="144"/>
      <c r="C9676" s="144"/>
      <c r="D9676" s="144"/>
      <c r="E9676" s="144"/>
      <c r="F9676" s="144"/>
    </row>
    <row r="9677" spans="1:6">
      <c r="A9677" s="144"/>
      <c r="B9677" s="144"/>
      <c r="C9677" s="144"/>
      <c r="D9677" s="144"/>
      <c r="E9677" s="144"/>
      <c r="F9677" s="144"/>
    </row>
    <row r="9678" spans="1:6">
      <c r="A9678" s="144"/>
      <c r="B9678" s="144"/>
      <c r="C9678" s="144"/>
      <c r="D9678" s="144"/>
      <c r="E9678" s="144"/>
      <c r="F9678" s="144"/>
    </row>
    <row r="9679" spans="1:6">
      <c r="A9679" s="144"/>
      <c r="B9679" s="144"/>
      <c r="C9679" s="144"/>
      <c r="D9679" s="144"/>
      <c r="E9679" s="144"/>
      <c r="F9679" s="144"/>
    </row>
    <row r="9680" spans="1:6">
      <c r="A9680" s="144"/>
      <c r="B9680" s="144"/>
      <c r="C9680" s="144"/>
      <c r="D9680" s="144"/>
      <c r="E9680" s="144"/>
      <c r="F9680" s="144"/>
    </row>
    <row r="9681" spans="1:6">
      <c r="A9681" s="144"/>
      <c r="B9681" s="144"/>
      <c r="C9681" s="144"/>
      <c r="D9681" s="144"/>
      <c r="E9681" s="144"/>
      <c r="F9681" s="144"/>
    </row>
    <row r="9682" spans="1:6">
      <c r="A9682" s="144"/>
      <c r="B9682" s="144"/>
      <c r="C9682" s="144"/>
      <c r="D9682" s="144"/>
      <c r="E9682" s="144"/>
      <c r="F9682" s="144"/>
    </row>
    <row r="9683" spans="1:6">
      <c r="A9683" s="144"/>
      <c r="B9683" s="144"/>
      <c r="C9683" s="144"/>
      <c r="D9683" s="144"/>
      <c r="E9683" s="144"/>
      <c r="F9683" s="144"/>
    </row>
    <row r="9684" spans="1:6">
      <c r="A9684" s="144"/>
      <c r="B9684" s="144"/>
      <c r="C9684" s="144"/>
      <c r="D9684" s="144"/>
      <c r="E9684" s="144"/>
      <c r="F9684" s="144"/>
    </row>
    <row r="9685" spans="1:6">
      <c r="A9685" s="144"/>
      <c r="B9685" s="144"/>
      <c r="C9685" s="144"/>
      <c r="D9685" s="144"/>
      <c r="E9685" s="144"/>
      <c r="F9685" s="144"/>
    </row>
    <row r="9686" spans="1:6">
      <c r="A9686" s="144"/>
      <c r="B9686" s="144"/>
      <c r="C9686" s="144"/>
      <c r="D9686" s="144"/>
      <c r="E9686" s="144"/>
      <c r="F9686" s="144"/>
    </row>
    <row r="9687" spans="1:6">
      <c r="A9687" s="144"/>
      <c r="B9687" s="144"/>
      <c r="C9687" s="144"/>
      <c r="D9687" s="144"/>
      <c r="E9687" s="144"/>
      <c r="F9687" s="144"/>
    </row>
    <row r="9688" spans="1:6">
      <c r="A9688" s="144"/>
      <c r="B9688" s="144"/>
      <c r="C9688" s="144"/>
      <c r="D9688" s="144"/>
      <c r="E9688" s="144"/>
      <c r="F9688" s="144"/>
    </row>
    <row r="9689" spans="1:6">
      <c r="A9689" s="144"/>
      <c r="B9689" s="144"/>
      <c r="C9689" s="144"/>
      <c r="D9689" s="144"/>
      <c r="E9689" s="144"/>
      <c r="F9689" s="144"/>
    </row>
    <row r="9690" spans="1:6">
      <c r="A9690" s="144"/>
      <c r="B9690" s="144"/>
      <c r="C9690" s="144"/>
      <c r="D9690" s="144"/>
      <c r="E9690" s="144"/>
      <c r="F9690" s="144"/>
    </row>
    <row r="9691" spans="1:6">
      <c r="A9691" s="144"/>
      <c r="B9691" s="144"/>
      <c r="C9691" s="144"/>
      <c r="D9691" s="144"/>
      <c r="E9691" s="144"/>
      <c r="F9691" s="144"/>
    </row>
    <row r="9692" spans="1:6">
      <c r="A9692" s="144"/>
      <c r="B9692" s="144"/>
      <c r="C9692" s="144"/>
      <c r="D9692" s="144"/>
      <c r="E9692" s="144"/>
      <c r="F9692" s="144"/>
    </row>
    <row r="9693" spans="1:6">
      <c r="A9693" s="144"/>
      <c r="B9693" s="144"/>
      <c r="C9693" s="144"/>
      <c r="D9693" s="144"/>
      <c r="E9693" s="144"/>
      <c r="F9693" s="144"/>
    </row>
    <row r="9694" spans="1:6">
      <c r="A9694" s="144"/>
      <c r="B9694" s="144"/>
      <c r="C9694" s="144"/>
      <c r="D9694" s="144"/>
      <c r="E9694" s="144"/>
      <c r="F9694" s="144"/>
    </row>
    <row r="9695" spans="1:6">
      <c r="A9695" s="144"/>
      <c r="B9695" s="144"/>
      <c r="C9695" s="144"/>
      <c r="D9695" s="144"/>
      <c r="E9695" s="144"/>
      <c r="F9695" s="144"/>
    </row>
    <row r="9696" spans="1:6">
      <c r="A9696" s="144"/>
      <c r="B9696" s="144"/>
      <c r="C9696" s="144"/>
      <c r="D9696" s="144"/>
      <c r="E9696" s="144"/>
      <c r="F9696" s="144"/>
    </row>
    <row r="9697" spans="1:6">
      <c r="A9697" s="144"/>
      <c r="B9697" s="144"/>
      <c r="C9697" s="144"/>
      <c r="D9697" s="144"/>
      <c r="E9697" s="144"/>
      <c r="F9697" s="144"/>
    </row>
    <row r="9698" spans="1:6">
      <c r="A9698" s="144"/>
      <c r="B9698" s="144"/>
      <c r="C9698" s="144"/>
      <c r="D9698" s="144"/>
      <c r="E9698" s="144"/>
      <c r="F9698" s="144"/>
    </row>
    <row r="9699" spans="1:6">
      <c r="A9699" s="144"/>
      <c r="B9699" s="144"/>
      <c r="C9699" s="144"/>
      <c r="D9699" s="144"/>
      <c r="E9699" s="144"/>
      <c r="F9699" s="144"/>
    </row>
    <row r="9700" spans="1:6">
      <c r="A9700" s="144"/>
      <c r="B9700" s="144"/>
      <c r="C9700" s="144"/>
      <c r="D9700" s="144"/>
      <c r="E9700" s="144"/>
      <c r="F9700" s="144"/>
    </row>
    <row r="9701" spans="1:6">
      <c r="A9701" s="144"/>
      <c r="B9701" s="144"/>
      <c r="C9701" s="144"/>
      <c r="D9701" s="144"/>
      <c r="E9701" s="144"/>
      <c r="F9701" s="144"/>
    </row>
    <row r="9702" spans="1:6">
      <c r="A9702" s="144"/>
      <c r="B9702" s="144"/>
      <c r="C9702" s="144"/>
      <c r="D9702" s="144"/>
      <c r="E9702" s="144"/>
      <c r="F9702" s="144"/>
    </row>
    <row r="9703" spans="1:6">
      <c r="A9703" s="144"/>
      <c r="B9703" s="144"/>
      <c r="C9703" s="144"/>
      <c r="D9703" s="144"/>
      <c r="E9703" s="144"/>
      <c r="F9703" s="144"/>
    </row>
    <row r="9704" spans="1:6">
      <c r="A9704" s="144"/>
      <c r="B9704" s="144"/>
      <c r="C9704" s="144"/>
      <c r="D9704" s="144"/>
      <c r="E9704" s="144"/>
      <c r="F9704" s="144"/>
    </row>
    <row r="9705" spans="1:6">
      <c r="A9705" s="144"/>
      <c r="B9705" s="144"/>
      <c r="C9705" s="144"/>
      <c r="D9705" s="144"/>
      <c r="E9705" s="144"/>
      <c r="F9705" s="144"/>
    </row>
    <row r="9706" spans="1:6">
      <c r="A9706" s="144"/>
      <c r="B9706" s="144"/>
      <c r="C9706" s="144"/>
      <c r="D9706" s="144"/>
      <c r="E9706" s="144"/>
      <c r="F9706" s="144"/>
    </row>
    <row r="9707" spans="1:6">
      <c r="A9707" s="144"/>
      <c r="B9707" s="144"/>
      <c r="C9707" s="144"/>
      <c r="D9707" s="144"/>
      <c r="E9707" s="144"/>
      <c r="F9707" s="144"/>
    </row>
    <row r="9708" spans="1:6">
      <c r="A9708" s="144"/>
      <c r="B9708" s="144"/>
      <c r="C9708" s="144"/>
      <c r="D9708" s="144"/>
      <c r="E9708" s="144"/>
      <c r="F9708" s="144"/>
    </row>
    <row r="9709" spans="1:6">
      <c r="A9709" s="144"/>
      <c r="B9709" s="144"/>
      <c r="C9709" s="144"/>
      <c r="D9709" s="144"/>
      <c r="E9709" s="144"/>
      <c r="F9709" s="144"/>
    </row>
    <row r="9710" spans="1:6">
      <c r="A9710" s="144"/>
      <c r="B9710" s="144"/>
      <c r="C9710" s="144"/>
      <c r="D9710" s="144"/>
      <c r="E9710" s="144"/>
      <c r="F9710" s="144"/>
    </row>
    <row r="9711" spans="1:6">
      <c r="A9711" s="144"/>
      <c r="B9711" s="144"/>
      <c r="C9711" s="144"/>
      <c r="D9711" s="144"/>
      <c r="E9711" s="144"/>
      <c r="F9711" s="144"/>
    </row>
    <row r="9712" spans="1:6">
      <c r="A9712" s="144"/>
      <c r="B9712" s="144"/>
      <c r="C9712" s="144"/>
      <c r="D9712" s="144"/>
      <c r="E9712" s="144"/>
      <c r="F9712" s="144"/>
    </row>
    <row r="9713" spans="1:6">
      <c r="A9713" s="144"/>
      <c r="B9713" s="144"/>
      <c r="C9713" s="144"/>
      <c r="D9713" s="144"/>
      <c r="E9713" s="144"/>
      <c r="F9713" s="144"/>
    </row>
    <row r="9714" spans="1:6">
      <c r="A9714" s="144"/>
      <c r="B9714" s="144"/>
      <c r="C9714" s="144"/>
      <c r="D9714" s="144"/>
      <c r="E9714" s="144"/>
      <c r="F9714" s="144"/>
    </row>
    <row r="9715" spans="1:6">
      <c r="A9715" s="144"/>
      <c r="B9715" s="144"/>
      <c r="C9715" s="144"/>
      <c r="D9715" s="144"/>
      <c r="E9715" s="144"/>
      <c r="F9715" s="144"/>
    </row>
    <row r="9716" spans="1:6">
      <c r="A9716" s="144"/>
      <c r="B9716" s="144"/>
      <c r="C9716" s="144"/>
      <c r="D9716" s="144"/>
      <c r="E9716" s="144"/>
      <c r="F9716" s="144"/>
    </row>
    <row r="9717" spans="1:6">
      <c r="A9717" s="144"/>
      <c r="B9717" s="144"/>
      <c r="C9717" s="144"/>
      <c r="D9717" s="144"/>
      <c r="E9717" s="144"/>
      <c r="F9717" s="144"/>
    </row>
    <row r="9718" spans="1:6">
      <c r="A9718" s="144"/>
      <c r="B9718" s="144"/>
      <c r="C9718" s="144"/>
      <c r="D9718" s="144"/>
      <c r="E9718" s="144"/>
      <c r="F9718" s="144"/>
    </row>
    <row r="9719" spans="1:6">
      <c r="A9719" s="144"/>
      <c r="B9719" s="144"/>
      <c r="C9719" s="144"/>
      <c r="D9719" s="144"/>
      <c r="E9719" s="144"/>
      <c r="F9719" s="144"/>
    </row>
    <row r="9720" spans="1:6">
      <c r="A9720" s="144"/>
      <c r="B9720" s="144"/>
      <c r="C9720" s="144"/>
      <c r="D9720" s="144"/>
      <c r="E9720" s="144"/>
      <c r="F9720" s="144"/>
    </row>
    <row r="9721" spans="1:6">
      <c r="A9721" s="144"/>
      <c r="B9721" s="144"/>
      <c r="C9721" s="144"/>
      <c r="D9721" s="144"/>
      <c r="E9721" s="144"/>
      <c r="F9721" s="144"/>
    </row>
    <row r="9722" spans="1:6">
      <c r="A9722" s="144"/>
      <c r="B9722" s="144"/>
      <c r="C9722" s="144"/>
      <c r="D9722" s="144"/>
      <c r="E9722" s="144"/>
      <c r="F9722" s="144"/>
    </row>
    <row r="9723" spans="1:6">
      <c r="A9723" s="144"/>
      <c r="B9723" s="144"/>
      <c r="C9723" s="144"/>
      <c r="D9723" s="144"/>
      <c r="E9723" s="144"/>
      <c r="F9723" s="144"/>
    </row>
    <row r="9724" spans="1:6">
      <c r="A9724" s="144"/>
      <c r="B9724" s="144"/>
      <c r="C9724" s="144"/>
      <c r="D9724" s="144"/>
      <c r="E9724" s="144"/>
      <c r="F9724" s="144"/>
    </row>
    <row r="9725" spans="1:6">
      <c r="A9725" s="144"/>
      <c r="B9725" s="144"/>
      <c r="C9725" s="144"/>
      <c r="D9725" s="144"/>
      <c r="E9725" s="144"/>
      <c r="F9725" s="144"/>
    </row>
    <row r="9726" spans="1:6">
      <c r="A9726" s="144"/>
      <c r="B9726" s="144"/>
      <c r="C9726" s="144"/>
      <c r="D9726" s="144"/>
      <c r="E9726" s="144"/>
      <c r="F9726" s="144"/>
    </row>
    <row r="9727" spans="1:6">
      <c r="A9727" s="144"/>
      <c r="B9727" s="144"/>
      <c r="C9727" s="144"/>
      <c r="D9727" s="144"/>
      <c r="E9727" s="144"/>
      <c r="F9727" s="144"/>
    </row>
    <row r="9728" spans="1:6">
      <c r="A9728" s="144"/>
      <c r="B9728" s="144"/>
      <c r="C9728" s="144"/>
      <c r="D9728" s="144"/>
      <c r="E9728" s="144"/>
      <c r="F9728" s="144"/>
    </row>
    <row r="9729" spans="1:6">
      <c r="A9729" s="144"/>
      <c r="B9729" s="144"/>
      <c r="C9729" s="144"/>
      <c r="D9729" s="144"/>
      <c r="E9729" s="144"/>
      <c r="F9729" s="144"/>
    </row>
    <row r="9730" spans="1:6">
      <c r="A9730" s="144"/>
      <c r="B9730" s="144"/>
      <c r="C9730" s="144"/>
      <c r="D9730" s="144"/>
      <c r="E9730" s="144"/>
      <c r="F9730" s="144"/>
    </row>
    <row r="9731" spans="1:6">
      <c r="A9731" s="144"/>
      <c r="B9731" s="144"/>
      <c r="C9731" s="144"/>
      <c r="D9731" s="144"/>
      <c r="E9731" s="144"/>
      <c r="F9731" s="144"/>
    </row>
    <row r="9732" spans="1:6">
      <c r="A9732" s="144"/>
      <c r="B9732" s="144"/>
      <c r="C9732" s="144"/>
      <c r="D9732" s="144"/>
      <c r="E9732" s="144"/>
      <c r="F9732" s="144"/>
    </row>
    <row r="9733" spans="1:6">
      <c r="A9733" s="144"/>
      <c r="B9733" s="144"/>
      <c r="C9733" s="144"/>
      <c r="D9733" s="144"/>
      <c r="E9733" s="144"/>
      <c r="F9733" s="144"/>
    </row>
    <row r="9734" spans="1:6">
      <c r="A9734" s="144"/>
      <c r="B9734" s="144"/>
      <c r="C9734" s="144"/>
      <c r="D9734" s="144"/>
      <c r="E9734" s="144"/>
      <c r="F9734" s="144"/>
    </row>
    <row r="9735" spans="1:6">
      <c r="A9735" s="144"/>
      <c r="B9735" s="144"/>
      <c r="C9735" s="144"/>
      <c r="D9735" s="144"/>
      <c r="E9735" s="144"/>
      <c r="F9735" s="144"/>
    </row>
    <row r="9736" spans="1:6">
      <c r="A9736" s="144"/>
      <c r="B9736" s="144"/>
      <c r="C9736" s="144"/>
      <c r="D9736" s="144"/>
      <c r="E9736" s="144"/>
      <c r="F9736" s="144"/>
    </row>
    <row r="9737" spans="1:6">
      <c r="A9737" s="144"/>
      <c r="B9737" s="144"/>
      <c r="C9737" s="144"/>
      <c r="D9737" s="144"/>
      <c r="E9737" s="144"/>
      <c r="F9737" s="144"/>
    </row>
    <row r="9738" spans="1:6">
      <c r="A9738" s="144"/>
      <c r="B9738" s="144"/>
      <c r="C9738" s="144"/>
      <c r="D9738" s="144"/>
      <c r="E9738" s="144"/>
      <c r="F9738" s="144"/>
    </row>
    <row r="9739" spans="1:6">
      <c r="A9739" s="144"/>
      <c r="B9739" s="144"/>
      <c r="C9739" s="144"/>
      <c r="D9739" s="144"/>
      <c r="E9739" s="144"/>
      <c r="F9739" s="144"/>
    </row>
    <row r="9740" spans="1:6">
      <c r="A9740" s="144"/>
      <c r="B9740" s="144"/>
      <c r="C9740" s="144"/>
      <c r="D9740" s="144"/>
      <c r="E9740" s="144"/>
      <c r="F9740" s="144"/>
    </row>
    <row r="9741" spans="1:6">
      <c r="A9741" s="144"/>
      <c r="B9741" s="144"/>
      <c r="C9741" s="144"/>
      <c r="D9741" s="144"/>
      <c r="E9741" s="144"/>
      <c r="F9741" s="144"/>
    </row>
    <row r="9742" spans="1:6">
      <c r="A9742" s="144"/>
      <c r="B9742" s="144"/>
      <c r="C9742" s="144"/>
      <c r="D9742" s="144"/>
      <c r="E9742" s="144"/>
      <c r="F9742" s="144"/>
    </row>
    <row r="9743" spans="1:6">
      <c r="A9743" s="144"/>
      <c r="B9743" s="144"/>
      <c r="C9743" s="144"/>
      <c r="D9743" s="144"/>
      <c r="E9743" s="144"/>
      <c r="F9743" s="144"/>
    </row>
    <row r="9744" spans="1:6">
      <c r="A9744" s="144"/>
      <c r="B9744" s="144"/>
      <c r="C9744" s="144"/>
      <c r="D9744" s="144"/>
      <c r="E9744" s="144"/>
      <c r="F9744" s="144"/>
    </row>
    <row r="9745" spans="1:6">
      <c r="A9745" s="144"/>
      <c r="B9745" s="144"/>
      <c r="C9745" s="144"/>
      <c r="D9745" s="144"/>
      <c r="E9745" s="144"/>
      <c r="F9745" s="144"/>
    </row>
    <row r="9746" spans="1:6">
      <c r="A9746" s="144"/>
      <c r="B9746" s="144"/>
      <c r="C9746" s="144"/>
      <c r="D9746" s="144"/>
      <c r="E9746" s="144"/>
      <c r="F9746" s="144"/>
    </row>
    <row r="9747" spans="1:6">
      <c r="A9747" s="144"/>
      <c r="B9747" s="144"/>
      <c r="C9747" s="144"/>
      <c r="D9747" s="144"/>
      <c r="E9747" s="144"/>
      <c r="F9747" s="144"/>
    </row>
    <row r="9748" spans="1:6">
      <c r="A9748" s="144"/>
      <c r="B9748" s="144"/>
      <c r="C9748" s="144"/>
      <c r="D9748" s="144"/>
      <c r="E9748" s="144"/>
      <c r="F9748" s="144"/>
    </row>
    <row r="9749" spans="1:6">
      <c r="A9749" s="144"/>
      <c r="B9749" s="144"/>
      <c r="C9749" s="144"/>
      <c r="D9749" s="144"/>
      <c r="E9749" s="144"/>
      <c r="F9749" s="144"/>
    </row>
    <row r="9750" spans="1:6">
      <c r="A9750" s="144"/>
      <c r="B9750" s="144"/>
      <c r="C9750" s="144"/>
      <c r="D9750" s="144"/>
      <c r="E9750" s="144"/>
      <c r="F9750" s="144"/>
    </row>
    <row r="9751" spans="1:6">
      <c r="A9751" s="144"/>
      <c r="B9751" s="144"/>
      <c r="C9751" s="144"/>
      <c r="D9751" s="144"/>
      <c r="E9751" s="144"/>
      <c r="F9751" s="144"/>
    </row>
    <row r="9752" spans="1:6">
      <c r="A9752" s="144"/>
      <c r="B9752" s="144"/>
      <c r="C9752" s="144"/>
      <c r="D9752" s="144"/>
      <c r="E9752" s="144"/>
      <c r="F9752" s="144"/>
    </row>
    <row r="9753" spans="1:6">
      <c r="A9753" s="144"/>
      <c r="B9753" s="144"/>
      <c r="C9753" s="144"/>
      <c r="D9753" s="144"/>
      <c r="E9753" s="144"/>
      <c r="F9753" s="144"/>
    </row>
    <row r="9754" spans="1:6">
      <c r="A9754" s="144"/>
      <c r="B9754" s="144"/>
      <c r="C9754" s="144"/>
      <c r="D9754" s="144"/>
      <c r="E9754" s="144"/>
      <c r="F9754" s="144"/>
    </row>
    <row r="9755" spans="1:6">
      <c r="A9755" s="144"/>
      <c r="B9755" s="144"/>
      <c r="C9755" s="144"/>
      <c r="D9755" s="144"/>
      <c r="E9755" s="144"/>
      <c r="F9755" s="144"/>
    </row>
    <row r="9756" spans="1:6">
      <c r="A9756" s="144"/>
      <c r="B9756" s="144"/>
      <c r="C9756" s="144"/>
      <c r="D9756" s="144"/>
      <c r="E9756" s="144"/>
      <c r="F9756" s="144"/>
    </row>
    <row r="9757" spans="1:6">
      <c r="A9757" s="144"/>
      <c r="B9757" s="144"/>
      <c r="C9757" s="144"/>
      <c r="D9757" s="144"/>
      <c r="E9757" s="144"/>
      <c r="F9757" s="144"/>
    </row>
    <row r="9758" spans="1:6">
      <c r="A9758" s="144"/>
      <c r="B9758" s="144"/>
      <c r="C9758" s="144"/>
      <c r="D9758" s="144"/>
      <c r="E9758" s="144"/>
      <c r="F9758" s="144"/>
    </row>
    <row r="9759" spans="1:6">
      <c r="A9759" s="144"/>
      <c r="B9759" s="144"/>
      <c r="C9759" s="144"/>
      <c r="D9759" s="144"/>
      <c r="E9759" s="144"/>
      <c r="F9759" s="144"/>
    </row>
    <row r="9760" spans="1:6">
      <c r="A9760" s="144"/>
      <c r="B9760" s="144"/>
      <c r="C9760" s="144"/>
      <c r="D9760" s="144"/>
      <c r="E9760" s="144"/>
      <c r="F9760" s="144"/>
    </row>
    <row r="9761" spans="1:6">
      <c r="A9761" s="144"/>
      <c r="B9761" s="144"/>
      <c r="C9761" s="144"/>
      <c r="D9761" s="144"/>
      <c r="E9761" s="144"/>
      <c r="F9761" s="144"/>
    </row>
    <row r="9762" spans="1:6">
      <c r="A9762" s="144"/>
      <c r="B9762" s="144"/>
      <c r="C9762" s="144"/>
      <c r="D9762" s="144"/>
      <c r="E9762" s="144"/>
      <c r="F9762" s="144"/>
    </row>
    <row r="9763" spans="1:6">
      <c r="A9763" s="144"/>
      <c r="B9763" s="144"/>
      <c r="C9763" s="144"/>
      <c r="D9763" s="144"/>
      <c r="E9763" s="144"/>
      <c r="F9763" s="144"/>
    </row>
    <row r="9764" spans="1:6">
      <c r="A9764" s="144"/>
      <c r="B9764" s="144"/>
      <c r="C9764" s="144"/>
      <c r="D9764" s="144"/>
      <c r="E9764" s="144"/>
      <c r="F9764" s="144"/>
    </row>
    <row r="9765" spans="1:6">
      <c r="A9765" s="144"/>
      <c r="B9765" s="144"/>
      <c r="C9765" s="144"/>
      <c r="D9765" s="144"/>
      <c r="E9765" s="144"/>
      <c r="F9765" s="144"/>
    </row>
    <row r="9766" spans="1:6">
      <c r="A9766" s="144"/>
      <c r="B9766" s="144"/>
      <c r="C9766" s="144"/>
      <c r="D9766" s="144"/>
      <c r="E9766" s="144"/>
      <c r="F9766" s="144"/>
    </row>
    <row r="9767" spans="1:6">
      <c r="A9767" s="144"/>
      <c r="B9767" s="144"/>
      <c r="C9767" s="144"/>
      <c r="D9767" s="144"/>
      <c r="E9767" s="144"/>
      <c r="F9767" s="144"/>
    </row>
    <row r="9768" spans="1:6">
      <c r="A9768" s="144"/>
      <c r="B9768" s="144"/>
      <c r="C9768" s="144"/>
      <c r="D9768" s="144"/>
      <c r="E9768" s="144"/>
      <c r="F9768" s="144"/>
    </row>
    <row r="9769" spans="1:6">
      <c r="A9769" s="144"/>
      <c r="B9769" s="144"/>
      <c r="C9769" s="144"/>
      <c r="D9769" s="144"/>
      <c r="E9769" s="144"/>
      <c r="F9769" s="144"/>
    </row>
    <row r="9770" spans="1:6">
      <c r="A9770" s="144"/>
      <c r="B9770" s="144"/>
      <c r="C9770" s="144"/>
      <c r="D9770" s="144"/>
      <c r="E9770" s="144"/>
      <c r="F9770" s="144"/>
    </row>
    <row r="9771" spans="1:6">
      <c r="A9771" s="144"/>
      <c r="B9771" s="144"/>
      <c r="C9771" s="144"/>
      <c r="D9771" s="144"/>
      <c r="E9771" s="144"/>
      <c r="F9771" s="144"/>
    </row>
    <row r="9772" spans="1:6">
      <c r="A9772" s="144"/>
      <c r="B9772" s="144"/>
      <c r="C9772" s="144"/>
      <c r="D9772" s="144"/>
      <c r="E9772" s="144"/>
      <c r="F9772" s="144"/>
    </row>
    <row r="9773" spans="1:6">
      <c r="A9773" s="144"/>
      <c r="B9773" s="144"/>
      <c r="C9773" s="144"/>
      <c r="D9773" s="144"/>
      <c r="E9773" s="144"/>
      <c r="F9773" s="144"/>
    </row>
    <row r="9774" spans="1:6">
      <c r="A9774" s="144"/>
      <c r="B9774" s="144"/>
      <c r="C9774" s="144"/>
      <c r="D9774" s="144"/>
      <c r="E9774" s="144"/>
      <c r="F9774" s="144"/>
    </row>
    <row r="9775" spans="1:6">
      <c r="A9775" s="144"/>
      <c r="B9775" s="144"/>
      <c r="C9775" s="144"/>
      <c r="D9775" s="144"/>
      <c r="E9775" s="144"/>
      <c r="F9775" s="144"/>
    </row>
    <row r="9776" spans="1:6">
      <c r="A9776" s="144"/>
      <c r="B9776" s="144"/>
      <c r="C9776" s="144"/>
      <c r="D9776" s="144"/>
      <c r="E9776" s="144"/>
      <c r="F9776" s="144"/>
    </row>
    <row r="9777" spans="1:6">
      <c r="A9777" s="144"/>
      <c r="B9777" s="144"/>
      <c r="C9777" s="144"/>
      <c r="D9777" s="144"/>
      <c r="E9777" s="144"/>
      <c r="F9777" s="144"/>
    </row>
    <row r="9778" spans="1:6">
      <c r="A9778" s="144"/>
      <c r="B9778" s="144"/>
      <c r="C9778" s="144"/>
      <c r="D9778" s="144"/>
      <c r="E9778" s="144"/>
      <c r="F9778" s="144"/>
    </row>
    <row r="9779" spans="1:6">
      <c r="A9779" s="144"/>
      <c r="B9779" s="144"/>
      <c r="C9779" s="144"/>
      <c r="D9779" s="144"/>
      <c r="E9779" s="144"/>
      <c r="F9779" s="144"/>
    </row>
    <row r="9780" spans="1:6">
      <c r="A9780" s="144"/>
      <c r="B9780" s="144"/>
      <c r="C9780" s="144"/>
      <c r="D9780" s="144"/>
      <c r="E9780" s="144"/>
      <c r="F9780" s="144"/>
    </row>
    <row r="9781" spans="1:6">
      <c r="A9781" s="144"/>
      <c r="B9781" s="144"/>
      <c r="C9781" s="144"/>
      <c r="D9781" s="144"/>
      <c r="E9781" s="144"/>
      <c r="F9781" s="144"/>
    </row>
    <row r="9782" spans="1:6">
      <c r="A9782" s="144"/>
      <c r="B9782" s="144"/>
      <c r="C9782" s="144"/>
      <c r="D9782" s="144"/>
      <c r="E9782" s="144"/>
      <c r="F9782" s="144"/>
    </row>
    <row r="9783" spans="1:6">
      <c r="A9783" s="144"/>
      <c r="B9783" s="144"/>
      <c r="C9783" s="144"/>
      <c r="D9783" s="144"/>
      <c r="E9783" s="144"/>
      <c r="F9783" s="144"/>
    </row>
    <row r="9784" spans="1:6">
      <c r="A9784" s="144"/>
      <c r="B9784" s="144"/>
      <c r="C9784" s="144"/>
      <c r="D9784" s="144"/>
      <c r="E9784" s="144"/>
      <c r="F9784" s="144"/>
    </row>
    <row r="9785" spans="1:6">
      <c r="A9785" s="144"/>
      <c r="B9785" s="144"/>
      <c r="C9785" s="144"/>
      <c r="D9785" s="144"/>
      <c r="E9785" s="144"/>
      <c r="F9785" s="144"/>
    </row>
    <row r="9786" spans="1:6">
      <c r="A9786" s="144"/>
      <c r="B9786" s="144"/>
      <c r="C9786" s="144"/>
      <c r="D9786" s="144"/>
      <c r="E9786" s="144"/>
      <c r="F9786" s="144"/>
    </row>
    <row r="9787" spans="1:6">
      <c r="A9787" s="144"/>
      <c r="B9787" s="144"/>
      <c r="C9787" s="144"/>
      <c r="D9787" s="144"/>
      <c r="E9787" s="144"/>
      <c r="F9787" s="144"/>
    </row>
    <row r="9788" spans="1:6">
      <c r="A9788" s="144"/>
      <c r="B9788" s="144"/>
      <c r="C9788" s="144"/>
      <c r="D9788" s="144"/>
      <c r="E9788" s="144"/>
      <c r="F9788" s="144"/>
    </row>
    <row r="9789" spans="1:6">
      <c r="A9789" s="144"/>
      <c r="B9789" s="144"/>
      <c r="C9789" s="144"/>
      <c r="D9789" s="144"/>
      <c r="E9789" s="144"/>
      <c r="F9789" s="144"/>
    </row>
    <row r="9790" spans="1:6">
      <c r="A9790" s="144"/>
      <c r="B9790" s="144"/>
      <c r="C9790" s="144"/>
      <c r="D9790" s="144"/>
      <c r="E9790" s="144"/>
      <c r="F9790" s="144"/>
    </row>
    <row r="9791" spans="1:6">
      <c r="A9791" s="144"/>
      <c r="B9791" s="144"/>
      <c r="C9791" s="144"/>
      <c r="D9791" s="144"/>
      <c r="E9791" s="144"/>
      <c r="F9791" s="144"/>
    </row>
    <row r="9792" spans="1:6">
      <c r="A9792" s="144"/>
      <c r="B9792" s="144"/>
      <c r="C9792" s="144"/>
      <c r="D9792" s="144"/>
      <c r="E9792" s="144"/>
      <c r="F9792" s="144"/>
    </row>
    <row r="9793" spans="1:6">
      <c r="A9793" s="144"/>
      <c r="B9793" s="144"/>
      <c r="C9793" s="144"/>
      <c r="D9793" s="144"/>
      <c r="E9793" s="144"/>
      <c r="F9793" s="144"/>
    </row>
    <row r="9794" spans="1:6">
      <c r="A9794" s="144"/>
      <c r="B9794" s="144"/>
      <c r="C9794" s="144"/>
      <c r="D9794" s="144"/>
      <c r="E9794" s="144"/>
      <c r="F9794" s="144"/>
    </row>
    <row r="9795" spans="1:6">
      <c r="A9795" s="144"/>
      <c r="B9795" s="144"/>
      <c r="C9795" s="144"/>
      <c r="D9795" s="144"/>
      <c r="E9795" s="144"/>
      <c r="F9795" s="144"/>
    </row>
    <row r="9796" spans="1:6">
      <c r="A9796" s="144"/>
      <c r="B9796" s="144"/>
      <c r="C9796" s="144"/>
      <c r="D9796" s="144"/>
      <c r="E9796" s="144"/>
      <c r="F9796" s="144"/>
    </row>
    <row r="9797" spans="1:6">
      <c r="A9797" s="144"/>
      <c r="B9797" s="144"/>
      <c r="C9797" s="144"/>
      <c r="D9797" s="144"/>
      <c r="E9797" s="144"/>
      <c r="F9797" s="144"/>
    </row>
    <row r="9798" spans="1:6">
      <c r="A9798" s="144"/>
      <c r="B9798" s="144"/>
      <c r="C9798" s="144"/>
      <c r="D9798" s="144"/>
      <c r="E9798" s="144"/>
      <c r="F9798" s="144"/>
    </row>
    <row r="9799" spans="1:6">
      <c r="A9799" s="144"/>
      <c r="B9799" s="144"/>
      <c r="C9799" s="144"/>
      <c r="D9799" s="144"/>
      <c r="E9799" s="144"/>
      <c r="F9799" s="144"/>
    </row>
    <row r="9800" spans="1:6">
      <c r="A9800" s="144"/>
      <c r="B9800" s="144"/>
      <c r="C9800" s="144"/>
      <c r="D9800" s="144"/>
      <c r="E9800" s="144"/>
      <c r="F9800" s="144"/>
    </row>
    <row r="9801" spans="1:6">
      <c r="A9801" s="144"/>
      <c r="B9801" s="144"/>
      <c r="C9801" s="144"/>
      <c r="D9801" s="144"/>
      <c r="E9801" s="144"/>
      <c r="F9801" s="144"/>
    </row>
    <row r="9802" spans="1:6">
      <c r="A9802" s="144"/>
      <c r="B9802" s="144"/>
      <c r="C9802" s="144"/>
      <c r="D9802" s="144"/>
      <c r="E9802" s="144"/>
      <c r="F9802" s="144"/>
    </row>
    <row r="9803" spans="1:6">
      <c r="A9803" s="144"/>
      <c r="B9803" s="144"/>
      <c r="C9803" s="144"/>
      <c r="D9803" s="144"/>
      <c r="E9803" s="144"/>
      <c r="F9803" s="144"/>
    </row>
    <row r="9804" spans="1:6">
      <c r="A9804" s="144"/>
      <c r="B9804" s="144"/>
      <c r="C9804" s="144"/>
      <c r="D9804" s="144"/>
      <c r="E9804" s="144"/>
      <c r="F9804" s="144"/>
    </row>
    <row r="9805" spans="1:6">
      <c r="A9805" s="144"/>
      <c r="B9805" s="144"/>
      <c r="C9805" s="144"/>
      <c r="D9805" s="144"/>
      <c r="E9805" s="144"/>
      <c r="F9805" s="144"/>
    </row>
    <row r="9806" spans="1:6">
      <c r="A9806" s="144"/>
      <c r="B9806" s="144"/>
      <c r="C9806" s="144"/>
      <c r="D9806" s="144"/>
      <c r="E9806" s="144"/>
      <c r="F9806" s="144"/>
    </row>
    <row r="9807" spans="1:6">
      <c r="A9807" s="144"/>
      <c r="B9807" s="144"/>
      <c r="C9807" s="144"/>
      <c r="D9807" s="144"/>
      <c r="E9807" s="144"/>
      <c r="F9807" s="144"/>
    </row>
    <row r="9808" spans="1:6">
      <c r="A9808" s="144"/>
      <c r="B9808" s="144"/>
      <c r="C9808" s="144"/>
      <c r="D9808" s="144"/>
      <c r="E9808" s="144"/>
      <c r="F9808" s="144"/>
    </row>
    <row r="9809" spans="1:6">
      <c r="A9809" s="144"/>
      <c r="B9809" s="144"/>
      <c r="C9809" s="144"/>
      <c r="D9809" s="144"/>
      <c r="E9809" s="144"/>
      <c r="F9809" s="144"/>
    </row>
    <row r="9810" spans="1:6">
      <c r="A9810" s="144"/>
      <c r="B9810" s="144"/>
      <c r="C9810" s="144"/>
      <c r="D9810" s="144"/>
      <c r="E9810" s="144"/>
      <c r="F9810" s="144"/>
    </row>
    <row r="9811" spans="1:6">
      <c r="A9811" s="144"/>
      <c r="B9811" s="144"/>
      <c r="C9811" s="144"/>
      <c r="D9811" s="144"/>
      <c r="E9811" s="144"/>
      <c r="F9811" s="144"/>
    </row>
    <row r="9812" spans="1:6">
      <c r="A9812" s="144"/>
      <c r="B9812" s="144"/>
      <c r="C9812" s="144"/>
      <c r="D9812" s="144"/>
      <c r="E9812" s="144"/>
      <c r="F9812" s="144"/>
    </row>
    <row r="9813" spans="1:6">
      <c r="A9813" s="144"/>
      <c r="B9813" s="144"/>
      <c r="C9813" s="144"/>
      <c r="D9813" s="144"/>
      <c r="E9813" s="144"/>
      <c r="F9813" s="144"/>
    </row>
    <row r="9814" spans="1:6">
      <c r="A9814" s="144"/>
      <c r="B9814" s="144"/>
      <c r="C9814" s="144"/>
      <c r="D9814" s="144"/>
      <c r="E9814" s="144"/>
      <c r="F9814" s="144"/>
    </row>
    <row r="9815" spans="1:6">
      <c r="A9815" s="144"/>
      <c r="B9815" s="144"/>
      <c r="C9815" s="144"/>
      <c r="D9815" s="144"/>
      <c r="E9815" s="144"/>
      <c r="F9815" s="144"/>
    </row>
    <row r="9816" spans="1:6">
      <c r="A9816" s="144"/>
      <c r="B9816" s="144"/>
      <c r="C9816" s="144"/>
      <c r="D9816" s="144"/>
      <c r="E9816" s="144"/>
      <c r="F9816" s="144"/>
    </row>
    <row r="9817" spans="1:6">
      <c r="A9817" s="144"/>
      <c r="B9817" s="144"/>
      <c r="C9817" s="144"/>
      <c r="D9817" s="144"/>
      <c r="E9817" s="144"/>
      <c r="F9817" s="144"/>
    </row>
    <row r="9818" spans="1:6">
      <c r="A9818" s="144"/>
      <c r="B9818" s="144"/>
      <c r="C9818" s="144"/>
      <c r="D9818" s="144"/>
      <c r="E9818" s="144"/>
      <c r="F9818" s="144"/>
    </row>
    <row r="9819" spans="1:6">
      <c r="A9819" s="144"/>
      <c r="B9819" s="144"/>
      <c r="C9819" s="144"/>
      <c r="D9819" s="144"/>
      <c r="E9819" s="144"/>
      <c r="F9819" s="144"/>
    </row>
    <row r="9820" spans="1:6">
      <c r="A9820" s="144"/>
      <c r="B9820" s="144"/>
      <c r="C9820" s="144"/>
      <c r="D9820" s="144"/>
      <c r="E9820" s="144"/>
      <c r="F9820" s="144"/>
    </row>
    <row r="9821" spans="1:6">
      <c r="A9821" s="144"/>
      <c r="B9821" s="144"/>
      <c r="C9821" s="144"/>
      <c r="D9821" s="144"/>
      <c r="E9821" s="144"/>
      <c r="F9821" s="144"/>
    </row>
    <row r="9822" spans="1:6">
      <c r="A9822" s="144"/>
      <c r="B9822" s="144"/>
      <c r="C9822" s="144"/>
      <c r="D9822" s="144"/>
      <c r="E9822" s="144"/>
      <c r="F9822" s="144"/>
    </row>
    <row r="9823" spans="1:6">
      <c r="A9823" s="144"/>
      <c r="B9823" s="144"/>
      <c r="C9823" s="144"/>
      <c r="D9823" s="144"/>
      <c r="E9823" s="144"/>
      <c r="F9823" s="144"/>
    </row>
    <row r="9824" spans="1:6">
      <c r="A9824" s="144"/>
      <c r="B9824" s="144"/>
      <c r="C9824" s="144"/>
      <c r="D9824" s="144"/>
      <c r="E9824" s="144"/>
      <c r="F9824" s="144"/>
    </row>
    <row r="9825" spans="1:6">
      <c r="A9825" s="144"/>
      <c r="B9825" s="144"/>
      <c r="C9825" s="144"/>
      <c r="D9825" s="144"/>
      <c r="E9825" s="144"/>
      <c r="F9825" s="144"/>
    </row>
    <row r="9826" spans="1:6">
      <c r="A9826" s="144"/>
      <c r="B9826" s="144"/>
      <c r="C9826" s="144"/>
      <c r="D9826" s="144"/>
      <c r="E9826" s="144"/>
      <c r="F9826" s="144"/>
    </row>
    <row r="9827" spans="1:6">
      <c r="A9827" s="144"/>
      <c r="B9827" s="144"/>
      <c r="C9827" s="144"/>
      <c r="D9827" s="144"/>
      <c r="E9827" s="144"/>
      <c r="F9827" s="144"/>
    </row>
    <row r="9828" spans="1:6">
      <c r="A9828" s="144"/>
      <c r="B9828" s="144"/>
      <c r="C9828" s="144"/>
      <c r="D9828" s="144"/>
      <c r="E9828" s="144"/>
      <c r="F9828" s="144"/>
    </row>
    <row r="9829" spans="1:6">
      <c r="A9829" s="144"/>
      <c r="B9829" s="144"/>
      <c r="C9829" s="144"/>
      <c r="D9829" s="144"/>
      <c r="E9829" s="144"/>
      <c r="F9829" s="144"/>
    </row>
    <row r="9830" spans="1:6">
      <c r="A9830" s="144"/>
      <c r="B9830" s="144"/>
      <c r="C9830" s="144"/>
      <c r="D9830" s="144"/>
      <c r="E9830" s="144"/>
      <c r="F9830" s="144"/>
    </row>
    <row r="9831" spans="1:6">
      <c r="A9831" s="144"/>
      <c r="B9831" s="144"/>
      <c r="C9831" s="144"/>
      <c r="D9831" s="144"/>
      <c r="E9831" s="144"/>
      <c r="F9831" s="144"/>
    </row>
    <row r="9832" spans="1:6">
      <c r="A9832" s="144"/>
      <c r="B9832" s="144"/>
      <c r="C9832" s="144"/>
      <c r="D9832" s="144"/>
      <c r="E9832" s="144"/>
      <c r="F9832" s="144"/>
    </row>
    <row r="9833" spans="1:6">
      <c r="A9833" s="144"/>
      <c r="B9833" s="144"/>
      <c r="C9833" s="144"/>
      <c r="D9833" s="144"/>
      <c r="E9833" s="144"/>
      <c r="F9833" s="144"/>
    </row>
    <row r="9834" spans="1:6">
      <c r="A9834" s="144"/>
      <c r="B9834" s="144"/>
      <c r="C9834" s="144"/>
      <c r="D9834" s="144"/>
      <c r="E9834" s="144"/>
      <c r="F9834" s="144"/>
    </row>
    <row r="9835" spans="1:6">
      <c r="A9835" s="144"/>
      <c r="B9835" s="144"/>
      <c r="C9835" s="144"/>
      <c r="D9835" s="144"/>
      <c r="E9835" s="144"/>
      <c r="F9835" s="144"/>
    </row>
    <row r="9836" spans="1:6">
      <c r="A9836" s="144"/>
      <c r="B9836" s="144"/>
      <c r="C9836" s="144"/>
      <c r="D9836" s="144"/>
      <c r="E9836" s="144"/>
      <c r="F9836" s="144"/>
    </row>
    <row r="9837" spans="1:6">
      <c r="A9837" s="144"/>
      <c r="B9837" s="144"/>
      <c r="C9837" s="144"/>
      <c r="D9837" s="144"/>
      <c r="E9837" s="144"/>
      <c r="F9837" s="144"/>
    </row>
    <row r="9838" spans="1:6">
      <c r="A9838" s="144"/>
      <c r="B9838" s="144"/>
      <c r="C9838" s="144"/>
      <c r="D9838" s="144"/>
      <c r="E9838" s="144"/>
      <c r="F9838" s="144"/>
    </row>
    <row r="9839" spans="1:6">
      <c r="A9839" s="144"/>
      <c r="B9839" s="144"/>
      <c r="C9839" s="144"/>
      <c r="D9839" s="144"/>
      <c r="E9839" s="144"/>
      <c r="F9839" s="144"/>
    </row>
    <row r="9840" spans="1:6">
      <c r="A9840" s="144"/>
      <c r="B9840" s="144"/>
      <c r="C9840" s="144"/>
      <c r="D9840" s="144"/>
      <c r="E9840" s="144"/>
      <c r="F9840" s="144"/>
    </row>
    <row r="9841" spans="1:6">
      <c r="A9841" s="144"/>
      <c r="B9841" s="144"/>
      <c r="C9841" s="144"/>
      <c r="D9841" s="144"/>
      <c r="E9841" s="144"/>
      <c r="F9841" s="144"/>
    </row>
    <row r="9842" spans="1:6">
      <c r="A9842" s="144"/>
      <c r="B9842" s="144"/>
      <c r="C9842" s="144"/>
      <c r="D9842" s="144"/>
      <c r="E9842" s="144"/>
      <c r="F9842" s="144"/>
    </row>
    <row r="9843" spans="1:6">
      <c r="A9843" s="144"/>
      <c r="B9843" s="144"/>
      <c r="C9843" s="144"/>
      <c r="D9843" s="144"/>
      <c r="E9843" s="144"/>
      <c r="F9843" s="144"/>
    </row>
    <row r="9844" spans="1:6">
      <c r="A9844" s="144"/>
      <c r="B9844" s="144"/>
      <c r="C9844" s="144"/>
      <c r="D9844" s="144"/>
      <c r="E9844" s="144"/>
      <c r="F9844" s="144"/>
    </row>
    <row r="9845" spans="1:6">
      <c r="A9845" s="144"/>
      <c r="B9845" s="144"/>
      <c r="C9845" s="144"/>
      <c r="D9845" s="144"/>
      <c r="E9845" s="144"/>
      <c r="F9845" s="144"/>
    </row>
    <row r="9846" spans="1:6">
      <c r="A9846" s="144"/>
      <c r="B9846" s="144"/>
      <c r="C9846" s="144"/>
      <c r="D9846" s="144"/>
      <c r="E9846" s="144"/>
      <c r="F9846" s="144"/>
    </row>
    <row r="9847" spans="1:6">
      <c r="A9847" s="144"/>
      <c r="B9847" s="144"/>
      <c r="C9847" s="144"/>
      <c r="D9847" s="144"/>
      <c r="E9847" s="144"/>
      <c r="F9847" s="144"/>
    </row>
    <row r="9848" spans="1:6">
      <c r="A9848" s="144"/>
      <c r="B9848" s="144"/>
      <c r="C9848" s="144"/>
      <c r="D9848" s="144"/>
      <c r="E9848" s="144"/>
      <c r="F9848" s="144"/>
    </row>
    <row r="9849" spans="1:6">
      <c r="A9849" s="144"/>
      <c r="B9849" s="144"/>
      <c r="C9849" s="144"/>
      <c r="D9849" s="144"/>
      <c r="E9849" s="144"/>
      <c r="F9849" s="144"/>
    </row>
    <row r="9850" spans="1:6">
      <c r="A9850" s="144"/>
      <c r="B9850" s="144"/>
      <c r="C9850" s="144"/>
      <c r="D9850" s="144"/>
      <c r="E9850" s="144"/>
      <c r="F9850" s="144"/>
    </row>
    <row r="9851" spans="1:6">
      <c r="A9851" s="144"/>
      <c r="B9851" s="144"/>
      <c r="C9851" s="144"/>
      <c r="D9851" s="144"/>
      <c r="E9851" s="144"/>
      <c r="F9851" s="144"/>
    </row>
    <row r="9852" spans="1:6">
      <c r="A9852" s="144"/>
      <c r="B9852" s="144"/>
      <c r="C9852" s="144"/>
      <c r="D9852" s="144"/>
      <c r="E9852" s="144"/>
      <c r="F9852" s="144"/>
    </row>
    <row r="9853" spans="1:6">
      <c r="A9853" s="144"/>
      <c r="B9853" s="144"/>
      <c r="C9853" s="144"/>
      <c r="D9853" s="144"/>
      <c r="E9853" s="144"/>
      <c r="F9853" s="144"/>
    </row>
    <row r="9854" spans="1:6">
      <c r="A9854" s="144"/>
      <c r="B9854" s="144"/>
      <c r="C9854" s="144"/>
      <c r="D9854" s="144"/>
      <c r="E9854" s="144"/>
      <c r="F9854" s="144"/>
    </row>
    <row r="9855" spans="1:6">
      <c r="A9855" s="144"/>
      <c r="B9855" s="144"/>
      <c r="C9855" s="144"/>
      <c r="D9855" s="144"/>
      <c r="E9855" s="144"/>
      <c r="F9855" s="144"/>
    </row>
    <row r="9856" spans="1:6">
      <c r="A9856" s="144"/>
      <c r="B9856" s="144"/>
      <c r="C9856" s="144"/>
      <c r="D9856" s="144"/>
      <c r="E9856" s="144"/>
      <c r="F9856" s="144"/>
    </row>
    <row r="9857" spans="1:6">
      <c r="A9857" s="144"/>
      <c r="B9857" s="144"/>
      <c r="C9857" s="144"/>
      <c r="D9857" s="144"/>
      <c r="E9857" s="144"/>
      <c r="F9857" s="144"/>
    </row>
    <row r="9858" spans="1:6">
      <c r="A9858" s="144"/>
      <c r="B9858" s="144"/>
      <c r="C9858" s="144"/>
      <c r="D9858" s="144"/>
      <c r="E9858" s="144"/>
      <c r="F9858" s="144"/>
    </row>
    <row r="9859" spans="1:6">
      <c r="A9859" s="144"/>
      <c r="B9859" s="144"/>
      <c r="C9859" s="144"/>
      <c r="D9859" s="144"/>
      <c r="E9859" s="144"/>
      <c r="F9859" s="144"/>
    </row>
    <row r="9860" spans="1:6">
      <c r="A9860" s="144"/>
      <c r="B9860" s="144"/>
      <c r="C9860" s="144"/>
      <c r="D9860" s="144"/>
      <c r="E9860" s="144"/>
      <c r="F9860" s="144"/>
    </row>
    <row r="9861" spans="1:6">
      <c r="A9861" s="144"/>
      <c r="B9861" s="144"/>
      <c r="C9861" s="144"/>
      <c r="D9861" s="144"/>
      <c r="E9861" s="144"/>
      <c r="F9861" s="144"/>
    </row>
    <row r="9862" spans="1:6">
      <c r="A9862" s="144"/>
      <c r="B9862" s="144"/>
      <c r="C9862" s="144"/>
      <c r="D9862" s="144"/>
      <c r="E9862" s="144"/>
      <c r="F9862" s="144"/>
    </row>
    <row r="9863" spans="1:6">
      <c r="A9863" s="144"/>
      <c r="B9863" s="144"/>
      <c r="C9863" s="144"/>
      <c r="D9863" s="144"/>
      <c r="E9863" s="144"/>
      <c r="F9863" s="144"/>
    </row>
    <row r="9864" spans="1:6">
      <c r="A9864" s="144"/>
      <c r="B9864" s="144"/>
      <c r="C9864" s="144"/>
      <c r="D9864" s="144"/>
      <c r="E9864" s="144"/>
      <c r="F9864" s="144"/>
    </row>
    <row r="9865" spans="1:6">
      <c r="A9865" s="144"/>
      <c r="B9865" s="144"/>
      <c r="C9865" s="144"/>
      <c r="D9865" s="144"/>
      <c r="E9865" s="144"/>
      <c r="F9865" s="144"/>
    </row>
    <row r="9866" spans="1:6">
      <c r="A9866" s="144"/>
      <c r="B9866" s="144"/>
      <c r="C9866" s="144"/>
      <c r="D9866" s="144"/>
      <c r="E9866" s="144"/>
      <c r="F9866" s="144"/>
    </row>
    <row r="9867" spans="1:6">
      <c r="A9867" s="144"/>
      <c r="B9867" s="144"/>
      <c r="C9867" s="144"/>
      <c r="D9867" s="144"/>
      <c r="E9867" s="144"/>
      <c r="F9867" s="144"/>
    </row>
    <row r="9868" spans="1:6">
      <c r="A9868" s="144"/>
      <c r="B9868" s="144"/>
      <c r="C9868" s="144"/>
      <c r="D9868" s="144"/>
      <c r="E9868" s="144"/>
      <c r="F9868" s="144"/>
    </row>
    <row r="9869" spans="1:6">
      <c r="A9869" s="144"/>
      <c r="B9869" s="144"/>
      <c r="C9869" s="144"/>
      <c r="D9869" s="144"/>
      <c r="E9869" s="144"/>
      <c r="F9869" s="144"/>
    </row>
    <row r="9870" spans="1:6">
      <c r="A9870" s="144"/>
      <c r="B9870" s="144"/>
      <c r="C9870" s="144"/>
      <c r="D9870" s="144"/>
      <c r="E9870" s="144"/>
      <c r="F9870" s="144"/>
    </row>
    <row r="9871" spans="1:6">
      <c r="A9871" s="144"/>
      <c r="B9871" s="144"/>
      <c r="C9871" s="144"/>
      <c r="D9871" s="144"/>
      <c r="E9871" s="144"/>
      <c r="F9871" s="144"/>
    </row>
    <row r="9872" spans="1:6">
      <c r="A9872" s="144"/>
      <c r="B9872" s="144"/>
      <c r="C9872" s="144"/>
      <c r="D9872" s="144"/>
      <c r="E9872" s="144"/>
      <c r="F9872" s="144"/>
    </row>
    <row r="9873" spans="1:6">
      <c r="A9873" s="144"/>
      <c r="B9873" s="144"/>
      <c r="C9873" s="144"/>
      <c r="D9873" s="144"/>
      <c r="E9873" s="144"/>
      <c r="F9873" s="144"/>
    </row>
    <row r="9874" spans="1:6">
      <c r="A9874" s="144"/>
      <c r="B9874" s="144"/>
      <c r="C9874" s="144"/>
      <c r="D9874" s="144"/>
      <c r="E9874" s="144"/>
      <c r="F9874" s="144"/>
    </row>
    <row r="9875" spans="1:6">
      <c r="A9875" s="144"/>
      <c r="B9875" s="144"/>
      <c r="C9875" s="144"/>
      <c r="D9875" s="144"/>
      <c r="E9875" s="144"/>
      <c r="F9875" s="144"/>
    </row>
    <row r="9876" spans="1:6">
      <c r="A9876" s="144"/>
      <c r="B9876" s="144"/>
      <c r="C9876" s="144"/>
      <c r="D9876" s="144"/>
      <c r="E9876" s="144"/>
      <c r="F9876" s="144"/>
    </row>
    <row r="9877" spans="1:6">
      <c r="A9877" s="144"/>
      <c r="B9877" s="144"/>
      <c r="C9877" s="144"/>
      <c r="D9877" s="144"/>
      <c r="E9877" s="144"/>
      <c r="F9877" s="144"/>
    </row>
    <row r="9878" spans="1:6">
      <c r="A9878" s="144"/>
      <c r="B9878" s="144"/>
      <c r="C9878" s="144"/>
      <c r="D9878" s="144"/>
      <c r="E9878" s="144"/>
      <c r="F9878" s="144"/>
    </row>
    <row r="9879" spans="1:6">
      <c r="A9879" s="144"/>
      <c r="B9879" s="144"/>
      <c r="C9879" s="144"/>
      <c r="D9879" s="144"/>
      <c r="E9879" s="144"/>
      <c r="F9879" s="144"/>
    </row>
    <row r="9880" spans="1:6">
      <c r="A9880" s="144"/>
      <c r="B9880" s="144"/>
      <c r="C9880" s="144"/>
      <c r="D9880" s="144"/>
      <c r="E9880" s="144"/>
      <c r="F9880" s="144"/>
    </row>
    <row r="9881" spans="1:6">
      <c r="A9881" s="144"/>
      <c r="B9881" s="144"/>
      <c r="C9881" s="144"/>
      <c r="D9881" s="144"/>
      <c r="E9881" s="144"/>
      <c r="F9881" s="144"/>
    </row>
    <row r="9882" spans="1:6">
      <c r="A9882" s="144"/>
      <c r="B9882" s="144"/>
      <c r="C9882" s="144"/>
      <c r="D9882" s="144"/>
      <c r="E9882" s="144"/>
      <c r="F9882" s="144"/>
    </row>
    <row r="9883" spans="1:6">
      <c r="A9883" s="144"/>
      <c r="B9883" s="144"/>
      <c r="C9883" s="144"/>
      <c r="D9883" s="144"/>
      <c r="E9883" s="144"/>
      <c r="F9883" s="144"/>
    </row>
    <row r="9884" spans="1:6">
      <c r="A9884" s="144"/>
      <c r="B9884" s="144"/>
      <c r="C9884" s="144"/>
      <c r="D9884" s="144"/>
      <c r="E9884" s="144"/>
      <c r="F9884" s="144"/>
    </row>
    <row r="9885" spans="1:6">
      <c r="A9885" s="144"/>
      <c r="B9885" s="144"/>
      <c r="C9885" s="144"/>
      <c r="D9885" s="144"/>
      <c r="E9885" s="144"/>
      <c r="F9885" s="144"/>
    </row>
    <row r="9886" spans="1:6">
      <c r="A9886" s="144"/>
      <c r="B9886" s="144"/>
      <c r="C9886" s="144"/>
      <c r="D9886" s="144"/>
      <c r="E9886" s="144"/>
      <c r="F9886" s="144"/>
    </row>
    <row r="9887" spans="1:6">
      <c r="A9887" s="144"/>
      <c r="B9887" s="144"/>
      <c r="C9887" s="144"/>
      <c r="D9887" s="144"/>
      <c r="E9887" s="144"/>
      <c r="F9887" s="144"/>
    </row>
    <row r="9888" spans="1:6">
      <c r="A9888" s="144"/>
      <c r="B9888" s="144"/>
      <c r="C9888" s="144"/>
      <c r="D9888" s="144"/>
      <c r="E9888" s="144"/>
      <c r="F9888" s="144"/>
    </row>
    <row r="9889" spans="1:6">
      <c r="A9889" s="144"/>
      <c r="B9889" s="144"/>
      <c r="C9889" s="144"/>
      <c r="D9889" s="144"/>
      <c r="E9889" s="144"/>
      <c r="F9889" s="144"/>
    </row>
    <row r="9890" spans="1:6">
      <c r="A9890" s="144"/>
      <c r="B9890" s="144"/>
      <c r="C9890" s="144"/>
      <c r="D9890" s="144"/>
      <c r="E9890" s="144"/>
      <c r="F9890" s="144"/>
    </row>
    <row r="9891" spans="1:6">
      <c r="A9891" s="144"/>
      <c r="B9891" s="144"/>
      <c r="C9891" s="144"/>
      <c r="D9891" s="144"/>
      <c r="E9891" s="144"/>
      <c r="F9891" s="144"/>
    </row>
    <row r="9892" spans="1:6">
      <c r="A9892" s="144"/>
      <c r="B9892" s="144"/>
      <c r="C9892" s="144"/>
      <c r="D9892" s="144"/>
      <c r="E9892" s="144"/>
      <c r="F9892" s="144"/>
    </row>
    <row r="9893" spans="1:6">
      <c r="A9893" s="144"/>
      <c r="B9893" s="144"/>
      <c r="C9893" s="144"/>
      <c r="D9893" s="144"/>
      <c r="E9893" s="144"/>
      <c r="F9893" s="144"/>
    </row>
    <row r="9894" spans="1:6">
      <c r="A9894" s="144"/>
      <c r="B9894" s="144"/>
      <c r="C9894" s="144"/>
      <c r="D9894" s="144"/>
      <c r="E9894" s="144"/>
      <c r="F9894" s="144"/>
    </row>
    <row r="9895" spans="1:6">
      <c r="A9895" s="144"/>
      <c r="B9895" s="144"/>
      <c r="C9895" s="144"/>
      <c r="D9895" s="144"/>
      <c r="E9895" s="144"/>
      <c r="F9895" s="144"/>
    </row>
    <row r="9896" spans="1:6">
      <c r="A9896" s="144"/>
      <c r="B9896" s="144"/>
      <c r="C9896" s="144"/>
      <c r="D9896" s="144"/>
      <c r="E9896" s="144"/>
      <c r="F9896" s="144"/>
    </row>
    <row r="9897" spans="1:6">
      <c r="A9897" s="144"/>
      <c r="B9897" s="144"/>
      <c r="C9897" s="144"/>
      <c r="D9897" s="144"/>
      <c r="E9897" s="144"/>
      <c r="F9897" s="144"/>
    </row>
    <row r="9898" spans="1:6">
      <c r="A9898" s="144"/>
      <c r="B9898" s="144"/>
      <c r="C9898" s="144"/>
      <c r="D9898" s="144"/>
      <c r="E9898" s="144"/>
      <c r="F9898" s="144"/>
    </row>
    <row r="9899" spans="1:6">
      <c r="A9899" s="144"/>
      <c r="B9899" s="144"/>
      <c r="C9899" s="144"/>
      <c r="D9899" s="144"/>
      <c r="E9899" s="144"/>
      <c r="F9899" s="144"/>
    </row>
    <row r="9900" spans="1:6">
      <c r="A9900" s="144"/>
      <c r="B9900" s="144"/>
      <c r="C9900" s="144"/>
      <c r="D9900" s="144"/>
      <c r="E9900" s="144"/>
      <c r="F9900" s="144"/>
    </row>
    <row r="9901" spans="1:6">
      <c r="A9901" s="144"/>
      <c r="B9901" s="144"/>
      <c r="C9901" s="144"/>
      <c r="D9901" s="144"/>
      <c r="E9901" s="144"/>
      <c r="F9901" s="144"/>
    </row>
    <row r="9902" spans="1:6">
      <c r="A9902" s="144"/>
      <c r="B9902" s="144"/>
      <c r="C9902" s="144"/>
      <c r="D9902" s="144"/>
      <c r="E9902" s="144"/>
      <c r="F9902" s="144"/>
    </row>
    <row r="9903" spans="1:6">
      <c r="A9903" s="144"/>
      <c r="B9903" s="144"/>
      <c r="C9903" s="144"/>
      <c r="D9903" s="144"/>
      <c r="E9903" s="144"/>
      <c r="F9903" s="144"/>
    </row>
    <row r="9904" spans="1:6">
      <c r="A9904" s="144"/>
      <c r="B9904" s="144"/>
      <c r="C9904" s="144"/>
      <c r="D9904" s="144"/>
      <c r="E9904" s="144"/>
      <c r="F9904" s="144"/>
    </row>
    <row r="9905" spans="1:6">
      <c r="A9905" s="144"/>
      <c r="B9905" s="144"/>
      <c r="C9905" s="144"/>
      <c r="D9905" s="144"/>
      <c r="E9905" s="144"/>
      <c r="F9905" s="144"/>
    </row>
    <row r="9906" spans="1:6">
      <c r="A9906" s="144"/>
      <c r="B9906" s="144"/>
      <c r="C9906" s="144"/>
      <c r="D9906" s="144"/>
      <c r="E9906" s="144"/>
      <c r="F9906" s="144"/>
    </row>
    <row r="9907" spans="1:6">
      <c r="A9907" s="144"/>
      <c r="B9907" s="144"/>
      <c r="C9907" s="144"/>
      <c r="D9907" s="144"/>
      <c r="E9907" s="144"/>
      <c r="F9907" s="144"/>
    </row>
    <row r="9908" spans="1:6">
      <c r="A9908" s="144"/>
      <c r="B9908" s="144"/>
      <c r="C9908" s="144"/>
      <c r="D9908" s="144"/>
      <c r="E9908" s="144"/>
      <c r="F9908" s="144"/>
    </row>
    <row r="9909" spans="1:6">
      <c r="A9909" s="144"/>
      <c r="B9909" s="144"/>
      <c r="C9909" s="144"/>
      <c r="D9909" s="144"/>
      <c r="E9909" s="144"/>
      <c r="F9909" s="144"/>
    </row>
    <row r="9910" spans="1:6">
      <c r="A9910" s="144"/>
      <c r="B9910" s="144"/>
      <c r="C9910" s="144"/>
      <c r="D9910" s="144"/>
      <c r="E9910" s="144"/>
      <c r="F9910" s="144"/>
    </row>
    <row r="9911" spans="1:6">
      <c r="A9911" s="144"/>
      <c r="B9911" s="144"/>
      <c r="C9911" s="144"/>
      <c r="D9911" s="144"/>
      <c r="E9911" s="144"/>
      <c r="F9911" s="144"/>
    </row>
    <row r="9912" spans="1:6">
      <c r="A9912" s="144"/>
      <c r="B9912" s="144"/>
      <c r="C9912" s="144"/>
      <c r="D9912" s="144"/>
      <c r="E9912" s="144"/>
      <c r="F9912" s="144"/>
    </row>
    <row r="9913" spans="1:6">
      <c r="A9913" s="144"/>
      <c r="B9913" s="144"/>
      <c r="C9913" s="144"/>
      <c r="D9913" s="144"/>
      <c r="E9913" s="144"/>
      <c r="F9913" s="144"/>
    </row>
    <row r="9914" spans="1:6">
      <c r="A9914" s="144"/>
      <c r="B9914" s="144"/>
      <c r="C9914" s="144"/>
      <c r="D9914" s="144"/>
      <c r="E9914" s="144"/>
      <c r="F9914" s="144"/>
    </row>
    <row r="9915" spans="1:6">
      <c r="A9915" s="144"/>
      <c r="B9915" s="144"/>
      <c r="C9915" s="144"/>
      <c r="D9915" s="144"/>
      <c r="E9915" s="144"/>
      <c r="F9915" s="144"/>
    </row>
    <row r="9916" spans="1:6">
      <c r="A9916" s="144"/>
      <c r="B9916" s="144"/>
      <c r="C9916" s="144"/>
      <c r="D9916" s="144"/>
      <c r="E9916" s="144"/>
      <c r="F9916" s="144"/>
    </row>
    <row r="9917" spans="1:6">
      <c r="A9917" s="144"/>
      <c r="B9917" s="144"/>
      <c r="C9917" s="144"/>
      <c r="D9917" s="144"/>
      <c r="E9917" s="144"/>
      <c r="F9917" s="144"/>
    </row>
    <row r="9918" spans="1:6">
      <c r="A9918" s="144"/>
      <c r="B9918" s="144"/>
      <c r="C9918" s="144"/>
      <c r="D9918" s="144"/>
      <c r="E9918" s="144"/>
      <c r="F9918" s="144"/>
    </row>
    <row r="9919" spans="1:6">
      <c r="A9919" s="144"/>
      <c r="B9919" s="144"/>
      <c r="C9919" s="144"/>
      <c r="D9919" s="144"/>
      <c r="E9919" s="144"/>
      <c r="F9919" s="144"/>
    </row>
    <row r="9920" spans="1:6">
      <c r="A9920" s="144"/>
      <c r="B9920" s="144"/>
      <c r="C9920" s="144"/>
      <c r="D9920" s="144"/>
      <c r="E9920" s="144"/>
      <c r="F9920" s="144"/>
    </row>
    <row r="9921" spans="1:6">
      <c r="A9921" s="144"/>
      <c r="B9921" s="144"/>
      <c r="C9921" s="144"/>
      <c r="D9921" s="144"/>
      <c r="E9921" s="144"/>
      <c r="F9921" s="144"/>
    </row>
    <row r="9922" spans="1:6">
      <c r="A9922" s="144"/>
      <c r="B9922" s="144"/>
      <c r="C9922" s="144"/>
      <c r="D9922" s="144"/>
      <c r="E9922" s="144"/>
      <c r="F9922" s="144"/>
    </row>
    <row r="9923" spans="1:6">
      <c r="A9923" s="144"/>
      <c r="B9923" s="144"/>
      <c r="C9923" s="144"/>
      <c r="D9923" s="144"/>
      <c r="E9923" s="144"/>
      <c r="F9923" s="144"/>
    </row>
    <row r="9924" spans="1:6">
      <c r="A9924" s="144"/>
      <c r="B9924" s="144"/>
      <c r="C9924" s="144"/>
      <c r="D9924" s="144"/>
      <c r="E9924" s="144"/>
      <c r="F9924" s="144"/>
    </row>
    <row r="9925" spans="1:6">
      <c r="A9925" s="144"/>
      <c r="B9925" s="144"/>
      <c r="C9925" s="144"/>
      <c r="D9925" s="144"/>
      <c r="E9925" s="144"/>
      <c r="F9925" s="144"/>
    </row>
    <row r="9926" spans="1:6">
      <c r="A9926" s="144"/>
      <c r="B9926" s="144"/>
      <c r="C9926" s="144"/>
      <c r="D9926" s="144"/>
      <c r="E9926" s="144"/>
      <c r="F9926" s="144"/>
    </row>
    <row r="9927" spans="1:6">
      <c r="A9927" s="144"/>
      <c r="B9927" s="144"/>
      <c r="C9927" s="144"/>
      <c r="D9927" s="144"/>
      <c r="E9927" s="144"/>
      <c r="F9927" s="144"/>
    </row>
    <row r="9928" spans="1:6">
      <c r="A9928" s="144"/>
      <c r="B9928" s="144"/>
      <c r="C9928" s="144"/>
      <c r="D9928" s="144"/>
      <c r="E9928" s="144"/>
      <c r="F9928" s="144"/>
    </row>
    <row r="9929" spans="1:6">
      <c r="A9929" s="144"/>
      <c r="B9929" s="144"/>
      <c r="C9929" s="144"/>
      <c r="D9929" s="144"/>
      <c r="E9929" s="144"/>
      <c r="F9929" s="144"/>
    </row>
    <row r="9930" spans="1:6">
      <c r="A9930" s="144"/>
      <c r="B9930" s="144"/>
      <c r="C9930" s="144"/>
      <c r="D9930" s="144"/>
      <c r="E9930" s="144"/>
      <c r="F9930" s="144"/>
    </row>
    <row r="9931" spans="1:6">
      <c r="A9931" s="144"/>
      <c r="B9931" s="144"/>
      <c r="C9931" s="144"/>
      <c r="D9931" s="144"/>
      <c r="E9931" s="144"/>
      <c r="F9931" s="144"/>
    </row>
    <row r="9932" spans="1:6">
      <c r="A9932" s="144"/>
      <c r="B9932" s="144"/>
      <c r="C9932" s="144"/>
      <c r="D9932" s="144"/>
      <c r="E9932" s="144"/>
      <c r="F9932" s="144"/>
    </row>
    <row r="9933" spans="1:6">
      <c r="A9933" s="144"/>
      <c r="B9933" s="144"/>
      <c r="C9933" s="144"/>
      <c r="D9933" s="144"/>
      <c r="E9933" s="144"/>
      <c r="F9933" s="144"/>
    </row>
    <row r="9934" spans="1:6">
      <c r="A9934" s="144"/>
      <c r="B9934" s="144"/>
      <c r="C9934" s="144"/>
      <c r="D9934" s="144"/>
      <c r="E9934" s="144"/>
      <c r="F9934" s="144"/>
    </row>
    <row r="9935" spans="1:6">
      <c r="A9935" s="144"/>
      <c r="B9935" s="144"/>
      <c r="C9935" s="144"/>
      <c r="D9935" s="144"/>
      <c r="E9935" s="144"/>
      <c r="F9935" s="144"/>
    </row>
    <row r="9936" spans="1:6">
      <c r="A9936" s="144"/>
      <c r="B9936" s="144"/>
      <c r="C9936" s="144"/>
      <c r="D9936" s="144"/>
      <c r="E9936" s="144"/>
      <c r="F9936" s="144"/>
    </row>
    <row r="9937" spans="1:6">
      <c r="A9937" s="144"/>
      <c r="B9937" s="144"/>
      <c r="C9937" s="144"/>
      <c r="D9937" s="144"/>
      <c r="E9937" s="144"/>
      <c r="F9937" s="144"/>
    </row>
    <row r="9938" spans="1:6">
      <c r="A9938" s="144"/>
      <c r="B9938" s="144"/>
      <c r="C9938" s="144"/>
      <c r="D9938" s="144"/>
      <c r="E9938" s="144"/>
      <c r="F9938" s="144"/>
    </row>
    <row r="9939" spans="1:6">
      <c r="A9939" s="144"/>
      <c r="B9939" s="144"/>
      <c r="C9939" s="144"/>
      <c r="D9939" s="144"/>
      <c r="E9939" s="144"/>
      <c r="F9939" s="144"/>
    </row>
    <row r="9940" spans="1:6">
      <c r="A9940" s="144"/>
      <c r="B9940" s="144"/>
      <c r="C9940" s="144"/>
      <c r="D9940" s="144"/>
      <c r="E9940" s="144"/>
      <c r="F9940" s="144"/>
    </row>
    <row r="9941" spans="1:6">
      <c r="A9941" s="144"/>
      <c r="B9941" s="144"/>
      <c r="C9941" s="144"/>
      <c r="D9941" s="144"/>
      <c r="E9941" s="144"/>
      <c r="F9941" s="144"/>
    </row>
    <row r="9942" spans="1:6">
      <c r="A9942" s="144"/>
      <c r="B9942" s="144"/>
      <c r="C9942" s="144"/>
      <c r="D9942" s="144"/>
      <c r="E9942" s="144"/>
      <c r="F9942" s="144"/>
    </row>
    <row r="9943" spans="1:6">
      <c r="A9943" s="144"/>
      <c r="B9943" s="144"/>
      <c r="C9943" s="144"/>
      <c r="D9943" s="144"/>
      <c r="E9943" s="144"/>
      <c r="F9943" s="144"/>
    </row>
    <row r="9944" spans="1:6">
      <c r="A9944" s="144"/>
      <c r="B9944" s="144"/>
      <c r="C9944" s="144"/>
      <c r="D9944" s="144"/>
      <c r="E9944" s="144"/>
      <c r="F9944" s="144"/>
    </row>
    <row r="9945" spans="1:6">
      <c r="A9945" s="144"/>
      <c r="B9945" s="144"/>
      <c r="C9945" s="144"/>
      <c r="D9945" s="144"/>
      <c r="E9945" s="144"/>
      <c r="F9945" s="144"/>
    </row>
    <row r="9946" spans="1:6">
      <c r="A9946" s="144"/>
      <c r="B9946" s="144"/>
      <c r="C9946" s="144"/>
      <c r="D9946" s="144"/>
      <c r="E9946" s="144"/>
      <c r="F9946" s="144"/>
    </row>
    <row r="9947" spans="1:6">
      <c r="A9947" s="144"/>
      <c r="B9947" s="144"/>
      <c r="C9947" s="144"/>
      <c r="D9947" s="144"/>
      <c r="E9947" s="144"/>
      <c r="F9947" s="144"/>
    </row>
    <row r="9948" spans="1:6">
      <c r="A9948" s="144"/>
      <c r="B9948" s="144"/>
      <c r="C9948" s="144"/>
      <c r="D9948" s="144"/>
      <c r="E9948" s="144"/>
      <c r="F9948" s="144"/>
    </row>
    <row r="9949" spans="1:6">
      <c r="A9949" s="144"/>
      <c r="B9949" s="144"/>
      <c r="C9949" s="144"/>
      <c r="D9949" s="144"/>
      <c r="E9949" s="144"/>
      <c r="F9949" s="144"/>
    </row>
    <row r="9950" spans="1:6">
      <c r="A9950" s="144"/>
      <c r="B9950" s="144"/>
      <c r="C9950" s="144"/>
      <c r="D9950" s="144"/>
      <c r="E9950" s="144"/>
      <c r="F9950" s="144"/>
    </row>
    <row r="9951" spans="1:6">
      <c r="A9951" s="144"/>
      <c r="B9951" s="144"/>
      <c r="C9951" s="144"/>
      <c r="D9951" s="144"/>
      <c r="E9951" s="144"/>
      <c r="F9951" s="144"/>
    </row>
    <row r="9952" spans="1:6">
      <c r="A9952" s="144"/>
      <c r="B9952" s="144"/>
      <c r="C9952" s="144"/>
      <c r="D9952" s="144"/>
      <c r="E9952" s="144"/>
      <c r="F9952" s="144"/>
    </row>
    <row r="9953" spans="1:6">
      <c r="A9953" s="144"/>
      <c r="B9953" s="144"/>
      <c r="C9953" s="144"/>
      <c r="D9953" s="144"/>
      <c r="E9953" s="144"/>
      <c r="F9953" s="144"/>
    </row>
    <row r="9954" spans="1:6">
      <c r="A9954" s="144"/>
      <c r="B9954" s="144"/>
      <c r="C9954" s="144"/>
      <c r="D9954" s="144"/>
      <c r="E9954" s="144"/>
      <c r="F9954" s="144"/>
    </row>
    <row r="9955" spans="1:6">
      <c r="A9955" s="144"/>
      <c r="B9955" s="144"/>
      <c r="C9955" s="144"/>
      <c r="D9955" s="144"/>
      <c r="E9955" s="144"/>
      <c r="F9955" s="144"/>
    </row>
    <row r="9956" spans="1:6">
      <c r="A9956" s="144"/>
      <c r="B9956" s="144"/>
      <c r="C9956" s="144"/>
      <c r="D9956" s="144"/>
      <c r="E9956" s="144"/>
      <c r="F9956" s="144"/>
    </row>
    <row r="9957" spans="1:6">
      <c r="A9957" s="144"/>
      <c r="B9957" s="144"/>
      <c r="C9957" s="144"/>
      <c r="D9957" s="144"/>
      <c r="E9957" s="144"/>
      <c r="F9957" s="144"/>
    </row>
    <row r="9958" spans="1:6">
      <c r="A9958" s="144"/>
      <c r="B9958" s="144"/>
      <c r="C9958" s="144"/>
      <c r="D9958" s="144"/>
      <c r="E9958" s="144"/>
      <c r="F9958" s="144"/>
    </row>
    <row r="9959" spans="1:6">
      <c r="A9959" s="144"/>
      <c r="B9959" s="144"/>
      <c r="C9959" s="144"/>
      <c r="D9959" s="144"/>
      <c r="E9959" s="144"/>
      <c r="F9959" s="144"/>
    </row>
    <row r="9960" spans="1:6">
      <c r="A9960" s="144"/>
      <c r="B9960" s="144"/>
      <c r="C9960" s="144"/>
      <c r="D9960" s="144"/>
      <c r="E9960" s="144"/>
      <c r="F9960" s="144"/>
    </row>
    <row r="9961" spans="1:6">
      <c r="A9961" s="144"/>
      <c r="B9961" s="144"/>
      <c r="C9961" s="144"/>
      <c r="D9961" s="144"/>
      <c r="E9961" s="144"/>
      <c r="F9961" s="144"/>
    </row>
    <row r="9962" spans="1:6">
      <c r="A9962" s="144"/>
      <c r="B9962" s="144"/>
      <c r="C9962" s="144"/>
      <c r="D9962" s="144"/>
      <c r="E9962" s="144"/>
      <c r="F9962" s="144"/>
    </row>
    <row r="9963" spans="1:6">
      <c r="A9963" s="144"/>
      <c r="B9963" s="144"/>
      <c r="C9963" s="144"/>
      <c r="D9963" s="144"/>
      <c r="E9963" s="144"/>
      <c r="F9963" s="144"/>
    </row>
    <row r="9964" spans="1:6">
      <c r="A9964" s="144"/>
      <c r="B9964" s="144"/>
      <c r="C9964" s="144"/>
      <c r="D9964" s="144"/>
      <c r="E9964" s="144"/>
      <c r="F9964" s="144"/>
    </row>
    <row r="9965" spans="1:6">
      <c r="A9965" s="144"/>
      <c r="B9965" s="144"/>
      <c r="C9965" s="144"/>
      <c r="D9965" s="144"/>
      <c r="E9965" s="144"/>
      <c r="F9965" s="144"/>
    </row>
    <row r="9966" spans="1:6">
      <c r="A9966" s="144"/>
      <c r="B9966" s="144"/>
      <c r="C9966" s="144"/>
      <c r="D9966" s="144"/>
      <c r="E9966" s="144"/>
      <c r="F9966" s="144"/>
    </row>
    <row r="9967" spans="1:6">
      <c r="A9967" s="144"/>
      <c r="B9967" s="144"/>
      <c r="C9967" s="144"/>
      <c r="D9967" s="144"/>
      <c r="E9967" s="144"/>
      <c r="F9967" s="144"/>
    </row>
    <row r="9968" spans="1:6">
      <c r="A9968" s="144"/>
      <c r="B9968" s="144"/>
      <c r="C9968" s="144"/>
      <c r="D9968" s="144"/>
      <c r="E9968" s="144"/>
      <c r="F9968" s="144"/>
    </row>
    <row r="9969" spans="1:6">
      <c r="A9969" s="144"/>
      <c r="B9969" s="144"/>
      <c r="C9969" s="144"/>
      <c r="D9969" s="144"/>
      <c r="E9969" s="144"/>
      <c r="F9969" s="144"/>
    </row>
    <row r="9970" spans="1:6">
      <c r="A9970" s="144"/>
      <c r="B9970" s="144"/>
      <c r="C9970" s="144"/>
      <c r="D9970" s="144"/>
      <c r="E9970" s="144"/>
      <c r="F9970" s="144"/>
    </row>
    <row r="9971" spans="1:6">
      <c r="A9971" s="144"/>
      <c r="B9971" s="144"/>
      <c r="C9971" s="144"/>
      <c r="D9971" s="144"/>
      <c r="E9971" s="144"/>
      <c r="F9971" s="144"/>
    </row>
    <row r="9972" spans="1:6">
      <c r="A9972" s="144"/>
      <c r="B9972" s="144"/>
      <c r="C9972" s="144"/>
      <c r="D9972" s="144"/>
      <c r="E9972" s="144"/>
      <c r="F9972" s="144"/>
    </row>
    <row r="9973" spans="1:6">
      <c r="A9973" s="144"/>
      <c r="B9973" s="144"/>
      <c r="C9973" s="144"/>
      <c r="D9973" s="144"/>
      <c r="E9973" s="144"/>
      <c r="F9973" s="144"/>
    </row>
    <row r="9974" spans="1:6">
      <c r="A9974" s="144"/>
      <c r="B9974" s="144"/>
      <c r="C9974" s="144"/>
      <c r="D9974" s="144"/>
      <c r="E9974" s="144"/>
      <c r="F9974" s="144"/>
    </row>
    <row r="9975" spans="1:6">
      <c r="A9975" s="144"/>
      <c r="B9975" s="144"/>
      <c r="C9975" s="144"/>
      <c r="D9975" s="144"/>
      <c r="E9975" s="144"/>
      <c r="F9975" s="144"/>
    </row>
    <row r="9976" spans="1:6">
      <c r="A9976" s="144"/>
      <c r="B9976" s="144"/>
      <c r="C9976" s="144"/>
      <c r="D9976" s="144"/>
      <c r="E9976" s="144"/>
      <c r="F9976" s="144"/>
    </row>
    <row r="9977" spans="1:6">
      <c r="A9977" s="144"/>
      <c r="B9977" s="144"/>
      <c r="C9977" s="144"/>
      <c r="D9977" s="144"/>
      <c r="E9977" s="144"/>
      <c r="F9977" s="144"/>
    </row>
    <row r="9978" spans="1:6">
      <c r="A9978" s="144"/>
      <c r="B9978" s="144"/>
      <c r="C9978" s="144"/>
      <c r="D9978" s="144"/>
      <c r="E9978" s="144"/>
      <c r="F9978" s="144"/>
    </row>
    <row r="9979" spans="1:6">
      <c r="A9979" s="144"/>
      <c r="B9979" s="144"/>
      <c r="C9979" s="144"/>
      <c r="D9979" s="144"/>
      <c r="E9979" s="144"/>
      <c r="F9979" s="144"/>
    </row>
    <row r="9980" spans="1:6">
      <c r="A9980" s="144"/>
      <c r="B9980" s="144"/>
      <c r="C9980" s="144"/>
      <c r="D9980" s="144"/>
      <c r="E9980" s="144"/>
      <c r="F9980" s="144"/>
    </row>
    <row r="9981" spans="1:6">
      <c r="A9981" s="144"/>
      <c r="B9981" s="144"/>
      <c r="C9981" s="144"/>
      <c r="D9981" s="144"/>
      <c r="E9981" s="144"/>
      <c r="F9981" s="144"/>
    </row>
    <row r="9982" spans="1:6">
      <c r="A9982" s="144"/>
      <c r="B9982" s="144"/>
      <c r="C9982" s="144"/>
      <c r="D9982" s="144"/>
      <c r="E9982" s="144"/>
      <c r="F9982" s="144"/>
    </row>
    <row r="9983" spans="1:6">
      <c r="A9983" s="144"/>
      <c r="B9983" s="144"/>
      <c r="C9983" s="144"/>
      <c r="D9983" s="144"/>
      <c r="E9983" s="144"/>
      <c r="F9983" s="144"/>
    </row>
    <row r="9984" spans="1:6">
      <c r="A9984" s="144"/>
      <c r="B9984" s="144"/>
      <c r="C9984" s="144"/>
      <c r="D9984" s="144"/>
      <c r="E9984" s="144"/>
      <c r="F9984" s="144"/>
    </row>
    <row r="9985" spans="1:6">
      <c r="A9985" s="144"/>
      <c r="B9985" s="144"/>
      <c r="C9985" s="144"/>
      <c r="D9985" s="144"/>
      <c r="E9985" s="144"/>
      <c r="F9985" s="144"/>
    </row>
    <row r="9986" spans="1:6">
      <c r="A9986" s="144"/>
      <c r="B9986" s="144"/>
      <c r="C9986" s="144"/>
      <c r="D9986" s="144"/>
      <c r="E9986" s="144"/>
      <c r="F9986" s="144"/>
    </row>
    <row r="9987" spans="1:6">
      <c r="A9987" s="144"/>
      <c r="B9987" s="144"/>
      <c r="C9987" s="144"/>
      <c r="D9987" s="144"/>
      <c r="E9987" s="144"/>
      <c r="F9987" s="144"/>
    </row>
    <row r="9988" spans="1:6">
      <c r="A9988" s="144"/>
      <c r="B9988" s="144"/>
      <c r="C9988" s="144"/>
      <c r="D9988" s="144"/>
      <c r="E9988" s="144"/>
      <c r="F9988" s="144"/>
    </row>
    <row r="9989" spans="1:6">
      <c r="A9989" s="144"/>
      <c r="B9989" s="144"/>
      <c r="C9989" s="144"/>
      <c r="D9989" s="144"/>
      <c r="E9989" s="144"/>
      <c r="F9989" s="144"/>
    </row>
    <row r="9990" spans="1:6">
      <c r="A9990" s="144"/>
      <c r="B9990" s="144"/>
      <c r="C9990" s="144"/>
      <c r="D9990" s="144"/>
      <c r="E9990" s="144"/>
      <c r="F9990" s="144"/>
    </row>
    <row r="9991" spans="1:6">
      <c r="A9991" s="144"/>
      <c r="B9991" s="144"/>
      <c r="C9991" s="144"/>
      <c r="D9991" s="144"/>
      <c r="E9991" s="144"/>
      <c r="F9991" s="144"/>
    </row>
    <row r="9992" spans="1:6">
      <c r="A9992" s="144"/>
      <c r="B9992" s="144"/>
      <c r="C9992" s="144"/>
      <c r="D9992" s="144"/>
      <c r="E9992" s="144"/>
      <c r="F9992" s="144"/>
    </row>
    <row r="9993" spans="1:6">
      <c r="A9993" s="144"/>
      <c r="B9993" s="144"/>
      <c r="C9993" s="144"/>
      <c r="D9993" s="144"/>
      <c r="E9993" s="144"/>
      <c r="F9993" s="144"/>
    </row>
    <row r="9994" spans="1:6">
      <c r="A9994" s="144"/>
      <c r="B9994" s="144"/>
      <c r="C9994" s="144"/>
      <c r="D9994" s="144"/>
      <c r="E9994" s="144"/>
      <c r="F9994" s="144"/>
    </row>
    <row r="9995" spans="1:6">
      <c r="A9995" s="144"/>
      <c r="B9995" s="144"/>
      <c r="C9995" s="144"/>
      <c r="D9995" s="144"/>
      <c r="E9995" s="144"/>
      <c r="F9995" s="144"/>
    </row>
    <row r="9996" spans="1:6">
      <c r="A9996" s="144"/>
      <c r="B9996" s="144"/>
      <c r="C9996" s="144"/>
      <c r="D9996" s="144"/>
      <c r="E9996" s="144"/>
      <c r="F9996" s="144"/>
    </row>
    <row r="9997" spans="1:6">
      <c r="A9997" s="144"/>
      <c r="B9997" s="144"/>
      <c r="C9997" s="144"/>
      <c r="D9997" s="144"/>
      <c r="E9997" s="144"/>
      <c r="F9997" s="144"/>
    </row>
    <row r="9998" spans="1:6">
      <c r="A9998" s="144"/>
      <c r="B9998" s="144"/>
      <c r="C9998" s="144"/>
      <c r="D9998" s="144"/>
      <c r="E9998" s="144"/>
      <c r="F9998" s="144"/>
    </row>
    <row r="9999" spans="1:6">
      <c r="A9999" s="144"/>
      <c r="B9999" s="144"/>
      <c r="C9999" s="144"/>
      <c r="D9999" s="144"/>
      <c r="E9999" s="144"/>
      <c r="F9999" s="144"/>
    </row>
    <row r="10000" spans="1:6">
      <c r="A10000" s="144"/>
      <c r="B10000" s="144"/>
      <c r="C10000" s="144"/>
      <c r="D10000" s="144"/>
      <c r="E10000" s="144"/>
      <c r="F10000" s="144"/>
    </row>
    <row r="10001" spans="1:6">
      <c r="A10001" s="144"/>
      <c r="B10001" s="144"/>
      <c r="C10001" s="144"/>
      <c r="D10001" s="144"/>
      <c r="E10001" s="144"/>
      <c r="F10001" s="144"/>
    </row>
    <row r="10002" spans="1:6">
      <c r="A10002" s="144"/>
      <c r="B10002" s="144"/>
      <c r="C10002" s="144"/>
      <c r="D10002" s="144"/>
      <c r="E10002" s="144"/>
      <c r="F10002" s="144"/>
    </row>
    <row r="10003" spans="1:6">
      <c r="A10003" s="144"/>
      <c r="B10003" s="144"/>
      <c r="C10003" s="144"/>
      <c r="D10003" s="144"/>
      <c r="E10003" s="144"/>
      <c r="F10003" s="144"/>
    </row>
    <row r="10004" spans="1:6">
      <c r="A10004" s="144"/>
      <c r="B10004" s="144"/>
      <c r="C10004" s="144"/>
      <c r="D10004" s="144"/>
      <c r="E10004" s="144"/>
      <c r="F10004" s="144"/>
    </row>
    <row r="10005" spans="1:6">
      <c r="A10005" s="144"/>
      <c r="B10005" s="144"/>
      <c r="C10005" s="144"/>
      <c r="D10005" s="144"/>
      <c r="E10005" s="144"/>
      <c r="F10005" s="144"/>
    </row>
    <row r="10006" spans="1:6">
      <c r="A10006" s="144"/>
      <c r="B10006" s="144"/>
      <c r="C10006" s="144"/>
      <c r="D10006" s="144"/>
      <c r="E10006" s="144"/>
      <c r="F10006" s="144"/>
    </row>
    <row r="10007" spans="1:6">
      <c r="A10007" s="144"/>
      <c r="B10007" s="144"/>
      <c r="C10007" s="144"/>
      <c r="D10007" s="144"/>
      <c r="E10007" s="144"/>
      <c r="F10007" s="144"/>
    </row>
    <row r="10008" spans="1:6">
      <c r="A10008" s="144"/>
      <c r="B10008" s="144"/>
      <c r="C10008" s="144"/>
      <c r="D10008" s="144"/>
      <c r="E10008" s="144"/>
      <c r="F10008" s="144"/>
    </row>
    <row r="10009" spans="1:6">
      <c r="A10009" s="144"/>
      <c r="B10009" s="144"/>
      <c r="C10009" s="144"/>
      <c r="D10009" s="144"/>
      <c r="E10009" s="144"/>
      <c r="F10009" s="144"/>
    </row>
    <row r="10010" spans="1:6">
      <c r="A10010" s="144"/>
      <c r="B10010" s="144"/>
      <c r="C10010" s="144"/>
      <c r="D10010" s="144"/>
      <c r="E10010" s="144"/>
      <c r="F10010" s="144"/>
    </row>
    <row r="10011" spans="1:6">
      <c r="A10011" s="144"/>
      <c r="B10011" s="144"/>
      <c r="C10011" s="144"/>
      <c r="D10011" s="144"/>
      <c r="E10011" s="144"/>
      <c r="F10011" s="144"/>
    </row>
    <row r="10012" spans="1:6">
      <c r="A10012" s="144"/>
      <c r="B10012" s="144"/>
      <c r="C10012" s="144"/>
      <c r="D10012" s="144"/>
      <c r="E10012" s="144"/>
      <c r="F10012" s="144"/>
    </row>
    <row r="10013" spans="1:6">
      <c r="A10013" s="144"/>
      <c r="B10013" s="144"/>
      <c r="C10013" s="144"/>
      <c r="D10013" s="144"/>
      <c r="E10013" s="144"/>
      <c r="F10013" s="144"/>
    </row>
    <row r="10014" spans="1:6">
      <c r="A10014" s="144"/>
      <c r="B10014" s="144"/>
      <c r="C10014" s="144"/>
      <c r="D10014" s="144"/>
      <c r="E10014" s="144"/>
      <c r="F10014" s="144"/>
    </row>
    <row r="10015" spans="1:6">
      <c r="A10015" s="144"/>
      <c r="B10015" s="144"/>
      <c r="C10015" s="144"/>
      <c r="D10015" s="144"/>
      <c r="E10015" s="144"/>
      <c r="F10015" s="144"/>
    </row>
    <row r="10016" spans="1:6">
      <c r="A10016" s="144"/>
      <c r="B10016" s="144"/>
      <c r="C10016" s="144"/>
      <c r="D10016" s="144"/>
      <c r="E10016" s="144"/>
      <c r="F10016" s="144"/>
    </row>
    <row r="10017" spans="1:6">
      <c r="A10017" s="144"/>
      <c r="B10017" s="144"/>
      <c r="C10017" s="144"/>
      <c r="D10017" s="144"/>
      <c r="E10017" s="144"/>
      <c r="F10017" s="144"/>
    </row>
    <row r="10018" spans="1:6">
      <c r="A10018" s="144"/>
      <c r="B10018" s="144"/>
      <c r="C10018" s="144"/>
      <c r="D10018" s="144"/>
      <c r="E10018" s="144"/>
      <c r="F10018" s="144"/>
    </row>
    <row r="10019" spans="1:6">
      <c r="A10019" s="144"/>
      <c r="B10019" s="144"/>
      <c r="C10019" s="144"/>
      <c r="D10019" s="144"/>
      <c r="E10019" s="144"/>
      <c r="F10019" s="144"/>
    </row>
    <row r="10020" spans="1:6">
      <c r="A10020" s="144"/>
      <c r="B10020" s="144"/>
      <c r="C10020" s="144"/>
      <c r="D10020" s="144"/>
      <c r="E10020" s="144"/>
      <c r="F10020" s="144"/>
    </row>
    <row r="10021" spans="1:6">
      <c r="A10021" s="144"/>
      <c r="B10021" s="144"/>
      <c r="C10021" s="144"/>
      <c r="D10021" s="144"/>
      <c r="E10021" s="144"/>
      <c r="F10021" s="144"/>
    </row>
    <row r="10022" spans="1:6">
      <c r="A10022" s="144"/>
      <c r="B10022" s="144"/>
      <c r="C10022" s="144"/>
      <c r="D10022" s="144"/>
      <c r="E10022" s="144"/>
      <c r="F10022" s="144"/>
    </row>
    <row r="10023" spans="1:6">
      <c r="A10023" s="144"/>
      <c r="B10023" s="144"/>
      <c r="C10023" s="144"/>
      <c r="D10023" s="144"/>
      <c r="E10023" s="144"/>
      <c r="F10023" s="144"/>
    </row>
    <row r="10024" spans="1:6">
      <c r="A10024" s="144"/>
      <c r="B10024" s="144"/>
      <c r="C10024" s="144"/>
      <c r="D10024" s="144"/>
      <c r="E10024" s="144"/>
      <c r="F10024" s="144"/>
    </row>
    <row r="10025" spans="1:6">
      <c r="A10025" s="144"/>
      <c r="B10025" s="144"/>
      <c r="C10025" s="144"/>
      <c r="D10025" s="144"/>
      <c r="E10025" s="144"/>
      <c r="F10025" s="144"/>
    </row>
    <row r="10026" spans="1:6">
      <c r="A10026" s="144"/>
      <c r="B10026" s="144"/>
      <c r="C10026" s="144"/>
      <c r="D10026" s="144"/>
      <c r="E10026" s="144"/>
      <c r="F10026" s="144"/>
    </row>
    <row r="10027" spans="1:6">
      <c r="A10027" s="144"/>
      <c r="B10027" s="144"/>
      <c r="C10027" s="144"/>
      <c r="D10027" s="144"/>
      <c r="E10027" s="144"/>
      <c r="F10027" s="144"/>
    </row>
    <row r="10028" spans="1:6">
      <c r="A10028" s="144"/>
      <c r="B10028" s="144"/>
      <c r="C10028" s="144"/>
      <c r="D10028" s="144"/>
      <c r="E10028" s="144"/>
      <c r="F10028" s="144"/>
    </row>
    <row r="10029" spans="1:6">
      <c r="A10029" s="144"/>
      <c r="B10029" s="144"/>
      <c r="C10029" s="144"/>
      <c r="D10029" s="144"/>
      <c r="E10029" s="144"/>
      <c r="F10029" s="144"/>
    </row>
    <row r="10030" spans="1:6">
      <c r="A10030" s="144"/>
      <c r="B10030" s="144"/>
      <c r="C10030" s="144"/>
      <c r="D10030" s="144"/>
      <c r="E10030" s="144"/>
      <c r="F10030" s="144"/>
    </row>
    <row r="10031" spans="1:6">
      <c r="A10031" s="144"/>
      <c r="B10031" s="144"/>
      <c r="C10031" s="144"/>
      <c r="D10031" s="144"/>
      <c r="E10031" s="144"/>
      <c r="F10031" s="144"/>
    </row>
    <row r="10032" spans="1:6">
      <c r="A10032" s="144"/>
      <c r="B10032" s="144"/>
      <c r="C10032" s="144"/>
      <c r="D10032" s="144"/>
      <c r="E10032" s="144"/>
      <c r="F10032" s="144"/>
    </row>
    <row r="10033" spans="1:6">
      <c r="A10033" s="144"/>
      <c r="B10033" s="144"/>
      <c r="C10033" s="144"/>
      <c r="D10033" s="144"/>
      <c r="E10033" s="144"/>
      <c r="F10033" s="144"/>
    </row>
    <row r="10034" spans="1:6">
      <c r="A10034" s="144"/>
      <c r="B10034" s="144"/>
      <c r="C10034" s="144"/>
      <c r="D10034" s="144"/>
      <c r="E10034" s="144"/>
      <c r="F10034" s="144"/>
    </row>
    <row r="10035" spans="1:6">
      <c r="A10035" s="144"/>
      <c r="B10035" s="144"/>
      <c r="C10035" s="144"/>
      <c r="D10035" s="144"/>
      <c r="E10035" s="144"/>
      <c r="F10035" s="144"/>
    </row>
    <row r="10036" spans="1:6">
      <c r="A10036" s="144"/>
      <c r="B10036" s="144"/>
      <c r="C10036" s="144"/>
      <c r="D10036" s="144"/>
      <c r="E10036" s="144"/>
      <c r="F10036" s="144"/>
    </row>
    <row r="10037" spans="1:6">
      <c r="A10037" s="144"/>
      <c r="B10037" s="144"/>
      <c r="C10037" s="144"/>
      <c r="D10037" s="144"/>
      <c r="E10037" s="144"/>
      <c r="F10037" s="144"/>
    </row>
    <row r="10038" spans="1:6">
      <c r="A10038" s="144"/>
      <c r="B10038" s="144"/>
      <c r="C10038" s="144"/>
      <c r="D10038" s="144"/>
      <c r="E10038" s="144"/>
      <c r="F10038" s="144"/>
    </row>
    <row r="10039" spans="1:6">
      <c r="A10039" s="144"/>
      <c r="B10039" s="144"/>
      <c r="C10039" s="144"/>
      <c r="D10039" s="144"/>
      <c r="E10039" s="144"/>
      <c r="F10039" s="144"/>
    </row>
    <row r="10040" spans="1:6">
      <c r="A10040" s="144"/>
      <c r="B10040" s="144"/>
      <c r="C10040" s="144"/>
      <c r="D10040" s="144"/>
      <c r="E10040" s="144"/>
      <c r="F10040" s="144"/>
    </row>
    <row r="10041" spans="1:6">
      <c r="A10041" s="144"/>
      <c r="B10041" s="144"/>
      <c r="C10041" s="144"/>
      <c r="D10041" s="144"/>
      <c r="E10041" s="144"/>
      <c r="F10041" s="144"/>
    </row>
    <row r="10042" spans="1:6">
      <c r="A10042" s="144"/>
      <c r="B10042" s="144"/>
      <c r="C10042" s="144"/>
      <c r="D10042" s="144"/>
      <c r="E10042" s="144"/>
      <c r="F10042" s="144"/>
    </row>
    <row r="10043" spans="1:6">
      <c r="A10043" s="144"/>
      <c r="B10043" s="144"/>
      <c r="C10043" s="144"/>
      <c r="D10043" s="144"/>
      <c r="E10043" s="144"/>
      <c r="F10043" s="144"/>
    </row>
    <row r="10044" spans="1:6">
      <c r="A10044" s="144"/>
      <c r="B10044" s="144"/>
      <c r="C10044" s="144"/>
      <c r="D10044" s="144"/>
      <c r="E10044" s="144"/>
      <c r="F10044" s="144"/>
    </row>
    <row r="10045" spans="1:6">
      <c r="A10045" s="144"/>
      <c r="B10045" s="144"/>
      <c r="C10045" s="144"/>
      <c r="D10045" s="144"/>
      <c r="E10045" s="144"/>
      <c r="F10045" s="144"/>
    </row>
    <row r="10046" spans="1:6">
      <c r="A10046" s="144"/>
      <c r="B10046" s="144"/>
      <c r="C10046" s="144"/>
      <c r="D10046" s="144"/>
      <c r="E10046" s="144"/>
      <c r="F10046" s="144"/>
    </row>
    <row r="10047" spans="1:6">
      <c r="A10047" s="144"/>
      <c r="B10047" s="144"/>
      <c r="C10047" s="144"/>
      <c r="D10047" s="144"/>
      <c r="E10047" s="144"/>
      <c r="F10047" s="144"/>
    </row>
    <row r="10048" spans="1:6">
      <c r="A10048" s="144"/>
      <c r="B10048" s="144"/>
      <c r="C10048" s="144"/>
      <c r="D10048" s="144"/>
      <c r="E10048" s="144"/>
      <c r="F10048" s="144"/>
    </row>
    <row r="10049" spans="1:6">
      <c r="A10049" s="144"/>
      <c r="B10049" s="144"/>
      <c r="C10049" s="144"/>
      <c r="D10049" s="144"/>
      <c r="E10049" s="144"/>
      <c r="F10049" s="144"/>
    </row>
    <row r="10050" spans="1:6">
      <c r="A10050" s="144"/>
      <c r="B10050" s="144"/>
      <c r="C10050" s="144"/>
      <c r="D10050" s="144"/>
      <c r="E10050" s="144"/>
      <c r="F10050" s="144"/>
    </row>
    <row r="10051" spans="1:6">
      <c r="A10051" s="144"/>
      <c r="B10051" s="144"/>
      <c r="C10051" s="144"/>
      <c r="D10051" s="144"/>
      <c r="E10051" s="144"/>
      <c r="F10051" s="144"/>
    </row>
    <row r="10052" spans="1:6">
      <c r="A10052" s="144"/>
      <c r="B10052" s="144"/>
      <c r="C10052" s="144"/>
      <c r="D10052" s="144"/>
      <c r="E10052" s="144"/>
      <c r="F10052" s="144"/>
    </row>
    <row r="10053" spans="1:6">
      <c r="A10053" s="144"/>
      <c r="B10053" s="144"/>
      <c r="C10053" s="144"/>
      <c r="D10053" s="144"/>
      <c r="E10053" s="144"/>
      <c r="F10053" s="144"/>
    </row>
    <row r="10054" spans="1:6">
      <c r="A10054" s="144"/>
      <c r="B10054" s="144"/>
      <c r="C10054" s="144"/>
      <c r="D10054" s="144"/>
      <c r="E10054" s="144"/>
      <c r="F10054" s="144"/>
    </row>
    <row r="10055" spans="1:6">
      <c r="A10055" s="144"/>
      <c r="B10055" s="144"/>
      <c r="C10055" s="144"/>
      <c r="D10055" s="144"/>
      <c r="E10055" s="144"/>
      <c r="F10055" s="144"/>
    </row>
    <row r="10056" spans="1:6">
      <c r="A10056" s="144"/>
      <c r="B10056" s="144"/>
      <c r="C10056" s="144"/>
      <c r="D10056" s="144"/>
      <c r="E10056" s="144"/>
      <c r="F10056" s="144"/>
    </row>
    <row r="10057" spans="1:6">
      <c r="A10057" s="144"/>
      <c r="B10057" s="144"/>
      <c r="C10057" s="144"/>
      <c r="D10057" s="144"/>
      <c r="E10057" s="144"/>
      <c r="F10057" s="144"/>
    </row>
    <row r="10058" spans="1:6">
      <c r="A10058" s="144"/>
      <c r="B10058" s="144"/>
      <c r="C10058" s="144"/>
      <c r="D10058" s="144"/>
      <c r="E10058" s="144"/>
      <c r="F10058" s="144"/>
    </row>
    <row r="10059" spans="1:6">
      <c r="A10059" s="144"/>
      <c r="B10059" s="144"/>
      <c r="C10059" s="144"/>
      <c r="D10059" s="144"/>
      <c r="E10059" s="144"/>
      <c r="F10059" s="144"/>
    </row>
    <row r="10060" spans="1:6">
      <c r="A10060" s="144"/>
      <c r="B10060" s="144"/>
      <c r="C10060" s="144"/>
      <c r="D10060" s="144"/>
      <c r="E10060" s="144"/>
      <c r="F10060" s="144"/>
    </row>
    <row r="10061" spans="1:6">
      <c r="A10061" s="144"/>
      <c r="B10061" s="144"/>
      <c r="C10061" s="144"/>
      <c r="D10061" s="144"/>
      <c r="E10061" s="144"/>
      <c r="F10061" s="144"/>
    </row>
    <row r="10062" spans="1:6">
      <c r="A10062" s="144"/>
      <c r="B10062" s="144"/>
      <c r="C10062" s="144"/>
      <c r="D10062" s="144"/>
      <c r="E10062" s="144"/>
      <c r="F10062" s="144"/>
    </row>
    <row r="10063" spans="1:6">
      <c r="A10063" s="144"/>
      <c r="B10063" s="144"/>
      <c r="C10063" s="144"/>
      <c r="D10063" s="144"/>
      <c r="E10063" s="144"/>
      <c r="F10063" s="144"/>
    </row>
    <row r="10064" spans="1:6">
      <c r="A10064" s="144"/>
      <c r="B10064" s="144"/>
      <c r="C10064" s="144"/>
      <c r="D10064" s="144"/>
      <c r="E10064" s="144"/>
      <c r="F10064" s="144"/>
    </row>
    <row r="10065" spans="1:6">
      <c r="A10065" s="144"/>
      <c r="B10065" s="144"/>
      <c r="C10065" s="144"/>
      <c r="D10065" s="144"/>
      <c r="E10065" s="144"/>
      <c r="F10065" s="144"/>
    </row>
    <row r="10066" spans="1:6">
      <c r="A10066" s="144"/>
      <c r="B10066" s="144"/>
      <c r="C10066" s="144"/>
      <c r="D10066" s="144"/>
      <c r="E10066" s="144"/>
      <c r="F10066" s="144"/>
    </row>
    <row r="10067" spans="1:6">
      <c r="A10067" s="144"/>
      <c r="B10067" s="144"/>
      <c r="C10067" s="144"/>
      <c r="D10067" s="144"/>
      <c r="E10067" s="144"/>
      <c r="F10067" s="144"/>
    </row>
    <row r="10068" spans="1:6">
      <c r="A10068" s="144"/>
      <c r="B10068" s="144"/>
      <c r="C10068" s="144"/>
      <c r="D10068" s="144"/>
      <c r="E10068" s="144"/>
      <c r="F10068" s="144"/>
    </row>
    <row r="10069" spans="1:6">
      <c r="A10069" s="144"/>
      <c r="B10069" s="144"/>
      <c r="C10069" s="144"/>
      <c r="D10069" s="144"/>
      <c r="E10069" s="144"/>
      <c r="F10069" s="144"/>
    </row>
    <row r="10070" spans="1:6">
      <c r="A10070" s="144"/>
      <c r="B10070" s="144"/>
      <c r="C10070" s="144"/>
      <c r="D10070" s="144"/>
      <c r="E10070" s="144"/>
      <c r="F10070" s="144"/>
    </row>
    <row r="10071" spans="1:6">
      <c r="A10071" s="144"/>
      <c r="B10071" s="144"/>
      <c r="C10071" s="144"/>
      <c r="D10071" s="144"/>
      <c r="E10071" s="144"/>
      <c r="F10071" s="144"/>
    </row>
    <row r="10072" spans="1:6">
      <c r="A10072" s="144"/>
      <c r="B10072" s="144"/>
      <c r="C10072" s="144"/>
      <c r="D10072" s="144"/>
      <c r="E10072" s="144"/>
      <c r="F10072" s="144"/>
    </row>
    <row r="10073" spans="1:6">
      <c r="A10073" s="144"/>
      <c r="B10073" s="144"/>
      <c r="C10073" s="144"/>
      <c r="D10073" s="144"/>
      <c r="E10073" s="144"/>
      <c r="F10073" s="144"/>
    </row>
    <row r="10074" spans="1:6">
      <c r="A10074" s="144"/>
      <c r="B10074" s="144"/>
      <c r="C10074" s="144"/>
      <c r="D10074" s="144"/>
      <c r="E10074" s="144"/>
      <c r="F10074" s="144"/>
    </row>
    <row r="10075" spans="1:6">
      <c r="A10075" s="144"/>
      <c r="B10075" s="144"/>
      <c r="C10075" s="144"/>
      <c r="D10075" s="144"/>
      <c r="E10075" s="144"/>
      <c r="F10075" s="144"/>
    </row>
    <row r="10076" spans="1:6">
      <c r="A10076" s="144"/>
      <c r="B10076" s="144"/>
      <c r="C10076" s="144"/>
      <c r="D10076" s="144"/>
      <c r="E10076" s="144"/>
      <c r="F10076" s="144"/>
    </row>
    <row r="10077" spans="1:6">
      <c r="A10077" s="144"/>
      <c r="B10077" s="144"/>
      <c r="C10077" s="144"/>
      <c r="D10077" s="144"/>
      <c r="E10077" s="144"/>
      <c r="F10077" s="144"/>
    </row>
    <row r="10078" spans="1:6">
      <c r="A10078" s="144"/>
      <c r="B10078" s="144"/>
      <c r="C10078" s="144"/>
      <c r="D10078" s="144"/>
      <c r="E10078" s="144"/>
      <c r="F10078" s="144"/>
    </row>
    <row r="10079" spans="1:6">
      <c r="A10079" s="144"/>
      <c r="B10079" s="144"/>
      <c r="C10079" s="144"/>
      <c r="D10079" s="144"/>
      <c r="E10079" s="144"/>
      <c r="F10079" s="144"/>
    </row>
    <row r="10080" spans="1:6">
      <c r="A10080" s="144"/>
      <c r="B10080" s="144"/>
      <c r="C10080" s="144"/>
      <c r="D10080" s="144"/>
      <c r="E10080" s="144"/>
      <c r="F10080" s="144"/>
    </row>
    <row r="10081" spans="1:6">
      <c r="A10081" s="144"/>
      <c r="B10081" s="144"/>
      <c r="C10081" s="144"/>
      <c r="D10081" s="144"/>
      <c r="E10081" s="144"/>
      <c r="F10081" s="144"/>
    </row>
    <row r="10082" spans="1:6">
      <c r="A10082" s="144"/>
      <c r="B10082" s="144"/>
      <c r="C10082" s="144"/>
      <c r="D10082" s="144"/>
      <c r="E10082" s="144"/>
      <c r="F10082" s="144"/>
    </row>
    <row r="10083" spans="1:6">
      <c r="A10083" s="144"/>
      <c r="B10083" s="144"/>
      <c r="C10083" s="144"/>
      <c r="D10083" s="144"/>
      <c r="E10083" s="144"/>
      <c r="F10083" s="144"/>
    </row>
    <row r="10084" spans="1:6">
      <c r="A10084" s="144"/>
      <c r="B10084" s="144"/>
      <c r="C10084" s="144"/>
      <c r="D10084" s="144"/>
      <c r="E10084" s="144"/>
      <c r="F10084" s="144"/>
    </row>
    <row r="10085" spans="1:6">
      <c r="A10085" s="144"/>
      <c r="B10085" s="144"/>
      <c r="C10085" s="144"/>
      <c r="D10085" s="144"/>
      <c r="E10085" s="144"/>
      <c r="F10085" s="144"/>
    </row>
    <row r="10086" spans="1:6">
      <c r="A10086" s="144"/>
      <c r="B10086" s="144"/>
      <c r="C10086" s="144"/>
      <c r="D10086" s="144"/>
      <c r="E10086" s="144"/>
      <c r="F10086" s="144"/>
    </row>
    <row r="10087" spans="1:6">
      <c r="A10087" s="144"/>
      <c r="B10087" s="144"/>
      <c r="C10087" s="144"/>
      <c r="D10087" s="144"/>
      <c r="E10087" s="144"/>
      <c r="F10087" s="144"/>
    </row>
    <row r="10088" spans="1:6">
      <c r="A10088" s="144"/>
      <c r="B10088" s="144"/>
      <c r="C10088" s="144"/>
      <c r="D10088" s="144"/>
      <c r="E10088" s="144"/>
      <c r="F10088" s="144"/>
    </row>
    <row r="10089" spans="1:6">
      <c r="A10089" s="144"/>
      <c r="B10089" s="144"/>
      <c r="C10089" s="144"/>
      <c r="D10089" s="144"/>
      <c r="E10089" s="144"/>
      <c r="F10089" s="144"/>
    </row>
    <row r="10090" spans="1:6">
      <c r="A10090" s="144"/>
      <c r="B10090" s="144"/>
      <c r="C10090" s="144"/>
      <c r="D10090" s="144"/>
      <c r="E10090" s="144"/>
      <c r="F10090" s="144"/>
    </row>
    <row r="10091" spans="1:6">
      <c r="A10091" s="144"/>
      <c r="B10091" s="144"/>
      <c r="C10091" s="144"/>
      <c r="D10091" s="144"/>
      <c r="E10091" s="144"/>
      <c r="F10091" s="144"/>
    </row>
    <row r="10092" spans="1:6">
      <c r="A10092" s="144"/>
      <c r="B10092" s="144"/>
      <c r="C10092" s="144"/>
      <c r="D10092" s="144"/>
      <c r="E10092" s="144"/>
      <c r="F10092" s="144"/>
    </row>
    <row r="10093" spans="1:6">
      <c r="A10093" s="144"/>
      <c r="B10093" s="144"/>
      <c r="C10093" s="144"/>
      <c r="D10093" s="144"/>
      <c r="E10093" s="144"/>
      <c r="F10093" s="144"/>
    </row>
    <row r="10094" spans="1:6">
      <c r="A10094" s="144"/>
      <c r="B10094" s="144"/>
      <c r="C10094" s="144"/>
      <c r="D10094" s="144"/>
      <c r="E10094" s="144"/>
      <c r="F10094" s="144"/>
    </row>
    <row r="10095" spans="1:6">
      <c r="A10095" s="144"/>
      <c r="B10095" s="144"/>
      <c r="C10095" s="144"/>
      <c r="D10095" s="144"/>
      <c r="E10095" s="144"/>
      <c r="F10095" s="144"/>
    </row>
    <row r="10096" spans="1:6">
      <c r="A10096" s="144"/>
      <c r="B10096" s="144"/>
      <c r="C10096" s="144"/>
      <c r="D10096" s="144"/>
      <c r="E10096" s="144"/>
      <c r="F10096" s="144"/>
    </row>
    <row r="10097" spans="1:6">
      <c r="A10097" s="144"/>
      <c r="B10097" s="144"/>
      <c r="C10097" s="144"/>
      <c r="D10097" s="144"/>
      <c r="E10097" s="144"/>
      <c r="F10097" s="144"/>
    </row>
    <row r="10098" spans="1:6">
      <c r="A10098" s="144"/>
      <c r="B10098" s="144"/>
      <c r="C10098" s="144"/>
      <c r="D10098" s="144"/>
      <c r="E10098" s="144"/>
      <c r="F10098" s="144"/>
    </row>
    <row r="10099" spans="1:6">
      <c r="A10099" s="144"/>
      <c r="B10099" s="144"/>
      <c r="C10099" s="144"/>
      <c r="D10099" s="144"/>
      <c r="E10099" s="144"/>
      <c r="F10099" s="144"/>
    </row>
    <row r="10100" spans="1:6">
      <c r="A10100" s="144"/>
      <c r="B10100" s="144"/>
      <c r="C10100" s="144"/>
      <c r="D10100" s="144"/>
      <c r="E10100" s="144"/>
      <c r="F10100" s="144"/>
    </row>
    <row r="10101" spans="1:6">
      <c r="A10101" s="144"/>
      <c r="B10101" s="144"/>
      <c r="C10101" s="144"/>
      <c r="D10101" s="144"/>
      <c r="E10101" s="144"/>
      <c r="F10101" s="144"/>
    </row>
    <row r="10102" spans="1:6">
      <c r="A10102" s="144"/>
      <c r="B10102" s="144"/>
      <c r="C10102" s="144"/>
      <c r="D10102" s="144"/>
      <c r="E10102" s="144"/>
      <c r="F10102" s="144"/>
    </row>
    <row r="10103" spans="1:6">
      <c r="A10103" s="144"/>
      <c r="B10103" s="144"/>
      <c r="C10103" s="144"/>
      <c r="D10103" s="144"/>
      <c r="E10103" s="144"/>
      <c r="F10103" s="144"/>
    </row>
    <row r="10104" spans="1:6">
      <c r="A10104" s="144"/>
      <c r="B10104" s="144"/>
      <c r="C10104" s="144"/>
      <c r="D10104" s="144"/>
      <c r="E10104" s="144"/>
      <c r="F10104" s="144"/>
    </row>
    <row r="10105" spans="1:6">
      <c r="A10105" s="144"/>
      <c r="B10105" s="144"/>
      <c r="C10105" s="144"/>
      <c r="D10105" s="144"/>
      <c r="E10105" s="144"/>
      <c r="F10105" s="144"/>
    </row>
    <row r="10106" spans="1:6">
      <c r="A10106" s="144"/>
      <c r="B10106" s="144"/>
      <c r="C10106" s="144"/>
      <c r="D10106" s="144"/>
      <c r="E10106" s="144"/>
      <c r="F10106" s="144"/>
    </row>
    <row r="10107" spans="1:6">
      <c r="A10107" s="144"/>
      <c r="B10107" s="144"/>
      <c r="C10107" s="144"/>
      <c r="D10107" s="144"/>
      <c r="E10107" s="144"/>
      <c r="F10107" s="144"/>
    </row>
    <row r="10108" spans="1:6">
      <c r="A10108" s="144"/>
      <c r="B10108" s="144"/>
      <c r="C10108" s="144"/>
      <c r="D10108" s="144"/>
      <c r="E10108" s="144"/>
      <c r="F10108" s="144"/>
    </row>
    <row r="10109" spans="1:6">
      <c r="A10109" s="144"/>
      <c r="B10109" s="144"/>
      <c r="C10109" s="144"/>
      <c r="D10109" s="144"/>
      <c r="E10109" s="144"/>
      <c r="F10109" s="144"/>
    </row>
    <row r="10110" spans="1:6">
      <c r="A10110" s="144"/>
      <c r="B10110" s="144"/>
      <c r="C10110" s="144"/>
      <c r="D10110" s="144"/>
      <c r="E10110" s="144"/>
      <c r="F10110" s="144"/>
    </row>
    <row r="10111" spans="1:6">
      <c r="A10111" s="144"/>
      <c r="B10111" s="144"/>
      <c r="C10111" s="144"/>
      <c r="D10111" s="144"/>
      <c r="E10111" s="144"/>
      <c r="F10111" s="144"/>
    </row>
    <row r="10112" spans="1:6">
      <c r="A10112" s="144"/>
      <c r="B10112" s="144"/>
      <c r="C10112" s="144"/>
      <c r="D10112" s="144"/>
      <c r="E10112" s="144"/>
      <c r="F10112" s="144"/>
    </row>
    <row r="10113" spans="1:6">
      <c r="A10113" s="144"/>
      <c r="B10113" s="144"/>
      <c r="C10113" s="144"/>
      <c r="D10113" s="144"/>
      <c r="E10113" s="144"/>
      <c r="F10113" s="144"/>
    </row>
    <row r="10114" spans="1:6">
      <c r="A10114" s="144"/>
      <c r="B10114" s="144"/>
      <c r="C10114" s="144"/>
      <c r="D10114" s="144"/>
      <c r="E10114" s="144"/>
      <c r="F10114" s="144"/>
    </row>
    <row r="10115" spans="1:6">
      <c r="A10115" s="144"/>
      <c r="B10115" s="144"/>
      <c r="C10115" s="144"/>
      <c r="D10115" s="144"/>
      <c r="E10115" s="144"/>
      <c r="F10115" s="144"/>
    </row>
    <row r="10116" spans="1:6">
      <c r="A10116" s="144"/>
      <c r="B10116" s="144"/>
      <c r="C10116" s="144"/>
      <c r="D10116" s="144"/>
      <c r="E10116" s="144"/>
      <c r="F10116" s="144"/>
    </row>
    <row r="10117" spans="1:6">
      <c r="A10117" s="144"/>
      <c r="B10117" s="144"/>
      <c r="C10117" s="144"/>
      <c r="D10117" s="144"/>
      <c r="E10117" s="144"/>
      <c r="F10117" s="144"/>
    </row>
    <row r="10118" spans="1:6">
      <c r="A10118" s="144"/>
      <c r="B10118" s="144"/>
      <c r="C10118" s="144"/>
      <c r="D10118" s="144"/>
      <c r="E10118" s="144"/>
      <c r="F10118" s="144"/>
    </row>
    <row r="10119" spans="1:6">
      <c r="A10119" s="144"/>
      <c r="B10119" s="144"/>
      <c r="C10119" s="144"/>
      <c r="D10119" s="144"/>
      <c r="E10119" s="144"/>
      <c r="F10119" s="144"/>
    </row>
    <row r="10120" spans="1:6">
      <c r="A10120" s="144"/>
      <c r="B10120" s="144"/>
      <c r="C10120" s="144"/>
      <c r="D10120" s="144"/>
      <c r="E10120" s="144"/>
      <c r="F10120" s="144"/>
    </row>
    <row r="10121" spans="1:6">
      <c r="A10121" s="144"/>
      <c r="B10121" s="144"/>
      <c r="C10121" s="144"/>
      <c r="D10121" s="144"/>
      <c r="E10121" s="144"/>
      <c r="F10121" s="144"/>
    </row>
    <row r="10122" spans="1:6">
      <c r="A10122" s="144"/>
      <c r="B10122" s="144"/>
      <c r="C10122" s="144"/>
      <c r="D10122" s="144"/>
      <c r="E10122" s="144"/>
      <c r="F10122" s="144"/>
    </row>
    <row r="10123" spans="1:6">
      <c r="A10123" s="144"/>
      <c r="B10123" s="144"/>
      <c r="C10123" s="144"/>
      <c r="D10123" s="144"/>
      <c r="E10123" s="144"/>
      <c r="F10123" s="144"/>
    </row>
    <row r="10124" spans="1:6">
      <c r="A10124" s="144"/>
      <c r="B10124" s="144"/>
      <c r="C10124" s="144"/>
      <c r="D10124" s="144"/>
      <c r="E10124" s="144"/>
      <c r="F10124" s="144"/>
    </row>
    <row r="10125" spans="1:6">
      <c r="A10125" s="144"/>
      <c r="B10125" s="144"/>
      <c r="C10125" s="144"/>
      <c r="D10125" s="144"/>
      <c r="E10125" s="144"/>
      <c r="F10125" s="144"/>
    </row>
    <row r="10126" spans="1:6">
      <c r="A10126" s="144"/>
      <c r="B10126" s="144"/>
      <c r="C10126" s="144"/>
      <c r="D10126" s="144"/>
      <c r="E10126" s="144"/>
      <c r="F10126" s="144"/>
    </row>
    <row r="10127" spans="1:6">
      <c r="A10127" s="144"/>
      <c r="B10127" s="144"/>
      <c r="C10127" s="144"/>
      <c r="D10127" s="144"/>
      <c r="E10127" s="144"/>
      <c r="F10127" s="144"/>
    </row>
    <row r="10128" spans="1:6">
      <c r="A10128" s="144"/>
      <c r="B10128" s="144"/>
      <c r="C10128" s="144"/>
      <c r="D10128" s="144"/>
      <c r="E10128" s="144"/>
      <c r="F10128" s="144"/>
    </row>
    <row r="10129" spans="1:6">
      <c r="A10129" s="144"/>
      <c r="B10129" s="144"/>
      <c r="C10129" s="144"/>
      <c r="D10129" s="144"/>
      <c r="E10129" s="144"/>
      <c r="F10129" s="144"/>
    </row>
    <row r="10130" spans="1:6">
      <c r="A10130" s="144"/>
      <c r="B10130" s="144"/>
      <c r="C10130" s="144"/>
      <c r="D10130" s="144"/>
      <c r="E10130" s="144"/>
      <c r="F10130" s="144"/>
    </row>
    <row r="10131" spans="1:6">
      <c r="A10131" s="144"/>
      <c r="B10131" s="144"/>
      <c r="C10131" s="144"/>
      <c r="D10131" s="144"/>
      <c r="E10131" s="144"/>
      <c r="F10131" s="144"/>
    </row>
    <row r="10132" spans="1:6">
      <c r="A10132" s="144"/>
      <c r="B10132" s="144"/>
      <c r="C10132" s="144"/>
      <c r="D10132" s="144"/>
      <c r="E10132" s="144"/>
      <c r="F10132" s="144"/>
    </row>
    <row r="10133" spans="1:6">
      <c r="A10133" s="144"/>
      <c r="B10133" s="144"/>
      <c r="C10133" s="144"/>
      <c r="D10133" s="144"/>
      <c r="E10133" s="144"/>
      <c r="F10133" s="144"/>
    </row>
    <row r="10134" spans="1:6">
      <c r="A10134" s="144"/>
      <c r="B10134" s="144"/>
      <c r="C10134" s="144"/>
      <c r="D10134" s="144"/>
      <c r="E10134" s="144"/>
      <c r="F10134" s="144"/>
    </row>
    <row r="10135" spans="1:6">
      <c r="A10135" s="144"/>
      <c r="B10135" s="144"/>
      <c r="C10135" s="144"/>
      <c r="D10135" s="144"/>
      <c r="E10135" s="144"/>
      <c r="F10135" s="144"/>
    </row>
    <row r="10136" spans="1:6">
      <c r="A10136" s="144"/>
      <c r="B10136" s="144"/>
      <c r="C10136" s="144"/>
      <c r="D10136" s="144"/>
      <c r="E10136" s="144"/>
      <c r="F10136" s="144"/>
    </row>
    <row r="10137" spans="1:6">
      <c r="A10137" s="144"/>
      <c r="B10137" s="144"/>
      <c r="C10137" s="144"/>
      <c r="D10137" s="144"/>
      <c r="E10137" s="144"/>
      <c r="F10137" s="144"/>
    </row>
    <row r="10138" spans="1:6">
      <c r="A10138" s="144"/>
      <c r="B10138" s="144"/>
      <c r="C10138" s="144"/>
      <c r="D10138" s="144"/>
      <c r="E10138" s="144"/>
      <c r="F10138" s="144"/>
    </row>
    <row r="10139" spans="1:6">
      <c r="A10139" s="144"/>
      <c r="B10139" s="144"/>
      <c r="C10139" s="144"/>
      <c r="D10139" s="144"/>
      <c r="E10139" s="144"/>
      <c r="F10139" s="144"/>
    </row>
    <row r="10140" spans="1:6">
      <c r="A10140" s="144"/>
      <c r="B10140" s="144"/>
      <c r="C10140" s="144"/>
      <c r="D10140" s="144"/>
      <c r="E10140" s="144"/>
      <c r="F10140" s="144"/>
    </row>
    <row r="10141" spans="1:6">
      <c r="A10141" s="144"/>
      <c r="B10141" s="144"/>
      <c r="C10141" s="144"/>
      <c r="D10141" s="144"/>
      <c r="E10141" s="144"/>
      <c r="F10141" s="144"/>
    </row>
    <row r="10142" spans="1:6">
      <c r="A10142" s="144"/>
      <c r="B10142" s="144"/>
      <c r="C10142" s="144"/>
      <c r="D10142" s="144"/>
      <c r="E10142" s="144"/>
      <c r="F10142" s="144"/>
    </row>
    <row r="10143" spans="1:6">
      <c r="A10143" s="144"/>
      <c r="B10143" s="144"/>
      <c r="C10143" s="144"/>
      <c r="D10143" s="144"/>
      <c r="E10143" s="144"/>
      <c r="F10143" s="144"/>
    </row>
    <row r="10144" spans="1:6">
      <c r="A10144" s="144"/>
      <c r="B10144" s="144"/>
      <c r="C10144" s="144"/>
      <c r="D10144" s="144"/>
      <c r="E10144" s="144"/>
      <c r="F10144" s="144"/>
    </row>
    <row r="10145" spans="1:6">
      <c r="A10145" s="144"/>
      <c r="B10145" s="144"/>
      <c r="C10145" s="144"/>
      <c r="D10145" s="144"/>
      <c r="E10145" s="144"/>
      <c r="F10145" s="144"/>
    </row>
    <row r="10146" spans="1:6">
      <c r="A10146" s="144"/>
      <c r="B10146" s="144"/>
      <c r="C10146" s="144"/>
      <c r="D10146" s="144"/>
      <c r="E10146" s="144"/>
      <c r="F10146" s="144"/>
    </row>
    <row r="10147" spans="1:6">
      <c r="A10147" s="144"/>
      <c r="B10147" s="144"/>
      <c r="C10147" s="144"/>
      <c r="D10147" s="144"/>
      <c r="E10147" s="144"/>
      <c r="F10147" s="144"/>
    </row>
    <row r="10148" spans="1:6">
      <c r="A10148" s="144"/>
      <c r="B10148" s="144"/>
      <c r="C10148" s="144"/>
      <c r="D10148" s="144"/>
      <c r="E10148" s="144"/>
      <c r="F10148" s="144"/>
    </row>
    <row r="10149" spans="1:6">
      <c r="A10149" s="144"/>
      <c r="B10149" s="144"/>
      <c r="C10149" s="144"/>
      <c r="D10149" s="144"/>
      <c r="E10149" s="144"/>
      <c r="F10149" s="144"/>
    </row>
    <row r="10150" spans="1:6">
      <c r="A10150" s="144"/>
      <c r="B10150" s="144"/>
      <c r="C10150" s="144"/>
      <c r="D10150" s="144"/>
      <c r="E10150" s="144"/>
      <c r="F10150" s="144"/>
    </row>
    <row r="10151" spans="1:6">
      <c r="A10151" s="144"/>
      <c r="B10151" s="144"/>
      <c r="C10151" s="144"/>
      <c r="D10151" s="144"/>
      <c r="E10151" s="144"/>
      <c r="F10151" s="144"/>
    </row>
    <row r="10152" spans="1:6">
      <c r="A10152" s="144"/>
      <c r="B10152" s="144"/>
      <c r="C10152" s="144"/>
      <c r="D10152" s="144"/>
      <c r="E10152" s="144"/>
      <c r="F10152" s="144"/>
    </row>
    <row r="10153" spans="1:6">
      <c r="A10153" s="144"/>
      <c r="B10153" s="144"/>
      <c r="C10153" s="144"/>
      <c r="D10153" s="144"/>
      <c r="E10153" s="144"/>
      <c r="F10153" s="144"/>
    </row>
    <row r="10154" spans="1:6">
      <c r="A10154" s="144"/>
      <c r="B10154" s="144"/>
      <c r="C10154" s="144"/>
      <c r="D10154" s="144"/>
      <c r="E10154" s="144"/>
      <c r="F10154" s="144"/>
    </row>
    <row r="10155" spans="1:6">
      <c r="A10155" s="144"/>
      <c r="B10155" s="144"/>
      <c r="C10155" s="144"/>
      <c r="D10155" s="144"/>
      <c r="E10155" s="144"/>
      <c r="F10155" s="144"/>
    </row>
    <row r="10156" spans="1:6">
      <c r="A10156" s="144"/>
      <c r="B10156" s="144"/>
      <c r="C10156" s="144"/>
      <c r="D10156" s="144"/>
      <c r="E10156" s="144"/>
      <c r="F10156" s="144"/>
    </row>
    <row r="10157" spans="1:6">
      <c r="A10157" s="144"/>
      <c r="B10157" s="144"/>
      <c r="C10157" s="144"/>
      <c r="D10157" s="144"/>
      <c r="E10157" s="144"/>
      <c r="F10157" s="144"/>
    </row>
    <row r="10158" spans="1:6">
      <c r="A10158" s="144"/>
      <c r="B10158" s="144"/>
      <c r="C10158" s="144"/>
      <c r="D10158" s="144"/>
      <c r="E10158" s="144"/>
      <c r="F10158" s="144"/>
    </row>
    <row r="10159" spans="1:6">
      <c r="A10159" s="144"/>
      <c r="B10159" s="144"/>
      <c r="C10159" s="144"/>
      <c r="D10159" s="144"/>
      <c r="E10159" s="144"/>
      <c r="F10159" s="144"/>
    </row>
    <row r="10160" spans="1:6">
      <c r="A10160" s="144"/>
      <c r="B10160" s="144"/>
      <c r="C10160" s="144"/>
      <c r="D10160" s="144"/>
      <c r="E10160" s="144"/>
      <c r="F10160" s="144"/>
    </row>
    <row r="10161" spans="1:6">
      <c r="A10161" s="144"/>
      <c r="B10161" s="144"/>
      <c r="C10161" s="144"/>
      <c r="D10161" s="144"/>
      <c r="E10161" s="144"/>
      <c r="F10161" s="144"/>
    </row>
    <row r="10162" spans="1:6">
      <c r="A10162" s="144"/>
      <c r="B10162" s="144"/>
      <c r="C10162" s="144"/>
      <c r="D10162" s="144"/>
      <c r="E10162" s="144"/>
      <c r="F10162" s="144"/>
    </row>
    <row r="10163" spans="1:6">
      <c r="A10163" s="144"/>
      <c r="B10163" s="144"/>
      <c r="C10163" s="144"/>
      <c r="D10163" s="144"/>
      <c r="E10163" s="144"/>
      <c r="F10163" s="144"/>
    </row>
    <row r="10164" spans="1:6">
      <c r="A10164" s="144"/>
      <c r="B10164" s="144"/>
      <c r="C10164" s="144"/>
      <c r="D10164" s="144"/>
      <c r="E10164" s="144"/>
      <c r="F10164" s="144"/>
    </row>
    <row r="10165" spans="1:6">
      <c r="A10165" s="144"/>
      <c r="B10165" s="144"/>
      <c r="C10165" s="144"/>
      <c r="D10165" s="144"/>
      <c r="E10165" s="144"/>
      <c r="F10165" s="144"/>
    </row>
    <row r="10166" spans="1:6">
      <c r="A10166" s="144"/>
      <c r="B10166" s="144"/>
      <c r="C10166" s="144"/>
      <c r="D10166" s="144"/>
      <c r="E10166" s="144"/>
      <c r="F10166" s="144"/>
    </row>
    <row r="10167" spans="1:6">
      <c r="A10167" s="144"/>
      <c r="B10167" s="144"/>
      <c r="C10167" s="144"/>
      <c r="D10167" s="144"/>
      <c r="E10167" s="144"/>
      <c r="F10167" s="144"/>
    </row>
    <row r="10168" spans="1:6">
      <c r="A10168" s="144"/>
      <c r="B10168" s="144"/>
      <c r="C10168" s="144"/>
      <c r="D10168" s="144"/>
      <c r="E10168" s="144"/>
      <c r="F10168" s="144"/>
    </row>
    <row r="10169" spans="1:6">
      <c r="A10169" s="144"/>
      <c r="B10169" s="144"/>
      <c r="C10169" s="144"/>
      <c r="D10169" s="144"/>
      <c r="E10169" s="144"/>
      <c r="F10169" s="144"/>
    </row>
    <row r="10170" spans="1:6">
      <c r="A10170" s="144"/>
      <c r="B10170" s="144"/>
      <c r="C10170" s="144"/>
      <c r="D10170" s="144"/>
      <c r="E10170" s="144"/>
      <c r="F10170" s="144"/>
    </row>
    <row r="10171" spans="1:6">
      <c r="A10171" s="144"/>
      <c r="B10171" s="144"/>
      <c r="C10171" s="144"/>
      <c r="D10171" s="144"/>
      <c r="E10171" s="144"/>
      <c r="F10171" s="144"/>
    </row>
    <row r="10172" spans="1:6">
      <c r="A10172" s="144"/>
      <c r="B10172" s="144"/>
      <c r="C10172" s="144"/>
      <c r="D10172" s="144"/>
      <c r="E10172" s="144"/>
      <c r="F10172" s="144"/>
    </row>
    <row r="10173" spans="1:6">
      <c r="A10173" s="144"/>
      <c r="B10173" s="144"/>
      <c r="C10173" s="144"/>
      <c r="D10173" s="144"/>
      <c r="E10173" s="144"/>
      <c r="F10173" s="144"/>
    </row>
    <row r="10174" spans="1:6">
      <c r="A10174" s="144"/>
      <c r="B10174" s="144"/>
      <c r="C10174" s="144"/>
      <c r="D10174" s="144"/>
      <c r="E10174" s="144"/>
      <c r="F10174" s="144"/>
    </row>
    <row r="10175" spans="1:6">
      <c r="A10175" s="144"/>
      <c r="B10175" s="144"/>
      <c r="C10175" s="144"/>
      <c r="D10175" s="144"/>
      <c r="E10175" s="144"/>
      <c r="F10175" s="144"/>
    </row>
    <row r="10176" spans="1:6">
      <c r="A10176" s="144"/>
      <c r="B10176" s="144"/>
      <c r="C10176" s="144"/>
      <c r="D10176" s="144"/>
      <c r="E10176" s="144"/>
      <c r="F10176" s="144"/>
    </row>
    <row r="10177" spans="1:6">
      <c r="A10177" s="144"/>
      <c r="B10177" s="144"/>
      <c r="C10177" s="144"/>
      <c r="D10177" s="144"/>
      <c r="E10177" s="144"/>
      <c r="F10177" s="144"/>
    </row>
    <row r="10178" spans="1:6">
      <c r="A10178" s="144"/>
      <c r="B10178" s="144"/>
      <c r="C10178" s="144"/>
      <c r="D10178" s="144"/>
      <c r="E10178" s="144"/>
      <c r="F10178" s="144"/>
    </row>
    <row r="10179" spans="1:6">
      <c r="A10179" s="144"/>
      <c r="B10179" s="144"/>
      <c r="C10179" s="144"/>
      <c r="D10179" s="144"/>
      <c r="E10179" s="144"/>
      <c r="F10179" s="144"/>
    </row>
    <row r="10180" spans="1:6">
      <c r="A10180" s="144"/>
      <c r="B10180" s="144"/>
      <c r="C10180" s="144"/>
      <c r="D10180" s="144"/>
      <c r="E10180" s="144"/>
      <c r="F10180" s="144"/>
    </row>
    <row r="10181" spans="1:6">
      <c r="A10181" s="144"/>
      <c r="B10181" s="144"/>
      <c r="C10181" s="144"/>
      <c r="D10181" s="144"/>
      <c r="E10181" s="144"/>
      <c r="F10181" s="144"/>
    </row>
    <row r="10182" spans="1:6">
      <c r="A10182" s="144"/>
      <c r="B10182" s="144"/>
      <c r="C10182" s="144"/>
      <c r="D10182" s="144"/>
      <c r="E10182" s="144"/>
      <c r="F10182" s="144"/>
    </row>
    <row r="10183" spans="1:6">
      <c r="A10183" s="144"/>
      <c r="B10183" s="144"/>
      <c r="C10183" s="144"/>
      <c r="D10183" s="144"/>
      <c r="E10183" s="144"/>
      <c r="F10183" s="144"/>
    </row>
    <row r="10184" spans="1:6">
      <c r="A10184" s="144"/>
      <c r="B10184" s="144"/>
      <c r="C10184" s="144"/>
      <c r="D10184" s="144"/>
      <c r="E10184" s="144"/>
      <c r="F10184" s="144"/>
    </row>
    <row r="10185" spans="1:6">
      <c r="A10185" s="144"/>
      <c r="B10185" s="144"/>
      <c r="C10185" s="144"/>
      <c r="D10185" s="144"/>
      <c r="E10185" s="144"/>
      <c r="F10185" s="144"/>
    </row>
    <row r="10186" spans="1:6">
      <c r="A10186" s="144"/>
      <c r="B10186" s="144"/>
      <c r="C10186" s="144"/>
      <c r="D10186" s="144"/>
      <c r="E10186" s="144"/>
      <c r="F10186" s="144"/>
    </row>
    <row r="10187" spans="1:6">
      <c r="A10187" s="144"/>
      <c r="B10187" s="144"/>
      <c r="C10187" s="144"/>
      <c r="D10187" s="144"/>
      <c r="E10187" s="144"/>
      <c r="F10187" s="144"/>
    </row>
    <row r="10188" spans="1:6">
      <c r="A10188" s="144"/>
      <c r="B10188" s="144"/>
      <c r="C10188" s="144"/>
      <c r="D10188" s="144"/>
      <c r="E10188" s="144"/>
      <c r="F10188" s="144"/>
    </row>
    <row r="10189" spans="1:6">
      <c r="A10189" s="144"/>
      <c r="B10189" s="144"/>
      <c r="C10189" s="144"/>
      <c r="D10189" s="144"/>
      <c r="E10189" s="144"/>
      <c r="F10189" s="144"/>
    </row>
    <row r="10190" spans="1:6">
      <c r="A10190" s="144"/>
      <c r="B10190" s="144"/>
      <c r="C10190" s="144"/>
      <c r="D10190" s="144"/>
      <c r="E10190" s="144"/>
      <c r="F10190" s="144"/>
    </row>
    <row r="10191" spans="1:6">
      <c r="A10191" s="144"/>
      <c r="B10191" s="144"/>
      <c r="C10191" s="144"/>
      <c r="D10191" s="144"/>
      <c r="E10191" s="144"/>
      <c r="F10191" s="144"/>
    </row>
    <row r="10192" spans="1:6">
      <c r="A10192" s="144"/>
      <c r="B10192" s="144"/>
      <c r="C10192" s="144"/>
      <c r="D10192" s="144"/>
      <c r="E10192" s="144"/>
      <c r="F10192" s="144"/>
    </row>
    <row r="10193" spans="1:6">
      <c r="A10193" s="144"/>
      <c r="B10193" s="144"/>
      <c r="C10193" s="144"/>
      <c r="D10193" s="144"/>
      <c r="E10193" s="144"/>
      <c r="F10193" s="144"/>
    </row>
    <row r="10194" spans="1:6">
      <c r="A10194" s="144"/>
      <c r="B10194" s="144"/>
      <c r="C10194" s="144"/>
      <c r="D10194" s="144"/>
      <c r="E10194" s="144"/>
      <c r="F10194" s="144"/>
    </row>
    <row r="10195" spans="1:6">
      <c r="A10195" s="144"/>
      <c r="B10195" s="144"/>
      <c r="C10195" s="144"/>
      <c r="D10195" s="144"/>
      <c r="E10195" s="144"/>
      <c r="F10195" s="144"/>
    </row>
    <row r="10196" spans="1:6">
      <c r="A10196" s="144"/>
      <c r="B10196" s="144"/>
      <c r="C10196" s="144"/>
      <c r="D10196" s="144"/>
      <c r="E10196" s="144"/>
      <c r="F10196" s="144"/>
    </row>
    <row r="10197" spans="1:6">
      <c r="A10197" s="144"/>
      <c r="B10197" s="144"/>
      <c r="C10197" s="144"/>
      <c r="D10197" s="144"/>
      <c r="E10197" s="144"/>
      <c r="F10197" s="144"/>
    </row>
    <row r="10198" spans="1:6">
      <c r="A10198" s="144"/>
      <c r="B10198" s="144"/>
      <c r="C10198" s="144"/>
      <c r="D10198" s="144"/>
      <c r="E10198" s="144"/>
      <c r="F10198" s="144"/>
    </row>
    <row r="10199" spans="1:6">
      <c r="A10199" s="144"/>
      <c r="B10199" s="144"/>
      <c r="C10199" s="144"/>
      <c r="D10199" s="144"/>
      <c r="E10199" s="144"/>
      <c r="F10199" s="144"/>
    </row>
    <row r="10200" spans="1:6">
      <c r="A10200" s="144"/>
      <c r="B10200" s="144"/>
      <c r="C10200" s="144"/>
      <c r="D10200" s="144"/>
      <c r="E10200" s="144"/>
      <c r="F10200" s="144"/>
    </row>
    <row r="10201" spans="1:6">
      <c r="A10201" s="144"/>
      <c r="B10201" s="144"/>
      <c r="C10201" s="144"/>
      <c r="D10201" s="144"/>
      <c r="E10201" s="144"/>
      <c r="F10201" s="144"/>
    </row>
    <row r="10202" spans="1:6">
      <c r="A10202" s="144"/>
      <c r="B10202" s="144"/>
      <c r="C10202" s="144"/>
      <c r="D10202" s="144"/>
      <c r="E10202" s="144"/>
      <c r="F10202" s="144"/>
    </row>
    <row r="10203" spans="1:6">
      <c r="A10203" s="144"/>
      <c r="B10203" s="144"/>
      <c r="C10203" s="144"/>
      <c r="D10203" s="144"/>
      <c r="E10203" s="144"/>
      <c r="F10203" s="144"/>
    </row>
    <row r="10204" spans="1:6">
      <c r="A10204" s="144"/>
      <c r="B10204" s="144"/>
      <c r="C10204" s="144"/>
      <c r="D10204" s="144"/>
      <c r="E10204" s="144"/>
      <c r="F10204" s="144"/>
    </row>
    <row r="10205" spans="1:6">
      <c r="A10205" s="144"/>
      <c r="B10205" s="144"/>
      <c r="C10205" s="144"/>
      <c r="D10205" s="144"/>
      <c r="E10205" s="144"/>
      <c r="F10205" s="144"/>
    </row>
    <row r="10206" spans="1:6">
      <c r="A10206" s="144"/>
      <c r="B10206" s="144"/>
      <c r="C10206" s="144"/>
      <c r="D10206" s="144"/>
      <c r="E10206" s="144"/>
      <c r="F10206" s="144"/>
    </row>
    <row r="10207" spans="1:6">
      <c r="A10207" s="144"/>
      <c r="B10207" s="144"/>
      <c r="C10207" s="144"/>
      <c r="D10207" s="144"/>
      <c r="E10207" s="144"/>
      <c r="F10207" s="144"/>
    </row>
    <row r="10208" spans="1:6">
      <c r="A10208" s="144"/>
      <c r="B10208" s="144"/>
      <c r="C10208" s="144"/>
      <c r="D10208" s="144"/>
      <c r="E10208" s="144"/>
      <c r="F10208" s="144"/>
    </row>
    <row r="10209" spans="1:6">
      <c r="A10209" s="144"/>
      <c r="B10209" s="144"/>
      <c r="C10209" s="144"/>
      <c r="D10209" s="144"/>
      <c r="E10209" s="144"/>
      <c r="F10209" s="144"/>
    </row>
    <row r="10210" spans="1:6">
      <c r="A10210" s="144"/>
      <c r="B10210" s="144"/>
      <c r="C10210" s="144"/>
      <c r="D10210" s="144"/>
      <c r="E10210" s="144"/>
      <c r="F10210" s="144"/>
    </row>
    <row r="10211" spans="1:6">
      <c r="A10211" s="144"/>
      <c r="B10211" s="144"/>
      <c r="C10211" s="144"/>
      <c r="D10211" s="144"/>
      <c r="E10211" s="144"/>
      <c r="F10211" s="144"/>
    </row>
    <row r="10212" spans="1:6">
      <c r="A10212" s="144"/>
      <c r="B10212" s="144"/>
      <c r="C10212" s="144"/>
      <c r="D10212" s="144"/>
      <c r="E10212" s="144"/>
      <c r="F10212" s="144"/>
    </row>
    <row r="10213" spans="1:6">
      <c r="A10213" s="144"/>
      <c r="B10213" s="144"/>
      <c r="C10213" s="144"/>
      <c r="D10213" s="144"/>
      <c r="E10213" s="144"/>
      <c r="F10213" s="144"/>
    </row>
    <row r="10214" spans="1:6">
      <c r="A10214" s="144"/>
      <c r="B10214" s="144"/>
      <c r="C10214" s="144"/>
      <c r="D10214" s="144"/>
      <c r="E10214" s="144"/>
      <c r="F10214" s="144"/>
    </row>
    <row r="10215" spans="1:6">
      <c r="A10215" s="144"/>
      <c r="B10215" s="144"/>
      <c r="C10215" s="144"/>
      <c r="D10215" s="144"/>
      <c r="E10215" s="144"/>
      <c r="F10215" s="144"/>
    </row>
    <row r="10216" spans="1:6">
      <c r="A10216" s="144"/>
      <c r="B10216" s="144"/>
      <c r="C10216" s="144"/>
      <c r="D10216" s="144"/>
      <c r="E10216" s="144"/>
      <c r="F10216" s="144"/>
    </row>
    <row r="10217" spans="1:6">
      <c r="A10217" s="144"/>
      <c r="B10217" s="144"/>
      <c r="C10217" s="144"/>
      <c r="D10217" s="144"/>
      <c r="E10217" s="144"/>
      <c r="F10217" s="144"/>
    </row>
    <row r="10218" spans="1:6">
      <c r="A10218" s="144"/>
      <c r="B10218" s="144"/>
      <c r="C10218" s="144"/>
      <c r="D10218" s="144"/>
      <c r="E10218" s="144"/>
      <c r="F10218" s="144"/>
    </row>
    <row r="10219" spans="1:6">
      <c r="A10219" s="144"/>
      <c r="B10219" s="144"/>
      <c r="C10219" s="144"/>
      <c r="D10219" s="144"/>
      <c r="E10219" s="144"/>
      <c r="F10219" s="144"/>
    </row>
    <row r="10220" spans="1:6">
      <c r="A10220" s="144"/>
      <c r="B10220" s="144"/>
      <c r="C10220" s="144"/>
      <c r="D10220" s="144"/>
      <c r="E10220" s="144"/>
      <c r="F10220" s="144"/>
    </row>
    <row r="10221" spans="1:6">
      <c r="A10221" s="144"/>
      <c r="B10221" s="144"/>
      <c r="C10221" s="144"/>
      <c r="D10221" s="144"/>
      <c r="E10221" s="144"/>
      <c r="F10221" s="144"/>
    </row>
    <row r="10222" spans="1:6">
      <c r="A10222" s="144"/>
      <c r="B10222" s="144"/>
      <c r="C10222" s="144"/>
      <c r="D10222" s="144"/>
      <c r="E10222" s="144"/>
      <c r="F10222" s="144"/>
    </row>
    <row r="10223" spans="1:6">
      <c r="A10223" s="144"/>
      <c r="B10223" s="144"/>
      <c r="C10223" s="144"/>
      <c r="D10223" s="144"/>
      <c r="E10223" s="144"/>
      <c r="F10223" s="144"/>
    </row>
    <row r="10224" spans="1:6">
      <c r="A10224" s="144"/>
      <c r="B10224" s="144"/>
      <c r="C10224" s="144"/>
      <c r="D10224" s="144"/>
      <c r="E10224" s="144"/>
      <c r="F10224" s="144"/>
    </row>
    <row r="10225" spans="1:6">
      <c r="A10225" s="144"/>
      <c r="B10225" s="144"/>
      <c r="C10225" s="144"/>
      <c r="D10225" s="144"/>
      <c r="E10225" s="144"/>
      <c r="F10225" s="144"/>
    </row>
    <row r="10226" spans="1:6">
      <c r="A10226" s="144"/>
      <c r="B10226" s="144"/>
      <c r="C10226" s="144"/>
      <c r="D10226" s="144"/>
      <c r="E10226" s="144"/>
      <c r="F10226" s="144"/>
    </row>
    <row r="10227" spans="1:6">
      <c r="A10227" s="144"/>
      <c r="B10227" s="144"/>
      <c r="C10227" s="144"/>
      <c r="D10227" s="144"/>
      <c r="E10227" s="144"/>
      <c r="F10227" s="144"/>
    </row>
    <row r="10228" spans="1:6">
      <c r="A10228" s="144"/>
      <c r="B10228" s="144"/>
      <c r="C10228" s="144"/>
      <c r="D10228" s="144"/>
      <c r="E10228" s="144"/>
      <c r="F10228" s="144"/>
    </row>
    <row r="10229" spans="1:6">
      <c r="A10229" s="144"/>
      <c r="B10229" s="144"/>
      <c r="C10229" s="144"/>
      <c r="D10229" s="144"/>
      <c r="E10229" s="144"/>
      <c r="F10229" s="144"/>
    </row>
    <row r="10230" spans="1:6">
      <c r="A10230" s="144"/>
      <c r="B10230" s="144"/>
      <c r="C10230" s="144"/>
      <c r="D10230" s="144"/>
      <c r="E10230" s="144"/>
      <c r="F10230" s="144"/>
    </row>
    <row r="10231" spans="1:6">
      <c r="A10231" s="144"/>
      <c r="B10231" s="144"/>
      <c r="C10231" s="144"/>
      <c r="D10231" s="144"/>
      <c r="E10231" s="144"/>
      <c r="F10231" s="144"/>
    </row>
    <row r="10232" spans="1:6">
      <c r="A10232" s="144"/>
      <c r="B10232" s="144"/>
      <c r="C10232" s="144"/>
      <c r="D10232" s="144"/>
      <c r="E10232" s="144"/>
      <c r="F10232" s="144"/>
    </row>
    <row r="10233" spans="1:6">
      <c r="A10233" s="144"/>
      <c r="B10233" s="144"/>
      <c r="C10233" s="144"/>
      <c r="D10233" s="144"/>
      <c r="E10233" s="144"/>
      <c r="F10233" s="144"/>
    </row>
    <row r="10234" spans="1:6">
      <c r="A10234" s="144"/>
      <c r="B10234" s="144"/>
      <c r="C10234" s="144"/>
      <c r="D10234" s="144"/>
      <c r="E10234" s="144"/>
      <c r="F10234" s="144"/>
    </row>
    <row r="10235" spans="1:6">
      <c r="A10235" s="144"/>
      <c r="B10235" s="144"/>
      <c r="C10235" s="144"/>
      <c r="D10235" s="144"/>
      <c r="E10235" s="144"/>
      <c r="F10235" s="144"/>
    </row>
    <row r="10236" spans="1:6">
      <c r="A10236" s="144"/>
      <c r="B10236" s="144"/>
      <c r="C10236" s="144"/>
      <c r="D10236" s="144"/>
      <c r="E10236" s="144"/>
      <c r="F10236" s="144"/>
    </row>
    <row r="10237" spans="1:6">
      <c r="A10237" s="144"/>
      <c r="B10237" s="144"/>
      <c r="C10237" s="144"/>
      <c r="D10237" s="144"/>
      <c r="E10237" s="144"/>
      <c r="F10237" s="144"/>
    </row>
    <row r="10238" spans="1:6">
      <c r="A10238" s="144"/>
      <c r="B10238" s="144"/>
      <c r="C10238" s="144"/>
      <c r="D10238" s="144"/>
      <c r="E10238" s="144"/>
      <c r="F10238" s="144"/>
    </row>
    <row r="10239" spans="1:6">
      <c r="A10239" s="144"/>
      <c r="B10239" s="144"/>
      <c r="C10239" s="144"/>
      <c r="D10239" s="144"/>
      <c r="E10239" s="144"/>
      <c r="F10239" s="144"/>
    </row>
    <row r="10240" spans="1:6">
      <c r="A10240" s="144"/>
      <c r="B10240" s="144"/>
      <c r="C10240" s="144"/>
      <c r="D10240" s="144"/>
      <c r="E10240" s="144"/>
      <c r="F10240" s="144"/>
    </row>
    <row r="10241" spans="1:6">
      <c r="A10241" s="144"/>
      <c r="B10241" s="144"/>
      <c r="C10241" s="144"/>
      <c r="D10241" s="144"/>
      <c r="E10241" s="144"/>
      <c r="F10241" s="144"/>
    </row>
    <row r="10242" spans="1:6">
      <c r="A10242" s="144"/>
      <c r="B10242" s="144"/>
      <c r="C10242" s="144"/>
      <c r="D10242" s="144"/>
      <c r="E10242" s="144"/>
      <c r="F10242" s="144"/>
    </row>
    <row r="10243" spans="1:6">
      <c r="A10243" s="144"/>
      <c r="B10243" s="144"/>
      <c r="C10243" s="144"/>
      <c r="D10243" s="144"/>
      <c r="E10243" s="144"/>
      <c r="F10243" s="144"/>
    </row>
    <row r="10244" spans="1:6">
      <c r="A10244" s="144"/>
      <c r="B10244" s="144"/>
      <c r="C10244" s="144"/>
      <c r="D10244" s="144"/>
      <c r="E10244" s="144"/>
      <c r="F10244" s="144"/>
    </row>
    <row r="10245" spans="1:6">
      <c r="A10245" s="144"/>
      <c r="B10245" s="144"/>
      <c r="C10245" s="144"/>
      <c r="D10245" s="144"/>
      <c r="E10245" s="144"/>
      <c r="F10245" s="144"/>
    </row>
    <row r="10246" spans="1:6">
      <c r="A10246" s="144"/>
      <c r="B10246" s="144"/>
      <c r="C10246" s="144"/>
      <c r="D10246" s="144"/>
      <c r="E10246" s="144"/>
      <c r="F10246" s="144"/>
    </row>
    <row r="10247" spans="1:6">
      <c r="A10247" s="144"/>
      <c r="B10247" s="144"/>
      <c r="C10247" s="144"/>
      <c r="D10247" s="144"/>
      <c r="E10247" s="144"/>
      <c r="F10247" s="144"/>
    </row>
    <row r="10248" spans="1:6">
      <c r="A10248" s="144"/>
      <c r="B10248" s="144"/>
      <c r="C10248" s="144"/>
      <c r="D10248" s="144"/>
      <c r="E10248" s="144"/>
      <c r="F10248" s="144"/>
    </row>
    <row r="10249" spans="1:6">
      <c r="A10249" s="144"/>
      <c r="B10249" s="144"/>
      <c r="C10249" s="144"/>
      <c r="D10249" s="144"/>
      <c r="E10249" s="144"/>
      <c r="F10249" s="144"/>
    </row>
    <row r="10250" spans="1:6">
      <c r="A10250" s="144"/>
      <c r="B10250" s="144"/>
      <c r="C10250" s="144"/>
      <c r="D10250" s="144"/>
      <c r="E10250" s="144"/>
      <c r="F10250" s="144"/>
    </row>
    <row r="10251" spans="1:6">
      <c r="A10251" s="144"/>
      <c r="B10251" s="144"/>
      <c r="C10251" s="144"/>
      <c r="D10251" s="144"/>
      <c r="E10251" s="144"/>
      <c r="F10251" s="144"/>
    </row>
    <row r="10252" spans="1:6">
      <c r="A10252" s="144"/>
      <c r="B10252" s="144"/>
      <c r="C10252" s="144"/>
      <c r="D10252" s="144"/>
      <c r="E10252" s="144"/>
      <c r="F10252" s="144"/>
    </row>
    <row r="10253" spans="1:6">
      <c r="A10253" s="144"/>
      <c r="B10253" s="144"/>
      <c r="C10253" s="144"/>
      <c r="D10253" s="144"/>
      <c r="E10253" s="144"/>
      <c r="F10253" s="144"/>
    </row>
    <row r="10254" spans="1:6">
      <c r="A10254" s="144"/>
      <c r="B10254" s="144"/>
      <c r="C10254" s="144"/>
      <c r="D10254" s="144"/>
      <c r="E10254" s="144"/>
      <c r="F10254" s="144"/>
    </row>
    <row r="10255" spans="1:6">
      <c r="A10255" s="144"/>
      <c r="B10255" s="144"/>
      <c r="C10255" s="144"/>
      <c r="D10255" s="144"/>
      <c r="E10255" s="144"/>
      <c r="F10255" s="144"/>
    </row>
    <row r="10256" spans="1:6">
      <c r="A10256" s="144"/>
      <c r="B10256" s="144"/>
      <c r="C10256" s="144"/>
      <c r="D10256" s="144"/>
      <c r="E10256" s="144"/>
      <c r="F10256" s="144"/>
    </row>
    <row r="10257" spans="1:6">
      <c r="A10257" s="144"/>
      <c r="B10257" s="144"/>
      <c r="C10257" s="144"/>
      <c r="D10257" s="144"/>
      <c r="E10257" s="144"/>
      <c r="F10257" s="144"/>
    </row>
    <row r="10258" spans="1:6">
      <c r="A10258" s="144"/>
      <c r="B10258" s="144"/>
      <c r="C10258" s="144"/>
      <c r="D10258" s="144"/>
      <c r="E10258" s="144"/>
      <c r="F10258" s="144"/>
    </row>
    <row r="10259" spans="1:6">
      <c r="A10259" s="144"/>
      <c r="B10259" s="144"/>
      <c r="C10259" s="144"/>
      <c r="D10259" s="144"/>
      <c r="E10259" s="144"/>
      <c r="F10259" s="144"/>
    </row>
    <row r="10260" spans="1:6">
      <c r="A10260" s="144"/>
      <c r="B10260" s="144"/>
      <c r="C10260" s="144"/>
      <c r="D10260" s="144"/>
      <c r="E10260" s="144"/>
      <c r="F10260" s="144"/>
    </row>
    <row r="10261" spans="1:6">
      <c r="A10261" s="144"/>
      <c r="B10261" s="144"/>
      <c r="C10261" s="144"/>
      <c r="D10261" s="144"/>
      <c r="E10261" s="144"/>
      <c r="F10261" s="144"/>
    </row>
    <row r="10262" spans="1:6">
      <c r="A10262" s="144"/>
      <c r="B10262" s="144"/>
      <c r="C10262" s="144"/>
      <c r="D10262" s="144"/>
      <c r="E10262" s="144"/>
      <c r="F10262" s="144"/>
    </row>
    <row r="10263" spans="1:6">
      <c r="A10263" s="144"/>
      <c r="B10263" s="144"/>
      <c r="C10263" s="144"/>
      <c r="D10263" s="144"/>
      <c r="E10263" s="144"/>
      <c r="F10263" s="144"/>
    </row>
    <row r="10264" spans="1:6">
      <c r="A10264" s="144"/>
      <c r="B10264" s="144"/>
      <c r="C10264" s="144"/>
      <c r="D10264" s="144"/>
      <c r="E10264" s="144"/>
      <c r="F10264" s="144"/>
    </row>
    <row r="10265" spans="1:6">
      <c r="A10265" s="144"/>
      <c r="B10265" s="144"/>
      <c r="C10265" s="144"/>
      <c r="D10265" s="144"/>
      <c r="E10265" s="144"/>
      <c r="F10265" s="144"/>
    </row>
    <row r="10266" spans="1:6">
      <c r="A10266" s="144"/>
      <c r="B10266" s="144"/>
      <c r="C10266" s="144"/>
      <c r="D10266" s="144"/>
      <c r="E10266" s="144"/>
      <c r="F10266" s="144"/>
    </row>
    <row r="10267" spans="1:6">
      <c r="A10267" s="144"/>
      <c r="B10267" s="144"/>
      <c r="C10267" s="144"/>
      <c r="D10267" s="144"/>
      <c r="E10267" s="144"/>
      <c r="F10267" s="144"/>
    </row>
    <row r="10268" spans="1:6">
      <c r="A10268" s="144"/>
      <c r="B10268" s="144"/>
      <c r="C10268" s="144"/>
      <c r="D10268" s="144"/>
      <c r="E10268" s="144"/>
      <c r="F10268" s="144"/>
    </row>
    <row r="10269" spans="1:6">
      <c r="A10269" s="144"/>
      <c r="B10269" s="144"/>
      <c r="C10269" s="144"/>
      <c r="D10269" s="144"/>
      <c r="E10269" s="144"/>
      <c r="F10269" s="144"/>
    </row>
    <row r="10270" spans="1:6">
      <c r="A10270" s="144"/>
      <c r="B10270" s="144"/>
      <c r="C10270" s="144"/>
      <c r="D10270" s="144"/>
      <c r="E10270" s="144"/>
      <c r="F10270" s="144"/>
    </row>
    <row r="10271" spans="1:6">
      <c r="A10271" s="144"/>
      <c r="B10271" s="144"/>
      <c r="C10271" s="144"/>
      <c r="D10271" s="144"/>
      <c r="E10271" s="144"/>
      <c r="F10271" s="144"/>
    </row>
    <row r="10272" spans="1:6">
      <c r="A10272" s="144"/>
      <c r="B10272" s="144"/>
      <c r="C10272" s="144"/>
      <c r="D10272" s="144"/>
      <c r="E10272" s="144"/>
      <c r="F10272" s="144"/>
    </row>
    <row r="10273" spans="1:6">
      <c r="A10273" s="144"/>
      <c r="B10273" s="144"/>
      <c r="C10273" s="144"/>
      <c r="D10273" s="144"/>
      <c r="E10273" s="144"/>
      <c r="F10273" s="144"/>
    </row>
    <row r="10274" spans="1:6">
      <c r="A10274" s="144"/>
      <c r="B10274" s="144"/>
      <c r="C10274" s="144"/>
      <c r="D10274" s="144"/>
      <c r="E10274" s="144"/>
      <c r="F10274" s="144"/>
    </row>
    <row r="10275" spans="1:6">
      <c r="A10275" s="144"/>
      <c r="B10275" s="144"/>
      <c r="C10275" s="144"/>
      <c r="D10275" s="144"/>
      <c r="E10275" s="144"/>
      <c r="F10275" s="144"/>
    </row>
    <row r="10276" spans="1:6">
      <c r="A10276" s="144"/>
      <c r="B10276" s="144"/>
      <c r="C10276" s="144"/>
      <c r="D10276" s="144"/>
      <c r="E10276" s="144"/>
      <c r="F10276" s="144"/>
    </row>
    <row r="10277" spans="1:6">
      <c r="A10277" s="144"/>
      <c r="B10277" s="144"/>
      <c r="C10277" s="144"/>
      <c r="D10277" s="144"/>
      <c r="E10277" s="144"/>
      <c r="F10277" s="144"/>
    </row>
    <row r="10278" spans="1:6">
      <c r="A10278" s="144"/>
      <c r="B10278" s="144"/>
      <c r="C10278" s="144"/>
      <c r="D10278" s="144"/>
      <c r="E10278" s="144"/>
      <c r="F10278" s="144"/>
    </row>
    <row r="10279" spans="1:6">
      <c r="A10279" s="144"/>
      <c r="B10279" s="144"/>
      <c r="C10279" s="144"/>
      <c r="D10279" s="144"/>
      <c r="E10279" s="144"/>
      <c r="F10279" s="144"/>
    </row>
    <row r="10280" spans="1:6">
      <c r="A10280" s="144"/>
      <c r="B10280" s="144"/>
      <c r="C10280" s="144"/>
      <c r="D10280" s="144"/>
      <c r="E10280" s="144"/>
      <c r="F10280" s="144"/>
    </row>
    <row r="10281" spans="1:6">
      <c r="A10281" s="144"/>
      <c r="B10281" s="144"/>
      <c r="C10281" s="144"/>
      <c r="D10281" s="144"/>
      <c r="E10281" s="144"/>
      <c r="F10281" s="144"/>
    </row>
    <row r="10282" spans="1:6">
      <c r="A10282" s="144"/>
      <c r="B10282" s="144"/>
      <c r="C10282" s="144"/>
      <c r="D10282" s="144"/>
      <c r="E10282" s="144"/>
      <c r="F10282" s="144"/>
    </row>
    <row r="10283" spans="1:6">
      <c r="A10283" s="144"/>
      <c r="B10283" s="144"/>
      <c r="C10283" s="144"/>
      <c r="D10283" s="144"/>
      <c r="E10283" s="144"/>
      <c r="F10283" s="144"/>
    </row>
    <row r="10284" spans="1:6">
      <c r="A10284" s="144"/>
      <c r="B10284" s="144"/>
      <c r="C10284" s="144"/>
      <c r="D10284" s="144"/>
      <c r="E10284" s="144"/>
      <c r="F10284" s="144"/>
    </row>
    <row r="10285" spans="1:6">
      <c r="A10285" s="144"/>
      <c r="B10285" s="144"/>
      <c r="C10285" s="144"/>
      <c r="D10285" s="144"/>
      <c r="E10285" s="144"/>
      <c r="F10285" s="144"/>
    </row>
    <row r="10286" spans="1:6">
      <c r="A10286" s="144"/>
      <c r="B10286" s="144"/>
      <c r="C10286" s="144"/>
      <c r="D10286" s="144"/>
      <c r="E10286" s="144"/>
      <c r="F10286" s="144"/>
    </row>
    <row r="10287" spans="1:6">
      <c r="A10287" s="144"/>
      <c r="B10287" s="144"/>
      <c r="C10287" s="144"/>
      <c r="D10287" s="144"/>
      <c r="E10287" s="144"/>
      <c r="F10287" s="144"/>
    </row>
    <row r="10288" spans="1:6">
      <c r="A10288" s="144"/>
      <c r="B10288" s="144"/>
      <c r="C10288" s="144"/>
      <c r="D10288" s="144"/>
      <c r="E10288" s="144"/>
      <c r="F10288" s="144"/>
    </row>
    <row r="10289" spans="1:6">
      <c r="A10289" s="144"/>
      <c r="B10289" s="144"/>
      <c r="C10289" s="144"/>
      <c r="D10289" s="144"/>
      <c r="E10289" s="144"/>
      <c r="F10289" s="144"/>
    </row>
    <row r="10290" spans="1:6">
      <c r="A10290" s="144"/>
      <c r="B10290" s="144"/>
      <c r="C10290" s="144"/>
      <c r="D10290" s="144"/>
      <c r="E10290" s="144"/>
      <c r="F10290" s="144"/>
    </row>
    <row r="10291" spans="1:6">
      <c r="A10291" s="144"/>
      <c r="B10291" s="144"/>
      <c r="C10291" s="144"/>
      <c r="D10291" s="144"/>
      <c r="E10291" s="144"/>
      <c r="F10291" s="144"/>
    </row>
    <row r="10292" spans="1:6">
      <c r="A10292" s="144"/>
      <c r="B10292" s="144"/>
      <c r="C10292" s="144"/>
      <c r="D10292" s="144"/>
      <c r="E10292" s="144"/>
      <c r="F10292" s="144"/>
    </row>
    <row r="10293" spans="1:6">
      <c r="A10293" s="144"/>
      <c r="B10293" s="144"/>
      <c r="C10293" s="144"/>
      <c r="D10293" s="144"/>
      <c r="E10293" s="144"/>
      <c r="F10293" s="144"/>
    </row>
    <row r="10294" spans="1:6">
      <c r="A10294" s="144"/>
      <c r="B10294" s="144"/>
      <c r="C10294" s="144"/>
      <c r="D10294" s="144"/>
      <c r="E10294" s="144"/>
      <c r="F10294" s="144"/>
    </row>
    <row r="10295" spans="1:6">
      <c r="A10295" s="144"/>
      <c r="B10295" s="144"/>
      <c r="C10295" s="144"/>
      <c r="D10295" s="144"/>
      <c r="E10295" s="144"/>
      <c r="F10295" s="144"/>
    </row>
    <row r="10296" spans="1:6">
      <c r="A10296" s="144"/>
      <c r="B10296" s="144"/>
      <c r="C10296" s="144"/>
      <c r="D10296" s="144"/>
      <c r="E10296" s="144"/>
      <c r="F10296" s="144"/>
    </row>
    <row r="10297" spans="1:6">
      <c r="A10297" s="144"/>
      <c r="B10297" s="144"/>
      <c r="C10297" s="144"/>
      <c r="D10297" s="144"/>
      <c r="E10297" s="144"/>
      <c r="F10297" s="144"/>
    </row>
    <row r="10298" spans="1:6">
      <c r="A10298" s="144"/>
      <c r="B10298" s="144"/>
      <c r="C10298" s="144"/>
      <c r="D10298" s="144"/>
      <c r="E10298" s="144"/>
      <c r="F10298" s="144"/>
    </row>
    <row r="10299" spans="1:6">
      <c r="A10299" s="144"/>
      <c r="B10299" s="144"/>
      <c r="C10299" s="144"/>
      <c r="D10299" s="144"/>
      <c r="E10299" s="144"/>
      <c r="F10299" s="144"/>
    </row>
    <row r="10300" spans="1:6">
      <c r="A10300" s="144"/>
      <c r="B10300" s="144"/>
      <c r="C10300" s="144"/>
      <c r="D10300" s="144"/>
      <c r="E10300" s="144"/>
      <c r="F10300" s="144"/>
    </row>
    <row r="10301" spans="1:6">
      <c r="A10301" s="144"/>
      <c r="B10301" s="144"/>
      <c r="C10301" s="144"/>
      <c r="D10301" s="144"/>
      <c r="E10301" s="144"/>
      <c r="F10301" s="144"/>
    </row>
    <row r="10302" spans="1:6">
      <c r="A10302" s="144"/>
      <c r="B10302" s="144"/>
      <c r="C10302" s="144"/>
      <c r="D10302" s="144"/>
      <c r="E10302" s="144"/>
      <c r="F10302" s="144"/>
    </row>
    <row r="10303" spans="1:6">
      <c r="A10303" s="144"/>
      <c r="B10303" s="144"/>
      <c r="C10303" s="144"/>
      <c r="D10303" s="144"/>
      <c r="E10303" s="144"/>
      <c r="F10303" s="144"/>
    </row>
    <row r="10304" spans="1:6">
      <c r="A10304" s="144"/>
      <c r="B10304" s="144"/>
      <c r="C10304" s="144"/>
      <c r="D10304" s="144"/>
      <c r="E10304" s="144"/>
      <c r="F10304" s="144"/>
    </row>
    <row r="10305" spans="1:6">
      <c r="A10305" s="144"/>
      <c r="B10305" s="144"/>
      <c r="C10305" s="144"/>
      <c r="D10305" s="144"/>
      <c r="E10305" s="144"/>
      <c r="F10305" s="144"/>
    </row>
    <row r="10306" spans="1:6">
      <c r="A10306" s="144"/>
      <c r="B10306" s="144"/>
      <c r="C10306" s="144"/>
      <c r="D10306" s="144"/>
      <c r="E10306" s="144"/>
      <c r="F10306" s="144"/>
    </row>
    <row r="10307" spans="1:6">
      <c r="A10307" s="144"/>
      <c r="B10307" s="144"/>
      <c r="C10307" s="144"/>
      <c r="D10307" s="144"/>
      <c r="E10307" s="144"/>
      <c r="F10307" s="144"/>
    </row>
    <row r="10308" spans="1:6">
      <c r="A10308" s="144"/>
      <c r="B10308" s="144"/>
      <c r="C10308" s="144"/>
      <c r="D10308" s="144"/>
      <c r="E10308" s="144"/>
      <c r="F10308" s="144"/>
    </row>
    <row r="10309" spans="1:6">
      <c r="A10309" s="144"/>
      <c r="B10309" s="144"/>
      <c r="C10309" s="144"/>
      <c r="D10309" s="144"/>
      <c r="E10309" s="144"/>
      <c r="F10309" s="144"/>
    </row>
    <row r="10310" spans="1:6">
      <c r="A10310" s="144"/>
      <c r="B10310" s="144"/>
      <c r="C10310" s="144"/>
      <c r="D10310" s="144"/>
      <c r="E10310" s="144"/>
      <c r="F10310" s="144"/>
    </row>
    <row r="10311" spans="1:6">
      <c r="A10311" s="144"/>
      <c r="B10311" s="144"/>
      <c r="C10311" s="144"/>
      <c r="D10311" s="144"/>
      <c r="E10311" s="144"/>
      <c r="F10311" s="144"/>
    </row>
    <row r="10312" spans="1:6">
      <c r="A10312" s="144"/>
      <c r="B10312" s="144"/>
      <c r="C10312" s="144"/>
      <c r="D10312" s="144"/>
      <c r="E10312" s="144"/>
      <c r="F10312" s="144"/>
    </row>
    <row r="10313" spans="1:6">
      <c r="A10313" s="144"/>
      <c r="B10313" s="144"/>
      <c r="C10313" s="144"/>
      <c r="D10313" s="144"/>
      <c r="E10313" s="144"/>
      <c r="F10313" s="144"/>
    </row>
    <row r="10314" spans="1:6">
      <c r="A10314" s="144"/>
      <c r="B10314" s="144"/>
      <c r="C10314" s="144"/>
      <c r="D10314" s="144"/>
      <c r="E10314" s="144"/>
      <c r="F10314" s="144"/>
    </row>
    <row r="10315" spans="1:6">
      <c r="A10315" s="144"/>
      <c r="B10315" s="144"/>
      <c r="C10315" s="144"/>
      <c r="D10315" s="144"/>
      <c r="E10315" s="144"/>
      <c r="F10315" s="144"/>
    </row>
    <row r="10316" spans="1:6">
      <c r="A10316" s="144"/>
      <c r="B10316" s="144"/>
      <c r="C10316" s="144"/>
      <c r="D10316" s="144"/>
      <c r="E10316" s="144"/>
      <c r="F10316" s="144"/>
    </row>
    <row r="10317" spans="1:6">
      <c r="A10317" s="144"/>
      <c r="B10317" s="144"/>
      <c r="C10317" s="144"/>
      <c r="D10317" s="144"/>
      <c r="E10317" s="144"/>
      <c r="F10317" s="144"/>
    </row>
    <row r="10318" spans="1:6">
      <c r="A10318" s="144"/>
      <c r="B10318" s="144"/>
      <c r="C10318" s="144"/>
      <c r="D10318" s="144"/>
      <c r="E10318" s="144"/>
      <c r="F10318" s="144"/>
    </row>
    <row r="10319" spans="1:6">
      <c r="A10319" s="144"/>
      <c r="B10319" s="144"/>
      <c r="C10319" s="144"/>
      <c r="D10319" s="144"/>
      <c r="E10319" s="144"/>
      <c r="F10319" s="144"/>
    </row>
    <row r="10320" spans="1:6">
      <c r="A10320" s="144"/>
      <c r="B10320" s="144"/>
      <c r="C10320" s="144"/>
      <c r="D10320" s="144"/>
      <c r="E10320" s="144"/>
      <c r="F10320" s="144"/>
    </row>
    <row r="10321" spans="1:6">
      <c r="A10321" s="144"/>
      <c r="B10321" s="144"/>
      <c r="C10321" s="144"/>
      <c r="D10321" s="144"/>
      <c r="E10321" s="144"/>
      <c r="F10321" s="144"/>
    </row>
    <row r="10322" spans="1:6">
      <c r="A10322" s="144"/>
      <c r="B10322" s="144"/>
      <c r="C10322" s="144"/>
      <c r="D10322" s="144"/>
      <c r="E10322" s="144"/>
      <c r="F10322" s="144"/>
    </row>
    <row r="10323" spans="1:6">
      <c r="A10323" s="144"/>
      <c r="B10323" s="144"/>
      <c r="C10323" s="144"/>
      <c r="D10323" s="144"/>
      <c r="E10323" s="144"/>
      <c r="F10323" s="144"/>
    </row>
    <row r="10324" spans="1:6">
      <c r="A10324" s="144"/>
      <c r="B10324" s="144"/>
      <c r="C10324" s="144"/>
      <c r="D10324" s="144"/>
      <c r="E10324" s="144"/>
      <c r="F10324" s="144"/>
    </row>
    <row r="10325" spans="1:6">
      <c r="A10325" s="144"/>
      <c r="B10325" s="144"/>
      <c r="C10325" s="144"/>
      <c r="D10325" s="144"/>
      <c r="E10325" s="144"/>
      <c r="F10325" s="144"/>
    </row>
    <row r="10326" spans="1:6">
      <c r="A10326" s="144"/>
      <c r="B10326" s="144"/>
      <c r="C10326" s="144"/>
      <c r="D10326" s="144"/>
      <c r="E10326" s="144"/>
      <c r="F10326" s="144"/>
    </row>
    <row r="10327" spans="1:6">
      <c r="A10327" s="144"/>
      <c r="B10327" s="144"/>
      <c r="C10327" s="144"/>
      <c r="D10327" s="144"/>
      <c r="E10327" s="144"/>
      <c r="F10327" s="144"/>
    </row>
    <row r="10328" spans="1:6">
      <c r="A10328" s="144"/>
      <c r="B10328" s="144"/>
      <c r="C10328" s="144"/>
      <c r="D10328" s="144"/>
      <c r="E10328" s="144"/>
      <c r="F10328" s="144"/>
    </row>
    <row r="10329" spans="1:6">
      <c r="A10329" s="144"/>
      <c r="B10329" s="144"/>
      <c r="C10329" s="144"/>
      <c r="D10329" s="144"/>
      <c r="E10329" s="144"/>
      <c r="F10329" s="144"/>
    </row>
    <row r="10330" spans="1:6">
      <c r="A10330" s="144"/>
      <c r="B10330" s="144"/>
      <c r="C10330" s="144"/>
      <c r="D10330" s="144"/>
      <c r="E10330" s="144"/>
      <c r="F10330" s="144"/>
    </row>
    <row r="10331" spans="1:6">
      <c r="A10331" s="144"/>
      <c r="B10331" s="144"/>
      <c r="C10331" s="144"/>
      <c r="D10331" s="144"/>
      <c r="E10331" s="144"/>
      <c r="F10331" s="144"/>
    </row>
    <row r="10332" spans="1:6">
      <c r="A10332" s="144"/>
      <c r="B10332" s="144"/>
      <c r="C10332" s="144"/>
      <c r="D10332" s="144"/>
      <c r="E10332" s="144"/>
      <c r="F10332" s="144"/>
    </row>
    <row r="10333" spans="1:6">
      <c r="A10333" s="144"/>
      <c r="B10333" s="144"/>
      <c r="C10333" s="144"/>
      <c r="D10333" s="144"/>
      <c r="E10333" s="144"/>
      <c r="F10333" s="144"/>
    </row>
    <row r="10334" spans="1:6">
      <c r="A10334" s="144"/>
      <c r="B10334" s="144"/>
      <c r="C10334" s="144"/>
      <c r="D10334" s="144"/>
      <c r="E10334" s="144"/>
      <c r="F10334" s="144"/>
    </row>
    <row r="10335" spans="1:6">
      <c r="A10335" s="144"/>
      <c r="B10335" s="144"/>
      <c r="C10335" s="144"/>
      <c r="D10335" s="144"/>
      <c r="E10335" s="144"/>
      <c r="F10335" s="144"/>
    </row>
    <row r="10336" spans="1:6">
      <c r="A10336" s="144"/>
      <c r="B10336" s="144"/>
      <c r="C10336" s="144"/>
      <c r="D10336" s="144"/>
      <c r="E10336" s="144"/>
      <c r="F10336" s="144"/>
    </row>
    <row r="10337" spans="1:6">
      <c r="A10337" s="144"/>
      <c r="B10337" s="144"/>
      <c r="C10337" s="144"/>
      <c r="D10337" s="144"/>
      <c r="E10337" s="144"/>
      <c r="F10337" s="144"/>
    </row>
    <row r="10338" spans="1:6">
      <c r="A10338" s="144"/>
      <c r="B10338" s="144"/>
      <c r="C10338" s="144"/>
      <c r="D10338" s="144"/>
      <c r="E10338" s="144"/>
      <c r="F10338" s="144"/>
    </row>
    <row r="10339" spans="1:6">
      <c r="A10339" s="144"/>
      <c r="B10339" s="144"/>
      <c r="C10339" s="144"/>
      <c r="D10339" s="144"/>
      <c r="E10339" s="144"/>
      <c r="F10339" s="144"/>
    </row>
    <row r="10340" spans="1:6">
      <c r="A10340" s="144"/>
      <c r="B10340" s="144"/>
      <c r="C10340" s="144"/>
      <c r="D10340" s="144"/>
      <c r="E10340" s="144"/>
      <c r="F10340" s="144"/>
    </row>
    <row r="10341" spans="1:6">
      <c r="A10341" s="144"/>
      <c r="B10341" s="144"/>
      <c r="C10341" s="144"/>
      <c r="D10341" s="144"/>
      <c r="E10341" s="144"/>
      <c r="F10341" s="144"/>
    </row>
    <row r="10342" spans="1:6">
      <c r="A10342" s="144"/>
      <c r="B10342" s="144"/>
      <c r="C10342" s="144"/>
      <c r="D10342" s="144"/>
      <c r="E10342" s="144"/>
      <c r="F10342" s="144"/>
    </row>
    <row r="10343" spans="1:6">
      <c r="A10343" s="144"/>
      <c r="B10343" s="144"/>
      <c r="C10343" s="144"/>
      <c r="D10343" s="144"/>
      <c r="E10343" s="144"/>
      <c r="F10343" s="144"/>
    </row>
    <row r="10344" spans="1:6">
      <c r="A10344" s="144"/>
      <c r="B10344" s="144"/>
      <c r="C10344" s="144"/>
      <c r="D10344" s="144"/>
      <c r="E10344" s="144"/>
      <c r="F10344" s="144"/>
    </row>
    <row r="10345" spans="1:6">
      <c r="A10345" s="144"/>
      <c r="B10345" s="144"/>
      <c r="C10345" s="144"/>
      <c r="D10345" s="144"/>
      <c r="E10345" s="144"/>
      <c r="F10345" s="144"/>
    </row>
    <row r="10346" spans="1:6">
      <c r="A10346" s="144"/>
      <c r="B10346" s="144"/>
      <c r="C10346" s="144"/>
      <c r="D10346" s="144"/>
      <c r="E10346" s="144"/>
      <c r="F10346" s="144"/>
    </row>
    <row r="10347" spans="1:6">
      <c r="A10347" s="144"/>
      <c r="B10347" s="144"/>
      <c r="C10347" s="144"/>
      <c r="D10347" s="144"/>
      <c r="E10347" s="144"/>
      <c r="F10347" s="144"/>
    </row>
    <row r="10348" spans="1:6">
      <c r="A10348" s="144"/>
      <c r="B10348" s="144"/>
      <c r="C10348" s="144"/>
      <c r="D10348" s="144"/>
      <c r="E10348" s="144"/>
      <c r="F10348" s="144"/>
    </row>
    <row r="10349" spans="1:6">
      <c r="A10349" s="144"/>
      <c r="B10349" s="144"/>
      <c r="C10349" s="144"/>
      <c r="D10349" s="144"/>
      <c r="E10349" s="144"/>
      <c r="F10349" s="144"/>
    </row>
    <row r="10350" spans="1:6">
      <c r="A10350" s="144"/>
      <c r="B10350" s="144"/>
      <c r="C10350" s="144"/>
      <c r="D10350" s="144"/>
      <c r="E10350" s="144"/>
      <c r="F10350" s="144"/>
    </row>
    <row r="10351" spans="1:6">
      <c r="A10351" s="144"/>
      <c r="B10351" s="144"/>
      <c r="C10351" s="144"/>
      <c r="D10351" s="144"/>
      <c r="E10351" s="144"/>
      <c r="F10351" s="144"/>
    </row>
    <row r="10352" spans="1:6">
      <c r="A10352" s="144"/>
      <c r="B10352" s="144"/>
      <c r="C10352" s="144"/>
      <c r="D10352" s="144"/>
      <c r="E10352" s="144"/>
      <c r="F10352" s="144"/>
    </row>
    <row r="10353" spans="1:6">
      <c r="A10353" s="144"/>
      <c r="B10353" s="144"/>
      <c r="C10353" s="144"/>
      <c r="D10353" s="144"/>
      <c r="E10353" s="144"/>
      <c r="F10353" s="144"/>
    </row>
    <row r="10354" spans="1:6">
      <c r="A10354" s="144"/>
      <c r="B10354" s="144"/>
      <c r="C10354" s="144"/>
      <c r="D10354" s="144"/>
      <c r="E10354" s="144"/>
      <c r="F10354" s="144"/>
    </row>
    <row r="10355" spans="1:6">
      <c r="A10355" s="144"/>
      <c r="B10355" s="144"/>
      <c r="C10355" s="144"/>
      <c r="D10355" s="144"/>
      <c r="E10355" s="144"/>
      <c r="F10355" s="144"/>
    </row>
    <row r="10356" spans="1:6">
      <c r="A10356" s="144"/>
      <c r="B10356" s="144"/>
      <c r="C10356" s="144"/>
      <c r="D10356" s="144"/>
      <c r="E10356" s="144"/>
      <c r="F10356" s="144"/>
    </row>
    <row r="10357" spans="1:6">
      <c r="A10357" s="144"/>
      <c r="B10357" s="144"/>
      <c r="C10357" s="144"/>
      <c r="D10357" s="144"/>
      <c r="E10357" s="144"/>
      <c r="F10357" s="144"/>
    </row>
    <row r="10358" spans="1:6">
      <c r="A10358" s="144"/>
      <c r="B10358" s="144"/>
      <c r="C10358" s="144"/>
      <c r="D10358" s="144"/>
      <c r="E10358" s="144"/>
      <c r="F10358" s="144"/>
    </row>
    <row r="10359" spans="1:6">
      <c r="A10359" s="144"/>
      <c r="B10359" s="144"/>
      <c r="C10359" s="144"/>
      <c r="D10359" s="144"/>
      <c r="E10359" s="144"/>
      <c r="F10359" s="144"/>
    </row>
    <row r="10360" spans="1:6">
      <c r="A10360" s="144"/>
      <c r="B10360" s="144"/>
      <c r="C10360" s="144"/>
      <c r="D10360" s="144"/>
      <c r="E10360" s="144"/>
      <c r="F10360" s="144"/>
    </row>
    <row r="10361" spans="1:6">
      <c r="A10361" s="144"/>
      <c r="B10361" s="144"/>
      <c r="C10361" s="144"/>
      <c r="D10361" s="144"/>
      <c r="E10361" s="144"/>
      <c r="F10361" s="144"/>
    </row>
    <row r="10362" spans="1:6">
      <c r="A10362" s="144"/>
      <c r="B10362" s="144"/>
      <c r="C10362" s="144"/>
      <c r="D10362" s="144"/>
      <c r="E10362" s="144"/>
      <c r="F10362" s="144"/>
    </row>
    <row r="10363" spans="1:6">
      <c r="A10363" s="144"/>
      <c r="B10363" s="144"/>
      <c r="C10363" s="144"/>
      <c r="D10363" s="144"/>
      <c r="E10363" s="144"/>
      <c r="F10363" s="144"/>
    </row>
    <row r="10364" spans="1:6">
      <c r="A10364" s="144"/>
      <c r="B10364" s="144"/>
      <c r="C10364" s="144"/>
      <c r="D10364" s="144"/>
      <c r="E10364" s="144"/>
      <c r="F10364" s="144"/>
    </row>
    <row r="10365" spans="1:6">
      <c r="A10365" s="144"/>
      <c r="B10365" s="144"/>
      <c r="C10365" s="144"/>
      <c r="D10365" s="144"/>
      <c r="E10365" s="144"/>
      <c r="F10365" s="144"/>
    </row>
    <row r="10366" spans="1:6">
      <c r="A10366" s="144"/>
      <c r="B10366" s="144"/>
      <c r="C10366" s="144"/>
      <c r="D10366" s="144"/>
      <c r="E10366" s="144"/>
      <c r="F10366" s="144"/>
    </row>
    <row r="10367" spans="1:6">
      <c r="A10367" s="144"/>
      <c r="B10367" s="144"/>
      <c r="C10367" s="144"/>
      <c r="D10367" s="144"/>
      <c r="E10367" s="144"/>
      <c r="F10367" s="144"/>
    </row>
    <row r="10368" spans="1:6">
      <c r="A10368" s="144"/>
      <c r="B10368" s="144"/>
      <c r="C10368" s="144"/>
      <c r="D10368" s="144"/>
      <c r="E10368" s="144"/>
      <c r="F10368" s="144"/>
    </row>
    <row r="10369" spans="1:6">
      <c r="A10369" s="144"/>
      <c r="B10369" s="144"/>
      <c r="C10369" s="144"/>
      <c r="D10369" s="144"/>
      <c r="E10369" s="144"/>
      <c r="F10369" s="144"/>
    </row>
    <row r="10370" spans="1:6">
      <c r="A10370" s="144"/>
      <c r="B10370" s="144"/>
      <c r="C10370" s="144"/>
      <c r="D10370" s="144"/>
      <c r="E10370" s="144"/>
      <c r="F10370" s="144"/>
    </row>
    <row r="10371" spans="1:6">
      <c r="A10371" s="144"/>
      <c r="B10371" s="144"/>
      <c r="C10371" s="144"/>
      <c r="D10371" s="144"/>
      <c r="E10371" s="144"/>
      <c r="F10371" s="144"/>
    </row>
    <row r="10372" spans="1:6">
      <c r="A10372" s="144"/>
      <c r="B10372" s="144"/>
      <c r="C10372" s="144"/>
      <c r="D10372" s="144"/>
      <c r="E10372" s="144"/>
      <c r="F10372" s="144"/>
    </row>
    <row r="10373" spans="1:6">
      <c r="A10373" s="144"/>
      <c r="B10373" s="144"/>
      <c r="C10373" s="144"/>
      <c r="D10373" s="144"/>
      <c r="E10373" s="144"/>
      <c r="F10373" s="144"/>
    </row>
    <row r="10374" spans="1:6">
      <c r="A10374" s="144"/>
      <c r="B10374" s="144"/>
      <c r="C10374" s="144"/>
      <c r="D10374" s="144"/>
      <c r="E10374" s="144"/>
      <c r="F10374" s="144"/>
    </row>
    <row r="10375" spans="1:6">
      <c r="A10375" s="144"/>
      <c r="B10375" s="144"/>
      <c r="C10375" s="144"/>
      <c r="D10375" s="144"/>
      <c r="E10375" s="144"/>
      <c r="F10375" s="144"/>
    </row>
    <row r="10376" spans="1:6">
      <c r="A10376" s="144"/>
      <c r="B10376" s="144"/>
      <c r="C10376" s="144"/>
      <c r="D10376" s="144"/>
      <c r="E10376" s="144"/>
      <c r="F10376" s="144"/>
    </row>
    <row r="10377" spans="1:6">
      <c r="A10377" s="144"/>
      <c r="B10377" s="144"/>
      <c r="C10377" s="144"/>
      <c r="D10377" s="144"/>
      <c r="E10377" s="144"/>
      <c r="F10377" s="144"/>
    </row>
    <row r="10378" spans="1:6">
      <c r="A10378" s="144"/>
      <c r="B10378" s="144"/>
      <c r="C10378" s="144"/>
      <c r="D10378" s="144"/>
      <c r="E10378" s="144"/>
      <c r="F10378" s="144"/>
    </row>
    <row r="10379" spans="1:6">
      <c r="A10379" s="144"/>
      <c r="B10379" s="144"/>
      <c r="C10379" s="144"/>
      <c r="D10379" s="144"/>
      <c r="E10379" s="144"/>
      <c r="F10379" s="144"/>
    </row>
    <row r="10380" spans="1:6">
      <c r="A10380" s="144"/>
      <c r="B10380" s="144"/>
      <c r="C10380" s="144"/>
      <c r="D10380" s="144"/>
      <c r="E10380" s="144"/>
      <c r="F10380" s="144"/>
    </row>
    <row r="10381" spans="1:6">
      <c r="A10381" s="144"/>
      <c r="B10381" s="144"/>
      <c r="C10381" s="144"/>
      <c r="D10381" s="144"/>
      <c r="E10381" s="144"/>
      <c r="F10381" s="144"/>
    </row>
    <row r="10382" spans="1:6">
      <c r="A10382" s="144"/>
      <c r="B10382" s="144"/>
      <c r="C10382" s="144"/>
      <c r="D10382" s="144"/>
      <c r="E10382" s="144"/>
      <c r="F10382" s="144"/>
    </row>
    <row r="10383" spans="1:6">
      <c r="A10383" s="144"/>
      <c r="B10383" s="144"/>
      <c r="C10383" s="144"/>
      <c r="D10383" s="144"/>
      <c r="E10383" s="144"/>
      <c r="F10383" s="144"/>
    </row>
    <row r="10384" spans="1:6">
      <c r="A10384" s="144"/>
      <c r="B10384" s="144"/>
      <c r="C10384" s="144"/>
      <c r="D10384" s="144"/>
      <c r="E10384" s="144"/>
      <c r="F10384" s="144"/>
    </row>
    <row r="10385" spans="1:6">
      <c r="A10385" s="144"/>
      <c r="B10385" s="144"/>
      <c r="C10385" s="144"/>
      <c r="D10385" s="144"/>
      <c r="E10385" s="144"/>
      <c r="F10385" s="144"/>
    </row>
    <row r="10386" spans="1:6">
      <c r="A10386" s="144"/>
      <c r="B10386" s="144"/>
      <c r="C10386" s="144"/>
      <c r="D10386" s="144"/>
      <c r="E10386" s="144"/>
      <c r="F10386" s="144"/>
    </row>
    <row r="10387" spans="1:6">
      <c r="A10387" s="144"/>
      <c r="B10387" s="144"/>
      <c r="C10387" s="144"/>
      <c r="D10387" s="144"/>
      <c r="E10387" s="144"/>
      <c r="F10387" s="144"/>
    </row>
    <row r="10388" spans="1:6">
      <c r="A10388" s="144"/>
      <c r="B10388" s="144"/>
      <c r="C10388" s="144"/>
      <c r="D10388" s="144"/>
      <c r="E10388" s="144"/>
      <c r="F10388" s="144"/>
    </row>
    <row r="10389" spans="1:6">
      <c r="A10389" s="144"/>
      <c r="B10389" s="144"/>
      <c r="C10389" s="144"/>
      <c r="D10389" s="144"/>
      <c r="E10389" s="144"/>
      <c r="F10389" s="144"/>
    </row>
    <row r="10390" spans="1:6">
      <c r="A10390" s="144"/>
      <c r="B10390" s="144"/>
      <c r="C10390" s="144"/>
      <c r="D10390" s="144"/>
      <c r="E10390" s="144"/>
      <c r="F10390" s="144"/>
    </row>
    <row r="10391" spans="1:6">
      <c r="A10391" s="144"/>
      <c r="B10391" s="144"/>
      <c r="C10391" s="144"/>
      <c r="D10391" s="144"/>
      <c r="E10391" s="144"/>
      <c r="F10391" s="144"/>
    </row>
    <row r="10392" spans="1:6">
      <c r="A10392" s="144"/>
      <c r="B10392" s="144"/>
      <c r="C10392" s="144"/>
      <c r="D10392" s="144"/>
      <c r="E10392" s="144"/>
      <c r="F10392" s="144"/>
    </row>
    <row r="10393" spans="1:6">
      <c r="A10393" s="144"/>
      <c r="B10393" s="144"/>
      <c r="C10393" s="144"/>
      <c r="D10393" s="144"/>
      <c r="E10393" s="144"/>
      <c r="F10393" s="144"/>
    </row>
    <row r="10394" spans="1:6">
      <c r="A10394" s="144"/>
      <c r="B10394" s="144"/>
      <c r="C10394" s="144"/>
      <c r="D10394" s="144"/>
      <c r="E10394" s="144"/>
      <c r="F10394" s="144"/>
    </row>
    <row r="10395" spans="1:6">
      <c r="A10395" s="144"/>
      <c r="B10395" s="144"/>
      <c r="C10395" s="144"/>
      <c r="D10395" s="144"/>
      <c r="E10395" s="144"/>
      <c r="F10395" s="144"/>
    </row>
    <row r="10396" spans="1:6">
      <c r="A10396" s="144"/>
      <c r="B10396" s="144"/>
      <c r="C10396" s="144"/>
      <c r="D10396" s="144"/>
      <c r="E10396" s="144"/>
      <c r="F10396" s="144"/>
    </row>
    <row r="10397" spans="1:6">
      <c r="A10397" s="144"/>
      <c r="B10397" s="144"/>
      <c r="C10397" s="144"/>
      <c r="D10397" s="144"/>
      <c r="E10397" s="144"/>
      <c r="F10397" s="144"/>
    </row>
    <row r="10398" spans="1:6">
      <c r="A10398" s="144"/>
      <c r="B10398" s="144"/>
      <c r="C10398" s="144"/>
      <c r="D10398" s="144"/>
      <c r="E10398" s="144"/>
      <c r="F10398" s="144"/>
    </row>
    <row r="10399" spans="1:6">
      <c r="A10399" s="144"/>
      <c r="B10399" s="144"/>
      <c r="C10399" s="144"/>
      <c r="D10399" s="144"/>
      <c r="E10399" s="144"/>
      <c r="F10399" s="144"/>
    </row>
    <row r="10400" spans="1:6">
      <c r="A10400" s="144"/>
      <c r="B10400" s="144"/>
      <c r="C10400" s="144"/>
      <c r="D10400" s="144"/>
      <c r="E10400" s="144"/>
      <c r="F10400" s="144"/>
    </row>
    <row r="10401" spans="1:6">
      <c r="A10401" s="144"/>
      <c r="B10401" s="144"/>
      <c r="C10401" s="144"/>
      <c r="D10401" s="144"/>
      <c r="E10401" s="144"/>
      <c r="F10401" s="144"/>
    </row>
    <row r="10402" spans="1:6">
      <c r="A10402" s="144"/>
      <c r="B10402" s="144"/>
      <c r="C10402" s="144"/>
      <c r="D10402" s="144"/>
      <c r="E10402" s="144"/>
      <c r="F10402" s="144"/>
    </row>
    <row r="10403" spans="1:6">
      <c r="A10403" s="144"/>
      <c r="B10403" s="144"/>
      <c r="C10403" s="144"/>
      <c r="D10403" s="144"/>
      <c r="E10403" s="144"/>
      <c r="F10403" s="144"/>
    </row>
    <row r="10404" spans="1:6">
      <c r="A10404" s="144"/>
      <c r="B10404" s="144"/>
      <c r="C10404" s="144"/>
      <c r="D10404" s="144"/>
      <c r="E10404" s="144"/>
      <c r="F10404" s="144"/>
    </row>
    <row r="10405" spans="1:6">
      <c r="A10405" s="144"/>
      <c r="B10405" s="144"/>
      <c r="C10405" s="144"/>
      <c r="D10405" s="144"/>
      <c r="E10405" s="144"/>
      <c r="F10405" s="144"/>
    </row>
    <row r="10406" spans="1:6">
      <c r="A10406" s="144"/>
      <c r="B10406" s="144"/>
      <c r="C10406" s="144"/>
      <c r="D10406" s="144"/>
      <c r="E10406" s="144"/>
      <c r="F10406" s="144"/>
    </row>
    <row r="10407" spans="1:6">
      <c r="A10407" s="144"/>
      <c r="B10407" s="144"/>
      <c r="C10407" s="144"/>
      <c r="D10407" s="144"/>
      <c r="E10407" s="144"/>
      <c r="F10407" s="144"/>
    </row>
    <row r="10408" spans="1:6">
      <c r="A10408" s="144"/>
      <c r="B10408" s="144"/>
      <c r="C10408" s="144"/>
      <c r="D10408" s="144"/>
      <c r="E10408" s="144"/>
      <c r="F10408" s="144"/>
    </row>
    <row r="10409" spans="1:6">
      <c r="A10409" s="144"/>
      <c r="B10409" s="144"/>
      <c r="C10409" s="144"/>
      <c r="D10409" s="144"/>
      <c r="E10409" s="144"/>
      <c r="F10409" s="144"/>
    </row>
    <row r="10410" spans="1:6">
      <c r="A10410" s="144"/>
      <c r="B10410" s="144"/>
      <c r="C10410" s="144"/>
      <c r="D10410" s="144"/>
      <c r="E10410" s="144"/>
      <c r="F10410" s="144"/>
    </row>
    <row r="10411" spans="1:6">
      <c r="A10411" s="144"/>
      <c r="B10411" s="144"/>
      <c r="C10411" s="144"/>
      <c r="D10411" s="144"/>
      <c r="E10411" s="144"/>
      <c r="F10411" s="144"/>
    </row>
    <row r="10412" spans="1:6">
      <c r="A10412" s="144"/>
      <c r="B10412" s="144"/>
      <c r="C10412" s="144"/>
      <c r="D10412" s="144"/>
      <c r="E10412" s="144"/>
      <c r="F10412" s="144"/>
    </row>
    <row r="10413" spans="1:6">
      <c r="A10413" s="144"/>
      <c r="B10413" s="144"/>
      <c r="C10413" s="144"/>
      <c r="D10413" s="144"/>
      <c r="E10413" s="144"/>
      <c r="F10413" s="144"/>
    </row>
    <row r="10414" spans="1:6">
      <c r="A10414" s="144"/>
      <c r="B10414" s="144"/>
      <c r="C10414" s="144"/>
      <c r="D10414" s="144"/>
      <c r="E10414" s="144"/>
      <c r="F10414" s="144"/>
    </row>
    <row r="10415" spans="1:6">
      <c r="A10415" s="144"/>
      <c r="B10415" s="144"/>
      <c r="C10415" s="144"/>
      <c r="D10415" s="144"/>
      <c r="E10415" s="144"/>
      <c r="F10415" s="144"/>
    </row>
    <row r="10416" spans="1:6">
      <c r="A10416" s="144"/>
      <c r="B10416" s="144"/>
      <c r="C10416" s="144"/>
      <c r="D10416" s="144"/>
      <c r="E10416" s="144"/>
      <c r="F10416" s="144"/>
    </row>
    <row r="10417" spans="1:6">
      <c r="A10417" s="144"/>
      <c r="B10417" s="144"/>
      <c r="C10417" s="144"/>
      <c r="D10417" s="144"/>
      <c r="E10417" s="144"/>
      <c r="F10417" s="144"/>
    </row>
    <row r="10418" spans="1:6">
      <c r="A10418" s="144"/>
      <c r="B10418" s="144"/>
      <c r="C10418" s="144"/>
      <c r="D10418" s="144"/>
      <c r="E10418" s="144"/>
      <c r="F10418" s="144"/>
    </row>
    <row r="10419" spans="1:6">
      <c r="A10419" s="144"/>
      <c r="B10419" s="144"/>
      <c r="C10419" s="144"/>
      <c r="D10419" s="144"/>
      <c r="E10419" s="144"/>
      <c r="F10419" s="144"/>
    </row>
    <row r="10420" spans="1:6">
      <c r="A10420" s="144"/>
      <c r="B10420" s="144"/>
      <c r="C10420" s="144"/>
      <c r="D10420" s="144"/>
      <c r="E10420" s="144"/>
      <c r="F10420" s="144"/>
    </row>
    <row r="10421" spans="1:6">
      <c r="A10421" s="144"/>
      <c r="B10421" s="144"/>
      <c r="C10421" s="144"/>
      <c r="D10421" s="144"/>
      <c r="E10421" s="144"/>
      <c r="F10421" s="144"/>
    </row>
    <row r="10422" spans="1:6">
      <c r="A10422" s="144"/>
      <c r="B10422" s="144"/>
      <c r="C10422" s="144"/>
      <c r="D10422" s="144"/>
      <c r="E10422" s="144"/>
      <c r="F10422" s="144"/>
    </row>
    <row r="10423" spans="1:6">
      <c r="A10423" s="144"/>
      <c r="B10423" s="144"/>
      <c r="C10423" s="144"/>
      <c r="D10423" s="144"/>
      <c r="E10423" s="144"/>
      <c r="F10423" s="144"/>
    </row>
    <row r="10424" spans="1:6">
      <c r="A10424" s="144"/>
      <c r="B10424" s="144"/>
      <c r="C10424" s="144"/>
      <c r="D10424" s="144"/>
      <c r="E10424" s="144"/>
      <c r="F10424" s="144"/>
    </row>
    <row r="10425" spans="1:6">
      <c r="A10425" s="144"/>
      <c r="B10425" s="144"/>
      <c r="C10425" s="144"/>
      <c r="D10425" s="144"/>
      <c r="E10425" s="144"/>
      <c r="F10425" s="144"/>
    </row>
    <row r="10426" spans="1:6">
      <c r="A10426" s="144"/>
      <c r="B10426" s="144"/>
      <c r="C10426" s="144"/>
      <c r="D10426" s="144"/>
      <c r="E10426" s="144"/>
      <c r="F10426" s="144"/>
    </row>
    <row r="10427" spans="1:6">
      <c r="A10427" s="144"/>
      <c r="B10427" s="144"/>
      <c r="C10427" s="144"/>
      <c r="D10427" s="144"/>
      <c r="E10427" s="144"/>
      <c r="F10427" s="144"/>
    </row>
    <row r="10428" spans="1:6">
      <c r="A10428" s="144"/>
      <c r="B10428" s="144"/>
      <c r="C10428" s="144"/>
      <c r="D10428" s="144"/>
      <c r="E10428" s="144"/>
      <c r="F10428" s="144"/>
    </row>
    <row r="10429" spans="1:6">
      <c r="A10429" s="144"/>
      <c r="B10429" s="144"/>
      <c r="C10429" s="144"/>
      <c r="D10429" s="144"/>
      <c r="E10429" s="144"/>
      <c r="F10429" s="144"/>
    </row>
    <row r="10430" spans="1:6">
      <c r="A10430" s="144"/>
      <c r="B10430" s="144"/>
      <c r="C10430" s="144"/>
      <c r="D10430" s="144"/>
      <c r="E10430" s="144"/>
      <c r="F10430" s="144"/>
    </row>
    <row r="10431" spans="1:6">
      <c r="A10431" s="144"/>
      <c r="B10431" s="144"/>
      <c r="C10431" s="144"/>
      <c r="D10431" s="144"/>
      <c r="E10431" s="144"/>
      <c r="F10431" s="144"/>
    </row>
    <row r="10432" spans="1:6">
      <c r="A10432" s="144"/>
      <c r="B10432" s="144"/>
      <c r="C10432" s="144"/>
      <c r="D10432" s="144"/>
      <c r="E10432" s="144"/>
      <c r="F10432" s="144"/>
    </row>
    <row r="10433" spans="1:6">
      <c r="A10433" s="144"/>
      <c r="B10433" s="144"/>
      <c r="C10433" s="144"/>
      <c r="D10433" s="144"/>
      <c r="E10433" s="144"/>
      <c r="F10433" s="144"/>
    </row>
    <row r="10434" spans="1:6">
      <c r="A10434" s="144"/>
      <c r="B10434" s="144"/>
      <c r="C10434" s="144"/>
      <c r="D10434" s="144"/>
      <c r="E10434" s="144"/>
      <c r="F10434" s="144"/>
    </row>
    <row r="10435" spans="1:6">
      <c r="A10435" s="144"/>
      <c r="B10435" s="144"/>
      <c r="C10435" s="144"/>
      <c r="D10435" s="144"/>
      <c r="E10435" s="144"/>
      <c r="F10435" s="144"/>
    </row>
    <row r="10436" spans="1:6">
      <c r="A10436" s="144"/>
      <c r="B10436" s="144"/>
      <c r="C10436" s="144"/>
      <c r="D10436" s="144"/>
      <c r="E10436" s="144"/>
      <c r="F10436" s="144"/>
    </row>
    <row r="10437" spans="1:6">
      <c r="A10437" s="144"/>
      <c r="B10437" s="144"/>
      <c r="C10437" s="144"/>
      <c r="D10437" s="144"/>
      <c r="E10437" s="144"/>
      <c r="F10437" s="144"/>
    </row>
    <row r="10438" spans="1:6">
      <c r="A10438" s="144"/>
      <c r="B10438" s="144"/>
      <c r="C10438" s="144"/>
      <c r="D10438" s="144"/>
      <c r="E10438" s="144"/>
      <c r="F10438" s="144"/>
    </row>
    <row r="10439" spans="1:6">
      <c r="A10439" s="144"/>
      <c r="B10439" s="144"/>
      <c r="C10439" s="144"/>
      <c r="D10439" s="144"/>
      <c r="E10439" s="144"/>
      <c r="F10439" s="144"/>
    </row>
    <row r="10440" spans="1:6">
      <c r="A10440" s="144"/>
      <c r="B10440" s="144"/>
      <c r="C10440" s="144"/>
      <c r="D10440" s="144"/>
      <c r="E10440" s="144"/>
      <c r="F10440" s="144"/>
    </row>
    <row r="10441" spans="1:6">
      <c r="A10441" s="144"/>
      <c r="B10441" s="144"/>
      <c r="C10441" s="144"/>
      <c r="D10441" s="144"/>
      <c r="E10441" s="144"/>
      <c r="F10441" s="144"/>
    </row>
    <row r="10442" spans="1:6">
      <c r="A10442" s="144"/>
      <c r="B10442" s="144"/>
      <c r="C10442" s="144"/>
      <c r="D10442" s="144"/>
      <c r="E10442" s="144"/>
      <c r="F10442" s="144"/>
    </row>
    <row r="10443" spans="1:6">
      <c r="A10443" s="144"/>
      <c r="B10443" s="144"/>
      <c r="C10443" s="144"/>
      <c r="D10443" s="144"/>
      <c r="E10443" s="144"/>
      <c r="F10443" s="144"/>
    </row>
    <row r="10444" spans="1:6">
      <c r="A10444" s="144"/>
      <c r="B10444" s="144"/>
      <c r="C10444" s="144"/>
      <c r="D10444" s="144"/>
      <c r="E10444" s="144"/>
      <c r="F10444" s="144"/>
    </row>
    <row r="10445" spans="1:6">
      <c r="A10445" s="144"/>
      <c r="B10445" s="144"/>
      <c r="C10445" s="144"/>
      <c r="D10445" s="144"/>
      <c r="E10445" s="144"/>
      <c r="F10445" s="144"/>
    </row>
    <row r="10446" spans="1:6">
      <c r="A10446" s="144"/>
      <c r="B10446" s="144"/>
      <c r="C10446" s="144"/>
      <c r="D10446" s="144"/>
      <c r="E10446" s="144"/>
      <c r="F10446" s="144"/>
    </row>
    <row r="10447" spans="1:6">
      <c r="A10447" s="144"/>
      <c r="B10447" s="144"/>
      <c r="C10447" s="144"/>
      <c r="D10447" s="144"/>
      <c r="E10447" s="144"/>
      <c r="F10447" s="144"/>
    </row>
    <row r="10448" spans="1:6">
      <c r="A10448" s="144"/>
      <c r="B10448" s="144"/>
      <c r="C10448" s="144"/>
      <c r="D10448" s="144"/>
      <c r="E10448" s="144"/>
      <c r="F10448" s="144"/>
    </row>
    <row r="10449" spans="1:6">
      <c r="A10449" s="144"/>
      <c r="B10449" s="144"/>
      <c r="C10449" s="144"/>
      <c r="D10449" s="144"/>
      <c r="E10449" s="144"/>
      <c r="F10449" s="144"/>
    </row>
    <row r="10450" spans="1:6">
      <c r="A10450" s="144"/>
      <c r="B10450" s="144"/>
      <c r="C10450" s="144"/>
      <c r="D10450" s="144"/>
      <c r="E10450" s="144"/>
      <c r="F10450" s="144"/>
    </row>
    <row r="10451" spans="1:6">
      <c r="A10451" s="144"/>
      <c r="B10451" s="144"/>
      <c r="C10451" s="144"/>
      <c r="D10451" s="144"/>
      <c r="E10451" s="144"/>
      <c r="F10451" s="144"/>
    </row>
    <row r="10452" spans="1:6">
      <c r="A10452" s="144"/>
      <c r="B10452" s="144"/>
      <c r="C10452" s="144"/>
      <c r="D10452" s="144"/>
      <c r="E10452" s="144"/>
      <c r="F10452" s="144"/>
    </row>
    <row r="10453" spans="1:6">
      <c r="A10453" s="144"/>
      <c r="B10453" s="144"/>
      <c r="C10453" s="144"/>
      <c r="D10453" s="144"/>
      <c r="E10453" s="144"/>
      <c r="F10453" s="144"/>
    </row>
    <row r="10454" spans="1:6">
      <c r="A10454" s="144"/>
      <c r="B10454" s="144"/>
      <c r="C10454" s="144"/>
      <c r="D10454" s="144"/>
      <c r="E10454" s="144"/>
      <c r="F10454" s="144"/>
    </row>
    <row r="10455" spans="1:6">
      <c r="A10455" s="144"/>
      <c r="B10455" s="144"/>
      <c r="C10455" s="144"/>
      <c r="D10455" s="144"/>
      <c r="E10455" s="144"/>
      <c r="F10455" s="144"/>
    </row>
    <row r="10456" spans="1:6">
      <c r="A10456" s="144"/>
      <c r="B10456" s="144"/>
      <c r="C10456" s="144"/>
      <c r="D10456" s="144"/>
      <c r="E10456" s="144"/>
      <c r="F10456" s="144"/>
    </row>
    <row r="10457" spans="1:6">
      <c r="A10457" s="144"/>
      <c r="B10457" s="144"/>
      <c r="C10457" s="144"/>
      <c r="D10457" s="144"/>
      <c r="E10457" s="144"/>
      <c r="F10457" s="144"/>
    </row>
    <row r="10458" spans="1:6">
      <c r="A10458" s="144"/>
      <c r="B10458" s="144"/>
      <c r="C10458" s="144"/>
      <c r="D10458" s="144"/>
      <c r="E10458" s="144"/>
      <c r="F10458" s="144"/>
    </row>
    <row r="10459" spans="1:6">
      <c r="A10459" s="144"/>
      <c r="B10459" s="144"/>
      <c r="C10459" s="144"/>
      <c r="D10459" s="144"/>
      <c r="E10459" s="144"/>
      <c r="F10459" s="144"/>
    </row>
    <row r="10460" spans="1:6">
      <c r="A10460" s="144"/>
      <c r="B10460" s="144"/>
      <c r="C10460" s="144"/>
      <c r="D10460" s="144"/>
      <c r="E10460" s="144"/>
      <c r="F10460" s="144"/>
    </row>
    <row r="10461" spans="1:6">
      <c r="A10461" s="144"/>
      <c r="B10461" s="144"/>
      <c r="C10461" s="144"/>
      <c r="D10461" s="144"/>
      <c r="E10461" s="144"/>
      <c r="F10461" s="144"/>
    </row>
    <row r="10462" spans="1:6">
      <c r="A10462" s="144"/>
      <c r="B10462" s="144"/>
      <c r="C10462" s="144"/>
      <c r="D10462" s="144"/>
      <c r="E10462" s="144"/>
      <c r="F10462" s="144"/>
    </row>
    <row r="10463" spans="1:6">
      <c r="A10463" s="144"/>
      <c r="B10463" s="144"/>
      <c r="C10463" s="144"/>
      <c r="D10463" s="144"/>
      <c r="E10463" s="144"/>
      <c r="F10463" s="144"/>
    </row>
    <row r="10464" spans="1:6">
      <c r="A10464" s="144"/>
      <c r="B10464" s="144"/>
      <c r="C10464" s="144"/>
      <c r="D10464" s="144"/>
      <c r="E10464" s="144"/>
      <c r="F10464" s="144"/>
    </row>
    <row r="10465" spans="1:6">
      <c r="A10465" s="144"/>
      <c r="B10465" s="144"/>
      <c r="C10465" s="144"/>
      <c r="D10465" s="144"/>
      <c r="E10465" s="144"/>
      <c r="F10465" s="144"/>
    </row>
    <row r="10466" spans="1:6">
      <c r="A10466" s="144"/>
      <c r="B10466" s="144"/>
      <c r="C10466" s="144"/>
      <c r="D10466" s="144"/>
      <c r="E10466" s="144"/>
      <c r="F10466" s="144"/>
    </row>
    <row r="10467" spans="1:6">
      <c r="A10467" s="144"/>
      <c r="B10467" s="144"/>
      <c r="C10467" s="144"/>
      <c r="D10467" s="144"/>
      <c r="E10467" s="144"/>
      <c r="F10467" s="144"/>
    </row>
    <row r="10468" spans="1:6">
      <c r="A10468" s="144"/>
      <c r="B10468" s="144"/>
      <c r="C10468" s="144"/>
      <c r="D10468" s="144"/>
      <c r="E10468" s="144"/>
      <c r="F10468" s="144"/>
    </row>
    <row r="10469" spans="1:6">
      <c r="A10469" s="144"/>
      <c r="B10469" s="144"/>
      <c r="C10469" s="144"/>
      <c r="D10469" s="144"/>
      <c r="E10469" s="144"/>
      <c r="F10469" s="144"/>
    </row>
    <row r="10470" spans="1:6">
      <c r="A10470" s="144"/>
      <c r="B10470" s="144"/>
      <c r="C10470" s="144"/>
      <c r="D10470" s="144"/>
      <c r="E10470" s="144"/>
      <c r="F10470" s="144"/>
    </row>
    <row r="10471" spans="1:6">
      <c r="A10471" s="144"/>
      <c r="B10471" s="144"/>
      <c r="C10471" s="144"/>
      <c r="D10471" s="144"/>
      <c r="E10471" s="144"/>
      <c r="F10471" s="144"/>
    </row>
    <row r="10472" spans="1:6">
      <c r="A10472" s="144"/>
      <c r="B10472" s="144"/>
      <c r="C10472" s="144"/>
      <c r="D10472" s="144"/>
      <c r="E10472" s="144"/>
      <c r="F10472" s="144"/>
    </row>
    <row r="10473" spans="1:6">
      <c r="A10473" s="144"/>
      <c r="B10473" s="144"/>
      <c r="C10473" s="144"/>
      <c r="D10473" s="144"/>
      <c r="E10473" s="144"/>
      <c r="F10473" s="144"/>
    </row>
    <row r="10474" spans="1:6">
      <c r="A10474" s="144"/>
      <c r="B10474" s="144"/>
      <c r="C10474" s="144"/>
      <c r="D10474" s="144"/>
      <c r="E10474" s="144"/>
      <c r="F10474" s="144"/>
    </row>
    <row r="10475" spans="1:6">
      <c r="A10475" s="144"/>
      <c r="B10475" s="144"/>
      <c r="C10475" s="144"/>
      <c r="D10475" s="144"/>
      <c r="E10475" s="144"/>
      <c r="F10475" s="144"/>
    </row>
    <row r="10476" spans="1:6">
      <c r="A10476" s="144"/>
      <c r="B10476" s="144"/>
      <c r="C10476" s="144"/>
      <c r="D10476" s="144"/>
      <c r="E10476" s="144"/>
      <c r="F10476" s="144"/>
    </row>
    <row r="10477" spans="1:6">
      <c r="A10477" s="144"/>
      <c r="B10477" s="144"/>
      <c r="C10477" s="144"/>
      <c r="D10477" s="144"/>
      <c r="E10477" s="144"/>
      <c r="F10477" s="144"/>
    </row>
    <row r="10478" spans="1:6">
      <c r="A10478" s="144"/>
      <c r="B10478" s="144"/>
      <c r="C10478" s="144"/>
      <c r="D10478" s="144"/>
      <c r="E10478" s="144"/>
      <c r="F10478" s="144"/>
    </row>
    <row r="10479" spans="1:6">
      <c r="A10479" s="144"/>
      <c r="B10479" s="144"/>
      <c r="C10479" s="144"/>
      <c r="D10479" s="144"/>
      <c r="E10479" s="144"/>
      <c r="F10479" s="144"/>
    </row>
    <row r="10480" spans="1:6">
      <c r="A10480" s="144"/>
      <c r="B10480" s="144"/>
      <c r="C10480" s="144"/>
      <c r="D10480" s="144"/>
      <c r="E10480" s="144"/>
      <c r="F10480" s="144"/>
    </row>
    <row r="10481" spans="1:6">
      <c r="A10481" s="144"/>
      <c r="B10481" s="144"/>
      <c r="C10481" s="144"/>
      <c r="D10481" s="144"/>
      <c r="E10481" s="144"/>
      <c r="F10481" s="144"/>
    </row>
    <row r="10482" spans="1:6">
      <c r="A10482" s="144"/>
      <c r="B10482" s="144"/>
      <c r="C10482" s="144"/>
      <c r="D10482" s="144"/>
      <c r="E10482" s="144"/>
      <c r="F10482" s="144"/>
    </row>
    <row r="10483" spans="1:6">
      <c r="A10483" s="144"/>
      <c r="B10483" s="144"/>
      <c r="C10483" s="144"/>
      <c r="D10483" s="144"/>
      <c r="E10483" s="144"/>
      <c r="F10483" s="144"/>
    </row>
    <row r="10484" spans="1:6">
      <c r="A10484" s="144"/>
      <c r="B10484" s="144"/>
      <c r="C10484" s="144"/>
      <c r="D10484" s="144"/>
      <c r="E10484" s="144"/>
      <c r="F10484" s="144"/>
    </row>
    <row r="10485" spans="1:6">
      <c r="A10485" s="144"/>
      <c r="B10485" s="144"/>
      <c r="C10485" s="144"/>
      <c r="D10485" s="144"/>
      <c r="E10485" s="144"/>
      <c r="F10485" s="144"/>
    </row>
    <row r="10486" spans="1:6">
      <c r="A10486" s="144"/>
      <c r="B10486" s="144"/>
      <c r="C10486" s="144"/>
      <c r="D10486" s="144"/>
      <c r="E10486" s="144"/>
      <c r="F10486" s="144"/>
    </row>
    <row r="10487" spans="1:6">
      <c r="A10487" s="144"/>
      <c r="B10487" s="144"/>
      <c r="C10487" s="144"/>
      <c r="D10487" s="144"/>
      <c r="E10487" s="144"/>
      <c r="F10487" s="144"/>
    </row>
    <row r="10488" spans="1:6">
      <c r="A10488" s="144"/>
      <c r="B10488" s="144"/>
      <c r="C10488" s="144"/>
      <c r="D10488" s="144"/>
      <c r="E10488" s="144"/>
      <c r="F10488" s="144"/>
    </row>
    <row r="10489" spans="1:6">
      <c r="A10489" s="144"/>
      <c r="B10489" s="144"/>
      <c r="C10489" s="144"/>
      <c r="D10489" s="144"/>
      <c r="E10489" s="144"/>
      <c r="F10489" s="144"/>
    </row>
    <row r="10490" spans="1:6">
      <c r="A10490" s="144"/>
      <c r="B10490" s="144"/>
      <c r="C10490" s="144"/>
      <c r="D10490" s="144"/>
      <c r="E10490" s="144"/>
      <c r="F10490" s="144"/>
    </row>
    <row r="10491" spans="1:6">
      <c r="A10491" s="144"/>
      <c r="B10491" s="144"/>
      <c r="C10491" s="144"/>
      <c r="D10491" s="144"/>
      <c r="E10491" s="144"/>
      <c r="F10491" s="144"/>
    </row>
    <row r="10492" spans="1:6">
      <c r="A10492" s="144"/>
      <c r="B10492" s="144"/>
      <c r="C10492" s="144"/>
      <c r="D10492" s="144"/>
      <c r="E10492" s="144"/>
      <c r="F10492" s="144"/>
    </row>
    <row r="10493" spans="1:6">
      <c r="A10493" s="144"/>
      <c r="B10493" s="144"/>
      <c r="C10493" s="144"/>
      <c r="D10493" s="144"/>
      <c r="E10493" s="144"/>
      <c r="F10493" s="144"/>
    </row>
    <row r="10494" spans="1:6">
      <c r="A10494" s="144"/>
      <c r="B10494" s="144"/>
      <c r="C10494" s="144"/>
      <c r="D10494" s="144"/>
      <c r="E10494" s="144"/>
      <c r="F10494" s="144"/>
    </row>
    <row r="10495" spans="1:6">
      <c r="A10495" s="144"/>
      <c r="B10495" s="144"/>
      <c r="C10495" s="144"/>
      <c r="D10495" s="144"/>
      <c r="E10495" s="144"/>
      <c r="F10495" s="144"/>
    </row>
    <row r="10496" spans="1:6">
      <c r="A10496" s="144"/>
      <c r="B10496" s="144"/>
      <c r="C10496" s="144"/>
      <c r="D10496" s="144"/>
      <c r="E10496" s="144"/>
      <c r="F10496" s="144"/>
    </row>
    <row r="10497" spans="1:6">
      <c r="A10497" s="144"/>
      <c r="B10497" s="144"/>
      <c r="C10497" s="144"/>
      <c r="D10497" s="144"/>
      <c r="E10497" s="144"/>
      <c r="F10497" s="144"/>
    </row>
    <row r="10498" spans="1:6">
      <c r="A10498" s="144"/>
      <c r="B10498" s="144"/>
      <c r="C10498" s="144"/>
      <c r="D10498" s="144"/>
      <c r="E10498" s="144"/>
      <c r="F10498" s="144"/>
    </row>
    <row r="10499" spans="1:6">
      <c r="A10499" s="144"/>
      <c r="B10499" s="144"/>
      <c r="C10499" s="144"/>
      <c r="D10499" s="144"/>
      <c r="E10499" s="144"/>
      <c r="F10499" s="144"/>
    </row>
    <row r="10500" spans="1:6">
      <c r="A10500" s="144"/>
      <c r="B10500" s="144"/>
      <c r="C10500" s="144"/>
      <c r="D10500" s="144"/>
      <c r="E10500" s="144"/>
      <c r="F10500" s="144"/>
    </row>
    <row r="10501" spans="1:6">
      <c r="A10501" s="144"/>
      <c r="B10501" s="144"/>
      <c r="C10501" s="144"/>
      <c r="D10501" s="144"/>
      <c r="E10501" s="144"/>
      <c r="F10501" s="144"/>
    </row>
    <row r="10502" spans="1:6">
      <c r="A10502" s="144"/>
      <c r="B10502" s="144"/>
      <c r="C10502" s="144"/>
      <c r="D10502" s="144"/>
      <c r="E10502" s="144"/>
      <c r="F10502" s="144"/>
    </row>
    <row r="10503" spans="1:6">
      <c r="A10503" s="144"/>
      <c r="B10503" s="144"/>
      <c r="C10503" s="144"/>
      <c r="D10503" s="144"/>
      <c r="E10503" s="144"/>
      <c r="F10503" s="144"/>
    </row>
    <row r="10504" spans="1:6">
      <c r="A10504" s="144"/>
      <c r="B10504" s="144"/>
      <c r="C10504" s="144"/>
      <c r="D10504" s="144"/>
      <c r="E10504" s="144"/>
      <c r="F10504" s="144"/>
    </row>
    <row r="10505" spans="1:6">
      <c r="A10505" s="144"/>
      <c r="B10505" s="144"/>
      <c r="C10505" s="144"/>
      <c r="D10505" s="144"/>
      <c r="E10505" s="144"/>
      <c r="F10505" s="144"/>
    </row>
    <row r="10506" spans="1:6">
      <c r="A10506" s="144"/>
      <c r="B10506" s="144"/>
      <c r="C10506" s="144"/>
      <c r="D10506" s="144"/>
      <c r="E10506" s="144"/>
      <c r="F10506" s="144"/>
    </row>
    <row r="10507" spans="1:6">
      <c r="A10507" s="144"/>
      <c r="B10507" s="144"/>
      <c r="C10507" s="144"/>
      <c r="D10507" s="144"/>
      <c r="E10507" s="144"/>
      <c r="F10507" s="144"/>
    </row>
    <row r="10508" spans="1:6">
      <c r="A10508" s="144"/>
      <c r="B10508" s="144"/>
      <c r="C10508" s="144"/>
      <c r="D10508" s="144"/>
      <c r="E10508" s="144"/>
      <c r="F10508" s="144"/>
    </row>
    <row r="10509" spans="1:6">
      <c r="A10509" s="144"/>
      <c r="B10509" s="144"/>
      <c r="C10509" s="144"/>
      <c r="D10509" s="144"/>
      <c r="E10509" s="144"/>
      <c r="F10509" s="144"/>
    </row>
    <row r="10510" spans="1:6">
      <c r="A10510" s="144"/>
      <c r="B10510" s="144"/>
      <c r="C10510" s="144"/>
      <c r="D10510" s="144"/>
      <c r="E10510" s="144"/>
      <c r="F10510" s="144"/>
    </row>
    <row r="10511" spans="1:6">
      <c r="A10511" s="144"/>
      <c r="B10511" s="144"/>
      <c r="C10511" s="144"/>
      <c r="D10511" s="144"/>
      <c r="E10511" s="144"/>
      <c r="F10511" s="144"/>
    </row>
    <row r="10512" spans="1:6">
      <c r="A10512" s="144"/>
      <c r="B10512" s="144"/>
      <c r="C10512" s="144"/>
      <c r="D10512" s="144"/>
      <c r="E10512" s="144"/>
      <c r="F10512" s="144"/>
    </row>
    <row r="10513" spans="1:6">
      <c r="A10513" s="144"/>
      <c r="B10513" s="144"/>
      <c r="C10513" s="144"/>
      <c r="D10513" s="144"/>
      <c r="E10513" s="144"/>
      <c r="F10513" s="144"/>
    </row>
    <row r="10514" spans="1:6">
      <c r="A10514" s="144"/>
      <c r="B10514" s="144"/>
      <c r="C10514" s="144"/>
      <c r="D10514" s="144"/>
      <c r="E10514" s="144"/>
      <c r="F10514" s="144"/>
    </row>
    <row r="10515" spans="1:6">
      <c r="A10515" s="144"/>
      <c r="B10515" s="144"/>
      <c r="C10515" s="144"/>
      <c r="D10515" s="144"/>
      <c r="E10515" s="144"/>
      <c r="F10515" s="144"/>
    </row>
    <row r="10516" spans="1:6">
      <c r="A10516" s="144"/>
      <c r="B10516" s="144"/>
      <c r="C10516" s="144"/>
      <c r="D10516" s="144"/>
      <c r="E10516" s="144"/>
      <c r="F10516" s="144"/>
    </row>
    <row r="10517" spans="1:6">
      <c r="A10517" s="144"/>
      <c r="B10517" s="144"/>
      <c r="C10517" s="144"/>
      <c r="D10517" s="144"/>
      <c r="E10517" s="144"/>
      <c r="F10517" s="144"/>
    </row>
    <row r="10518" spans="1:6">
      <c r="A10518" s="144"/>
      <c r="B10518" s="144"/>
      <c r="C10518" s="144"/>
      <c r="D10518" s="144"/>
      <c r="E10518" s="144"/>
      <c r="F10518" s="144"/>
    </row>
    <row r="10519" spans="1:6">
      <c r="A10519" s="144"/>
      <c r="B10519" s="144"/>
      <c r="C10519" s="144"/>
      <c r="D10519" s="144"/>
      <c r="E10519" s="144"/>
      <c r="F10519" s="144"/>
    </row>
    <row r="10520" spans="1:6">
      <c r="A10520" s="144"/>
      <c r="B10520" s="144"/>
      <c r="C10520" s="144"/>
      <c r="D10520" s="144"/>
      <c r="E10520" s="144"/>
      <c r="F10520" s="144"/>
    </row>
    <row r="10521" spans="1:6">
      <c r="A10521" s="144"/>
      <c r="B10521" s="144"/>
      <c r="C10521" s="144"/>
      <c r="D10521" s="144"/>
      <c r="E10521" s="144"/>
      <c r="F10521" s="144"/>
    </row>
    <row r="10522" spans="1:6">
      <c r="A10522" s="144"/>
      <c r="B10522" s="144"/>
      <c r="C10522" s="144"/>
      <c r="D10522" s="144"/>
      <c r="E10522" s="144"/>
      <c r="F10522" s="144"/>
    </row>
    <row r="10523" spans="1:6">
      <c r="A10523" s="144"/>
      <c r="B10523" s="144"/>
      <c r="C10523" s="144"/>
      <c r="D10523" s="144"/>
      <c r="E10523" s="144"/>
      <c r="F10523" s="144"/>
    </row>
    <row r="10524" spans="1:6">
      <c r="A10524" s="144"/>
      <c r="B10524" s="144"/>
      <c r="C10524" s="144"/>
      <c r="D10524" s="144"/>
      <c r="E10524" s="144"/>
      <c r="F10524" s="144"/>
    </row>
    <row r="10525" spans="1:6">
      <c r="A10525" s="144"/>
      <c r="B10525" s="144"/>
      <c r="C10525" s="144"/>
      <c r="D10525" s="144"/>
      <c r="E10525" s="144"/>
      <c r="F10525" s="144"/>
    </row>
    <row r="10526" spans="1:6">
      <c r="A10526" s="144"/>
      <c r="B10526" s="144"/>
      <c r="C10526" s="144"/>
      <c r="D10526" s="144"/>
      <c r="E10526" s="144"/>
      <c r="F10526" s="144"/>
    </row>
    <row r="10527" spans="1:6">
      <c r="A10527" s="144"/>
      <c r="B10527" s="144"/>
      <c r="C10527" s="144"/>
      <c r="D10527" s="144"/>
      <c r="E10527" s="144"/>
      <c r="F10527" s="144"/>
    </row>
    <row r="10528" spans="1:6">
      <c r="A10528" s="144"/>
      <c r="B10528" s="144"/>
      <c r="C10528" s="144"/>
      <c r="D10528" s="144"/>
      <c r="E10528" s="144"/>
      <c r="F10528" s="144"/>
    </row>
    <row r="10529" spans="1:6">
      <c r="A10529" s="144"/>
      <c r="B10529" s="144"/>
      <c r="C10529" s="144"/>
      <c r="D10529" s="144"/>
      <c r="E10529" s="144"/>
      <c r="F10529" s="144"/>
    </row>
    <row r="10530" spans="1:6">
      <c r="A10530" s="144"/>
      <c r="B10530" s="144"/>
      <c r="C10530" s="144"/>
      <c r="D10530" s="144"/>
      <c r="E10530" s="144"/>
      <c r="F10530" s="144"/>
    </row>
    <row r="10531" spans="1:6">
      <c r="A10531" s="144"/>
      <c r="B10531" s="144"/>
      <c r="C10531" s="144"/>
      <c r="D10531" s="144"/>
      <c r="E10531" s="144"/>
      <c r="F10531" s="144"/>
    </row>
    <row r="10532" spans="1:6">
      <c r="A10532" s="144"/>
      <c r="B10532" s="144"/>
      <c r="C10532" s="144"/>
      <c r="D10532" s="144"/>
      <c r="E10532" s="144"/>
      <c r="F10532" s="144"/>
    </row>
    <row r="10533" spans="1:6">
      <c r="A10533" s="144"/>
      <c r="B10533" s="144"/>
      <c r="C10533" s="144"/>
      <c r="D10533" s="144"/>
      <c r="E10533" s="144"/>
      <c r="F10533" s="144"/>
    </row>
    <row r="10534" spans="1:6">
      <c r="A10534" s="144"/>
      <c r="B10534" s="144"/>
      <c r="C10534" s="144"/>
      <c r="D10534" s="144"/>
      <c r="E10534" s="144"/>
      <c r="F10534" s="144"/>
    </row>
    <row r="10535" spans="1:6">
      <c r="A10535" s="144"/>
      <c r="B10535" s="144"/>
      <c r="C10535" s="144"/>
      <c r="D10535" s="144"/>
      <c r="E10535" s="144"/>
      <c r="F10535" s="144"/>
    </row>
    <row r="10536" spans="1:6">
      <c r="A10536" s="144"/>
      <c r="B10536" s="144"/>
      <c r="C10536" s="144"/>
      <c r="D10536" s="144"/>
      <c r="E10536" s="144"/>
      <c r="F10536" s="144"/>
    </row>
    <row r="10537" spans="1:6">
      <c r="A10537" s="144"/>
      <c r="B10537" s="144"/>
      <c r="C10537" s="144"/>
      <c r="D10537" s="144"/>
      <c r="E10537" s="144"/>
      <c r="F10537" s="144"/>
    </row>
    <row r="10538" spans="1:6">
      <c r="A10538" s="144"/>
      <c r="B10538" s="144"/>
      <c r="C10538" s="144"/>
      <c r="D10538" s="144"/>
      <c r="E10538" s="144"/>
      <c r="F10538" s="144"/>
    </row>
    <row r="10539" spans="1:6">
      <c r="A10539" s="144"/>
      <c r="B10539" s="144"/>
      <c r="C10539" s="144"/>
      <c r="D10539" s="144"/>
      <c r="E10539" s="144"/>
      <c r="F10539" s="144"/>
    </row>
    <row r="10540" spans="1:6">
      <c r="A10540" s="144"/>
      <c r="B10540" s="144"/>
      <c r="C10540" s="144"/>
      <c r="D10540" s="144"/>
      <c r="E10540" s="144"/>
      <c r="F10540" s="144"/>
    </row>
    <row r="10541" spans="1:6">
      <c r="A10541" s="144"/>
      <c r="B10541" s="144"/>
      <c r="C10541" s="144"/>
      <c r="D10541" s="144"/>
      <c r="E10541" s="144"/>
      <c r="F10541" s="144"/>
    </row>
    <row r="10542" spans="1:6">
      <c r="A10542" s="144"/>
      <c r="B10542" s="144"/>
      <c r="C10542" s="144"/>
      <c r="D10542" s="144"/>
      <c r="E10542" s="144"/>
      <c r="F10542" s="144"/>
    </row>
    <row r="10543" spans="1:6">
      <c r="A10543" s="144"/>
      <c r="B10543" s="144"/>
      <c r="C10543" s="144"/>
      <c r="D10543" s="144"/>
      <c r="E10543" s="144"/>
      <c r="F10543" s="144"/>
    </row>
    <row r="10544" spans="1:6">
      <c r="A10544" s="144"/>
      <c r="B10544" s="144"/>
      <c r="C10544" s="144"/>
      <c r="D10544" s="144"/>
      <c r="E10544" s="144"/>
      <c r="F10544" s="144"/>
    </row>
    <row r="10545" spans="1:6">
      <c r="A10545" s="144"/>
      <c r="B10545" s="144"/>
      <c r="C10545" s="144"/>
      <c r="D10545" s="144"/>
      <c r="E10545" s="144"/>
      <c r="F10545" s="144"/>
    </row>
    <row r="10546" spans="1:6">
      <c r="A10546" s="144"/>
      <c r="B10546" s="144"/>
      <c r="C10546" s="144"/>
      <c r="D10546" s="144"/>
      <c r="E10546" s="144"/>
      <c r="F10546" s="144"/>
    </row>
    <row r="10547" spans="1:6">
      <c r="A10547" s="144"/>
      <c r="B10547" s="144"/>
      <c r="C10547" s="144"/>
      <c r="D10547" s="144"/>
      <c r="E10547" s="144"/>
      <c r="F10547" s="144"/>
    </row>
    <row r="10548" spans="1:6">
      <c r="A10548" s="144"/>
      <c r="B10548" s="144"/>
      <c r="C10548" s="144"/>
      <c r="D10548" s="144"/>
      <c r="E10548" s="144"/>
      <c r="F10548" s="144"/>
    </row>
    <row r="10549" spans="1:6">
      <c r="A10549" s="144"/>
      <c r="B10549" s="144"/>
      <c r="C10549" s="144"/>
      <c r="D10549" s="144"/>
      <c r="E10549" s="144"/>
      <c r="F10549" s="144"/>
    </row>
    <row r="10550" spans="1:6">
      <c r="A10550" s="144"/>
      <c r="B10550" s="144"/>
      <c r="C10550" s="144"/>
      <c r="D10550" s="144"/>
      <c r="E10550" s="144"/>
      <c r="F10550" s="144"/>
    </row>
    <row r="10551" spans="1:6">
      <c r="A10551" s="144"/>
      <c r="B10551" s="144"/>
      <c r="C10551" s="144"/>
      <c r="D10551" s="144"/>
      <c r="E10551" s="144"/>
      <c r="F10551" s="144"/>
    </row>
    <row r="10552" spans="1:6">
      <c r="A10552" s="144"/>
      <c r="B10552" s="144"/>
      <c r="C10552" s="144"/>
      <c r="D10552" s="144"/>
      <c r="E10552" s="144"/>
      <c r="F10552" s="144"/>
    </row>
    <row r="10553" spans="1:6">
      <c r="A10553" s="144"/>
      <c r="B10553" s="144"/>
      <c r="C10553" s="144"/>
      <c r="D10553" s="144"/>
      <c r="E10553" s="144"/>
      <c r="F10553" s="144"/>
    </row>
    <row r="10554" spans="1:6">
      <c r="A10554" s="144"/>
      <c r="B10554" s="144"/>
      <c r="C10554" s="144"/>
      <c r="D10554" s="144"/>
      <c r="E10554" s="144"/>
      <c r="F10554" s="144"/>
    </row>
    <row r="10555" spans="1:6">
      <c r="A10555" s="144"/>
      <c r="B10555" s="144"/>
      <c r="C10555" s="144"/>
      <c r="D10555" s="144"/>
      <c r="E10555" s="144"/>
      <c r="F10555" s="144"/>
    </row>
    <row r="10556" spans="1:6">
      <c r="A10556" s="144"/>
      <c r="B10556" s="144"/>
      <c r="C10556" s="144"/>
      <c r="D10556" s="144"/>
      <c r="E10556" s="144"/>
      <c r="F10556" s="144"/>
    </row>
    <row r="10557" spans="1:6">
      <c r="A10557" s="144"/>
      <c r="B10557" s="144"/>
      <c r="C10557" s="144"/>
      <c r="D10557" s="144"/>
      <c r="E10557" s="144"/>
      <c r="F10557" s="144"/>
    </row>
    <row r="10558" spans="1:6">
      <c r="A10558" s="144"/>
      <c r="B10558" s="144"/>
      <c r="C10558" s="144"/>
      <c r="D10558" s="144"/>
      <c r="E10558" s="144"/>
      <c r="F10558" s="144"/>
    </row>
    <row r="10559" spans="1:6">
      <c r="A10559" s="144"/>
      <c r="B10559" s="144"/>
      <c r="C10559" s="144"/>
      <c r="D10559" s="144"/>
      <c r="E10559" s="144"/>
      <c r="F10559" s="144"/>
    </row>
    <row r="10560" spans="1:6">
      <c r="A10560" s="144"/>
      <c r="B10560" s="144"/>
      <c r="C10560" s="144"/>
      <c r="D10560" s="144"/>
      <c r="E10560" s="144"/>
      <c r="F10560" s="144"/>
    </row>
    <row r="10561" spans="1:6">
      <c r="A10561" s="144"/>
      <c r="B10561" s="144"/>
      <c r="C10561" s="144"/>
      <c r="D10561" s="144"/>
      <c r="E10561" s="144"/>
      <c r="F10561" s="144"/>
    </row>
    <row r="10562" spans="1:6">
      <c r="A10562" s="144"/>
      <c r="B10562" s="144"/>
      <c r="C10562" s="144"/>
      <c r="D10562" s="144"/>
      <c r="E10562" s="144"/>
      <c r="F10562" s="144"/>
    </row>
    <row r="10563" spans="1:6">
      <c r="A10563" s="144"/>
      <c r="B10563" s="144"/>
      <c r="C10563" s="144"/>
      <c r="D10563" s="144"/>
      <c r="E10563" s="144"/>
      <c r="F10563" s="144"/>
    </row>
    <row r="10564" spans="1:6">
      <c r="A10564" s="144"/>
      <c r="B10564" s="144"/>
      <c r="C10564" s="144"/>
      <c r="D10564" s="144"/>
      <c r="E10564" s="144"/>
      <c r="F10564" s="144"/>
    </row>
    <row r="10565" spans="1:6">
      <c r="A10565" s="144"/>
      <c r="B10565" s="144"/>
      <c r="C10565" s="144"/>
      <c r="D10565" s="144"/>
      <c r="E10565" s="144"/>
      <c r="F10565" s="144"/>
    </row>
    <row r="10566" spans="1:6">
      <c r="A10566" s="144"/>
      <c r="B10566" s="144"/>
      <c r="C10566" s="144"/>
      <c r="D10566" s="144"/>
      <c r="E10566" s="144"/>
      <c r="F10566" s="144"/>
    </row>
    <row r="10567" spans="1:6">
      <c r="A10567" s="144"/>
      <c r="B10567" s="144"/>
      <c r="C10567" s="144"/>
      <c r="D10567" s="144"/>
      <c r="E10567" s="144"/>
      <c r="F10567" s="144"/>
    </row>
    <row r="10568" spans="1:6">
      <c r="A10568" s="144"/>
      <c r="B10568" s="144"/>
      <c r="C10568" s="144"/>
      <c r="D10568" s="144"/>
      <c r="E10568" s="144"/>
      <c r="F10568" s="144"/>
    </row>
    <row r="10569" spans="1:6">
      <c r="A10569" s="144"/>
      <c r="B10569" s="144"/>
      <c r="C10569" s="144"/>
      <c r="D10569" s="144"/>
      <c r="E10569" s="144"/>
      <c r="F10569" s="144"/>
    </row>
    <row r="10570" spans="1:6">
      <c r="A10570" s="144"/>
      <c r="B10570" s="144"/>
      <c r="C10570" s="144"/>
      <c r="D10570" s="144"/>
      <c r="E10570" s="144"/>
      <c r="F10570" s="144"/>
    </row>
    <row r="10571" spans="1:6">
      <c r="A10571" s="144"/>
      <c r="B10571" s="144"/>
      <c r="C10571" s="144"/>
      <c r="D10571" s="144"/>
      <c r="E10571" s="144"/>
      <c r="F10571" s="144"/>
    </row>
    <row r="10572" spans="1:6">
      <c r="A10572" s="144"/>
      <c r="B10572" s="144"/>
      <c r="C10572" s="144"/>
      <c r="D10572" s="144"/>
      <c r="E10572" s="144"/>
      <c r="F10572" s="144"/>
    </row>
    <row r="10573" spans="1:6">
      <c r="A10573" s="144"/>
      <c r="B10573" s="144"/>
      <c r="C10573" s="144"/>
      <c r="D10573" s="144"/>
      <c r="E10573" s="144"/>
      <c r="F10573" s="144"/>
    </row>
    <row r="10574" spans="1:6">
      <c r="A10574" s="144"/>
      <c r="B10574" s="144"/>
      <c r="C10574" s="144"/>
      <c r="D10574" s="144"/>
      <c r="E10574" s="144"/>
      <c r="F10574" s="144"/>
    </row>
    <row r="10575" spans="1:6">
      <c r="A10575" s="144"/>
      <c r="B10575" s="144"/>
      <c r="C10575" s="144"/>
      <c r="D10575" s="144"/>
      <c r="E10575" s="144"/>
      <c r="F10575" s="144"/>
    </row>
    <row r="10576" spans="1:6">
      <c r="A10576" s="144"/>
      <c r="B10576" s="144"/>
      <c r="C10576" s="144"/>
      <c r="D10576" s="144"/>
      <c r="E10576" s="144"/>
      <c r="F10576" s="144"/>
    </row>
    <row r="10577" spans="1:6">
      <c r="A10577" s="144"/>
      <c r="B10577" s="144"/>
      <c r="C10577" s="144"/>
      <c r="D10577" s="144"/>
      <c r="E10577" s="144"/>
      <c r="F10577" s="144"/>
    </row>
    <row r="10578" spans="1:6">
      <c r="A10578" s="144"/>
      <c r="B10578" s="144"/>
      <c r="C10578" s="144"/>
      <c r="D10578" s="144"/>
      <c r="E10578" s="144"/>
      <c r="F10578" s="144"/>
    </row>
    <row r="10579" spans="1:6">
      <c r="A10579" s="144"/>
      <c r="B10579" s="144"/>
      <c r="C10579" s="144"/>
      <c r="D10579" s="144"/>
      <c r="E10579" s="144"/>
      <c r="F10579" s="144"/>
    </row>
    <row r="10580" spans="1:6">
      <c r="A10580" s="144"/>
      <c r="B10580" s="144"/>
      <c r="C10580" s="144"/>
      <c r="D10580" s="144"/>
      <c r="E10580" s="144"/>
      <c r="F10580" s="144"/>
    </row>
    <row r="10581" spans="1:6">
      <c r="A10581" s="144"/>
      <c r="B10581" s="144"/>
      <c r="C10581" s="144"/>
      <c r="D10581" s="144"/>
      <c r="E10581" s="144"/>
      <c r="F10581" s="144"/>
    </row>
    <row r="10582" spans="1:6">
      <c r="A10582" s="144"/>
      <c r="B10582" s="144"/>
      <c r="C10582" s="144"/>
      <c r="D10582" s="144"/>
      <c r="E10582" s="144"/>
      <c r="F10582" s="144"/>
    </row>
    <row r="10583" spans="1:6">
      <c r="A10583" s="144"/>
      <c r="B10583" s="144"/>
      <c r="C10583" s="144"/>
      <c r="D10583" s="144"/>
      <c r="E10583" s="144"/>
      <c r="F10583" s="144"/>
    </row>
    <row r="10584" spans="1:6">
      <c r="A10584" s="144"/>
      <c r="B10584" s="144"/>
      <c r="C10584" s="144"/>
      <c r="D10584" s="144"/>
      <c r="E10584" s="144"/>
      <c r="F10584" s="144"/>
    </row>
    <row r="10585" spans="1:6">
      <c r="A10585" s="144"/>
      <c r="B10585" s="144"/>
      <c r="C10585" s="144"/>
      <c r="D10585" s="144"/>
      <c r="E10585" s="144"/>
      <c r="F10585" s="144"/>
    </row>
    <row r="10586" spans="1:6">
      <c r="A10586" s="144"/>
      <c r="B10586" s="144"/>
      <c r="C10586" s="144"/>
      <c r="D10586" s="144"/>
      <c r="E10586" s="144"/>
      <c r="F10586" s="144"/>
    </row>
    <row r="10587" spans="1:6">
      <c r="A10587" s="144"/>
      <c r="B10587" s="144"/>
      <c r="C10587" s="144"/>
      <c r="D10587" s="144"/>
      <c r="E10587" s="144"/>
      <c r="F10587" s="144"/>
    </row>
    <row r="10588" spans="1:6">
      <c r="A10588" s="144"/>
      <c r="B10588" s="144"/>
      <c r="C10588" s="144"/>
      <c r="D10588" s="144"/>
      <c r="E10588" s="144"/>
      <c r="F10588" s="144"/>
    </row>
    <row r="10589" spans="1:6">
      <c r="A10589" s="144"/>
      <c r="B10589" s="144"/>
      <c r="C10589" s="144"/>
      <c r="D10589" s="144"/>
      <c r="E10589" s="144"/>
      <c r="F10589" s="144"/>
    </row>
    <row r="10590" spans="1:6">
      <c r="A10590" s="144"/>
      <c r="B10590" s="144"/>
      <c r="C10590" s="144"/>
      <c r="D10590" s="144"/>
      <c r="E10590" s="144"/>
      <c r="F10590" s="144"/>
    </row>
    <row r="10591" spans="1:6">
      <c r="A10591" s="144"/>
      <c r="B10591" s="144"/>
      <c r="C10591" s="144"/>
      <c r="D10591" s="144"/>
      <c r="E10591" s="144"/>
      <c r="F10591" s="144"/>
    </row>
    <row r="10592" spans="1:6">
      <c r="A10592" s="144"/>
      <c r="B10592" s="144"/>
      <c r="C10592" s="144"/>
      <c r="D10592" s="144"/>
      <c r="E10592" s="144"/>
      <c r="F10592" s="144"/>
    </row>
    <row r="10593" spans="1:6">
      <c r="A10593" s="144"/>
      <c r="B10593" s="144"/>
      <c r="C10593" s="144"/>
      <c r="D10593" s="144"/>
      <c r="E10593" s="144"/>
      <c r="F10593" s="144"/>
    </row>
    <row r="10594" spans="1:6">
      <c r="A10594" s="144"/>
      <c r="B10594" s="144"/>
      <c r="C10594" s="144"/>
      <c r="D10594" s="144"/>
      <c r="E10594" s="144"/>
      <c r="F10594" s="144"/>
    </row>
    <row r="10595" spans="1:6">
      <c r="A10595" s="144"/>
      <c r="B10595" s="144"/>
      <c r="C10595" s="144"/>
      <c r="D10595" s="144"/>
      <c r="E10595" s="144"/>
      <c r="F10595" s="144"/>
    </row>
    <row r="10596" spans="1:6">
      <c r="A10596" s="144"/>
      <c r="B10596" s="144"/>
      <c r="C10596" s="144"/>
      <c r="D10596" s="144"/>
      <c r="E10596" s="144"/>
      <c r="F10596" s="144"/>
    </row>
    <row r="10597" spans="1:6">
      <c r="A10597" s="144"/>
      <c r="B10597" s="144"/>
      <c r="C10597" s="144"/>
      <c r="D10597" s="144"/>
      <c r="E10597" s="144"/>
      <c r="F10597" s="144"/>
    </row>
    <row r="10598" spans="1:6">
      <c r="A10598" s="144"/>
      <c r="B10598" s="144"/>
      <c r="C10598" s="144"/>
      <c r="D10598" s="144"/>
      <c r="E10598" s="144"/>
      <c r="F10598" s="144"/>
    </row>
    <row r="10599" spans="1:6">
      <c r="A10599" s="144"/>
      <c r="B10599" s="144"/>
      <c r="C10599" s="144"/>
      <c r="D10599" s="144"/>
      <c r="E10599" s="144"/>
      <c r="F10599" s="144"/>
    </row>
    <row r="10600" spans="1:6">
      <c r="A10600" s="144"/>
      <c r="B10600" s="144"/>
      <c r="C10600" s="144"/>
      <c r="D10600" s="144"/>
      <c r="E10600" s="144"/>
      <c r="F10600" s="144"/>
    </row>
    <row r="10601" spans="1:6">
      <c r="A10601" s="144"/>
      <c r="B10601" s="144"/>
      <c r="C10601" s="144"/>
      <c r="D10601" s="144"/>
      <c r="E10601" s="144"/>
      <c r="F10601" s="144"/>
    </row>
    <row r="10602" spans="1:6">
      <c r="A10602" s="144"/>
      <c r="B10602" s="144"/>
      <c r="C10602" s="144"/>
      <c r="D10602" s="144"/>
      <c r="E10602" s="144"/>
      <c r="F10602" s="144"/>
    </row>
    <row r="10603" spans="1:6">
      <c r="A10603" s="144"/>
      <c r="B10603" s="144"/>
      <c r="C10603" s="144"/>
      <c r="D10603" s="144"/>
      <c r="E10603" s="144"/>
      <c r="F10603" s="144"/>
    </row>
    <row r="10604" spans="1:6">
      <c r="A10604" s="144"/>
      <c r="B10604" s="144"/>
      <c r="C10604" s="144"/>
      <c r="D10604" s="144"/>
      <c r="E10604" s="144"/>
      <c r="F10604" s="144"/>
    </row>
    <row r="10605" spans="1:6">
      <c r="A10605" s="144"/>
      <c r="B10605" s="144"/>
      <c r="C10605" s="144"/>
      <c r="D10605" s="144"/>
      <c r="E10605" s="144"/>
      <c r="F10605" s="144"/>
    </row>
    <row r="10606" spans="1:6">
      <c r="A10606" s="144"/>
      <c r="B10606" s="144"/>
      <c r="C10606" s="144"/>
      <c r="D10606" s="144"/>
      <c r="E10606" s="144"/>
      <c r="F10606" s="144"/>
    </row>
    <row r="10607" spans="1:6">
      <c r="A10607" s="144"/>
      <c r="B10607" s="144"/>
      <c r="C10607" s="144"/>
      <c r="D10607" s="144"/>
      <c r="E10607" s="144"/>
      <c r="F10607" s="144"/>
    </row>
    <row r="10608" spans="1:6">
      <c r="A10608" s="144"/>
      <c r="B10608" s="144"/>
      <c r="C10608" s="144"/>
      <c r="D10608" s="144"/>
      <c r="E10608" s="144"/>
      <c r="F10608" s="144"/>
    </row>
    <row r="10609" spans="1:6">
      <c r="A10609" s="144"/>
      <c r="B10609" s="144"/>
      <c r="C10609" s="144"/>
      <c r="D10609" s="144"/>
      <c r="E10609" s="144"/>
      <c r="F10609" s="144"/>
    </row>
    <row r="10610" spans="1:6">
      <c r="A10610" s="144"/>
      <c r="B10610" s="144"/>
      <c r="C10610" s="144"/>
      <c r="D10610" s="144"/>
      <c r="E10610" s="144"/>
      <c r="F10610" s="144"/>
    </row>
    <row r="10611" spans="1:6">
      <c r="A10611" s="144"/>
      <c r="B10611" s="144"/>
      <c r="C10611" s="144"/>
      <c r="D10611" s="144"/>
      <c r="E10611" s="144"/>
      <c r="F10611" s="144"/>
    </row>
    <row r="10612" spans="1:6">
      <c r="A10612" s="144"/>
      <c r="B10612" s="144"/>
      <c r="C10612" s="144"/>
      <c r="D10612" s="144"/>
      <c r="E10612" s="144"/>
      <c r="F10612" s="144"/>
    </row>
    <row r="10613" spans="1:6">
      <c r="A10613" s="144"/>
      <c r="B10613" s="144"/>
      <c r="C10613" s="144"/>
      <c r="D10613" s="144"/>
      <c r="E10613" s="144"/>
      <c r="F10613" s="144"/>
    </row>
    <row r="10614" spans="1:6">
      <c r="A10614" s="144"/>
      <c r="B10614" s="144"/>
      <c r="C10614" s="144"/>
      <c r="D10614" s="144"/>
      <c r="E10614" s="144"/>
      <c r="F10614" s="144"/>
    </row>
    <row r="10615" spans="1:6">
      <c r="A10615" s="144"/>
      <c r="B10615" s="144"/>
      <c r="C10615" s="144"/>
      <c r="D10615" s="144"/>
      <c r="E10615" s="144"/>
      <c r="F10615" s="144"/>
    </row>
    <row r="10616" spans="1:6">
      <c r="A10616" s="144"/>
      <c r="B10616" s="144"/>
      <c r="C10616" s="144"/>
      <c r="D10616" s="144"/>
      <c r="E10616" s="144"/>
      <c r="F10616" s="144"/>
    </row>
    <row r="10617" spans="1:6">
      <c r="A10617" s="144"/>
      <c r="B10617" s="144"/>
      <c r="C10617" s="144"/>
      <c r="D10617" s="144"/>
      <c r="E10617" s="144"/>
      <c r="F10617" s="144"/>
    </row>
    <row r="10618" spans="1:6">
      <c r="A10618" s="144"/>
      <c r="B10618" s="144"/>
      <c r="C10618" s="144"/>
      <c r="D10618" s="144"/>
      <c r="E10618" s="144"/>
      <c r="F10618" s="144"/>
    </row>
    <row r="10619" spans="1:6">
      <c r="A10619" s="144"/>
      <c r="B10619" s="144"/>
      <c r="C10619" s="144"/>
      <c r="D10619" s="144"/>
      <c r="E10619" s="144"/>
      <c r="F10619" s="144"/>
    </row>
    <row r="10620" spans="1:6">
      <c r="A10620" s="144"/>
      <c r="B10620" s="144"/>
      <c r="C10620" s="144"/>
      <c r="D10620" s="144"/>
      <c r="E10620" s="144"/>
      <c r="F10620" s="144"/>
    </row>
    <row r="10621" spans="1:6">
      <c r="A10621" s="144"/>
      <c r="B10621" s="144"/>
      <c r="C10621" s="144"/>
      <c r="D10621" s="144"/>
      <c r="E10621" s="144"/>
      <c r="F10621" s="144"/>
    </row>
    <row r="10622" spans="1:6">
      <c r="A10622" s="144"/>
      <c r="B10622" s="144"/>
      <c r="C10622" s="144"/>
      <c r="D10622" s="144"/>
      <c r="E10622" s="144"/>
      <c r="F10622" s="144"/>
    </row>
    <row r="10623" spans="1:6">
      <c r="A10623" s="144"/>
      <c r="B10623" s="144"/>
      <c r="C10623" s="144"/>
      <c r="D10623" s="144"/>
      <c r="E10623" s="144"/>
      <c r="F10623" s="144"/>
    </row>
    <row r="10624" spans="1:6">
      <c r="A10624" s="144"/>
      <c r="B10624" s="144"/>
      <c r="C10624" s="144"/>
      <c r="D10624" s="144"/>
      <c r="E10624" s="144"/>
      <c r="F10624" s="144"/>
    </row>
    <row r="10625" spans="1:6">
      <c r="A10625" s="144"/>
      <c r="B10625" s="144"/>
      <c r="C10625" s="144"/>
      <c r="D10625" s="144"/>
      <c r="E10625" s="144"/>
      <c r="F10625" s="144"/>
    </row>
    <row r="10626" spans="1:6">
      <c r="A10626" s="144"/>
      <c r="B10626" s="144"/>
      <c r="C10626" s="144"/>
      <c r="D10626" s="144"/>
      <c r="E10626" s="144"/>
      <c r="F10626" s="144"/>
    </row>
    <row r="10627" spans="1:6">
      <c r="A10627" s="144"/>
      <c r="B10627" s="144"/>
      <c r="C10627" s="144"/>
      <c r="D10627" s="144"/>
      <c r="E10627" s="144"/>
      <c r="F10627" s="144"/>
    </row>
    <row r="10628" spans="1:6">
      <c r="A10628" s="144"/>
      <c r="B10628" s="144"/>
      <c r="C10628" s="144"/>
      <c r="D10628" s="144"/>
      <c r="E10628" s="144"/>
      <c r="F10628" s="144"/>
    </row>
    <row r="10629" spans="1:6">
      <c r="A10629" s="144"/>
      <c r="B10629" s="144"/>
      <c r="C10629" s="144"/>
      <c r="D10629" s="144"/>
      <c r="E10629" s="144"/>
      <c r="F10629" s="144"/>
    </row>
    <row r="10630" spans="1:6">
      <c r="A10630" s="144"/>
      <c r="B10630" s="144"/>
      <c r="C10630" s="144"/>
      <c r="D10630" s="144"/>
      <c r="E10630" s="144"/>
      <c r="F10630" s="144"/>
    </row>
    <row r="10631" spans="1:6">
      <c r="A10631" s="144"/>
      <c r="B10631" s="144"/>
      <c r="C10631" s="144"/>
      <c r="D10631" s="144"/>
      <c r="E10631" s="144"/>
      <c r="F10631" s="144"/>
    </row>
    <row r="10632" spans="1:6">
      <c r="A10632" s="144"/>
      <c r="B10632" s="144"/>
      <c r="C10632" s="144"/>
      <c r="D10632" s="144"/>
      <c r="E10632" s="144"/>
      <c r="F10632" s="144"/>
    </row>
    <row r="10633" spans="1:6">
      <c r="A10633" s="144"/>
      <c r="B10633" s="144"/>
      <c r="C10633" s="144"/>
      <c r="D10633" s="144"/>
      <c r="E10633" s="144"/>
      <c r="F10633" s="144"/>
    </row>
    <row r="10634" spans="1:6">
      <c r="A10634" s="144"/>
      <c r="B10634" s="144"/>
      <c r="C10634" s="144"/>
      <c r="D10634" s="144"/>
      <c r="E10634" s="144"/>
      <c r="F10634" s="144"/>
    </row>
    <row r="10635" spans="1:6">
      <c r="A10635" s="144"/>
      <c r="B10635" s="144"/>
      <c r="C10635" s="144"/>
      <c r="D10635" s="144"/>
      <c r="E10635" s="144"/>
      <c r="F10635" s="144"/>
    </row>
    <row r="10636" spans="1:6">
      <c r="A10636" s="144"/>
      <c r="B10636" s="144"/>
      <c r="C10636" s="144"/>
      <c r="D10636" s="144"/>
      <c r="E10636" s="144"/>
      <c r="F10636" s="144"/>
    </row>
    <row r="10637" spans="1:6">
      <c r="A10637" s="144"/>
      <c r="B10637" s="144"/>
      <c r="C10637" s="144"/>
      <c r="D10637" s="144"/>
      <c r="E10637" s="144"/>
      <c r="F10637" s="144"/>
    </row>
    <row r="10638" spans="1:6">
      <c r="A10638" s="144"/>
      <c r="B10638" s="144"/>
      <c r="C10638" s="144"/>
      <c r="D10638" s="144"/>
      <c r="E10638" s="144"/>
      <c r="F10638" s="144"/>
    </row>
    <row r="10639" spans="1:6">
      <c r="A10639" s="144"/>
      <c r="B10639" s="144"/>
      <c r="C10639" s="144"/>
      <c r="D10639" s="144"/>
      <c r="E10639" s="144"/>
      <c r="F10639" s="144"/>
    </row>
    <row r="10640" spans="1:6">
      <c r="A10640" s="144"/>
      <c r="B10640" s="144"/>
      <c r="C10640" s="144"/>
      <c r="D10640" s="144"/>
      <c r="E10640" s="144"/>
      <c r="F10640" s="144"/>
    </row>
    <row r="10641" spans="1:6">
      <c r="A10641" s="144"/>
      <c r="B10641" s="144"/>
      <c r="C10641" s="144"/>
      <c r="D10641" s="144"/>
      <c r="E10641" s="144"/>
      <c r="F10641" s="144"/>
    </row>
    <row r="10642" spans="1:6">
      <c r="A10642" s="144"/>
      <c r="B10642" s="144"/>
      <c r="C10642" s="144"/>
      <c r="D10642" s="144"/>
      <c r="E10642" s="144"/>
      <c r="F10642" s="144"/>
    </row>
    <row r="10643" spans="1:6">
      <c r="A10643" s="144"/>
      <c r="B10643" s="144"/>
      <c r="C10643" s="144"/>
      <c r="D10643" s="144"/>
      <c r="E10643" s="144"/>
      <c r="F10643" s="144"/>
    </row>
    <row r="10644" spans="1:6">
      <c r="A10644" s="144"/>
      <c r="B10644" s="144"/>
      <c r="C10644" s="144"/>
      <c r="D10644" s="144"/>
      <c r="E10644" s="144"/>
      <c r="F10644" s="144"/>
    </row>
    <row r="10645" spans="1:6">
      <c r="A10645" s="144"/>
      <c r="B10645" s="144"/>
      <c r="C10645" s="144"/>
      <c r="D10645" s="144"/>
      <c r="E10645" s="144"/>
      <c r="F10645" s="144"/>
    </row>
    <row r="10646" spans="1:6">
      <c r="A10646" s="144"/>
      <c r="B10646" s="144"/>
      <c r="C10646" s="144"/>
      <c r="D10646" s="144"/>
      <c r="E10646" s="144"/>
      <c r="F10646" s="144"/>
    </row>
    <row r="10647" spans="1:6">
      <c r="A10647" s="144"/>
      <c r="B10647" s="144"/>
      <c r="C10647" s="144"/>
      <c r="D10647" s="144"/>
      <c r="E10647" s="144"/>
      <c r="F10647" s="144"/>
    </row>
    <row r="10648" spans="1:6">
      <c r="A10648" s="144"/>
      <c r="B10648" s="144"/>
      <c r="C10648" s="144"/>
      <c r="D10648" s="144"/>
      <c r="E10648" s="144"/>
      <c r="F10648" s="144"/>
    </row>
    <row r="10649" spans="1:6">
      <c r="A10649" s="144"/>
      <c r="B10649" s="144"/>
      <c r="C10649" s="144"/>
      <c r="D10649" s="144"/>
      <c r="E10649" s="144"/>
      <c r="F10649" s="144"/>
    </row>
    <row r="10650" spans="1:6">
      <c r="A10650" s="144"/>
      <c r="B10650" s="144"/>
      <c r="C10650" s="144"/>
      <c r="D10650" s="144"/>
      <c r="E10650" s="144"/>
      <c r="F10650" s="144"/>
    </row>
    <row r="10651" spans="1:6">
      <c r="A10651" s="144"/>
      <c r="B10651" s="144"/>
      <c r="C10651" s="144"/>
      <c r="D10651" s="144"/>
      <c r="E10651" s="144"/>
      <c r="F10651" s="144"/>
    </row>
    <row r="10652" spans="1:6">
      <c r="A10652" s="144"/>
      <c r="B10652" s="144"/>
      <c r="C10652" s="144"/>
      <c r="D10652" s="144"/>
      <c r="E10652" s="144"/>
      <c r="F10652" s="144"/>
    </row>
    <row r="10653" spans="1:6">
      <c r="A10653" s="144"/>
      <c r="B10653" s="144"/>
      <c r="C10653" s="144"/>
      <c r="D10653" s="144"/>
      <c r="E10653" s="144"/>
      <c r="F10653" s="144"/>
    </row>
    <row r="10654" spans="1:6">
      <c r="A10654" s="144"/>
      <c r="B10654" s="144"/>
      <c r="C10654" s="144"/>
      <c r="D10654" s="144"/>
      <c r="E10654" s="144"/>
      <c r="F10654" s="144"/>
    </row>
    <row r="10655" spans="1:6">
      <c r="A10655" s="144"/>
      <c r="B10655" s="144"/>
      <c r="C10655" s="144"/>
      <c r="D10655" s="144"/>
      <c r="E10655" s="144"/>
      <c r="F10655" s="144"/>
    </row>
    <row r="10656" spans="1:6">
      <c r="A10656" s="144"/>
      <c r="B10656" s="144"/>
      <c r="C10656" s="144"/>
      <c r="D10656" s="144"/>
      <c r="E10656" s="144"/>
      <c r="F10656" s="144"/>
    </row>
    <row r="10657" spans="1:6">
      <c r="A10657" s="144"/>
      <c r="B10657" s="144"/>
      <c r="C10657" s="144"/>
      <c r="D10657" s="144"/>
      <c r="E10657" s="144"/>
      <c r="F10657" s="144"/>
    </row>
    <row r="10658" spans="1:6">
      <c r="A10658" s="144"/>
      <c r="B10658" s="144"/>
      <c r="C10658" s="144"/>
      <c r="D10658" s="144"/>
      <c r="E10658" s="144"/>
      <c r="F10658" s="144"/>
    </row>
    <row r="10659" spans="1:6">
      <c r="A10659" s="144"/>
      <c r="B10659" s="144"/>
      <c r="C10659" s="144"/>
      <c r="D10659" s="144"/>
      <c r="E10659" s="144"/>
      <c r="F10659" s="144"/>
    </row>
    <row r="10660" spans="1:6">
      <c r="A10660" s="144"/>
      <c r="B10660" s="144"/>
      <c r="C10660" s="144"/>
      <c r="D10660" s="144"/>
      <c r="E10660" s="144"/>
      <c r="F10660" s="144"/>
    </row>
    <row r="10661" spans="1:6">
      <c r="A10661" s="144"/>
      <c r="B10661" s="144"/>
      <c r="C10661" s="144"/>
      <c r="D10661" s="144"/>
      <c r="E10661" s="144"/>
      <c r="F10661" s="144"/>
    </row>
    <row r="10662" spans="1:6">
      <c r="A10662" s="144"/>
      <c r="B10662" s="144"/>
      <c r="C10662" s="144"/>
      <c r="D10662" s="144"/>
      <c r="E10662" s="144"/>
      <c r="F10662" s="144"/>
    </row>
    <row r="10663" spans="1:6">
      <c r="A10663" s="144"/>
      <c r="B10663" s="144"/>
      <c r="C10663" s="144"/>
      <c r="D10663" s="144"/>
      <c r="E10663" s="144"/>
      <c r="F10663" s="144"/>
    </row>
    <row r="10664" spans="1:6">
      <c r="A10664" s="144"/>
      <c r="B10664" s="144"/>
      <c r="C10664" s="144"/>
      <c r="D10664" s="144"/>
      <c r="E10664" s="144"/>
      <c r="F10664" s="144"/>
    </row>
    <row r="10665" spans="1:6">
      <c r="A10665" s="144"/>
      <c r="B10665" s="144"/>
      <c r="C10665" s="144"/>
      <c r="D10665" s="144"/>
      <c r="E10665" s="144"/>
      <c r="F10665" s="144"/>
    </row>
    <row r="10666" spans="1:6">
      <c r="A10666" s="144"/>
      <c r="B10666" s="144"/>
      <c r="C10666" s="144"/>
      <c r="D10666" s="144"/>
      <c r="E10666" s="144"/>
      <c r="F10666" s="144"/>
    </row>
    <row r="10667" spans="1:6">
      <c r="A10667" s="144"/>
      <c r="B10667" s="144"/>
      <c r="C10667" s="144"/>
      <c r="D10667" s="144"/>
      <c r="E10667" s="144"/>
      <c r="F10667" s="144"/>
    </row>
    <row r="10668" spans="1:6">
      <c r="A10668" s="144"/>
      <c r="B10668" s="144"/>
      <c r="C10668" s="144"/>
      <c r="D10668" s="144"/>
      <c r="E10668" s="144"/>
      <c r="F10668" s="144"/>
    </row>
    <row r="10669" spans="1:6">
      <c r="A10669" s="144"/>
      <c r="B10669" s="144"/>
      <c r="C10669" s="144"/>
      <c r="D10669" s="144"/>
      <c r="E10669" s="144"/>
      <c r="F10669" s="144"/>
    </row>
    <row r="10670" spans="1:6">
      <c r="A10670" s="144"/>
      <c r="B10670" s="144"/>
      <c r="C10670" s="144"/>
      <c r="D10670" s="144"/>
      <c r="E10670" s="144"/>
      <c r="F10670" s="144"/>
    </row>
    <row r="10671" spans="1:6">
      <c r="A10671" s="144"/>
      <c r="B10671" s="144"/>
      <c r="C10671" s="144"/>
      <c r="D10671" s="144"/>
      <c r="E10671" s="144"/>
      <c r="F10671" s="144"/>
    </row>
    <row r="10672" spans="1:6">
      <c r="A10672" s="144"/>
      <c r="B10672" s="144"/>
      <c r="C10672" s="144"/>
      <c r="D10672" s="144"/>
      <c r="E10672" s="144"/>
      <c r="F10672" s="144"/>
    </row>
    <row r="10673" spans="1:6">
      <c r="A10673" s="144"/>
      <c r="B10673" s="144"/>
      <c r="C10673" s="144"/>
      <c r="D10673" s="144"/>
      <c r="E10673" s="144"/>
      <c r="F10673" s="144"/>
    </row>
    <row r="10674" spans="1:6">
      <c r="A10674" s="144"/>
      <c r="B10674" s="144"/>
      <c r="C10674" s="144"/>
      <c r="D10674" s="144"/>
      <c r="E10674" s="144"/>
      <c r="F10674" s="144"/>
    </row>
    <row r="10675" spans="1:6">
      <c r="A10675" s="144"/>
      <c r="B10675" s="144"/>
      <c r="C10675" s="144"/>
      <c r="D10675" s="144"/>
      <c r="E10675" s="144"/>
      <c r="F10675" s="144"/>
    </row>
    <row r="10676" spans="1:6">
      <c r="A10676" s="144"/>
      <c r="B10676" s="144"/>
      <c r="C10676" s="144"/>
      <c r="D10676" s="144"/>
      <c r="E10676" s="144"/>
      <c r="F10676" s="144"/>
    </row>
    <row r="10677" spans="1:6">
      <c r="A10677" s="144"/>
      <c r="B10677" s="144"/>
      <c r="C10677" s="144"/>
      <c r="D10677" s="144"/>
      <c r="E10677" s="144"/>
      <c r="F10677" s="144"/>
    </row>
    <row r="10678" spans="1:6">
      <c r="A10678" s="144"/>
      <c r="B10678" s="144"/>
      <c r="C10678" s="144"/>
      <c r="D10678" s="144"/>
      <c r="E10678" s="144"/>
      <c r="F10678" s="144"/>
    </row>
    <row r="10679" spans="1:6">
      <c r="A10679" s="144"/>
      <c r="B10679" s="144"/>
      <c r="C10679" s="144"/>
      <c r="D10679" s="144"/>
      <c r="E10679" s="144"/>
      <c r="F10679" s="144"/>
    </row>
    <row r="10680" spans="1:6">
      <c r="A10680" s="144"/>
      <c r="B10680" s="144"/>
      <c r="C10680" s="144"/>
      <c r="D10680" s="144"/>
      <c r="E10680" s="144"/>
      <c r="F10680" s="144"/>
    </row>
    <row r="10681" spans="1:6">
      <c r="A10681" s="144"/>
      <c r="B10681" s="144"/>
      <c r="C10681" s="144"/>
      <c r="D10681" s="144"/>
      <c r="E10681" s="144"/>
      <c r="F10681" s="144"/>
    </row>
    <row r="10682" spans="1:6">
      <c r="A10682" s="144"/>
      <c r="B10682" s="144"/>
      <c r="C10682" s="144"/>
      <c r="D10682" s="144"/>
      <c r="E10682" s="144"/>
      <c r="F10682" s="144"/>
    </row>
    <row r="10683" spans="1:6">
      <c r="A10683" s="144"/>
      <c r="B10683" s="144"/>
      <c r="C10683" s="144"/>
      <c r="D10683" s="144"/>
      <c r="E10683" s="144"/>
      <c r="F10683" s="144"/>
    </row>
    <row r="10684" spans="1:6">
      <c r="A10684" s="144"/>
      <c r="B10684" s="144"/>
      <c r="C10684" s="144"/>
      <c r="D10684" s="144"/>
      <c r="E10684" s="144"/>
      <c r="F10684" s="144"/>
    </row>
    <row r="10685" spans="1:6">
      <c r="A10685" s="144"/>
      <c r="B10685" s="144"/>
      <c r="C10685" s="144"/>
      <c r="D10685" s="144"/>
      <c r="E10685" s="144"/>
      <c r="F10685" s="144"/>
    </row>
    <row r="10686" spans="1:6">
      <c r="A10686" s="144"/>
      <c r="B10686" s="144"/>
      <c r="C10686" s="144"/>
      <c r="D10686" s="144"/>
      <c r="E10686" s="144"/>
      <c r="F10686" s="144"/>
    </row>
    <row r="10687" spans="1:6">
      <c r="A10687" s="144"/>
      <c r="B10687" s="144"/>
      <c r="C10687" s="144"/>
      <c r="D10687" s="144"/>
      <c r="E10687" s="144"/>
      <c r="F10687" s="144"/>
    </row>
    <row r="10688" spans="1:6">
      <c r="A10688" s="144"/>
      <c r="B10688" s="144"/>
      <c r="C10688" s="144"/>
      <c r="D10688" s="144"/>
      <c r="E10688" s="144"/>
      <c r="F10688" s="144"/>
    </row>
    <row r="10689" spans="1:6">
      <c r="A10689" s="144"/>
      <c r="B10689" s="144"/>
      <c r="C10689" s="144"/>
      <c r="D10689" s="144"/>
      <c r="E10689" s="144"/>
      <c r="F10689" s="144"/>
    </row>
    <row r="10690" spans="1:6">
      <c r="A10690" s="144"/>
      <c r="B10690" s="144"/>
      <c r="C10690" s="144"/>
      <c r="D10690" s="144"/>
      <c r="E10690" s="144"/>
      <c r="F10690" s="144"/>
    </row>
    <row r="10691" spans="1:6">
      <c r="A10691" s="144"/>
      <c r="B10691" s="144"/>
      <c r="C10691" s="144"/>
      <c r="D10691" s="144"/>
      <c r="E10691" s="144"/>
      <c r="F10691" s="144"/>
    </row>
    <row r="10692" spans="1:6">
      <c r="A10692" s="144"/>
      <c r="B10692" s="144"/>
      <c r="C10692" s="144"/>
      <c r="D10692" s="144"/>
      <c r="E10692" s="144"/>
      <c r="F10692" s="144"/>
    </row>
    <row r="10693" spans="1:6">
      <c r="A10693" s="144"/>
      <c r="B10693" s="144"/>
      <c r="C10693" s="144"/>
      <c r="D10693" s="144"/>
      <c r="E10693" s="144"/>
      <c r="F10693" s="144"/>
    </row>
    <row r="10694" spans="1:6">
      <c r="A10694" s="144"/>
      <c r="B10694" s="144"/>
      <c r="C10694" s="144"/>
      <c r="D10694" s="144"/>
      <c r="E10694" s="144"/>
      <c r="F10694" s="144"/>
    </row>
    <row r="10695" spans="1:6">
      <c r="A10695" s="144"/>
      <c r="B10695" s="144"/>
      <c r="C10695" s="144"/>
      <c r="D10695" s="144"/>
      <c r="E10695" s="144"/>
      <c r="F10695" s="144"/>
    </row>
    <row r="10696" spans="1:6">
      <c r="A10696" s="144"/>
      <c r="B10696" s="144"/>
      <c r="C10696" s="144"/>
      <c r="D10696" s="144"/>
      <c r="E10696" s="144"/>
      <c r="F10696" s="144"/>
    </row>
    <row r="10697" spans="1:6">
      <c r="A10697" s="144"/>
      <c r="B10697" s="144"/>
      <c r="C10697" s="144"/>
      <c r="D10697" s="144"/>
      <c r="E10697" s="144"/>
      <c r="F10697" s="144"/>
    </row>
    <row r="10698" spans="1:6">
      <c r="A10698" s="144"/>
      <c r="B10698" s="144"/>
      <c r="C10698" s="144"/>
      <c r="D10698" s="144"/>
      <c r="E10698" s="144"/>
      <c r="F10698" s="144"/>
    </row>
    <row r="10699" spans="1:6">
      <c r="A10699" s="144"/>
      <c r="B10699" s="144"/>
      <c r="C10699" s="144"/>
      <c r="D10699" s="144"/>
      <c r="E10699" s="144"/>
      <c r="F10699" s="144"/>
    </row>
    <row r="10700" spans="1:6">
      <c r="A10700" s="144"/>
      <c r="B10700" s="144"/>
      <c r="C10700" s="144"/>
      <c r="D10700" s="144"/>
      <c r="E10700" s="144"/>
      <c r="F10700" s="144"/>
    </row>
    <row r="10701" spans="1:6">
      <c r="A10701" s="144"/>
      <c r="B10701" s="144"/>
      <c r="C10701" s="144"/>
      <c r="D10701" s="144"/>
      <c r="E10701" s="144"/>
      <c r="F10701" s="144"/>
    </row>
    <row r="10702" spans="1:6">
      <c r="A10702" s="144"/>
      <c r="B10702" s="144"/>
      <c r="C10702" s="144"/>
      <c r="D10702" s="144"/>
      <c r="E10702" s="144"/>
      <c r="F10702" s="144"/>
    </row>
    <row r="10703" spans="1:6">
      <c r="A10703" s="144"/>
      <c r="B10703" s="144"/>
      <c r="C10703" s="144"/>
      <c r="D10703" s="144"/>
      <c r="E10703" s="144"/>
      <c r="F10703" s="144"/>
    </row>
    <row r="10704" spans="1:6">
      <c r="A10704" s="144"/>
      <c r="B10704" s="144"/>
      <c r="C10704" s="144"/>
      <c r="D10704" s="144"/>
      <c r="E10704" s="144"/>
      <c r="F10704" s="144"/>
    </row>
    <row r="10705" spans="1:6">
      <c r="A10705" s="144"/>
      <c r="B10705" s="144"/>
      <c r="C10705" s="144"/>
      <c r="D10705" s="144"/>
      <c r="E10705" s="144"/>
      <c r="F10705" s="144"/>
    </row>
    <row r="10706" spans="1:6">
      <c r="A10706" s="144"/>
      <c r="B10706" s="144"/>
      <c r="C10706" s="144"/>
      <c r="D10706" s="144"/>
      <c r="E10706" s="144"/>
      <c r="F10706" s="144"/>
    </row>
    <row r="10707" spans="1:6">
      <c r="A10707" s="144"/>
      <c r="B10707" s="144"/>
      <c r="C10707" s="144"/>
      <c r="D10707" s="144"/>
      <c r="E10707" s="144"/>
      <c r="F10707" s="144"/>
    </row>
    <row r="10708" spans="1:6">
      <c r="A10708" s="144"/>
      <c r="B10708" s="144"/>
      <c r="C10708" s="144"/>
      <c r="D10708" s="144"/>
      <c r="E10708" s="144"/>
      <c r="F10708" s="144"/>
    </row>
    <row r="10709" spans="1:6">
      <c r="A10709" s="144"/>
      <c r="B10709" s="144"/>
      <c r="C10709" s="144"/>
      <c r="D10709" s="144"/>
      <c r="E10709" s="144"/>
      <c r="F10709" s="144"/>
    </row>
    <row r="10710" spans="1:6">
      <c r="A10710" s="144"/>
      <c r="B10710" s="144"/>
      <c r="C10710" s="144"/>
      <c r="D10710" s="144"/>
      <c r="E10710" s="144"/>
      <c r="F10710" s="144"/>
    </row>
    <row r="10711" spans="1:6">
      <c r="A10711" s="144"/>
      <c r="B10711" s="144"/>
      <c r="C10711" s="144"/>
      <c r="D10711" s="144"/>
      <c r="E10711" s="144"/>
      <c r="F10711" s="144"/>
    </row>
    <row r="10712" spans="1:6">
      <c r="A10712" s="144"/>
      <c r="B10712" s="144"/>
      <c r="C10712" s="144"/>
      <c r="D10712" s="144"/>
      <c r="E10712" s="144"/>
      <c r="F10712" s="144"/>
    </row>
    <row r="10713" spans="1:6">
      <c r="A10713" s="144"/>
      <c r="B10713" s="144"/>
      <c r="C10713" s="144"/>
      <c r="D10713" s="144"/>
      <c r="E10713" s="144"/>
      <c r="F10713" s="144"/>
    </row>
    <row r="10714" spans="1:6">
      <c r="A10714" s="144"/>
      <c r="B10714" s="144"/>
      <c r="C10714" s="144"/>
      <c r="D10714" s="144"/>
      <c r="E10714" s="144"/>
      <c r="F10714" s="144"/>
    </row>
    <row r="10715" spans="1:6">
      <c r="A10715" s="144"/>
      <c r="B10715" s="144"/>
      <c r="C10715" s="144"/>
      <c r="D10715" s="144"/>
      <c r="E10715" s="144"/>
      <c r="F10715" s="144"/>
    </row>
    <row r="10716" spans="1:6">
      <c r="A10716" s="144"/>
      <c r="B10716" s="144"/>
      <c r="C10716" s="144"/>
      <c r="D10716" s="144"/>
      <c r="E10716" s="144"/>
      <c r="F10716" s="144"/>
    </row>
    <row r="10717" spans="1:6">
      <c r="A10717" s="144"/>
      <c r="B10717" s="144"/>
      <c r="C10717" s="144"/>
      <c r="D10717" s="144"/>
      <c r="E10717" s="144"/>
      <c r="F10717" s="144"/>
    </row>
    <row r="10718" spans="1:6">
      <c r="A10718" s="144"/>
      <c r="B10718" s="144"/>
      <c r="C10718" s="144"/>
      <c r="D10718" s="144"/>
      <c r="E10718" s="144"/>
      <c r="F10718" s="144"/>
    </row>
    <row r="10719" spans="1:6">
      <c r="A10719" s="144"/>
      <c r="B10719" s="144"/>
      <c r="C10719" s="144"/>
      <c r="D10719" s="144"/>
      <c r="E10719" s="144"/>
      <c r="F10719" s="144"/>
    </row>
    <row r="10720" spans="1:6">
      <c r="A10720" s="144"/>
      <c r="B10720" s="144"/>
      <c r="C10720" s="144"/>
      <c r="D10720" s="144"/>
      <c r="E10720" s="144"/>
      <c r="F10720" s="144"/>
    </row>
    <row r="10721" spans="1:6">
      <c r="A10721" s="144"/>
      <c r="B10721" s="144"/>
      <c r="C10721" s="144"/>
      <c r="D10721" s="144"/>
      <c r="E10721" s="144"/>
      <c r="F10721" s="144"/>
    </row>
    <row r="10722" spans="1:6">
      <c r="A10722" s="144"/>
      <c r="B10722" s="144"/>
      <c r="C10722" s="144"/>
      <c r="D10722" s="144"/>
      <c r="E10722" s="144"/>
      <c r="F10722" s="144"/>
    </row>
    <row r="10723" spans="1:6">
      <c r="A10723" s="144"/>
      <c r="B10723" s="144"/>
      <c r="C10723" s="144"/>
      <c r="D10723" s="144"/>
      <c r="E10723" s="144"/>
      <c r="F10723" s="144"/>
    </row>
    <row r="10724" spans="1:6">
      <c r="A10724" s="144"/>
      <c r="B10724" s="144"/>
      <c r="C10724" s="144"/>
      <c r="D10724" s="144"/>
      <c r="E10724" s="144"/>
      <c r="F10724" s="144"/>
    </row>
    <row r="10725" spans="1:6">
      <c r="A10725" s="144"/>
      <c r="B10725" s="144"/>
      <c r="C10725" s="144"/>
      <c r="D10725" s="144"/>
      <c r="E10725" s="144"/>
      <c r="F10725" s="144"/>
    </row>
    <row r="10726" spans="1:6">
      <c r="A10726" s="144"/>
      <c r="B10726" s="144"/>
      <c r="C10726" s="144"/>
      <c r="D10726" s="144"/>
      <c r="E10726" s="144"/>
      <c r="F10726" s="144"/>
    </row>
    <row r="10727" spans="1:6">
      <c r="A10727" s="144"/>
      <c r="B10727" s="144"/>
      <c r="C10727" s="144"/>
      <c r="D10727" s="144"/>
      <c r="E10727" s="144"/>
      <c r="F10727" s="144"/>
    </row>
    <row r="10728" spans="1:6">
      <c r="A10728" s="144"/>
      <c r="B10728" s="144"/>
      <c r="C10728" s="144"/>
      <c r="D10728" s="144"/>
      <c r="E10728" s="144"/>
      <c r="F10728" s="144"/>
    </row>
    <row r="10729" spans="1:6">
      <c r="A10729" s="144"/>
      <c r="B10729" s="144"/>
      <c r="C10729" s="144"/>
      <c r="D10729" s="144"/>
      <c r="E10729" s="144"/>
      <c r="F10729" s="144"/>
    </row>
    <row r="10730" spans="1:6">
      <c r="A10730" s="144"/>
      <c r="B10730" s="144"/>
      <c r="C10730" s="144"/>
      <c r="D10730" s="144"/>
      <c r="E10730" s="144"/>
      <c r="F10730" s="144"/>
    </row>
    <row r="10731" spans="1:6">
      <c r="A10731" s="144"/>
      <c r="B10731" s="144"/>
      <c r="C10731" s="144"/>
      <c r="D10731" s="144"/>
      <c r="E10731" s="144"/>
      <c r="F10731" s="144"/>
    </row>
    <row r="10732" spans="1:6">
      <c r="A10732" s="144"/>
      <c r="B10732" s="144"/>
      <c r="C10732" s="144"/>
      <c r="D10732" s="144"/>
      <c r="E10732" s="144"/>
      <c r="F10732" s="144"/>
    </row>
    <row r="10733" spans="1:6">
      <c r="A10733" s="144"/>
      <c r="B10733" s="144"/>
      <c r="C10733" s="144"/>
      <c r="D10733" s="144"/>
      <c r="E10733" s="144"/>
      <c r="F10733" s="144"/>
    </row>
    <row r="10734" spans="1:6">
      <c r="A10734" s="144"/>
      <c r="B10734" s="144"/>
      <c r="C10734" s="144"/>
      <c r="D10734" s="144"/>
      <c r="E10734" s="144"/>
      <c r="F10734" s="144"/>
    </row>
    <row r="10735" spans="1:6">
      <c r="A10735" s="144"/>
      <c r="B10735" s="144"/>
      <c r="C10735" s="144"/>
      <c r="D10735" s="144"/>
      <c r="E10735" s="144"/>
      <c r="F10735" s="144"/>
    </row>
    <row r="10736" spans="1:6">
      <c r="A10736" s="144"/>
      <c r="B10736" s="144"/>
      <c r="C10736" s="144"/>
      <c r="D10736" s="144"/>
      <c r="E10736" s="144"/>
      <c r="F10736" s="144"/>
    </row>
    <row r="10737" spans="1:6">
      <c r="A10737" s="144"/>
      <c r="B10737" s="144"/>
      <c r="C10737" s="144"/>
      <c r="D10737" s="144"/>
      <c r="E10737" s="144"/>
      <c r="F10737" s="144"/>
    </row>
    <row r="10738" spans="1:6">
      <c r="A10738" s="144"/>
      <c r="B10738" s="144"/>
      <c r="C10738" s="144"/>
      <c r="D10738" s="144"/>
      <c r="E10738" s="144"/>
      <c r="F10738" s="144"/>
    </row>
    <row r="10739" spans="1:6">
      <c r="A10739" s="144"/>
      <c r="B10739" s="144"/>
      <c r="C10739" s="144"/>
      <c r="D10739" s="144"/>
      <c r="E10739" s="144"/>
      <c r="F10739" s="144"/>
    </row>
    <row r="10740" spans="1:6">
      <c r="A10740" s="144"/>
      <c r="B10740" s="144"/>
      <c r="C10740" s="144"/>
      <c r="D10740" s="144"/>
      <c r="E10740" s="144"/>
      <c r="F10740" s="144"/>
    </row>
    <row r="10741" spans="1:6">
      <c r="A10741" s="144"/>
      <c r="B10741" s="144"/>
      <c r="C10741" s="144"/>
      <c r="D10741" s="144"/>
      <c r="E10741" s="144"/>
      <c r="F10741" s="144"/>
    </row>
    <row r="10742" spans="1:6">
      <c r="A10742" s="144"/>
      <c r="B10742" s="144"/>
      <c r="C10742" s="144"/>
      <c r="D10742" s="144"/>
      <c r="E10742" s="144"/>
      <c r="F10742" s="144"/>
    </row>
    <row r="10743" spans="1:6">
      <c r="A10743" s="144"/>
      <c r="B10743" s="144"/>
      <c r="C10743" s="144"/>
      <c r="D10743" s="144"/>
      <c r="E10743" s="144"/>
      <c r="F10743" s="144"/>
    </row>
    <row r="10744" spans="1:6">
      <c r="A10744" s="144"/>
      <c r="B10744" s="144"/>
      <c r="C10744" s="144"/>
      <c r="D10744" s="144"/>
      <c r="E10744" s="144"/>
      <c r="F10744" s="144"/>
    </row>
    <row r="10745" spans="1:6">
      <c r="A10745" s="144"/>
      <c r="B10745" s="144"/>
      <c r="C10745" s="144"/>
      <c r="D10745" s="144"/>
      <c r="E10745" s="144"/>
      <c r="F10745" s="144"/>
    </row>
    <row r="10746" spans="1:6">
      <c r="A10746" s="144"/>
      <c r="B10746" s="144"/>
      <c r="C10746" s="144"/>
      <c r="D10746" s="144"/>
      <c r="E10746" s="144"/>
      <c r="F10746" s="144"/>
    </row>
    <row r="10747" spans="1:6">
      <c r="A10747" s="144"/>
      <c r="B10747" s="144"/>
      <c r="C10747" s="144"/>
      <c r="D10747" s="144"/>
      <c r="E10747" s="144"/>
      <c r="F10747" s="144"/>
    </row>
    <row r="10748" spans="1:6">
      <c r="A10748" s="144"/>
      <c r="B10748" s="144"/>
      <c r="C10748" s="144"/>
      <c r="D10748" s="144"/>
      <c r="E10748" s="144"/>
      <c r="F10748" s="144"/>
    </row>
    <row r="10749" spans="1:6">
      <c r="A10749" s="144"/>
      <c r="B10749" s="144"/>
      <c r="C10749" s="144"/>
      <c r="D10749" s="144"/>
      <c r="E10749" s="144"/>
      <c r="F10749" s="144"/>
    </row>
    <row r="10750" spans="1:6">
      <c r="A10750" s="144"/>
      <c r="B10750" s="144"/>
      <c r="C10750" s="144"/>
      <c r="D10750" s="144"/>
      <c r="E10750" s="144"/>
      <c r="F10750" s="144"/>
    </row>
    <row r="10751" spans="1:6">
      <c r="A10751" s="144"/>
      <c r="B10751" s="144"/>
      <c r="C10751" s="144"/>
      <c r="D10751" s="144"/>
      <c r="E10751" s="144"/>
      <c r="F10751" s="144"/>
    </row>
    <row r="10752" spans="1:6">
      <c r="A10752" s="144"/>
      <c r="B10752" s="144"/>
      <c r="C10752" s="144"/>
      <c r="D10752" s="144"/>
      <c r="E10752" s="144"/>
      <c r="F10752" s="144"/>
    </row>
    <row r="10753" spans="1:6">
      <c r="A10753" s="144"/>
      <c r="B10753" s="144"/>
      <c r="C10753" s="144"/>
      <c r="D10753" s="144"/>
      <c r="E10753" s="144"/>
      <c r="F10753" s="144"/>
    </row>
    <row r="10754" spans="1:6">
      <c r="A10754" s="144"/>
      <c r="B10754" s="144"/>
      <c r="C10754" s="144"/>
      <c r="D10754" s="144"/>
      <c r="E10754" s="144"/>
      <c r="F10754" s="144"/>
    </row>
    <row r="10755" spans="1:6">
      <c r="A10755" s="144"/>
      <c r="B10755" s="144"/>
      <c r="C10755" s="144"/>
      <c r="D10755" s="144"/>
      <c r="E10755" s="144"/>
      <c r="F10755" s="144"/>
    </row>
    <row r="10756" spans="1:6">
      <c r="A10756" s="144"/>
      <c r="B10756" s="144"/>
      <c r="C10756" s="144"/>
      <c r="D10756" s="144"/>
      <c r="E10756" s="144"/>
      <c r="F10756" s="144"/>
    </row>
    <row r="10757" spans="1:6">
      <c r="A10757" s="144"/>
      <c r="B10757" s="144"/>
      <c r="C10757" s="144"/>
      <c r="D10757" s="144"/>
      <c r="E10757" s="144"/>
      <c r="F10757" s="144"/>
    </row>
    <row r="10758" spans="1:6">
      <c r="A10758" s="144"/>
      <c r="B10758" s="144"/>
      <c r="C10758" s="144"/>
      <c r="D10758" s="144"/>
      <c r="E10758" s="144"/>
      <c r="F10758" s="144"/>
    </row>
    <row r="10759" spans="1:6">
      <c r="A10759" s="144"/>
      <c r="B10759" s="144"/>
      <c r="C10759" s="144"/>
      <c r="D10759" s="144"/>
      <c r="E10759" s="144"/>
      <c r="F10759" s="144"/>
    </row>
    <row r="10760" spans="1:6">
      <c r="A10760" s="144"/>
      <c r="B10760" s="144"/>
      <c r="C10760" s="144"/>
      <c r="D10760" s="144"/>
      <c r="E10760" s="144"/>
      <c r="F10760" s="144"/>
    </row>
    <row r="10761" spans="1:6">
      <c r="A10761" s="144"/>
      <c r="B10761" s="144"/>
      <c r="C10761" s="144"/>
      <c r="D10761" s="144"/>
      <c r="E10761" s="144"/>
      <c r="F10761" s="144"/>
    </row>
    <row r="10762" spans="1:6">
      <c r="A10762" s="144"/>
      <c r="B10762" s="144"/>
      <c r="C10762" s="144"/>
      <c r="D10762" s="144"/>
      <c r="E10762" s="144"/>
      <c r="F10762" s="144"/>
    </row>
    <row r="10763" spans="1:6">
      <c r="A10763" s="144"/>
      <c r="B10763" s="144"/>
      <c r="C10763" s="144"/>
      <c r="D10763" s="144"/>
      <c r="E10763" s="144"/>
      <c r="F10763" s="144"/>
    </row>
    <row r="10764" spans="1:6">
      <c r="A10764" s="144"/>
      <c r="B10764" s="144"/>
      <c r="C10764" s="144"/>
      <c r="D10764" s="144"/>
      <c r="E10764" s="144"/>
      <c r="F10764" s="144"/>
    </row>
    <row r="10765" spans="1:6">
      <c r="A10765" s="144"/>
      <c r="B10765" s="144"/>
      <c r="C10765" s="144"/>
      <c r="D10765" s="144"/>
      <c r="E10765" s="144"/>
      <c r="F10765" s="144"/>
    </row>
    <row r="10766" spans="1:6">
      <c r="A10766" s="144"/>
      <c r="B10766" s="144"/>
      <c r="C10766" s="144"/>
      <c r="D10766" s="144"/>
      <c r="E10766" s="144"/>
      <c r="F10766" s="144"/>
    </row>
    <row r="10767" spans="1:6">
      <c r="A10767" s="144"/>
      <c r="B10767" s="144"/>
      <c r="C10767" s="144"/>
      <c r="D10767" s="144"/>
      <c r="E10767" s="144"/>
      <c r="F10767" s="144"/>
    </row>
    <row r="10768" spans="1:6">
      <c r="A10768" s="144"/>
      <c r="B10768" s="144"/>
      <c r="C10768" s="144"/>
      <c r="D10768" s="144"/>
      <c r="E10768" s="144"/>
      <c r="F10768" s="144"/>
    </row>
    <row r="10769" spans="1:6">
      <c r="A10769" s="144"/>
      <c r="B10769" s="144"/>
      <c r="C10769" s="144"/>
      <c r="D10769" s="144"/>
      <c r="E10769" s="144"/>
      <c r="F10769" s="144"/>
    </row>
    <row r="10770" spans="1:6">
      <c r="A10770" s="144"/>
      <c r="B10770" s="144"/>
      <c r="C10770" s="144"/>
      <c r="D10770" s="144"/>
      <c r="E10770" s="144"/>
      <c r="F10770" s="144"/>
    </row>
    <row r="10771" spans="1:6">
      <c r="A10771" s="144"/>
      <c r="B10771" s="144"/>
      <c r="C10771" s="144"/>
      <c r="D10771" s="144"/>
      <c r="E10771" s="144"/>
      <c r="F10771" s="144"/>
    </row>
    <row r="10772" spans="1:6">
      <c r="A10772" s="144"/>
      <c r="B10772" s="144"/>
      <c r="C10772" s="144"/>
      <c r="D10772" s="144"/>
      <c r="E10772" s="144"/>
      <c r="F10772" s="144"/>
    </row>
    <row r="10773" spans="1:6">
      <c r="A10773" s="144"/>
      <c r="B10773" s="144"/>
      <c r="C10773" s="144"/>
      <c r="D10773" s="144"/>
      <c r="E10773" s="144"/>
      <c r="F10773" s="144"/>
    </row>
    <row r="10774" spans="1:6">
      <c r="A10774" s="144"/>
      <c r="B10774" s="144"/>
      <c r="C10774" s="144"/>
      <c r="D10774" s="144"/>
      <c r="E10774" s="144"/>
      <c r="F10774" s="144"/>
    </row>
    <row r="10775" spans="1:6">
      <c r="A10775" s="144"/>
      <c r="B10775" s="144"/>
      <c r="C10775" s="144"/>
      <c r="D10775" s="144"/>
      <c r="E10775" s="144"/>
      <c r="F10775" s="144"/>
    </row>
    <row r="10776" spans="1:6">
      <c r="A10776" s="144"/>
      <c r="B10776" s="144"/>
      <c r="C10776" s="144"/>
      <c r="D10776" s="144"/>
      <c r="E10776" s="144"/>
      <c r="F10776" s="144"/>
    </row>
    <row r="10777" spans="1:6">
      <c r="A10777" s="144"/>
      <c r="B10777" s="144"/>
      <c r="C10777" s="144"/>
      <c r="D10777" s="144"/>
      <c r="E10777" s="144"/>
      <c r="F10777" s="144"/>
    </row>
    <row r="10778" spans="1:6">
      <c r="A10778" s="144"/>
      <c r="B10778" s="144"/>
      <c r="C10778" s="144"/>
      <c r="D10778" s="144"/>
      <c r="E10778" s="144"/>
      <c r="F10778" s="144"/>
    </row>
    <row r="10779" spans="1:6">
      <c r="A10779" s="144"/>
      <c r="B10779" s="144"/>
      <c r="C10779" s="144"/>
      <c r="D10779" s="144"/>
      <c r="E10779" s="144"/>
      <c r="F10779" s="144"/>
    </row>
    <row r="10780" spans="1:6">
      <c r="A10780" s="144"/>
      <c r="B10780" s="144"/>
      <c r="C10780" s="144"/>
      <c r="D10780" s="144"/>
      <c r="E10780" s="144"/>
      <c r="F10780" s="144"/>
    </row>
    <row r="10781" spans="1:6">
      <c r="A10781" s="144"/>
      <c r="B10781" s="144"/>
      <c r="C10781" s="144"/>
      <c r="D10781" s="144"/>
      <c r="E10781" s="144"/>
      <c r="F10781" s="144"/>
    </row>
    <row r="10782" spans="1:6">
      <c r="A10782" s="144"/>
      <c r="B10782" s="144"/>
      <c r="C10782" s="144"/>
      <c r="D10782" s="144"/>
      <c r="E10782" s="144"/>
      <c r="F10782" s="144"/>
    </row>
    <row r="10783" spans="1:6">
      <c r="A10783" s="144"/>
      <c r="B10783" s="144"/>
      <c r="C10783" s="144"/>
      <c r="D10783" s="144"/>
      <c r="E10783" s="144"/>
      <c r="F10783" s="144"/>
    </row>
    <row r="10784" spans="1:6">
      <c r="A10784" s="144"/>
      <c r="B10784" s="144"/>
      <c r="C10784" s="144"/>
      <c r="D10784" s="144"/>
      <c r="E10784" s="144"/>
      <c r="F10784" s="144"/>
    </row>
    <row r="10785" spans="1:6">
      <c r="A10785" s="144"/>
      <c r="B10785" s="144"/>
      <c r="C10785" s="144"/>
      <c r="D10785" s="144"/>
      <c r="E10785" s="144"/>
      <c r="F10785" s="144"/>
    </row>
    <row r="10786" spans="1:6">
      <c r="A10786" s="144"/>
      <c r="B10786" s="144"/>
      <c r="C10786" s="144"/>
      <c r="D10786" s="144"/>
      <c r="E10786" s="144"/>
      <c r="F10786" s="144"/>
    </row>
    <row r="10787" spans="1:6">
      <c r="A10787" s="144"/>
      <c r="B10787" s="144"/>
      <c r="C10787" s="144"/>
      <c r="D10787" s="144"/>
      <c r="E10787" s="144"/>
      <c r="F10787" s="144"/>
    </row>
    <row r="10788" spans="1:6">
      <c r="A10788" s="144"/>
      <c r="B10788" s="144"/>
      <c r="C10788" s="144"/>
      <c r="D10788" s="144"/>
      <c r="E10788" s="144"/>
      <c r="F10788" s="144"/>
    </row>
    <row r="10789" spans="1:6">
      <c r="A10789" s="144"/>
      <c r="B10789" s="144"/>
      <c r="C10789" s="144"/>
      <c r="D10789" s="144"/>
      <c r="E10789" s="144"/>
      <c r="F10789" s="144"/>
    </row>
    <row r="10790" spans="1:6">
      <c r="A10790" s="144"/>
      <c r="B10790" s="144"/>
      <c r="C10790" s="144"/>
      <c r="D10790" s="144"/>
      <c r="E10790" s="144"/>
      <c r="F10790" s="144"/>
    </row>
    <row r="10791" spans="1:6">
      <c r="A10791" s="144"/>
      <c r="B10791" s="144"/>
      <c r="C10791" s="144"/>
      <c r="D10791" s="144"/>
      <c r="E10791" s="144"/>
      <c r="F10791" s="144"/>
    </row>
    <row r="10792" spans="1:6">
      <c r="A10792" s="144"/>
      <c r="B10792" s="144"/>
      <c r="C10792" s="144"/>
      <c r="D10792" s="144"/>
      <c r="E10792" s="144"/>
      <c r="F10792" s="144"/>
    </row>
    <row r="10793" spans="1:6">
      <c r="A10793" s="144"/>
      <c r="B10793" s="144"/>
      <c r="C10793" s="144"/>
      <c r="D10793" s="144"/>
      <c r="E10793" s="144"/>
      <c r="F10793" s="144"/>
    </row>
    <row r="10794" spans="1:6">
      <c r="A10794" s="144"/>
      <c r="B10794" s="144"/>
      <c r="C10794" s="144"/>
      <c r="D10794" s="144"/>
      <c r="E10794" s="144"/>
      <c r="F10794" s="144"/>
    </row>
    <row r="10795" spans="1:6">
      <c r="A10795" s="144"/>
      <c r="B10795" s="144"/>
      <c r="C10795" s="144"/>
      <c r="D10795" s="144"/>
      <c r="E10795" s="144"/>
      <c r="F10795" s="144"/>
    </row>
    <row r="10796" spans="1:6">
      <c r="A10796" s="144"/>
      <c r="B10796" s="144"/>
      <c r="C10796" s="144"/>
      <c r="D10796" s="144"/>
      <c r="E10796" s="144"/>
      <c r="F10796" s="144"/>
    </row>
    <row r="10797" spans="1:6">
      <c r="A10797" s="144"/>
      <c r="B10797" s="144"/>
      <c r="C10797" s="144"/>
      <c r="D10797" s="144"/>
      <c r="E10797" s="144"/>
      <c r="F10797" s="144"/>
    </row>
    <row r="10798" spans="1:6">
      <c r="A10798" s="144"/>
      <c r="B10798" s="144"/>
      <c r="C10798" s="144"/>
      <c r="D10798" s="144"/>
      <c r="E10798" s="144"/>
      <c r="F10798" s="144"/>
    </row>
    <row r="10799" spans="1:6">
      <c r="A10799" s="144"/>
      <c r="B10799" s="144"/>
      <c r="C10799" s="144"/>
      <c r="D10799" s="144"/>
      <c r="E10799" s="144"/>
      <c r="F10799" s="144"/>
    </row>
    <row r="10800" spans="1:6">
      <c r="A10800" s="144"/>
      <c r="B10800" s="144"/>
      <c r="C10800" s="144"/>
      <c r="D10800" s="144"/>
      <c r="E10800" s="144"/>
      <c r="F10800" s="144"/>
    </row>
    <row r="10801" spans="1:6">
      <c r="A10801" s="144"/>
      <c r="B10801" s="144"/>
      <c r="C10801" s="144"/>
      <c r="D10801" s="144"/>
      <c r="E10801" s="144"/>
      <c r="F10801" s="144"/>
    </row>
    <row r="10802" spans="1:6">
      <c r="A10802" s="144"/>
      <c r="B10802" s="144"/>
      <c r="C10802" s="144"/>
      <c r="D10802" s="144"/>
      <c r="E10802" s="144"/>
      <c r="F10802" s="144"/>
    </row>
    <row r="10803" spans="1:6">
      <c r="A10803" s="144"/>
      <c r="B10803" s="144"/>
      <c r="C10803" s="144"/>
      <c r="D10803" s="144"/>
      <c r="E10803" s="144"/>
      <c r="F10803" s="144"/>
    </row>
    <row r="10804" spans="1:6">
      <c r="A10804" s="144"/>
      <c r="B10804" s="144"/>
      <c r="C10804" s="144"/>
      <c r="D10804" s="144"/>
      <c r="E10804" s="144"/>
      <c r="F10804" s="144"/>
    </row>
    <row r="10805" spans="1:6">
      <c r="A10805" s="144"/>
      <c r="B10805" s="144"/>
      <c r="C10805" s="144"/>
      <c r="D10805" s="144"/>
      <c r="E10805" s="144"/>
      <c r="F10805" s="144"/>
    </row>
    <row r="10806" spans="1:6">
      <c r="A10806" s="144"/>
      <c r="B10806" s="144"/>
      <c r="C10806" s="144"/>
      <c r="D10806" s="144"/>
      <c r="E10806" s="144"/>
      <c r="F10806" s="144"/>
    </row>
    <row r="10807" spans="1:6">
      <c r="A10807" s="144"/>
      <c r="B10807" s="144"/>
      <c r="C10807" s="144"/>
      <c r="D10807" s="144"/>
      <c r="E10807" s="144"/>
      <c r="F10807" s="144"/>
    </row>
    <row r="10808" spans="1:6">
      <c r="A10808" s="144"/>
      <c r="B10808" s="144"/>
      <c r="C10808" s="144"/>
      <c r="D10808" s="144"/>
      <c r="E10808" s="144"/>
      <c r="F10808" s="144"/>
    </row>
    <row r="10809" spans="1:6">
      <c r="A10809" s="144"/>
      <c r="B10809" s="144"/>
      <c r="C10809" s="144"/>
      <c r="D10809" s="144"/>
      <c r="E10809" s="144"/>
      <c r="F10809" s="144"/>
    </row>
    <row r="10810" spans="1:6">
      <c r="A10810" s="144"/>
      <c r="B10810" s="144"/>
      <c r="C10810" s="144"/>
      <c r="D10810" s="144"/>
      <c r="E10810" s="144"/>
      <c r="F10810" s="144"/>
    </row>
    <row r="10811" spans="1:6">
      <c r="A10811" s="144"/>
      <c r="B10811" s="144"/>
      <c r="C10811" s="144"/>
      <c r="D10811" s="144"/>
      <c r="E10811" s="144"/>
      <c r="F10811" s="144"/>
    </row>
    <row r="10812" spans="1:6">
      <c r="A10812" s="144"/>
      <c r="B10812" s="144"/>
      <c r="C10812" s="144"/>
      <c r="D10812" s="144"/>
      <c r="E10812" s="144"/>
      <c r="F10812" s="144"/>
    </row>
    <row r="10813" spans="1:6">
      <c r="A10813" s="144"/>
      <c r="B10813" s="144"/>
      <c r="C10813" s="144"/>
      <c r="D10813" s="144"/>
      <c r="E10813" s="144"/>
      <c r="F10813" s="144"/>
    </row>
    <row r="10814" spans="1:6">
      <c r="A10814" s="144"/>
      <c r="B10814" s="144"/>
      <c r="C10814" s="144"/>
      <c r="D10814" s="144"/>
      <c r="E10814" s="144"/>
      <c r="F10814" s="144"/>
    </row>
    <row r="10815" spans="1:6">
      <c r="A10815" s="144"/>
      <c r="B10815" s="144"/>
      <c r="C10815" s="144"/>
      <c r="D10815" s="144"/>
      <c r="E10815" s="144"/>
      <c r="F10815" s="144"/>
    </row>
    <row r="10816" spans="1:6">
      <c r="A10816" s="144"/>
      <c r="B10816" s="144"/>
      <c r="C10816" s="144"/>
      <c r="D10816" s="144"/>
      <c r="E10816" s="144"/>
      <c r="F10816" s="144"/>
    </row>
    <row r="10817" spans="1:6">
      <c r="A10817" s="144"/>
      <c r="B10817" s="144"/>
      <c r="C10817" s="144"/>
      <c r="D10817" s="144"/>
      <c r="E10817" s="144"/>
      <c r="F10817" s="144"/>
    </row>
    <row r="10818" spans="1:6">
      <c r="A10818" s="144"/>
      <c r="B10818" s="144"/>
      <c r="C10818" s="144"/>
      <c r="D10818" s="144"/>
      <c r="E10818" s="144"/>
      <c r="F10818" s="144"/>
    </row>
    <row r="10819" spans="1:6">
      <c r="A10819" s="144"/>
      <c r="B10819" s="144"/>
      <c r="C10819" s="144"/>
      <c r="D10819" s="144"/>
      <c r="E10819" s="144"/>
      <c r="F10819" s="144"/>
    </row>
    <row r="10820" spans="1:6">
      <c r="A10820" s="144"/>
      <c r="B10820" s="144"/>
      <c r="C10820" s="144"/>
      <c r="D10820" s="144"/>
      <c r="E10820" s="144"/>
      <c r="F10820" s="144"/>
    </row>
    <row r="10821" spans="1:6">
      <c r="A10821" s="144"/>
      <c r="B10821" s="144"/>
      <c r="C10821" s="144"/>
      <c r="D10821" s="144"/>
      <c r="E10821" s="144"/>
      <c r="F10821" s="144"/>
    </row>
    <row r="10822" spans="1:6">
      <c r="A10822" s="144"/>
      <c r="B10822" s="144"/>
      <c r="C10822" s="144"/>
      <c r="D10822" s="144"/>
      <c r="E10822" s="144"/>
      <c r="F10822" s="144"/>
    </row>
    <row r="10823" spans="1:6">
      <c r="A10823" s="144"/>
      <c r="B10823" s="144"/>
      <c r="C10823" s="144"/>
      <c r="D10823" s="144"/>
      <c r="E10823" s="144"/>
      <c r="F10823" s="144"/>
    </row>
    <row r="10824" spans="1:6">
      <c r="A10824" s="144"/>
      <c r="B10824" s="144"/>
      <c r="C10824" s="144"/>
      <c r="D10824" s="144"/>
      <c r="E10824" s="144"/>
      <c r="F10824" s="144"/>
    </row>
    <row r="10825" spans="1:6">
      <c r="A10825" s="144"/>
      <c r="B10825" s="144"/>
      <c r="C10825" s="144"/>
      <c r="D10825" s="144"/>
      <c r="E10825" s="144"/>
      <c r="F10825" s="144"/>
    </row>
    <row r="10826" spans="1:6">
      <c r="A10826" s="144"/>
      <c r="B10826" s="144"/>
      <c r="C10826" s="144"/>
      <c r="D10826" s="144"/>
      <c r="E10826" s="144"/>
      <c r="F10826" s="144"/>
    </row>
    <row r="10827" spans="1:6">
      <c r="A10827" s="144"/>
      <c r="B10827" s="144"/>
      <c r="C10827" s="144"/>
      <c r="D10827" s="144"/>
      <c r="E10827" s="144"/>
      <c r="F10827" s="144"/>
    </row>
    <row r="10828" spans="1:6">
      <c r="A10828" s="144"/>
      <c r="B10828" s="144"/>
      <c r="C10828" s="144"/>
      <c r="D10828" s="144"/>
      <c r="E10828" s="144"/>
      <c r="F10828" s="144"/>
    </row>
    <row r="10829" spans="1:6">
      <c r="A10829" s="144"/>
      <c r="B10829" s="144"/>
      <c r="C10829" s="144"/>
      <c r="D10829" s="144"/>
      <c r="E10829" s="144"/>
      <c r="F10829" s="144"/>
    </row>
    <row r="10830" spans="1:6">
      <c r="A10830" s="144"/>
      <c r="B10830" s="144"/>
      <c r="C10830" s="144"/>
      <c r="D10830" s="144"/>
      <c r="E10830" s="144"/>
      <c r="F10830" s="144"/>
    </row>
    <row r="10831" spans="1:6">
      <c r="A10831" s="144"/>
      <c r="B10831" s="144"/>
      <c r="C10831" s="144"/>
      <c r="D10831" s="144"/>
      <c r="E10831" s="144"/>
      <c r="F10831" s="144"/>
    </row>
    <row r="10832" spans="1:6">
      <c r="A10832" s="144"/>
      <c r="B10832" s="144"/>
      <c r="C10832" s="144"/>
      <c r="D10832" s="144"/>
      <c r="E10832" s="144"/>
      <c r="F10832" s="144"/>
    </row>
    <row r="10833" spans="1:6">
      <c r="A10833" s="144"/>
      <c r="B10833" s="144"/>
      <c r="C10833" s="144"/>
      <c r="D10833" s="144"/>
      <c r="E10833" s="144"/>
      <c r="F10833" s="144"/>
    </row>
    <row r="10834" spans="1:6">
      <c r="A10834" s="144"/>
      <c r="B10834" s="144"/>
      <c r="C10834" s="144"/>
      <c r="D10834" s="144"/>
      <c r="E10834" s="144"/>
      <c r="F10834" s="144"/>
    </row>
    <row r="10835" spans="1:6">
      <c r="A10835" s="144"/>
      <c r="B10835" s="144"/>
      <c r="C10835" s="144"/>
      <c r="D10835" s="144"/>
      <c r="E10835" s="144"/>
      <c r="F10835" s="144"/>
    </row>
    <row r="10836" spans="1:6">
      <c r="A10836" s="144"/>
      <c r="B10836" s="144"/>
      <c r="C10836" s="144"/>
      <c r="D10836" s="144"/>
      <c r="E10836" s="144"/>
      <c r="F10836" s="144"/>
    </row>
    <row r="10837" spans="1:6">
      <c r="A10837" s="144"/>
      <c r="B10837" s="144"/>
      <c r="C10837" s="144"/>
      <c r="D10837" s="144"/>
      <c r="E10837" s="144"/>
      <c r="F10837" s="144"/>
    </row>
    <row r="10838" spans="1:6">
      <c r="A10838" s="144"/>
      <c r="B10838" s="144"/>
      <c r="C10838" s="144"/>
      <c r="D10838" s="144"/>
      <c r="E10838" s="144"/>
      <c r="F10838" s="144"/>
    </row>
    <row r="10839" spans="1:6">
      <c r="A10839" s="144"/>
      <c r="B10839" s="144"/>
      <c r="C10839" s="144"/>
      <c r="D10839" s="144"/>
      <c r="E10839" s="144"/>
      <c r="F10839" s="144"/>
    </row>
    <row r="10840" spans="1:6">
      <c r="A10840" s="144"/>
      <c r="B10840" s="144"/>
      <c r="C10840" s="144"/>
      <c r="D10840" s="144"/>
      <c r="E10840" s="144"/>
      <c r="F10840" s="144"/>
    </row>
    <row r="10841" spans="1:6">
      <c r="A10841" s="144"/>
      <c r="B10841" s="144"/>
      <c r="C10841" s="144"/>
      <c r="D10841" s="144"/>
      <c r="E10841" s="144"/>
      <c r="F10841" s="144"/>
    </row>
    <row r="10842" spans="1:6">
      <c r="A10842" s="144"/>
      <c r="B10842" s="144"/>
      <c r="C10842" s="144"/>
      <c r="D10842" s="144"/>
      <c r="E10842" s="144"/>
      <c r="F10842" s="144"/>
    </row>
    <row r="10843" spans="1:6">
      <c r="A10843" s="144"/>
      <c r="B10843" s="144"/>
      <c r="C10843" s="144"/>
      <c r="D10843" s="144"/>
      <c r="E10843" s="144"/>
      <c r="F10843" s="144"/>
    </row>
    <row r="10844" spans="1:6">
      <c r="A10844" s="144"/>
      <c r="B10844" s="144"/>
      <c r="C10844" s="144"/>
      <c r="D10844" s="144"/>
      <c r="E10844" s="144"/>
      <c r="F10844" s="144"/>
    </row>
    <row r="10845" spans="1:6">
      <c r="A10845" s="144"/>
      <c r="B10845" s="144"/>
      <c r="C10845" s="144"/>
      <c r="D10845" s="144"/>
      <c r="E10845" s="144"/>
      <c r="F10845" s="144"/>
    </row>
    <row r="10846" spans="1:6">
      <c r="A10846" s="144"/>
      <c r="B10846" s="144"/>
      <c r="C10846" s="144"/>
      <c r="D10846" s="144"/>
      <c r="E10846" s="144"/>
      <c r="F10846" s="144"/>
    </row>
    <row r="10847" spans="1:6">
      <c r="A10847" s="144"/>
      <c r="B10847" s="144"/>
      <c r="C10847" s="144"/>
      <c r="D10847" s="144"/>
      <c r="E10847" s="144"/>
      <c r="F10847" s="144"/>
    </row>
    <row r="10848" spans="1:6">
      <c r="A10848" s="144"/>
      <c r="B10848" s="144"/>
      <c r="C10848" s="144"/>
      <c r="D10848" s="144"/>
      <c r="E10848" s="144"/>
      <c r="F10848" s="144"/>
    </row>
    <row r="10849" spans="1:6">
      <c r="A10849" s="144"/>
      <c r="B10849" s="144"/>
      <c r="C10849" s="144"/>
      <c r="D10849" s="144"/>
      <c r="E10849" s="144"/>
      <c r="F10849" s="144"/>
    </row>
    <row r="10850" spans="1:6">
      <c r="A10850" s="144"/>
      <c r="B10850" s="144"/>
      <c r="C10850" s="144"/>
      <c r="D10850" s="144"/>
      <c r="E10850" s="144"/>
      <c r="F10850" s="144"/>
    </row>
    <row r="10851" spans="1:6">
      <c r="A10851" s="144"/>
      <c r="B10851" s="144"/>
      <c r="C10851" s="144"/>
      <c r="D10851" s="144"/>
      <c r="E10851" s="144"/>
      <c r="F10851" s="144"/>
    </row>
    <row r="10852" spans="1:6">
      <c r="A10852" s="144"/>
      <c r="B10852" s="144"/>
      <c r="C10852" s="144"/>
      <c r="D10852" s="144"/>
      <c r="E10852" s="144"/>
      <c r="F10852" s="144"/>
    </row>
    <row r="10853" spans="1:6">
      <c r="A10853" s="144"/>
      <c r="B10853" s="144"/>
      <c r="C10853" s="144"/>
      <c r="D10853" s="144"/>
      <c r="E10853" s="144"/>
      <c r="F10853" s="144"/>
    </row>
    <row r="10854" spans="1:6">
      <c r="A10854" s="144"/>
      <c r="B10854" s="144"/>
      <c r="C10854" s="144"/>
      <c r="D10854" s="144"/>
      <c r="E10854" s="144"/>
      <c r="F10854" s="144"/>
    </row>
    <row r="10855" spans="1:6">
      <c r="A10855" s="144"/>
      <c r="B10855" s="144"/>
      <c r="C10855" s="144"/>
      <c r="D10855" s="144"/>
      <c r="E10855" s="144"/>
      <c r="F10855" s="144"/>
    </row>
    <row r="10856" spans="1:6">
      <c r="A10856" s="144"/>
      <c r="B10856" s="144"/>
      <c r="C10856" s="144"/>
      <c r="D10856" s="144"/>
      <c r="E10856" s="144"/>
      <c r="F10856" s="144"/>
    </row>
    <row r="10857" spans="1:6">
      <c r="A10857" s="144"/>
      <c r="B10857" s="144"/>
      <c r="C10857" s="144"/>
      <c r="D10857" s="144"/>
      <c r="E10857" s="144"/>
      <c r="F10857" s="144"/>
    </row>
    <row r="10858" spans="1:6">
      <c r="A10858" s="144"/>
      <c r="B10858" s="144"/>
      <c r="C10858" s="144"/>
      <c r="D10858" s="144"/>
      <c r="E10858" s="144"/>
      <c r="F10858" s="144"/>
    </row>
    <row r="10859" spans="1:6">
      <c r="A10859" s="144"/>
      <c r="B10859" s="144"/>
      <c r="C10859" s="144"/>
      <c r="D10859" s="144"/>
      <c r="E10859" s="144"/>
      <c r="F10859" s="144"/>
    </row>
    <row r="10860" spans="1:6">
      <c r="A10860" s="144"/>
      <c r="B10860" s="144"/>
      <c r="C10860" s="144"/>
      <c r="D10860" s="144"/>
      <c r="E10860" s="144"/>
      <c r="F10860" s="144"/>
    </row>
    <row r="10861" spans="1:6">
      <c r="A10861" s="144"/>
      <c r="B10861" s="144"/>
      <c r="C10861" s="144"/>
      <c r="D10861" s="144"/>
      <c r="E10861" s="144"/>
      <c r="F10861" s="144"/>
    </row>
    <row r="10862" spans="1:6">
      <c r="A10862" s="144"/>
      <c r="B10862" s="144"/>
      <c r="C10862" s="144"/>
      <c r="D10862" s="144"/>
      <c r="E10862" s="144"/>
      <c r="F10862" s="144"/>
    </row>
    <row r="10863" spans="1:6">
      <c r="A10863" s="144"/>
      <c r="B10863" s="144"/>
      <c r="C10863" s="144"/>
      <c r="D10863" s="144"/>
      <c r="E10863" s="144"/>
      <c r="F10863" s="144"/>
    </row>
    <row r="10864" spans="1:6">
      <c r="A10864" s="144"/>
      <c r="B10864" s="144"/>
      <c r="C10864" s="144"/>
      <c r="D10864" s="144"/>
      <c r="E10864" s="144"/>
      <c r="F10864" s="144"/>
    </row>
    <row r="10865" spans="1:6">
      <c r="A10865" s="144"/>
      <c r="B10865" s="144"/>
      <c r="C10865" s="144"/>
      <c r="D10865" s="144"/>
      <c r="E10865" s="144"/>
      <c r="F10865" s="144"/>
    </row>
    <row r="10866" spans="1:6">
      <c r="A10866" s="144"/>
      <c r="B10866" s="144"/>
      <c r="C10866" s="144"/>
      <c r="D10866" s="144"/>
      <c r="E10866" s="144"/>
      <c r="F10866" s="144"/>
    </row>
    <row r="10867" spans="1:6">
      <c r="A10867" s="144"/>
      <c r="B10867" s="144"/>
      <c r="C10867" s="144"/>
      <c r="D10867" s="144"/>
      <c r="E10867" s="144"/>
      <c r="F10867" s="144"/>
    </row>
    <row r="10868" spans="1:6">
      <c r="A10868" s="144"/>
      <c r="B10868" s="144"/>
      <c r="C10868" s="144"/>
      <c r="D10868" s="144"/>
      <c r="E10868" s="144"/>
      <c r="F10868" s="144"/>
    </row>
    <row r="10869" spans="1:6">
      <c r="A10869" s="144"/>
      <c r="B10869" s="144"/>
      <c r="C10869" s="144"/>
      <c r="D10869" s="144"/>
      <c r="E10869" s="144"/>
      <c r="F10869" s="144"/>
    </row>
    <row r="10870" spans="1:6">
      <c r="A10870" s="144"/>
      <c r="B10870" s="144"/>
      <c r="C10870" s="144"/>
      <c r="D10870" s="144"/>
      <c r="E10870" s="144"/>
      <c r="F10870" s="144"/>
    </row>
    <row r="10871" spans="1:6">
      <c r="A10871" s="144"/>
      <c r="B10871" s="144"/>
      <c r="C10871" s="144"/>
      <c r="D10871" s="144"/>
      <c r="E10871" s="144"/>
      <c r="F10871" s="144"/>
    </row>
    <row r="10872" spans="1:6">
      <c r="A10872" s="144"/>
      <c r="B10872" s="144"/>
      <c r="C10872" s="144"/>
      <c r="D10872" s="144"/>
      <c r="E10872" s="144"/>
      <c r="F10872" s="144"/>
    </row>
    <row r="10873" spans="1:6">
      <c r="A10873" s="144"/>
      <c r="B10873" s="144"/>
      <c r="C10873" s="144"/>
      <c r="D10873" s="144"/>
      <c r="E10873" s="144"/>
      <c r="F10873" s="144"/>
    </row>
    <row r="10874" spans="1:6">
      <c r="A10874" s="144"/>
      <c r="B10874" s="144"/>
      <c r="C10874" s="144"/>
      <c r="D10874" s="144"/>
      <c r="E10874" s="144"/>
      <c r="F10874" s="144"/>
    </row>
    <row r="10875" spans="1:6">
      <c r="A10875" s="144"/>
      <c r="B10875" s="144"/>
      <c r="C10875" s="144"/>
      <c r="D10875" s="144"/>
      <c r="E10875" s="144"/>
      <c r="F10875" s="144"/>
    </row>
    <row r="10876" spans="1:6">
      <c r="A10876" s="144"/>
      <c r="B10876" s="144"/>
      <c r="C10876" s="144"/>
      <c r="D10876" s="144"/>
      <c r="E10876" s="144"/>
      <c r="F10876" s="144"/>
    </row>
    <row r="10877" spans="1:6">
      <c r="A10877" s="144"/>
      <c r="B10877" s="144"/>
      <c r="C10877" s="144"/>
      <c r="D10877" s="144"/>
      <c r="E10877" s="144"/>
      <c r="F10877" s="144"/>
    </row>
    <row r="10878" spans="1:6">
      <c r="A10878" s="144"/>
      <c r="B10878" s="144"/>
      <c r="C10878" s="144"/>
      <c r="D10878" s="144"/>
      <c r="E10878" s="144"/>
      <c r="F10878" s="144"/>
    </row>
    <row r="10879" spans="1:6">
      <c r="A10879" s="144"/>
      <c r="B10879" s="144"/>
      <c r="C10879" s="144"/>
      <c r="D10879" s="144"/>
      <c r="E10879" s="144"/>
      <c r="F10879" s="144"/>
    </row>
    <row r="10880" spans="1:6">
      <c r="A10880" s="144"/>
      <c r="B10880" s="144"/>
      <c r="C10880" s="144"/>
      <c r="D10880" s="144"/>
      <c r="E10880" s="144"/>
      <c r="F10880" s="144"/>
    </row>
    <row r="10881" spans="1:6">
      <c r="A10881" s="144"/>
      <c r="B10881" s="144"/>
      <c r="C10881" s="144"/>
      <c r="D10881" s="144"/>
      <c r="E10881" s="144"/>
      <c r="F10881" s="144"/>
    </row>
    <row r="10882" spans="1:6">
      <c r="A10882" s="144"/>
      <c r="B10882" s="144"/>
      <c r="C10882" s="144"/>
      <c r="D10882" s="144"/>
      <c r="E10882" s="144"/>
      <c r="F10882" s="144"/>
    </row>
    <row r="10883" spans="1:6">
      <c r="A10883" s="144"/>
      <c r="B10883" s="144"/>
      <c r="C10883" s="144"/>
      <c r="D10883" s="144"/>
      <c r="E10883" s="144"/>
      <c r="F10883" s="144"/>
    </row>
    <row r="10884" spans="1:6">
      <c r="A10884" s="144"/>
      <c r="B10884" s="144"/>
      <c r="C10884" s="144"/>
      <c r="D10884" s="144"/>
      <c r="E10884" s="144"/>
      <c r="F10884" s="144"/>
    </row>
    <row r="10885" spans="1:6">
      <c r="A10885" s="144"/>
      <c r="B10885" s="144"/>
      <c r="C10885" s="144"/>
      <c r="D10885" s="144"/>
      <c r="E10885" s="144"/>
      <c r="F10885" s="144"/>
    </row>
    <row r="10886" spans="1:6">
      <c r="A10886" s="144"/>
      <c r="B10886" s="144"/>
      <c r="C10886" s="144"/>
      <c r="D10886" s="144"/>
      <c r="E10886" s="144"/>
      <c r="F10886" s="144"/>
    </row>
    <row r="10887" spans="1:6">
      <c r="A10887" s="144"/>
      <c r="B10887" s="144"/>
      <c r="C10887" s="144"/>
      <c r="D10887" s="144"/>
      <c r="E10887" s="144"/>
      <c r="F10887" s="144"/>
    </row>
    <row r="10888" spans="1:6">
      <c r="A10888" s="144"/>
      <c r="B10888" s="144"/>
      <c r="C10888" s="144"/>
      <c r="D10888" s="144"/>
      <c r="E10888" s="144"/>
      <c r="F10888" s="144"/>
    </row>
    <row r="10889" spans="1:6">
      <c r="A10889" s="144"/>
      <c r="B10889" s="144"/>
      <c r="C10889" s="144"/>
      <c r="D10889" s="144"/>
      <c r="E10889" s="144"/>
      <c r="F10889" s="144"/>
    </row>
    <row r="10890" spans="1:6">
      <c r="A10890" s="144"/>
      <c r="B10890" s="144"/>
      <c r="C10890" s="144"/>
      <c r="D10890" s="144"/>
      <c r="E10890" s="144"/>
      <c r="F10890" s="144"/>
    </row>
    <row r="10891" spans="1:6">
      <c r="A10891" s="144"/>
      <c r="B10891" s="144"/>
      <c r="C10891" s="144"/>
      <c r="D10891" s="144"/>
      <c r="E10891" s="144"/>
      <c r="F10891" s="144"/>
    </row>
    <row r="10892" spans="1:6">
      <c r="A10892" s="144"/>
      <c r="B10892" s="144"/>
      <c r="C10892" s="144"/>
      <c r="D10892" s="144"/>
      <c r="E10892" s="144"/>
      <c r="F10892" s="144"/>
    </row>
    <row r="10893" spans="1:6">
      <c r="A10893" s="144"/>
      <c r="B10893" s="144"/>
      <c r="C10893" s="144"/>
      <c r="D10893" s="144"/>
      <c r="E10893" s="144"/>
      <c r="F10893" s="144"/>
    </row>
    <row r="10894" spans="1:6">
      <c r="A10894" s="144"/>
      <c r="B10894" s="144"/>
      <c r="C10894" s="144"/>
      <c r="D10894" s="144"/>
      <c r="E10894" s="144"/>
      <c r="F10894" s="144"/>
    </row>
    <row r="10895" spans="1:6">
      <c r="A10895" s="144"/>
      <c r="B10895" s="144"/>
      <c r="C10895" s="144"/>
      <c r="D10895" s="144"/>
      <c r="E10895" s="144"/>
      <c r="F10895" s="144"/>
    </row>
    <row r="10896" spans="1:6">
      <c r="A10896" s="144"/>
      <c r="B10896" s="144"/>
      <c r="C10896" s="144"/>
      <c r="D10896" s="144"/>
      <c r="E10896" s="144"/>
      <c r="F10896" s="144"/>
    </row>
    <row r="10897" spans="1:6">
      <c r="A10897" s="144"/>
      <c r="B10897" s="144"/>
      <c r="C10897" s="144"/>
      <c r="D10897" s="144"/>
      <c r="E10897" s="144"/>
      <c r="F10897" s="144"/>
    </row>
    <row r="10898" spans="1:6">
      <c r="A10898" s="144"/>
      <c r="B10898" s="144"/>
      <c r="C10898" s="144"/>
      <c r="D10898" s="144"/>
      <c r="E10898" s="144"/>
      <c r="F10898" s="144"/>
    </row>
    <row r="10899" spans="1:6">
      <c r="A10899" s="144"/>
      <c r="B10899" s="144"/>
      <c r="C10899" s="144"/>
      <c r="D10899" s="144"/>
      <c r="E10899" s="144"/>
      <c r="F10899" s="144"/>
    </row>
    <row r="10900" spans="1:6">
      <c r="A10900" s="144"/>
      <c r="B10900" s="144"/>
      <c r="C10900" s="144"/>
      <c r="D10900" s="144"/>
      <c r="E10900" s="144"/>
      <c r="F10900" s="144"/>
    </row>
    <row r="10901" spans="1:6">
      <c r="A10901" s="144"/>
      <c r="B10901" s="144"/>
      <c r="C10901" s="144"/>
      <c r="D10901" s="144"/>
      <c r="E10901" s="144"/>
      <c r="F10901" s="144"/>
    </row>
    <row r="10902" spans="1:6">
      <c r="A10902" s="144"/>
      <c r="B10902" s="144"/>
      <c r="C10902" s="144"/>
      <c r="D10902" s="144"/>
      <c r="E10902" s="144"/>
      <c r="F10902" s="144"/>
    </row>
    <row r="10903" spans="1:6">
      <c r="A10903" s="144"/>
      <c r="B10903" s="144"/>
      <c r="C10903" s="144"/>
      <c r="D10903" s="144"/>
      <c r="E10903" s="144"/>
      <c r="F10903" s="144"/>
    </row>
    <row r="10904" spans="1:6">
      <c r="A10904" s="144"/>
      <c r="B10904" s="144"/>
      <c r="C10904" s="144"/>
      <c r="D10904" s="144"/>
      <c r="E10904" s="144"/>
      <c r="F10904" s="144"/>
    </row>
    <row r="10905" spans="1:6">
      <c r="A10905" s="144"/>
      <c r="B10905" s="144"/>
      <c r="C10905" s="144"/>
      <c r="D10905" s="144"/>
      <c r="E10905" s="144"/>
      <c r="F10905" s="144"/>
    </row>
    <row r="10906" spans="1:6">
      <c r="A10906" s="144"/>
      <c r="B10906" s="144"/>
      <c r="C10906" s="144"/>
      <c r="D10906" s="144"/>
      <c r="E10906" s="144"/>
      <c r="F10906" s="144"/>
    </row>
    <row r="10907" spans="1:6">
      <c r="A10907" s="144"/>
      <c r="B10907" s="144"/>
      <c r="C10907" s="144"/>
      <c r="D10907" s="144"/>
      <c r="E10907" s="144"/>
      <c r="F10907" s="144"/>
    </row>
    <row r="10908" spans="1:6">
      <c r="A10908" s="144"/>
      <c r="B10908" s="144"/>
      <c r="C10908" s="144"/>
      <c r="D10908" s="144"/>
      <c r="E10908" s="144"/>
      <c r="F10908" s="144"/>
    </row>
    <row r="10909" spans="1:6">
      <c r="A10909" s="144"/>
      <c r="B10909" s="144"/>
      <c r="C10909" s="144"/>
      <c r="D10909" s="144"/>
      <c r="E10909" s="144"/>
      <c r="F10909" s="144"/>
    </row>
    <row r="10910" spans="1:6">
      <c r="A10910" s="144"/>
      <c r="B10910" s="144"/>
      <c r="C10910" s="144"/>
      <c r="D10910" s="144"/>
      <c r="E10910" s="144"/>
      <c r="F10910" s="144"/>
    </row>
    <row r="10911" spans="1:6">
      <c r="A10911" s="144"/>
      <c r="B10911" s="144"/>
      <c r="C10911" s="144"/>
      <c r="D10911" s="144"/>
      <c r="E10911" s="144"/>
      <c r="F10911" s="144"/>
    </row>
    <row r="10912" spans="1:6">
      <c r="A10912" s="144"/>
      <c r="B10912" s="144"/>
      <c r="C10912" s="144"/>
      <c r="D10912" s="144"/>
      <c r="E10912" s="144"/>
      <c r="F10912" s="144"/>
    </row>
    <row r="10913" spans="1:6">
      <c r="A10913" s="144"/>
      <c r="B10913" s="144"/>
      <c r="C10913" s="144"/>
      <c r="D10913" s="144"/>
      <c r="E10913" s="144"/>
      <c r="F10913" s="144"/>
    </row>
    <row r="10914" spans="1:6">
      <c r="A10914" s="144"/>
      <c r="B10914" s="144"/>
      <c r="C10914" s="144"/>
      <c r="D10914" s="144"/>
      <c r="E10914" s="144"/>
      <c r="F10914" s="144"/>
    </row>
    <row r="10915" spans="1:6">
      <c r="A10915" s="144"/>
      <c r="B10915" s="144"/>
      <c r="C10915" s="144"/>
      <c r="D10915" s="144"/>
      <c r="E10915" s="144"/>
      <c r="F10915" s="144"/>
    </row>
    <row r="10916" spans="1:6">
      <c r="A10916" s="144"/>
      <c r="B10916" s="144"/>
      <c r="C10916" s="144"/>
      <c r="D10916" s="144"/>
      <c r="E10916" s="144"/>
      <c r="F10916" s="144"/>
    </row>
    <row r="10917" spans="1:6">
      <c r="A10917" s="144"/>
      <c r="B10917" s="144"/>
      <c r="C10917" s="144"/>
      <c r="D10917" s="144"/>
      <c r="E10917" s="144"/>
      <c r="F10917" s="144"/>
    </row>
    <row r="10918" spans="1:6">
      <c r="A10918" s="144"/>
      <c r="B10918" s="144"/>
      <c r="C10918" s="144"/>
      <c r="D10918" s="144"/>
      <c r="E10918" s="144"/>
      <c r="F10918" s="144"/>
    </row>
    <row r="10919" spans="1:6">
      <c r="A10919" s="144"/>
      <c r="B10919" s="144"/>
      <c r="C10919" s="144"/>
      <c r="D10919" s="144"/>
      <c r="E10919" s="144"/>
      <c r="F10919" s="144"/>
    </row>
    <row r="10920" spans="1:6">
      <c r="A10920" s="144"/>
      <c r="B10920" s="144"/>
      <c r="C10920" s="144"/>
      <c r="D10920" s="144"/>
      <c r="E10920" s="144"/>
      <c r="F10920" s="144"/>
    </row>
    <row r="10921" spans="1:6">
      <c r="A10921" s="144"/>
      <c r="B10921" s="144"/>
      <c r="C10921" s="144"/>
      <c r="D10921" s="144"/>
      <c r="E10921" s="144"/>
      <c r="F10921" s="144"/>
    </row>
    <row r="10922" spans="1:6">
      <c r="A10922" s="144"/>
      <c r="B10922" s="144"/>
      <c r="C10922" s="144"/>
      <c r="D10922" s="144"/>
      <c r="E10922" s="144"/>
      <c r="F10922" s="144"/>
    </row>
    <row r="10923" spans="1:6">
      <c r="A10923" s="144"/>
      <c r="B10923" s="144"/>
      <c r="C10923" s="144"/>
      <c r="D10923" s="144"/>
      <c r="E10923" s="144"/>
      <c r="F10923" s="144"/>
    </row>
    <row r="10924" spans="1:6">
      <c r="A10924" s="144"/>
      <c r="B10924" s="144"/>
      <c r="C10924" s="144"/>
      <c r="D10924" s="144"/>
      <c r="E10924" s="144"/>
      <c r="F10924" s="144"/>
    </row>
    <row r="10925" spans="1:6">
      <c r="A10925" s="144"/>
      <c r="B10925" s="144"/>
      <c r="C10925" s="144"/>
      <c r="D10925" s="144"/>
      <c r="E10925" s="144"/>
      <c r="F10925" s="144"/>
    </row>
    <row r="10926" spans="1:6">
      <c r="A10926" s="144"/>
      <c r="B10926" s="144"/>
      <c r="C10926" s="144"/>
      <c r="D10926" s="144"/>
      <c r="E10926" s="144"/>
      <c r="F10926" s="144"/>
    </row>
    <row r="10927" spans="1:6">
      <c r="A10927" s="144"/>
      <c r="B10927" s="144"/>
      <c r="C10927" s="144"/>
      <c r="D10927" s="144"/>
      <c r="E10927" s="144"/>
      <c r="F10927" s="144"/>
    </row>
    <row r="10928" spans="1:6">
      <c r="A10928" s="144"/>
      <c r="B10928" s="144"/>
      <c r="C10928" s="144"/>
      <c r="D10928" s="144"/>
      <c r="E10928" s="144"/>
      <c r="F10928" s="144"/>
    </row>
    <row r="10929" spans="1:6">
      <c r="A10929" s="144"/>
      <c r="B10929" s="144"/>
      <c r="C10929" s="144"/>
      <c r="D10929" s="144"/>
      <c r="E10929" s="144"/>
      <c r="F10929" s="144"/>
    </row>
    <row r="10930" spans="1:6">
      <c r="A10930" s="144"/>
      <c r="B10930" s="144"/>
      <c r="C10930" s="144"/>
      <c r="D10930" s="144"/>
      <c r="E10930" s="144"/>
      <c r="F10930" s="144"/>
    </row>
    <row r="10931" spans="1:6">
      <c r="A10931" s="144"/>
      <c r="B10931" s="144"/>
      <c r="C10931" s="144"/>
      <c r="D10931" s="144"/>
      <c r="E10931" s="144"/>
      <c r="F10931" s="144"/>
    </row>
    <row r="10932" spans="1:6">
      <c r="A10932" s="144"/>
      <c r="B10932" s="144"/>
      <c r="C10932" s="144"/>
      <c r="D10932" s="144"/>
      <c r="E10932" s="144"/>
      <c r="F10932" s="144"/>
    </row>
    <row r="10933" spans="1:6">
      <c r="A10933" s="144"/>
      <c r="B10933" s="144"/>
      <c r="C10933" s="144"/>
      <c r="D10933" s="144"/>
      <c r="E10933" s="144"/>
      <c r="F10933" s="144"/>
    </row>
    <row r="10934" spans="1:6">
      <c r="A10934" s="144"/>
      <c r="B10934" s="144"/>
      <c r="C10934" s="144"/>
      <c r="D10934" s="144"/>
      <c r="E10934" s="144"/>
      <c r="F10934" s="144"/>
    </row>
    <row r="10935" spans="1:6">
      <c r="A10935" s="144"/>
      <c r="B10935" s="144"/>
      <c r="C10935" s="144"/>
      <c r="D10935" s="144"/>
      <c r="E10935" s="144"/>
      <c r="F10935" s="144"/>
    </row>
    <row r="10936" spans="1:6">
      <c r="A10936" s="144"/>
      <c r="B10936" s="144"/>
      <c r="C10936" s="144"/>
      <c r="D10936" s="144"/>
      <c r="E10936" s="144"/>
      <c r="F10936" s="144"/>
    </row>
    <row r="10937" spans="1:6">
      <c r="A10937" s="144"/>
      <c r="B10937" s="144"/>
      <c r="C10937" s="144"/>
      <c r="D10937" s="144"/>
      <c r="E10937" s="144"/>
      <c r="F10937" s="144"/>
    </row>
    <row r="10938" spans="1:6">
      <c r="A10938" s="144"/>
      <c r="B10938" s="144"/>
      <c r="C10938" s="144"/>
      <c r="D10938" s="144"/>
      <c r="E10938" s="144"/>
      <c r="F10938" s="144"/>
    </row>
    <row r="10939" spans="1:6">
      <c r="A10939" s="144"/>
      <c r="B10939" s="144"/>
      <c r="C10939" s="144"/>
      <c r="D10939" s="144"/>
      <c r="E10939" s="144"/>
      <c r="F10939" s="144"/>
    </row>
    <row r="10940" spans="1:6">
      <c r="A10940" s="144"/>
      <c r="B10940" s="144"/>
      <c r="C10940" s="144"/>
      <c r="D10940" s="144"/>
      <c r="E10940" s="144"/>
      <c r="F10940" s="144"/>
    </row>
    <row r="10941" spans="1:6">
      <c r="A10941" s="144"/>
      <c r="B10941" s="144"/>
      <c r="C10941" s="144"/>
      <c r="D10941" s="144"/>
      <c r="E10941" s="144"/>
      <c r="F10941" s="144"/>
    </row>
    <row r="10942" spans="1:6">
      <c r="A10942" s="144"/>
      <c r="B10942" s="144"/>
      <c r="C10942" s="144"/>
      <c r="D10942" s="144"/>
      <c r="E10942" s="144"/>
      <c r="F10942" s="144"/>
    </row>
    <row r="10943" spans="1:6">
      <c r="A10943" s="144"/>
      <c r="B10943" s="144"/>
      <c r="C10943" s="144"/>
      <c r="D10943" s="144"/>
      <c r="E10943" s="144"/>
      <c r="F10943" s="144"/>
    </row>
    <row r="10944" spans="1:6">
      <c r="A10944" s="144"/>
      <c r="B10944" s="144"/>
      <c r="C10944" s="144"/>
      <c r="D10944" s="144"/>
      <c r="E10944" s="144"/>
      <c r="F10944" s="144"/>
    </row>
    <row r="10945" spans="1:6">
      <c r="A10945" s="144"/>
      <c r="B10945" s="144"/>
      <c r="C10945" s="144"/>
      <c r="D10945" s="144"/>
      <c r="E10945" s="144"/>
      <c r="F10945" s="144"/>
    </row>
    <row r="10946" spans="1:6">
      <c r="A10946" s="144"/>
      <c r="B10946" s="144"/>
      <c r="C10946" s="144"/>
      <c r="D10946" s="144"/>
      <c r="E10946" s="144"/>
      <c r="F10946" s="144"/>
    </row>
    <row r="10947" spans="1:6">
      <c r="A10947" s="144"/>
      <c r="B10947" s="144"/>
      <c r="C10947" s="144"/>
      <c r="D10947" s="144"/>
      <c r="E10947" s="144"/>
      <c r="F10947" s="144"/>
    </row>
    <row r="10948" spans="1:6">
      <c r="A10948" s="144"/>
      <c r="B10948" s="144"/>
      <c r="C10948" s="144"/>
      <c r="D10948" s="144"/>
      <c r="E10948" s="144"/>
      <c r="F10948" s="144"/>
    </row>
    <row r="10949" spans="1:6">
      <c r="A10949" s="144"/>
      <c r="B10949" s="144"/>
      <c r="C10949" s="144"/>
      <c r="D10949" s="144"/>
      <c r="E10949" s="144"/>
      <c r="F10949" s="144"/>
    </row>
    <row r="10950" spans="1:6">
      <c r="A10950" s="144"/>
      <c r="B10950" s="144"/>
      <c r="C10950" s="144"/>
      <c r="D10950" s="144"/>
      <c r="E10950" s="144"/>
      <c r="F10950" s="144"/>
    </row>
    <row r="10951" spans="1:6">
      <c r="A10951" s="144"/>
      <c r="B10951" s="144"/>
      <c r="C10951" s="144"/>
      <c r="D10951" s="144"/>
      <c r="E10951" s="144"/>
      <c r="F10951" s="144"/>
    </row>
    <row r="10952" spans="1:6">
      <c r="A10952" s="144"/>
      <c r="B10952" s="144"/>
      <c r="C10952" s="144"/>
      <c r="D10952" s="144"/>
      <c r="E10952" s="144"/>
      <c r="F10952" s="144"/>
    </row>
    <row r="10953" spans="1:6">
      <c r="A10953" s="144"/>
      <c r="B10953" s="144"/>
      <c r="C10953" s="144"/>
      <c r="D10953" s="144"/>
      <c r="E10953" s="144"/>
      <c r="F10953" s="144"/>
    </row>
    <row r="10954" spans="1:6">
      <c r="A10954" s="144"/>
      <c r="B10954" s="144"/>
      <c r="C10954" s="144"/>
      <c r="D10954" s="144"/>
      <c r="E10954" s="144"/>
      <c r="F10954" s="144"/>
    </row>
    <row r="10955" spans="1:6">
      <c r="A10955" s="144"/>
      <c r="B10955" s="144"/>
      <c r="C10955" s="144"/>
      <c r="D10955" s="144"/>
      <c r="E10955" s="144"/>
      <c r="F10955" s="144"/>
    </row>
    <row r="10956" spans="1:6">
      <c r="A10956" s="144"/>
      <c r="B10956" s="144"/>
      <c r="C10956" s="144"/>
      <c r="D10956" s="144"/>
      <c r="E10956" s="144"/>
      <c r="F10956" s="144"/>
    </row>
    <row r="10957" spans="1:6">
      <c r="A10957" s="144"/>
      <c r="B10957" s="144"/>
      <c r="C10957" s="144"/>
      <c r="D10957" s="144"/>
      <c r="E10957" s="144"/>
      <c r="F10957" s="144"/>
    </row>
    <row r="10958" spans="1:6">
      <c r="A10958" s="144"/>
      <c r="B10958" s="144"/>
      <c r="C10958" s="144"/>
      <c r="D10958" s="144"/>
      <c r="E10958" s="144"/>
      <c r="F10958" s="144"/>
    </row>
    <row r="10959" spans="1:6">
      <c r="A10959" s="144"/>
      <c r="B10959" s="144"/>
      <c r="C10959" s="144"/>
      <c r="D10959" s="144"/>
      <c r="E10959" s="144"/>
      <c r="F10959" s="144"/>
    </row>
    <row r="10960" spans="1:6">
      <c r="A10960" s="144"/>
      <c r="B10960" s="144"/>
      <c r="C10960" s="144"/>
      <c r="D10960" s="144"/>
      <c r="E10960" s="144"/>
      <c r="F10960" s="144"/>
    </row>
    <row r="10961" spans="1:6">
      <c r="A10961" s="144"/>
      <c r="B10961" s="144"/>
      <c r="C10961" s="144"/>
      <c r="D10961" s="144"/>
      <c r="E10961" s="144"/>
      <c r="F10961" s="144"/>
    </row>
    <row r="10962" spans="1:6">
      <c r="A10962" s="144"/>
      <c r="B10962" s="144"/>
      <c r="C10962" s="144"/>
      <c r="D10962" s="144"/>
      <c r="E10962" s="144"/>
      <c r="F10962" s="144"/>
    </row>
    <row r="10963" spans="1:6">
      <c r="A10963" s="144"/>
      <c r="B10963" s="144"/>
      <c r="C10963" s="144"/>
      <c r="D10963" s="144"/>
      <c r="E10963" s="144"/>
      <c r="F10963" s="144"/>
    </row>
    <row r="10964" spans="1:6">
      <c r="A10964" s="144"/>
      <c r="B10964" s="144"/>
      <c r="C10964" s="144"/>
      <c r="D10964" s="144"/>
      <c r="E10964" s="144"/>
      <c r="F10964" s="144"/>
    </row>
    <row r="10965" spans="1:6">
      <c r="A10965" s="144"/>
      <c r="B10965" s="144"/>
      <c r="C10965" s="144"/>
      <c r="D10965" s="144"/>
      <c r="E10965" s="144"/>
      <c r="F10965" s="144"/>
    </row>
    <row r="10966" spans="1:6">
      <c r="A10966" s="144"/>
      <c r="B10966" s="144"/>
      <c r="C10966" s="144"/>
      <c r="D10966" s="144"/>
      <c r="E10966" s="144"/>
      <c r="F10966" s="144"/>
    </row>
    <row r="10967" spans="1:6">
      <c r="A10967" s="144"/>
      <c r="B10967" s="144"/>
      <c r="C10967" s="144"/>
      <c r="D10967" s="144"/>
      <c r="E10967" s="144"/>
      <c r="F10967" s="144"/>
    </row>
    <row r="10968" spans="1:6">
      <c r="A10968" s="144"/>
      <c r="B10968" s="144"/>
      <c r="C10968" s="144"/>
      <c r="D10968" s="144"/>
      <c r="E10968" s="144"/>
      <c r="F10968" s="144"/>
    </row>
    <row r="10969" spans="1:6">
      <c r="A10969" s="144"/>
      <c r="B10969" s="144"/>
      <c r="C10969" s="144"/>
      <c r="D10969" s="144"/>
      <c r="E10969" s="144"/>
      <c r="F10969" s="144"/>
    </row>
    <row r="10970" spans="1:6">
      <c r="A10970" s="144"/>
      <c r="B10970" s="144"/>
      <c r="C10970" s="144"/>
      <c r="D10970" s="144"/>
      <c r="E10970" s="144"/>
      <c r="F10970" s="144"/>
    </row>
    <row r="10971" spans="1:6">
      <c r="A10971" s="144"/>
      <c r="B10971" s="144"/>
      <c r="C10971" s="144"/>
      <c r="D10971" s="144"/>
      <c r="E10971" s="144"/>
      <c r="F10971" s="144"/>
    </row>
    <row r="10972" spans="1:6">
      <c r="A10972" s="144"/>
      <c r="B10972" s="144"/>
      <c r="C10972" s="144"/>
      <c r="D10972" s="144"/>
      <c r="E10972" s="144"/>
      <c r="F10972" s="144"/>
    </row>
    <row r="10973" spans="1:6">
      <c r="A10973" s="144"/>
      <c r="B10973" s="144"/>
      <c r="C10973" s="144"/>
      <c r="D10973" s="144"/>
      <c r="E10973" s="144"/>
      <c r="F10973" s="144"/>
    </row>
    <row r="10974" spans="1:6">
      <c r="A10974" s="144"/>
      <c r="B10974" s="144"/>
      <c r="C10974" s="144"/>
      <c r="D10974" s="144"/>
      <c r="E10974" s="144"/>
      <c r="F10974" s="144"/>
    </row>
    <row r="10975" spans="1:6">
      <c r="A10975" s="144"/>
      <c r="B10975" s="144"/>
      <c r="C10975" s="144"/>
      <c r="D10975" s="144"/>
      <c r="E10975" s="144"/>
      <c r="F10975" s="144"/>
    </row>
    <row r="10976" spans="1:6">
      <c r="A10976" s="144"/>
      <c r="B10976" s="144"/>
      <c r="C10976" s="144"/>
      <c r="D10976" s="144"/>
      <c r="E10976" s="144"/>
      <c r="F10976" s="144"/>
    </row>
    <row r="10977" spans="1:6">
      <c r="A10977" s="144"/>
      <c r="B10977" s="144"/>
      <c r="C10977" s="144"/>
      <c r="D10977" s="144"/>
      <c r="E10977" s="144"/>
      <c r="F10977" s="144"/>
    </row>
    <row r="10978" spans="1:6">
      <c r="A10978" s="144"/>
      <c r="B10978" s="144"/>
      <c r="C10978" s="144"/>
      <c r="D10978" s="144"/>
      <c r="E10978" s="144"/>
      <c r="F10978" s="144"/>
    </row>
    <row r="10979" spans="1:6">
      <c r="A10979" s="144"/>
      <c r="B10979" s="144"/>
      <c r="C10979" s="144"/>
      <c r="D10979" s="144"/>
      <c r="E10979" s="144"/>
      <c r="F10979" s="144"/>
    </row>
    <row r="10980" spans="1:6">
      <c r="A10980" s="144"/>
      <c r="B10980" s="144"/>
      <c r="C10980" s="144"/>
      <c r="D10980" s="144"/>
      <c r="E10980" s="144"/>
      <c r="F10980" s="144"/>
    </row>
    <row r="10981" spans="1:6">
      <c r="A10981" s="144"/>
      <c r="B10981" s="144"/>
      <c r="C10981" s="144"/>
      <c r="D10981" s="144"/>
      <c r="E10981" s="144"/>
      <c r="F10981" s="144"/>
    </row>
    <row r="10982" spans="1:6">
      <c r="A10982" s="144"/>
      <c r="B10982" s="144"/>
      <c r="C10982" s="144"/>
      <c r="D10982" s="144"/>
      <c r="E10982" s="144"/>
      <c r="F10982" s="144"/>
    </row>
    <row r="10983" spans="1:6">
      <c r="A10983" s="144"/>
      <c r="B10983" s="144"/>
      <c r="C10983" s="144"/>
      <c r="D10983" s="144"/>
      <c r="E10983" s="144"/>
      <c r="F10983" s="144"/>
    </row>
    <row r="10984" spans="1:6">
      <c r="A10984" s="144"/>
      <c r="B10984" s="144"/>
      <c r="C10984" s="144"/>
      <c r="D10984" s="144"/>
      <c r="E10984" s="144"/>
      <c r="F10984" s="144"/>
    </row>
    <row r="10985" spans="1:6">
      <c r="A10985" s="144"/>
      <c r="B10985" s="144"/>
      <c r="C10985" s="144"/>
      <c r="D10985" s="144"/>
      <c r="E10985" s="144"/>
      <c r="F10985" s="144"/>
    </row>
    <row r="10986" spans="1:6">
      <c r="A10986" s="144"/>
      <c r="B10986" s="144"/>
      <c r="C10986" s="144"/>
      <c r="D10986" s="144"/>
      <c r="E10986" s="144"/>
      <c r="F10986" s="144"/>
    </row>
    <row r="10987" spans="1:6">
      <c r="A10987" s="144"/>
      <c r="B10987" s="144"/>
      <c r="C10987" s="144"/>
      <c r="D10987" s="144"/>
      <c r="E10987" s="144"/>
      <c r="F10987" s="144"/>
    </row>
    <row r="10988" spans="1:6">
      <c r="A10988" s="144"/>
      <c r="B10988" s="144"/>
      <c r="C10988" s="144"/>
      <c r="D10988" s="144"/>
      <c r="E10988" s="144"/>
      <c r="F10988" s="144"/>
    </row>
    <row r="10989" spans="1:6">
      <c r="A10989" s="144"/>
      <c r="B10989" s="144"/>
      <c r="C10989" s="144"/>
      <c r="D10989" s="144"/>
      <c r="E10989" s="144"/>
      <c r="F10989" s="144"/>
    </row>
    <row r="10990" spans="1:6">
      <c r="A10990" s="144"/>
      <c r="B10990" s="144"/>
      <c r="C10990" s="144"/>
      <c r="D10990" s="144"/>
      <c r="E10990" s="144"/>
      <c r="F10990" s="144"/>
    </row>
    <row r="10991" spans="1:6">
      <c r="A10991" s="144"/>
      <c r="B10991" s="144"/>
      <c r="C10991" s="144"/>
      <c r="D10991" s="144"/>
      <c r="E10991" s="144"/>
      <c r="F10991" s="144"/>
    </row>
    <row r="10992" spans="1:6">
      <c r="A10992" s="144"/>
      <c r="B10992" s="144"/>
      <c r="C10992" s="144"/>
      <c r="D10992" s="144"/>
      <c r="E10992" s="144"/>
      <c r="F10992" s="144"/>
    </row>
    <row r="10993" spans="1:6">
      <c r="A10993" s="144"/>
      <c r="B10993" s="144"/>
      <c r="C10993" s="144"/>
      <c r="D10993" s="144"/>
      <c r="E10993" s="144"/>
      <c r="F10993" s="144"/>
    </row>
    <row r="10994" spans="1:6">
      <c r="A10994" s="144"/>
      <c r="B10994" s="144"/>
      <c r="C10994" s="144"/>
      <c r="D10994" s="144"/>
      <c r="E10994" s="144"/>
      <c r="F10994" s="144"/>
    </row>
    <row r="10995" spans="1:6">
      <c r="A10995" s="144"/>
      <c r="B10995" s="144"/>
      <c r="C10995" s="144"/>
      <c r="D10995" s="144"/>
      <c r="E10995" s="144"/>
      <c r="F10995" s="144"/>
    </row>
    <row r="10996" spans="1:6">
      <c r="A10996" s="144"/>
      <c r="B10996" s="144"/>
      <c r="C10996" s="144"/>
      <c r="D10996" s="144"/>
      <c r="E10996" s="144"/>
      <c r="F10996" s="144"/>
    </row>
    <row r="10997" spans="1:6">
      <c r="A10997" s="144"/>
      <c r="B10997" s="144"/>
      <c r="C10997" s="144"/>
      <c r="D10997" s="144"/>
      <c r="E10997" s="144"/>
      <c r="F10997" s="144"/>
    </row>
    <row r="10998" spans="1:6">
      <c r="A10998" s="144"/>
      <c r="B10998" s="144"/>
      <c r="C10998" s="144"/>
      <c r="D10998" s="144"/>
      <c r="E10998" s="144"/>
      <c r="F10998" s="144"/>
    </row>
    <row r="10999" spans="1:6">
      <c r="A10999" s="144"/>
      <c r="B10999" s="144"/>
      <c r="C10999" s="144"/>
      <c r="D10999" s="144"/>
      <c r="E10999" s="144"/>
      <c r="F10999" s="144"/>
    </row>
    <row r="11000" spans="1:6">
      <c r="A11000" s="144"/>
      <c r="B11000" s="144"/>
      <c r="C11000" s="144"/>
      <c r="D11000" s="144"/>
      <c r="E11000" s="144"/>
      <c r="F11000" s="144"/>
    </row>
    <row r="11001" spans="1:6">
      <c r="A11001" s="144"/>
      <c r="B11001" s="144"/>
      <c r="C11001" s="144"/>
      <c r="D11001" s="144"/>
      <c r="E11001" s="144"/>
      <c r="F11001" s="144"/>
    </row>
    <row r="11002" spans="1:6">
      <c r="A11002" s="144"/>
      <c r="B11002" s="144"/>
      <c r="C11002" s="144"/>
      <c r="D11002" s="144"/>
      <c r="E11002" s="144"/>
      <c r="F11002" s="144"/>
    </row>
    <row r="11003" spans="1:6">
      <c r="A11003" s="144"/>
      <c r="B11003" s="144"/>
      <c r="C11003" s="144"/>
      <c r="D11003" s="144"/>
      <c r="E11003" s="144"/>
      <c r="F11003" s="144"/>
    </row>
    <row r="11004" spans="1:6">
      <c r="A11004" s="144"/>
      <c r="B11004" s="144"/>
      <c r="C11004" s="144"/>
      <c r="D11004" s="144"/>
      <c r="E11004" s="144"/>
      <c r="F11004" s="144"/>
    </row>
    <row r="11005" spans="1:6">
      <c r="A11005" s="144"/>
      <c r="B11005" s="144"/>
      <c r="C11005" s="144"/>
      <c r="D11005" s="144"/>
      <c r="E11005" s="144"/>
      <c r="F11005" s="144"/>
    </row>
    <row r="11006" spans="1:6">
      <c r="A11006" s="144"/>
      <c r="B11006" s="144"/>
      <c r="C11006" s="144"/>
      <c r="D11006" s="144"/>
      <c r="E11006" s="144"/>
      <c r="F11006" s="144"/>
    </row>
    <row r="11007" spans="1:6">
      <c r="A11007" s="144"/>
      <c r="B11007" s="144"/>
      <c r="C11007" s="144"/>
      <c r="D11007" s="144"/>
      <c r="E11007" s="144"/>
      <c r="F11007" s="144"/>
    </row>
    <row r="11008" spans="1:6">
      <c r="A11008" s="144"/>
      <c r="B11008" s="144"/>
      <c r="C11008" s="144"/>
      <c r="D11008" s="144"/>
      <c r="E11008" s="144"/>
      <c r="F11008" s="144"/>
    </row>
    <row r="11009" spans="1:6">
      <c r="A11009" s="144"/>
      <c r="B11009" s="144"/>
      <c r="C11009" s="144"/>
      <c r="D11009" s="144"/>
      <c r="E11009" s="144"/>
      <c r="F11009" s="144"/>
    </row>
    <row r="11010" spans="1:6">
      <c r="A11010" s="144"/>
      <c r="B11010" s="144"/>
      <c r="C11010" s="144"/>
      <c r="D11010" s="144"/>
      <c r="E11010" s="144"/>
      <c r="F11010" s="144"/>
    </row>
    <row r="11011" spans="1:6">
      <c r="A11011" s="144"/>
      <c r="B11011" s="144"/>
      <c r="C11011" s="144"/>
      <c r="D11011" s="144"/>
      <c r="E11011" s="144"/>
      <c r="F11011" s="144"/>
    </row>
    <row r="11012" spans="1:6">
      <c r="A11012" s="144"/>
      <c r="B11012" s="144"/>
      <c r="C11012" s="144"/>
      <c r="D11012" s="144"/>
      <c r="E11012" s="144"/>
      <c r="F11012" s="144"/>
    </row>
    <row r="11013" spans="1:6">
      <c r="A11013" s="144"/>
      <c r="B11013" s="144"/>
      <c r="C11013" s="144"/>
      <c r="D11013" s="144"/>
      <c r="E11013" s="144"/>
      <c r="F11013" s="144"/>
    </row>
    <row r="11014" spans="1:6">
      <c r="A11014" s="144"/>
      <c r="B11014" s="144"/>
      <c r="C11014" s="144"/>
      <c r="D11014" s="144"/>
      <c r="E11014" s="144"/>
      <c r="F11014" s="144"/>
    </row>
    <row r="11015" spans="1:6">
      <c r="A11015" s="144"/>
      <c r="B11015" s="144"/>
      <c r="C11015" s="144"/>
      <c r="D11015" s="144"/>
      <c r="E11015" s="144"/>
      <c r="F11015" s="144"/>
    </row>
    <row r="11016" spans="1:6">
      <c r="A11016" s="144"/>
      <c r="B11016" s="144"/>
      <c r="C11016" s="144"/>
      <c r="D11016" s="144"/>
      <c r="E11016" s="144"/>
      <c r="F11016" s="144"/>
    </row>
    <row r="11017" spans="1:6">
      <c r="A11017" s="144"/>
      <c r="B11017" s="144"/>
      <c r="C11017" s="144"/>
      <c r="D11017" s="144"/>
      <c r="E11017" s="144"/>
      <c r="F11017" s="144"/>
    </row>
    <row r="11018" spans="1:6">
      <c r="A11018" s="144"/>
      <c r="B11018" s="144"/>
      <c r="C11018" s="144"/>
      <c r="D11018" s="144"/>
      <c r="E11018" s="144"/>
      <c r="F11018" s="144"/>
    </row>
    <row r="11019" spans="1:6">
      <c r="A11019" s="144"/>
      <c r="B11019" s="144"/>
      <c r="C11019" s="144"/>
      <c r="D11019" s="144"/>
      <c r="E11019" s="144"/>
      <c r="F11019" s="144"/>
    </row>
    <row r="11020" spans="1:6">
      <c r="A11020" s="144"/>
      <c r="B11020" s="144"/>
      <c r="C11020" s="144"/>
      <c r="D11020" s="144"/>
      <c r="E11020" s="144"/>
      <c r="F11020" s="144"/>
    </row>
    <row r="11021" spans="1:6">
      <c r="A11021" s="144"/>
      <c r="B11021" s="144"/>
      <c r="C11021" s="144"/>
      <c r="D11021" s="144"/>
      <c r="E11021" s="144"/>
      <c r="F11021" s="144"/>
    </row>
    <row r="11022" spans="1:6">
      <c r="A11022" s="144"/>
      <c r="B11022" s="144"/>
      <c r="C11022" s="144"/>
      <c r="D11022" s="144"/>
      <c r="E11022" s="144"/>
      <c r="F11022" s="144"/>
    </row>
    <row r="11023" spans="1:6">
      <c r="A11023" s="144"/>
      <c r="B11023" s="144"/>
      <c r="C11023" s="144"/>
      <c r="D11023" s="144"/>
      <c r="E11023" s="144"/>
      <c r="F11023" s="144"/>
    </row>
    <row r="11024" spans="1:6">
      <c r="A11024" s="144"/>
      <c r="B11024" s="144"/>
      <c r="C11024" s="144"/>
      <c r="D11024" s="144"/>
      <c r="E11024" s="144"/>
      <c r="F11024" s="144"/>
    </row>
    <row r="11025" spans="1:6">
      <c r="A11025" s="144"/>
      <c r="B11025" s="144"/>
      <c r="C11025" s="144"/>
      <c r="D11025" s="144"/>
      <c r="E11025" s="144"/>
      <c r="F11025" s="144"/>
    </row>
    <row r="11026" spans="1:6">
      <c r="A11026" s="144"/>
      <c r="B11026" s="144"/>
      <c r="C11026" s="144"/>
      <c r="D11026" s="144"/>
      <c r="E11026" s="144"/>
      <c r="F11026" s="144"/>
    </row>
    <row r="11027" spans="1:6">
      <c r="A11027" s="144"/>
      <c r="B11027" s="144"/>
      <c r="C11027" s="144"/>
      <c r="D11027" s="144"/>
      <c r="E11027" s="144"/>
      <c r="F11027" s="144"/>
    </row>
    <row r="11028" spans="1:6">
      <c r="A11028" s="144"/>
      <c r="B11028" s="144"/>
      <c r="C11028" s="144"/>
      <c r="D11028" s="144"/>
      <c r="E11028" s="144"/>
      <c r="F11028" s="144"/>
    </row>
    <row r="11029" spans="1:6">
      <c r="A11029" s="144"/>
      <c r="B11029" s="144"/>
      <c r="C11029" s="144"/>
      <c r="D11029" s="144"/>
      <c r="E11029" s="144"/>
      <c r="F11029" s="144"/>
    </row>
    <row r="11030" spans="1:6">
      <c r="A11030" s="144"/>
      <c r="B11030" s="144"/>
      <c r="C11030" s="144"/>
      <c r="D11030" s="144"/>
      <c r="E11030" s="144"/>
      <c r="F11030" s="144"/>
    </row>
    <row r="11031" spans="1:6">
      <c r="A11031" s="144"/>
      <c r="B11031" s="144"/>
      <c r="C11031" s="144"/>
      <c r="D11031" s="144"/>
      <c r="E11031" s="144"/>
      <c r="F11031" s="144"/>
    </row>
    <row r="11032" spans="1:6">
      <c r="A11032" s="144"/>
      <c r="B11032" s="144"/>
      <c r="C11032" s="144"/>
      <c r="D11032" s="144"/>
      <c r="E11032" s="144"/>
      <c r="F11032" s="144"/>
    </row>
    <row r="11033" spans="1:6">
      <c r="A11033" s="144"/>
      <c r="B11033" s="144"/>
      <c r="C11033" s="144"/>
      <c r="D11033" s="144"/>
      <c r="E11033" s="144"/>
      <c r="F11033" s="144"/>
    </row>
    <row r="11034" spans="1:6">
      <c r="A11034" s="144"/>
      <c r="B11034" s="144"/>
      <c r="C11034" s="144"/>
      <c r="D11034" s="144"/>
      <c r="E11034" s="144"/>
      <c r="F11034" s="144"/>
    </row>
    <row r="11035" spans="1:6">
      <c r="A11035" s="144"/>
      <c r="B11035" s="144"/>
      <c r="C11035" s="144"/>
      <c r="D11035" s="144"/>
      <c r="E11035" s="144"/>
      <c r="F11035" s="144"/>
    </row>
    <row r="11036" spans="1:6">
      <c r="A11036" s="144"/>
      <c r="B11036" s="144"/>
      <c r="C11036" s="144"/>
      <c r="D11036" s="144"/>
      <c r="E11036" s="144"/>
      <c r="F11036" s="144"/>
    </row>
    <row r="11037" spans="1:6">
      <c r="A11037" s="144"/>
      <c r="B11037" s="144"/>
      <c r="C11037" s="144"/>
      <c r="D11037" s="144"/>
      <c r="E11037" s="144"/>
      <c r="F11037" s="144"/>
    </row>
    <row r="11038" spans="1:6">
      <c r="A11038" s="144"/>
      <c r="B11038" s="144"/>
      <c r="C11038" s="144"/>
      <c r="D11038" s="144"/>
      <c r="E11038" s="144"/>
      <c r="F11038" s="144"/>
    </row>
    <row r="11039" spans="1:6">
      <c r="A11039" s="144"/>
      <c r="B11039" s="144"/>
      <c r="C11039" s="144"/>
      <c r="D11039" s="144"/>
      <c r="E11039" s="144"/>
      <c r="F11039" s="144"/>
    </row>
    <row r="11040" spans="1:6">
      <c r="A11040" s="144"/>
      <c r="B11040" s="144"/>
      <c r="C11040" s="144"/>
      <c r="D11040" s="144"/>
      <c r="E11040" s="144"/>
      <c r="F11040" s="144"/>
    </row>
    <row r="11041" spans="1:6">
      <c r="A11041" s="144"/>
      <c r="B11041" s="144"/>
      <c r="C11041" s="144"/>
      <c r="D11041" s="144"/>
      <c r="E11041" s="144"/>
      <c r="F11041" s="144"/>
    </row>
    <row r="11042" spans="1:6">
      <c r="A11042" s="144"/>
      <c r="B11042" s="144"/>
      <c r="C11042" s="144"/>
      <c r="D11042" s="144"/>
      <c r="E11042" s="144"/>
      <c r="F11042" s="144"/>
    </row>
    <row r="11043" spans="1:6">
      <c r="A11043" s="144"/>
      <c r="B11043" s="144"/>
      <c r="C11043" s="144"/>
      <c r="D11043" s="144"/>
      <c r="E11043" s="144"/>
      <c r="F11043" s="144"/>
    </row>
    <row r="11044" spans="1:6">
      <c r="A11044" s="144"/>
      <c r="B11044" s="144"/>
      <c r="C11044" s="144"/>
      <c r="D11044" s="144"/>
      <c r="E11044" s="144"/>
      <c r="F11044" s="144"/>
    </row>
    <row r="11045" spans="1:6">
      <c r="A11045" s="144"/>
      <c r="B11045" s="144"/>
      <c r="C11045" s="144"/>
      <c r="D11045" s="144"/>
      <c r="E11045" s="144"/>
      <c r="F11045" s="144"/>
    </row>
    <row r="11046" spans="1:6">
      <c r="A11046" s="144"/>
      <c r="B11046" s="144"/>
      <c r="C11046" s="144"/>
      <c r="D11046" s="144"/>
      <c r="E11046" s="144"/>
      <c r="F11046" s="144"/>
    </row>
    <row r="11047" spans="1:6">
      <c r="A11047" s="144"/>
      <c r="B11047" s="144"/>
      <c r="C11047" s="144"/>
      <c r="D11047" s="144"/>
      <c r="E11047" s="144"/>
      <c r="F11047" s="144"/>
    </row>
    <row r="11048" spans="1:6">
      <c r="A11048" s="144"/>
      <c r="B11048" s="144"/>
      <c r="C11048" s="144"/>
      <c r="D11048" s="144"/>
      <c r="E11048" s="144"/>
      <c r="F11048" s="144"/>
    </row>
    <row r="11049" spans="1:6">
      <c r="A11049" s="144"/>
      <c r="B11049" s="144"/>
      <c r="C11049" s="144"/>
      <c r="D11049" s="144"/>
      <c r="E11049" s="144"/>
      <c r="F11049" s="144"/>
    </row>
    <row r="11050" spans="1:6">
      <c r="A11050" s="144"/>
      <c r="B11050" s="144"/>
      <c r="C11050" s="144"/>
      <c r="D11050" s="144"/>
      <c r="E11050" s="144"/>
      <c r="F11050" s="144"/>
    </row>
    <row r="11051" spans="1:6">
      <c r="A11051" s="144"/>
      <c r="B11051" s="144"/>
      <c r="C11051" s="144"/>
      <c r="D11051" s="144"/>
      <c r="E11051" s="144"/>
      <c r="F11051" s="144"/>
    </row>
    <row r="11052" spans="1:6">
      <c r="A11052" s="144"/>
      <c r="B11052" s="144"/>
      <c r="C11052" s="144"/>
      <c r="D11052" s="144"/>
      <c r="E11052" s="144"/>
      <c r="F11052" s="144"/>
    </row>
    <row r="11053" spans="1:6">
      <c r="A11053" s="144"/>
      <c r="B11053" s="144"/>
      <c r="C11053" s="144"/>
      <c r="D11053" s="144"/>
      <c r="E11053" s="144"/>
      <c r="F11053" s="144"/>
    </row>
    <row r="11054" spans="1:6">
      <c r="A11054" s="144"/>
      <c r="B11054" s="144"/>
      <c r="C11054" s="144"/>
      <c r="D11054" s="144"/>
      <c r="E11054" s="144"/>
      <c r="F11054" s="144"/>
    </row>
    <row r="11055" spans="1:6">
      <c r="A11055" s="144"/>
      <c r="B11055" s="144"/>
      <c r="C11055" s="144"/>
      <c r="D11055" s="144"/>
      <c r="E11055" s="144"/>
      <c r="F11055" s="144"/>
    </row>
    <row r="11056" spans="1:6">
      <c r="A11056" s="144"/>
      <c r="B11056" s="144"/>
      <c r="C11056" s="144"/>
      <c r="D11056" s="144"/>
      <c r="E11056" s="144"/>
      <c r="F11056" s="144"/>
    </row>
    <row r="11057" spans="1:6">
      <c r="A11057" s="144"/>
      <c r="B11057" s="144"/>
      <c r="C11057" s="144"/>
      <c r="D11057" s="144"/>
      <c r="E11057" s="144"/>
      <c r="F11057" s="144"/>
    </row>
    <row r="11058" spans="1:6">
      <c r="A11058" s="144"/>
      <c r="B11058" s="144"/>
      <c r="C11058" s="144"/>
      <c r="D11058" s="144"/>
      <c r="E11058" s="144"/>
      <c r="F11058" s="144"/>
    </row>
    <row r="11059" spans="1:6">
      <c r="A11059" s="144"/>
      <c r="B11059" s="144"/>
      <c r="C11059" s="144"/>
      <c r="D11059" s="144"/>
      <c r="E11059" s="144"/>
      <c r="F11059" s="144"/>
    </row>
    <row r="11060" spans="1:6">
      <c r="A11060" s="144"/>
      <c r="B11060" s="144"/>
      <c r="C11060" s="144"/>
      <c r="D11060" s="144"/>
      <c r="E11060" s="144"/>
      <c r="F11060" s="144"/>
    </row>
    <row r="11061" spans="1:6">
      <c r="A11061" s="144"/>
      <c r="B11061" s="144"/>
      <c r="C11061" s="144"/>
      <c r="D11061" s="144"/>
      <c r="E11061" s="144"/>
      <c r="F11061" s="144"/>
    </row>
    <row r="11062" spans="1:6">
      <c r="A11062" s="144"/>
      <c r="B11062" s="144"/>
      <c r="C11062" s="144"/>
      <c r="D11062" s="144"/>
      <c r="E11062" s="144"/>
      <c r="F11062" s="144"/>
    </row>
    <row r="11063" spans="1:6">
      <c r="A11063" s="144"/>
      <c r="B11063" s="144"/>
      <c r="C11063" s="144"/>
      <c r="D11063" s="144"/>
      <c r="E11063" s="144"/>
      <c r="F11063" s="144"/>
    </row>
    <row r="11064" spans="1:6">
      <c r="A11064" s="144"/>
      <c r="B11064" s="144"/>
      <c r="C11064" s="144"/>
      <c r="D11064" s="144"/>
      <c r="E11064" s="144"/>
      <c r="F11064" s="144"/>
    </row>
    <row r="11065" spans="1:6">
      <c r="A11065" s="144"/>
      <c r="B11065" s="144"/>
      <c r="C11065" s="144"/>
      <c r="D11065" s="144"/>
      <c r="E11065" s="144"/>
      <c r="F11065" s="144"/>
    </row>
    <row r="11066" spans="1:6">
      <c r="A11066" s="144"/>
      <c r="B11066" s="144"/>
      <c r="C11066" s="144"/>
      <c r="D11066" s="144"/>
      <c r="E11066" s="144"/>
      <c r="F11066" s="144"/>
    </row>
    <row r="11067" spans="1:6">
      <c r="A11067" s="144"/>
      <c r="B11067" s="144"/>
      <c r="C11067" s="144"/>
      <c r="D11067" s="144"/>
      <c r="E11067" s="144"/>
      <c r="F11067" s="144"/>
    </row>
    <row r="11068" spans="1:6">
      <c r="A11068" s="144"/>
      <c r="B11068" s="144"/>
      <c r="C11068" s="144"/>
      <c r="D11068" s="144"/>
      <c r="E11068" s="144"/>
      <c r="F11068" s="144"/>
    </row>
    <row r="11069" spans="1:6">
      <c r="A11069" s="144"/>
      <c r="B11069" s="144"/>
      <c r="C11069" s="144"/>
      <c r="D11069" s="144"/>
      <c r="E11069" s="144"/>
      <c r="F11069" s="144"/>
    </row>
    <row r="11070" spans="1:6">
      <c r="A11070" s="144"/>
      <c r="B11070" s="144"/>
      <c r="C11070" s="144"/>
      <c r="D11070" s="144"/>
      <c r="E11070" s="144"/>
      <c r="F11070" s="144"/>
    </row>
    <row r="11071" spans="1:6">
      <c r="A11071" s="144"/>
      <c r="B11071" s="144"/>
      <c r="C11071" s="144"/>
      <c r="D11071" s="144"/>
      <c r="E11071" s="144"/>
      <c r="F11071" s="144"/>
    </row>
    <row r="11072" spans="1:6">
      <c r="A11072" s="144"/>
      <c r="B11072" s="144"/>
      <c r="C11072" s="144"/>
      <c r="D11072" s="144"/>
      <c r="E11072" s="144"/>
      <c r="F11072" s="144"/>
    </row>
    <row r="11073" spans="1:6">
      <c r="A11073" s="144"/>
      <c r="B11073" s="144"/>
      <c r="C11073" s="144"/>
      <c r="D11073" s="144"/>
      <c r="E11073" s="144"/>
      <c r="F11073" s="144"/>
    </row>
    <row r="11074" spans="1:6">
      <c r="A11074" s="144"/>
      <c r="B11074" s="144"/>
      <c r="C11074" s="144"/>
      <c r="D11074" s="144"/>
      <c r="E11074" s="144"/>
      <c r="F11074" s="144"/>
    </row>
    <row r="11075" spans="1:6">
      <c r="A11075" s="144"/>
      <c r="B11075" s="144"/>
      <c r="C11075" s="144"/>
      <c r="D11075" s="144"/>
      <c r="E11075" s="144"/>
      <c r="F11075" s="144"/>
    </row>
    <row r="11076" spans="1:6">
      <c r="A11076" s="144"/>
      <c r="B11076" s="144"/>
      <c r="C11076" s="144"/>
      <c r="D11076" s="144"/>
      <c r="E11076" s="144"/>
      <c r="F11076" s="144"/>
    </row>
    <row r="11077" spans="1:6">
      <c r="A11077" s="144"/>
      <c r="B11077" s="144"/>
      <c r="C11077" s="144"/>
      <c r="D11077" s="144"/>
      <c r="E11077" s="144"/>
      <c r="F11077" s="144"/>
    </row>
    <row r="11078" spans="1:6">
      <c r="A11078" s="144"/>
      <c r="B11078" s="144"/>
      <c r="C11078" s="144"/>
      <c r="D11078" s="144"/>
      <c r="E11078" s="144"/>
      <c r="F11078" s="144"/>
    </row>
    <row r="11079" spans="1:6">
      <c r="A11079" s="144"/>
      <c r="B11079" s="144"/>
      <c r="C11079" s="144"/>
      <c r="D11079" s="144"/>
      <c r="E11079" s="144"/>
      <c r="F11079" s="144"/>
    </row>
    <row r="11080" spans="1:6">
      <c r="A11080" s="144"/>
      <c r="B11080" s="144"/>
      <c r="C11080" s="144"/>
      <c r="D11080" s="144"/>
      <c r="E11080" s="144"/>
      <c r="F11080" s="144"/>
    </row>
    <row r="11081" spans="1:6">
      <c r="A11081" s="144"/>
      <c r="B11081" s="144"/>
      <c r="C11081" s="144"/>
      <c r="D11081" s="144"/>
      <c r="E11081" s="144"/>
      <c r="F11081" s="144"/>
    </row>
    <row r="11082" spans="1:6">
      <c r="A11082" s="144"/>
      <c r="B11082" s="144"/>
      <c r="C11082" s="144"/>
      <c r="D11082" s="144"/>
      <c r="E11082" s="144"/>
      <c r="F11082" s="144"/>
    </row>
    <row r="11083" spans="1:6">
      <c r="A11083" s="144"/>
      <c r="B11083" s="144"/>
      <c r="C11083" s="144"/>
      <c r="D11083" s="144"/>
      <c r="E11083" s="144"/>
      <c r="F11083" s="144"/>
    </row>
    <row r="11084" spans="1:6">
      <c r="A11084" s="144"/>
      <c r="B11084" s="144"/>
      <c r="C11084" s="144"/>
      <c r="D11084" s="144"/>
      <c r="E11084" s="144"/>
      <c r="F11084" s="144"/>
    </row>
    <row r="11085" spans="1:6">
      <c r="A11085" s="144"/>
      <c r="B11085" s="144"/>
      <c r="C11085" s="144"/>
      <c r="D11085" s="144"/>
      <c r="E11085" s="144"/>
      <c r="F11085" s="144"/>
    </row>
    <row r="11086" spans="1:6">
      <c r="A11086" s="144"/>
      <c r="B11086" s="144"/>
      <c r="C11086" s="144"/>
      <c r="D11086" s="144"/>
      <c r="E11086" s="144"/>
      <c r="F11086" s="144"/>
    </row>
    <row r="11087" spans="1:6">
      <c r="A11087" s="144"/>
      <c r="B11087" s="144"/>
      <c r="C11087" s="144"/>
      <c r="D11087" s="144"/>
      <c r="E11087" s="144"/>
      <c r="F11087" s="144"/>
    </row>
    <row r="11088" spans="1:6">
      <c r="A11088" s="144"/>
      <c r="B11088" s="144"/>
      <c r="C11088" s="144"/>
      <c r="D11088" s="144"/>
      <c r="E11088" s="144"/>
      <c r="F11088" s="144"/>
    </row>
    <row r="11089" spans="1:6">
      <c r="A11089" s="144"/>
      <c r="B11089" s="144"/>
      <c r="C11089" s="144"/>
      <c r="D11089" s="144"/>
      <c r="E11089" s="144"/>
      <c r="F11089" s="144"/>
    </row>
    <row r="11090" spans="1:6">
      <c r="A11090" s="144"/>
      <c r="B11090" s="144"/>
      <c r="C11090" s="144"/>
      <c r="D11090" s="144"/>
      <c r="E11090" s="144"/>
      <c r="F11090" s="144"/>
    </row>
    <row r="11091" spans="1:6">
      <c r="A11091" s="144"/>
      <c r="B11091" s="144"/>
      <c r="C11091" s="144"/>
      <c r="D11091" s="144"/>
      <c r="E11091" s="144"/>
      <c r="F11091" s="144"/>
    </row>
    <row r="11092" spans="1:6">
      <c r="A11092" s="144"/>
      <c r="B11092" s="144"/>
      <c r="C11092" s="144"/>
      <c r="D11092" s="144"/>
      <c r="E11092" s="144"/>
      <c r="F11092" s="144"/>
    </row>
    <row r="11093" spans="1:6">
      <c r="A11093" s="144"/>
      <c r="B11093" s="144"/>
      <c r="C11093" s="144"/>
      <c r="D11093" s="144"/>
      <c r="E11093" s="144"/>
      <c r="F11093" s="144"/>
    </row>
    <row r="11094" spans="1:6">
      <c r="A11094" s="144"/>
      <c r="B11094" s="144"/>
      <c r="C11094" s="144"/>
      <c r="D11094" s="144"/>
      <c r="E11094" s="144"/>
      <c r="F11094" s="144"/>
    </row>
    <row r="11095" spans="1:6">
      <c r="A11095" s="144"/>
      <c r="B11095" s="144"/>
      <c r="C11095" s="144"/>
      <c r="D11095" s="144"/>
      <c r="E11095" s="144"/>
      <c r="F11095" s="144"/>
    </row>
    <row r="11096" spans="1:6">
      <c r="A11096" s="144"/>
      <c r="B11096" s="144"/>
      <c r="C11096" s="144"/>
      <c r="D11096" s="144"/>
      <c r="E11096" s="144"/>
      <c r="F11096" s="144"/>
    </row>
    <row r="11097" spans="1:6">
      <c r="A11097" s="144"/>
      <c r="B11097" s="144"/>
      <c r="C11097" s="144"/>
      <c r="D11097" s="144"/>
      <c r="E11097" s="144"/>
      <c r="F11097" s="144"/>
    </row>
    <row r="11098" spans="1:6">
      <c r="A11098" s="144"/>
      <c r="B11098" s="144"/>
      <c r="C11098" s="144"/>
      <c r="D11098" s="144"/>
      <c r="E11098" s="144"/>
      <c r="F11098" s="144"/>
    </row>
    <row r="11099" spans="1:6">
      <c r="A11099" s="144"/>
      <c r="B11099" s="144"/>
      <c r="C11099" s="144"/>
      <c r="D11099" s="144"/>
      <c r="E11099" s="144"/>
      <c r="F11099" s="144"/>
    </row>
    <row r="11100" spans="1:6">
      <c r="A11100" s="144"/>
      <c r="B11100" s="144"/>
      <c r="C11100" s="144"/>
      <c r="D11100" s="144"/>
      <c r="E11100" s="144"/>
      <c r="F11100" s="144"/>
    </row>
    <row r="11101" spans="1:6">
      <c r="A11101" s="144"/>
      <c r="B11101" s="144"/>
      <c r="C11101" s="144"/>
      <c r="D11101" s="144"/>
      <c r="E11101" s="144"/>
      <c r="F11101" s="144"/>
    </row>
    <row r="11102" spans="1:6">
      <c r="A11102" s="144"/>
      <c r="B11102" s="144"/>
      <c r="C11102" s="144"/>
      <c r="D11102" s="144"/>
      <c r="E11102" s="144"/>
      <c r="F11102" s="144"/>
    </row>
    <row r="11103" spans="1:6">
      <c r="A11103" s="144"/>
      <c r="B11103" s="144"/>
      <c r="C11103" s="144"/>
      <c r="D11103" s="144"/>
      <c r="E11103" s="144"/>
      <c r="F11103" s="144"/>
    </row>
    <row r="11104" spans="1:6">
      <c r="A11104" s="144"/>
      <c r="B11104" s="144"/>
      <c r="C11104" s="144"/>
      <c r="D11104" s="144"/>
      <c r="E11104" s="144"/>
      <c r="F11104" s="144"/>
    </row>
    <row r="11105" spans="1:6">
      <c r="A11105" s="144"/>
      <c r="B11105" s="144"/>
      <c r="C11105" s="144"/>
      <c r="D11105" s="144"/>
      <c r="E11105" s="144"/>
      <c r="F11105" s="144"/>
    </row>
    <row r="11106" spans="1:6">
      <c r="A11106" s="144"/>
      <c r="B11106" s="144"/>
      <c r="C11106" s="144"/>
      <c r="D11106" s="144"/>
      <c r="E11106" s="144"/>
      <c r="F11106" s="144"/>
    </row>
    <row r="11107" spans="1:6">
      <c r="A11107" s="144"/>
      <c r="B11107" s="144"/>
      <c r="C11107" s="144"/>
      <c r="D11107" s="144"/>
      <c r="E11107" s="144"/>
      <c r="F11107" s="144"/>
    </row>
    <row r="11108" spans="1:6">
      <c r="A11108" s="144"/>
      <c r="B11108" s="144"/>
      <c r="C11108" s="144"/>
      <c r="D11108" s="144"/>
      <c r="E11108" s="144"/>
      <c r="F11108" s="144"/>
    </row>
    <row r="11109" spans="1:6">
      <c r="A11109" s="144"/>
      <c r="B11109" s="144"/>
      <c r="C11109" s="144"/>
      <c r="D11109" s="144"/>
      <c r="E11109" s="144"/>
      <c r="F11109" s="144"/>
    </row>
    <row r="11110" spans="1:6">
      <c r="A11110" s="144"/>
      <c r="B11110" s="144"/>
      <c r="C11110" s="144"/>
      <c r="D11110" s="144"/>
      <c r="E11110" s="144"/>
      <c r="F11110" s="144"/>
    </row>
    <row r="11111" spans="1:6">
      <c r="A11111" s="144"/>
      <c r="B11111" s="144"/>
      <c r="C11111" s="144"/>
      <c r="D11111" s="144"/>
      <c r="E11111" s="144"/>
      <c r="F11111" s="144"/>
    </row>
    <row r="11112" spans="1:6">
      <c r="A11112" s="144"/>
      <c r="B11112" s="144"/>
      <c r="C11112" s="144"/>
      <c r="D11112" s="144"/>
      <c r="E11112" s="144"/>
      <c r="F11112" s="144"/>
    </row>
    <row r="11113" spans="1:6">
      <c r="A11113" s="144"/>
      <c r="B11113" s="144"/>
      <c r="C11113" s="144"/>
      <c r="D11113" s="144"/>
      <c r="E11113" s="144"/>
      <c r="F11113" s="144"/>
    </row>
    <row r="11114" spans="1:6">
      <c r="A11114" s="144"/>
      <c r="B11114" s="144"/>
      <c r="C11114" s="144"/>
      <c r="D11114" s="144"/>
      <c r="E11114" s="144"/>
      <c r="F11114" s="144"/>
    </row>
    <row r="11115" spans="1:6">
      <c r="A11115" s="144"/>
      <c r="B11115" s="144"/>
      <c r="C11115" s="144"/>
      <c r="D11115" s="144"/>
      <c r="E11115" s="144"/>
      <c r="F11115" s="144"/>
    </row>
    <row r="11116" spans="1:6">
      <c r="A11116" s="144"/>
      <c r="B11116" s="144"/>
      <c r="C11116" s="144"/>
      <c r="D11116" s="144"/>
      <c r="E11116" s="144"/>
      <c r="F11116" s="144"/>
    </row>
    <row r="11117" spans="1:6">
      <c r="A11117" s="144"/>
      <c r="B11117" s="144"/>
      <c r="C11117" s="144"/>
      <c r="D11117" s="144"/>
      <c r="E11117" s="144"/>
      <c r="F11117" s="144"/>
    </row>
    <row r="11118" spans="1:6">
      <c r="A11118" s="144"/>
      <c r="B11118" s="144"/>
      <c r="C11118" s="144"/>
      <c r="D11118" s="144"/>
      <c r="E11118" s="144"/>
      <c r="F11118" s="144"/>
    </row>
    <row r="11119" spans="1:6">
      <c r="A11119" s="144"/>
      <c r="B11119" s="144"/>
      <c r="C11119" s="144"/>
      <c r="D11119" s="144"/>
      <c r="E11119" s="144"/>
      <c r="F11119" s="144"/>
    </row>
    <row r="11120" spans="1:6">
      <c r="A11120" s="144"/>
      <c r="B11120" s="144"/>
      <c r="C11120" s="144"/>
      <c r="D11120" s="144"/>
      <c r="E11120" s="144"/>
      <c r="F11120" s="144"/>
    </row>
    <row r="11121" spans="1:6">
      <c r="A11121" s="144"/>
      <c r="B11121" s="144"/>
      <c r="C11121" s="144"/>
      <c r="D11121" s="144"/>
      <c r="E11121" s="144"/>
      <c r="F11121" s="144"/>
    </row>
    <row r="11122" spans="1:6">
      <c r="A11122" s="144"/>
      <c r="B11122" s="144"/>
      <c r="C11122" s="144"/>
      <c r="D11122" s="144"/>
      <c r="E11122" s="144"/>
      <c r="F11122" s="144"/>
    </row>
    <row r="11123" spans="1:6">
      <c r="A11123" s="144"/>
      <c r="B11123" s="144"/>
      <c r="C11123" s="144"/>
      <c r="D11123" s="144"/>
      <c r="E11123" s="144"/>
      <c r="F11123" s="144"/>
    </row>
    <row r="11124" spans="1:6">
      <c r="A11124" s="144"/>
      <c r="B11124" s="144"/>
      <c r="C11124" s="144"/>
      <c r="D11124" s="144"/>
      <c r="E11124" s="144"/>
      <c r="F11124" s="144"/>
    </row>
    <row r="11125" spans="1:6">
      <c r="A11125" s="144"/>
      <c r="B11125" s="144"/>
      <c r="C11125" s="144"/>
      <c r="D11125" s="144"/>
      <c r="E11125" s="144"/>
      <c r="F11125" s="144"/>
    </row>
    <row r="11126" spans="1:6">
      <c r="A11126" s="144"/>
      <c r="B11126" s="144"/>
      <c r="C11126" s="144"/>
      <c r="D11126" s="144"/>
      <c r="E11126" s="144"/>
      <c r="F11126" s="144"/>
    </row>
    <row r="11127" spans="1:6">
      <c r="A11127" s="144"/>
      <c r="B11127" s="144"/>
      <c r="C11127" s="144"/>
      <c r="D11127" s="144"/>
      <c r="E11127" s="144"/>
      <c r="F11127" s="144"/>
    </row>
    <row r="11128" spans="1:6">
      <c r="A11128" s="144"/>
      <c r="B11128" s="144"/>
      <c r="C11128" s="144"/>
      <c r="D11128" s="144"/>
      <c r="E11128" s="144"/>
      <c r="F11128" s="144"/>
    </row>
    <row r="11129" spans="1:6">
      <c r="A11129" s="144"/>
      <c r="B11129" s="144"/>
      <c r="C11129" s="144"/>
      <c r="D11129" s="144"/>
      <c r="E11129" s="144"/>
      <c r="F11129" s="144"/>
    </row>
    <row r="11130" spans="1:6">
      <c r="A11130" s="144"/>
      <c r="B11130" s="144"/>
      <c r="C11130" s="144"/>
      <c r="D11130" s="144"/>
      <c r="E11130" s="144"/>
      <c r="F11130" s="144"/>
    </row>
    <row r="11131" spans="1:6">
      <c r="A11131" s="144"/>
      <c r="B11131" s="144"/>
      <c r="C11131" s="144"/>
      <c r="D11131" s="144"/>
      <c r="E11131" s="144"/>
      <c r="F11131" s="144"/>
    </row>
    <row r="11132" spans="1:6">
      <c r="A11132" s="144"/>
      <c r="B11132" s="144"/>
      <c r="C11132" s="144"/>
      <c r="D11132" s="144"/>
      <c r="E11132" s="144"/>
      <c r="F11132" s="144"/>
    </row>
    <row r="11133" spans="1:6">
      <c r="A11133" s="144"/>
      <c r="B11133" s="144"/>
      <c r="C11133" s="144"/>
      <c r="D11133" s="144"/>
      <c r="E11133" s="144"/>
      <c r="F11133" s="144"/>
    </row>
    <row r="11134" spans="1:6">
      <c r="A11134" s="144"/>
      <c r="B11134" s="144"/>
      <c r="C11134" s="144"/>
      <c r="D11134" s="144"/>
      <c r="E11134" s="144"/>
      <c r="F11134" s="144"/>
    </row>
    <row r="11135" spans="1:6">
      <c r="A11135" s="144"/>
      <c r="B11135" s="144"/>
      <c r="C11135" s="144"/>
      <c r="D11135" s="144"/>
      <c r="E11135" s="144"/>
      <c r="F11135" s="144"/>
    </row>
    <row r="11136" spans="1:6">
      <c r="A11136" s="144"/>
      <c r="B11136" s="144"/>
      <c r="C11136" s="144"/>
      <c r="D11136" s="144"/>
      <c r="E11136" s="144"/>
      <c r="F11136" s="144"/>
    </row>
    <row r="11137" spans="1:6">
      <c r="A11137" s="144"/>
      <c r="B11137" s="144"/>
      <c r="C11137" s="144"/>
      <c r="D11137" s="144"/>
      <c r="E11137" s="144"/>
      <c r="F11137" s="144"/>
    </row>
    <row r="11138" spans="1:6">
      <c r="A11138" s="144"/>
      <c r="B11138" s="144"/>
      <c r="C11138" s="144"/>
      <c r="D11138" s="144"/>
      <c r="E11138" s="144"/>
      <c r="F11138" s="144"/>
    </row>
    <row r="11139" spans="1:6">
      <c r="A11139" s="144"/>
      <c r="B11139" s="144"/>
      <c r="C11139" s="144"/>
      <c r="D11139" s="144"/>
      <c r="E11139" s="144"/>
      <c r="F11139" s="144"/>
    </row>
    <row r="11140" spans="1:6">
      <c r="A11140" s="144"/>
      <c r="B11140" s="144"/>
      <c r="C11140" s="144"/>
      <c r="D11140" s="144"/>
      <c r="E11140" s="144"/>
      <c r="F11140" s="144"/>
    </row>
    <row r="11141" spans="1:6">
      <c r="A11141" s="144"/>
      <c r="B11141" s="144"/>
      <c r="C11141" s="144"/>
      <c r="D11141" s="144"/>
      <c r="E11141" s="144"/>
      <c r="F11141" s="144"/>
    </row>
    <row r="11142" spans="1:6">
      <c r="A11142" s="144"/>
      <c r="B11142" s="144"/>
      <c r="C11142" s="144"/>
      <c r="D11142" s="144"/>
      <c r="E11142" s="144"/>
      <c r="F11142" s="144"/>
    </row>
    <row r="11143" spans="1:6">
      <c r="A11143" s="144"/>
      <c r="B11143" s="144"/>
      <c r="C11143" s="144"/>
      <c r="D11143" s="144"/>
      <c r="E11143" s="144"/>
      <c r="F11143" s="144"/>
    </row>
    <row r="11144" spans="1:6">
      <c r="A11144" s="144"/>
      <c r="B11144" s="144"/>
      <c r="C11144" s="144"/>
      <c r="D11144" s="144"/>
      <c r="E11144" s="144"/>
      <c r="F11144" s="144"/>
    </row>
    <row r="11145" spans="1:6">
      <c r="A11145" s="144"/>
      <c r="B11145" s="144"/>
      <c r="C11145" s="144"/>
      <c r="D11145" s="144"/>
      <c r="E11145" s="144"/>
      <c r="F11145" s="144"/>
    </row>
    <row r="11146" spans="1:6">
      <c r="A11146" s="144"/>
      <c r="B11146" s="144"/>
      <c r="C11146" s="144"/>
      <c r="D11146" s="144"/>
      <c r="E11146" s="144"/>
      <c r="F11146" s="144"/>
    </row>
    <row r="11147" spans="1:6">
      <c r="A11147" s="144"/>
      <c r="B11147" s="144"/>
      <c r="C11147" s="144"/>
      <c r="D11147" s="144"/>
      <c r="E11147" s="144"/>
      <c r="F11147" s="144"/>
    </row>
    <row r="11148" spans="1:6">
      <c r="A11148" s="144"/>
      <c r="B11148" s="144"/>
      <c r="C11148" s="144"/>
      <c r="D11148" s="144"/>
      <c r="E11148" s="144"/>
      <c r="F11148" s="144"/>
    </row>
    <row r="11149" spans="1:6">
      <c r="A11149" s="144"/>
      <c r="B11149" s="144"/>
      <c r="C11149" s="144"/>
      <c r="D11149" s="144"/>
      <c r="E11149" s="144"/>
      <c r="F11149" s="144"/>
    </row>
    <row r="11150" spans="1:6">
      <c r="A11150" s="144"/>
      <c r="B11150" s="144"/>
      <c r="C11150" s="144"/>
      <c r="D11150" s="144"/>
      <c r="E11150" s="144"/>
      <c r="F11150" s="144"/>
    </row>
    <row r="11151" spans="1:6">
      <c r="A11151" s="144"/>
      <c r="B11151" s="144"/>
      <c r="C11151" s="144"/>
      <c r="D11151" s="144"/>
      <c r="E11151" s="144"/>
      <c r="F11151" s="144"/>
    </row>
    <row r="11152" spans="1:6">
      <c r="A11152" s="144"/>
      <c r="B11152" s="144"/>
      <c r="C11152" s="144"/>
      <c r="D11152" s="144"/>
      <c r="E11152" s="144"/>
      <c r="F11152" s="144"/>
    </row>
    <row r="11153" spans="1:6">
      <c r="A11153" s="144"/>
      <c r="B11153" s="144"/>
      <c r="C11153" s="144"/>
      <c r="D11153" s="144"/>
      <c r="E11153" s="144"/>
      <c r="F11153" s="144"/>
    </row>
    <row r="11154" spans="1:6">
      <c r="A11154" s="144"/>
      <c r="B11154" s="144"/>
      <c r="C11154" s="144"/>
      <c r="D11154" s="144"/>
      <c r="E11154" s="144"/>
      <c r="F11154" s="144"/>
    </row>
    <row r="11155" spans="1:6">
      <c r="A11155" s="144"/>
      <c r="B11155" s="144"/>
      <c r="C11155" s="144"/>
      <c r="D11155" s="144"/>
      <c r="E11155" s="144"/>
      <c r="F11155" s="144"/>
    </row>
    <row r="11156" spans="1:6">
      <c r="A11156" s="144"/>
      <c r="B11156" s="144"/>
      <c r="C11156" s="144"/>
      <c r="D11156" s="144"/>
      <c r="E11156" s="144"/>
      <c r="F11156" s="144"/>
    </row>
    <row r="11157" spans="1:6">
      <c r="A11157" s="144"/>
      <c r="B11157" s="144"/>
      <c r="C11157" s="144"/>
      <c r="D11157" s="144"/>
      <c r="E11157" s="144"/>
      <c r="F11157" s="144"/>
    </row>
    <row r="11158" spans="1:6">
      <c r="A11158" s="144"/>
      <c r="B11158" s="144"/>
      <c r="C11158" s="144"/>
      <c r="D11158" s="144"/>
      <c r="E11158" s="144"/>
      <c r="F11158" s="144"/>
    </row>
    <row r="11159" spans="1:6">
      <c r="A11159" s="144"/>
      <c r="B11159" s="144"/>
      <c r="C11159" s="144"/>
      <c r="D11159" s="144"/>
      <c r="E11159" s="144"/>
      <c r="F11159" s="144"/>
    </row>
    <row r="11160" spans="1:6">
      <c r="A11160" s="144"/>
      <c r="B11160" s="144"/>
      <c r="C11160" s="144"/>
      <c r="D11160" s="144"/>
      <c r="E11160" s="144"/>
      <c r="F11160" s="144"/>
    </row>
    <row r="11161" spans="1:6">
      <c r="A11161" s="144"/>
      <c r="B11161" s="144"/>
      <c r="C11161" s="144"/>
      <c r="D11161" s="144"/>
      <c r="E11161" s="144"/>
      <c r="F11161" s="144"/>
    </row>
    <row r="11162" spans="1:6">
      <c r="A11162" s="144"/>
      <c r="B11162" s="144"/>
      <c r="C11162" s="144"/>
      <c r="D11162" s="144"/>
      <c r="E11162" s="144"/>
      <c r="F11162" s="144"/>
    </row>
    <row r="11163" spans="1:6">
      <c r="A11163" s="144"/>
      <c r="B11163" s="144"/>
      <c r="C11163" s="144"/>
      <c r="D11163" s="144"/>
      <c r="E11163" s="144"/>
      <c r="F11163" s="144"/>
    </row>
    <row r="11164" spans="1:6">
      <c r="A11164" s="144"/>
      <c r="B11164" s="144"/>
      <c r="C11164" s="144"/>
      <c r="D11164" s="144"/>
      <c r="E11164" s="144"/>
      <c r="F11164" s="144"/>
    </row>
    <row r="11165" spans="1:6">
      <c r="A11165" s="144"/>
      <c r="B11165" s="144"/>
      <c r="C11165" s="144"/>
      <c r="D11165" s="144"/>
      <c r="E11165" s="144"/>
      <c r="F11165" s="144"/>
    </row>
    <row r="11166" spans="1:6">
      <c r="A11166" s="144"/>
      <c r="B11166" s="144"/>
      <c r="C11166" s="144"/>
      <c r="D11166" s="144"/>
      <c r="E11166" s="144"/>
      <c r="F11166" s="144"/>
    </row>
    <row r="11167" spans="1:6">
      <c r="A11167" s="144"/>
      <c r="B11167" s="144"/>
      <c r="C11167" s="144"/>
      <c r="D11167" s="144"/>
      <c r="E11167" s="144"/>
      <c r="F11167" s="144"/>
    </row>
    <row r="11168" spans="1:6">
      <c r="A11168" s="144"/>
      <c r="B11168" s="144"/>
      <c r="C11168" s="144"/>
      <c r="D11168" s="144"/>
      <c r="E11168" s="144"/>
      <c r="F11168" s="144"/>
    </row>
    <row r="11169" spans="1:6">
      <c r="A11169" s="144"/>
      <c r="B11169" s="144"/>
      <c r="C11169" s="144"/>
      <c r="D11169" s="144"/>
      <c r="E11169" s="144"/>
      <c r="F11169" s="144"/>
    </row>
    <row r="11170" spans="1:6">
      <c r="A11170" s="144"/>
      <c r="B11170" s="144"/>
      <c r="C11170" s="144"/>
      <c r="D11170" s="144"/>
      <c r="E11170" s="144"/>
      <c r="F11170" s="144"/>
    </row>
    <row r="11171" spans="1:6">
      <c r="A11171" s="144"/>
      <c r="B11171" s="144"/>
      <c r="C11171" s="144"/>
      <c r="D11171" s="144"/>
      <c r="E11171" s="144"/>
      <c r="F11171" s="144"/>
    </row>
    <row r="11172" spans="1:6">
      <c r="A11172" s="144"/>
      <c r="B11172" s="144"/>
      <c r="C11172" s="144"/>
      <c r="D11172" s="144"/>
      <c r="E11172" s="144"/>
      <c r="F11172" s="144"/>
    </row>
    <row r="11173" spans="1:6">
      <c r="A11173" s="144"/>
      <c r="B11173" s="144"/>
      <c r="C11173" s="144"/>
      <c r="D11173" s="144"/>
      <c r="E11173" s="144"/>
      <c r="F11173" s="144"/>
    </row>
    <row r="11174" spans="1:6">
      <c r="A11174" s="144"/>
      <c r="B11174" s="144"/>
      <c r="C11174" s="144"/>
      <c r="D11174" s="144"/>
      <c r="E11174" s="144"/>
      <c r="F11174" s="144"/>
    </row>
    <row r="11175" spans="1:6">
      <c r="A11175" s="144"/>
      <c r="B11175" s="144"/>
      <c r="C11175" s="144"/>
      <c r="D11175" s="144"/>
      <c r="E11175" s="144"/>
      <c r="F11175" s="144"/>
    </row>
    <row r="11176" spans="1:6">
      <c r="A11176" s="144"/>
      <c r="B11176" s="144"/>
      <c r="C11176" s="144"/>
      <c r="D11176" s="144"/>
      <c r="E11176" s="144"/>
      <c r="F11176" s="144"/>
    </row>
    <row r="11177" spans="1:6">
      <c r="A11177" s="144"/>
      <c r="B11177" s="144"/>
      <c r="C11177" s="144"/>
      <c r="D11177" s="144"/>
      <c r="E11177" s="144"/>
      <c r="F11177" s="144"/>
    </row>
    <row r="11178" spans="1:6">
      <c r="A11178" s="144"/>
      <c r="B11178" s="144"/>
      <c r="C11178" s="144"/>
      <c r="D11178" s="144"/>
      <c r="E11178" s="144"/>
      <c r="F11178" s="144"/>
    </row>
    <row r="11179" spans="1:6">
      <c r="A11179" s="144"/>
      <c r="B11179" s="144"/>
      <c r="C11179" s="144"/>
      <c r="D11179" s="144"/>
      <c r="E11179" s="144"/>
      <c r="F11179" s="144"/>
    </row>
    <row r="11180" spans="1:6">
      <c r="A11180" s="144"/>
      <c r="B11180" s="144"/>
      <c r="C11180" s="144"/>
      <c r="D11180" s="144"/>
      <c r="E11180" s="144"/>
      <c r="F11180" s="144"/>
    </row>
    <row r="11181" spans="1:6">
      <c r="A11181" s="144"/>
      <c r="B11181" s="144"/>
      <c r="C11181" s="144"/>
      <c r="D11181" s="144"/>
      <c r="E11181" s="144"/>
      <c r="F11181" s="144"/>
    </row>
    <row r="11182" spans="1:6">
      <c r="A11182" s="144"/>
      <c r="B11182" s="144"/>
      <c r="C11182" s="144"/>
      <c r="D11182" s="144"/>
      <c r="E11182" s="144"/>
      <c r="F11182" s="144"/>
    </row>
    <row r="11183" spans="1:6">
      <c r="A11183" s="144"/>
      <c r="B11183" s="144"/>
      <c r="C11183" s="144"/>
      <c r="D11183" s="144"/>
      <c r="E11183" s="144"/>
      <c r="F11183" s="144"/>
    </row>
    <row r="11184" spans="1:6">
      <c r="A11184" s="144"/>
      <c r="B11184" s="144"/>
      <c r="C11184" s="144"/>
      <c r="D11184" s="144"/>
      <c r="E11184" s="144"/>
      <c r="F11184" s="144"/>
    </row>
    <row r="11185" spans="1:6">
      <c r="A11185" s="144"/>
      <c r="B11185" s="144"/>
      <c r="C11185" s="144"/>
      <c r="D11185" s="144"/>
      <c r="E11185" s="144"/>
      <c r="F11185" s="144"/>
    </row>
    <row r="11186" spans="1:6">
      <c r="A11186" s="144"/>
      <c r="B11186" s="144"/>
      <c r="C11186" s="144"/>
      <c r="D11186" s="144"/>
      <c r="E11186" s="144"/>
      <c r="F11186" s="144"/>
    </row>
    <row r="11187" spans="1:6">
      <c r="A11187" s="144"/>
      <c r="B11187" s="144"/>
      <c r="C11187" s="144"/>
      <c r="D11187" s="144"/>
      <c r="E11187" s="144"/>
      <c r="F11187" s="144"/>
    </row>
    <row r="11188" spans="1:6">
      <c r="A11188" s="144"/>
      <c r="B11188" s="144"/>
      <c r="C11188" s="144"/>
      <c r="D11188" s="144"/>
      <c r="E11188" s="144"/>
      <c r="F11188" s="144"/>
    </row>
    <row r="11189" spans="1:6">
      <c r="A11189" s="144"/>
      <c r="B11189" s="144"/>
      <c r="C11189" s="144"/>
      <c r="D11189" s="144"/>
      <c r="E11189" s="144"/>
      <c r="F11189" s="144"/>
    </row>
    <row r="11190" spans="1:6">
      <c r="A11190" s="144"/>
      <c r="B11190" s="144"/>
      <c r="C11190" s="144"/>
      <c r="D11190" s="144"/>
      <c r="E11190" s="144"/>
      <c r="F11190" s="144"/>
    </row>
    <row r="11191" spans="1:6">
      <c r="A11191" s="144"/>
      <c r="B11191" s="144"/>
      <c r="C11191" s="144"/>
      <c r="D11191" s="144"/>
      <c r="E11191" s="144"/>
      <c r="F11191" s="144"/>
    </row>
    <row r="11192" spans="1:6">
      <c r="A11192" s="144"/>
      <c r="B11192" s="144"/>
      <c r="C11192" s="144"/>
      <c r="D11192" s="144"/>
      <c r="E11192" s="144"/>
      <c r="F11192" s="144"/>
    </row>
    <row r="11193" spans="1:6">
      <c r="A11193" s="144"/>
      <c r="B11193" s="144"/>
      <c r="C11193" s="144"/>
      <c r="D11193" s="144"/>
      <c r="E11193" s="144"/>
      <c r="F11193" s="144"/>
    </row>
    <row r="11194" spans="1:6">
      <c r="A11194" s="144"/>
      <c r="B11194" s="144"/>
      <c r="C11194" s="144"/>
      <c r="D11194" s="144"/>
      <c r="E11194" s="144"/>
      <c r="F11194" s="144"/>
    </row>
    <row r="11195" spans="1:6">
      <c r="A11195" s="144"/>
      <c r="B11195" s="144"/>
      <c r="C11195" s="144"/>
      <c r="D11195" s="144"/>
      <c r="E11195" s="144"/>
      <c r="F11195" s="144"/>
    </row>
    <row r="11196" spans="1:6">
      <c r="A11196" s="144"/>
      <c r="B11196" s="144"/>
      <c r="C11196" s="144"/>
      <c r="D11196" s="144"/>
      <c r="E11196" s="144"/>
      <c r="F11196" s="144"/>
    </row>
    <row r="11197" spans="1:6">
      <c r="A11197" s="144"/>
      <c r="B11197" s="144"/>
      <c r="C11197" s="144"/>
      <c r="D11197" s="144"/>
      <c r="E11197" s="144"/>
      <c r="F11197" s="144"/>
    </row>
    <row r="11198" spans="1:6">
      <c r="A11198" s="144"/>
      <c r="B11198" s="144"/>
      <c r="C11198" s="144"/>
      <c r="D11198" s="144"/>
      <c r="E11198" s="144"/>
      <c r="F11198" s="144"/>
    </row>
    <row r="11199" spans="1:6">
      <c r="A11199" s="144"/>
      <c r="B11199" s="144"/>
      <c r="C11199" s="144"/>
      <c r="D11199" s="144"/>
      <c r="E11199" s="144"/>
      <c r="F11199" s="144"/>
    </row>
    <row r="11200" spans="1:6">
      <c r="A11200" s="144"/>
      <c r="B11200" s="144"/>
      <c r="C11200" s="144"/>
      <c r="D11200" s="144"/>
      <c r="E11200" s="144"/>
      <c r="F11200" s="144"/>
    </row>
    <row r="11201" spans="1:6">
      <c r="A11201" s="144"/>
      <c r="B11201" s="144"/>
      <c r="C11201" s="144"/>
      <c r="D11201" s="144"/>
      <c r="E11201" s="144"/>
      <c r="F11201" s="144"/>
    </row>
    <row r="11202" spans="1:6">
      <c r="A11202" s="144"/>
      <c r="B11202" s="144"/>
      <c r="C11202" s="144"/>
      <c r="D11202" s="144"/>
      <c r="E11202" s="144"/>
      <c r="F11202" s="144"/>
    </row>
    <row r="11203" spans="1:6">
      <c r="A11203" s="144"/>
      <c r="B11203" s="144"/>
      <c r="C11203" s="144"/>
      <c r="D11203" s="144"/>
      <c r="E11203" s="144"/>
      <c r="F11203" s="144"/>
    </row>
    <row r="11204" spans="1:6">
      <c r="A11204" s="144"/>
      <c r="B11204" s="144"/>
      <c r="C11204" s="144"/>
      <c r="D11204" s="144"/>
      <c r="E11204" s="144"/>
      <c r="F11204" s="144"/>
    </row>
    <row r="11205" spans="1:6">
      <c r="A11205" s="144"/>
      <c r="B11205" s="144"/>
      <c r="C11205" s="144"/>
      <c r="D11205" s="144"/>
      <c r="E11205" s="144"/>
      <c r="F11205" s="144"/>
    </row>
    <row r="11206" spans="1:6">
      <c r="A11206" s="144"/>
      <c r="B11206" s="144"/>
      <c r="C11206" s="144"/>
      <c r="D11206" s="144"/>
      <c r="E11206" s="144"/>
      <c r="F11206" s="144"/>
    </row>
    <row r="11207" spans="1:6">
      <c r="A11207" s="144"/>
      <c r="B11207" s="144"/>
      <c r="C11207" s="144"/>
      <c r="D11207" s="144"/>
      <c r="E11207" s="144"/>
      <c r="F11207" s="144"/>
    </row>
    <row r="11208" spans="1:6">
      <c r="A11208" s="144"/>
      <c r="B11208" s="144"/>
      <c r="C11208" s="144"/>
      <c r="D11208" s="144"/>
      <c r="E11208" s="144"/>
      <c r="F11208" s="144"/>
    </row>
    <row r="11209" spans="1:6">
      <c r="A11209" s="144"/>
      <c r="B11209" s="144"/>
      <c r="C11209" s="144"/>
      <c r="D11209" s="144"/>
      <c r="E11209" s="144"/>
      <c r="F11209" s="144"/>
    </row>
    <row r="11210" spans="1:6">
      <c r="A11210" s="144"/>
      <c r="B11210" s="144"/>
      <c r="C11210" s="144"/>
      <c r="D11210" s="144"/>
      <c r="E11210" s="144"/>
      <c r="F11210" s="144"/>
    </row>
    <row r="11211" spans="1:6">
      <c r="A11211" s="144"/>
      <c r="B11211" s="144"/>
      <c r="C11211" s="144"/>
      <c r="D11211" s="144"/>
      <c r="E11211" s="144"/>
      <c r="F11211" s="144"/>
    </row>
    <row r="11212" spans="1:6">
      <c r="A11212" s="144"/>
      <c r="B11212" s="144"/>
      <c r="C11212" s="144"/>
      <c r="D11212" s="144"/>
      <c r="E11212" s="144"/>
      <c r="F11212" s="144"/>
    </row>
    <row r="11213" spans="1:6">
      <c r="A11213" s="144"/>
      <c r="B11213" s="144"/>
      <c r="C11213" s="144"/>
      <c r="D11213" s="144"/>
      <c r="E11213" s="144"/>
      <c r="F11213" s="144"/>
    </row>
    <row r="11214" spans="1:6">
      <c r="A11214" s="144"/>
      <c r="B11214" s="144"/>
      <c r="C11214" s="144"/>
      <c r="D11214" s="144"/>
      <c r="E11214" s="144"/>
      <c r="F11214" s="144"/>
    </row>
    <row r="11215" spans="1:6">
      <c r="A11215" s="144"/>
      <c r="B11215" s="144"/>
      <c r="C11215" s="144"/>
      <c r="D11215" s="144"/>
      <c r="E11215" s="144"/>
      <c r="F11215" s="144"/>
    </row>
    <row r="11216" spans="1:6">
      <c r="A11216" s="144"/>
      <c r="B11216" s="144"/>
      <c r="C11216" s="144"/>
      <c r="D11216" s="144"/>
      <c r="E11216" s="144"/>
      <c r="F11216" s="144"/>
    </row>
    <row r="11217" spans="1:6">
      <c r="A11217" s="144"/>
      <c r="B11217" s="144"/>
      <c r="C11217" s="144"/>
      <c r="D11217" s="144"/>
      <c r="E11217" s="144"/>
      <c r="F11217" s="144"/>
    </row>
    <row r="11218" spans="1:6">
      <c r="A11218" s="144"/>
      <c r="B11218" s="144"/>
      <c r="C11218" s="144"/>
      <c r="D11218" s="144"/>
      <c r="E11218" s="144"/>
      <c r="F11218" s="144"/>
    </row>
    <row r="11219" spans="1:6">
      <c r="A11219" s="144"/>
      <c r="B11219" s="144"/>
      <c r="C11219" s="144"/>
      <c r="D11219" s="144"/>
      <c r="E11219" s="144"/>
      <c r="F11219" s="144"/>
    </row>
    <row r="11220" spans="1:6">
      <c r="A11220" s="144"/>
      <c r="B11220" s="144"/>
      <c r="C11220" s="144"/>
      <c r="D11220" s="144"/>
      <c r="E11220" s="144"/>
      <c r="F11220" s="144"/>
    </row>
    <row r="11221" spans="1:6">
      <c r="A11221" s="144"/>
      <c r="B11221" s="144"/>
      <c r="C11221" s="144"/>
      <c r="D11221" s="144"/>
      <c r="E11221" s="144"/>
      <c r="F11221" s="144"/>
    </row>
    <row r="11222" spans="1:6">
      <c r="A11222" s="144"/>
      <c r="B11222" s="144"/>
      <c r="C11222" s="144"/>
      <c r="D11222" s="144"/>
      <c r="E11222" s="144"/>
      <c r="F11222" s="144"/>
    </row>
    <row r="11223" spans="1:6">
      <c r="A11223" s="144"/>
      <c r="B11223" s="144"/>
      <c r="C11223" s="144"/>
      <c r="D11223" s="144"/>
      <c r="E11223" s="144"/>
      <c r="F11223" s="144"/>
    </row>
    <row r="11224" spans="1:6">
      <c r="A11224" s="144"/>
      <c r="B11224" s="144"/>
      <c r="C11224" s="144"/>
      <c r="D11224" s="144"/>
      <c r="E11224" s="144"/>
      <c r="F11224" s="144"/>
    </row>
    <row r="11225" spans="1:6">
      <c r="A11225" s="144"/>
      <c r="B11225" s="144"/>
      <c r="C11225" s="144"/>
      <c r="D11225" s="144"/>
      <c r="E11225" s="144"/>
      <c r="F11225" s="144"/>
    </row>
    <row r="11226" spans="1:6">
      <c r="A11226" s="144"/>
      <c r="B11226" s="144"/>
      <c r="C11226" s="144"/>
      <c r="D11226" s="144"/>
      <c r="E11226" s="144"/>
      <c r="F11226" s="144"/>
    </row>
    <row r="11227" spans="1:6">
      <c r="A11227" s="144"/>
      <c r="B11227" s="144"/>
      <c r="C11227" s="144"/>
      <c r="D11227" s="144"/>
      <c r="E11227" s="144"/>
      <c r="F11227" s="144"/>
    </row>
    <row r="11228" spans="1:6">
      <c r="A11228" s="144"/>
      <c r="B11228" s="144"/>
      <c r="C11228" s="144"/>
      <c r="D11228" s="144"/>
      <c r="E11228" s="144"/>
      <c r="F11228" s="144"/>
    </row>
    <row r="11229" spans="1:6">
      <c r="A11229" s="144"/>
      <c r="B11229" s="144"/>
      <c r="C11229" s="144"/>
      <c r="D11229" s="144"/>
      <c r="E11229" s="144"/>
      <c r="F11229" s="144"/>
    </row>
    <row r="11230" spans="1:6">
      <c r="A11230" s="144"/>
      <c r="B11230" s="144"/>
      <c r="C11230" s="144"/>
      <c r="D11230" s="144"/>
      <c r="E11230" s="144"/>
      <c r="F11230" s="144"/>
    </row>
    <row r="11231" spans="1:6">
      <c r="A11231" s="144"/>
      <c r="B11231" s="144"/>
      <c r="C11231" s="144"/>
      <c r="D11231" s="144"/>
      <c r="E11231" s="144"/>
      <c r="F11231" s="144"/>
    </row>
    <row r="11232" spans="1:6">
      <c r="A11232" s="144"/>
      <c r="B11232" s="144"/>
      <c r="C11232" s="144"/>
      <c r="D11232" s="144"/>
      <c r="E11232" s="144"/>
      <c r="F11232" s="144"/>
    </row>
    <row r="11233" spans="1:6">
      <c r="A11233" s="144"/>
      <c r="B11233" s="144"/>
      <c r="C11233" s="144"/>
      <c r="D11233" s="144"/>
      <c r="E11233" s="144"/>
      <c r="F11233" s="144"/>
    </row>
    <row r="11234" spans="1:6">
      <c r="A11234" s="144"/>
      <c r="B11234" s="144"/>
      <c r="C11234" s="144"/>
      <c r="D11234" s="144"/>
      <c r="E11234" s="144"/>
      <c r="F11234" s="144"/>
    </row>
    <row r="11235" spans="1:6">
      <c r="A11235" s="144"/>
      <c r="B11235" s="144"/>
      <c r="C11235" s="144"/>
      <c r="D11235" s="144"/>
      <c r="E11235" s="144"/>
      <c r="F11235" s="144"/>
    </row>
    <row r="11236" spans="1:6">
      <c r="A11236" s="144"/>
      <c r="B11236" s="144"/>
      <c r="C11236" s="144"/>
      <c r="D11236" s="144"/>
      <c r="E11236" s="144"/>
      <c r="F11236" s="144"/>
    </row>
    <row r="11237" spans="1:6">
      <c r="A11237" s="144"/>
      <c r="B11237" s="144"/>
      <c r="C11237" s="144"/>
      <c r="D11237" s="144"/>
      <c r="E11237" s="144"/>
      <c r="F11237" s="144"/>
    </row>
    <row r="11238" spans="1:6">
      <c r="A11238" s="144"/>
      <c r="B11238" s="144"/>
      <c r="C11238" s="144"/>
      <c r="D11238" s="144"/>
      <c r="E11238" s="144"/>
      <c r="F11238" s="144"/>
    </row>
    <row r="11239" spans="1:6">
      <c r="A11239" s="144"/>
      <c r="B11239" s="144"/>
      <c r="C11239" s="144"/>
      <c r="D11239" s="144"/>
      <c r="E11239" s="144"/>
      <c r="F11239" s="144"/>
    </row>
    <row r="11240" spans="1:6">
      <c r="A11240" s="144"/>
      <c r="B11240" s="144"/>
      <c r="C11240" s="144"/>
      <c r="D11240" s="144"/>
      <c r="E11240" s="144"/>
      <c r="F11240" s="144"/>
    </row>
    <row r="11241" spans="1:6">
      <c r="A11241" s="144"/>
      <c r="B11241" s="144"/>
      <c r="C11241" s="144"/>
      <c r="D11241" s="144"/>
      <c r="E11241" s="144"/>
      <c r="F11241" s="144"/>
    </row>
    <row r="11242" spans="1:6">
      <c r="A11242" s="144"/>
      <c r="B11242" s="144"/>
      <c r="C11242" s="144"/>
      <c r="D11242" s="144"/>
      <c r="E11242" s="144"/>
      <c r="F11242" s="144"/>
    </row>
    <row r="11243" spans="1:6">
      <c r="A11243" s="144"/>
      <c r="B11243" s="144"/>
      <c r="C11243" s="144"/>
      <c r="D11243" s="144"/>
      <c r="E11243" s="144"/>
      <c r="F11243" s="144"/>
    </row>
    <row r="11244" spans="1:6">
      <c r="A11244" s="144"/>
      <c r="B11244" s="144"/>
      <c r="C11244" s="144"/>
      <c r="D11244" s="144"/>
      <c r="E11244" s="144"/>
      <c r="F11244" s="144"/>
    </row>
    <row r="11245" spans="1:6">
      <c r="A11245" s="144"/>
      <c r="B11245" s="144"/>
      <c r="C11245" s="144"/>
      <c r="D11245" s="144"/>
      <c r="E11245" s="144"/>
      <c r="F11245" s="144"/>
    </row>
    <row r="11246" spans="1:6">
      <c r="A11246" s="144"/>
      <c r="B11246" s="144"/>
      <c r="C11246" s="144"/>
      <c r="D11246" s="144"/>
      <c r="E11246" s="144"/>
      <c r="F11246" s="144"/>
    </row>
    <row r="11247" spans="1:6">
      <c r="A11247" s="144"/>
      <c r="B11247" s="144"/>
      <c r="C11247" s="144"/>
      <c r="D11247" s="144"/>
      <c r="E11247" s="144"/>
      <c r="F11247" s="144"/>
    </row>
    <row r="11248" spans="1:6">
      <c r="A11248" s="144"/>
      <c r="B11248" s="144"/>
      <c r="C11248" s="144"/>
      <c r="D11248" s="144"/>
      <c r="E11248" s="144"/>
      <c r="F11248" s="144"/>
    </row>
    <row r="11249" spans="1:6">
      <c r="A11249" s="144"/>
      <c r="B11249" s="144"/>
      <c r="C11249" s="144"/>
      <c r="D11249" s="144"/>
      <c r="E11249" s="144"/>
      <c r="F11249" s="144"/>
    </row>
    <row r="11250" spans="1:6">
      <c r="A11250" s="144"/>
      <c r="B11250" s="144"/>
      <c r="C11250" s="144"/>
      <c r="D11250" s="144"/>
      <c r="E11250" s="144"/>
      <c r="F11250" s="144"/>
    </row>
    <row r="11251" spans="1:6">
      <c r="A11251" s="144"/>
      <c r="B11251" s="144"/>
      <c r="C11251" s="144"/>
      <c r="D11251" s="144"/>
      <c r="E11251" s="144"/>
      <c r="F11251" s="144"/>
    </row>
    <row r="11252" spans="1:6">
      <c r="A11252" s="144"/>
      <c r="B11252" s="144"/>
      <c r="C11252" s="144"/>
      <c r="D11252" s="144"/>
      <c r="E11252" s="144"/>
      <c r="F11252" s="144"/>
    </row>
    <row r="11253" spans="1:6">
      <c r="A11253" s="144"/>
      <c r="B11253" s="144"/>
      <c r="C11253" s="144"/>
      <c r="D11253" s="144"/>
      <c r="E11253" s="144"/>
      <c r="F11253" s="144"/>
    </row>
    <row r="11254" spans="1:6">
      <c r="A11254" s="144"/>
      <c r="B11254" s="144"/>
      <c r="C11254" s="144"/>
      <c r="D11254" s="144"/>
      <c r="E11254" s="144"/>
      <c r="F11254" s="144"/>
    </row>
    <row r="11255" spans="1:6">
      <c r="A11255" s="144"/>
      <c r="B11255" s="144"/>
      <c r="C11255" s="144"/>
      <c r="D11255" s="144"/>
      <c r="E11255" s="144"/>
      <c r="F11255" s="144"/>
    </row>
    <row r="11256" spans="1:6">
      <c r="A11256" s="144"/>
      <c r="B11256" s="144"/>
      <c r="C11256" s="144"/>
      <c r="D11256" s="144"/>
      <c r="E11256" s="144"/>
      <c r="F11256" s="144"/>
    </row>
    <row r="11257" spans="1:6">
      <c r="A11257" s="144"/>
      <c r="B11257" s="144"/>
      <c r="C11257" s="144"/>
      <c r="D11257" s="144"/>
      <c r="E11257" s="144"/>
      <c r="F11257" s="144"/>
    </row>
    <row r="11258" spans="1:6">
      <c r="A11258" s="144"/>
      <c r="B11258" s="144"/>
      <c r="C11258" s="144"/>
      <c r="D11258" s="144"/>
      <c r="E11258" s="144"/>
      <c r="F11258" s="144"/>
    </row>
    <row r="11259" spans="1:6">
      <c r="A11259" s="144"/>
      <c r="B11259" s="144"/>
      <c r="C11259" s="144"/>
      <c r="D11259" s="144"/>
      <c r="E11259" s="144"/>
      <c r="F11259" s="144"/>
    </row>
    <row r="11260" spans="1:6">
      <c r="A11260" s="144"/>
      <c r="B11260" s="144"/>
      <c r="C11260" s="144"/>
      <c r="D11260" s="144"/>
      <c r="E11260" s="144"/>
      <c r="F11260" s="144"/>
    </row>
    <row r="11261" spans="1:6">
      <c r="A11261" s="144"/>
      <c r="B11261" s="144"/>
      <c r="C11261" s="144"/>
      <c r="D11261" s="144"/>
      <c r="E11261" s="144"/>
      <c r="F11261" s="144"/>
    </row>
    <row r="11262" spans="1:6">
      <c r="A11262" s="144"/>
      <c r="B11262" s="144"/>
      <c r="C11262" s="144"/>
      <c r="D11262" s="144"/>
      <c r="E11262" s="144"/>
      <c r="F11262" s="144"/>
    </row>
    <row r="11263" spans="1:6">
      <c r="A11263" s="144"/>
      <c r="B11263" s="144"/>
      <c r="C11263" s="144"/>
      <c r="D11263" s="144"/>
      <c r="E11263" s="144"/>
      <c r="F11263" s="144"/>
    </row>
    <row r="11264" spans="1:6">
      <c r="A11264" s="144"/>
      <c r="B11264" s="144"/>
      <c r="C11264" s="144"/>
      <c r="D11264" s="144"/>
      <c r="E11264" s="144"/>
      <c r="F11264" s="144"/>
    </row>
    <row r="11265" spans="1:6">
      <c r="A11265" s="144"/>
      <c r="B11265" s="144"/>
      <c r="C11265" s="144"/>
      <c r="D11265" s="144"/>
      <c r="E11265" s="144"/>
      <c r="F11265" s="144"/>
    </row>
    <row r="11266" spans="1:6">
      <c r="A11266" s="144"/>
      <c r="B11266" s="144"/>
      <c r="C11266" s="144"/>
      <c r="D11266" s="144"/>
      <c r="E11266" s="144"/>
      <c r="F11266" s="144"/>
    </row>
    <row r="11267" spans="1:6">
      <c r="A11267" s="144"/>
      <c r="B11267" s="144"/>
      <c r="C11267" s="144"/>
      <c r="D11267" s="144"/>
      <c r="E11267" s="144"/>
      <c r="F11267" s="144"/>
    </row>
    <row r="11268" spans="1:6">
      <c r="A11268" s="144"/>
      <c r="B11268" s="144"/>
      <c r="C11268" s="144"/>
      <c r="D11268" s="144"/>
      <c r="E11268" s="144"/>
      <c r="F11268" s="144"/>
    </row>
    <row r="11269" spans="1:6">
      <c r="A11269" s="144"/>
      <c r="B11269" s="144"/>
      <c r="C11269" s="144"/>
      <c r="D11269" s="144"/>
      <c r="E11269" s="144"/>
      <c r="F11269" s="144"/>
    </row>
    <row r="11270" spans="1:6">
      <c r="A11270" s="144"/>
      <c r="B11270" s="144"/>
      <c r="C11270" s="144"/>
      <c r="D11270" s="144"/>
      <c r="E11270" s="144"/>
      <c r="F11270" s="144"/>
    </row>
    <row r="11271" spans="1:6">
      <c r="A11271" s="144"/>
      <c r="B11271" s="144"/>
      <c r="C11271" s="144"/>
      <c r="D11271" s="144"/>
      <c r="E11271" s="144"/>
      <c r="F11271" s="144"/>
    </row>
    <row r="11272" spans="1:6">
      <c r="A11272" s="144"/>
      <c r="B11272" s="144"/>
      <c r="C11272" s="144"/>
      <c r="D11272" s="144"/>
      <c r="E11272" s="144"/>
      <c r="F11272" s="144"/>
    </row>
    <row r="11273" spans="1:6">
      <c r="A11273" s="144"/>
      <c r="B11273" s="144"/>
      <c r="C11273" s="144"/>
      <c r="D11273" s="144"/>
      <c r="E11273" s="144"/>
      <c r="F11273" s="144"/>
    </row>
    <row r="11274" spans="1:6">
      <c r="A11274" s="144"/>
      <c r="B11274" s="144"/>
      <c r="C11274" s="144"/>
      <c r="D11274" s="144"/>
      <c r="E11274" s="144"/>
      <c r="F11274" s="144"/>
    </row>
    <row r="11275" spans="1:6">
      <c r="A11275" s="144"/>
      <c r="B11275" s="144"/>
      <c r="C11275" s="144"/>
      <c r="D11275" s="144"/>
      <c r="E11275" s="144"/>
      <c r="F11275" s="144"/>
    </row>
    <row r="11276" spans="1:6">
      <c r="A11276" s="144"/>
      <c r="B11276" s="144"/>
      <c r="C11276" s="144"/>
      <c r="D11276" s="144"/>
      <c r="E11276" s="144"/>
      <c r="F11276" s="144"/>
    </row>
    <row r="11277" spans="1:6">
      <c r="A11277" s="144"/>
      <c r="B11277" s="144"/>
      <c r="C11277" s="144"/>
      <c r="D11277" s="144"/>
      <c r="E11277" s="144"/>
      <c r="F11277" s="144"/>
    </row>
    <row r="11278" spans="1:6">
      <c r="A11278" s="144"/>
      <c r="B11278" s="144"/>
      <c r="C11278" s="144"/>
      <c r="D11278" s="144"/>
      <c r="E11278" s="144"/>
      <c r="F11278" s="144"/>
    </row>
    <row r="11279" spans="1:6">
      <c r="A11279" s="144"/>
      <c r="B11279" s="144"/>
      <c r="C11279" s="144"/>
      <c r="D11279" s="144"/>
      <c r="E11279" s="144"/>
      <c r="F11279" s="144"/>
    </row>
    <row r="11280" spans="1:6">
      <c r="A11280" s="144"/>
      <c r="B11280" s="144"/>
      <c r="C11280" s="144"/>
      <c r="D11280" s="144"/>
      <c r="E11280" s="144"/>
      <c r="F11280" s="144"/>
    </row>
    <row r="11281" spans="1:6">
      <c r="A11281" s="144"/>
      <c r="B11281" s="144"/>
      <c r="C11281" s="144"/>
      <c r="D11281" s="144"/>
      <c r="E11281" s="144"/>
      <c r="F11281" s="144"/>
    </row>
    <row r="11282" spans="1:6">
      <c r="A11282" s="144"/>
      <c r="B11282" s="144"/>
      <c r="C11282" s="144"/>
      <c r="D11282" s="144"/>
      <c r="E11282" s="144"/>
      <c r="F11282" s="144"/>
    </row>
    <row r="11283" spans="1:6">
      <c r="A11283" s="144"/>
      <c r="B11283" s="144"/>
      <c r="C11283" s="144"/>
      <c r="D11283" s="144"/>
      <c r="E11283" s="144"/>
      <c r="F11283" s="144"/>
    </row>
    <row r="11284" spans="1:6">
      <c r="A11284" s="144"/>
      <c r="B11284" s="144"/>
      <c r="C11284" s="144"/>
      <c r="D11284" s="144"/>
      <c r="E11284" s="144"/>
      <c r="F11284" s="144"/>
    </row>
    <row r="11285" spans="1:6">
      <c r="A11285" s="144"/>
      <c r="B11285" s="144"/>
      <c r="C11285" s="144"/>
      <c r="D11285" s="144"/>
      <c r="E11285" s="144"/>
      <c r="F11285" s="144"/>
    </row>
    <row r="11286" spans="1:6">
      <c r="A11286" s="144"/>
      <c r="B11286" s="144"/>
      <c r="C11286" s="144"/>
      <c r="D11286" s="144"/>
      <c r="E11286" s="144"/>
      <c r="F11286" s="144"/>
    </row>
    <row r="11287" spans="1:6">
      <c r="A11287" s="144"/>
      <c r="B11287" s="144"/>
      <c r="C11287" s="144"/>
      <c r="D11287" s="144"/>
      <c r="E11287" s="144"/>
      <c r="F11287" s="144"/>
    </row>
    <row r="11288" spans="1:6">
      <c r="A11288" s="144"/>
      <c r="B11288" s="144"/>
      <c r="C11288" s="144"/>
      <c r="D11288" s="144"/>
      <c r="E11288" s="144"/>
      <c r="F11288" s="144"/>
    </row>
    <row r="11289" spans="1:6">
      <c r="A11289" s="144"/>
      <c r="B11289" s="144"/>
      <c r="C11289" s="144"/>
      <c r="D11289" s="144"/>
      <c r="E11289" s="144"/>
      <c r="F11289" s="144"/>
    </row>
    <row r="11290" spans="1:6">
      <c r="A11290" s="144"/>
      <c r="B11290" s="144"/>
      <c r="C11290" s="144"/>
      <c r="D11290" s="144"/>
      <c r="E11290" s="144"/>
      <c r="F11290" s="144"/>
    </row>
    <row r="11291" spans="1:6">
      <c r="A11291" s="144"/>
      <c r="B11291" s="144"/>
      <c r="C11291" s="144"/>
      <c r="D11291" s="144"/>
      <c r="E11291" s="144"/>
      <c r="F11291" s="144"/>
    </row>
    <row r="11292" spans="1:6">
      <c r="A11292" s="144"/>
      <c r="B11292" s="144"/>
      <c r="C11292" s="144"/>
      <c r="D11292" s="144"/>
      <c r="E11292" s="144"/>
      <c r="F11292" s="144"/>
    </row>
    <row r="11293" spans="1:6">
      <c r="A11293" s="144"/>
      <c r="B11293" s="144"/>
      <c r="C11293" s="144"/>
      <c r="D11293" s="144"/>
      <c r="E11293" s="144"/>
      <c r="F11293" s="144"/>
    </row>
    <row r="11294" spans="1:6">
      <c r="A11294" s="144"/>
      <c r="B11294" s="144"/>
      <c r="C11294" s="144"/>
      <c r="D11294" s="144"/>
      <c r="E11294" s="144"/>
      <c r="F11294" s="144"/>
    </row>
    <row r="11295" spans="1:6">
      <c r="A11295" s="144"/>
      <c r="B11295" s="144"/>
      <c r="C11295" s="144"/>
      <c r="D11295" s="144"/>
      <c r="E11295" s="144"/>
      <c r="F11295" s="144"/>
    </row>
    <row r="11296" spans="1:6">
      <c r="A11296" s="144"/>
      <c r="B11296" s="144"/>
      <c r="C11296" s="144"/>
      <c r="D11296" s="144"/>
      <c r="E11296" s="144"/>
      <c r="F11296" s="144"/>
    </row>
    <row r="11297" spans="1:6">
      <c r="A11297" s="144"/>
      <c r="B11297" s="144"/>
      <c r="C11297" s="144"/>
      <c r="D11297" s="144"/>
      <c r="E11297" s="144"/>
      <c r="F11297" s="144"/>
    </row>
    <row r="11298" spans="1:6">
      <c r="A11298" s="144"/>
      <c r="B11298" s="144"/>
      <c r="C11298" s="144"/>
      <c r="D11298" s="144"/>
      <c r="E11298" s="144"/>
      <c r="F11298" s="144"/>
    </row>
    <row r="11299" spans="1:6">
      <c r="A11299" s="144"/>
      <c r="B11299" s="144"/>
      <c r="C11299" s="144"/>
      <c r="D11299" s="144"/>
      <c r="E11299" s="144"/>
      <c r="F11299" s="144"/>
    </row>
    <row r="11300" spans="1:6">
      <c r="A11300" s="144"/>
      <c r="B11300" s="144"/>
      <c r="C11300" s="144"/>
      <c r="D11300" s="144"/>
      <c r="E11300" s="144"/>
      <c r="F11300" s="144"/>
    </row>
    <row r="11301" spans="1:6">
      <c r="A11301" s="144"/>
      <c r="B11301" s="144"/>
      <c r="C11301" s="144"/>
      <c r="D11301" s="144"/>
      <c r="E11301" s="144"/>
      <c r="F11301" s="144"/>
    </row>
    <row r="11302" spans="1:6">
      <c r="A11302" s="144"/>
      <c r="B11302" s="144"/>
      <c r="C11302" s="144"/>
      <c r="D11302" s="144"/>
      <c r="E11302" s="144"/>
      <c r="F11302" s="144"/>
    </row>
    <row r="11303" spans="1:6">
      <c r="A11303" s="144"/>
      <c r="B11303" s="144"/>
      <c r="C11303" s="144"/>
      <c r="D11303" s="144"/>
      <c r="E11303" s="144"/>
      <c r="F11303" s="144"/>
    </row>
    <row r="11304" spans="1:6">
      <c r="A11304" s="144"/>
      <c r="B11304" s="144"/>
      <c r="C11304" s="144"/>
      <c r="D11304" s="144"/>
      <c r="E11304" s="144"/>
      <c r="F11304" s="144"/>
    </row>
    <row r="11305" spans="1:6">
      <c r="A11305" s="144"/>
      <c r="B11305" s="144"/>
      <c r="C11305" s="144"/>
      <c r="D11305" s="144"/>
      <c r="E11305" s="144"/>
      <c r="F11305" s="144"/>
    </row>
    <row r="11306" spans="1:6">
      <c r="A11306" s="144"/>
      <c r="B11306" s="144"/>
      <c r="C11306" s="144"/>
      <c r="D11306" s="144"/>
      <c r="E11306" s="144"/>
      <c r="F11306" s="144"/>
    </row>
    <row r="11307" spans="1:6">
      <c r="A11307" s="144"/>
      <c r="B11307" s="144"/>
      <c r="C11307" s="144"/>
      <c r="D11307" s="144"/>
      <c r="E11307" s="144"/>
      <c r="F11307" s="144"/>
    </row>
    <row r="11308" spans="1:6">
      <c r="A11308" s="144"/>
      <c r="B11308" s="144"/>
      <c r="C11308" s="144"/>
      <c r="D11308" s="144"/>
      <c r="E11308" s="144"/>
      <c r="F11308" s="144"/>
    </row>
    <row r="11309" spans="1:6">
      <c r="A11309" s="144"/>
      <c r="B11309" s="144"/>
      <c r="C11309" s="144"/>
      <c r="D11309" s="144"/>
      <c r="E11309" s="144"/>
      <c r="F11309" s="144"/>
    </row>
    <row r="11310" spans="1:6">
      <c r="A11310" s="144"/>
      <c r="B11310" s="144"/>
      <c r="C11310" s="144"/>
      <c r="D11310" s="144"/>
      <c r="E11310" s="144"/>
      <c r="F11310" s="144"/>
    </row>
    <row r="11311" spans="1:6">
      <c r="A11311" s="144"/>
      <c r="B11311" s="144"/>
      <c r="C11311" s="144"/>
      <c r="D11311" s="144"/>
      <c r="E11311" s="144"/>
      <c r="F11311" s="144"/>
    </row>
    <row r="11312" spans="1:6">
      <c r="A11312" s="144"/>
      <c r="B11312" s="144"/>
      <c r="C11312" s="144"/>
      <c r="D11312" s="144"/>
      <c r="E11312" s="144"/>
      <c r="F11312" s="144"/>
    </row>
    <row r="11313" spans="1:6">
      <c r="A11313" s="144"/>
      <c r="B11313" s="144"/>
      <c r="C11313" s="144"/>
      <c r="D11313" s="144"/>
      <c r="E11313" s="144"/>
      <c r="F11313" s="144"/>
    </row>
    <row r="11314" spans="1:6">
      <c r="A11314" s="144"/>
      <c r="B11314" s="144"/>
      <c r="C11314" s="144"/>
      <c r="D11314" s="144"/>
      <c r="E11314" s="144"/>
      <c r="F11314" s="144"/>
    </row>
    <row r="11315" spans="1:6">
      <c r="A11315" s="144"/>
      <c r="B11315" s="144"/>
      <c r="C11315" s="144"/>
      <c r="D11315" s="144"/>
      <c r="E11315" s="144"/>
      <c r="F11315" s="144"/>
    </row>
    <row r="11316" spans="1:6">
      <c r="A11316" s="144"/>
      <c r="B11316" s="144"/>
      <c r="C11316" s="144"/>
      <c r="D11316" s="144"/>
      <c r="E11316" s="144"/>
      <c r="F11316" s="144"/>
    </row>
    <row r="11317" spans="1:6">
      <c r="A11317" s="144"/>
      <c r="B11317" s="144"/>
      <c r="C11317" s="144"/>
      <c r="D11317" s="144"/>
      <c r="E11317" s="144"/>
      <c r="F11317" s="144"/>
    </row>
    <row r="11318" spans="1:6">
      <c r="A11318" s="144"/>
      <c r="B11318" s="144"/>
      <c r="C11318" s="144"/>
      <c r="D11318" s="144"/>
      <c r="E11318" s="144"/>
      <c r="F11318" s="144"/>
    </row>
    <row r="11319" spans="1:6">
      <c r="A11319" s="144"/>
      <c r="B11319" s="144"/>
      <c r="C11319" s="144"/>
      <c r="D11319" s="144"/>
      <c r="E11319" s="144"/>
      <c r="F11319" s="144"/>
    </row>
    <row r="11320" spans="1:6">
      <c r="A11320" s="144"/>
      <c r="B11320" s="144"/>
      <c r="C11320" s="144"/>
      <c r="D11320" s="144"/>
      <c r="E11320" s="144"/>
      <c r="F11320" s="144"/>
    </row>
    <row r="11321" spans="1:6">
      <c r="A11321" s="144"/>
      <c r="B11321" s="144"/>
      <c r="C11321" s="144"/>
      <c r="D11321" s="144"/>
      <c r="E11321" s="144"/>
      <c r="F11321" s="144"/>
    </row>
    <row r="11322" spans="1:6">
      <c r="A11322" s="144"/>
      <c r="B11322" s="144"/>
      <c r="C11322" s="144"/>
      <c r="D11322" s="144"/>
      <c r="E11322" s="144"/>
      <c r="F11322" s="144"/>
    </row>
    <row r="11323" spans="1:6">
      <c r="A11323" s="144"/>
      <c r="B11323" s="144"/>
      <c r="C11323" s="144"/>
      <c r="D11323" s="144"/>
      <c r="E11323" s="144"/>
      <c r="F11323" s="144"/>
    </row>
    <row r="11324" spans="1:6">
      <c r="A11324" s="144"/>
      <c r="B11324" s="144"/>
      <c r="C11324" s="144"/>
      <c r="D11324" s="144"/>
      <c r="E11324" s="144"/>
      <c r="F11324" s="144"/>
    </row>
    <row r="11325" spans="1:6">
      <c r="A11325" s="144"/>
      <c r="B11325" s="144"/>
      <c r="C11325" s="144"/>
      <c r="D11325" s="144"/>
      <c r="E11325" s="144"/>
      <c r="F11325" s="144"/>
    </row>
    <row r="11326" spans="1:6">
      <c r="A11326" s="144"/>
      <c r="B11326" s="144"/>
      <c r="C11326" s="144"/>
      <c r="D11326" s="144"/>
      <c r="E11326" s="144"/>
      <c r="F11326" s="144"/>
    </row>
    <row r="11327" spans="1:6">
      <c r="A11327" s="144"/>
      <c r="B11327" s="144"/>
      <c r="C11327" s="144"/>
      <c r="D11327" s="144"/>
      <c r="E11327" s="144"/>
      <c r="F11327" s="144"/>
    </row>
    <row r="11328" spans="1:6">
      <c r="A11328" s="144"/>
      <c r="B11328" s="144"/>
      <c r="C11328" s="144"/>
      <c r="D11328" s="144"/>
      <c r="E11328" s="144"/>
      <c r="F11328" s="144"/>
    </row>
    <row r="11329" spans="1:6">
      <c r="A11329" s="144"/>
      <c r="B11329" s="144"/>
      <c r="C11329" s="144"/>
      <c r="D11329" s="144"/>
      <c r="E11329" s="144"/>
      <c r="F11329" s="144"/>
    </row>
    <row r="11330" spans="1:6">
      <c r="A11330" s="144"/>
      <c r="B11330" s="144"/>
      <c r="C11330" s="144"/>
      <c r="D11330" s="144"/>
      <c r="E11330" s="144"/>
      <c r="F11330" s="144"/>
    </row>
    <row r="11331" spans="1:6">
      <c r="A11331" s="144"/>
      <c r="B11331" s="144"/>
      <c r="C11331" s="144"/>
      <c r="D11331" s="144"/>
      <c r="E11331" s="144"/>
      <c r="F11331" s="144"/>
    </row>
    <row r="11332" spans="1:6">
      <c r="A11332" s="144"/>
      <c r="B11332" s="144"/>
      <c r="C11332" s="144"/>
      <c r="D11332" s="144"/>
      <c r="E11332" s="144"/>
      <c r="F11332" s="144"/>
    </row>
    <row r="11333" spans="1:6">
      <c r="A11333" s="144"/>
      <c r="B11333" s="144"/>
      <c r="C11333" s="144"/>
      <c r="D11333" s="144"/>
      <c r="E11333" s="144"/>
      <c r="F11333" s="144"/>
    </row>
    <row r="11334" spans="1:6">
      <c r="A11334" s="144"/>
      <c r="B11334" s="144"/>
      <c r="C11334" s="144"/>
      <c r="D11334" s="144"/>
      <c r="E11334" s="144"/>
      <c r="F11334" s="144"/>
    </row>
    <row r="11335" spans="1:6">
      <c r="A11335" s="144"/>
      <c r="B11335" s="144"/>
      <c r="C11335" s="144"/>
      <c r="D11335" s="144"/>
      <c r="E11335" s="144"/>
      <c r="F11335" s="144"/>
    </row>
    <row r="11336" spans="1:6">
      <c r="A11336" s="144"/>
      <c r="B11336" s="144"/>
      <c r="C11336" s="144"/>
      <c r="D11336" s="144"/>
      <c r="E11336" s="144"/>
      <c r="F11336" s="144"/>
    </row>
    <row r="11337" spans="1:6">
      <c r="A11337" s="144"/>
      <c r="B11337" s="144"/>
      <c r="C11337" s="144"/>
      <c r="D11337" s="144"/>
      <c r="E11337" s="144"/>
      <c r="F11337" s="144"/>
    </row>
    <row r="11338" spans="1:6">
      <c r="A11338" s="144"/>
      <c r="B11338" s="144"/>
      <c r="C11338" s="144"/>
      <c r="D11338" s="144"/>
      <c r="E11338" s="144"/>
      <c r="F11338" s="144"/>
    </row>
    <row r="11339" spans="1:6">
      <c r="A11339" s="144"/>
      <c r="B11339" s="144"/>
      <c r="C11339" s="144"/>
      <c r="D11339" s="144"/>
      <c r="E11339" s="144"/>
      <c r="F11339" s="144"/>
    </row>
    <row r="11340" spans="1:6">
      <c r="A11340" s="144"/>
      <c r="B11340" s="144"/>
      <c r="C11340" s="144"/>
      <c r="D11340" s="144"/>
      <c r="E11340" s="144"/>
      <c r="F11340" s="144"/>
    </row>
    <row r="11341" spans="1:6">
      <c r="A11341" s="144"/>
      <c r="B11341" s="144"/>
      <c r="C11341" s="144"/>
      <c r="D11341" s="144"/>
      <c r="E11341" s="144"/>
      <c r="F11341" s="144"/>
    </row>
    <row r="11342" spans="1:6">
      <c r="A11342" s="144"/>
      <c r="B11342" s="144"/>
      <c r="C11342" s="144"/>
      <c r="D11342" s="144"/>
      <c r="E11342" s="144"/>
      <c r="F11342" s="144"/>
    </row>
    <row r="11343" spans="1:6">
      <c r="A11343" s="144"/>
      <c r="B11343" s="144"/>
      <c r="C11343" s="144"/>
      <c r="D11343" s="144"/>
      <c r="E11343" s="144"/>
      <c r="F11343" s="144"/>
    </row>
    <row r="11344" spans="1:6">
      <c r="A11344" s="144"/>
      <c r="B11344" s="144"/>
      <c r="C11344" s="144"/>
      <c r="D11344" s="144"/>
      <c r="E11344" s="144"/>
      <c r="F11344" s="144"/>
    </row>
    <row r="11345" spans="1:6">
      <c r="A11345" s="144"/>
      <c r="B11345" s="144"/>
      <c r="C11345" s="144"/>
      <c r="D11345" s="144"/>
      <c r="E11345" s="144"/>
      <c r="F11345" s="144"/>
    </row>
    <row r="11346" spans="1:6">
      <c r="A11346" s="144"/>
      <c r="B11346" s="144"/>
      <c r="C11346" s="144"/>
      <c r="D11346" s="144"/>
      <c r="E11346" s="144"/>
      <c r="F11346" s="144"/>
    </row>
    <row r="11347" spans="1:6">
      <c r="A11347" s="144"/>
      <c r="B11347" s="144"/>
      <c r="C11347" s="144"/>
      <c r="D11347" s="144"/>
      <c r="E11347" s="144"/>
      <c r="F11347" s="144"/>
    </row>
    <row r="11348" spans="1:6">
      <c r="A11348" s="144"/>
      <c r="B11348" s="144"/>
      <c r="C11348" s="144"/>
      <c r="D11348" s="144"/>
      <c r="E11348" s="144"/>
      <c r="F11348" s="144"/>
    </row>
    <row r="11349" spans="1:6">
      <c r="A11349" s="144"/>
      <c r="B11349" s="144"/>
      <c r="C11349" s="144"/>
      <c r="D11349" s="144"/>
      <c r="E11349" s="144"/>
      <c r="F11349" s="144"/>
    </row>
    <row r="11350" spans="1:6">
      <c r="A11350" s="144"/>
      <c r="B11350" s="144"/>
      <c r="C11350" s="144"/>
      <c r="D11350" s="144"/>
      <c r="E11350" s="144"/>
      <c r="F11350" s="144"/>
    </row>
    <row r="11351" spans="1:6">
      <c r="A11351" s="144"/>
      <c r="B11351" s="144"/>
      <c r="C11351" s="144"/>
      <c r="D11351" s="144"/>
      <c r="E11351" s="144"/>
      <c r="F11351" s="144"/>
    </row>
    <row r="11352" spans="1:6">
      <c r="A11352" s="144"/>
      <c r="B11352" s="144"/>
      <c r="C11352" s="144"/>
      <c r="D11352" s="144"/>
      <c r="E11352" s="144"/>
      <c r="F11352" s="144"/>
    </row>
    <row r="11353" spans="1:6">
      <c r="A11353" s="144"/>
      <c r="B11353" s="144"/>
      <c r="C11353" s="144"/>
      <c r="D11353" s="144"/>
      <c r="E11353" s="144"/>
      <c r="F11353" s="144"/>
    </row>
    <row r="11354" spans="1:6">
      <c r="A11354" s="144"/>
      <c r="B11354" s="144"/>
      <c r="C11354" s="144"/>
      <c r="D11354" s="144"/>
      <c r="E11354" s="144"/>
      <c r="F11354" s="144"/>
    </row>
    <row r="11355" spans="1:6">
      <c r="A11355" s="144"/>
      <c r="B11355" s="144"/>
      <c r="C11355" s="144"/>
      <c r="D11355" s="144"/>
      <c r="E11355" s="144"/>
      <c r="F11355" s="144"/>
    </row>
    <row r="11356" spans="1:6">
      <c r="A11356" s="144"/>
      <c r="B11356" s="144"/>
      <c r="C11356" s="144"/>
      <c r="D11356" s="144"/>
      <c r="E11356" s="144"/>
      <c r="F11356" s="144"/>
    </row>
    <row r="11357" spans="1:6">
      <c r="A11357" s="144"/>
      <c r="B11357" s="144"/>
      <c r="C11357" s="144"/>
      <c r="D11357" s="144"/>
      <c r="E11357" s="144"/>
      <c r="F11357" s="144"/>
    </row>
    <row r="11358" spans="1:6">
      <c r="A11358" s="144"/>
      <c r="B11358" s="144"/>
      <c r="C11358" s="144"/>
      <c r="D11358" s="144"/>
      <c r="E11358" s="144"/>
      <c r="F11358" s="144"/>
    </row>
    <row r="11359" spans="1:6">
      <c r="A11359" s="144"/>
      <c r="B11359" s="144"/>
      <c r="C11359" s="144"/>
      <c r="D11359" s="144"/>
      <c r="E11359" s="144"/>
      <c r="F11359" s="144"/>
    </row>
    <row r="11360" spans="1:6">
      <c r="A11360" s="144"/>
      <c r="B11360" s="144"/>
      <c r="C11360" s="144"/>
      <c r="D11360" s="144"/>
      <c r="E11360" s="144"/>
      <c r="F11360" s="144"/>
    </row>
    <row r="11361" spans="1:6">
      <c r="A11361" s="144"/>
      <c r="B11361" s="144"/>
      <c r="C11361" s="144"/>
      <c r="D11361" s="144"/>
      <c r="E11361" s="144"/>
      <c r="F11361" s="144"/>
    </row>
    <row r="11362" spans="1:6">
      <c r="A11362" s="144"/>
      <c r="B11362" s="144"/>
      <c r="C11362" s="144"/>
      <c r="D11362" s="144"/>
      <c r="E11362" s="144"/>
      <c r="F11362" s="144"/>
    </row>
    <row r="11363" spans="1:6">
      <c r="A11363" s="144"/>
      <c r="B11363" s="144"/>
      <c r="C11363" s="144"/>
      <c r="D11363" s="144"/>
      <c r="E11363" s="144"/>
      <c r="F11363" s="144"/>
    </row>
    <row r="11364" spans="1:6">
      <c r="A11364" s="144"/>
      <c r="B11364" s="144"/>
      <c r="C11364" s="144"/>
      <c r="D11364" s="144"/>
      <c r="E11364" s="144"/>
      <c r="F11364" s="144"/>
    </row>
    <row r="11365" spans="1:6">
      <c r="A11365" s="144"/>
      <c r="B11365" s="144"/>
      <c r="C11365" s="144"/>
      <c r="D11365" s="144"/>
      <c r="E11365" s="144"/>
      <c r="F11365" s="144"/>
    </row>
    <row r="11366" spans="1:6">
      <c r="A11366" s="144"/>
      <c r="B11366" s="144"/>
      <c r="C11366" s="144"/>
      <c r="D11366" s="144"/>
      <c r="E11366" s="144"/>
      <c r="F11366" s="144"/>
    </row>
    <row r="11367" spans="1:6">
      <c r="A11367" s="144"/>
      <c r="B11367" s="144"/>
      <c r="C11367" s="144"/>
      <c r="D11367" s="144"/>
      <c r="E11367" s="144"/>
      <c r="F11367" s="144"/>
    </row>
    <row r="11368" spans="1:6">
      <c r="A11368" s="144"/>
      <c r="B11368" s="144"/>
      <c r="C11368" s="144"/>
      <c r="D11368" s="144"/>
      <c r="E11368" s="144"/>
      <c r="F11368" s="144"/>
    </row>
    <row r="11369" spans="1:6">
      <c r="A11369" s="144"/>
      <c r="B11369" s="144"/>
      <c r="C11369" s="144"/>
      <c r="D11369" s="144"/>
      <c r="E11369" s="144"/>
      <c r="F11369" s="144"/>
    </row>
    <row r="11370" spans="1:6">
      <c r="A11370" s="144"/>
      <c r="B11370" s="144"/>
      <c r="C11370" s="144"/>
      <c r="D11370" s="144"/>
      <c r="E11370" s="144"/>
      <c r="F11370" s="144"/>
    </row>
    <row r="11371" spans="1:6">
      <c r="A11371" s="144"/>
      <c r="B11371" s="144"/>
      <c r="C11371" s="144"/>
      <c r="D11371" s="144"/>
      <c r="E11371" s="144"/>
      <c r="F11371" s="144"/>
    </row>
    <row r="11372" spans="1:6">
      <c r="A11372" s="144"/>
      <c r="B11372" s="144"/>
      <c r="C11372" s="144"/>
      <c r="D11372" s="144"/>
      <c r="E11372" s="144"/>
      <c r="F11372" s="144"/>
    </row>
    <row r="11373" spans="1:6">
      <c r="A11373" s="144"/>
      <c r="B11373" s="144"/>
      <c r="C11373" s="144"/>
      <c r="D11373" s="144"/>
      <c r="E11373" s="144"/>
      <c r="F11373" s="144"/>
    </row>
    <row r="11374" spans="1:6">
      <c r="A11374" s="144"/>
      <c r="B11374" s="144"/>
      <c r="C11374" s="144"/>
      <c r="D11374" s="144"/>
      <c r="E11374" s="144"/>
      <c r="F11374" s="144"/>
    </row>
    <row r="11375" spans="1:6">
      <c r="A11375" s="144"/>
      <c r="B11375" s="144"/>
      <c r="C11375" s="144"/>
      <c r="D11375" s="144"/>
      <c r="E11375" s="144"/>
      <c r="F11375" s="144"/>
    </row>
    <row r="11376" spans="1:6">
      <c r="A11376" s="144"/>
      <c r="B11376" s="144"/>
      <c r="C11376" s="144"/>
      <c r="D11376" s="144"/>
      <c r="E11376" s="144"/>
      <c r="F11376" s="144"/>
    </row>
    <row r="11377" spans="1:6">
      <c r="A11377" s="144"/>
      <c r="B11377" s="144"/>
      <c r="C11377" s="144"/>
      <c r="D11377" s="144"/>
      <c r="E11377" s="144"/>
      <c r="F11377" s="144"/>
    </row>
    <row r="11378" spans="1:6">
      <c r="A11378" s="144"/>
      <c r="B11378" s="144"/>
      <c r="C11378" s="144"/>
      <c r="D11378" s="144"/>
      <c r="E11378" s="144"/>
      <c r="F11378" s="144"/>
    </row>
    <row r="11379" spans="1:6">
      <c r="A11379" s="144"/>
      <c r="B11379" s="144"/>
      <c r="C11379" s="144"/>
      <c r="D11379" s="144"/>
      <c r="E11379" s="144"/>
      <c r="F11379" s="144"/>
    </row>
    <row r="11380" spans="1:6">
      <c r="A11380" s="144"/>
      <c r="B11380" s="144"/>
      <c r="C11380" s="144"/>
      <c r="D11380" s="144"/>
      <c r="E11380" s="144"/>
      <c r="F11380" s="144"/>
    </row>
    <row r="11381" spans="1:6">
      <c r="A11381" s="144"/>
      <c r="B11381" s="144"/>
      <c r="C11381" s="144"/>
      <c r="D11381" s="144"/>
      <c r="E11381" s="144"/>
      <c r="F11381" s="144"/>
    </row>
    <row r="11382" spans="1:6">
      <c r="A11382" s="144"/>
      <c r="B11382" s="144"/>
      <c r="C11382" s="144"/>
      <c r="D11382" s="144"/>
      <c r="E11382" s="144"/>
      <c r="F11382" s="144"/>
    </row>
    <row r="11383" spans="1:6">
      <c r="A11383" s="144"/>
      <c r="B11383" s="144"/>
      <c r="C11383" s="144"/>
      <c r="D11383" s="144"/>
      <c r="E11383" s="144"/>
      <c r="F11383" s="144"/>
    </row>
    <row r="11384" spans="1:6">
      <c r="A11384" s="144"/>
      <c r="B11384" s="144"/>
      <c r="C11384" s="144"/>
      <c r="D11384" s="144"/>
      <c r="E11384" s="144"/>
      <c r="F11384" s="144"/>
    </row>
    <row r="11385" spans="1:6">
      <c r="A11385" s="144"/>
      <c r="B11385" s="144"/>
      <c r="C11385" s="144"/>
      <c r="D11385" s="144"/>
      <c r="E11385" s="144"/>
      <c r="F11385" s="144"/>
    </row>
    <row r="11386" spans="1:6">
      <c r="A11386" s="144"/>
      <c r="B11386" s="144"/>
      <c r="C11386" s="144"/>
      <c r="D11386" s="144"/>
      <c r="E11386" s="144"/>
      <c r="F11386" s="144"/>
    </row>
    <row r="11387" spans="1:6">
      <c r="A11387" s="144"/>
      <c r="B11387" s="144"/>
      <c r="C11387" s="144"/>
      <c r="D11387" s="144"/>
      <c r="E11387" s="144"/>
      <c r="F11387" s="144"/>
    </row>
    <row r="11388" spans="1:6">
      <c r="A11388" s="144"/>
      <c r="B11388" s="144"/>
      <c r="C11388" s="144"/>
      <c r="D11388" s="144"/>
      <c r="E11388" s="144"/>
      <c r="F11388" s="144"/>
    </row>
    <row r="11389" spans="1:6">
      <c r="A11389" s="144"/>
      <c r="B11389" s="144"/>
      <c r="C11389" s="144"/>
      <c r="D11389" s="144"/>
      <c r="E11389" s="144"/>
      <c r="F11389" s="144"/>
    </row>
    <row r="11390" spans="1:6">
      <c r="A11390" s="144"/>
      <c r="B11390" s="144"/>
      <c r="C11390" s="144"/>
      <c r="D11390" s="144"/>
      <c r="E11390" s="144"/>
      <c r="F11390" s="144"/>
    </row>
    <row r="11391" spans="1:6">
      <c r="A11391" s="144"/>
      <c r="B11391" s="144"/>
      <c r="C11391" s="144"/>
      <c r="D11391" s="144"/>
      <c r="E11391" s="144"/>
      <c r="F11391" s="144"/>
    </row>
    <row r="11392" spans="1:6">
      <c r="A11392" s="144"/>
      <c r="B11392" s="144"/>
      <c r="C11392" s="144"/>
      <c r="D11392" s="144"/>
      <c r="E11392" s="144"/>
      <c r="F11392" s="144"/>
    </row>
    <row r="11393" spans="1:6">
      <c r="A11393" s="144"/>
      <c r="B11393" s="144"/>
      <c r="C11393" s="144"/>
      <c r="D11393" s="144"/>
      <c r="E11393" s="144"/>
      <c r="F11393" s="144"/>
    </row>
    <row r="11394" spans="1:6">
      <c r="A11394" s="144"/>
      <c r="B11394" s="144"/>
      <c r="C11394" s="144"/>
      <c r="D11394" s="144"/>
      <c r="E11394" s="144"/>
      <c r="F11394" s="144"/>
    </row>
    <row r="11395" spans="1:6">
      <c r="A11395" s="144"/>
      <c r="B11395" s="144"/>
      <c r="C11395" s="144"/>
      <c r="D11395" s="144"/>
      <c r="E11395" s="144"/>
      <c r="F11395" s="144"/>
    </row>
    <row r="11396" spans="1:6">
      <c r="A11396" s="144"/>
      <c r="B11396" s="144"/>
      <c r="C11396" s="144"/>
      <c r="D11396" s="144"/>
      <c r="E11396" s="144"/>
      <c r="F11396" s="144"/>
    </row>
    <row r="11397" spans="1:6">
      <c r="A11397" s="144"/>
      <c r="B11397" s="144"/>
      <c r="C11397" s="144"/>
      <c r="D11397" s="144"/>
      <c r="E11397" s="144"/>
      <c r="F11397" s="144"/>
    </row>
    <row r="11398" spans="1:6">
      <c r="A11398" s="144"/>
      <c r="B11398" s="144"/>
      <c r="C11398" s="144"/>
      <c r="D11398" s="144"/>
      <c r="E11398" s="144"/>
      <c r="F11398" s="144"/>
    </row>
    <row r="11399" spans="1:6">
      <c r="A11399" s="144"/>
      <c r="B11399" s="144"/>
      <c r="C11399" s="144"/>
      <c r="D11399" s="144"/>
      <c r="E11399" s="144"/>
      <c r="F11399" s="144"/>
    </row>
    <row r="11400" spans="1:6">
      <c r="A11400" s="144"/>
      <c r="B11400" s="144"/>
      <c r="C11400" s="144"/>
      <c r="D11400" s="144"/>
      <c r="E11400" s="144"/>
      <c r="F11400" s="144"/>
    </row>
    <row r="11401" spans="1:6">
      <c r="A11401" s="144"/>
      <c r="B11401" s="144"/>
      <c r="C11401" s="144"/>
      <c r="D11401" s="144"/>
      <c r="E11401" s="144"/>
      <c r="F11401" s="144"/>
    </row>
    <row r="11402" spans="1:6">
      <c r="A11402" s="144"/>
      <c r="B11402" s="144"/>
      <c r="C11402" s="144"/>
      <c r="D11402" s="144"/>
      <c r="E11402" s="144"/>
      <c r="F11402" s="144"/>
    </row>
    <row r="11403" spans="1:6">
      <c r="A11403" s="144"/>
      <c r="B11403" s="144"/>
      <c r="C11403" s="144"/>
      <c r="D11403" s="144"/>
      <c r="E11403" s="144"/>
      <c r="F11403" s="144"/>
    </row>
    <row r="11404" spans="1:6">
      <c r="A11404" s="144"/>
      <c r="B11404" s="144"/>
      <c r="C11404" s="144"/>
      <c r="D11404" s="144"/>
      <c r="E11404" s="144"/>
      <c r="F11404" s="144"/>
    </row>
    <row r="11405" spans="1:6">
      <c r="A11405" s="144"/>
      <c r="B11405" s="144"/>
      <c r="C11405" s="144"/>
      <c r="D11405" s="144"/>
      <c r="E11405" s="144"/>
      <c r="F11405" s="144"/>
    </row>
    <row r="11406" spans="1:6">
      <c r="A11406" s="144"/>
      <c r="B11406" s="144"/>
      <c r="C11406" s="144"/>
      <c r="D11406" s="144"/>
      <c r="E11406" s="144"/>
      <c r="F11406" s="144"/>
    </row>
    <row r="11407" spans="1:6">
      <c r="A11407" s="144"/>
      <c r="B11407" s="144"/>
      <c r="C11407" s="144"/>
      <c r="D11407" s="144"/>
      <c r="E11407" s="144"/>
      <c r="F11407" s="144"/>
    </row>
    <row r="11408" spans="1:6">
      <c r="A11408" s="144"/>
      <c r="B11408" s="144"/>
      <c r="C11408" s="144"/>
      <c r="D11408" s="144"/>
      <c r="E11408" s="144"/>
      <c r="F11408" s="144"/>
    </row>
    <row r="11409" spans="1:6">
      <c r="A11409" s="144"/>
      <c r="B11409" s="144"/>
      <c r="C11409" s="144"/>
      <c r="D11409" s="144"/>
      <c r="E11409" s="144"/>
      <c r="F11409" s="144"/>
    </row>
    <row r="11410" spans="1:6">
      <c r="A11410" s="144"/>
      <c r="B11410" s="144"/>
      <c r="C11410" s="144"/>
      <c r="D11410" s="144"/>
      <c r="E11410" s="144"/>
      <c r="F11410" s="144"/>
    </row>
    <row r="11411" spans="1:6">
      <c r="A11411" s="144"/>
      <c r="B11411" s="144"/>
      <c r="C11411" s="144"/>
      <c r="D11411" s="144"/>
      <c r="E11411" s="144"/>
      <c r="F11411" s="144"/>
    </row>
    <row r="11412" spans="1:6">
      <c r="A11412" s="144"/>
      <c r="B11412" s="144"/>
      <c r="C11412" s="144"/>
      <c r="D11412" s="144"/>
      <c r="E11412" s="144"/>
      <c r="F11412" s="144"/>
    </row>
    <row r="11413" spans="1:6">
      <c r="A11413" s="144"/>
      <c r="B11413" s="144"/>
      <c r="C11413" s="144"/>
      <c r="D11413" s="144"/>
      <c r="E11413" s="144"/>
      <c r="F11413" s="144"/>
    </row>
    <row r="11414" spans="1:6">
      <c r="A11414" s="144"/>
      <c r="B11414" s="144"/>
      <c r="C11414" s="144"/>
      <c r="D11414" s="144"/>
      <c r="E11414" s="144"/>
      <c r="F11414" s="144"/>
    </row>
    <row r="11415" spans="1:6">
      <c r="A11415" s="144"/>
      <c r="B11415" s="144"/>
      <c r="C11415" s="144"/>
      <c r="D11415" s="144"/>
      <c r="E11415" s="144"/>
      <c r="F11415" s="144"/>
    </row>
    <row r="11416" spans="1:6">
      <c r="A11416" s="144"/>
      <c r="B11416" s="144"/>
      <c r="C11416" s="144"/>
      <c r="D11416" s="144"/>
      <c r="E11416" s="144"/>
      <c r="F11416" s="144"/>
    </row>
    <row r="11417" spans="1:6">
      <c r="A11417" s="144"/>
      <c r="B11417" s="144"/>
      <c r="C11417" s="144"/>
      <c r="D11417" s="144"/>
      <c r="E11417" s="144"/>
      <c r="F11417" s="144"/>
    </row>
    <row r="11418" spans="1:6">
      <c r="A11418" s="144"/>
      <c r="B11418" s="144"/>
      <c r="C11418" s="144"/>
      <c r="D11418" s="144"/>
      <c r="E11418" s="144"/>
      <c r="F11418" s="144"/>
    </row>
    <row r="11419" spans="1:6">
      <c r="A11419" s="144"/>
      <c r="B11419" s="144"/>
      <c r="C11419" s="144"/>
      <c r="D11419" s="144"/>
      <c r="E11419" s="144"/>
      <c r="F11419" s="144"/>
    </row>
    <row r="11420" spans="1:6">
      <c r="A11420" s="144"/>
      <c r="B11420" s="144"/>
      <c r="C11420" s="144"/>
      <c r="D11420" s="144"/>
      <c r="E11420" s="144"/>
      <c r="F11420" s="144"/>
    </row>
    <row r="11421" spans="1:6">
      <c r="A11421" s="144"/>
      <c r="B11421" s="144"/>
      <c r="C11421" s="144"/>
      <c r="D11421" s="144"/>
      <c r="E11421" s="144"/>
      <c r="F11421" s="144"/>
    </row>
    <row r="11422" spans="1:6">
      <c r="A11422" s="144"/>
      <c r="B11422" s="144"/>
      <c r="C11422" s="144"/>
      <c r="D11422" s="144"/>
      <c r="E11422" s="144"/>
      <c r="F11422" s="144"/>
    </row>
    <row r="11423" spans="1:6">
      <c r="A11423" s="144"/>
      <c r="B11423" s="144"/>
      <c r="C11423" s="144"/>
      <c r="D11423" s="144"/>
      <c r="E11423" s="144"/>
      <c r="F11423" s="144"/>
    </row>
    <row r="11424" spans="1:6">
      <c r="A11424" s="144"/>
      <c r="B11424" s="144"/>
      <c r="C11424" s="144"/>
      <c r="D11424" s="144"/>
      <c r="E11424" s="144"/>
      <c r="F11424" s="144"/>
    </row>
    <row r="11425" spans="1:6">
      <c r="A11425" s="144"/>
      <c r="B11425" s="144"/>
      <c r="C11425" s="144"/>
      <c r="D11425" s="144"/>
      <c r="E11425" s="144"/>
      <c r="F11425" s="144"/>
    </row>
    <row r="11426" spans="1:6">
      <c r="A11426" s="144"/>
      <c r="B11426" s="144"/>
      <c r="C11426" s="144"/>
      <c r="D11426" s="144"/>
      <c r="E11426" s="144"/>
      <c r="F11426" s="144"/>
    </row>
    <row r="11427" spans="1:6">
      <c r="A11427" s="144"/>
      <c r="B11427" s="144"/>
      <c r="C11427" s="144"/>
      <c r="D11427" s="144"/>
      <c r="E11427" s="144"/>
      <c r="F11427" s="144"/>
    </row>
    <row r="11428" spans="1:6">
      <c r="A11428" s="144"/>
      <c r="B11428" s="144"/>
      <c r="C11428" s="144"/>
      <c r="D11428" s="144"/>
      <c r="E11428" s="144"/>
      <c r="F11428" s="144"/>
    </row>
    <row r="11429" spans="1:6">
      <c r="A11429" s="144"/>
      <c r="B11429" s="144"/>
      <c r="C11429" s="144"/>
      <c r="D11429" s="144"/>
      <c r="E11429" s="144"/>
      <c r="F11429" s="144"/>
    </row>
    <row r="11430" spans="1:6">
      <c r="A11430" s="144"/>
      <c r="B11430" s="144"/>
      <c r="C11430" s="144"/>
      <c r="D11430" s="144"/>
      <c r="E11430" s="144"/>
      <c r="F11430" s="144"/>
    </row>
    <row r="11431" spans="1:6">
      <c r="A11431" s="144"/>
      <c r="B11431" s="144"/>
      <c r="C11431" s="144"/>
      <c r="D11431" s="144"/>
      <c r="E11431" s="144"/>
      <c r="F11431" s="144"/>
    </row>
    <row r="11432" spans="1:6">
      <c r="A11432" s="144"/>
      <c r="B11432" s="144"/>
      <c r="C11432" s="144"/>
      <c r="D11432" s="144"/>
      <c r="E11432" s="144"/>
      <c r="F11432" s="144"/>
    </row>
    <row r="11433" spans="1:6">
      <c r="A11433" s="144"/>
      <c r="B11433" s="144"/>
      <c r="C11433" s="144"/>
      <c r="D11433" s="144"/>
      <c r="E11433" s="144"/>
      <c r="F11433" s="144"/>
    </row>
    <row r="11434" spans="1:6">
      <c r="A11434" s="144"/>
      <c r="B11434" s="144"/>
      <c r="C11434" s="144"/>
      <c r="D11434" s="144"/>
      <c r="E11434" s="144"/>
      <c r="F11434" s="144"/>
    </row>
    <row r="11435" spans="1:6">
      <c r="A11435" s="144"/>
      <c r="B11435" s="144"/>
      <c r="C11435" s="144"/>
      <c r="D11435" s="144"/>
      <c r="E11435" s="144"/>
      <c r="F11435" s="144"/>
    </row>
    <row r="11436" spans="1:6">
      <c r="A11436" s="144"/>
      <c r="B11436" s="144"/>
      <c r="C11436" s="144"/>
      <c r="D11436" s="144"/>
      <c r="E11436" s="144"/>
      <c r="F11436" s="144"/>
    </row>
    <row r="11437" spans="1:6">
      <c r="A11437" s="144"/>
      <c r="B11437" s="144"/>
      <c r="C11437" s="144"/>
      <c r="D11437" s="144"/>
      <c r="E11437" s="144"/>
      <c r="F11437" s="144"/>
    </row>
    <row r="11438" spans="1:6">
      <c r="A11438" s="144"/>
      <c r="B11438" s="144"/>
      <c r="C11438" s="144"/>
      <c r="D11438" s="144"/>
      <c r="E11438" s="144"/>
      <c r="F11438" s="144"/>
    </row>
    <row r="11439" spans="1:6">
      <c r="A11439" s="144"/>
      <c r="B11439" s="144"/>
      <c r="C11439" s="144"/>
      <c r="D11439" s="144"/>
      <c r="E11439" s="144"/>
      <c r="F11439" s="144"/>
    </row>
    <row r="11440" spans="1:6">
      <c r="A11440" s="144"/>
      <c r="B11440" s="144"/>
      <c r="C11440" s="144"/>
      <c r="D11440" s="144"/>
      <c r="E11440" s="144"/>
      <c r="F11440" s="144"/>
    </row>
    <row r="11441" spans="1:6">
      <c r="A11441" s="144"/>
      <c r="B11441" s="144"/>
      <c r="C11441" s="144"/>
      <c r="D11441" s="144"/>
      <c r="E11441" s="144"/>
      <c r="F11441" s="144"/>
    </row>
    <row r="11442" spans="1:6">
      <c r="A11442" s="144"/>
      <c r="B11442" s="144"/>
      <c r="C11442" s="144"/>
      <c r="D11442" s="144"/>
      <c r="E11442" s="144"/>
      <c r="F11442" s="144"/>
    </row>
    <row r="11443" spans="1:6">
      <c r="A11443" s="144"/>
      <c r="B11443" s="144"/>
      <c r="C11443" s="144"/>
      <c r="D11443" s="144"/>
      <c r="E11443" s="144"/>
      <c r="F11443" s="144"/>
    </row>
    <row r="11444" spans="1:6">
      <c r="A11444" s="144"/>
      <c r="B11444" s="144"/>
      <c r="C11444" s="144"/>
      <c r="D11444" s="144"/>
      <c r="E11444" s="144"/>
      <c r="F11444" s="144"/>
    </row>
    <row r="11445" spans="1:6">
      <c r="A11445" s="144"/>
      <c r="B11445" s="144"/>
      <c r="C11445" s="144"/>
      <c r="D11445" s="144"/>
      <c r="E11445" s="144"/>
      <c r="F11445" s="144"/>
    </row>
    <row r="11446" spans="1:6">
      <c r="A11446" s="144"/>
      <c r="B11446" s="144"/>
      <c r="C11446" s="144"/>
      <c r="D11446" s="144"/>
      <c r="E11446" s="144"/>
      <c r="F11446" s="144"/>
    </row>
    <row r="11447" spans="1:6">
      <c r="A11447" s="144"/>
      <c r="B11447" s="144"/>
      <c r="C11447" s="144"/>
      <c r="D11447" s="144"/>
      <c r="E11447" s="144"/>
      <c r="F11447" s="144"/>
    </row>
    <row r="11448" spans="1:6">
      <c r="A11448" s="144"/>
      <c r="B11448" s="144"/>
      <c r="C11448" s="144"/>
      <c r="D11448" s="144"/>
      <c r="E11448" s="144"/>
      <c r="F11448" s="144"/>
    </row>
    <row r="11449" spans="1:6">
      <c r="A11449" s="144"/>
      <c r="B11449" s="144"/>
      <c r="C11449" s="144"/>
      <c r="D11449" s="144"/>
      <c r="E11449" s="144"/>
      <c r="F11449" s="144"/>
    </row>
    <row r="11450" spans="1:6">
      <c r="A11450" s="144"/>
      <c r="B11450" s="144"/>
      <c r="C11450" s="144"/>
      <c r="D11450" s="144"/>
      <c r="E11450" s="144"/>
      <c r="F11450" s="144"/>
    </row>
    <row r="11451" spans="1:6">
      <c r="A11451" s="144"/>
      <c r="B11451" s="144"/>
      <c r="C11451" s="144"/>
      <c r="D11451" s="144"/>
      <c r="E11451" s="144"/>
      <c r="F11451" s="144"/>
    </row>
    <row r="11452" spans="1:6">
      <c r="A11452" s="144"/>
      <c r="B11452" s="144"/>
      <c r="C11452" s="144"/>
      <c r="D11452" s="144"/>
      <c r="E11452" s="144"/>
      <c r="F11452" s="144"/>
    </row>
    <row r="11453" spans="1:6">
      <c r="A11453" s="144"/>
      <c r="B11453" s="144"/>
      <c r="C11453" s="144"/>
      <c r="D11453" s="144"/>
      <c r="E11453" s="144"/>
      <c r="F11453" s="144"/>
    </row>
    <row r="11454" spans="1:6">
      <c r="A11454" s="144"/>
      <c r="B11454" s="144"/>
      <c r="C11454" s="144"/>
      <c r="D11454" s="144"/>
      <c r="E11454" s="144"/>
      <c r="F11454" s="144"/>
    </row>
    <row r="11455" spans="1:6">
      <c r="A11455" s="144"/>
      <c r="B11455" s="144"/>
      <c r="C11455" s="144"/>
      <c r="D11455" s="144"/>
      <c r="E11455" s="144"/>
      <c r="F11455" s="144"/>
    </row>
    <row r="11456" spans="1:6">
      <c r="A11456" s="144"/>
      <c r="B11456" s="144"/>
      <c r="C11456" s="144"/>
      <c r="D11456" s="144"/>
      <c r="E11456" s="144"/>
      <c r="F11456" s="144"/>
    </row>
    <row r="11457" spans="1:6">
      <c r="A11457" s="144"/>
      <c r="B11457" s="144"/>
      <c r="C11457" s="144"/>
      <c r="D11457" s="144"/>
      <c r="E11457" s="144"/>
      <c r="F11457" s="144"/>
    </row>
    <row r="11458" spans="1:6">
      <c r="A11458" s="144"/>
      <c r="B11458" s="144"/>
      <c r="C11458" s="144"/>
      <c r="D11458" s="144"/>
      <c r="E11458" s="144"/>
      <c r="F11458" s="144"/>
    </row>
    <row r="11459" spans="1:6">
      <c r="A11459" s="144"/>
      <c r="B11459" s="144"/>
      <c r="C11459" s="144"/>
      <c r="D11459" s="144"/>
      <c r="E11459" s="144"/>
      <c r="F11459" s="144"/>
    </row>
    <row r="11460" spans="1:6">
      <c r="A11460" s="144"/>
      <c r="B11460" s="144"/>
      <c r="C11460" s="144"/>
      <c r="D11460" s="144"/>
      <c r="E11460" s="144"/>
      <c r="F11460" s="144"/>
    </row>
    <row r="11461" spans="1:6">
      <c r="A11461" s="144"/>
      <c r="B11461" s="144"/>
      <c r="C11461" s="144"/>
      <c r="D11461" s="144"/>
      <c r="E11461" s="144"/>
      <c r="F11461" s="144"/>
    </row>
    <row r="11462" spans="1:6">
      <c r="A11462" s="144"/>
      <c r="B11462" s="144"/>
      <c r="C11462" s="144"/>
      <c r="D11462" s="144"/>
      <c r="E11462" s="144"/>
      <c r="F11462" s="144"/>
    </row>
    <row r="11463" spans="1:6">
      <c r="A11463" s="144"/>
      <c r="B11463" s="144"/>
      <c r="C11463" s="144"/>
      <c r="D11463" s="144"/>
      <c r="E11463" s="144"/>
      <c r="F11463" s="144"/>
    </row>
    <row r="11464" spans="1:6">
      <c r="A11464" s="144"/>
      <c r="B11464" s="144"/>
      <c r="C11464" s="144"/>
      <c r="D11464" s="144"/>
      <c r="E11464" s="144"/>
      <c r="F11464" s="144"/>
    </row>
    <row r="11465" spans="1:6">
      <c r="A11465" s="144"/>
      <c r="B11465" s="144"/>
      <c r="C11465" s="144"/>
      <c r="D11465" s="144"/>
      <c r="E11465" s="144"/>
      <c r="F11465" s="144"/>
    </row>
    <row r="11466" spans="1:6">
      <c r="A11466" s="144"/>
      <c r="B11466" s="144"/>
      <c r="C11466" s="144"/>
      <c r="D11466" s="144"/>
      <c r="E11466" s="144"/>
      <c r="F11466" s="144"/>
    </row>
    <row r="11467" spans="1:6">
      <c r="A11467" s="144"/>
      <c r="B11467" s="144"/>
      <c r="C11467" s="144"/>
      <c r="D11467" s="144"/>
      <c r="E11467" s="144"/>
      <c r="F11467" s="144"/>
    </row>
    <row r="11468" spans="1:6">
      <c r="A11468" s="144"/>
      <c r="B11468" s="144"/>
      <c r="C11468" s="144"/>
      <c r="D11468" s="144"/>
      <c r="E11468" s="144"/>
      <c r="F11468" s="144"/>
    </row>
    <row r="11469" spans="1:6">
      <c r="A11469" s="144"/>
      <c r="B11469" s="144"/>
      <c r="C11469" s="144"/>
      <c r="D11469" s="144"/>
      <c r="E11469" s="144"/>
      <c r="F11469" s="144"/>
    </row>
    <row r="11470" spans="1:6">
      <c r="A11470" s="144"/>
      <c r="B11470" s="144"/>
      <c r="C11470" s="144"/>
      <c r="D11470" s="144"/>
      <c r="E11470" s="144"/>
      <c r="F11470" s="144"/>
    </row>
    <row r="11471" spans="1:6">
      <c r="A11471" s="144"/>
      <c r="B11471" s="144"/>
      <c r="C11471" s="144"/>
      <c r="D11471" s="144"/>
      <c r="E11471" s="144"/>
      <c r="F11471" s="144"/>
    </row>
    <row r="11472" spans="1:6">
      <c r="A11472" s="144"/>
      <c r="B11472" s="144"/>
      <c r="C11472" s="144"/>
      <c r="D11472" s="144"/>
      <c r="E11472" s="144"/>
      <c r="F11472" s="144"/>
    </row>
    <row r="11473" spans="1:6">
      <c r="A11473" s="144"/>
      <c r="B11473" s="144"/>
      <c r="C11473" s="144"/>
      <c r="D11473" s="144"/>
      <c r="E11473" s="144"/>
      <c r="F11473" s="144"/>
    </row>
    <row r="11474" spans="1:6">
      <c r="A11474" s="144"/>
      <c r="B11474" s="144"/>
      <c r="C11474" s="144"/>
      <c r="D11474" s="144"/>
      <c r="E11474" s="144"/>
      <c r="F11474" s="144"/>
    </row>
    <row r="11475" spans="1:6">
      <c r="A11475" s="144"/>
      <c r="B11475" s="144"/>
      <c r="C11475" s="144"/>
      <c r="D11475" s="144"/>
      <c r="E11475" s="144"/>
      <c r="F11475" s="144"/>
    </row>
    <row r="11476" spans="1:6">
      <c r="A11476" s="144"/>
      <c r="B11476" s="144"/>
      <c r="C11476" s="144"/>
      <c r="D11476" s="144"/>
      <c r="E11476" s="144"/>
      <c r="F11476" s="144"/>
    </row>
    <row r="11477" spans="1:6">
      <c r="A11477" s="144"/>
      <c r="B11477" s="144"/>
      <c r="C11477" s="144"/>
      <c r="D11477" s="144"/>
      <c r="E11477" s="144"/>
      <c r="F11477" s="144"/>
    </row>
    <row r="11478" spans="1:6">
      <c r="A11478" s="144"/>
      <c r="B11478" s="144"/>
      <c r="C11478" s="144"/>
      <c r="D11478" s="144"/>
      <c r="E11478" s="144"/>
      <c r="F11478" s="144"/>
    </row>
    <row r="11479" spans="1:6">
      <c r="A11479" s="144"/>
      <c r="B11479" s="144"/>
      <c r="C11479" s="144"/>
      <c r="D11479" s="144"/>
      <c r="E11479" s="144"/>
      <c r="F11479" s="144"/>
    </row>
    <row r="11480" spans="1:6">
      <c r="A11480" s="144"/>
      <c r="B11480" s="144"/>
      <c r="C11480" s="144"/>
      <c r="D11480" s="144"/>
      <c r="E11480" s="144"/>
      <c r="F11480" s="144"/>
    </row>
    <row r="11481" spans="1:6">
      <c r="A11481" s="144"/>
      <c r="B11481" s="144"/>
      <c r="C11481" s="144"/>
      <c r="D11481" s="144"/>
      <c r="E11481" s="144"/>
      <c r="F11481" s="144"/>
    </row>
    <row r="11482" spans="1:6">
      <c r="A11482" s="144"/>
      <c r="B11482" s="144"/>
      <c r="C11482" s="144"/>
      <c r="D11482" s="144"/>
      <c r="E11482" s="144"/>
      <c r="F11482" s="144"/>
    </row>
    <row r="11483" spans="1:6">
      <c r="A11483" s="144"/>
      <c r="B11483" s="144"/>
      <c r="C11483" s="144"/>
      <c r="D11483" s="144"/>
      <c r="E11483" s="144"/>
      <c r="F11483" s="144"/>
    </row>
    <row r="11484" spans="1:6">
      <c r="A11484" s="144"/>
      <c r="B11484" s="144"/>
      <c r="C11484" s="144"/>
      <c r="D11484" s="144"/>
      <c r="E11484" s="144"/>
      <c r="F11484" s="144"/>
    </row>
    <row r="11485" spans="1:6">
      <c r="A11485" s="144"/>
      <c r="B11485" s="144"/>
      <c r="C11485" s="144"/>
      <c r="D11485" s="144"/>
      <c r="E11485" s="144"/>
      <c r="F11485" s="144"/>
    </row>
    <row r="11486" spans="1:6">
      <c r="A11486" s="144"/>
      <c r="B11486" s="144"/>
      <c r="C11486" s="144"/>
      <c r="D11486" s="144"/>
      <c r="E11486" s="144"/>
      <c r="F11486" s="144"/>
    </row>
    <row r="11487" spans="1:6">
      <c r="A11487" s="144"/>
      <c r="B11487" s="144"/>
      <c r="C11487" s="144"/>
      <c r="D11487" s="144"/>
      <c r="E11487" s="144"/>
      <c r="F11487" s="144"/>
    </row>
    <row r="11488" spans="1:6">
      <c r="A11488" s="144"/>
      <c r="B11488" s="144"/>
      <c r="C11488" s="144"/>
      <c r="D11488" s="144"/>
      <c r="E11488" s="144"/>
      <c r="F11488" s="144"/>
    </row>
    <row r="11489" spans="1:6">
      <c r="A11489" s="144"/>
      <c r="B11489" s="144"/>
      <c r="C11489" s="144"/>
      <c r="D11489" s="144"/>
      <c r="E11489" s="144"/>
      <c r="F11489" s="144"/>
    </row>
    <row r="11490" spans="1:6">
      <c r="A11490" s="144"/>
      <c r="B11490" s="144"/>
      <c r="C11490" s="144"/>
      <c r="D11490" s="144"/>
      <c r="E11490" s="144"/>
      <c r="F11490" s="144"/>
    </row>
    <row r="11491" spans="1:6">
      <c r="A11491" s="144"/>
      <c r="B11491" s="144"/>
      <c r="C11491" s="144"/>
      <c r="D11491" s="144"/>
      <c r="E11491" s="144"/>
      <c r="F11491" s="144"/>
    </row>
    <row r="11492" spans="1:6">
      <c r="A11492" s="144"/>
      <c r="B11492" s="144"/>
      <c r="C11492" s="144"/>
      <c r="D11492" s="144"/>
      <c r="E11492" s="144"/>
      <c r="F11492" s="144"/>
    </row>
    <row r="11493" spans="1:6">
      <c r="A11493" s="144"/>
      <c r="B11493" s="144"/>
      <c r="C11493" s="144"/>
      <c r="D11493" s="144"/>
      <c r="E11493" s="144"/>
      <c r="F11493" s="144"/>
    </row>
    <row r="11494" spans="1:6">
      <c r="A11494" s="144"/>
      <c r="B11494" s="144"/>
      <c r="C11494" s="144"/>
      <c r="D11494" s="144"/>
      <c r="E11494" s="144"/>
      <c r="F11494" s="144"/>
    </row>
    <row r="11495" spans="1:6">
      <c r="A11495" s="144"/>
      <c r="B11495" s="144"/>
      <c r="C11495" s="144"/>
      <c r="D11495" s="144"/>
      <c r="E11495" s="144"/>
      <c r="F11495" s="144"/>
    </row>
    <row r="11496" spans="1:6">
      <c r="A11496" s="144"/>
      <c r="B11496" s="144"/>
      <c r="C11496" s="144"/>
      <c r="D11496" s="144"/>
      <c r="E11496" s="144"/>
      <c r="F11496" s="144"/>
    </row>
    <row r="11497" spans="1:6">
      <c r="A11497" s="144"/>
      <c r="B11497" s="144"/>
      <c r="C11497" s="144"/>
      <c r="D11497" s="144"/>
      <c r="E11497" s="144"/>
      <c r="F11497" s="144"/>
    </row>
    <row r="11498" spans="1:6">
      <c r="A11498" s="144"/>
      <c r="B11498" s="144"/>
      <c r="C11498" s="144"/>
      <c r="D11498" s="144"/>
      <c r="E11498" s="144"/>
      <c r="F11498" s="144"/>
    </row>
    <row r="11499" spans="1:6">
      <c r="A11499" s="144"/>
      <c r="B11499" s="144"/>
      <c r="C11499" s="144"/>
      <c r="D11499" s="144"/>
      <c r="E11499" s="144"/>
      <c r="F11499" s="144"/>
    </row>
    <row r="11500" spans="1:6">
      <c r="A11500" s="144"/>
      <c r="B11500" s="144"/>
      <c r="C11500" s="144"/>
      <c r="D11500" s="144"/>
      <c r="E11500" s="144"/>
      <c r="F11500" s="144"/>
    </row>
    <row r="11501" spans="1:6">
      <c r="A11501" s="144"/>
      <c r="B11501" s="144"/>
      <c r="C11501" s="144"/>
      <c r="D11501" s="144"/>
      <c r="E11501" s="144"/>
      <c r="F11501" s="144"/>
    </row>
    <row r="11502" spans="1:6">
      <c r="A11502" s="144"/>
      <c r="B11502" s="144"/>
      <c r="C11502" s="144"/>
      <c r="D11502" s="144"/>
      <c r="E11502" s="144"/>
      <c r="F11502" s="144"/>
    </row>
    <row r="11503" spans="1:6">
      <c r="A11503" s="144"/>
      <c r="B11503" s="144"/>
      <c r="C11503" s="144"/>
      <c r="D11503" s="144"/>
      <c r="E11503" s="144"/>
      <c r="F11503" s="144"/>
    </row>
    <row r="11504" spans="1:6">
      <c r="A11504" s="144"/>
      <c r="B11504" s="144"/>
      <c r="C11504" s="144"/>
      <c r="D11504" s="144"/>
      <c r="E11504" s="144"/>
      <c r="F11504" s="144"/>
    </row>
    <row r="11505" spans="1:6">
      <c r="A11505" s="144"/>
      <c r="B11505" s="144"/>
      <c r="C11505" s="144"/>
      <c r="D11505" s="144"/>
      <c r="E11505" s="144"/>
      <c r="F11505" s="144"/>
    </row>
    <row r="11506" spans="1:6">
      <c r="A11506" s="144"/>
      <c r="B11506" s="144"/>
      <c r="C11506" s="144"/>
      <c r="D11506" s="144"/>
      <c r="E11506" s="144"/>
      <c r="F11506" s="144"/>
    </row>
    <row r="11507" spans="1:6">
      <c r="A11507" s="144"/>
      <c r="B11507" s="144"/>
      <c r="C11507" s="144"/>
      <c r="D11507" s="144"/>
      <c r="E11507" s="144"/>
      <c r="F11507" s="144"/>
    </row>
    <row r="11508" spans="1:6">
      <c r="A11508" s="144"/>
      <c r="B11508" s="144"/>
      <c r="C11508" s="144"/>
      <c r="D11508" s="144"/>
      <c r="E11508" s="144"/>
      <c r="F11508" s="144"/>
    </row>
    <row r="11509" spans="1:6">
      <c r="A11509" s="144"/>
      <c r="B11509" s="144"/>
      <c r="C11509" s="144"/>
      <c r="D11509" s="144"/>
      <c r="E11509" s="144"/>
      <c r="F11509" s="144"/>
    </row>
    <row r="11510" spans="1:6">
      <c r="A11510" s="144"/>
      <c r="B11510" s="144"/>
      <c r="C11510" s="144"/>
      <c r="D11510" s="144"/>
      <c r="E11510" s="144"/>
      <c r="F11510" s="144"/>
    </row>
    <row r="11511" spans="1:6">
      <c r="A11511" s="144"/>
      <c r="B11511" s="144"/>
      <c r="C11511" s="144"/>
      <c r="D11511" s="144"/>
      <c r="E11511" s="144"/>
      <c r="F11511" s="144"/>
    </row>
    <row r="11512" spans="1:6">
      <c r="A11512" s="144"/>
      <c r="B11512" s="144"/>
      <c r="C11512" s="144"/>
      <c r="D11512" s="144"/>
      <c r="E11512" s="144"/>
      <c r="F11512" s="144"/>
    </row>
    <row r="11513" spans="1:6">
      <c r="A11513" s="144"/>
      <c r="B11513" s="144"/>
      <c r="C11513" s="144"/>
      <c r="D11513" s="144"/>
      <c r="E11513" s="144"/>
      <c r="F11513" s="144"/>
    </row>
    <row r="11514" spans="1:6">
      <c r="A11514" s="144"/>
      <c r="B11514" s="144"/>
      <c r="C11514" s="144"/>
      <c r="D11514" s="144"/>
      <c r="E11514" s="144"/>
      <c r="F11514" s="144"/>
    </row>
    <row r="11515" spans="1:6">
      <c r="A11515" s="144"/>
      <c r="B11515" s="144"/>
      <c r="C11515" s="144"/>
      <c r="D11515" s="144"/>
      <c r="E11515" s="144"/>
      <c r="F11515" s="144"/>
    </row>
    <row r="11516" spans="1:6">
      <c r="A11516" s="144"/>
      <c r="B11516" s="144"/>
      <c r="C11516" s="144"/>
      <c r="D11516" s="144"/>
      <c r="E11516" s="144"/>
      <c r="F11516" s="144"/>
    </row>
    <row r="11517" spans="1:6">
      <c r="A11517" s="144"/>
      <c r="B11517" s="144"/>
      <c r="C11517" s="144"/>
      <c r="D11517" s="144"/>
      <c r="E11517" s="144"/>
      <c r="F11517" s="144"/>
    </row>
    <row r="11518" spans="1:6">
      <c r="A11518" s="144"/>
      <c r="B11518" s="144"/>
      <c r="C11518" s="144"/>
      <c r="D11518" s="144"/>
      <c r="E11518" s="144"/>
      <c r="F11518" s="144"/>
    </row>
    <row r="11519" spans="1:6">
      <c r="A11519" s="144"/>
      <c r="B11519" s="144"/>
      <c r="C11519" s="144"/>
      <c r="D11519" s="144"/>
      <c r="E11519" s="144"/>
      <c r="F11519" s="144"/>
    </row>
    <row r="11520" spans="1:6">
      <c r="A11520" s="144"/>
      <c r="B11520" s="144"/>
      <c r="C11520" s="144"/>
      <c r="D11520" s="144"/>
      <c r="E11520" s="144"/>
      <c r="F11520" s="144"/>
    </row>
    <row r="11521" spans="1:6">
      <c r="A11521" s="144"/>
      <c r="B11521" s="144"/>
      <c r="C11521" s="144"/>
      <c r="D11521" s="144"/>
      <c r="E11521" s="144"/>
      <c r="F11521" s="144"/>
    </row>
    <row r="11522" spans="1:6">
      <c r="A11522" s="144"/>
      <c r="B11522" s="144"/>
      <c r="C11522" s="144"/>
      <c r="D11522" s="144"/>
      <c r="E11522" s="144"/>
      <c r="F11522" s="144"/>
    </row>
    <row r="11523" spans="1:6">
      <c r="A11523" s="144"/>
      <c r="B11523" s="144"/>
      <c r="C11523" s="144"/>
      <c r="D11523" s="144"/>
      <c r="E11523" s="144"/>
      <c r="F11523" s="144"/>
    </row>
    <row r="11524" spans="1:6">
      <c r="A11524" s="144"/>
      <c r="B11524" s="144"/>
      <c r="C11524" s="144"/>
      <c r="D11524" s="144"/>
      <c r="E11524" s="144"/>
      <c r="F11524" s="144"/>
    </row>
    <row r="11525" spans="1:6">
      <c r="A11525" s="144"/>
      <c r="B11525" s="144"/>
      <c r="C11525" s="144"/>
      <c r="D11525" s="144"/>
      <c r="E11525" s="144"/>
      <c r="F11525" s="144"/>
    </row>
    <row r="11526" spans="1:6">
      <c r="A11526" s="144"/>
      <c r="B11526" s="144"/>
      <c r="C11526" s="144"/>
      <c r="D11526" s="144"/>
      <c r="E11526" s="144"/>
      <c r="F11526" s="144"/>
    </row>
    <row r="11527" spans="1:6">
      <c r="A11527" s="144"/>
      <c r="B11527" s="144"/>
      <c r="C11527" s="144"/>
      <c r="D11527" s="144"/>
      <c r="E11527" s="144"/>
      <c r="F11527" s="144"/>
    </row>
    <row r="11528" spans="1:6">
      <c r="A11528" s="144"/>
      <c r="B11528" s="144"/>
      <c r="C11528" s="144"/>
      <c r="D11528" s="144"/>
      <c r="E11528" s="144"/>
      <c r="F11528" s="144"/>
    </row>
    <row r="11529" spans="1:6">
      <c r="A11529" s="144"/>
      <c r="B11529" s="144"/>
      <c r="C11529" s="144"/>
      <c r="D11529" s="144"/>
      <c r="E11529" s="144"/>
      <c r="F11529" s="144"/>
    </row>
    <row r="11530" spans="1:6">
      <c r="A11530" s="144"/>
      <c r="B11530" s="144"/>
      <c r="C11530" s="144"/>
      <c r="D11530" s="144"/>
      <c r="E11530" s="144"/>
      <c r="F11530" s="144"/>
    </row>
    <row r="11531" spans="1:6">
      <c r="A11531" s="144"/>
      <c r="B11531" s="144"/>
      <c r="C11531" s="144"/>
      <c r="D11531" s="144"/>
      <c r="E11531" s="144"/>
      <c r="F11531" s="144"/>
    </row>
    <row r="11532" spans="1:6">
      <c r="A11532" s="144"/>
      <c r="B11532" s="144"/>
      <c r="C11532" s="144"/>
      <c r="D11532" s="144"/>
      <c r="E11532" s="144"/>
      <c r="F11532" s="144"/>
    </row>
    <row r="11533" spans="1:6">
      <c r="A11533" s="144"/>
      <c r="B11533" s="144"/>
      <c r="C11533" s="144"/>
      <c r="D11533" s="144"/>
      <c r="E11533" s="144"/>
      <c r="F11533" s="144"/>
    </row>
    <row r="11534" spans="1:6">
      <c r="A11534" s="144"/>
      <c r="B11534" s="144"/>
      <c r="C11534" s="144"/>
      <c r="D11534" s="144"/>
      <c r="E11534" s="144"/>
      <c r="F11534" s="144"/>
    </row>
    <row r="11535" spans="1:6">
      <c r="A11535" s="144"/>
      <c r="B11535" s="144"/>
      <c r="C11535" s="144"/>
      <c r="D11535" s="144"/>
      <c r="E11535" s="144"/>
      <c r="F11535" s="144"/>
    </row>
    <row r="11536" spans="1:6">
      <c r="A11536" s="144"/>
      <c r="B11536" s="144"/>
      <c r="C11536" s="144"/>
      <c r="D11536" s="144"/>
      <c r="E11536" s="144"/>
      <c r="F11536" s="144"/>
    </row>
    <row r="11537" spans="1:6">
      <c r="A11537" s="144"/>
      <c r="B11537" s="144"/>
      <c r="C11537" s="144"/>
      <c r="D11537" s="144"/>
      <c r="E11537" s="144"/>
      <c r="F11537" s="144"/>
    </row>
    <row r="11538" spans="1:6">
      <c r="A11538" s="144"/>
      <c r="B11538" s="144"/>
      <c r="C11538" s="144"/>
      <c r="D11538" s="144"/>
      <c r="E11538" s="144"/>
      <c r="F11538" s="144"/>
    </row>
    <row r="11539" spans="1:6">
      <c r="A11539" s="144"/>
      <c r="B11539" s="144"/>
      <c r="C11539" s="144"/>
      <c r="D11539" s="144"/>
      <c r="E11539" s="144"/>
      <c r="F11539" s="144"/>
    </row>
    <row r="11540" spans="1:6">
      <c r="A11540" s="144"/>
      <c r="B11540" s="144"/>
      <c r="C11540" s="144"/>
      <c r="D11540" s="144"/>
      <c r="E11540" s="144"/>
      <c r="F11540" s="144"/>
    </row>
    <row r="11541" spans="1:6">
      <c r="A11541" s="144"/>
      <c r="B11541" s="144"/>
      <c r="C11541" s="144"/>
      <c r="D11541" s="144"/>
      <c r="E11541" s="144"/>
      <c r="F11541" s="144"/>
    </row>
    <row r="11542" spans="1:6">
      <c r="A11542" s="144"/>
      <c r="B11542" s="144"/>
      <c r="C11542" s="144"/>
      <c r="D11542" s="144"/>
      <c r="E11542" s="144"/>
      <c r="F11542" s="144"/>
    </row>
    <row r="11543" spans="1:6">
      <c r="A11543" s="144"/>
      <c r="B11543" s="144"/>
      <c r="C11543" s="144"/>
      <c r="D11543" s="144"/>
      <c r="E11543" s="144"/>
      <c r="F11543" s="144"/>
    </row>
    <row r="11544" spans="1:6">
      <c r="A11544" s="144"/>
      <c r="B11544" s="144"/>
      <c r="C11544" s="144"/>
      <c r="D11544" s="144"/>
      <c r="E11544" s="144"/>
      <c r="F11544" s="144"/>
    </row>
    <row r="11545" spans="1:6">
      <c r="A11545" s="144"/>
      <c r="B11545" s="144"/>
      <c r="C11545" s="144"/>
      <c r="D11545" s="144"/>
      <c r="E11545" s="144"/>
      <c r="F11545" s="144"/>
    </row>
    <row r="11546" spans="1:6">
      <c r="A11546" s="144"/>
      <c r="B11546" s="144"/>
      <c r="C11546" s="144"/>
      <c r="D11546" s="144"/>
      <c r="E11546" s="144"/>
      <c r="F11546" s="144"/>
    </row>
    <row r="11547" spans="1:6">
      <c r="A11547" s="144"/>
      <c r="B11547" s="144"/>
      <c r="C11547" s="144"/>
      <c r="D11547" s="144"/>
      <c r="E11547" s="144"/>
      <c r="F11547" s="144"/>
    </row>
    <row r="11548" spans="1:6">
      <c r="A11548" s="144"/>
      <c r="B11548" s="144"/>
      <c r="C11548" s="144"/>
      <c r="D11548" s="144"/>
      <c r="E11548" s="144"/>
      <c r="F11548" s="144"/>
    </row>
    <row r="11549" spans="1:6">
      <c r="A11549" s="144"/>
      <c r="B11549" s="144"/>
      <c r="C11549" s="144"/>
      <c r="D11549" s="144"/>
      <c r="E11549" s="144"/>
      <c r="F11549" s="144"/>
    </row>
    <row r="11550" spans="1:6">
      <c r="A11550" s="144"/>
      <c r="B11550" s="144"/>
      <c r="C11550" s="144"/>
      <c r="D11550" s="144"/>
      <c r="E11550" s="144"/>
      <c r="F11550" s="144"/>
    </row>
    <row r="11551" spans="1:6">
      <c r="A11551" s="144"/>
      <c r="B11551" s="144"/>
      <c r="C11551" s="144"/>
      <c r="D11551" s="144"/>
      <c r="E11551" s="144"/>
      <c r="F11551" s="144"/>
    </row>
    <row r="11552" spans="1:6">
      <c r="A11552" s="144"/>
      <c r="B11552" s="144"/>
      <c r="C11552" s="144"/>
      <c r="D11552" s="144"/>
      <c r="E11552" s="144"/>
      <c r="F11552" s="144"/>
    </row>
    <row r="11553" spans="1:6">
      <c r="A11553" s="144"/>
      <c r="B11553" s="144"/>
      <c r="C11553" s="144"/>
      <c r="D11553" s="144"/>
      <c r="E11553" s="144"/>
      <c r="F11553" s="144"/>
    </row>
    <row r="11554" spans="1:6">
      <c r="A11554" s="144"/>
      <c r="B11554" s="144"/>
      <c r="C11554" s="144"/>
      <c r="D11554" s="144"/>
      <c r="E11554" s="144"/>
      <c r="F11554" s="144"/>
    </row>
    <row r="11555" spans="1:6">
      <c r="A11555" s="144"/>
      <c r="B11555" s="144"/>
      <c r="C11555" s="144"/>
      <c r="D11555" s="144"/>
      <c r="E11555" s="144"/>
      <c r="F11555" s="144"/>
    </row>
    <row r="11556" spans="1:6">
      <c r="A11556" s="144"/>
      <c r="B11556" s="144"/>
      <c r="C11556" s="144"/>
      <c r="D11556" s="144"/>
      <c r="E11556" s="144"/>
      <c r="F11556" s="144"/>
    </row>
    <row r="11557" spans="1:6">
      <c r="A11557" s="144"/>
      <c r="B11557" s="144"/>
      <c r="C11557" s="144"/>
      <c r="D11557" s="144"/>
      <c r="E11557" s="144"/>
      <c r="F11557" s="144"/>
    </row>
    <row r="11558" spans="1:6">
      <c r="A11558" s="144"/>
      <c r="B11558" s="144"/>
      <c r="C11558" s="144"/>
      <c r="D11558" s="144"/>
      <c r="E11558" s="144"/>
      <c r="F11558" s="144"/>
    </row>
    <row r="11559" spans="1:6">
      <c r="A11559" s="144"/>
      <c r="B11559" s="144"/>
      <c r="C11559" s="144"/>
      <c r="D11559" s="144"/>
      <c r="E11559" s="144"/>
      <c r="F11559" s="144"/>
    </row>
    <row r="11560" spans="1:6">
      <c r="A11560" s="144"/>
      <c r="B11560" s="144"/>
      <c r="C11560" s="144"/>
      <c r="D11560" s="144"/>
      <c r="E11560" s="144"/>
      <c r="F11560" s="144"/>
    </row>
    <row r="11561" spans="1:6">
      <c r="A11561" s="144"/>
      <c r="B11561" s="144"/>
      <c r="C11561" s="144"/>
      <c r="D11561" s="144"/>
      <c r="E11561" s="144"/>
      <c r="F11561" s="144"/>
    </row>
    <row r="11562" spans="1:6">
      <c r="A11562" s="144"/>
      <c r="B11562" s="144"/>
      <c r="C11562" s="144"/>
      <c r="D11562" s="144"/>
      <c r="E11562" s="144"/>
      <c r="F11562" s="144"/>
    </row>
    <row r="11563" spans="1:6">
      <c r="A11563" s="144"/>
      <c r="B11563" s="144"/>
      <c r="C11563" s="144"/>
      <c r="D11563" s="144"/>
      <c r="E11563" s="144"/>
      <c r="F11563" s="144"/>
    </row>
    <row r="11564" spans="1:6">
      <c r="A11564" s="144"/>
      <c r="B11564" s="144"/>
      <c r="C11564" s="144"/>
      <c r="D11564" s="144"/>
      <c r="E11564" s="144"/>
      <c r="F11564" s="144"/>
    </row>
    <row r="11565" spans="1:6">
      <c r="A11565" s="144"/>
      <c r="B11565" s="144"/>
      <c r="C11565" s="144"/>
      <c r="D11565" s="144"/>
      <c r="E11565" s="144"/>
      <c r="F11565" s="144"/>
    </row>
    <row r="11566" spans="1:6">
      <c r="A11566" s="144"/>
      <c r="B11566" s="144"/>
      <c r="C11566" s="144"/>
      <c r="D11566" s="144"/>
      <c r="E11566" s="144"/>
      <c r="F11566" s="144"/>
    </row>
    <row r="11567" spans="1:6">
      <c r="A11567" s="144"/>
      <c r="B11567" s="144"/>
      <c r="C11567" s="144"/>
      <c r="D11567" s="144"/>
      <c r="E11567" s="144"/>
      <c r="F11567" s="144"/>
    </row>
    <row r="11568" spans="1:6">
      <c r="A11568" s="144"/>
      <c r="B11568" s="144"/>
      <c r="C11568" s="144"/>
      <c r="D11568" s="144"/>
      <c r="E11568" s="144"/>
      <c r="F11568" s="144"/>
    </row>
    <row r="11569" spans="1:6">
      <c r="A11569" s="144"/>
      <c r="B11569" s="144"/>
      <c r="C11569" s="144"/>
      <c r="D11569" s="144"/>
      <c r="E11569" s="144"/>
      <c r="F11569" s="144"/>
    </row>
    <row r="11570" spans="1:6">
      <c r="A11570" s="144"/>
      <c r="B11570" s="144"/>
      <c r="C11570" s="144"/>
      <c r="D11570" s="144"/>
      <c r="E11570" s="144"/>
      <c r="F11570" s="144"/>
    </row>
    <row r="11571" spans="1:6">
      <c r="A11571" s="144"/>
      <c r="B11571" s="144"/>
      <c r="C11571" s="144"/>
      <c r="D11571" s="144"/>
      <c r="E11571" s="144"/>
      <c r="F11571" s="144"/>
    </row>
    <row r="11572" spans="1:6">
      <c r="A11572" s="144"/>
      <c r="B11572" s="144"/>
      <c r="C11572" s="144"/>
      <c r="D11572" s="144"/>
      <c r="E11572" s="144"/>
      <c r="F11572" s="144"/>
    </row>
    <row r="11573" spans="1:6">
      <c r="A11573" s="144"/>
      <c r="B11573" s="144"/>
      <c r="C11573" s="144"/>
      <c r="D11573" s="144"/>
      <c r="E11573" s="144"/>
      <c r="F11573" s="144"/>
    </row>
    <row r="11574" spans="1:6">
      <c r="A11574" s="144"/>
      <c r="B11574" s="144"/>
      <c r="C11574" s="144"/>
      <c r="D11574" s="144"/>
      <c r="E11574" s="144"/>
      <c r="F11574" s="144"/>
    </row>
    <row r="11575" spans="1:6">
      <c r="A11575" s="144"/>
      <c r="B11575" s="144"/>
      <c r="C11575" s="144"/>
      <c r="D11575" s="144"/>
      <c r="E11575" s="144"/>
      <c r="F11575" s="144"/>
    </row>
    <row r="11576" spans="1:6">
      <c r="A11576" s="144"/>
      <c r="B11576" s="144"/>
      <c r="C11576" s="144"/>
      <c r="D11576" s="144"/>
      <c r="E11576" s="144"/>
      <c r="F11576" s="144"/>
    </row>
    <row r="11577" spans="1:6">
      <c r="A11577" s="144"/>
      <c r="B11577" s="144"/>
      <c r="C11577" s="144"/>
      <c r="D11577" s="144"/>
      <c r="E11577" s="144"/>
      <c r="F11577" s="144"/>
    </row>
    <row r="11578" spans="1:6">
      <c r="A11578" s="144"/>
      <c r="B11578" s="144"/>
      <c r="C11578" s="144"/>
      <c r="D11578" s="144"/>
      <c r="E11578" s="144"/>
      <c r="F11578" s="144"/>
    </row>
    <row r="11579" spans="1:6">
      <c r="A11579" s="144"/>
      <c r="B11579" s="144"/>
      <c r="C11579" s="144"/>
      <c r="D11579" s="144"/>
      <c r="E11579" s="144"/>
      <c r="F11579" s="144"/>
    </row>
    <row r="11580" spans="1:6">
      <c r="A11580" s="144"/>
      <c r="B11580" s="144"/>
      <c r="C11580" s="144"/>
      <c r="D11580" s="144"/>
      <c r="E11580" s="144"/>
      <c r="F11580" s="144"/>
    </row>
    <row r="11581" spans="1:6">
      <c r="A11581" s="144"/>
      <c r="B11581" s="144"/>
      <c r="C11581" s="144"/>
      <c r="D11581" s="144"/>
      <c r="E11581" s="144"/>
      <c r="F11581" s="144"/>
    </row>
    <row r="11582" spans="1:6">
      <c r="A11582" s="144"/>
      <c r="B11582" s="144"/>
      <c r="C11582" s="144"/>
      <c r="D11582" s="144"/>
      <c r="E11582" s="144"/>
      <c r="F11582" s="144"/>
    </row>
    <row r="11583" spans="1:6">
      <c r="A11583" s="144"/>
      <c r="B11583" s="144"/>
      <c r="C11583" s="144"/>
      <c r="D11583" s="144"/>
      <c r="E11583" s="144"/>
      <c r="F11583" s="144"/>
    </row>
    <row r="11584" spans="1:6">
      <c r="A11584" s="144"/>
      <c r="B11584" s="144"/>
      <c r="C11584" s="144"/>
      <c r="D11584" s="144"/>
      <c r="E11584" s="144"/>
      <c r="F11584" s="144"/>
    </row>
    <row r="11585" spans="1:6">
      <c r="A11585" s="144"/>
      <c r="B11585" s="144"/>
      <c r="C11585" s="144"/>
      <c r="D11585" s="144"/>
      <c r="E11585" s="144"/>
      <c r="F11585" s="144"/>
    </row>
    <row r="11586" spans="1:6">
      <c r="A11586" s="144"/>
      <c r="B11586" s="144"/>
      <c r="C11586" s="144"/>
      <c r="D11586" s="144"/>
      <c r="E11586" s="144"/>
      <c r="F11586" s="144"/>
    </row>
    <row r="11587" spans="1:6">
      <c r="A11587" s="144"/>
      <c r="B11587" s="144"/>
      <c r="C11587" s="144"/>
      <c r="D11587" s="144"/>
      <c r="E11587" s="144"/>
      <c r="F11587" s="144"/>
    </row>
    <row r="11588" spans="1:6">
      <c r="A11588" s="144"/>
      <c r="B11588" s="144"/>
      <c r="C11588" s="144"/>
      <c r="D11588" s="144"/>
      <c r="E11588" s="144"/>
      <c r="F11588" s="144"/>
    </row>
    <row r="11589" spans="1:6">
      <c r="A11589" s="144"/>
      <c r="B11589" s="144"/>
      <c r="C11589" s="144"/>
      <c r="D11589" s="144"/>
      <c r="E11589" s="144"/>
      <c r="F11589" s="144"/>
    </row>
    <row r="11590" spans="1:6">
      <c r="A11590" s="144"/>
      <c r="B11590" s="144"/>
      <c r="C11590" s="144"/>
      <c r="D11590" s="144"/>
      <c r="E11590" s="144"/>
      <c r="F11590" s="144"/>
    </row>
    <row r="11591" spans="1:6">
      <c r="A11591" s="144"/>
      <c r="B11591" s="144"/>
      <c r="C11591" s="144"/>
      <c r="D11591" s="144"/>
      <c r="E11591" s="144"/>
      <c r="F11591" s="144"/>
    </row>
    <row r="11592" spans="1:6">
      <c r="A11592" s="144"/>
      <c r="B11592" s="144"/>
      <c r="C11592" s="144"/>
      <c r="D11592" s="144"/>
      <c r="E11592" s="144"/>
      <c r="F11592" s="144"/>
    </row>
    <row r="11593" spans="1:6">
      <c r="A11593" s="144"/>
      <c r="B11593" s="144"/>
      <c r="C11593" s="144"/>
      <c r="D11593" s="144"/>
      <c r="E11593" s="144"/>
      <c r="F11593" s="144"/>
    </row>
    <row r="11594" spans="1:6">
      <c r="A11594" s="144"/>
      <c r="B11594" s="144"/>
      <c r="C11594" s="144"/>
      <c r="D11594" s="144"/>
      <c r="E11594" s="144"/>
      <c r="F11594" s="144"/>
    </row>
    <row r="11595" spans="1:6">
      <c r="A11595" s="144"/>
      <c r="B11595" s="144"/>
      <c r="C11595" s="144"/>
      <c r="D11595" s="144"/>
      <c r="E11595" s="144"/>
      <c r="F11595" s="144"/>
    </row>
    <row r="11596" spans="1:6">
      <c r="A11596" s="144"/>
      <c r="B11596" s="144"/>
      <c r="C11596" s="144"/>
      <c r="D11596" s="144"/>
      <c r="E11596" s="144"/>
      <c r="F11596" s="144"/>
    </row>
    <row r="11597" spans="1:6">
      <c r="A11597" s="144"/>
      <c r="B11597" s="144"/>
      <c r="C11597" s="144"/>
      <c r="D11597" s="144"/>
      <c r="E11597" s="144"/>
      <c r="F11597" s="144"/>
    </row>
    <row r="11598" spans="1:6">
      <c r="A11598" s="144"/>
      <c r="B11598" s="144"/>
      <c r="C11598" s="144"/>
      <c r="D11598" s="144"/>
      <c r="E11598" s="144"/>
      <c r="F11598" s="144"/>
    </row>
    <row r="11599" spans="1:6">
      <c r="A11599" s="144"/>
      <c r="B11599" s="144"/>
      <c r="C11599" s="144"/>
      <c r="D11599" s="144"/>
      <c r="E11599" s="144"/>
      <c r="F11599" s="144"/>
    </row>
    <row r="11600" spans="1:6">
      <c r="A11600" s="144"/>
      <c r="B11600" s="144"/>
      <c r="C11600" s="144"/>
      <c r="D11600" s="144"/>
      <c r="E11600" s="144"/>
      <c r="F11600" s="144"/>
    </row>
    <row r="11601" spans="1:6">
      <c r="A11601" s="144"/>
      <c r="B11601" s="144"/>
      <c r="C11601" s="144"/>
      <c r="D11601" s="144"/>
      <c r="E11601" s="144"/>
      <c r="F11601" s="144"/>
    </row>
    <row r="11602" spans="1:6">
      <c r="A11602" s="144"/>
      <c r="B11602" s="144"/>
      <c r="C11602" s="144"/>
      <c r="D11602" s="144"/>
      <c r="E11602" s="144"/>
      <c r="F11602" s="144"/>
    </row>
    <row r="11603" spans="1:6">
      <c r="A11603" s="144"/>
      <c r="B11603" s="144"/>
      <c r="C11603" s="144"/>
      <c r="D11603" s="144"/>
      <c r="E11603" s="144"/>
      <c r="F11603" s="144"/>
    </row>
    <row r="11604" spans="1:6">
      <c r="A11604" s="144"/>
      <c r="B11604" s="144"/>
      <c r="C11604" s="144"/>
      <c r="D11604" s="144"/>
      <c r="E11604" s="144"/>
      <c r="F11604" s="144"/>
    </row>
    <row r="11605" spans="1:6">
      <c r="A11605" s="144"/>
      <c r="B11605" s="144"/>
      <c r="C11605" s="144"/>
      <c r="D11605" s="144"/>
      <c r="E11605" s="144"/>
      <c r="F11605" s="144"/>
    </row>
    <row r="11606" spans="1:6">
      <c r="A11606" s="144"/>
      <c r="B11606" s="144"/>
      <c r="C11606" s="144"/>
      <c r="D11606" s="144"/>
      <c r="E11606" s="144"/>
      <c r="F11606" s="144"/>
    </row>
    <row r="11607" spans="1:6">
      <c r="A11607" s="144"/>
      <c r="B11607" s="144"/>
      <c r="C11607" s="144"/>
      <c r="D11607" s="144"/>
      <c r="E11607" s="144"/>
      <c r="F11607" s="144"/>
    </row>
    <row r="11608" spans="1:6">
      <c r="A11608" s="144"/>
      <c r="B11608" s="144"/>
      <c r="C11608" s="144"/>
      <c r="D11608" s="144"/>
      <c r="E11608" s="144"/>
      <c r="F11608" s="144"/>
    </row>
    <row r="11609" spans="1:6">
      <c r="A11609" s="144"/>
      <c r="B11609" s="144"/>
      <c r="C11609" s="144"/>
      <c r="D11609" s="144"/>
      <c r="E11609" s="144"/>
      <c r="F11609" s="144"/>
    </row>
    <row r="11610" spans="1:6">
      <c r="A11610" s="144"/>
      <c r="B11610" s="144"/>
      <c r="C11610" s="144"/>
      <c r="D11610" s="144"/>
      <c r="E11610" s="144"/>
      <c r="F11610" s="144"/>
    </row>
    <row r="11611" spans="1:6">
      <c r="A11611" s="144"/>
      <c r="B11611" s="144"/>
      <c r="C11611" s="144"/>
      <c r="D11611" s="144"/>
      <c r="E11611" s="144"/>
      <c r="F11611" s="144"/>
    </row>
    <row r="11612" spans="1:6">
      <c r="A11612" s="144"/>
      <c r="B11612" s="144"/>
      <c r="C11612" s="144"/>
      <c r="D11612" s="144"/>
      <c r="E11612" s="144"/>
      <c r="F11612" s="144"/>
    </row>
    <row r="11613" spans="1:6">
      <c r="A11613" s="144"/>
      <c r="B11613" s="144"/>
      <c r="C11613" s="144"/>
      <c r="D11613" s="144"/>
      <c r="E11613" s="144"/>
      <c r="F11613" s="144"/>
    </row>
    <row r="11614" spans="1:6">
      <c r="A11614" s="144"/>
      <c r="B11614" s="144"/>
      <c r="C11614" s="144"/>
      <c r="D11614" s="144"/>
      <c r="E11614" s="144"/>
      <c r="F11614" s="144"/>
    </row>
    <row r="11615" spans="1:6">
      <c r="A11615" s="144"/>
      <c r="B11615" s="144"/>
      <c r="C11615" s="144"/>
      <c r="D11615" s="144"/>
      <c r="E11615" s="144"/>
      <c r="F11615" s="144"/>
    </row>
    <row r="11616" spans="1:6">
      <c r="A11616" s="144"/>
      <c r="B11616" s="144"/>
      <c r="C11616" s="144"/>
      <c r="D11616" s="144"/>
      <c r="E11616" s="144"/>
      <c r="F11616" s="144"/>
    </row>
    <row r="11617" spans="1:6">
      <c r="A11617" s="144"/>
      <c r="B11617" s="144"/>
      <c r="C11617" s="144"/>
      <c r="D11617" s="144"/>
      <c r="E11617" s="144"/>
      <c r="F11617" s="144"/>
    </row>
    <row r="11618" spans="1:6">
      <c r="A11618" s="144"/>
      <c r="B11618" s="144"/>
      <c r="C11618" s="144"/>
      <c r="D11618" s="144"/>
      <c r="E11618" s="144"/>
      <c r="F11618" s="144"/>
    </row>
    <row r="11619" spans="1:6">
      <c r="A11619" s="144"/>
      <c r="B11619" s="144"/>
      <c r="C11619" s="144"/>
      <c r="D11619" s="144"/>
      <c r="E11619" s="144"/>
      <c r="F11619" s="144"/>
    </row>
    <row r="11620" spans="1:6">
      <c r="A11620" s="144"/>
      <c r="B11620" s="144"/>
      <c r="C11620" s="144"/>
      <c r="D11620" s="144"/>
      <c r="E11620" s="144"/>
      <c r="F11620" s="144"/>
    </row>
    <row r="11621" spans="1:6">
      <c r="A11621" s="144"/>
      <c r="B11621" s="144"/>
      <c r="C11621" s="144"/>
      <c r="D11621" s="144"/>
      <c r="E11621" s="144"/>
      <c r="F11621" s="144"/>
    </row>
    <row r="11622" spans="1:6">
      <c r="A11622" s="144"/>
      <c r="B11622" s="144"/>
      <c r="C11622" s="144"/>
      <c r="D11622" s="144"/>
      <c r="E11622" s="144"/>
      <c r="F11622" s="144"/>
    </row>
    <row r="11623" spans="1:6">
      <c r="A11623" s="144"/>
      <c r="B11623" s="144"/>
      <c r="C11623" s="144"/>
      <c r="D11623" s="144"/>
      <c r="E11623" s="144"/>
      <c r="F11623" s="144"/>
    </row>
    <row r="11624" spans="1:6">
      <c r="A11624" s="144"/>
      <c r="B11624" s="144"/>
      <c r="C11624" s="144"/>
      <c r="D11624" s="144"/>
      <c r="E11624" s="144"/>
      <c r="F11624" s="144"/>
    </row>
    <row r="11625" spans="1:6">
      <c r="A11625" s="144"/>
      <c r="B11625" s="144"/>
      <c r="C11625" s="144"/>
      <c r="D11625" s="144"/>
      <c r="E11625" s="144"/>
      <c r="F11625" s="144"/>
    </row>
    <row r="11626" spans="1:6">
      <c r="A11626" s="144"/>
      <c r="B11626" s="144"/>
      <c r="C11626" s="144"/>
      <c r="D11626" s="144"/>
      <c r="E11626" s="144"/>
      <c r="F11626" s="144"/>
    </row>
    <row r="11627" spans="1:6">
      <c r="A11627" s="144"/>
      <c r="B11627" s="144"/>
      <c r="C11627" s="144"/>
      <c r="D11627" s="144"/>
      <c r="E11627" s="144"/>
      <c r="F11627" s="144"/>
    </row>
    <row r="11628" spans="1:6">
      <c r="A11628" s="144"/>
      <c r="B11628" s="144"/>
      <c r="C11628" s="144"/>
      <c r="D11628" s="144"/>
      <c r="E11628" s="144"/>
      <c r="F11628" s="144"/>
    </row>
    <row r="11629" spans="1:6">
      <c r="A11629" s="144"/>
      <c r="B11629" s="144"/>
      <c r="C11629" s="144"/>
      <c r="D11629" s="144"/>
      <c r="E11629" s="144"/>
      <c r="F11629" s="144"/>
    </row>
    <row r="11630" spans="1:6">
      <c r="A11630" s="144"/>
      <c r="B11630" s="144"/>
      <c r="C11630" s="144"/>
      <c r="D11630" s="144"/>
      <c r="E11630" s="144"/>
      <c r="F11630" s="144"/>
    </row>
    <row r="11631" spans="1:6">
      <c r="A11631" s="144"/>
      <c r="B11631" s="144"/>
      <c r="C11631" s="144"/>
      <c r="D11631" s="144"/>
      <c r="E11631" s="144"/>
      <c r="F11631" s="144"/>
    </row>
    <row r="11632" spans="1:6">
      <c r="A11632" s="144"/>
      <c r="B11632" s="144"/>
      <c r="C11632" s="144"/>
      <c r="D11632" s="144"/>
      <c r="E11632" s="144"/>
      <c r="F11632" s="144"/>
    </row>
    <row r="11633" spans="1:6">
      <c r="A11633" s="144"/>
      <c r="B11633" s="144"/>
      <c r="C11633" s="144"/>
      <c r="D11633" s="144"/>
      <c r="E11633" s="144"/>
      <c r="F11633" s="144"/>
    </row>
    <row r="11634" spans="1:6">
      <c r="A11634" s="144"/>
      <c r="B11634" s="144"/>
      <c r="C11634" s="144"/>
      <c r="D11634" s="144"/>
      <c r="E11634" s="144"/>
      <c r="F11634" s="144"/>
    </row>
    <row r="11635" spans="1:6">
      <c r="A11635" s="144"/>
      <c r="B11635" s="144"/>
      <c r="C11635" s="144"/>
      <c r="D11635" s="144"/>
      <c r="E11635" s="144"/>
      <c r="F11635" s="144"/>
    </row>
    <row r="11636" spans="1:6">
      <c r="A11636" s="144"/>
      <c r="B11636" s="144"/>
      <c r="C11636" s="144"/>
      <c r="D11636" s="144"/>
      <c r="E11636" s="144"/>
      <c r="F11636" s="144"/>
    </row>
    <row r="11637" spans="1:6">
      <c r="A11637" s="144"/>
      <c r="B11637" s="144"/>
      <c r="C11637" s="144"/>
      <c r="D11637" s="144"/>
      <c r="E11637" s="144"/>
      <c r="F11637" s="144"/>
    </row>
    <row r="11638" spans="1:6">
      <c r="A11638" s="144"/>
      <c r="B11638" s="144"/>
      <c r="C11638" s="144"/>
      <c r="D11638" s="144"/>
      <c r="E11638" s="144"/>
      <c r="F11638" s="144"/>
    </row>
    <row r="11639" spans="1:6">
      <c r="A11639" s="144"/>
      <c r="B11639" s="144"/>
      <c r="C11639" s="144"/>
      <c r="D11639" s="144"/>
      <c r="E11639" s="144"/>
      <c r="F11639" s="144"/>
    </row>
    <row r="11640" spans="1:6">
      <c r="A11640" s="144"/>
      <c r="B11640" s="144"/>
      <c r="C11640" s="144"/>
      <c r="D11640" s="144"/>
      <c r="E11640" s="144"/>
      <c r="F11640" s="144"/>
    </row>
    <row r="11641" spans="1:6">
      <c r="A11641" s="144"/>
      <c r="B11641" s="144"/>
      <c r="C11641" s="144"/>
      <c r="D11641" s="144"/>
      <c r="E11641" s="144"/>
      <c r="F11641" s="144"/>
    </row>
    <row r="11642" spans="1:6">
      <c r="A11642" s="144"/>
      <c r="B11642" s="144"/>
      <c r="C11642" s="144"/>
      <c r="D11642" s="144"/>
      <c r="E11642" s="144"/>
      <c r="F11642" s="144"/>
    </row>
    <row r="11643" spans="1:6">
      <c r="A11643" s="144"/>
      <c r="B11643" s="144"/>
      <c r="C11643" s="144"/>
      <c r="D11643" s="144"/>
      <c r="E11643" s="144"/>
      <c r="F11643" s="144"/>
    </row>
    <row r="11644" spans="1:6">
      <c r="A11644" s="144"/>
      <c r="B11644" s="144"/>
      <c r="C11644" s="144"/>
      <c r="D11644" s="144"/>
      <c r="E11644" s="144"/>
      <c r="F11644" s="144"/>
    </row>
    <row r="11645" spans="1:6">
      <c r="A11645" s="144"/>
      <c r="B11645" s="144"/>
      <c r="C11645" s="144"/>
      <c r="D11645" s="144"/>
      <c r="E11645" s="144"/>
      <c r="F11645" s="144"/>
    </row>
    <row r="11646" spans="1:6">
      <c r="A11646" s="144"/>
      <c r="B11646" s="144"/>
      <c r="C11646" s="144"/>
      <c r="D11646" s="144"/>
      <c r="E11646" s="144"/>
      <c r="F11646" s="144"/>
    </row>
    <row r="11647" spans="1:6">
      <c r="A11647" s="144"/>
      <c r="B11647" s="144"/>
      <c r="C11647" s="144"/>
      <c r="D11647" s="144"/>
      <c r="E11647" s="144"/>
      <c r="F11647" s="144"/>
    </row>
    <row r="11648" spans="1:6">
      <c r="A11648" s="144"/>
      <c r="B11648" s="144"/>
      <c r="C11648" s="144"/>
      <c r="D11648" s="144"/>
      <c r="E11648" s="144"/>
      <c r="F11648" s="144"/>
    </row>
    <row r="11649" spans="1:6">
      <c r="A11649" s="144"/>
      <c r="B11649" s="144"/>
      <c r="C11649" s="144"/>
      <c r="D11649" s="144"/>
      <c r="E11649" s="144"/>
      <c r="F11649" s="144"/>
    </row>
    <row r="11650" spans="1:6">
      <c r="A11650" s="144"/>
      <c r="B11650" s="144"/>
      <c r="C11650" s="144"/>
      <c r="D11650" s="144"/>
      <c r="E11650" s="144"/>
      <c r="F11650" s="144"/>
    </row>
    <row r="11651" spans="1:6">
      <c r="A11651" s="144"/>
      <c r="B11651" s="144"/>
      <c r="C11651" s="144"/>
      <c r="D11651" s="144"/>
      <c r="E11651" s="144"/>
      <c r="F11651" s="144"/>
    </row>
    <row r="11652" spans="1:6">
      <c r="A11652" s="144"/>
      <c r="B11652" s="144"/>
      <c r="C11652" s="144"/>
      <c r="D11652" s="144"/>
      <c r="E11652" s="144"/>
      <c r="F11652" s="144"/>
    </row>
    <row r="11653" spans="1:6">
      <c r="A11653" s="144"/>
      <c r="B11653" s="144"/>
      <c r="C11653" s="144"/>
      <c r="D11653" s="144"/>
      <c r="E11653" s="144"/>
      <c r="F11653" s="144"/>
    </row>
    <row r="11654" spans="1:6">
      <c r="A11654" s="144"/>
      <c r="B11654" s="144"/>
      <c r="C11654" s="144"/>
      <c r="D11654" s="144"/>
      <c r="E11654" s="144"/>
      <c r="F11654" s="144"/>
    </row>
    <row r="11655" spans="1:6">
      <c r="A11655" s="144"/>
      <c r="B11655" s="144"/>
      <c r="C11655" s="144"/>
      <c r="D11655" s="144"/>
      <c r="E11655" s="144"/>
      <c r="F11655" s="144"/>
    </row>
    <row r="11656" spans="1:6">
      <c r="A11656" s="144"/>
      <c r="B11656" s="144"/>
      <c r="C11656" s="144"/>
      <c r="D11656" s="144"/>
      <c r="E11656" s="144"/>
      <c r="F11656" s="144"/>
    </row>
    <row r="11657" spans="1:6">
      <c r="A11657" s="144"/>
      <c r="B11657" s="144"/>
      <c r="C11657" s="144"/>
      <c r="D11657" s="144"/>
      <c r="E11657" s="144"/>
      <c r="F11657" s="144"/>
    </row>
    <row r="11658" spans="1:6">
      <c r="A11658" s="144"/>
      <c r="B11658" s="144"/>
      <c r="C11658" s="144"/>
      <c r="D11658" s="144"/>
      <c r="E11658" s="144"/>
      <c r="F11658" s="144"/>
    </row>
    <row r="11659" spans="1:6">
      <c r="A11659" s="144"/>
      <c r="B11659" s="144"/>
      <c r="C11659" s="144"/>
      <c r="D11659" s="144"/>
      <c r="E11659" s="144"/>
      <c r="F11659" s="144"/>
    </row>
    <row r="11660" spans="1:6">
      <c r="A11660" s="144"/>
      <c r="B11660" s="144"/>
      <c r="C11660" s="144"/>
      <c r="D11660" s="144"/>
      <c r="E11660" s="144"/>
      <c r="F11660" s="144"/>
    </row>
    <row r="11661" spans="1:6">
      <c r="A11661" s="144"/>
      <c r="B11661" s="144"/>
      <c r="C11661" s="144"/>
      <c r="D11661" s="144"/>
      <c r="E11661" s="144"/>
      <c r="F11661" s="144"/>
    </row>
    <row r="11662" spans="1:6">
      <c r="A11662" s="144"/>
      <c r="B11662" s="144"/>
      <c r="C11662" s="144"/>
      <c r="D11662" s="144"/>
      <c r="E11662" s="144"/>
      <c r="F11662" s="144"/>
    </row>
    <row r="11663" spans="1:6">
      <c r="A11663" s="144"/>
      <c r="B11663" s="144"/>
      <c r="C11663" s="144"/>
      <c r="D11663" s="144"/>
      <c r="E11663" s="144"/>
      <c r="F11663" s="144"/>
    </row>
    <row r="11664" spans="1:6">
      <c r="A11664" s="144"/>
      <c r="B11664" s="144"/>
      <c r="C11664" s="144"/>
      <c r="D11664" s="144"/>
      <c r="E11664" s="144"/>
      <c r="F11664" s="144"/>
    </row>
    <row r="11665" spans="1:6">
      <c r="A11665" s="144"/>
      <c r="B11665" s="144"/>
      <c r="C11665" s="144"/>
      <c r="D11665" s="144"/>
      <c r="E11665" s="144"/>
      <c r="F11665" s="144"/>
    </row>
    <row r="11666" spans="1:6">
      <c r="A11666" s="144"/>
      <c r="B11666" s="144"/>
      <c r="C11666" s="144"/>
      <c r="D11666" s="144"/>
      <c r="E11666" s="144"/>
      <c r="F11666" s="144"/>
    </row>
    <row r="11667" spans="1:6">
      <c r="A11667" s="144"/>
      <c r="B11667" s="144"/>
      <c r="C11667" s="144"/>
      <c r="D11667" s="144"/>
      <c r="E11667" s="144"/>
      <c r="F11667" s="144"/>
    </row>
    <row r="11668" spans="1:6">
      <c r="A11668" s="144"/>
      <c r="B11668" s="144"/>
      <c r="C11668" s="144"/>
      <c r="D11668" s="144"/>
      <c r="E11668" s="144"/>
      <c r="F11668" s="144"/>
    </row>
    <row r="11669" spans="1:6">
      <c r="A11669" s="144"/>
      <c r="B11669" s="144"/>
      <c r="C11669" s="144"/>
      <c r="D11669" s="144"/>
      <c r="E11669" s="144"/>
      <c r="F11669" s="144"/>
    </row>
    <row r="11670" spans="1:6">
      <c r="A11670" s="144"/>
      <c r="B11670" s="144"/>
      <c r="C11670" s="144"/>
      <c r="D11670" s="144"/>
      <c r="E11670" s="144"/>
      <c r="F11670" s="144"/>
    </row>
    <row r="11671" spans="1:6">
      <c r="A11671" s="144"/>
      <c r="B11671" s="144"/>
      <c r="C11671" s="144"/>
      <c r="D11671" s="144"/>
      <c r="E11671" s="144"/>
      <c r="F11671" s="144"/>
    </row>
    <row r="11672" spans="1:6">
      <c r="A11672" s="144"/>
      <c r="B11672" s="144"/>
      <c r="C11672" s="144"/>
      <c r="D11672" s="144"/>
      <c r="E11672" s="144"/>
      <c r="F11672" s="144"/>
    </row>
    <row r="11673" spans="1:6">
      <c r="A11673" s="144"/>
      <c r="B11673" s="144"/>
      <c r="C11673" s="144"/>
      <c r="D11673" s="144"/>
      <c r="E11673" s="144"/>
      <c r="F11673" s="144"/>
    </row>
    <row r="11674" spans="1:6">
      <c r="A11674" s="144"/>
      <c r="B11674" s="144"/>
      <c r="C11674" s="144"/>
      <c r="D11674" s="144"/>
      <c r="E11674" s="144"/>
      <c r="F11674" s="144"/>
    </row>
    <row r="11675" spans="1:6">
      <c r="A11675" s="144"/>
      <c r="B11675" s="144"/>
      <c r="C11675" s="144"/>
      <c r="D11675" s="144"/>
      <c r="E11675" s="144"/>
      <c r="F11675" s="144"/>
    </row>
    <row r="11676" spans="1:6">
      <c r="A11676" s="144"/>
      <c r="B11676" s="144"/>
      <c r="C11676" s="144"/>
      <c r="D11676" s="144"/>
      <c r="E11676" s="144"/>
      <c r="F11676" s="144"/>
    </row>
    <row r="11677" spans="1:6">
      <c r="A11677" s="144"/>
      <c r="B11677" s="144"/>
      <c r="C11677" s="144"/>
      <c r="D11677" s="144"/>
      <c r="E11677" s="144"/>
      <c r="F11677" s="144"/>
    </row>
    <row r="11678" spans="1:6">
      <c r="A11678" s="144"/>
      <c r="B11678" s="144"/>
      <c r="C11678" s="144"/>
      <c r="D11678" s="144"/>
      <c r="E11678" s="144"/>
      <c r="F11678" s="144"/>
    </row>
    <row r="11679" spans="1:6">
      <c r="A11679" s="144"/>
      <c r="B11679" s="144"/>
      <c r="C11679" s="144"/>
      <c r="D11679" s="144"/>
      <c r="E11679" s="144"/>
      <c r="F11679" s="144"/>
    </row>
    <row r="11680" spans="1:6">
      <c r="A11680" s="144"/>
      <c r="B11680" s="144"/>
      <c r="C11680" s="144"/>
      <c r="D11680" s="144"/>
      <c r="E11680" s="144"/>
      <c r="F11680" s="144"/>
    </row>
    <row r="11681" spans="1:6">
      <c r="A11681" s="144"/>
      <c r="B11681" s="144"/>
      <c r="C11681" s="144"/>
      <c r="D11681" s="144"/>
      <c r="E11681" s="144"/>
      <c r="F11681" s="144"/>
    </row>
    <row r="11682" spans="1:6">
      <c r="A11682" s="144"/>
      <c r="B11682" s="144"/>
      <c r="C11682" s="144"/>
      <c r="D11682" s="144"/>
      <c r="E11682" s="144"/>
      <c r="F11682" s="144"/>
    </row>
    <row r="11683" spans="1:6">
      <c r="A11683" s="144"/>
      <c r="B11683" s="144"/>
      <c r="C11683" s="144"/>
      <c r="D11683" s="144"/>
      <c r="E11683" s="144"/>
      <c r="F11683" s="144"/>
    </row>
    <row r="11684" spans="1:6">
      <c r="A11684" s="144"/>
      <c r="B11684" s="144"/>
      <c r="C11684" s="144"/>
      <c r="D11684" s="144"/>
      <c r="E11684" s="144"/>
      <c r="F11684" s="144"/>
    </row>
    <row r="11685" spans="1:6">
      <c r="A11685" s="144"/>
      <c r="B11685" s="144"/>
      <c r="C11685" s="144"/>
      <c r="D11685" s="144"/>
      <c r="E11685" s="144"/>
      <c r="F11685" s="144"/>
    </row>
    <row r="11686" spans="1:6">
      <c r="A11686" s="144"/>
      <c r="B11686" s="144"/>
      <c r="C11686" s="144"/>
      <c r="D11686" s="144"/>
      <c r="E11686" s="144"/>
      <c r="F11686" s="144"/>
    </row>
    <row r="11687" spans="1:6">
      <c r="A11687" s="144"/>
      <c r="B11687" s="144"/>
      <c r="C11687" s="144"/>
      <c r="D11687" s="144"/>
      <c r="E11687" s="144"/>
      <c r="F11687" s="144"/>
    </row>
    <row r="11688" spans="1:6">
      <c r="A11688" s="144"/>
      <c r="B11688" s="144"/>
      <c r="C11688" s="144"/>
      <c r="D11688" s="144"/>
      <c r="E11688" s="144"/>
      <c r="F11688" s="144"/>
    </row>
    <row r="11689" spans="1:6">
      <c r="A11689" s="144"/>
      <c r="B11689" s="144"/>
      <c r="C11689" s="144"/>
      <c r="D11689" s="144"/>
      <c r="E11689" s="144"/>
      <c r="F11689" s="144"/>
    </row>
    <row r="11690" spans="1:6">
      <c r="A11690" s="144"/>
      <c r="B11690" s="144"/>
      <c r="C11690" s="144"/>
      <c r="D11690" s="144"/>
      <c r="E11690" s="144"/>
      <c r="F11690" s="144"/>
    </row>
    <row r="11691" spans="1:6">
      <c r="A11691" s="144"/>
      <c r="B11691" s="144"/>
      <c r="C11691" s="144"/>
      <c r="D11691" s="144"/>
      <c r="E11691" s="144"/>
      <c r="F11691" s="144"/>
    </row>
    <row r="11692" spans="1:6">
      <c r="A11692" s="144"/>
      <c r="B11692" s="144"/>
      <c r="C11692" s="144"/>
      <c r="D11692" s="144"/>
      <c r="E11692" s="144"/>
      <c r="F11692" s="144"/>
    </row>
    <row r="11693" spans="1:6">
      <c r="A11693" s="144"/>
      <c r="B11693" s="144"/>
      <c r="C11693" s="144"/>
      <c r="D11693" s="144"/>
      <c r="E11693" s="144"/>
      <c r="F11693" s="144"/>
    </row>
    <row r="11694" spans="1:6">
      <c r="A11694" s="144"/>
      <c r="B11694" s="144"/>
      <c r="C11694" s="144"/>
      <c r="D11694" s="144"/>
      <c r="E11694" s="144"/>
      <c r="F11694" s="144"/>
    </row>
    <row r="11695" spans="1:6">
      <c r="A11695" s="144"/>
      <c r="B11695" s="144"/>
      <c r="C11695" s="144"/>
      <c r="D11695" s="144"/>
      <c r="E11695" s="144"/>
      <c r="F11695" s="144"/>
    </row>
    <row r="11696" spans="1:6">
      <c r="A11696" s="144"/>
      <c r="B11696" s="144"/>
      <c r="C11696" s="144"/>
      <c r="D11696" s="144"/>
      <c r="E11696" s="144"/>
      <c r="F11696" s="144"/>
    </row>
    <row r="11697" spans="1:6">
      <c r="A11697" s="144"/>
      <c r="B11697" s="144"/>
      <c r="C11697" s="144"/>
      <c r="D11697" s="144"/>
      <c r="E11697" s="144"/>
      <c r="F11697" s="144"/>
    </row>
    <row r="11698" spans="1:6">
      <c r="A11698" s="144"/>
      <c r="B11698" s="144"/>
      <c r="C11698" s="144"/>
      <c r="D11698" s="144"/>
      <c r="E11698" s="144"/>
      <c r="F11698" s="144"/>
    </row>
    <row r="11699" spans="1:6">
      <c r="A11699" s="144"/>
      <c r="B11699" s="144"/>
      <c r="C11699" s="144"/>
      <c r="D11699" s="144"/>
      <c r="E11699" s="144"/>
      <c r="F11699" s="144"/>
    </row>
    <row r="11700" spans="1:6">
      <c r="A11700" s="144"/>
      <c r="B11700" s="144"/>
      <c r="C11700" s="144"/>
      <c r="D11700" s="144"/>
      <c r="E11700" s="144"/>
      <c r="F11700" s="144"/>
    </row>
    <row r="11701" spans="1:6">
      <c r="A11701" s="144"/>
      <c r="B11701" s="144"/>
      <c r="C11701" s="144"/>
      <c r="D11701" s="144"/>
      <c r="E11701" s="144"/>
      <c r="F11701" s="144"/>
    </row>
    <row r="11702" spans="1:6">
      <c r="A11702" s="144"/>
      <c r="B11702" s="144"/>
      <c r="C11702" s="144"/>
      <c r="D11702" s="144"/>
      <c r="E11702" s="144"/>
      <c r="F11702" s="144"/>
    </row>
    <row r="11703" spans="1:6">
      <c r="A11703" s="144"/>
      <c r="B11703" s="144"/>
      <c r="C11703" s="144"/>
      <c r="D11703" s="144"/>
      <c r="E11703" s="144"/>
      <c r="F11703" s="144"/>
    </row>
    <row r="11704" spans="1:6">
      <c r="A11704" s="144"/>
      <c r="B11704" s="144"/>
      <c r="C11704" s="144"/>
      <c r="D11704" s="144"/>
      <c r="E11704" s="144"/>
      <c r="F11704" s="144"/>
    </row>
    <row r="11705" spans="1:6">
      <c r="A11705" s="144"/>
      <c r="B11705" s="144"/>
      <c r="C11705" s="144"/>
      <c r="D11705" s="144"/>
      <c r="E11705" s="144"/>
      <c r="F11705" s="144"/>
    </row>
    <row r="11706" spans="1:6">
      <c r="A11706" s="144"/>
      <c r="B11706" s="144"/>
      <c r="C11706" s="144"/>
      <c r="D11706" s="144"/>
      <c r="E11706" s="144"/>
      <c r="F11706" s="144"/>
    </row>
    <row r="11707" spans="1:6">
      <c r="A11707" s="144"/>
      <c r="B11707" s="144"/>
      <c r="C11707" s="144"/>
      <c r="D11707" s="144"/>
      <c r="E11707" s="144"/>
      <c r="F11707" s="144"/>
    </row>
    <row r="11708" spans="1:6">
      <c r="A11708" s="144"/>
      <c r="B11708" s="144"/>
      <c r="C11708" s="144"/>
      <c r="D11708" s="144"/>
      <c r="E11708" s="144"/>
      <c r="F11708" s="144"/>
    </row>
    <row r="11709" spans="1:6">
      <c r="A11709" s="144"/>
      <c r="B11709" s="144"/>
      <c r="C11709" s="144"/>
      <c r="D11709" s="144"/>
      <c r="E11709" s="144"/>
      <c r="F11709" s="144"/>
    </row>
    <row r="11710" spans="1:6">
      <c r="A11710" s="144"/>
      <c r="B11710" s="144"/>
      <c r="C11710" s="144"/>
      <c r="D11710" s="144"/>
      <c r="E11710" s="144"/>
      <c r="F11710" s="144"/>
    </row>
    <row r="11711" spans="1:6">
      <c r="A11711" s="144"/>
      <c r="B11711" s="144"/>
      <c r="C11711" s="144"/>
      <c r="D11711" s="144"/>
      <c r="E11711" s="144"/>
      <c r="F11711" s="144"/>
    </row>
    <row r="11712" spans="1:6">
      <c r="A11712" s="144"/>
      <c r="B11712" s="144"/>
      <c r="C11712" s="144"/>
      <c r="D11712" s="144"/>
      <c r="E11712" s="144"/>
      <c r="F11712" s="144"/>
    </row>
    <row r="11713" spans="1:6">
      <c r="A11713" s="144"/>
      <c r="B11713" s="144"/>
      <c r="C11713" s="144"/>
      <c r="D11713" s="144"/>
      <c r="E11713" s="144"/>
      <c r="F11713" s="144"/>
    </row>
    <row r="11714" spans="1:6">
      <c r="A11714" s="144"/>
      <c r="B11714" s="144"/>
      <c r="C11714" s="144"/>
      <c r="D11714" s="144"/>
      <c r="E11714" s="144"/>
      <c r="F11714" s="144"/>
    </row>
    <row r="11715" spans="1:6">
      <c r="A11715" s="144"/>
      <c r="B11715" s="144"/>
      <c r="C11715" s="144"/>
      <c r="D11715" s="144"/>
      <c r="E11715" s="144"/>
      <c r="F11715" s="144"/>
    </row>
    <row r="11716" spans="1:6">
      <c r="A11716" s="144"/>
      <c r="B11716" s="144"/>
      <c r="C11716" s="144"/>
      <c r="D11716" s="144"/>
      <c r="E11716" s="144"/>
      <c r="F11716" s="144"/>
    </row>
    <row r="11717" spans="1:6">
      <c r="A11717" s="144"/>
      <c r="B11717" s="144"/>
      <c r="C11717" s="144"/>
      <c r="D11717" s="144"/>
      <c r="E11717" s="144"/>
      <c r="F11717" s="144"/>
    </row>
    <row r="11718" spans="1:6">
      <c r="A11718" s="144"/>
      <c r="B11718" s="144"/>
      <c r="C11718" s="144"/>
      <c r="D11718" s="144"/>
      <c r="E11718" s="144"/>
      <c r="F11718" s="144"/>
    </row>
    <row r="11719" spans="1:6">
      <c r="A11719" s="144"/>
      <c r="B11719" s="144"/>
      <c r="C11719" s="144"/>
      <c r="D11719" s="144"/>
      <c r="E11719" s="144"/>
      <c r="F11719" s="144"/>
    </row>
    <row r="11720" spans="1:6">
      <c r="A11720" s="144"/>
      <c r="B11720" s="144"/>
      <c r="C11720" s="144"/>
      <c r="D11720" s="144"/>
      <c r="E11720" s="144"/>
      <c r="F11720" s="144"/>
    </row>
    <row r="11721" spans="1:6">
      <c r="A11721" s="144"/>
      <c r="B11721" s="144"/>
      <c r="C11721" s="144"/>
      <c r="D11721" s="144"/>
      <c r="E11721" s="144"/>
      <c r="F11721" s="144"/>
    </row>
    <row r="11722" spans="1:6">
      <c r="A11722" s="144"/>
      <c r="B11722" s="144"/>
      <c r="C11722" s="144"/>
      <c r="D11722" s="144"/>
      <c r="E11722" s="144"/>
      <c r="F11722" s="144"/>
    </row>
    <row r="11723" spans="1:6">
      <c r="A11723" s="144"/>
      <c r="B11723" s="144"/>
      <c r="C11723" s="144"/>
      <c r="D11723" s="144"/>
      <c r="E11723" s="144"/>
      <c r="F11723" s="144"/>
    </row>
    <row r="11724" spans="1:6">
      <c r="A11724" s="144"/>
      <c r="B11724" s="144"/>
      <c r="C11724" s="144"/>
      <c r="D11724" s="144"/>
      <c r="E11724" s="144"/>
      <c r="F11724" s="144"/>
    </row>
    <row r="11725" spans="1:6">
      <c r="A11725" s="144"/>
      <c r="B11725" s="144"/>
      <c r="C11725" s="144"/>
      <c r="D11725" s="144"/>
      <c r="E11725" s="144"/>
      <c r="F11725" s="144"/>
    </row>
    <row r="11726" spans="1:6">
      <c r="A11726" s="144"/>
      <c r="B11726" s="144"/>
      <c r="C11726" s="144"/>
      <c r="D11726" s="144"/>
      <c r="E11726" s="144"/>
      <c r="F11726" s="144"/>
    </row>
    <row r="11727" spans="1:6">
      <c r="A11727" s="144"/>
      <c r="B11727" s="144"/>
      <c r="C11727" s="144"/>
      <c r="D11727" s="144"/>
      <c r="E11727" s="144"/>
      <c r="F11727" s="144"/>
    </row>
    <row r="11728" spans="1:6">
      <c r="A11728" s="144"/>
      <c r="B11728" s="144"/>
      <c r="C11728" s="144"/>
      <c r="D11728" s="144"/>
      <c r="E11728" s="144"/>
      <c r="F11728" s="144"/>
    </row>
    <row r="11729" spans="1:6">
      <c r="A11729" s="144"/>
      <c r="B11729" s="144"/>
      <c r="C11729" s="144"/>
      <c r="D11729" s="144"/>
      <c r="E11729" s="144"/>
      <c r="F11729" s="144"/>
    </row>
    <row r="11730" spans="1:6">
      <c r="A11730" s="144"/>
      <c r="B11730" s="144"/>
      <c r="C11730" s="144"/>
      <c r="D11730" s="144"/>
      <c r="E11730" s="144"/>
      <c r="F11730" s="144"/>
    </row>
    <row r="11731" spans="1:6">
      <c r="A11731" s="144"/>
      <c r="B11731" s="144"/>
      <c r="C11731" s="144"/>
      <c r="D11731" s="144"/>
      <c r="E11731" s="144"/>
      <c r="F11731" s="144"/>
    </row>
    <row r="11732" spans="1:6">
      <c r="A11732" s="144"/>
      <c r="B11732" s="144"/>
      <c r="C11732" s="144"/>
      <c r="D11732" s="144"/>
      <c r="E11732" s="144"/>
      <c r="F11732" s="144"/>
    </row>
    <row r="11733" spans="1:6">
      <c r="A11733" s="144"/>
      <c r="B11733" s="144"/>
      <c r="C11733" s="144"/>
      <c r="D11733" s="144"/>
      <c r="E11733" s="144"/>
      <c r="F11733" s="144"/>
    </row>
    <row r="11734" spans="1:6">
      <c r="A11734" s="144"/>
      <c r="B11734" s="144"/>
      <c r="C11734" s="144"/>
      <c r="D11734" s="144"/>
      <c r="E11734" s="144"/>
      <c r="F11734" s="144"/>
    </row>
    <row r="11735" spans="1:6">
      <c r="A11735" s="144"/>
      <c r="B11735" s="144"/>
      <c r="C11735" s="144"/>
      <c r="D11735" s="144"/>
      <c r="E11735" s="144"/>
      <c r="F11735" s="144"/>
    </row>
    <row r="11736" spans="1:6">
      <c r="A11736" s="144"/>
      <c r="B11736" s="144"/>
      <c r="C11736" s="144"/>
      <c r="D11736" s="144"/>
      <c r="E11736" s="144"/>
      <c r="F11736" s="144"/>
    </row>
    <row r="11737" spans="1:6">
      <c r="A11737" s="144"/>
      <c r="B11737" s="144"/>
      <c r="C11737" s="144"/>
      <c r="D11737" s="144"/>
      <c r="E11737" s="144"/>
      <c r="F11737" s="144"/>
    </row>
    <row r="11738" spans="1:6">
      <c r="A11738" s="144"/>
      <c r="B11738" s="144"/>
      <c r="C11738" s="144"/>
      <c r="D11738" s="144"/>
      <c r="E11738" s="144"/>
      <c r="F11738" s="144"/>
    </row>
    <row r="11739" spans="1:6">
      <c r="A11739" s="144"/>
      <c r="B11739" s="144"/>
      <c r="C11739" s="144"/>
      <c r="D11739" s="144"/>
      <c r="E11739" s="144"/>
      <c r="F11739" s="144"/>
    </row>
    <row r="11740" spans="1:6">
      <c r="A11740" s="144"/>
      <c r="B11740" s="144"/>
      <c r="C11740" s="144"/>
      <c r="D11740" s="144"/>
      <c r="E11740" s="144"/>
      <c r="F11740" s="144"/>
    </row>
    <row r="11741" spans="1:6">
      <c r="A11741" s="144"/>
      <c r="B11741" s="144"/>
      <c r="C11741" s="144"/>
      <c r="D11741" s="144"/>
      <c r="E11741" s="144"/>
      <c r="F11741" s="144"/>
    </row>
    <row r="11742" spans="1:6">
      <c r="A11742" s="144"/>
      <c r="B11742" s="144"/>
      <c r="C11742" s="144"/>
      <c r="D11742" s="144"/>
      <c r="E11742" s="144"/>
      <c r="F11742" s="144"/>
    </row>
    <row r="11743" spans="1:6">
      <c r="A11743" s="144"/>
      <c r="B11743" s="144"/>
      <c r="C11743" s="144"/>
      <c r="D11743" s="144"/>
      <c r="E11743" s="144"/>
      <c r="F11743" s="144"/>
    </row>
    <row r="11744" spans="1:6">
      <c r="A11744" s="144"/>
      <c r="B11744" s="144"/>
      <c r="C11744" s="144"/>
      <c r="D11744" s="144"/>
      <c r="E11744" s="144"/>
      <c r="F11744" s="144"/>
    </row>
    <row r="11745" spans="1:6">
      <c r="A11745" s="144"/>
      <c r="B11745" s="144"/>
      <c r="C11745" s="144"/>
      <c r="D11745" s="144"/>
      <c r="E11745" s="144"/>
      <c r="F11745" s="144"/>
    </row>
    <row r="11746" spans="1:6">
      <c r="A11746" s="144"/>
      <c r="B11746" s="144"/>
      <c r="C11746" s="144"/>
      <c r="D11746" s="144"/>
      <c r="E11746" s="144"/>
      <c r="F11746" s="144"/>
    </row>
    <row r="11747" spans="1:6">
      <c r="A11747" s="144"/>
      <c r="B11747" s="144"/>
      <c r="C11747" s="144"/>
      <c r="D11747" s="144"/>
      <c r="E11747" s="144"/>
      <c r="F11747" s="144"/>
    </row>
    <row r="11748" spans="1:6">
      <c r="A11748" s="144"/>
      <c r="B11748" s="144"/>
      <c r="C11748" s="144"/>
      <c r="D11748" s="144"/>
      <c r="E11748" s="144"/>
      <c r="F11748" s="144"/>
    </row>
    <row r="11749" spans="1:6">
      <c r="A11749" s="144"/>
      <c r="B11749" s="144"/>
      <c r="C11749" s="144"/>
      <c r="D11749" s="144"/>
      <c r="E11749" s="144"/>
      <c r="F11749" s="144"/>
    </row>
    <row r="11750" spans="1:6">
      <c r="A11750" s="144"/>
      <c r="B11750" s="144"/>
      <c r="C11750" s="144"/>
      <c r="D11750" s="144"/>
      <c r="E11750" s="144"/>
      <c r="F11750" s="144"/>
    </row>
    <row r="11751" spans="1:6">
      <c r="A11751" s="144"/>
      <c r="B11751" s="144"/>
      <c r="C11751" s="144"/>
      <c r="D11751" s="144"/>
      <c r="E11751" s="144"/>
      <c r="F11751" s="144"/>
    </row>
    <row r="11752" spans="1:6">
      <c r="A11752" s="144"/>
      <c r="B11752" s="144"/>
      <c r="C11752" s="144"/>
      <c r="D11752" s="144"/>
      <c r="E11752" s="144"/>
      <c r="F11752" s="144"/>
    </row>
    <row r="11753" spans="1:6">
      <c r="A11753" s="144"/>
      <c r="B11753" s="144"/>
      <c r="C11753" s="144"/>
      <c r="D11753" s="144"/>
      <c r="E11753" s="144"/>
      <c r="F11753" s="144"/>
    </row>
    <row r="11754" spans="1:6">
      <c r="A11754" s="144"/>
      <c r="B11754" s="144"/>
      <c r="C11754" s="144"/>
      <c r="D11754" s="144"/>
      <c r="E11754" s="144"/>
      <c r="F11754" s="144"/>
    </row>
    <row r="11755" spans="1:6">
      <c r="A11755" s="144"/>
      <c r="B11755" s="144"/>
      <c r="C11755" s="144"/>
      <c r="D11755" s="144"/>
      <c r="E11755" s="144"/>
      <c r="F11755" s="144"/>
    </row>
    <row r="11756" spans="1:6">
      <c r="A11756" s="144"/>
      <c r="B11756" s="144"/>
      <c r="C11756" s="144"/>
      <c r="D11756" s="144"/>
      <c r="E11756" s="144"/>
      <c r="F11756" s="144"/>
    </row>
    <row r="11757" spans="1:6">
      <c r="A11757" s="144"/>
      <c r="B11757" s="144"/>
      <c r="C11757" s="144"/>
      <c r="D11757" s="144"/>
      <c r="E11757" s="144"/>
      <c r="F11757" s="144"/>
    </row>
    <row r="11758" spans="1:6">
      <c r="A11758" s="144"/>
      <c r="B11758" s="144"/>
      <c r="C11758" s="144"/>
      <c r="D11758" s="144"/>
      <c r="E11758" s="144"/>
      <c r="F11758" s="144"/>
    </row>
    <row r="11759" spans="1:6">
      <c r="A11759" s="144"/>
      <c r="B11759" s="144"/>
      <c r="C11759" s="144"/>
      <c r="D11759" s="144"/>
      <c r="E11759" s="144"/>
      <c r="F11759" s="144"/>
    </row>
    <row r="11760" spans="1:6">
      <c r="A11760" s="144"/>
      <c r="B11760" s="144"/>
      <c r="C11760" s="144"/>
      <c r="D11760" s="144"/>
      <c r="E11760" s="144"/>
      <c r="F11760" s="144"/>
    </row>
    <row r="11761" spans="1:6">
      <c r="A11761" s="144"/>
      <c r="B11761" s="144"/>
      <c r="C11761" s="144"/>
      <c r="D11761" s="144"/>
      <c r="E11761" s="144"/>
      <c r="F11761" s="144"/>
    </row>
    <row r="11762" spans="1:6">
      <c r="A11762" s="144"/>
      <c r="B11762" s="144"/>
      <c r="C11762" s="144"/>
      <c r="D11762" s="144"/>
      <c r="E11762" s="144"/>
      <c r="F11762" s="144"/>
    </row>
    <row r="11763" spans="1:6">
      <c r="A11763" s="144"/>
      <c r="B11763" s="144"/>
      <c r="C11763" s="144"/>
      <c r="D11763" s="144"/>
      <c r="E11763" s="144"/>
      <c r="F11763" s="144"/>
    </row>
    <row r="11764" spans="1:6">
      <c r="A11764" s="144"/>
      <c r="B11764" s="144"/>
      <c r="C11764" s="144"/>
      <c r="D11764" s="144"/>
      <c r="E11764" s="144"/>
      <c r="F11764" s="144"/>
    </row>
    <row r="11765" spans="1:6">
      <c r="A11765" s="144"/>
      <c r="B11765" s="144"/>
      <c r="C11765" s="144"/>
      <c r="D11765" s="144"/>
      <c r="E11765" s="144"/>
      <c r="F11765" s="144"/>
    </row>
    <row r="11766" spans="1:6">
      <c r="A11766" s="144"/>
      <c r="B11766" s="144"/>
      <c r="C11766" s="144"/>
      <c r="D11766" s="144"/>
      <c r="E11766" s="144"/>
      <c r="F11766" s="144"/>
    </row>
    <row r="11767" spans="1:6">
      <c r="A11767" s="144"/>
      <c r="B11767" s="144"/>
      <c r="C11767" s="144"/>
      <c r="D11767" s="144"/>
      <c r="E11767" s="144"/>
      <c r="F11767" s="144"/>
    </row>
    <row r="11768" spans="1:6">
      <c r="A11768" s="144"/>
      <c r="B11768" s="144"/>
      <c r="C11768" s="144"/>
      <c r="D11768" s="144"/>
      <c r="E11768" s="144"/>
      <c r="F11768" s="144"/>
    </row>
    <row r="11769" spans="1:6">
      <c r="A11769" s="144"/>
      <c r="B11769" s="144"/>
      <c r="C11769" s="144"/>
      <c r="D11769" s="144"/>
      <c r="E11769" s="144"/>
      <c r="F11769" s="144"/>
    </row>
    <row r="11770" spans="1:6">
      <c r="A11770" s="144"/>
      <c r="B11770" s="144"/>
      <c r="C11770" s="144"/>
      <c r="D11770" s="144"/>
      <c r="E11770" s="144"/>
      <c r="F11770" s="144"/>
    </row>
    <row r="11771" spans="1:6">
      <c r="A11771" s="144"/>
      <c r="B11771" s="144"/>
      <c r="C11771" s="144"/>
      <c r="D11771" s="144"/>
      <c r="E11771" s="144"/>
      <c r="F11771" s="144"/>
    </row>
    <row r="11772" spans="1:6">
      <c r="A11772" s="144"/>
      <c r="B11772" s="144"/>
      <c r="C11772" s="144"/>
      <c r="D11772" s="144"/>
      <c r="E11772" s="144"/>
      <c r="F11772" s="144"/>
    </row>
    <row r="11773" spans="1:6">
      <c r="A11773" s="144"/>
      <c r="B11773" s="144"/>
      <c r="C11773" s="144"/>
      <c r="D11773" s="144"/>
      <c r="E11773" s="144"/>
      <c r="F11773" s="144"/>
    </row>
    <row r="11774" spans="1:6">
      <c r="A11774" s="144"/>
      <c r="B11774" s="144"/>
      <c r="C11774" s="144"/>
      <c r="D11774" s="144"/>
      <c r="E11774" s="144"/>
      <c r="F11774" s="144"/>
    </row>
    <row r="11775" spans="1:6">
      <c r="A11775" s="144"/>
      <c r="B11775" s="144"/>
      <c r="C11775" s="144"/>
      <c r="D11775" s="144"/>
      <c r="E11775" s="144"/>
      <c r="F11775" s="144"/>
    </row>
    <row r="11776" spans="1:6">
      <c r="A11776" s="144"/>
      <c r="B11776" s="144"/>
      <c r="C11776" s="144"/>
      <c r="D11776" s="144"/>
      <c r="E11776" s="144"/>
      <c r="F11776" s="144"/>
    </row>
    <row r="11777" spans="1:6">
      <c r="A11777" s="144"/>
      <c r="B11777" s="144"/>
      <c r="C11777" s="144"/>
      <c r="D11777" s="144"/>
      <c r="E11777" s="144"/>
      <c r="F11777" s="144"/>
    </row>
    <row r="11778" spans="1:6">
      <c r="A11778" s="144"/>
      <c r="B11778" s="144"/>
      <c r="C11778" s="144"/>
      <c r="D11778" s="144"/>
      <c r="E11778" s="144"/>
      <c r="F11778" s="144"/>
    </row>
    <row r="11779" spans="1:6">
      <c r="A11779" s="144"/>
      <c r="B11779" s="144"/>
      <c r="C11779" s="144"/>
      <c r="D11779" s="144"/>
      <c r="E11779" s="144"/>
      <c r="F11779" s="144"/>
    </row>
    <row r="11780" spans="1:6">
      <c r="A11780" s="144"/>
      <c r="B11780" s="144"/>
      <c r="C11780" s="144"/>
      <c r="D11780" s="144"/>
      <c r="E11780" s="144"/>
      <c r="F11780" s="144"/>
    </row>
    <row r="11781" spans="1:6">
      <c r="A11781" s="144"/>
      <c r="B11781" s="144"/>
      <c r="C11781" s="144"/>
      <c r="D11781" s="144"/>
      <c r="E11781" s="144"/>
      <c r="F11781" s="144"/>
    </row>
    <row r="11782" spans="1:6">
      <c r="A11782" s="144"/>
      <c r="B11782" s="144"/>
      <c r="C11782" s="144"/>
      <c r="D11782" s="144"/>
      <c r="E11782" s="144"/>
      <c r="F11782" s="144"/>
    </row>
    <row r="11783" spans="1:6">
      <c r="A11783" s="144"/>
      <c r="B11783" s="144"/>
      <c r="C11783" s="144"/>
      <c r="D11783" s="144"/>
      <c r="E11783" s="144"/>
      <c r="F11783" s="144"/>
    </row>
    <row r="11784" spans="1:6">
      <c r="A11784" s="144"/>
      <c r="B11784" s="144"/>
      <c r="C11784" s="144"/>
      <c r="D11784" s="144"/>
      <c r="E11784" s="144"/>
      <c r="F11784" s="144"/>
    </row>
    <row r="11785" spans="1:6">
      <c r="A11785" s="144"/>
      <c r="B11785" s="144"/>
      <c r="C11785" s="144"/>
      <c r="D11785" s="144"/>
      <c r="E11785" s="144"/>
      <c r="F11785" s="144"/>
    </row>
    <row r="11786" spans="1:6">
      <c r="A11786" s="144"/>
      <c r="B11786" s="144"/>
      <c r="C11786" s="144"/>
      <c r="D11786" s="144"/>
      <c r="E11786" s="144"/>
      <c r="F11786" s="144"/>
    </row>
    <row r="11787" spans="1:6">
      <c r="A11787" s="144"/>
      <c r="B11787" s="144"/>
      <c r="C11787" s="144"/>
      <c r="D11787" s="144"/>
      <c r="E11787" s="144"/>
      <c r="F11787" s="144"/>
    </row>
    <row r="11788" spans="1:6">
      <c r="A11788" s="144"/>
      <c r="B11788" s="144"/>
      <c r="C11788" s="144"/>
      <c r="D11788" s="144"/>
      <c r="E11788" s="144"/>
      <c r="F11788" s="144"/>
    </row>
    <row r="11789" spans="1:6">
      <c r="A11789" s="144"/>
      <c r="B11789" s="144"/>
      <c r="C11789" s="144"/>
      <c r="D11789" s="144"/>
      <c r="E11789" s="144"/>
      <c r="F11789" s="144"/>
    </row>
    <row r="11790" spans="1:6">
      <c r="A11790" s="144"/>
      <c r="B11790" s="144"/>
      <c r="C11790" s="144"/>
      <c r="D11790" s="144"/>
      <c r="E11790" s="144"/>
      <c r="F11790" s="144"/>
    </row>
    <row r="11791" spans="1:6">
      <c r="A11791" s="144"/>
      <c r="B11791" s="144"/>
      <c r="C11791" s="144"/>
      <c r="D11791" s="144"/>
      <c r="E11791" s="144"/>
      <c r="F11791" s="144"/>
    </row>
    <row r="11792" spans="1:6">
      <c r="A11792" s="144"/>
      <c r="B11792" s="144"/>
      <c r="C11792" s="144"/>
      <c r="D11792" s="144"/>
      <c r="E11792" s="144"/>
      <c r="F11792" s="144"/>
    </row>
    <row r="11793" spans="1:6">
      <c r="A11793" s="144"/>
      <c r="B11793" s="144"/>
      <c r="C11793" s="144"/>
      <c r="D11793" s="144"/>
      <c r="E11793" s="144"/>
      <c r="F11793" s="144"/>
    </row>
    <row r="11794" spans="1:6">
      <c r="A11794" s="144"/>
      <c r="B11794" s="144"/>
      <c r="C11794" s="144"/>
      <c r="D11794" s="144"/>
      <c r="E11794" s="144"/>
      <c r="F11794" s="144"/>
    </row>
    <row r="11795" spans="1:6">
      <c r="A11795" s="144"/>
      <c r="B11795" s="144"/>
      <c r="C11795" s="144"/>
      <c r="D11795" s="144"/>
      <c r="E11795" s="144"/>
      <c r="F11795" s="144"/>
    </row>
    <row r="11796" spans="1:6">
      <c r="A11796" s="144"/>
      <c r="B11796" s="144"/>
      <c r="C11796" s="144"/>
      <c r="D11796" s="144"/>
      <c r="E11796" s="144"/>
      <c r="F11796" s="144"/>
    </row>
    <row r="11797" spans="1:6">
      <c r="A11797" s="144"/>
      <c r="B11797" s="144"/>
      <c r="C11797" s="144"/>
      <c r="D11797" s="144"/>
      <c r="E11797" s="144"/>
      <c r="F11797" s="144"/>
    </row>
    <row r="11798" spans="1:6">
      <c r="A11798" s="144"/>
      <c r="B11798" s="144"/>
      <c r="C11798" s="144"/>
      <c r="D11798" s="144"/>
      <c r="E11798" s="144"/>
      <c r="F11798" s="144"/>
    </row>
    <row r="11799" spans="1:6">
      <c r="A11799" s="144"/>
      <c r="B11799" s="144"/>
      <c r="C11799" s="144"/>
      <c r="D11799" s="144"/>
      <c r="E11799" s="144"/>
      <c r="F11799" s="144"/>
    </row>
    <row r="11800" spans="1:6">
      <c r="A11800" s="144"/>
      <c r="B11800" s="144"/>
      <c r="C11800" s="144"/>
      <c r="D11800" s="144"/>
      <c r="E11800" s="144"/>
      <c r="F11800" s="144"/>
    </row>
    <row r="11801" spans="1:6">
      <c r="A11801" s="144"/>
      <c r="B11801" s="144"/>
      <c r="C11801" s="144"/>
      <c r="D11801" s="144"/>
      <c r="E11801" s="144"/>
      <c r="F11801" s="144"/>
    </row>
    <row r="11802" spans="1:6">
      <c r="A11802" s="144"/>
      <c r="B11802" s="144"/>
      <c r="C11802" s="144"/>
      <c r="D11802" s="144"/>
      <c r="E11802" s="144"/>
      <c r="F11802" s="144"/>
    </row>
    <row r="11803" spans="1:6">
      <c r="A11803" s="144"/>
      <c r="B11803" s="144"/>
      <c r="C11803" s="144"/>
      <c r="D11803" s="144"/>
      <c r="E11803" s="144"/>
      <c r="F11803" s="144"/>
    </row>
    <row r="11804" spans="1:6">
      <c r="A11804" s="144"/>
      <c r="B11804" s="144"/>
      <c r="C11804" s="144"/>
      <c r="D11804" s="144"/>
      <c r="E11804" s="144"/>
      <c r="F11804" s="144"/>
    </row>
    <row r="11805" spans="1:6">
      <c r="A11805" s="144"/>
      <c r="B11805" s="144"/>
      <c r="C11805" s="144"/>
      <c r="D11805" s="144"/>
      <c r="E11805" s="144"/>
      <c r="F11805" s="144"/>
    </row>
    <row r="11806" spans="1:6">
      <c r="A11806" s="144"/>
      <c r="B11806" s="144"/>
      <c r="C11806" s="144"/>
      <c r="D11806" s="144"/>
      <c r="E11806" s="144"/>
      <c r="F11806" s="144"/>
    </row>
    <row r="11807" spans="1:6">
      <c r="A11807" s="144"/>
      <c r="B11807" s="144"/>
      <c r="C11807" s="144"/>
      <c r="D11807" s="144"/>
      <c r="E11807" s="144"/>
      <c r="F11807" s="144"/>
    </row>
    <row r="11808" spans="1:6">
      <c r="A11808" s="144"/>
      <c r="B11808" s="144"/>
      <c r="C11808" s="144"/>
      <c r="D11808" s="144"/>
      <c r="E11808" s="144"/>
      <c r="F11808" s="144"/>
    </row>
    <row r="11809" spans="1:6">
      <c r="A11809" s="144"/>
      <c r="B11809" s="144"/>
      <c r="C11809" s="144"/>
      <c r="D11809" s="144"/>
      <c r="E11809" s="144"/>
      <c r="F11809" s="144"/>
    </row>
    <row r="11810" spans="1:6">
      <c r="A11810" s="144"/>
      <c r="B11810" s="144"/>
      <c r="C11810" s="144"/>
      <c r="D11810" s="144"/>
      <c r="E11810" s="144"/>
      <c r="F11810" s="144"/>
    </row>
    <row r="11811" spans="1:6">
      <c r="A11811" s="144"/>
      <c r="B11811" s="144"/>
      <c r="C11811" s="144"/>
      <c r="D11811" s="144"/>
      <c r="E11811" s="144"/>
      <c r="F11811" s="144"/>
    </row>
    <row r="11812" spans="1:6">
      <c r="A11812" s="144"/>
      <c r="B11812" s="144"/>
      <c r="C11812" s="144"/>
      <c r="D11812" s="144"/>
      <c r="E11812" s="144"/>
      <c r="F11812" s="144"/>
    </row>
    <row r="11813" spans="1:6">
      <c r="A11813" s="144"/>
      <c r="B11813" s="144"/>
      <c r="C11813" s="144"/>
      <c r="D11813" s="144"/>
      <c r="E11813" s="144"/>
      <c r="F11813" s="144"/>
    </row>
    <row r="11814" spans="1:6">
      <c r="A11814" s="144"/>
      <c r="B11814" s="144"/>
      <c r="C11814" s="144"/>
      <c r="D11814" s="144"/>
      <c r="E11814" s="144"/>
      <c r="F11814" s="144"/>
    </row>
    <row r="11815" spans="1:6">
      <c r="A11815" s="144"/>
      <c r="B11815" s="144"/>
      <c r="C11815" s="144"/>
      <c r="D11815" s="144"/>
      <c r="E11815" s="144"/>
      <c r="F11815" s="144"/>
    </row>
    <row r="11816" spans="1:6">
      <c r="A11816" s="144"/>
      <c r="B11816" s="144"/>
      <c r="C11816" s="144"/>
      <c r="D11816" s="144"/>
      <c r="E11816" s="144"/>
      <c r="F11816" s="144"/>
    </row>
    <row r="11817" spans="1:6">
      <c r="A11817" s="144"/>
      <c r="B11817" s="144"/>
      <c r="C11817" s="144"/>
      <c r="D11817" s="144"/>
      <c r="E11817" s="144"/>
      <c r="F11817" s="144"/>
    </row>
    <row r="11818" spans="1:6">
      <c r="A11818" s="144"/>
      <c r="B11818" s="144"/>
      <c r="C11818" s="144"/>
      <c r="D11818" s="144"/>
      <c r="E11818" s="144"/>
      <c r="F11818" s="144"/>
    </row>
    <row r="11819" spans="1:6">
      <c r="A11819" s="144"/>
      <c r="B11819" s="144"/>
      <c r="C11819" s="144"/>
      <c r="D11819" s="144"/>
      <c r="E11819" s="144"/>
      <c r="F11819" s="144"/>
    </row>
    <row r="11820" spans="1:6">
      <c r="A11820" s="144"/>
      <c r="B11820" s="144"/>
      <c r="C11820" s="144"/>
      <c r="D11820" s="144"/>
      <c r="E11820" s="144"/>
      <c r="F11820" s="144"/>
    </row>
    <row r="11821" spans="1:6">
      <c r="A11821" s="144"/>
      <c r="B11821" s="144"/>
      <c r="C11821" s="144"/>
      <c r="D11821" s="144"/>
      <c r="E11821" s="144"/>
      <c r="F11821" s="144"/>
    </row>
    <row r="11822" spans="1:6">
      <c r="A11822" s="144"/>
      <c r="B11822" s="144"/>
      <c r="C11822" s="144"/>
      <c r="D11822" s="144"/>
      <c r="E11822" s="144"/>
      <c r="F11822" s="144"/>
    </row>
    <row r="11823" spans="1:6">
      <c r="A11823" s="144"/>
      <c r="B11823" s="144"/>
      <c r="C11823" s="144"/>
      <c r="D11823" s="144"/>
      <c r="E11823" s="144"/>
      <c r="F11823" s="144"/>
    </row>
    <row r="11824" spans="1:6">
      <c r="A11824" s="144"/>
      <c r="B11824" s="144"/>
      <c r="C11824" s="144"/>
      <c r="D11824" s="144"/>
      <c r="E11824" s="144"/>
      <c r="F11824" s="144"/>
    </row>
    <row r="11825" spans="1:6">
      <c r="A11825" s="144"/>
      <c r="B11825" s="144"/>
      <c r="C11825" s="144"/>
      <c r="D11825" s="144"/>
      <c r="E11825" s="144"/>
      <c r="F11825" s="144"/>
    </row>
    <row r="11826" spans="1:6">
      <c r="A11826" s="144"/>
      <c r="B11826" s="144"/>
      <c r="C11826" s="144"/>
      <c r="D11826" s="144"/>
      <c r="E11826" s="144"/>
      <c r="F11826" s="144"/>
    </row>
    <row r="11827" spans="1:6">
      <c r="A11827" s="144"/>
      <c r="B11827" s="144"/>
      <c r="C11827" s="144"/>
      <c r="D11827" s="144"/>
      <c r="E11827" s="144"/>
      <c r="F11827" s="144"/>
    </row>
    <row r="11828" spans="1:6">
      <c r="A11828" s="144"/>
      <c r="B11828" s="144"/>
      <c r="C11828" s="144"/>
      <c r="D11828" s="144"/>
      <c r="E11828" s="144"/>
      <c r="F11828" s="144"/>
    </row>
    <row r="11829" spans="1:6">
      <c r="A11829" s="144"/>
      <c r="B11829" s="144"/>
      <c r="C11829" s="144"/>
      <c r="D11829" s="144"/>
      <c r="E11829" s="144"/>
      <c r="F11829" s="144"/>
    </row>
    <row r="11830" spans="1:6">
      <c r="A11830" s="144"/>
      <c r="B11830" s="144"/>
      <c r="C11830" s="144"/>
      <c r="D11830" s="144"/>
      <c r="E11830" s="144"/>
      <c r="F11830" s="144"/>
    </row>
    <row r="11831" spans="1:6">
      <c r="A11831" s="144"/>
      <c r="B11831" s="144"/>
      <c r="C11831" s="144"/>
      <c r="D11831" s="144"/>
      <c r="E11831" s="144"/>
      <c r="F11831" s="144"/>
    </row>
    <row r="11832" spans="1:6">
      <c r="A11832" s="144"/>
      <c r="B11832" s="144"/>
      <c r="C11832" s="144"/>
      <c r="D11832" s="144"/>
      <c r="E11832" s="144"/>
      <c r="F11832" s="144"/>
    </row>
    <row r="11833" spans="1:6">
      <c r="A11833" s="144"/>
      <c r="B11833" s="144"/>
      <c r="C11833" s="144"/>
      <c r="D11833" s="144"/>
      <c r="E11833" s="144"/>
      <c r="F11833" s="144"/>
    </row>
    <row r="11834" spans="1:6">
      <c r="A11834" s="144"/>
      <c r="B11834" s="144"/>
      <c r="C11834" s="144"/>
      <c r="D11834" s="144"/>
      <c r="E11834" s="144"/>
      <c r="F11834" s="144"/>
    </row>
    <row r="11835" spans="1:6">
      <c r="A11835" s="144"/>
      <c r="B11835" s="144"/>
      <c r="C11835" s="144"/>
      <c r="D11835" s="144"/>
      <c r="E11835" s="144"/>
      <c r="F11835" s="144"/>
    </row>
    <row r="11836" spans="1:6">
      <c r="A11836" s="144"/>
      <c r="B11836" s="144"/>
      <c r="C11836" s="144"/>
      <c r="D11836" s="144"/>
      <c r="E11836" s="144"/>
      <c r="F11836" s="144"/>
    </row>
    <row r="11837" spans="1:6">
      <c r="A11837" s="144"/>
      <c r="B11837" s="144"/>
      <c r="C11837" s="144"/>
      <c r="D11837" s="144"/>
      <c r="E11837" s="144"/>
      <c r="F11837" s="144"/>
    </row>
    <row r="11838" spans="1:6">
      <c r="A11838" s="144"/>
      <c r="B11838" s="144"/>
      <c r="C11838" s="144"/>
      <c r="D11838" s="144"/>
      <c r="E11838" s="144"/>
      <c r="F11838" s="144"/>
    </row>
    <row r="11839" spans="1:6">
      <c r="A11839" s="144"/>
      <c r="B11839" s="144"/>
      <c r="C11839" s="144"/>
      <c r="D11839" s="144"/>
      <c r="E11839" s="144"/>
      <c r="F11839" s="144"/>
    </row>
    <row r="11840" spans="1:6">
      <c r="A11840" s="144"/>
      <c r="B11840" s="144"/>
      <c r="C11840" s="144"/>
      <c r="D11840" s="144"/>
      <c r="E11840" s="144"/>
      <c r="F11840" s="144"/>
    </row>
    <row r="11841" spans="1:6">
      <c r="A11841" s="144"/>
      <c r="B11841" s="144"/>
      <c r="C11841" s="144"/>
      <c r="D11841" s="144"/>
      <c r="E11841" s="144"/>
      <c r="F11841" s="144"/>
    </row>
    <row r="11842" spans="1:6">
      <c r="A11842" s="144"/>
      <c r="B11842" s="144"/>
      <c r="C11842" s="144"/>
      <c r="D11842" s="144"/>
      <c r="E11842" s="144"/>
      <c r="F11842" s="144"/>
    </row>
    <row r="11843" spans="1:6">
      <c r="A11843" s="144"/>
      <c r="B11843" s="144"/>
      <c r="C11843" s="144"/>
      <c r="D11843" s="144"/>
      <c r="E11843" s="144"/>
      <c r="F11843" s="144"/>
    </row>
    <row r="11844" spans="1:6">
      <c r="A11844" s="144"/>
      <c r="B11844" s="144"/>
      <c r="C11844" s="144"/>
      <c r="D11844" s="144"/>
      <c r="E11844" s="144"/>
      <c r="F11844" s="144"/>
    </row>
    <row r="11845" spans="1:6">
      <c r="A11845" s="144"/>
      <c r="B11845" s="144"/>
      <c r="C11845" s="144"/>
      <c r="D11845" s="144"/>
      <c r="E11845" s="144"/>
      <c r="F11845" s="144"/>
    </row>
    <row r="11846" spans="1:6">
      <c r="A11846" s="144"/>
      <c r="B11846" s="144"/>
      <c r="C11846" s="144"/>
      <c r="D11846" s="144"/>
      <c r="E11846" s="144"/>
      <c r="F11846" s="144"/>
    </row>
    <row r="11847" spans="1:6">
      <c r="A11847" s="144"/>
      <c r="B11847" s="144"/>
      <c r="C11847" s="144"/>
      <c r="D11847" s="144"/>
      <c r="E11847" s="144"/>
      <c r="F11847" s="144"/>
    </row>
    <row r="11848" spans="1:6">
      <c r="A11848" s="144"/>
      <c r="B11848" s="144"/>
      <c r="C11848" s="144"/>
      <c r="D11848" s="144"/>
      <c r="E11848" s="144"/>
      <c r="F11848" s="144"/>
    </row>
    <row r="11849" spans="1:6">
      <c r="A11849" s="144"/>
      <c r="B11849" s="144"/>
      <c r="C11849" s="144"/>
      <c r="D11849" s="144"/>
      <c r="E11849" s="144"/>
      <c r="F11849" s="144"/>
    </row>
    <row r="11850" spans="1:6">
      <c r="A11850" s="144"/>
      <c r="B11850" s="144"/>
      <c r="C11850" s="144"/>
      <c r="D11850" s="144"/>
      <c r="E11850" s="144"/>
      <c r="F11850" s="144"/>
    </row>
    <row r="11851" spans="1:6">
      <c r="A11851" s="144"/>
      <c r="B11851" s="144"/>
      <c r="C11851" s="144"/>
      <c r="D11851" s="144"/>
      <c r="E11851" s="144"/>
      <c r="F11851" s="144"/>
    </row>
    <row r="11852" spans="1:6">
      <c r="A11852" s="144"/>
      <c r="B11852" s="144"/>
      <c r="C11852" s="144"/>
      <c r="D11852" s="144"/>
      <c r="E11852" s="144"/>
      <c r="F11852" s="144"/>
    </row>
    <row r="11853" spans="1:6">
      <c r="A11853" s="144"/>
      <c r="B11853" s="144"/>
      <c r="C11853" s="144"/>
      <c r="D11853" s="144"/>
      <c r="E11853" s="144"/>
      <c r="F11853" s="144"/>
    </row>
    <row r="11854" spans="1:6">
      <c r="A11854" s="144"/>
      <c r="B11854" s="144"/>
      <c r="C11854" s="144"/>
      <c r="D11854" s="144"/>
      <c r="E11854" s="144"/>
      <c r="F11854" s="144"/>
    </row>
    <row r="11855" spans="1:6">
      <c r="A11855" s="144"/>
      <c r="B11855" s="144"/>
      <c r="C11855" s="144"/>
      <c r="D11855" s="144"/>
      <c r="E11855" s="144"/>
      <c r="F11855" s="144"/>
    </row>
    <row r="11856" spans="1:6">
      <c r="A11856" s="144"/>
      <c r="B11856" s="144"/>
      <c r="C11856" s="144"/>
      <c r="D11856" s="144"/>
      <c r="E11856" s="144"/>
      <c r="F11856" s="144"/>
    </row>
    <row r="11857" spans="1:6">
      <c r="A11857" s="144"/>
      <c r="B11857" s="144"/>
      <c r="C11857" s="144"/>
      <c r="D11857" s="144"/>
      <c r="E11857" s="144"/>
      <c r="F11857" s="144"/>
    </row>
    <row r="11858" spans="1:6">
      <c r="A11858" s="144"/>
      <c r="B11858" s="144"/>
      <c r="C11858" s="144"/>
      <c r="D11858" s="144"/>
      <c r="E11858" s="144"/>
      <c r="F11858" s="144"/>
    </row>
    <row r="11859" spans="1:6">
      <c r="A11859" s="144"/>
      <c r="B11859" s="144"/>
      <c r="C11859" s="144"/>
      <c r="D11859" s="144"/>
      <c r="E11859" s="144"/>
      <c r="F11859" s="144"/>
    </row>
    <row r="11860" spans="1:6">
      <c r="A11860" s="144"/>
      <c r="B11860" s="144"/>
      <c r="C11860" s="144"/>
      <c r="D11860" s="144"/>
      <c r="E11860" s="144"/>
      <c r="F11860" s="144"/>
    </row>
    <row r="11861" spans="1:6">
      <c r="A11861" s="144"/>
      <c r="B11861" s="144"/>
      <c r="C11861" s="144"/>
      <c r="D11861" s="144"/>
      <c r="E11861" s="144"/>
      <c r="F11861" s="144"/>
    </row>
    <row r="11862" spans="1:6">
      <c r="A11862" s="144"/>
      <c r="B11862" s="144"/>
      <c r="C11862" s="144"/>
      <c r="D11862" s="144"/>
      <c r="E11862" s="144"/>
      <c r="F11862" s="144"/>
    </row>
    <row r="11863" spans="1:6">
      <c r="A11863" s="144"/>
      <c r="B11863" s="144"/>
      <c r="C11863" s="144"/>
      <c r="D11863" s="144"/>
      <c r="E11863" s="144"/>
      <c r="F11863" s="144"/>
    </row>
    <row r="11864" spans="1:6">
      <c r="A11864" s="144"/>
      <c r="B11864" s="144"/>
      <c r="C11864" s="144"/>
      <c r="D11864" s="144"/>
      <c r="E11864" s="144"/>
      <c r="F11864" s="144"/>
    </row>
    <row r="11865" spans="1:6">
      <c r="A11865" s="144"/>
      <c r="B11865" s="144"/>
      <c r="C11865" s="144"/>
      <c r="D11865" s="144"/>
      <c r="E11865" s="144"/>
      <c r="F11865" s="144"/>
    </row>
    <row r="11866" spans="1:6">
      <c r="A11866" s="144"/>
      <c r="B11866" s="144"/>
      <c r="C11866" s="144"/>
      <c r="D11866" s="144"/>
      <c r="E11866" s="144"/>
      <c r="F11866" s="144"/>
    </row>
    <row r="11867" spans="1:6">
      <c r="A11867" s="144"/>
      <c r="B11867" s="144"/>
      <c r="C11867" s="144"/>
      <c r="D11867" s="144"/>
      <c r="E11867" s="144"/>
      <c r="F11867" s="144"/>
    </row>
    <row r="11868" spans="1:6">
      <c r="A11868" s="144"/>
      <c r="B11868" s="144"/>
      <c r="C11868" s="144"/>
      <c r="D11868" s="144"/>
      <c r="E11868" s="144"/>
      <c r="F11868" s="144"/>
    </row>
    <row r="11869" spans="1:6">
      <c r="A11869" s="144"/>
      <c r="B11869" s="144"/>
      <c r="C11869" s="144"/>
      <c r="D11869" s="144"/>
      <c r="E11869" s="144"/>
      <c r="F11869" s="144"/>
    </row>
    <row r="11870" spans="1:6">
      <c r="A11870" s="144"/>
      <c r="B11870" s="144"/>
      <c r="C11870" s="144"/>
      <c r="D11870" s="144"/>
      <c r="E11870" s="144"/>
      <c r="F11870" s="144"/>
    </row>
    <row r="11871" spans="1:6">
      <c r="A11871" s="144"/>
      <c r="B11871" s="144"/>
      <c r="C11871" s="144"/>
      <c r="D11871" s="144"/>
      <c r="E11871" s="144"/>
      <c r="F11871" s="144"/>
    </row>
    <row r="11872" spans="1:6">
      <c r="A11872" s="144"/>
      <c r="B11872" s="144"/>
      <c r="C11872" s="144"/>
      <c r="D11872" s="144"/>
      <c r="E11872" s="144"/>
      <c r="F11872" s="144"/>
    </row>
    <row r="11873" spans="1:6">
      <c r="A11873" s="144"/>
      <c r="B11873" s="144"/>
      <c r="C11873" s="144"/>
      <c r="D11873" s="144"/>
      <c r="E11873" s="144"/>
      <c r="F11873" s="144"/>
    </row>
    <row r="11874" spans="1:6">
      <c r="A11874" s="144"/>
      <c r="B11874" s="144"/>
      <c r="C11874" s="144"/>
      <c r="D11874" s="144"/>
      <c r="E11874" s="144"/>
      <c r="F11874" s="144"/>
    </row>
    <row r="11875" spans="1:6">
      <c r="A11875" s="144"/>
      <c r="B11875" s="144"/>
      <c r="C11875" s="144"/>
      <c r="D11875" s="144"/>
      <c r="E11875" s="144"/>
      <c r="F11875" s="144"/>
    </row>
    <row r="11876" spans="1:6">
      <c r="A11876" s="144"/>
      <c r="B11876" s="144"/>
      <c r="C11876" s="144"/>
      <c r="D11876" s="144"/>
      <c r="E11876" s="144"/>
      <c r="F11876" s="144"/>
    </row>
    <row r="11877" spans="1:6">
      <c r="A11877" s="144"/>
      <c r="B11877" s="144"/>
      <c r="C11877" s="144"/>
      <c r="D11877" s="144"/>
      <c r="E11877" s="144"/>
      <c r="F11877" s="144"/>
    </row>
    <row r="11878" spans="1:6">
      <c r="A11878" s="144"/>
      <c r="B11878" s="144"/>
      <c r="C11878" s="144"/>
      <c r="D11878" s="144"/>
      <c r="E11878" s="144"/>
      <c r="F11878" s="144"/>
    </row>
    <row r="11879" spans="1:6">
      <c r="A11879" s="144"/>
      <c r="B11879" s="144"/>
      <c r="C11879" s="144"/>
      <c r="D11879" s="144"/>
      <c r="E11879" s="144"/>
      <c r="F11879" s="144"/>
    </row>
    <row r="11880" spans="1:6">
      <c r="A11880" s="144"/>
      <c r="B11880" s="144"/>
      <c r="C11880" s="144"/>
      <c r="D11880" s="144"/>
      <c r="E11880" s="144"/>
      <c r="F11880" s="144"/>
    </row>
    <row r="11881" spans="1:6">
      <c r="A11881" s="144"/>
      <c r="B11881" s="144"/>
      <c r="C11881" s="144"/>
      <c r="D11881" s="144"/>
      <c r="E11881" s="144"/>
      <c r="F11881" s="144"/>
    </row>
    <row r="11882" spans="1:6">
      <c r="A11882" s="144"/>
      <c r="B11882" s="144"/>
      <c r="C11882" s="144"/>
      <c r="D11882" s="144"/>
      <c r="E11882" s="144"/>
      <c r="F11882" s="144"/>
    </row>
    <row r="11883" spans="1:6">
      <c r="A11883" s="144"/>
      <c r="B11883" s="144"/>
      <c r="C11883" s="144"/>
      <c r="D11883" s="144"/>
      <c r="E11883" s="144"/>
      <c r="F11883" s="144"/>
    </row>
    <row r="11884" spans="1:6">
      <c r="A11884" s="144"/>
      <c r="B11884" s="144"/>
      <c r="C11884" s="144"/>
      <c r="D11884" s="144"/>
      <c r="E11884" s="144"/>
      <c r="F11884" s="144"/>
    </row>
    <row r="11885" spans="1:6">
      <c r="A11885" s="144"/>
      <c r="B11885" s="144"/>
      <c r="C11885" s="144"/>
      <c r="D11885" s="144"/>
      <c r="E11885" s="144"/>
      <c r="F11885" s="144"/>
    </row>
    <row r="11886" spans="1:6">
      <c r="A11886" s="144"/>
      <c r="B11886" s="144"/>
      <c r="C11886" s="144"/>
      <c r="D11886" s="144"/>
      <c r="E11886" s="144"/>
      <c r="F11886" s="144"/>
    </row>
    <row r="11887" spans="1:6">
      <c r="A11887" s="144"/>
      <c r="B11887" s="144"/>
      <c r="C11887" s="144"/>
      <c r="D11887" s="144"/>
      <c r="E11887" s="144"/>
      <c r="F11887" s="144"/>
    </row>
    <row r="11888" spans="1:6">
      <c r="A11888" s="144"/>
      <c r="B11888" s="144"/>
      <c r="C11888" s="144"/>
      <c r="D11888" s="144"/>
      <c r="E11888" s="144"/>
      <c r="F11888" s="144"/>
    </row>
    <row r="11889" spans="1:6">
      <c r="A11889" s="144"/>
      <c r="B11889" s="144"/>
      <c r="C11889" s="144"/>
      <c r="D11889" s="144"/>
      <c r="E11889" s="144"/>
      <c r="F11889" s="144"/>
    </row>
    <row r="11890" spans="1:6">
      <c r="A11890" s="144"/>
      <c r="B11890" s="144"/>
      <c r="C11890" s="144"/>
      <c r="D11890" s="144"/>
      <c r="E11890" s="144"/>
      <c r="F11890" s="144"/>
    </row>
    <row r="11891" spans="1:6">
      <c r="A11891" s="144"/>
      <c r="B11891" s="144"/>
      <c r="C11891" s="144"/>
      <c r="D11891" s="144"/>
      <c r="E11891" s="144"/>
      <c r="F11891" s="144"/>
    </row>
    <row r="11892" spans="1:6">
      <c r="A11892" s="144"/>
      <c r="B11892" s="144"/>
      <c r="C11892" s="144"/>
      <c r="D11892" s="144"/>
      <c r="E11892" s="144"/>
      <c r="F11892" s="144"/>
    </row>
    <row r="11893" spans="1:6">
      <c r="A11893" s="144"/>
      <c r="B11893" s="144"/>
      <c r="C11893" s="144"/>
      <c r="D11893" s="144"/>
      <c r="E11893" s="144"/>
      <c r="F11893" s="144"/>
    </row>
    <row r="11894" spans="1:6">
      <c r="A11894" s="144"/>
      <c r="B11894" s="144"/>
      <c r="C11894" s="144"/>
      <c r="D11894" s="144"/>
      <c r="E11894" s="144"/>
      <c r="F11894" s="144"/>
    </row>
    <row r="11895" spans="1:6">
      <c r="A11895" s="144"/>
      <c r="B11895" s="144"/>
      <c r="C11895" s="144"/>
      <c r="D11895" s="144"/>
      <c r="E11895" s="144"/>
      <c r="F11895" s="144"/>
    </row>
    <row r="11896" spans="1:6">
      <c r="A11896" s="144"/>
      <c r="B11896" s="144"/>
      <c r="C11896" s="144"/>
      <c r="D11896" s="144"/>
      <c r="E11896" s="144"/>
      <c r="F11896" s="144"/>
    </row>
    <row r="11897" spans="1:6">
      <c r="A11897" s="144"/>
      <c r="B11897" s="144"/>
      <c r="C11897" s="144"/>
      <c r="D11897" s="144"/>
      <c r="E11897" s="144"/>
      <c r="F11897" s="144"/>
    </row>
    <row r="11898" spans="1:6">
      <c r="A11898" s="144"/>
      <c r="B11898" s="144"/>
      <c r="C11898" s="144"/>
      <c r="D11898" s="144"/>
      <c r="E11898" s="144"/>
      <c r="F11898" s="144"/>
    </row>
    <row r="11899" spans="1:6">
      <c r="A11899" s="144"/>
      <c r="B11899" s="144"/>
      <c r="C11899" s="144"/>
      <c r="D11899" s="144"/>
      <c r="E11899" s="144"/>
      <c r="F11899" s="144"/>
    </row>
    <row r="11900" spans="1:6">
      <c r="A11900" s="144"/>
      <c r="B11900" s="144"/>
      <c r="C11900" s="144"/>
      <c r="D11900" s="144"/>
      <c r="E11900" s="144"/>
      <c r="F11900" s="144"/>
    </row>
    <row r="11901" spans="1:6">
      <c r="A11901" s="144"/>
      <c r="B11901" s="144"/>
      <c r="C11901" s="144"/>
      <c r="D11901" s="144"/>
      <c r="E11901" s="144"/>
      <c r="F11901" s="144"/>
    </row>
    <row r="11902" spans="1:6">
      <c r="A11902" s="144"/>
      <c r="B11902" s="144"/>
      <c r="C11902" s="144"/>
      <c r="D11902" s="144"/>
      <c r="E11902" s="144"/>
      <c r="F11902" s="144"/>
    </row>
    <row r="11903" spans="1:6">
      <c r="A11903" s="144"/>
      <c r="B11903" s="144"/>
      <c r="C11903" s="144"/>
      <c r="D11903" s="144"/>
      <c r="E11903" s="144"/>
      <c r="F11903" s="144"/>
    </row>
    <row r="11904" spans="1:6">
      <c r="A11904" s="144"/>
      <c r="B11904" s="144"/>
      <c r="C11904" s="144"/>
      <c r="D11904" s="144"/>
      <c r="E11904" s="144"/>
      <c r="F11904" s="144"/>
    </row>
    <row r="11905" spans="1:6">
      <c r="A11905" s="144"/>
      <c r="B11905" s="144"/>
      <c r="C11905" s="144"/>
      <c r="D11905" s="144"/>
      <c r="E11905" s="144"/>
      <c r="F11905" s="144"/>
    </row>
    <row r="11906" spans="1:6">
      <c r="A11906" s="144"/>
      <c r="B11906" s="144"/>
      <c r="C11906" s="144"/>
      <c r="D11906" s="144"/>
      <c r="E11906" s="144"/>
      <c r="F11906" s="144"/>
    </row>
    <row r="11907" spans="1:6">
      <c r="A11907" s="144"/>
      <c r="B11907" s="144"/>
      <c r="C11907" s="144"/>
      <c r="D11907" s="144"/>
      <c r="E11907" s="144"/>
      <c r="F11907" s="144"/>
    </row>
    <row r="11908" spans="1:6">
      <c r="A11908" s="144"/>
      <c r="B11908" s="144"/>
      <c r="C11908" s="144"/>
      <c r="D11908" s="144"/>
      <c r="E11908" s="144"/>
      <c r="F11908" s="144"/>
    </row>
    <row r="11909" spans="1:6">
      <c r="A11909" s="144"/>
      <c r="B11909" s="144"/>
      <c r="C11909" s="144"/>
      <c r="D11909" s="144"/>
      <c r="E11909" s="144"/>
      <c r="F11909" s="144"/>
    </row>
    <row r="11910" spans="1:6">
      <c r="A11910" s="144"/>
      <c r="B11910" s="144"/>
      <c r="C11910" s="144"/>
      <c r="D11910" s="144"/>
      <c r="E11910" s="144"/>
      <c r="F11910" s="144"/>
    </row>
    <row r="11911" spans="1:6">
      <c r="A11911" s="144"/>
      <c r="B11911" s="144"/>
      <c r="C11911" s="144"/>
      <c r="D11911" s="144"/>
      <c r="E11911" s="144"/>
      <c r="F11911" s="144"/>
    </row>
    <row r="11912" spans="1:6">
      <c r="A11912" s="144"/>
      <c r="B11912" s="144"/>
      <c r="C11912" s="144"/>
      <c r="D11912" s="144"/>
      <c r="E11912" s="144"/>
      <c r="F11912" s="144"/>
    </row>
    <row r="11913" spans="1:6">
      <c r="A11913" s="144"/>
      <c r="B11913" s="144"/>
      <c r="C11913" s="144"/>
      <c r="D11913" s="144"/>
      <c r="E11913" s="144"/>
      <c r="F11913" s="144"/>
    </row>
    <row r="11914" spans="1:6">
      <c r="A11914" s="144"/>
      <c r="B11914" s="144"/>
      <c r="C11914" s="144"/>
      <c r="D11914" s="144"/>
      <c r="E11914" s="144"/>
      <c r="F11914" s="144"/>
    </row>
    <row r="11915" spans="1:6">
      <c r="A11915" s="144"/>
      <c r="B11915" s="144"/>
      <c r="C11915" s="144"/>
      <c r="D11915" s="144"/>
      <c r="E11915" s="144"/>
      <c r="F11915" s="144"/>
    </row>
    <row r="11916" spans="1:6">
      <c r="A11916" s="144"/>
      <c r="B11916" s="144"/>
      <c r="C11916" s="144"/>
      <c r="D11916" s="144"/>
      <c r="E11916" s="144"/>
      <c r="F11916" s="144"/>
    </row>
    <row r="11917" spans="1:6">
      <c r="A11917" s="144"/>
      <c r="B11917" s="144"/>
      <c r="C11917" s="144"/>
      <c r="D11917" s="144"/>
      <c r="E11917" s="144"/>
      <c r="F11917" s="144"/>
    </row>
    <row r="11918" spans="1:6">
      <c r="A11918" s="144"/>
      <c r="B11918" s="144"/>
      <c r="C11918" s="144"/>
      <c r="D11918" s="144"/>
      <c r="E11918" s="144"/>
      <c r="F11918" s="144"/>
    </row>
    <row r="11919" spans="1:6">
      <c r="A11919" s="144"/>
      <c r="B11919" s="144"/>
      <c r="C11919" s="144"/>
      <c r="D11919" s="144"/>
      <c r="E11919" s="144"/>
      <c r="F11919" s="144"/>
    </row>
    <row r="11920" spans="1:6">
      <c r="A11920" s="144"/>
      <c r="B11920" s="144"/>
      <c r="C11920" s="144"/>
      <c r="D11920" s="144"/>
      <c r="E11920" s="144"/>
      <c r="F11920" s="144"/>
    </row>
    <row r="11921" spans="1:6">
      <c r="A11921" s="144"/>
      <c r="B11921" s="144"/>
      <c r="C11921" s="144"/>
      <c r="D11921" s="144"/>
      <c r="E11921" s="144"/>
      <c r="F11921" s="144"/>
    </row>
    <row r="11922" spans="1:6">
      <c r="A11922" s="144"/>
      <c r="B11922" s="144"/>
      <c r="C11922" s="144"/>
      <c r="D11922" s="144"/>
      <c r="E11922" s="144"/>
      <c r="F11922" s="144"/>
    </row>
    <row r="11923" spans="1:6">
      <c r="A11923" s="144"/>
      <c r="B11923" s="144"/>
      <c r="C11923" s="144"/>
      <c r="D11923" s="144"/>
      <c r="E11923" s="144"/>
      <c r="F11923" s="144"/>
    </row>
    <row r="11924" spans="1:6">
      <c r="A11924" s="144"/>
      <c r="B11924" s="144"/>
      <c r="C11924" s="144"/>
      <c r="D11924" s="144"/>
      <c r="E11924" s="144"/>
      <c r="F11924" s="144"/>
    </row>
    <row r="11925" spans="1:6">
      <c r="A11925" s="144"/>
      <c r="B11925" s="144"/>
      <c r="C11925" s="144"/>
      <c r="D11925" s="144"/>
      <c r="E11925" s="144"/>
      <c r="F11925" s="144"/>
    </row>
    <row r="11926" spans="1:6">
      <c r="A11926" s="144"/>
      <c r="B11926" s="144"/>
      <c r="C11926" s="144"/>
      <c r="D11926" s="144"/>
      <c r="E11926" s="144"/>
      <c r="F11926" s="144"/>
    </row>
    <row r="11927" spans="1:6">
      <c r="A11927" s="144"/>
      <c r="B11927" s="144"/>
      <c r="C11927" s="144"/>
      <c r="D11927" s="144"/>
      <c r="E11927" s="144"/>
      <c r="F11927" s="144"/>
    </row>
    <row r="11928" spans="1:6">
      <c r="A11928" s="144"/>
      <c r="B11928" s="144"/>
      <c r="C11928" s="144"/>
      <c r="D11928" s="144"/>
      <c r="E11928" s="144"/>
      <c r="F11928" s="144"/>
    </row>
    <row r="11929" spans="1:6">
      <c r="A11929" s="144"/>
      <c r="B11929" s="144"/>
      <c r="C11929" s="144"/>
      <c r="D11929" s="144"/>
      <c r="E11929" s="144"/>
      <c r="F11929" s="144"/>
    </row>
    <row r="11930" spans="1:6">
      <c r="A11930" s="144"/>
      <c r="B11930" s="144"/>
      <c r="C11930" s="144"/>
      <c r="D11930" s="144"/>
      <c r="E11930" s="144"/>
      <c r="F11930" s="144"/>
    </row>
    <row r="11931" spans="1:6">
      <c r="A11931" s="144"/>
      <c r="B11931" s="144"/>
      <c r="C11931" s="144"/>
      <c r="D11931" s="144"/>
      <c r="E11931" s="144"/>
      <c r="F11931" s="144"/>
    </row>
    <row r="11932" spans="1:6">
      <c r="A11932" s="144"/>
      <c r="B11932" s="144"/>
      <c r="C11932" s="144"/>
      <c r="D11932" s="144"/>
      <c r="E11932" s="144"/>
      <c r="F11932" s="144"/>
    </row>
    <row r="11933" spans="1:6">
      <c r="A11933" s="144"/>
      <c r="B11933" s="144"/>
      <c r="C11933" s="144"/>
      <c r="D11933" s="144"/>
      <c r="E11933" s="144"/>
      <c r="F11933" s="144"/>
    </row>
    <row r="11934" spans="1:6">
      <c r="A11934" s="144"/>
      <c r="B11934" s="144"/>
      <c r="C11934" s="144"/>
      <c r="D11934" s="144"/>
      <c r="E11934" s="144"/>
      <c r="F11934" s="144"/>
    </row>
    <row r="11935" spans="1:6">
      <c r="A11935" s="144"/>
      <c r="B11935" s="144"/>
      <c r="C11935" s="144"/>
      <c r="D11935" s="144"/>
      <c r="E11935" s="144"/>
      <c r="F11935" s="144"/>
    </row>
    <row r="11936" spans="1:6">
      <c r="A11936" s="144"/>
      <c r="B11936" s="144"/>
      <c r="C11936" s="144"/>
      <c r="D11936" s="144"/>
      <c r="E11936" s="144"/>
      <c r="F11936" s="144"/>
    </row>
    <row r="11937" spans="1:6">
      <c r="A11937" s="144"/>
      <c r="B11937" s="144"/>
      <c r="C11937" s="144"/>
      <c r="D11937" s="144"/>
      <c r="E11937" s="144"/>
      <c r="F11937" s="144"/>
    </row>
    <row r="11938" spans="1:6">
      <c r="A11938" s="144"/>
      <c r="B11938" s="144"/>
      <c r="C11938" s="144"/>
      <c r="D11938" s="144"/>
      <c r="E11938" s="144"/>
      <c r="F11938" s="144"/>
    </row>
    <row r="11939" spans="1:6">
      <c r="A11939" s="144"/>
      <c r="B11939" s="144"/>
      <c r="C11939" s="144"/>
      <c r="D11939" s="144"/>
      <c r="E11939" s="144"/>
      <c r="F11939" s="144"/>
    </row>
    <row r="11940" spans="1:6">
      <c r="A11940" s="144"/>
      <c r="B11940" s="144"/>
      <c r="C11940" s="144"/>
      <c r="D11940" s="144"/>
      <c r="E11940" s="144"/>
      <c r="F11940" s="144"/>
    </row>
    <row r="11941" spans="1:6">
      <c r="A11941" s="144"/>
      <c r="B11941" s="144"/>
      <c r="C11941" s="144"/>
      <c r="D11941" s="144"/>
      <c r="E11941" s="144"/>
      <c r="F11941" s="144"/>
    </row>
    <row r="11942" spans="1:6">
      <c r="A11942" s="144"/>
      <c r="B11942" s="144"/>
      <c r="C11942" s="144"/>
      <c r="D11942" s="144"/>
      <c r="E11942" s="144"/>
      <c r="F11942" s="144"/>
    </row>
    <row r="11943" spans="1:6">
      <c r="A11943" s="144"/>
      <c r="B11943" s="144"/>
      <c r="C11943" s="144"/>
      <c r="D11943" s="144"/>
      <c r="E11943" s="144"/>
      <c r="F11943" s="144"/>
    </row>
    <row r="11944" spans="1:6">
      <c r="A11944" s="144"/>
      <c r="B11944" s="144"/>
      <c r="C11944" s="144"/>
      <c r="D11944" s="144"/>
      <c r="E11944" s="144"/>
      <c r="F11944" s="144"/>
    </row>
    <row r="11945" spans="1:6">
      <c r="A11945" s="144"/>
      <c r="B11945" s="144"/>
      <c r="C11945" s="144"/>
      <c r="D11945" s="144"/>
      <c r="E11945" s="144"/>
      <c r="F11945" s="144"/>
    </row>
    <row r="11946" spans="1:6">
      <c r="A11946" s="144"/>
      <c r="B11946" s="144"/>
      <c r="C11946" s="144"/>
      <c r="D11946" s="144"/>
      <c r="E11946" s="144"/>
      <c r="F11946" s="144"/>
    </row>
    <row r="11947" spans="1:6">
      <c r="A11947" s="144"/>
      <c r="B11947" s="144"/>
      <c r="C11947" s="144"/>
      <c r="D11947" s="144"/>
      <c r="E11947" s="144"/>
      <c r="F11947" s="144"/>
    </row>
    <row r="11948" spans="1:6">
      <c r="A11948" s="144"/>
      <c r="B11948" s="144"/>
      <c r="C11948" s="144"/>
      <c r="D11948" s="144"/>
      <c r="E11948" s="144"/>
      <c r="F11948" s="144"/>
    </row>
    <row r="11949" spans="1:6">
      <c r="A11949" s="144"/>
      <c r="B11949" s="144"/>
      <c r="C11949" s="144"/>
      <c r="D11949" s="144"/>
      <c r="E11949" s="144"/>
      <c r="F11949" s="144"/>
    </row>
    <row r="11950" spans="1:6">
      <c r="A11950" s="144"/>
      <c r="B11950" s="144"/>
      <c r="C11950" s="144"/>
      <c r="D11950" s="144"/>
      <c r="E11950" s="144"/>
      <c r="F11950" s="144"/>
    </row>
    <row r="11951" spans="1:6">
      <c r="A11951" s="144"/>
      <c r="B11951" s="144"/>
      <c r="C11951" s="144"/>
      <c r="D11951" s="144"/>
      <c r="E11951" s="144"/>
      <c r="F11951" s="144"/>
    </row>
    <row r="11952" spans="1:6">
      <c r="A11952" s="144"/>
      <c r="B11952" s="144"/>
      <c r="C11952" s="144"/>
      <c r="D11952" s="144"/>
      <c r="E11952" s="144"/>
      <c r="F11952" s="144"/>
    </row>
    <row r="11953" spans="1:6">
      <c r="A11953" s="144"/>
      <c r="B11953" s="144"/>
      <c r="C11953" s="144"/>
      <c r="D11953" s="144"/>
      <c r="E11953" s="144"/>
      <c r="F11953" s="144"/>
    </row>
    <row r="11954" spans="1:6">
      <c r="A11954" s="144"/>
      <c r="B11954" s="144"/>
      <c r="C11954" s="144"/>
      <c r="D11954" s="144"/>
      <c r="E11954" s="144"/>
      <c r="F11954" s="144"/>
    </row>
    <row r="11955" spans="1:6">
      <c r="A11955" s="144"/>
      <c r="B11955" s="144"/>
      <c r="C11955" s="144"/>
      <c r="D11955" s="144"/>
      <c r="E11955" s="144"/>
      <c r="F11955" s="144"/>
    </row>
    <row r="11956" spans="1:6">
      <c r="A11956" s="144"/>
      <c r="B11956" s="144"/>
      <c r="C11956" s="144"/>
      <c r="D11956" s="144"/>
      <c r="E11956" s="144"/>
      <c r="F11956" s="144"/>
    </row>
    <row r="11957" spans="1:6">
      <c r="A11957" s="144"/>
      <c r="B11957" s="144"/>
      <c r="C11957" s="144"/>
      <c r="D11957" s="144"/>
      <c r="E11957" s="144"/>
      <c r="F11957" s="144"/>
    </row>
    <row r="11958" spans="1:6">
      <c r="A11958" s="144"/>
      <c r="B11958" s="144"/>
      <c r="C11958" s="144"/>
      <c r="D11958" s="144"/>
      <c r="E11958" s="144"/>
      <c r="F11958" s="144"/>
    </row>
    <row r="11959" spans="1:6">
      <c r="A11959" s="144"/>
      <c r="B11959" s="144"/>
      <c r="C11959" s="144"/>
      <c r="D11959" s="144"/>
      <c r="E11959" s="144"/>
      <c r="F11959" s="144"/>
    </row>
    <row r="11960" spans="1:6">
      <c r="A11960" s="144"/>
      <c r="B11960" s="144"/>
      <c r="C11960" s="144"/>
      <c r="D11960" s="144"/>
      <c r="E11960" s="144"/>
      <c r="F11960" s="144"/>
    </row>
    <row r="11961" spans="1:6">
      <c r="A11961" s="144"/>
      <c r="B11961" s="144"/>
      <c r="C11961" s="144"/>
      <c r="D11961" s="144"/>
      <c r="E11961" s="144"/>
      <c r="F11961" s="144"/>
    </row>
    <row r="11962" spans="1:6">
      <c r="A11962" s="144"/>
      <c r="B11962" s="144"/>
      <c r="C11962" s="144"/>
      <c r="D11962" s="144"/>
      <c r="E11962" s="144"/>
      <c r="F11962" s="144"/>
    </row>
    <row r="11963" spans="1:6">
      <c r="A11963" s="144"/>
      <c r="B11963" s="144"/>
      <c r="C11963" s="144"/>
      <c r="D11963" s="144"/>
      <c r="E11963" s="144"/>
      <c r="F11963" s="144"/>
    </row>
    <row r="11964" spans="1:6">
      <c r="A11964" s="144"/>
      <c r="B11964" s="144"/>
      <c r="C11964" s="144"/>
      <c r="D11964" s="144"/>
      <c r="E11964" s="144"/>
      <c r="F11964" s="144"/>
    </row>
    <row r="11965" spans="1:6">
      <c r="A11965" s="144"/>
      <c r="B11965" s="144"/>
      <c r="C11965" s="144"/>
      <c r="D11965" s="144"/>
      <c r="E11965" s="144"/>
      <c r="F11965" s="144"/>
    </row>
    <row r="11966" spans="1:6">
      <c r="A11966" s="144"/>
      <c r="B11966" s="144"/>
      <c r="C11966" s="144"/>
      <c r="D11966" s="144"/>
      <c r="E11966" s="144"/>
      <c r="F11966" s="144"/>
    </row>
    <row r="11967" spans="1:6">
      <c r="A11967" s="144"/>
      <c r="B11967" s="144"/>
      <c r="C11967" s="144"/>
      <c r="D11967" s="144"/>
      <c r="E11967" s="144"/>
      <c r="F11967" s="144"/>
    </row>
    <row r="11968" spans="1:6">
      <c r="A11968" s="144"/>
      <c r="B11968" s="144"/>
      <c r="C11968" s="144"/>
      <c r="D11968" s="144"/>
      <c r="E11968" s="144"/>
      <c r="F11968" s="144"/>
    </row>
    <row r="11969" spans="1:6">
      <c r="A11969" s="144"/>
      <c r="B11969" s="144"/>
      <c r="C11969" s="144"/>
      <c r="D11969" s="144"/>
      <c r="E11969" s="144"/>
      <c r="F11969" s="144"/>
    </row>
    <row r="11970" spans="1:6">
      <c r="A11970" s="144"/>
      <c r="B11970" s="144"/>
      <c r="C11970" s="144"/>
      <c r="D11970" s="144"/>
      <c r="E11970" s="144"/>
      <c r="F11970" s="144"/>
    </row>
    <row r="11971" spans="1:6">
      <c r="A11971" s="144"/>
      <c r="B11971" s="144"/>
      <c r="C11971" s="144"/>
      <c r="D11971" s="144"/>
      <c r="E11971" s="144"/>
      <c r="F11971" s="144"/>
    </row>
    <row r="11972" spans="1:6">
      <c r="A11972" s="144"/>
      <c r="B11972" s="144"/>
      <c r="C11972" s="144"/>
      <c r="D11972" s="144"/>
      <c r="E11972" s="144"/>
      <c r="F11972" s="144"/>
    </row>
    <row r="11973" spans="1:6">
      <c r="A11973" s="144"/>
      <c r="B11973" s="144"/>
      <c r="C11973" s="144"/>
      <c r="D11973" s="144"/>
      <c r="E11973" s="144"/>
      <c r="F11973" s="144"/>
    </row>
    <row r="11974" spans="1:6">
      <c r="A11974" s="144"/>
      <c r="B11974" s="144"/>
      <c r="C11974" s="144"/>
      <c r="D11974" s="144"/>
      <c r="E11974" s="144"/>
      <c r="F11974" s="144"/>
    </row>
    <row r="11975" spans="1:6">
      <c r="A11975" s="144"/>
      <c r="B11975" s="144"/>
      <c r="C11975" s="144"/>
      <c r="D11975" s="144"/>
      <c r="E11975" s="144"/>
      <c r="F11975" s="144"/>
    </row>
    <row r="11976" spans="1:6">
      <c r="A11976" s="144"/>
      <c r="B11976" s="144"/>
      <c r="C11976" s="144"/>
      <c r="D11976" s="144"/>
      <c r="E11976" s="144"/>
      <c r="F11976" s="144"/>
    </row>
    <row r="11977" spans="1:6">
      <c r="A11977" s="144"/>
      <c r="B11977" s="144"/>
      <c r="C11977" s="144"/>
      <c r="D11977" s="144"/>
      <c r="E11977" s="144"/>
      <c r="F11977" s="144"/>
    </row>
    <row r="11978" spans="1:6">
      <c r="A11978" s="144"/>
      <c r="B11978" s="144"/>
      <c r="C11978" s="144"/>
      <c r="D11978" s="144"/>
      <c r="E11978" s="144"/>
      <c r="F11978" s="144"/>
    </row>
    <row r="11979" spans="1:6">
      <c r="A11979" s="144"/>
      <c r="B11979" s="144"/>
      <c r="C11979" s="144"/>
      <c r="D11979" s="144"/>
      <c r="E11979" s="144"/>
      <c r="F11979" s="144"/>
    </row>
    <row r="11980" spans="1:6">
      <c r="A11980" s="144"/>
      <c r="B11980" s="144"/>
      <c r="C11980" s="144"/>
      <c r="D11980" s="144"/>
      <c r="E11980" s="144"/>
      <c r="F11980" s="144"/>
    </row>
    <row r="11981" spans="1:6">
      <c r="A11981" s="144"/>
      <c r="B11981" s="144"/>
      <c r="C11981" s="144"/>
      <c r="D11981" s="144"/>
      <c r="E11981" s="144"/>
      <c r="F11981" s="144"/>
    </row>
    <row r="11982" spans="1:6">
      <c r="A11982" s="144"/>
      <c r="B11982" s="144"/>
      <c r="C11982" s="144"/>
      <c r="D11982" s="144"/>
      <c r="E11982" s="144"/>
      <c r="F11982" s="144"/>
    </row>
    <row r="11983" spans="1:6">
      <c r="A11983" s="144"/>
      <c r="B11983" s="144"/>
      <c r="C11983" s="144"/>
      <c r="D11983" s="144"/>
      <c r="E11983" s="144"/>
      <c r="F11983" s="144"/>
    </row>
    <row r="11984" spans="1:6">
      <c r="A11984" s="144"/>
      <c r="B11984" s="144"/>
      <c r="C11984" s="144"/>
      <c r="D11984" s="144"/>
      <c r="E11984" s="144"/>
      <c r="F11984" s="144"/>
    </row>
    <row r="11985" spans="1:6">
      <c r="A11985" s="144"/>
      <c r="B11985" s="144"/>
      <c r="C11985" s="144"/>
      <c r="D11985" s="144"/>
      <c r="E11985" s="144"/>
      <c r="F11985" s="144"/>
    </row>
    <row r="11986" spans="1:6">
      <c r="A11986" s="144"/>
      <c r="B11986" s="144"/>
      <c r="C11986" s="144"/>
      <c r="D11986" s="144"/>
      <c r="E11986" s="144"/>
      <c r="F11986" s="144"/>
    </row>
    <row r="11987" spans="1:6">
      <c r="A11987" s="144"/>
      <c r="B11987" s="144"/>
      <c r="C11987" s="144"/>
      <c r="D11987" s="144"/>
      <c r="E11987" s="144"/>
      <c r="F11987" s="144"/>
    </row>
    <row r="11988" spans="1:6">
      <c r="A11988" s="144"/>
      <c r="B11988" s="144"/>
      <c r="C11988" s="144"/>
      <c r="D11988" s="144"/>
      <c r="E11988" s="144"/>
      <c r="F11988" s="144"/>
    </row>
    <row r="11989" spans="1:6">
      <c r="A11989" s="144"/>
      <c r="B11989" s="144"/>
      <c r="C11989" s="144"/>
      <c r="D11989" s="144"/>
      <c r="E11989" s="144"/>
      <c r="F11989" s="144"/>
    </row>
    <row r="11990" spans="1:6">
      <c r="A11990" s="144"/>
      <c r="B11990" s="144"/>
      <c r="C11990" s="144"/>
      <c r="D11990" s="144"/>
      <c r="E11990" s="144"/>
      <c r="F11990" s="144"/>
    </row>
    <row r="11991" spans="1:6">
      <c r="A11991" s="144"/>
      <c r="B11991" s="144"/>
      <c r="C11991" s="144"/>
      <c r="D11991" s="144"/>
      <c r="E11991" s="144"/>
      <c r="F11991" s="144"/>
    </row>
    <row r="11992" spans="1:6">
      <c r="A11992" s="144"/>
      <c r="B11992" s="144"/>
      <c r="C11992" s="144"/>
      <c r="D11992" s="144"/>
      <c r="E11992" s="144"/>
      <c r="F11992" s="144"/>
    </row>
    <row r="11993" spans="1:6">
      <c r="A11993" s="144"/>
      <c r="B11993" s="144"/>
      <c r="C11993" s="144"/>
      <c r="D11993" s="144"/>
      <c r="E11993" s="144"/>
      <c r="F11993" s="144"/>
    </row>
    <row r="11994" spans="1:6">
      <c r="A11994" s="144"/>
      <c r="B11994" s="144"/>
      <c r="C11994" s="144"/>
      <c r="D11994" s="144"/>
      <c r="E11994" s="144"/>
      <c r="F11994" s="144"/>
    </row>
    <row r="11995" spans="1:6">
      <c r="A11995" s="144"/>
      <c r="B11995" s="144"/>
      <c r="C11995" s="144"/>
      <c r="D11995" s="144"/>
      <c r="E11995" s="144"/>
      <c r="F11995" s="144"/>
    </row>
    <row r="11996" spans="1:6">
      <c r="A11996" s="144"/>
      <c r="B11996" s="144"/>
      <c r="C11996" s="144"/>
      <c r="D11996" s="144"/>
      <c r="E11996" s="144"/>
      <c r="F11996" s="144"/>
    </row>
    <row r="11997" spans="1:6">
      <c r="A11997" s="144"/>
      <c r="B11997" s="144"/>
      <c r="C11997" s="144"/>
      <c r="D11997" s="144"/>
      <c r="E11997" s="144"/>
      <c r="F11997" s="144"/>
    </row>
    <row r="11998" spans="1:6">
      <c r="A11998" s="144"/>
      <c r="B11998" s="144"/>
      <c r="C11998" s="144"/>
      <c r="D11998" s="144"/>
      <c r="E11998" s="144"/>
      <c r="F11998" s="144"/>
    </row>
    <row r="11999" spans="1:6">
      <c r="A11999" s="144"/>
      <c r="B11999" s="144"/>
      <c r="C11999" s="144"/>
      <c r="D11999" s="144"/>
      <c r="E11999" s="144"/>
      <c r="F11999" s="144"/>
    </row>
    <row r="12000" spans="1:6">
      <c r="A12000" s="144"/>
      <c r="B12000" s="144"/>
      <c r="C12000" s="144"/>
      <c r="D12000" s="144"/>
      <c r="E12000" s="144"/>
      <c r="F12000" s="144"/>
    </row>
    <row r="12001" spans="1:6">
      <c r="A12001" s="144"/>
      <c r="B12001" s="144"/>
      <c r="C12001" s="144"/>
      <c r="D12001" s="144"/>
      <c r="E12001" s="144"/>
      <c r="F12001" s="144"/>
    </row>
    <row r="12002" spans="1:6">
      <c r="A12002" s="144"/>
      <c r="B12002" s="144"/>
      <c r="C12002" s="144"/>
      <c r="D12002" s="144"/>
      <c r="E12002" s="144"/>
      <c r="F12002" s="144"/>
    </row>
    <row r="12003" spans="1:6">
      <c r="A12003" s="144"/>
      <c r="B12003" s="144"/>
      <c r="C12003" s="144"/>
      <c r="D12003" s="144"/>
      <c r="E12003" s="144"/>
      <c r="F12003" s="144"/>
    </row>
    <row r="12004" spans="1:6">
      <c r="A12004" s="144"/>
      <c r="B12004" s="144"/>
      <c r="C12004" s="144"/>
      <c r="D12004" s="144"/>
      <c r="E12004" s="144"/>
      <c r="F12004" s="144"/>
    </row>
    <row r="12005" spans="1:6">
      <c r="A12005" s="144"/>
      <c r="B12005" s="144"/>
      <c r="C12005" s="144"/>
      <c r="D12005" s="144"/>
      <c r="E12005" s="144"/>
      <c r="F12005" s="144"/>
    </row>
    <row r="12006" spans="1:6">
      <c r="A12006" s="144"/>
      <c r="B12006" s="144"/>
      <c r="C12006" s="144"/>
      <c r="D12006" s="144"/>
      <c r="E12006" s="144"/>
      <c r="F12006" s="144"/>
    </row>
    <row r="12007" spans="1:6">
      <c r="A12007" s="144"/>
      <c r="B12007" s="144"/>
      <c r="C12007" s="144"/>
      <c r="D12007" s="144"/>
      <c r="E12007" s="144"/>
      <c r="F12007" s="144"/>
    </row>
    <row r="12008" spans="1:6">
      <c r="A12008" s="144"/>
      <c r="B12008" s="144"/>
      <c r="C12008" s="144"/>
      <c r="D12008" s="144"/>
      <c r="E12008" s="144"/>
      <c r="F12008" s="144"/>
    </row>
    <row r="12009" spans="1:6">
      <c r="A12009" s="144"/>
      <c r="B12009" s="144"/>
      <c r="C12009" s="144"/>
      <c r="D12009" s="144"/>
      <c r="E12009" s="144"/>
      <c r="F12009" s="144"/>
    </row>
    <row r="12010" spans="1:6">
      <c r="A12010" s="144"/>
      <c r="B12010" s="144"/>
      <c r="C12010" s="144"/>
      <c r="D12010" s="144"/>
      <c r="E12010" s="144"/>
      <c r="F12010" s="144"/>
    </row>
    <row r="12011" spans="1:6">
      <c r="A12011" s="144"/>
      <c r="B12011" s="144"/>
      <c r="C12011" s="144"/>
      <c r="D12011" s="144"/>
      <c r="E12011" s="144"/>
      <c r="F12011" s="144"/>
    </row>
    <row r="12012" spans="1:6">
      <c r="A12012" s="144"/>
      <c r="B12012" s="144"/>
      <c r="C12012" s="144"/>
      <c r="D12012" s="144"/>
      <c r="E12012" s="144"/>
      <c r="F12012" s="144"/>
    </row>
    <row r="12013" spans="1:6">
      <c r="A12013" s="144"/>
      <c r="B12013" s="144"/>
      <c r="C12013" s="144"/>
      <c r="D12013" s="144"/>
      <c r="E12013" s="144"/>
      <c r="F12013" s="144"/>
    </row>
    <row r="12014" spans="1:6">
      <c r="A12014" s="144"/>
      <c r="B12014" s="144"/>
      <c r="C12014" s="144"/>
      <c r="D12014" s="144"/>
      <c r="E12014" s="144"/>
      <c r="F12014" s="144"/>
    </row>
    <row r="12015" spans="1:6">
      <c r="A12015" s="144"/>
      <c r="B12015" s="144"/>
      <c r="C12015" s="144"/>
      <c r="D12015" s="144"/>
      <c r="E12015" s="144"/>
      <c r="F12015" s="144"/>
    </row>
    <row r="12016" spans="1:6">
      <c r="A12016" s="144"/>
      <c r="B12016" s="144"/>
      <c r="C12016" s="144"/>
      <c r="D12016" s="144"/>
      <c r="E12016" s="144"/>
      <c r="F12016" s="144"/>
    </row>
    <row r="12017" spans="1:6">
      <c r="A12017" s="144"/>
      <c r="B12017" s="144"/>
      <c r="C12017" s="144"/>
      <c r="D12017" s="144"/>
      <c r="E12017" s="144"/>
      <c r="F12017" s="144"/>
    </row>
    <row r="12018" spans="1:6">
      <c r="A12018" s="144"/>
      <c r="B12018" s="144"/>
      <c r="C12018" s="144"/>
      <c r="D12018" s="144"/>
      <c r="E12018" s="144"/>
      <c r="F12018" s="144"/>
    </row>
    <row r="12019" spans="1:6">
      <c r="A12019" s="144"/>
      <c r="B12019" s="144"/>
      <c r="C12019" s="144"/>
      <c r="D12019" s="144"/>
      <c r="E12019" s="144"/>
      <c r="F12019" s="144"/>
    </row>
    <row r="12020" spans="1:6">
      <c r="A12020" s="144"/>
      <c r="B12020" s="144"/>
      <c r="C12020" s="144"/>
      <c r="D12020" s="144"/>
      <c r="E12020" s="144"/>
      <c r="F12020" s="144"/>
    </row>
    <row r="12021" spans="1:6">
      <c r="A12021" s="144"/>
      <c r="B12021" s="144"/>
      <c r="C12021" s="144"/>
      <c r="D12021" s="144"/>
      <c r="E12021" s="144"/>
      <c r="F12021" s="144"/>
    </row>
    <row r="12022" spans="1:6">
      <c r="A12022" s="144"/>
      <c r="B12022" s="144"/>
      <c r="C12022" s="144"/>
      <c r="D12022" s="144"/>
      <c r="E12022" s="144"/>
      <c r="F12022" s="144"/>
    </row>
    <row r="12023" spans="1:6">
      <c r="A12023" s="144"/>
      <c r="B12023" s="144"/>
      <c r="C12023" s="144"/>
      <c r="D12023" s="144"/>
      <c r="E12023" s="144"/>
      <c r="F12023" s="144"/>
    </row>
    <row r="12024" spans="1:6">
      <c r="A12024" s="144"/>
      <c r="B12024" s="144"/>
      <c r="C12024" s="144"/>
      <c r="D12024" s="144"/>
      <c r="E12024" s="144"/>
      <c r="F12024" s="144"/>
    </row>
    <row r="12025" spans="1:6">
      <c r="A12025" s="144"/>
      <c r="B12025" s="144"/>
      <c r="C12025" s="144"/>
      <c r="D12025" s="144"/>
      <c r="E12025" s="144"/>
      <c r="F12025" s="144"/>
    </row>
    <row r="12026" spans="1:6">
      <c r="A12026" s="144"/>
      <c r="B12026" s="144"/>
      <c r="C12026" s="144"/>
      <c r="D12026" s="144"/>
      <c r="E12026" s="144"/>
      <c r="F12026" s="144"/>
    </row>
    <row r="12027" spans="1:6">
      <c r="A12027" s="144"/>
      <c r="B12027" s="144"/>
      <c r="C12027" s="144"/>
      <c r="D12027" s="144"/>
      <c r="E12027" s="144"/>
      <c r="F12027" s="144"/>
    </row>
    <row r="12028" spans="1:6">
      <c r="A12028" s="144"/>
      <c r="B12028" s="144"/>
      <c r="C12028" s="144"/>
      <c r="D12028" s="144"/>
      <c r="E12028" s="144"/>
      <c r="F12028" s="144"/>
    </row>
    <row r="12029" spans="1:6">
      <c r="A12029" s="144"/>
      <c r="B12029" s="144"/>
      <c r="C12029" s="144"/>
      <c r="D12029" s="144"/>
      <c r="E12029" s="144"/>
      <c r="F12029" s="144"/>
    </row>
    <row r="12030" spans="1:6">
      <c r="A12030" s="144"/>
      <c r="B12030" s="144"/>
      <c r="C12030" s="144"/>
      <c r="D12030" s="144"/>
      <c r="E12030" s="144"/>
      <c r="F12030" s="144"/>
    </row>
    <row r="12031" spans="1:6">
      <c r="A12031" s="144"/>
      <c r="B12031" s="144"/>
      <c r="C12031" s="144"/>
      <c r="D12031" s="144"/>
      <c r="E12031" s="144"/>
      <c r="F12031" s="144"/>
    </row>
    <row r="12032" spans="1:6">
      <c r="A12032" s="144"/>
      <c r="B12032" s="144"/>
      <c r="C12032" s="144"/>
      <c r="D12032" s="144"/>
      <c r="E12032" s="144"/>
      <c r="F12032" s="144"/>
    </row>
    <row r="12033" spans="1:6">
      <c r="A12033" s="144"/>
      <c r="B12033" s="144"/>
      <c r="C12033" s="144"/>
      <c r="D12033" s="144"/>
      <c r="E12033" s="144"/>
      <c r="F12033" s="144"/>
    </row>
    <row r="12034" spans="1:6">
      <c r="A12034" s="144"/>
      <c r="B12034" s="144"/>
      <c r="C12034" s="144"/>
      <c r="D12034" s="144"/>
      <c r="E12034" s="144"/>
      <c r="F12034" s="144"/>
    </row>
    <row r="12035" spans="1:6">
      <c r="A12035" s="144"/>
      <c r="B12035" s="144"/>
      <c r="C12035" s="144"/>
      <c r="D12035" s="144"/>
      <c r="E12035" s="144"/>
      <c r="F12035" s="144"/>
    </row>
    <row r="12036" spans="1:6">
      <c r="A12036" s="144"/>
      <c r="B12036" s="144"/>
      <c r="C12036" s="144"/>
      <c r="D12036" s="144"/>
      <c r="E12036" s="144"/>
      <c r="F12036" s="144"/>
    </row>
    <row r="12037" spans="1:6">
      <c r="A12037" s="144"/>
      <c r="B12037" s="144"/>
      <c r="C12037" s="144"/>
      <c r="D12037" s="144"/>
      <c r="E12037" s="144"/>
      <c r="F12037" s="144"/>
    </row>
    <row r="12038" spans="1:6">
      <c r="A12038" s="144"/>
      <c r="B12038" s="144"/>
      <c r="C12038" s="144"/>
      <c r="D12038" s="144"/>
      <c r="E12038" s="144"/>
      <c r="F12038" s="144"/>
    </row>
    <row r="12039" spans="1:6">
      <c r="A12039" s="144"/>
      <c r="B12039" s="144"/>
      <c r="C12039" s="144"/>
      <c r="D12039" s="144"/>
      <c r="E12039" s="144"/>
      <c r="F12039" s="144"/>
    </row>
    <row r="12040" spans="1:6">
      <c r="A12040" s="144"/>
      <c r="B12040" s="144"/>
      <c r="C12040" s="144"/>
      <c r="D12040" s="144"/>
      <c r="E12040" s="144"/>
      <c r="F12040" s="144"/>
    </row>
    <row r="12041" spans="1:6">
      <c r="A12041" s="144"/>
      <c r="B12041" s="144"/>
      <c r="C12041" s="144"/>
      <c r="D12041" s="144"/>
      <c r="E12041" s="144"/>
      <c r="F12041" s="144"/>
    </row>
    <row r="12042" spans="1:6">
      <c r="A12042" s="144"/>
      <c r="B12042" s="144"/>
      <c r="C12042" s="144"/>
      <c r="D12042" s="144"/>
      <c r="E12042" s="144"/>
      <c r="F12042" s="144"/>
    </row>
    <row r="12043" spans="1:6">
      <c r="A12043" s="144"/>
      <c r="B12043" s="144"/>
      <c r="C12043" s="144"/>
      <c r="D12043" s="144"/>
      <c r="E12043" s="144"/>
      <c r="F12043" s="144"/>
    </row>
    <row r="12044" spans="1:6">
      <c r="A12044" s="144"/>
      <c r="B12044" s="144"/>
      <c r="C12044" s="144"/>
      <c r="D12044" s="144"/>
      <c r="E12044" s="144"/>
      <c r="F12044" s="144"/>
    </row>
    <row r="12045" spans="1:6">
      <c r="A12045" s="144"/>
      <c r="B12045" s="144"/>
      <c r="C12045" s="144"/>
      <c r="D12045" s="144"/>
      <c r="E12045" s="144"/>
      <c r="F12045" s="144"/>
    </row>
    <row r="12046" spans="1:6">
      <c r="A12046" s="144"/>
      <c r="B12046" s="144"/>
      <c r="C12046" s="144"/>
      <c r="D12046" s="144"/>
      <c r="E12046" s="144"/>
      <c r="F12046" s="144"/>
    </row>
    <row r="12047" spans="1:6">
      <c r="A12047" s="144"/>
      <c r="B12047" s="144"/>
      <c r="C12047" s="144"/>
      <c r="D12047" s="144"/>
      <c r="E12047" s="144"/>
      <c r="F12047" s="144"/>
    </row>
    <row r="12048" spans="1:6">
      <c r="A12048" s="144"/>
      <c r="B12048" s="144"/>
      <c r="C12048" s="144"/>
      <c r="D12048" s="144"/>
      <c r="E12048" s="144"/>
      <c r="F12048" s="144"/>
    </row>
    <row r="12049" spans="1:6">
      <c r="A12049" s="144"/>
      <c r="B12049" s="144"/>
      <c r="C12049" s="144"/>
      <c r="D12049" s="144"/>
      <c r="E12049" s="144"/>
      <c r="F12049" s="144"/>
    </row>
    <row r="12050" spans="1:6">
      <c r="A12050" s="144"/>
      <c r="B12050" s="144"/>
      <c r="C12050" s="144"/>
      <c r="D12050" s="144"/>
      <c r="E12050" s="144"/>
      <c r="F12050" s="144"/>
    </row>
    <row r="12051" spans="1:6">
      <c r="A12051" s="144"/>
      <c r="B12051" s="144"/>
      <c r="C12051" s="144"/>
      <c r="D12051" s="144"/>
      <c r="E12051" s="144"/>
      <c r="F12051" s="144"/>
    </row>
    <row r="12052" spans="1:6">
      <c r="A12052" s="144"/>
      <c r="B12052" s="144"/>
      <c r="C12052" s="144"/>
      <c r="D12052" s="144"/>
      <c r="E12052" s="144"/>
      <c r="F12052" s="144"/>
    </row>
    <row r="12053" spans="1:6">
      <c r="A12053" s="144"/>
      <c r="B12053" s="144"/>
      <c r="C12053" s="144"/>
      <c r="D12053" s="144"/>
      <c r="E12053" s="144"/>
      <c r="F12053" s="144"/>
    </row>
    <row r="12054" spans="1:6">
      <c r="A12054" s="144"/>
      <c r="B12054" s="144"/>
      <c r="C12054" s="144"/>
      <c r="D12054" s="144"/>
      <c r="E12054" s="144"/>
      <c r="F12054" s="144"/>
    </row>
    <row r="12055" spans="1:6">
      <c r="A12055" s="144"/>
      <c r="B12055" s="144"/>
      <c r="C12055" s="144"/>
      <c r="D12055" s="144"/>
      <c r="E12055" s="144"/>
      <c r="F12055" s="144"/>
    </row>
    <row r="12056" spans="1:6">
      <c r="A12056" s="144"/>
      <c r="B12056" s="144"/>
      <c r="C12056" s="144"/>
      <c r="D12056" s="144"/>
      <c r="E12056" s="144"/>
      <c r="F12056" s="144"/>
    </row>
    <row r="12057" spans="1:6">
      <c r="A12057" s="144"/>
      <c r="B12057" s="144"/>
      <c r="C12057" s="144"/>
      <c r="D12057" s="144"/>
      <c r="E12057" s="144"/>
      <c r="F12057" s="144"/>
    </row>
    <row r="12058" spans="1:6">
      <c r="A12058" s="144"/>
      <c r="B12058" s="144"/>
      <c r="C12058" s="144"/>
      <c r="D12058" s="144"/>
      <c r="E12058" s="144"/>
      <c r="F12058" s="144"/>
    </row>
    <row r="12059" spans="1:6">
      <c r="A12059" s="144"/>
      <c r="B12059" s="144"/>
      <c r="C12059" s="144"/>
      <c r="D12059" s="144"/>
      <c r="E12059" s="144"/>
      <c r="F12059" s="144"/>
    </row>
    <row r="12060" spans="1:6">
      <c r="A12060" s="144"/>
      <c r="B12060" s="144"/>
      <c r="C12060" s="144"/>
      <c r="D12060" s="144"/>
      <c r="E12060" s="144"/>
      <c r="F12060" s="144"/>
    </row>
    <row r="12061" spans="1:6">
      <c r="A12061" s="144"/>
      <c r="B12061" s="144"/>
      <c r="C12061" s="144"/>
      <c r="D12061" s="144"/>
      <c r="E12061" s="144"/>
      <c r="F12061" s="144"/>
    </row>
    <row r="12062" spans="1:6">
      <c r="A12062" s="144"/>
      <c r="B12062" s="144"/>
      <c r="C12062" s="144"/>
      <c r="D12062" s="144"/>
      <c r="E12062" s="144"/>
      <c r="F12062" s="144"/>
    </row>
    <row r="12063" spans="1:6">
      <c r="A12063" s="144"/>
      <c r="B12063" s="144"/>
      <c r="C12063" s="144"/>
      <c r="D12063" s="144"/>
      <c r="E12063" s="144"/>
      <c r="F12063" s="144"/>
    </row>
    <row r="12064" spans="1:6">
      <c r="A12064" s="144"/>
      <c r="B12064" s="144"/>
      <c r="C12064" s="144"/>
      <c r="D12064" s="144"/>
      <c r="E12064" s="144"/>
      <c r="F12064" s="144"/>
    </row>
    <row r="12065" spans="1:6">
      <c r="A12065" s="144"/>
      <c r="B12065" s="144"/>
      <c r="C12065" s="144"/>
      <c r="D12065" s="144"/>
      <c r="E12065" s="144"/>
      <c r="F12065" s="144"/>
    </row>
    <row r="12066" spans="1:6">
      <c r="A12066" s="144"/>
      <c r="B12066" s="144"/>
      <c r="C12066" s="144"/>
      <c r="D12066" s="144"/>
      <c r="E12066" s="144"/>
      <c r="F12066" s="144"/>
    </row>
    <row r="12067" spans="1:6">
      <c r="A12067" s="144"/>
      <c r="B12067" s="144"/>
      <c r="C12067" s="144"/>
      <c r="D12067" s="144"/>
      <c r="E12067" s="144"/>
      <c r="F12067" s="144"/>
    </row>
    <row r="12068" spans="1:6">
      <c r="A12068" s="144"/>
      <c r="B12068" s="144"/>
      <c r="C12068" s="144"/>
      <c r="D12068" s="144"/>
      <c r="E12068" s="144"/>
      <c r="F12068" s="144"/>
    </row>
    <row r="12069" spans="1:6">
      <c r="A12069" s="144"/>
      <c r="B12069" s="144"/>
      <c r="C12069" s="144"/>
      <c r="D12069" s="144"/>
      <c r="E12069" s="144"/>
      <c r="F12069" s="144"/>
    </row>
    <row r="12070" spans="1:6">
      <c r="A12070" s="144"/>
      <c r="B12070" s="144"/>
      <c r="C12070" s="144"/>
      <c r="D12070" s="144"/>
      <c r="E12070" s="144"/>
      <c r="F12070" s="144"/>
    </row>
    <row r="12071" spans="1:6">
      <c r="A12071" s="144"/>
      <c r="B12071" s="144"/>
      <c r="C12071" s="144"/>
      <c r="D12071" s="144"/>
      <c r="E12071" s="144"/>
      <c r="F12071" s="144"/>
    </row>
    <row r="12072" spans="1:6">
      <c r="A12072" s="144"/>
      <c r="B12072" s="144"/>
      <c r="C12072" s="144"/>
      <c r="D12072" s="144"/>
      <c r="E12072" s="144"/>
      <c r="F12072" s="144"/>
    </row>
    <row r="12073" spans="1:6">
      <c r="A12073" s="144"/>
      <c r="B12073" s="144"/>
      <c r="C12073" s="144"/>
      <c r="D12073" s="144"/>
      <c r="E12073" s="144"/>
      <c r="F12073" s="144"/>
    </row>
    <row r="12074" spans="1:6">
      <c r="A12074" s="144"/>
      <c r="B12074" s="144"/>
      <c r="C12074" s="144"/>
      <c r="D12074" s="144"/>
      <c r="E12074" s="144"/>
      <c r="F12074" s="144"/>
    </row>
    <row r="12075" spans="1:6">
      <c r="A12075" s="144"/>
      <c r="B12075" s="144"/>
      <c r="C12075" s="144"/>
      <c r="D12075" s="144"/>
      <c r="E12075" s="144"/>
      <c r="F12075" s="144"/>
    </row>
    <row r="12076" spans="1:6">
      <c r="A12076" s="144"/>
      <c r="B12076" s="144"/>
      <c r="C12076" s="144"/>
      <c r="D12076" s="144"/>
      <c r="E12076" s="144"/>
      <c r="F12076" s="144"/>
    </row>
    <row r="12077" spans="1:6">
      <c r="A12077" s="144"/>
      <c r="B12077" s="144"/>
      <c r="C12077" s="144"/>
      <c r="D12077" s="144"/>
      <c r="E12077" s="144"/>
      <c r="F12077" s="144"/>
    </row>
    <row r="12078" spans="1:6">
      <c r="A12078" s="144"/>
      <c r="B12078" s="144"/>
      <c r="C12078" s="144"/>
      <c r="D12078" s="144"/>
      <c r="E12078" s="144"/>
      <c r="F12078" s="144"/>
    </row>
    <row r="12079" spans="1:6">
      <c r="A12079" s="144"/>
      <c r="B12079" s="144"/>
      <c r="C12079" s="144"/>
      <c r="D12079" s="144"/>
      <c r="E12079" s="144"/>
      <c r="F12079" s="144"/>
    </row>
    <row r="12080" spans="1:6">
      <c r="A12080" s="144"/>
      <c r="B12080" s="144"/>
      <c r="C12080" s="144"/>
      <c r="D12080" s="144"/>
      <c r="E12080" s="144"/>
      <c r="F12080" s="144"/>
    </row>
    <row r="12081" spans="1:6">
      <c r="A12081" s="144"/>
      <c r="B12081" s="144"/>
      <c r="C12081" s="144"/>
      <c r="D12081" s="144"/>
      <c r="E12081" s="144"/>
      <c r="F12081" s="144"/>
    </row>
    <row r="12082" spans="1:6">
      <c r="A12082" s="144"/>
      <c r="B12082" s="144"/>
      <c r="C12082" s="144"/>
      <c r="D12082" s="144"/>
      <c r="E12082" s="144"/>
      <c r="F12082" s="144"/>
    </row>
    <row r="12083" spans="1:6">
      <c r="A12083" s="144"/>
      <c r="B12083" s="144"/>
      <c r="C12083" s="144"/>
      <c r="D12083" s="144"/>
      <c r="E12083" s="144"/>
      <c r="F12083" s="144"/>
    </row>
    <row r="12084" spans="1:6">
      <c r="A12084" s="144"/>
      <c r="B12084" s="144"/>
      <c r="C12084" s="144"/>
      <c r="D12084" s="144"/>
      <c r="E12084" s="144"/>
      <c r="F12084" s="144"/>
    </row>
    <row r="12085" spans="1:6">
      <c r="A12085" s="144"/>
      <c r="B12085" s="144"/>
      <c r="C12085" s="144"/>
      <c r="D12085" s="144"/>
      <c r="E12085" s="144"/>
      <c r="F12085" s="144"/>
    </row>
    <row r="12086" spans="1:6">
      <c r="A12086" s="144"/>
      <c r="B12086" s="144"/>
      <c r="C12086" s="144"/>
      <c r="D12086" s="144"/>
      <c r="E12086" s="144"/>
      <c r="F12086" s="144"/>
    </row>
    <row r="12087" spans="1:6">
      <c r="A12087" s="144"/>
      <c r="B12087" s="144"/>
      <c r="C12087" s="144"/>
      <c r="D12087" s="144"/>
      <c r="E12087" s="144"/>
      <c r="F12087" s="144"/>
    </row>
    <row r="12088" spans="1:6">
      <c r="A12088" s="144"/>
      <c r="B12088" s="144"/>
      <c r="C12088" s="144"/>
      <c r="D12088" s="144"/>
      <c r="E12088" s="144"/>
      <c r="F12088" s="144"/>
    </row>
    <row r="12089" spans="1:6">
      <c r="A12089" s="144"/>
      <c r="B12089" s="144"/>
      <c r="C12089" s="144"/>
      <c r="D12089" s="144"/>
      <c r="E12089" s="144"/>
      <c r="F12089" s="144"/>
    </row>
    <row r="12090" spans="1:6">
      <c r="A12090" s="144"/>
      <c r="B12090" s="144"/>
      <c r="C12090" s="144"/>
      <c r="D12090" s="144"/>
      <c r="E12090" s="144"/>
      <c r="F12090" s="144"/>
    </row>
    <row r="12091" spans="1:6">
      <c r="A12091" s="144"/>
      <c r="B12091" s="144"/>
      <c r="C12091" s="144"/>
      <c r="D12091" s="144"/>
      <c r="E12091" s="144"/>
      <c r="F12091" s="144"/>
    </row>
    <row r="12092" spans="1:6">
      <c r="A12092" s="144"/>
      <c r="B12092" s="144"/>
      <c r="C12092" s="144"/>
      <c r="D12092" s="144"/>
      <c r="E12092" s="144"/>
      <c r="F12092" s="144"/>
    </row>
    <row r="12093" spans="1:6">
      <c r="A12093" s="144"/>
      <c r="B12093" s="144"/>
      <c r="C12093" s="144"/>
      <c r="D12093" s="144"/>
      <c r="E12093" s="144"/>
      <c r="F12093" s="144"/>
    </row>
    <row r="12094" spans="1:6">
      <c r="A12094" s="144"/>
      <c r="B12094" s="144"/>
      <c r="C12094" s="144"/>
      <c r="D12094" s="144"/>
      <c r="E12094" s="144"/>
      <c r="F12094" s="144"/>
    </row>
    <row r="12095" spans="1:6">
      <c r="A12095" s="144"/>
      <c r="B12095" s="144"/>
      <c r="C12095" s="144"/>
      <c r="D12095" s="144"/>
      <c r="E12095" s="144"/>
      <c r="F12095" s="144"/>
    </row>
    <row r="12096" spans="1:6">
      <c r="A12096" s="144"/>
      <c r="B12096" s="144"/>
      <c r="C12096" s="144"/>
      <c r="D12096" s="144"/>
      <c r="E12096" s="144"/>
      <c r="F12096" s="144"/>
    </row>
    <row r="12097" spans="1:6">
      <c r="A12097" s="144"/>
      <c r="B12097" s="144"/>
      <c r="C12097" s="144"/>
      <c r="D12097" s="144"/>
      <c r="E12097" s="144"/>
      <c r="F12097" s="144"/>
    </row>
    <row r="12098" spans="1:6">
      <c r="A12098" s="144"/>
      <c r="B12098" s="144"/>
      <c r="C12098" s="144"/>
      <c r="D12098" s="144"/>
      <c r="E12098" s="144"/>
      <c r="F12098" s="144"/>
    </row>
    <row r="12099" spans="1:6">
      <c r="A12099" s="144"/>
      <c r="B12099" s="144"/>
      <c r="C12099" s="144"/>
      <c r="D12099" s="144"/>
      <c r="E12099" s="144"/>
      <c r="F12099" s="144"/>
    </row>
    <row r="12100" spans="1:6">
      <c r="A12100" s="144"/>
      <c r="B12100" s="144"/>
      <c r="C12100" s="144"/>
      <c r="D12100" s="144"/>
      <c r="E12100" s="144"/>
      <c r="F12100" s="144"/>
    </row>
    <row r="12101" spans="1:6">
      <c r="A12101" s="144"/>
      <c r="B12101" s="144"/>
      <c r="C12101" s="144"/>
      <c r="D12101" s="144"/>
      <c r="E12101" s="144"/>
      <c r="F12101" s="144"/>
    </row>
    <row r="12102" spans="1:6">
      <c r="A12102" s="144"/>
      <c r="B12102" s="144"/>
      <c r="C12102" s="144"/>
      <c r="D12102" s="144"/>
      <c r="E12102" s="144"/>
      <c r="F12102" s="144"/>
    </row>
    <row r="12103" spans="1:6">
      <c r="A12103" s="144"/>
      <c r="B12103" s="144"/>
      <c r="C12103" s="144"/>
      <c r="D12103" s="144"/>
      <c r="E12103" s="144"/>
      <c r="F12103" s="144"/>
    </row>
    <row r="12104" spans="1:6">
      <c r="A12104" s="144"/>
      <c r="B12104" s="144"/>
      <c r="C12104" s="144"/>
      <c r="D12104" s="144"/>
      <c r="E12104" s="144"/>
      <c r="F12104" s="144"/>
    </row>
    <row r="12105" spans="1:6">
      <c r="A12105" s="144"/>
      <c r="B12105" s="144"/>
      <c r="C12105" s="144"/>
      <c r="D12105" s="144"/>
      <c r="E12105" s="144"/>
      <c r="F12105" s="144"/>
    </row>
    <row r="12106" spans="1:6">
      <c r="A12106" s="144"/>
      <c r="B12106" s="144"/>
      <c r="C12106" s="144"/>
      <c r="D12106" s="144"/>
      <c r="E12106" s="144"/>
      <c r="F12106" s="144"/>
    </row>
    <row r="12107" spans="1:6">
      <c r="A12107" s="144"/>
      <c r="B12107" s="144"/>
      <c r="C12107" s="144"/>
      <c r="D12107" s="144"/>
      <c r="E12107" s="144"/>
      <c r="F12107" s="144"/>
    </row>
    <row r="12108" spans="1:6">
      <c r="A12108" s="144"/>
      <c r="B12108" s="144"/>
      <c r="C12108" s="144"/>
      <c r="D12108" s="144"/>
      <c r="E12108" s="144"/>
      <c r="F12108" s="144"/>
    </row>
    <row r="12109" spans="1:6">
      <c r="A12109" s="144"/>
      <c r="B12109" s="144"/>
      <c r="C12109" s="144"/>
      <c r="D12109" s="144"/>
      <c r="E12109" s="144"/>
      <c r="F12109" s="144"/>
    </row>
    <row r="12110" spans="1:6">
      <c r="A12110" s="144"/>
      <c r="B12110" s="144"/>
      <c r="C12110" s="144"/>
      <c r="D12110" s="144"/>
      <c r="E12110" s="144"/>
      <c r="F12110" s="144"/>
    </row>
    <row r="12111" spans="1:6">
      <c r="A12111" s="144"/>
      <c r="B12111" s="144"/>
      <c r="C12111" s="144"/>
      <c r="D12111" s="144"/>
      <c r="E12111" s="144"/>
      <c r="F12111" s="144"/>
    </row>
    <row r="12112" spans="1:6">
      <c r="A12112" s="144"/>
      <c r="B12112" s="144"/>
      <c r="C12112" s="144"/>
      <c r="D12112" s="144"/>
      <c r="E12112" s="144"/>
      <c r="F12112" s="144"/>
    </row>
    <row r="12113" spans="1:6">
      <c r="A12113" s="144"/>
      <c r="B12113" s="144"/>
      <c r="C12113" s="144"/>
      <c r="D12113" s="144"/>
      <c r="E12113" s="144"/>
      <c r="F12113" s="144"/>
    </row>
    <row r="12114" spans="1:6">
      <c r="A12114" s="144"/>
      <c r="B12114" s="144"/>
      <c r="C12114" s="144"/>
      <c r="D12114" s="144"/>
      <c r="E12114" s="144"/>
      <c r="F12114" s="144"/>
    </row>
    <row r="12115" spans="1:6">
      <c r="A12115" s="144"/>
      <c r="B12115" s="144"/>
      <c r="C12115" s="144"/>
      <c r="D12115" s="144"/>
      <c r="E12115" s="144"/>
      <c r="F12115" s="144"/>
    </row>
    <row r="12116" spans="1:6">
      <c r="A12116" s="144"/>
      <c r="B12116" s="144"/>
      <c r="C12116" s="144"/>
      <c r="D12116" s="144"/>
      <c r="E12116" s="144"/>
      <c r="F12116" s="144"/>
    </row>
    <row r="12117" spans="1:6">
      <c r="A12117" s="144"/>
      <c r="B12117" s="144"/>
      <c r="C12117" s="144"/>
      <c r="D12117" s="144"/>
      <c r="E12117" s="144"/>
      <c r="F12117" s="144"/>
    </row>
    <row r="12118" spans="1:6">
      <c r="A12118" s="144"/>
      <c r="B12118" s="144"/>
      <c r="C12118" s="144"/>
      <c r="D12118" s="144"/>
      <c r="E12118" s="144"/>
      <c r="F12118" s="144"/>
    </row>
    <row r="12119" spans="1:6">
      <c r="A12119" s="144"/>
      <c r="B12119" s="144"/>
      <c r="C12119" s="144"/>
      <c r="D12119" s="144"/>
      <c r="E12119" s="144"/>
      <c r="F12119" s="144"/>
    </row>
    <row r="12120" spans="1:6">
      <c r="A12120" s="144"/>
      <c r="B12120" s="144"/>
      <c r="C12120" s="144"/>
      <c r="D12120" s="144"/>
      <c r="E12120" s="144"/>
      <c r="F12120" s="144"/>
    </row>
    <row r="12121" spans="1:6">
      <c r="A12121" s="144"/>
      <c r="B12121" s="144"/>
      <c r="C12121" s="144"/>
      <c r="D12121" s="144"/>
      <c r="E12121" s="144"/>
      <c r="F12121" s="144"/>
    </row>
    <row r="12122" spans="1:6">
      <c r="A12122" s="144"/>
      <c r="B12122" s="144"/>
      <c r="C12122" s="144"/>
      <c r="D12122" s="144"/>
      <c r="E12122" s="144"/>
      <c r="F12122" s="144"/>
    </row>
    <row r="12123" spans="1:6">
      <c r="A12123" s="144"/>
      <c r="B12123" s="144"/>
      <c r="C12123" s="144"/>
      <c r="D12123" s="144"/>
      <c r="E12123" s="144"/>
      <c r="F12123" s="144"/>
    </row>
    <row r="12124" spans="1:6">
      <c r="A12124" s="144"/>
      <c r="B12124" s="144"/>
      <c r="C12124" s="144"/>
      <c r="D12124" s="144"/>
      <c r="E12124" s="144"/>
      <c r="F12124" s="144"/>
    </row>
    <row r="12125" spans="1:6">
      <c r="A12125" s="144"/>
      <c r="B12125" s="144"/>
      <c r="C12125" s="144"/>
      <c r="D12125" s="144"/>
      <c r="E12125" s="144"/>
      <c r="F12125" s="144"/>
    </row>
    <row r="12126" spans="1:6">
      <c r="A12126" s="144"/>
      <c r="B12126" s="144"/>
      <c r="C12126" s="144"/>
      <c r="D12126" s="144"/>
      <c r="E12126" s="144"/>
      <c r="F12126" s="144"/>
    </row>
    <row r="12127" spans="1:6">
      <c r="A12127" s="144"/>
      <c r="B12127" s="144"/>
      <c r="C12127" s="144"/>
      <c r="D12127" s="144"/>
      <c r="E12127" s="144"/>
      <c r="F12127" s="144"/>
    </row>
    <row r="12128" spans="1:6">
      <c r="A12128" s="144"/>
      <c r="B12128" s="144"/>
      <c r="C12128" s="144"/>
      <c r="D12128" s="144"/>
      <c r="E12128" s="144"/>
      <c r="F12128" s="144"/>
    </row>
    <row r="12129" spans="1:6">
      <c r="A12129" s="144"/>
      <c r="B12129" s="144"/>
      <c r="C12129" s="144"/>
      <c r="D12129" s="144"/>
      <c r="E12129" s="144"/>
      <c r="F12129" s="144"/>
    </row>
    <row r="12130" spans="1:6">
      <c r="A12130" s="144"/>
      <c r="B12130" s="144"/>
      <c r="C12130" s="144"/>
      <c r="D12130" s="144"/>
      <c r="E12130" s="144"/>
      <c r="F12130" s="144"/>
    </row>
    <row r="12131" spans="1:6">
      <c r="A12131" s="144"/>
      <c r="B12131" s="144"/>
      <c r="C12131" s="144"/>
      <c r="D12131" s="144"/>
      <c r="E12131" s="144"/>
      <c r="F12131" s="144"/>
    </row>
    <row r="12132" spans="1:6">
      <c r="A12132" s="144"/>
      <c r="B12132" s="144"/>
      <c r="C12132" s="144"/>
      <c r="D12132" s="144"/>
      <c r="E12132" s="144"/>
      <c r="F12132" s="144"/>
    </row>
    <row r="12133" spans="1:6">
      <c r="A12133" s="144"/>
      <c r="B12133" s="144"/>
      <c r="C12133" s="144"/>
      <c r="D12133" s="144"/>
      <c r="E12133" s="144"/>
      <c r="F12133" s="144"/>
    </row>
    <row r="12134" spans="1:6">
      <c r="A12134" s="144"/>
      <c r="B12134" s="144"/>
      <c r="C12134" s="144"/>
      <c r="D12134" s="144"/>
      <c r="E12134" s="144"/>
      <c r="F12134" s="144"/>
    </row>
    <row r="12135" spans="1:6">
      <c r="A12135" s="144"/>
      <c r="B12135" s="144"/>
      <c r="C12135" s="144"/>
      <c r="D12135" s="144"/>
      <c r="E12135" s="144"/>
      <c r="F12135" s="144"/>
    </row>
    <row r="12136" spans="1:6">
      <c r="A12136" s="144"/>
      <c r="B12136" s="144"/>
      <c r="C12136" s="144"/>
      <c r="D12136" s="144"/>
      <c r="E12136" s="144"/>
      <c r="F12136" s="144"/>
    </row>
    <row r="12137" spans="1:6">
      <c r="A12137" s="144"/>
      <c r="B12137" s="144"/>
      <c r="C12137" s="144"/>
      <c r="D12137" s="144"/>
      <c r="E12137" s="144"/>
      <c r="F12137" s="144"/>
    </row>
    <row r="12138" spans="1:6">
      <c r="A12138" s="144"/>
      <c r="B12138" s="144"/>
      <c r="C12138" s="144"/>
      <c r="D12138" s="144"/>
      <c r="E12138" s="144"/>
      <c r="F12138" s="144"/>
    </row>
    <row r="12139" spans="1:6">
      <c r="A12139" s="144"/>
      <c r="B12139" s="144"/>
      <c r="C12139" s="144"/>
      <c r="D12139" s="144"/>
      <c r="E12139" s="144"/>
      <c r="F12139" s="144"/>
    </row>
    <row r="12140" spans="1:6">
      <c r="A12140" s="144"/>
      <c r="B12140" s="144"/>
      <c r="C12140" s="144"/>
      <c r="D12140" s="144"/>
      <c r="E12140" s="144"/>
      <c r="F12140" s="144"/>
    </row>
    <row r="12141" spans="1:6">
      <c r="A12141" s="144"/>
      <c r="B12141" s="144"/>
      <c r="C12141" s="144"/>
      <c r="D12141" s="144"/>
      <c r="E12141" s="144"/>
      <c r="F12141" s="144"/>
    </row>
    <row r="12142" spans="1:6">
      <c r="A12142" s="144"/>
      <c r="B12142" s="144"/>
      <c r="C12142" s="144"/>
      <c r="D12142" s="144"/>
      <c r="E12142" s="144"/>
      <c r="F12142" s="144"/>
    </row>
    <row r="12143" spans="1:6">
      <c r="A12143" s="144"/>
      <c r="B12143" s="144"/>
      <c r="C12143" s="144"/>
      <c r="D12143" s="144"/>
      <c r="E12143" s="144"/>
      <c r="F12143" s="144"/>
    </row>
    <row r="12144" spans="1:6">
      <c r="A12144" s="144"/>
      <c r="B12144" s="144"/>
      <c r="C12144" s="144"/>
      <c r="D12144" s="144"/>
      <c r="E12144" s="144"/>
      <c r="F12144" s="144"/>
    </row>
    <row r="12145" spans="1:6">
      <c r="A12145" s="144"/>
      <c r="B12145" s="144"/>
      <c r="C12145" s="144"/>
      <c r="D12145" s="144"/>
      <c r="E12145" s="144"/>
      <c r="F12145" s="144"/>
    </row>
    <row r="12146" spans="1:6">
      <c r="A12146" s="144"/>
      <c r="B12146" s="144"/>
      <c r="C12146" s="144"/>
      <c r="D12146" s="144"/>
      <c r="E12146" s="144"/>
      <c r="F12146" s="144"/>
    </row>
    <row r="12147" spans="1:6">
      <c r="A12147" s="144"/>
      <c r="B12147" s="144"/>
      <c r="C12147" s="144"/>
      <c r="D12147" s="144"/>
      <c r="E12147" s="144"/>
      <c r="F12147" s="144"/>
    </row>
    <row r="12148" spans="1:6">
      <c r="A12148" s="144"/>
      <c r="B12148" s="144"/>
      <c r="C12148" s="144"/>
      <c r="D12148" s="144"/>
      <c r="E12148" s="144"/>
      <c r="F12148" s="144"/>
    </row>
    <row r="12149" spans="1:6">
      <c r="A12149" s="144"/>
      <c r="B12149" s="144"/>
      <c r="C12149" s="144"/>
      <c r="D12149" s="144"/>
      <c r="E12149" s="144"/>
      <c r="F12149" s="144"/>
    </row>
    <row r="12150" spans="1:6">
      <c r="A12150" s="144"/>
      <c r="B12150" s="144"/>
      <c r="C12150" s="144"/>
      <c r="D12150" s="144"/>
      <c r="E12150" s="144"/>
      <c r="F12150" s="144"/>
    </row>
    <row r="12151" spans="1:6">
      <c r="A12151" s="144"/>
      <c r="B12151" s="144"/>
      <c r="C12151" s="144"/>
      <c r="D12151" s="144"/>
      <c r="E12151" s="144"/>
      <c r="F12151" s="144"/>
    </row>
    <row r="12152" spans="1:6">
      <c r="A12152" s="144"/>
      <c r="B12152" s="144"/>
      <c r="C12152" s="144"/>
      <c r="D12152" s="144"/>
      <c r="E12152" s="144"/>
      <c r="F12152" s="144"/>
    </row>
    <row r="12153" spans="1:6">
      <c r="A12153" s="144"/>
      <c r="B12153" s="144"/>
      <c r="C12153" s="144"/>
      <c r="D12153" s="144"/>
      <c r="E12153" s="144"/>
      <c r="F12153" s="144"/>
    </row>
    <row r="12154" spans="1:6">
      <c r="A12154" s="144"/>
      <c r="B12154" s="144"/>
      <c r="C12154" s="144"/>
      <c r="D12154" s="144"/>
      <c r="E12154" s="144"/>
      <c r="F12154" s="144"/>
    </row>
    <row r="12155" spans="1:6">
      <c r="A12155" s="144"/>
      <c r="B12155" s="144"/>
      <c r="C12155" s="144"/>
      <c r="D12155" s="144"/>
      <c r="E12155" s="144"/>
      <c r="F12155" s="144"/>
    </row>
    <row r="12156" spans="1:6">
      <c r="A12156" s="144"/>
      <c r="B12156" s="144"/>
      <c r="C12156" s="144"/>
      <c r="D12156" s="144"/>
      <c r="E12156" s="144"/>
      <c r="F12156" s="144"/>
    </row>
    <row r="12157" spans="1:6">
      <c r="A12157" s="144"/>
      <c r="B12157" s="144"/>
      <c r="C12157" s="144"/>
      <c r="D12157" s="144"/>
      <c r="E12157" s="144"/>
      <c r="F12157" s="144"/>
    </row>
    <row r="12158" spans="1:6">
      <c r="A12158" s="144"/>
      <c r="B12158" s="144"/>
      <c r="C12158" s="144"/>
      <c r="D12158" s="144"/>
      <c r="E12158" s="144"/>
      <c r="F12158" s="144"/>
    </row>
    <row r="12159" spans="1:6">
      <c r="A12159" s="144"/>
      <c r="B12159" s="144"/>
      <c r="C12159" s="144"/>
      <c r="D12159" s="144"/>
      <c r="E12159" s="144"/>
      <c r="F12159" s="144"/>
    </row>
    <row r="12160" spans="1:6">
      <c r="A12160" s="144"/>
      <c r="B12160" s="144"/>
      <c r="C12160" s="144"/>
      <c r="D12160" s="144"/>
      <c r="E12160" s="144"/>
      <c r="F12160" s="144"/>
    </row>
    <row r="12161" spans="1:6">
      <c r="A12161" s="144"/>
      <c r="B12161" s="144"/>
      <c r="C12161" s="144"/>
      <c r="D12161" s="144"/>
      <c r="E12161" s="144"/>
      <c r="F12161" s="144"/>
    </row>
    <row r="12162" spans="1:6">
      <c r="A12162" s="144"/>
      <c r="B12162" s="144"/>
      <c r="C12162" s="144"/>
      <c r="D12162" s="144"/>
      <c r="E12162" s="144"/>
      <c r="F12162" s="144"/>
    </row>
    <row r="12163" spans="1:6">
      <c r="A12163" s="144"/>
      <c r="B12163" s="144"/>
      <c r="C12163" s="144"/>
      <c r="D12163" s="144"/>
      <c r="E12163" s="144"/>
      <c r="F12163" s="144"/>
    </row>
    <row r="12164" spans="1:6">
      <c r="A12164" s="144"/>
      <c r="B12164" s="144"/>
      <c r="C12164" s="144"/>
      <c r="D12164" s="144"/>
      <c r="E12164" s="144"/>
      <c r="F12164" s="144"/>
    </row>
    <row r="12165" spans="1:6">
      <c r="A12165" s="144"/>
      <c r="B12165" s="144"/>
      <c r="C12165" s="144"/>
      <c r="D12165" s="144"/>
      <c r="E12165" s="144"/>
      <c r="F12165" s="144"/>
    </row>
    <row r="12166" spans="1:6">
      <c r="A12166" s="144"/>
      <c r="B12166" s="144"/>
      <c r="C12166" s="144"/>
      <c r="D12166" s="144"/>
      <c r="E12166" s="144"/>
      <c r="F12166" s="144"/>
    </row>
    <row r="12167" spans="1:6">
      <c r="A12167" s="144"/>
      <c r="B12167" s="144"/>
      <c r="C12167" s="144"/>
      <c r="D12167" s="144"/>
      <c r="E12167" s="144"/>
      <c r="F12167" s="144"/>
    </row>
    <row r="12168" spans="1:6">
      <c r="A12168" s="144"/>
      <c r="B12168" s="144"/>
      <c r="C12168" s="144"/>
      <c r="D12168" s="144"/>
      <c r="E12168" s="144"/>
      <c r="F12168" s="144"/>
    </row>
    <row r="12169" spans="1:6">
      <c r="A12169" s="144"/>
      <c r="B12169" s="144"/>
      <c r="C12169" s="144"/>
      <c r="D12169" s="144"/>
      <c r="E12169" s="144"/>
      <c r="F12169" s="144"/>
    </row>
    <row r="12170" spans="1:6">
      <c r="A12170" s="144"/>
      <c r="B12170" s="144"/>
      <c r="C12170" s="144"/>
      <c r="D12170" s="144"/>
      <c r="E12170" s="144"/>
      <c r="F12170" s="144"/>
    </row>
    <row r="12171" spans="1:6">
      <c r="A12171" s="144"/>
      <c r="B12171" s="144"/>
      <c r="C12171" s="144"/>
      <c r="D12171" s="144"/>
      <c r="E12171" s="144"/>
      <c r="F12171" s="144"/>
    </row>
    <row r="12172" spans="1:6">
      <c r="A12172" s="144"/>
      <c r="B12172" s="144"/>
      <c r="C12172" s="144"/>
      <c r="D12172" s="144"/>
      <c r="E12172" s="144"/>
      <c r="F12172" s="144"/>
    </row>
    <row r="12173" spans="1:6">
      <c r="A12173" s="144"/>
      <c r="B12173" s="144"/>
      <c r="C12173" s="144"/>
      <c r="D12173" s="144"/>
      <c r="E12173" s="144"/>
      <c r="F12173" s="144"/>
    </row>
    <row r="12174" spans="1:6">
      <c r="A12174" s="144"/>
      <c r="B12174" s="144"/>
      <c r="C12174" s="144"/>
      <c r="D12174" s="144"/>
      <c r="E12174" s="144"/>
      <c r="F12174" s="144"/>
    </row>
    <row r="12175" spans="1:6">
      <c r="A12175" s="144"/>
      <c r="B12175" s="144"/>
      <c r="C12175" s="144"/>
      <c r="D12175" s="144"/>
      <c r="E12175" s="144"/>
      <c r="F12175" s="144"/>
    </row>
    <row r="12176" spans="1:6">
      <c r="A12176" s="144"/>
      <c r="B12176" s="144"/>
      <c r="C12176" s="144"/>
      <c r="D12176" s="144"/>
      <c r="E12176" s="144"/>
      <c r="F12176" s="144"/>
    </row>
    <row r="12177" spans="1:6">
      <c r="A12177" s="144"/>
      <c r="B12177" s="144"/>
      <c r="C12177" s="144"/>
      <c r="D12177" s="144"/>
      <c r="E12177" s="144"/>
      <c r="F12177" s="144"/>
    </row>
    <row r="12178" spans="1:6">
      <c r="A12178" s="144"/>
      <c r="B12178" s="144"/>
      <c r="C12178" s="144"/>
      <c r="D12178" s="144"/>
      <c r="E12178" s="144"/>
      <c r="F12178" s="144"/>
    </row>
    <row r="12179" spans="1:6">
      <c r="A12179" s="144"/>
      <c r="B12179" s="144"/>
      <c r="C12179" s="144"/>
      <c r="D12179" s="144"/>
      <c r="E12179" s="144"/>
      <c r="F12179" s="144"/>
    </row>
    <row r="12180" spans="1:6">
      <c r="A12180" s="144"/>
      <c r="B12180" s="144"/>
      <c r="C12180" s="144"/>
      <c r="D12180" s="144"/>
      <c r="E12180" s="144"/>
      <c r="F12180" s="144"/>
    </row>
    <row r="12181" spans="1:6">
      <c r="A12181" s="144"/>
      <c r="B12181" s="144"/>
      <c r="C12181" s="144"/>
      <c r="D12181" s="144"/>
      <c r="E12181" s="144"/>
      <c r="F12181" s="144"/>
    </row>
    <row r="12182" spans="1:6">
      <c r="A12182" s="144"/>
      <c r="B12182" s="144"/>
      <c r="C12182" s="144"/>
      <c r="D12182" s="144"/>
      <c r="E12182" s="144"/>
      <c r="F12182" s="144"/>
    </row>
    <row r="12183" spans="1:6">
      <c r="A12183" s="144"/>
      <c r="B12183" s="144"/>
      <c r="C12183" s="144"/>
      <c r="D12183" s="144"/>
      <c r="E12183" s="144"/>
      <c r="F12183" s="144"/>
    </row>
    <row r="12184" spans="1:6">
      <c r="A12184" s="144"/>
      <c r="B12184" s="144"/>
      <c r="C12184" s="144"/>
      <c r="D12184" s="144"/>
      <c r="E12184" s="144"/>
      <c r="F12184" s="144"/>
    </row>
    <row r="12185" spans="1:6">
      <c r="A12185" s="144"/>
      <c r="B12185" s="144"/>
      <c r="C12185" s="144"/>
      <c r="D12185" s="144"/>
      <c r="E12185" s="144"/>
      <c r="F12185" s="144"/>
    </row>
    <row r="12186" spans="1:6">
      <c r="A12186" s="144"/>
      <c r="B12186" s="144"/>
      <c r="C12186" s="144"/>
      <c r="D12186" s="144"/>
      <c r="E12186" s="144"/>
      <c r="F12186" s="144"/>
    </row>
    <row r="12187" spans="1:6">
      <c r="A12187" s="144"/>
      <c r="B12187" s="144"/>
      <c r="C12187" s="144"/>
      <c r="D12187" s="144"/>
      <c r="E12187" s="144"/>
      <c r="F12187" s="144"/>
    </row>
    <row r="12188" spans="1:6">
      <c r="A12188" s="144"/>
      <c r="B12188" s="144"/>
      <c r="C12188" s="144"/>
      <c r="D12188" s="144"/>
      <c r="E12188" s="144"/>
      <c r="F12188" s="144"/>
    </row>
    <row r="12189" spans="1:6">
      <c r="A12189" s="144"/>
      <c r="B12189" s="144"/>
      <c r="C12189" s="144"/>
      <c r="D12189" s="144"/>
      <c r="E12189" s="144"/>
      <c r="F12189" s="144"/>
    </row>
    <row r="12190" spans="1:6">
      <c r="A12190" s="144"/>
      <c r="B12190" s="144"/>
      <c r="C12190" s="144"/>
      <c r="D12190" s="144"/>
      <c r="E12190" s="144"/>
      <c r="F12190" s="144"/>
    </row>
    <row r="12191" spans="1:6">
      <c r="A12191" s="144"/>
      <c r="B12191" s="144"/>
      <c r="C12191" s="144"/>
      <c r="D12191" s="144"/>
      <c r="E12191" s="144"/>
      <c r="F12191" s="144"/>
    </row>
    <row r="12192" spans="1:6">
      <c r="A12192" s="144"/>
      <c r="B12192" s="144"/>
      <c r="C12192" s="144"/>
      <c r="D12192" s="144"/>
      <c r="E12192" s="144"/>
      <c r="F12192" s="144"/>
    </row>
    <row r="12193" spans="1:6">
      <c r="A12193" s="144"/>
      <c r="B12193" s="144"/>
      <c r="C12193" s="144"/>
      <c r="D12193" s="144"/>
      <c r="E12193" s="144"/>
      <c r="F12193" s="144"/>
    </row>
    <row r="12194" spans="1:6">
      <c r="A12194" s="144"/>
      <c r="B12194" s="144"/>
      <c r="C12194" s="144"/>
      <c r="D12194" s="144"/>
      <c r="E12194" s="144"/>
      <c r="F12194" s="144"/>
    </row>
    <row r="12195" spans="1:6">
      <c r="A12195" s="144"/>
      <c r="B12195" s="144"/>
      <c r="C12195" s="144"/>
      <c r="D12195" s="144"/>
      <c r="E12195" s="144"/>
      <c r="F12195" s="144"/>
    </row>
    <row r="12196" spans="1:6">
      <c r="A12196" s="144"/>
      <c r="B12196" s="144"/>
      <c r="C12196" s="144"/>
      <c r="D12196" s="144"/>
      <c r="E12196" s="144"/>
      <c r="F12196" s="144"/>
    </row>
    <row r="12197" spans="1:6">
      <c r="A12197" s="144"/>
      <c r="B12197" s="144"/>
      <c r="C12197" s="144"/>
      <c r="D12197" s="144"/>
      <c r="E12197" s="144"/>
      <c r="F12197" s="144"/>
    </row>
    <row r="12198" spans="1:6">
      <c r="A12198" s="144"/>
      <c r="B12198" s="144"/>
      <c r="C12198" s="144"/>
      <c r="D12198" s="144"/>
      <c r="E12198" s="144"/>
      <c r="F12198" s="144"/>
    </row>
    <row r="12199" spans="1:6">
      <c r="A12199" s="144"/>
      <c r="B12199" s="144"/>
      <c r="C12199" s="144"/>
      <c r="D12199" s="144"/>
      <c r="E12199" s="144"/>
      <c r="F12199" s="144"/>
    </row>
    <row r="12200" spans="1:6">
      <c r="A12200" s="144"/>
      <c r="B12200" s="144"/>
      <c r="C12200" s="144"/>
      <c r="D12200" s="144"/>
      <c r="E12200" s="144"/>
      <c r="F12200" s="144"/>
    </row>
    <row r="12201" spans="1:6">
      <c r="A12201" s="144"/>
      <c r="B12201" s="144"/>
      <c r="C12201" s="144"/>
      <c r="D12201" s="144"/>
      <c r="E12201" s="144"/>
      <c r="F12201" s="144"/>
    </row>
    <row r="12202" spans="1:6">
      <c r="A12202" s="144"/>
      <c r="B12202" s="144"/>
      <c r="C12202" s="144"/>
      <c r="D12202" s="144"/>
      <c r="E12202" s="144"/>
      <c r="F12202" s="144"/>
    </row>
    <row r="12203" spans="1:6">
      <c r="A12203" s="144"/>
      <c r="B12203" s="144"/>
      <c r="C12203" s="144"/>
      <c r="D12203" s="144"/>
      <c r="E12203" s="144"/>
      <c r="F12203" s="144"/>
    </row>
    <row r="12204" spans="1:6">
      <c r="A12204" s="144"/>
      <c r="B12204" s="144"/>
      <c r="C12204" s="144"/>
      <c r="D12204" s="144"/>
      <c r="E12204" s="144"/>
      <c r="F12204" s="144"/>
    </row>
    <row r="12205" spans="1:6">
      <c r="A12205" s="144"/>
      <c r="B12205" s="144"/>
      <c r="C12205" s="144"/>
      <c r="D12205" s="144"/>
      <c r="E12205" s="144"/>
      <c r="F12205" s="144"/>
    </row>
    <row r="12206" spans="1:6">
      <c r="A12206" s="144"/>
      <c r="B12206" s="144"/>
      <c r="C12206" s="144"/>
      <c r="D12206" s="144"/>
      <c r="E12206" s="144"/>
      <c r="F12206" s="144"/>
    </row>
    <row r="12207" spans="1:6">
      <c r="A12207" s="144"/>
      <c r="B12207" s="144"/>
      <c r="C12207" s="144"/>
      <c r="D12207" s="144"/>
      <c r="E12207" s="144"/>
      <c r="F12207" s="144"/>
    </row>
    <row r="12208" spans="1:6">
      <c r="A12208" s="144"/>
      <c r="B12208" s="144"/>
      <c r="C12208" s="144"/>
      <c r="D12208" s="144"/>
      <c r="E12208" s="144"/>
      <c r="F12208" s="144"/>
    </row>
    <row r="12209" spans="1:6">
      <c r="A12209" s="144"/>
      <c r="B12209" s="144"/>
      <c r="C12209" s="144"/>
      <c r="D12209" s="144"/>
      <c r="E12209" s="144"/>
      <c r="F12209" s="144"/>
    </row>
    <row r="12210" spans="1:6">
      <c r="A12210" s="144"/>
      <c r="B12210" s="144"/>
      <c r="C12210" s="144"/>
      <c r="D12210" s="144"/>
      <c r="E12210" s="144"/>
      <c r="F12210" s="144"/>
    </row>
    <row r="12211" spans="1:6">
      <c r="A12211" s="144"/>
      <c r="B12211" s="144"/>
      <c r="C12211" s="144"/>
      <c r="D12211" s="144"/>
      <c r="E12211" s="144"/>
      <c r="F12211" s="144"/>
    </row>
    <row r="12212" spans="1:6">
      <c r="A12212" s="144"/>
      <c r="B12212" s="144"/>
      <c r="C12212" s="144"/>
      <c r="D12212" s="144"/>
      <c r="E12212" s="144"/>
      <c r="F12212" s="144"/>
    </row>
    <row r="12213" spans="1:6">
      <c r="A12213" s="144"/>
      <c r="B12213" s="144"/>
      <c r="C12213" s="144"/>
      <c r="D12213" s="144"/>
      <c r="E12213" s="144"/>
      <c r="F12213" s="144"/>
    </row>
    <row r="12214" spans="1:6">
      <c r="A12214" s="144"/>
      <c r="B12214" s="144"/>
      <c r="C12214" s="144"/>
      <c r="D12214" s="144"/>
      <c r="E12214" s="144"/>
      <c r="F12214" s="144"/>
    </row>
    <row r="12215" spans="1:6">
      <c r="A12215" s="144"/>
      <c r="B12215" s="144"/>
      <c r="C12215" s="144"/>
      <c r="D12215" s="144"/>
      <c r="E12215" s="144"/>
      <c r="F12215" s="144"/>
    </row>
    <row r="12216" spans="1:6">
      <c r="A12216" s="144"/>
      <c r="B12216" s="144"/>
      <c r="C12216" s="144"/>
      <c r="D12216" s="144"/>
      <c r="E12216" s="144"/>
      <c r="F12216" s="144"/>
    </row>
    <row r="12217" spans="1:6">
      <c r="A12217" s="144"/>
      <c r="B12217" s="144"/>
      <c r="C12217" s="144"/>
      <c r="D12217" s="144"/>
      <c r="E12217" s="144"/>
      <c r="F12217" s="144"/>
    </row>
    <row r="12218" spans="1:6">
      <c r="A12218" s="144"/>
      <c r="B12218" s="144"/>
      <c r="C12218" s="144"/>
      <c r="D12218" s="144"/>
      <c r="E12218" s="144"/>
      <c r="F12218" s="144"/>
    </row>
    <row r="12219" spans="1:6">
      <c r="A12219" s="144"/>
      <c r="B12219" s="144"/>
      <c r="C12219" s="144"/>
      <c r="D12219" s="144"/>
      <c r="E12219" s="144"/>
      <c r="F12219" s="144"/>
    </row>
    <row r="12220" spans="1:6">
      <c r="A12220" s="144"/>
      <c r="B12220" s="144"/>
      <c r="C12220" s="144"/>
      <c r="D12220" s="144"/>
      <c r="E12220" s="144"/>
      <c r="F12220" s="144"/>
    </row>
    <row r="12221" spans="1:6">
      <c r="A12221" s="144"/>
      <c r="B12221" s="144"/>
      <c r="C12221" s="144"/>
      <c r="D12221" s="144"/>
      <c r="E12221" s="144"/>
      <c r="F12221" s="144"/>
    </row>
    <row r="12222" spans="1:6">
      <c r="A12222" s="144"/>
      <c r="B12222" s="144"/>
      <c r="C12222" s="144"/>
      <c r="D12222" s="144"/>
      <c r="E12222" s="144"/>
      <c r="F12222" s="144"/>
    </row>
    <row r="12223" spans="1:6">
      <c r="A12223" s="144"/>
      <c r="B12223" s="144"/>
      <c r="C12223" s="144"/>
      <c r="D12223" s="144"/>
      <c r="E12223" s="144"/>
      <c r="F12223" s="144"/>
    </row>
    <row r="12224" spans="1:6">
      <c r="A12224" s="144"/>
      <c r="B12224" s="144"/>
      <c r="C12224" s="144"/>
      <c r="D12224" s="144"/>
      <c r="E12224" s="144"/>
      <c r="F12224" s="144"/>
    </row>
    <row r="12225" spans="1:6">
      <c r="A12225" s="144"/>
      <c r="B12225" s="144"/>
      <c r="C12225" s="144"/>
      <c r="D12225" s="144"/>
      <c r="E12225" s="144"/>
      <c r="F12225" s="144"/>
    </row>
    <row r="12226" spans="1:6">
      <c r="A12226" s="144"/>
      <c r="B12226" s="144"/>
      <c r="C12226" s="144"/>
      <c r="D12226" s="144"/>
      <c r="E12226" s="144"/>
      <c r="F12226" s="144"/>
    </row>
    <row r="12227" spans="1:6">
      <c r="A12227" s="144"/>
      <c r="B12227" s="144"/>
      <c r="C12227" s="144"/>
      <c r="D12227" s="144"/>
      <c r="E12227" s="144"/>
      <c r="F12227" s="144"/>
    </row>
    <row r="12228" spans="1:6">
      <c r="A12228" s="144"/>
      <c r="B12228" s="144"/>
      <c r="C12228" s="144"/>
      <c r="D12228" s="144"/>
      <c r="E12228" s="144"/>
      <c r="F12228" s="144"/>
    </row>
    <row r="12229" spans="1:6">
      <c r="A12229" s="144"/>
      <c r="B12229" s="144"/>
      <c r="C12229" s="144"/>
      <c r="D12229" s="144"/>
      <c r="E12229" s="144"/>
      <c r="F12229" s="144"/>
    </row>
    <row r="12230" spans="1:6">
      <c r="A12230" s="144"/>
      <c r="B12230" s="144"/>
      <c r="C12230" s="144"/>
      <c r="D12230" s="144"/>
      <c r="E12230" s="144"/>
      <c r="F12230" s="144"/>
    </row>
    <row r="12231" spans="1:6">
      <c r="A12231" s="144"/>
      <c r="B12231" s="144"/>
      <c r="C12231" s="144"/>
      <c r="D12231" s="144"/>
      <c r="E12231" s="144"/>
      <c r="F12231" s="144"/>
    </row>
    <row r="12232" spans="1:6">
      <c r="A12232" s="144"/>
      <c r="B12232" s="144"/>
      <c r="C12232" s="144"/>
      <c r="D12232" s="144"/>
      <c r="E12232" s="144"/>
      <c r="F12232" s="144"/>
    </row>
    <row r="12233" spans="1:6">
      <c r="A12233" s="144"/>
      <c r="B12233" s="144"/>
      <c r="C12233" s="144"/>
      <c r="D12233" s="144"/>
      <c r="E12233" s="144"/>
      <c r="F12233" s="144"/>
    </row>
    <row r="12234" spans="1:6">
      <c r="A12234" s="144"/>
      <c r="B12234" s="144"/>
      <c r="C12234" s="144"/>
      <c r="D12234" s="144"/>
      <c r="E12234" s="144"/>
      <c r="F12234" s="144"/>
    </row>
    <row r="12235" spans="1:6">
      <c r="A12235" s="144"/>
      <c r="B12235" s="144"/>
      <c r="C12235" s="144"/>
      <c r="D12235" s="144"/>
      <c r="E12235" s="144"/>
      <c r="F12235" s="144"/>
    </row>
    <row r="12236" spans="1:6">
      <c r="A12236" s="144"/>
      <c r="B12236" s="144"/>
      <c r="C12236" s="144"/>
      <c r="D12236" s="144"/>
      <c r="E12236" s="144"/>
      <c r="F12236" s="144"/>
    </row>
    <row r="12237" spans="1:6">
      <c r="A12237" s="144"/>
      <c r="B12237" s="144"/>
      <c r="C12237" s="144"/>
      <c r="D12237" s="144"/>
      <c r="E12237" s="144"/>
      <c r="F12237" s="144"/>
    </row>
    <row r="12238" spans="1:6">
      <c r="A12238" s="144"/>
      <c r="B12238" s="144"/>
      <c r="C12238" s="144"/>
      <c r="D12238" s="144"/>
      <c r="E12238" s="144"/>
      <c r="F12238" s="144"/>
    </row>
    <row r="12239" spans="1:6">
      <c r="A12239" s="144"/>
      <c r="B12239" s="144"/>
      <c r="C12239" s="144"/>
      <c r="D12239" s="144"/>
      <c r="E12239" s="144"/>
      <c r="F12239" s="144"/>
    </row>
    <row r="12240" spans="1:6">
      <c r="A12240" s="144"/>
      <c r="B12240" s="144"/>
      <c r="C12240" s="144"/>
      <c r="D12240" s="144"/>
      <c r="E12240" s="144"/>
      <c r="F12240" s="144"/>
    </row>
    <row r="12241" spans="1:6">
      <c r="A12241" s="144"/>
      <c r="B12241" s="144"/>
      <c r="C12241" s="144"/>
      <c r="D12241" s="144"/>
      <c r="E12241" s="144"/>
      <c r="F12241" s="144"/>
    </row>
    <row r="12242" spans="1:6">
      <c r="A12242" s="144"/>
      <c r="B12242" s="144"/>
      <c r="C12242" s="144"/>
      <c r="D12242" s="144"/>
      <c r="E12242" s="144"/>
      <c r="F12242" s="144"/>
    </row>
    <row r="12243" spans="1:6">
      <c r="A12243" s="144"/>
      <c r="B12243" s="144"/>
      <c r="C12243" s="144"/>
      <c r="D12243" s="144"/>
      <c r="E12243" s="144"/>
      <c r="F12243" s="144"/>
    </row>
    <row r="12244" spans="1:6">
      <c r="A12244" s="144"/>
      <c r="B12244" s="144"/>
      <c r="C12244" s="144"/>
      <c r="D12244" s="144"/>
      <c r="E12244" s="144"/>
      <c r="F12244" s="144"/>
    </row>
    <row r="12245" spans="1:6">
      <c r="A12245" s="144"/>
      <c r="B12245" s="144"/>
      <c r="C12245" s="144"/>
      <c r="D12245" s="144"/>
      <c r="E12245" s="144"/>
      <c r="F12245" s="144"/>
    </row>
    <row r="12246" spans="1:6">
      <c r="A12246" s="144"/>
      <c r="B12246" s="144"/>
      <c r="C12246" s="144"/>
      <c r="D12246" s="144"/>
      <c r="E12246" s="144"/>
      <c r="F12246" s="144"/>
    </row>
    <row r="12247" spans="1:6">
      <c r="A12247" s="144"/>
      <c r="B12247" s="144"/>
      <c r="C12247" s="144"/>
      <c r="D12247" s="144"/>
      <c r="E12247" s="144"/>
      <c r="F12247" s="144"/>
    </row>
    <row r="12248" spans="1:6">
      <c r="A12248" s="144"/>
      <c r="B12248" s="144"/>
      <c r="C12248" s="144"/>
      <c r="D12248" s="144"/>
      <c r="E12248" s="144"/>
      <c r="F12248" s="144"/>
    </row>
    <row r="12249" spans="1:6">
      <c r="A12249" s="144"/>
      <c r="B12249" s="144"/>
      <c r="C12249" s="144"/>
      <c r="D12249" s="144"/>
      <c r="E12249" s="144"/>
      <c r="F12249" s="144"/>
    </row>
    <row r="12250" spans="1:6">
      <c r="A12250" s="144"/>
      <c r="B12250" s="144"/>
      <c r="C12250" s="144"/>
      <c r="D12250" s="144"/>
      <c r="E12250" s="144"/>
      <c r="F12250" s="144"/>
    </row>
    <row r="12251" spans="1:6">
      <c r="A12251" s="144"/>
      <c r="B12251" s="144"/>
      <c r="C12251" s="144"/>
      <c r="D12251" s="144"/>
      <c r="E12251" s="144"/>
      <c r="F12251" s="144"/>
    </row>
    <row r="12252" spans="1:6">
      <c r="A12252" s="144"/>
      <c r="B12252" s="144"/>
      <c r="C12252" s="144"/>
      <c r="D12252" s="144"/>
      <c r="E12252" s="144"/>
      <c r="F12252" s="144"/>
    </row>
    <row r="12253" spans="1:6">
      <c r="A12253" s="144"/>
      <c r="B12253" s="144"/>
      <c r="C12253" s="144"/>
      <c r="D12253" s="144"/>
      <c r="E12253" s="144"/>
      <c r="F12253" s="144"/>
    </row>
    <row r="12254" spans="1:6">
      <c r="A12254" s="144"/>
      <c r="B12254" s="144"/>
      <c r="C12254" s="144"/>
      <c r="D12254" s="144"/>
      <c r="E12254" s="144"/>
      <c r="F12254" s="144"/>
    </row>
    <row r="12255" spans="1:6">
      <c r="A12255" s="144"/>
      <c r="B12255" s="144"/>
      <c r="C12255" s="144"/>
      <c r="D12255" s="144"/>
      <c r="E12255" s="144"/>
      <c r="F12255" s="144"/>
    </row>
    <row r="12256" spans="1:6">
      <c r="A12256" s="144"/>
      <c r="B12256" s="144"/>
      <c r="C12256" s="144"/>
      <c r="D12256" s="144"/>
      <c r="E12256" s="144"/>
      <c r="F12256" s="144"/>
    </row>
    <row r="12257" spans="1:6">
      <c r="A12257" s="144"/>
      <c r="B12257" s="144"/>
      <c r="C12257" s="144"/>
      <c r="D12257" s="144"/>
      <c r="E12257" s="144"/>
      <c r="F12257" s="144"/>
    </row>
    <row r="12258" spans="1:6">
      <c r="A12258" s="144"/>
      <c r="B12258" s="144"/>
      <c r="C12258" s="144"/>
      <c r="D12258" s="144"/>
      <c r="E12258" s="144"/>
      <c r="F12258" s="144"/>
    </row>
    <row r="12259" spans="1:6">
      <c r="A12259" s="144"/>
      <c r="B12259" s="144"/>
      <c r="C12259" s="144"/>
      <c r="D12259" s="144"/>
      <c r="E12259" s="144"/>
      <c r="F12259" s="144"/>
    </row>
    <row r="12260" spans="1:6">
      <c r="A12260" s="144"/>
      <c r="B12260" s="144"/>
      <c r="C12260" s="144"/>
      <c r="D12260" s="144"/>
      <c r="E12260" s="144"/>
      <c r="F12260" s="144"/>
    </row>
    <row r="12261" spans="1:6">
      <c r="A12261" s="144"/>
      <c r="B12261" s="144"/>
      <c r="C12261" s="144"/>
      <c r="D12261" s="144"/>
      <c r="E12261" s="144"/>
      <c r="F12261" s="144"/>
    </row>
    <row r="12262" spans="1:6">
      <c r="A12262" s="144"/>
      <c r="B12262" s="144"/>
      <c r="C12262" s="144"/>
      <c r="D12262" s="144"/>
      <c r="E12262" s="144"/>
      <c r="F12262" s="144"/>
    </row>
    <row r="12263" spans="1:6">
      <c r="A12263" s="144"/>
      <c r="B12263" s="144"/>
      <c r="C12263" s="144"/>
      <c r="D12263" s="144"/>
      <c r="E12263" s="144"/>
      <c r="F12263" s="144"/>
    </row>
    <row r="12264" spans="1:6">
      <c r="A12264" s="144"/>
      <c r="B12264" s="144"/>
      <c r="C12264" s="144"/>
      <c r="D12264" s="144"/>
      <c r="E12264" s="144"/>
      <c r="F12264" s="144"/>
    </row>
    <row r="12265" spans="1:6">
      <c r="A12265" s="144"/>
      <c r="B12265" s="144"/>
      <c r="C12265" s="144"/>
      <c r="D12265" s="144"/>
      <c r="E12265" s="144"/>
      <c r="F12265" s="144"/>
    </row>
    <row r="12266" spans="1:6">
      <c r="A12266" s="144"/>
      <c r="B12266" s="144"/>
      <c r="C12266" s="144"/>
      <c r="D12266" s="144"/>
      <c r="E12266" s="144"/>
      <c r="F12266" s="144"/>
    </row>
    <row r="12267" spans="1:6">
      <c r="A12267" s="144"/>
      <c r="B12267" s="144"/>
      <c r="C12267" s="144"/>
      <c r="D12267" s="144"/>
      <c r="E12267" s="144"/>
      <c r="F12267" s="144"/>
    </row>
    <row r="12268" spans="1:6">
      <c r="A12268" s="144"/>
      <c r="B12268" s="144"/>
      <c r="C12268" s="144"/>
      <c r="D12268" s="144"/>
      <c r="E12268" s="144"/>
      <c r="F12268" s="144"/>
    </row>
    <row r="12269" spans="1:6">
      <c r="A12269" s="144"/>
      <c r="B12269" s="144"/>
      <c r="C12269" s="144"/>
      <c r="D12269" s="144"/>
      <c r="E12269" s="144"/>
      <c r="F12269" s="144"/>
    </row>
    <row r="12270" spans="1:6">
      <c r="A12270" s="144"/>
      <c r="B12270" s="144"/>
      <c r="C12270" s="144"/>
      <c r="D12270" s="144"/>
      <c r="E12270" s="144"/>
      <c r="F12270" s="144"/>
    </row>
    <row r="12271" spans="1:6">
      <c r="A12271" s="144"/>
      <c r="B12271" s="144"/>
      <c r="C12271" s="144"/>
      <c r="D12271" s="144"/>
      <c r="E12271" s="144"/>
      <c r="F12271" s="144"/>
    </row>
    <row r="12272" spans="1:6">
      <c r="A12272" s="144"/>
      <c r="B12272" s="144"/>
      <c r="C12272" s="144"/>
      <c r="D12272" s="144"/>
      <c r="E12272" s="144"/>
      <c r="F12272" s="144"/>
    </row>
    <row r="12273" spans="1:6">
      <c r="A12273" s="144"/>
      <c r="B12273" s="144"/>
      <c r="C12273" s="144"/>
      <c r="D12273" s="144"/>
      <c r="E12273" s="144"/>
      <c r="F12273" s="144"/>
    </row>
    <row r="12274" spans="1:6">
      <c r="A12274" s="144"/>
      <c r="B12274" s="144"/>
      <c r="C12274" s="144"/>
      <c r="D12274" s="144"/>
      <c r="E12274" s="144"/>
      <c r="F12274" s="144"/>
    </row>
    <row r="12275" spans="1:6">
      <c r="A12275" s="144"/>
      <c r="B12275" s="144"/>
      <c r="C12275" s="144"/>
      <c r="D12275" s="144"/>
      <c r="E12275" s="144"/>
      <c r="F12275" s="144"/>
    </row>
    <row r="12276" spans="1:6">
      <c r="A12276" s="144"/>
      <c r="B12276" s="144"/>
      <c r="C12276" s="144"/>
      <c r="D12276" s="144"/>
      <c r="E12276" s="144"/>
      <c r="F12276" s="144"/>
    </row>
    <row r="12277" spans="1:6">
      <c r="A12277" s="144"/>
      <c r="B12277" s="144"/>
      <c r="C12277" s="144"/>
      <c r="D12277" s="144"/>
      <c r="E12277" s="144"/>
      <c r="F12277" s="144"/>
    </row>
    <row r="12278" spans="1:6">
      <c r="A12278" s="144"/>
      <c r="B12278" s="144"/>
      <c r="C12278" s="144"/>
      <c r="D12278" s="144"/>
      <c r="E12278" s="144"/>
      <c r="F12278" s="144"/>
    </row>
    <row r="12279" spans="1:6">
      <c r="A12279" s="144"/>
      <c r="B12279" s="144"/>
      <c r="C12279" s="144"/>
      <c r="D12279" s="144"/>
      <c r="E12279" s="144"/>
      <c r="F12279" s="144"/>
    </row>
    <row r="12280" spans="1:6">
      <c r="A12280" s="144"/>
      <c r="B12280" s="144"/>
      <c r="C12280" s="144"/>
      <c r="D12280" s="144"/>
      <c r="E12280" s="144"/>
      <c r="F12280" s="144"/>
    </row>
    <row r="12281" spans="1:6">
      <c r="A12281" s="144"/>
      <c r="B12281" s="144"/>
      <c r="C12281" s="144"/>
      <c r="D12281" s="144"/>
      <c r="E12281" s="144"/>
      <c r="F12281" s="144"/>
    </row>
    <row r="12282" spans="1:6">
      <c r="A12282" s="144"/>
      <c r="B12282" s="144"/>
      <c r="C12282" s="144"/>
      <c r="D12282" s="144"/>
      <c r="E12282" s="144"/>
      <c r="F12282" s="144"/>
    </row>
    <row r="12283" spans="1:6">
      <c r="A12283" s="144"/>
      <c r="B12283" s="144"/>
      <c r="C12283" s="144"/>
      <c r="D12283" s="144"/>
      <c r="E12283" s="144"/>
      <c r="F12283" s="144"/>
    </row>
    <row r="12284" spans="1:6">
      <c r="A12284" s="144"/>
      <c r="B12284" s="144"/>
      <c r="C12284" s="144"/>
      <c r="D12284" s="144"/>
      <c r="E12284" s="144"/>
      <c r="F12284" s="144"/>
    </row>
    <row r="12285" spans="1:6">
      <c r="A12285" s="144"/>
      <c r="B12285" s="144"/>
      <c r="C12285" s="144"/>
      <c r="D12285" s="144"/>
      <c r="E12285" s="144"/>
      <c r="F12285" s="144"/>
    </row>
    <row r="12286" spans="1:6">
      <c r="A12286" s="144"/>
      <c r="B12286" s="144"/>
      <c r="C12286" s="144"/>
      <c r="D12286" s="144"/>
      <c r="E12286" s="144"/>
      <c r="F12286" s="144"/>
    </row>
    <row r="12287" spans="1:6">
      <c r="A12287" s="144"/>
      <c r="B12287" s="144"/>
      <c r="C12287" s="144"/>
      <c r="D12287" s="144"/>
      <c r="E12287" s="144"/>
      <c r="F12287" s="144"/>
    </row>
    <row r="12288" spans="1:6">
      <c r="A12288" s="144"/>
      <c r="B12288" s="144"/>
      <c r="C12288" s="144"/>
      <c r="D12288" s="144"/>
      <c r="E12288" s="144"/>
      <c r="F12288" s="144"/>
    </row>
    <row r="12289" spans="1:6">
      <c r="A12289" s="144"/>
      <c r="B12289" s="144"/>
      <c r="C12289" s="144"/>
      <c r="D12289" s="144"/>
      <c r="E12289" s="144"/>
      <c r="F12289" s="144"/>
    </row>
    <row r="12290" spans="1:6">
      <c r="A12290" s="144"/>
      <c r="B12290" s="144"/>
      <c r="C12290" s="144"/>
      <c r="D12290" s="144"/>
      <c r="E12290" s="144"/>
      <c r="F12290" s="144"/>
    </row>
    <row r="12291" spans="1:6">
      <c r="A12291" s="144"/>
      <c r="B12291" s="144"/>
      <c r="C12291" s="144"/>
      <c r="D12291" s="144"/>
      <c r="E12291" s="144"/>
      <c r="F12291" s="144"/>
    </row>
    <row r="12292" spans="1:6">
      <c r="A12292" s="144"/>
      <c r="B12292" s="144"/>
      <c r="C12292" s="144"/>
      <c r="D12292" s="144"/>
      <c r="E12292" s="144"/>
      <c r="F12292" s="144"/>
    </row>
    <row r="12293" spans="1:6">
      <c r="A12293" s="144"/>
      <c r="B12293" s="144"/>
      <c r="C12293" s="144"/>
      <c r="D12293" s="144"/>
      <c r="E12293" s="144"/>
      <c r="F12293" s="144"/>
    </row>
    <row r="12294" spans="1:6">
      <c r="A12294" s="144"/>
      <c r="B12294" s="144"/>
      <c r="C12294" s="144"/>
      <c r="D12294" s="144"/>
      <c r="E12294" s="144"/>
      <c r="F12294" s="144"/>
    </row>
    <row r="12295" spans="1:6">
      <c r="A12295" s="144"/>
      <c r="B12295" s="144"/>
      <c r="C12295" s="144"/>
      <c r="D12295" s="144"/>
      <c r="E12295" s="144"/>
      <c r="F12295" s="144"/>
    </row>
    <row r="12296" spans="1:6">
      <c r="A12296" s="144"/>
      <c r="B12296" s="144"/>
      <c r="C12296" s="144"/>
      <c r="D12296" s="144"/>
      <c r="E12296" s="144"/>
      <c r="F12296" s="144"/>
    </row>
    <row r="12297" spans="1:6">
      <c r="A12297" s="144"/>
      <c r="B12297" s="144"/>
      <c r="C12297" s="144"/>
      <c r="D12297" s="144"/>
      <c r="E12297" s="144"/>
      <c r="F12297" s="144"/>
    </row>
    <row r="12298" spans="1:6">
      <c r="A12298" s="144"/>
      <c r="B12298" s="144"/>
      <c r="C12298" s="144"/>
      <c r="D12298" s="144"/>
      <c r="E12298" s="144"/>
      <c r="F12298" s="144"/>
    </row>
    <row r="12299" spans="1:6">
      <c r="A12299" s="144"/>
      <c r="B12299" s="144"/>
      <c r="C12299" s="144"/>
      <c r="D12299" s="144"/>
      <c r="E12299" s="144"/>
      <c r="F12299" s="144"/>
    </row>
    <row r="12300" spans="1:6">
      <c r="A12300" s="144"/>
      <c r="B12300" s="144"/>
      <c r="C12300" s="144"/>
      <c r="D12300" s="144"/>
      <c r="E12300" s="144"/>
      <c r="F12300" s="144"/>
    </row>
    <row r="12301" spans="1:6">
      <c r="A12301" s="144"/>
      <c r="B12301" s="144"/>
      <c r="C12301" s="144"/>
      <c r="D12301" s="144"/>
      <c r="E12301" s="144"/>
      <c r="F12301" s="144"/>
    </row>
    <row r="12302" spans="1:6">
      <c r="A12302" s="144"/>
      <c r="B12302" s="144"/>
      <c r="C12302" s="144"/>
      <c r="D12302" s="144"/>
      <c r="E12302" s="144"/>
      <c r="F12302" s="144"/>
    </row>
    <row r="12303" spans="1:6">
      <c r="A12303" s="144"/>
      <c r="B12303" s="144"/>
      <c r="C12303" s="144"/>
      <c r="D12303" s="144"/>
      <c r="E12303" s="144"/>
      <c r="F12303" s="144"/>
    </row>
    <row r="12304" spans="1:6">
      <c r="A12304" s="144"/>
      <c r="B12304" s="144"/>
      <c r="C12304" s="144"/>
      <c r="D12304" s="144"/>
      <c r="E12304" s="144"/>
      <c r="F12304" s="144"/>
    </row>
    <row r="12305" spans="1:6">
      <c r="A12305" s="144"/>
      <c r="B12305" s="144"/>
      <c r="C12305" s="144"/>
      <c r="D12305" s="144"/>
      <c r="E12305" s="144"/>
      <c r="F12305" s="144"/>
    </row>
    <row r="12306" spans="1:6">
      <c r="A12306" s="144"/>
      <c r="B12306" s="144"/>
      <c r="C12306" s="144"/>
      <c r="D12306" s="144"/>
      <c r="E12306" s="144"/>
      <c r="F12306" s="144"/>
    </row>
    <row r="12307" spans="1:6">
      <c r="A12307" s="144"/>
      <c r="B12307" s="144"/>
      <c r="C12307" s="144"/>
      <c r="D12307" s="144"/>
      <c r="E12307" s="144"/>
      <c r="F12307" s="144"/>
    </row>
    <row r="12308" spans="1:6">
      <c r="A12308" s="144"/>
      <c r="B12308" s="144"/>
      <c r="C12308" s="144"/>
      <c r="D12308" s="144"/>
      <c r="E12308" s="144"/>
      <c r="F12308" s="144"/>
    </row>
    <row r="12309" spans="1:6">
      <c r="A12309" s="144"/>
      <c r="B12309" s="144"/>
      <c r="C12309" s="144"/>
      <c r="D12309" s="144"/>
      <c r="E12309" s="144"/>
      <c r="F12309" s="144"/>
    </row>
    <row r="12310" spans="1:6">
      <c r="A12310" s="144"/>
      <c r="B12310" s="144"/>
      <c r="C12310" s="144"/>
      <c r="D12310" s="144"/>
      <c r="E12310" s="144"/>
      <c r="F12310" s="144"/>
    </row>
    <row r="12311" spans="1:6">
      <c r="A12311" s="144"/>
      <c r="B12311" s="144"/>
      <c r="C12311" s="144"/>
      <c r="D12311" s="144"/>
      <c r="E12311" s="144"/>
      <c r="F12311" s="144"/>
    </row>
    <row r="12312" spans="1:6">
      <c r="A12312" s="144"/>
      <c r="B12312" s="144"/>
      <c r="C12312" s="144"/>
      <c r="D12312" s="144"/>
      <c r="E12312" s="144"/>
      <c r="F12312" s="144"/>
    </row>
    <row r="12313" spans="1:6">
      <c r="A12313" s="144"/>
      <c r="B12313" s="144"/>
      <c r="C12313" s="144"/>
      <c r="D12313" s="144"/>
      <c r="E12313" s="144"/>
      <c r="F12313" s="144"/>
    </row>
    <row r="12314" spans="1:6">
      <c r="A12314" s="144"/>
      <c r="B12314" s="144"/>
      <c r="C12314" s="144"/>
      <c r="D12314" s="144"/>
      <c r="E12314" s="144"/>
      <c r="F12314" s="144"/>
    </row>
    <row r="12315" spans="1:6">
      <c r="A12315" s="144"/>
      <c r="B12315" s="144"/>
      <c r="C12315" s="144"/>
      <c r="D12315" s="144"/>
      <c r="E12315" s="144"/>
      <c r="F12315" s="144"/>
    </row>
    <row r="12316" spans="1:6">
      <c r="A12316" s="144"/>
      <c r="B12316" s="144"/>
      <c r="C12316" s="144"/>
      <c r="D12316" s="144"/>
      <c r="E12316" s="144"/>
      <c r="F12316" s="144"/>
    </row>
    <row r="12317" spans="1:6">
      <c r="A12317" s="144"/>
      <c r="B12317" s="144"/>
      <c r="C12317" s="144"/>
      <c r="D12317" s="144"/>
      <c r="E12317" s="144"/>
      <c r="F12317" s="144"/>
    </row>
    <row r="12318" spans="1:6">
      <c r="A12318" s="144"/>
      <c r="B12318" s="144"/>
      <c r="C12318" s="144"/>
      <c r="D12318" s="144"/>
      <c r="E12318" s="144"/>
      <c r="F12318" s="144"/>
    </row>
    <row r="12319" spans="1:6">
      <c r="A12319" s="144"/>
      <c r="B12319" s="144"/>
      <c r="C12319" s="144"/>
      <c r="D12319" s="144"/>
      <c r="E12319" s="144"/>
      <c r="F12319" s="144"/>
    </row>
    <row r="12320" spans="1:6">
      <c r="A12320" s="144"/>
      <c r="B12320" s="144"/>
      <c r="C12320" s="144"/>
      <c r="D12320" s="144"/>
      <c r="E12320" s="144"/>
      <c r="F12320" s="144"/>
    </row>
    <row r="12321" spans="1:6">
      <c r="A12321" s="144"/>
      <c r="B12321" s="144"/>
      <c r="C12321" s="144"/>
      <c r="D12321" s="144"/>
      <c r="E12321" s="144"/>
      <c r="F12321" s="144"/>
    </row>
    <row r="12322" spans="1:6">
      <c r="A12322" s="144"/>
      <c r="B12322" s="144"/>
      <c r="C12322" s="144"/>
      <c r="D12322" s="144"/>
      <c r="E12322" s="144"/>
      <c r="F12322" s="144"/>
    </row>
    <row r="12323" spans="1:6">
      <c r="A12323" s="144"/>
      <c r="B12323" s="144"/>
      <c r="C12323" s="144"/>
      <c r="D12323" s="144"/>
      <c r="E12323" s="144"/>
      <c r="F12323" s="144"/>
    </row>
    <row r="12324" spans="1:6">
      <c r="A12324" s="144"/>
      <c r="B12324" s="144"/>
      <c r="C12324" s="144"/>
      <c r="D12324" s="144"/>
      <c r="E12324" s="144"/>
      <c r="F12324" s="144"/>
    </row>
    <row r="12325" spans="1:6">
      <c r="A12325" s="144"/>
      <c r="B12325" s="144"/>
      <c r="C12325" s="144"/>
      <c r="D12325" s="144"/>
      <c r="E12325" s="144"/>
      <c r="F12325" s="144"/>
    </row>
    <row r="12326" spans="1:6">
      <c r="A12326" s="144"/>
      <c r="B12326" s="144"/>
      <c r="C12326" s="144"/>
      <c r="D12326" s="144"/>
      <c r="E12326" s="144"/>
      <c r="F12326" s="144"/>
    </row>
    <row r="12327" spans="1:6">
      <c r="A12327" s="144"/>
      <c r="B12327" s="144"/>
      <c r="C12327" s="144"/>
      <c r="D12327" s="144"/>
      <c r="E12327" s="144"/>
      <c r="F12327" s="144"/>
    </row>
    <row r="12328" spans="1:6">
      <c r="A12328" s="144"/>
      <c r="B12328" s="144"/>
      <c r="C12328" s="144"/>
      <c r="D12328" s="144"/>
      <c r="E12328" s="144"/>
      <c r="F12328" s="144"/>
    </row>
    <row r="12329" spans="1:6">
      <c r="A12329" s="144"/>
      <c r="B12329" s="144"/>
      <c r="C12329" s="144"/>
      <c r="D12329" s="144"/>
      <c r="E12329" s="144"/>
      <c r="F12329" s="144"/>
    </row>
    <row r="12330" spans="1:6">
      <c r="A12330" s="144"/>
      <c r="B12330" s="144"/>
      <c r="C12330" s="144"/>
      <c r="D12330" s="144"/>
      <c r="E12330" s="144"/>
      <c r="F12330" s="144"/>
    </row>
    <row r="12331" spans="1:6">
      <c r="A12331" s="144"/>
      <c r="B12331" s="144"/>
      <c r="C12331" s="144"/>
      <c r="D12331" s="144"/>
      <c r="E12331" s="144"/>
      <c r="F12331" s="144"/>
    </row>
    <row r="12332" spans="1:6">
      <c r="A12332" s="144"/>
      <c r="B12332" s="144"/>
      <c r="C12332" s="144"/>
      <c r="D12332" s="144"/>
      <c r="E12332" s="144"/>
      <c r="F12332" s="144"/>
    </row>
    <row r="12333" spans="1:6">
      <c r="A12333" s="144"/>
      <c r="B12333" s="144"/>
      <c r="C12333" s="144"/>
      <c r="D12333" s="144"/>
      <c r="E12333" s="144"/>
      <c r="F12333" s="144"/>
    </row>
    <row r="12334" spans="1:6">
      <c r="A12334" s="144"/>
      <c r="B12334" s="144"/>
      <c r="C12334" s="144"/>
      <c r="D12334" s="144"/>
      <c r="E12334" s="144"/>
      <c r="F12334" s="144"/>
    </row>
    <row r="12335" spans="1:6">
      <c r="A12335" s="144"/>
      <c r="B12335" s="144"/>
      <c r="C12335" s="144"/>
      <c r="D12335" s="144"/>
      <c r="E12335" s="144"/>
      <c r="F12335" s="144"/>
    </row>
    <row r="12336" spans="1:6">
      <c r="A12336" s="144"/>
      <c r="B12336" s="144"/>
      <c r="C12336" s="144"/>
      <c r="D12336" s="144"/>
      <c r="E12336" s="144"/>
      <c r="F12336" s="144"/>
    </row>
    <row r="12337" spans="1:6">
      <c r="A12337" s="144"/>
      <c r="B12337" s="144"/>
      <c r="C12337" s="144"/>
      <c r="D12337" s="144"/>
      <c r="E12337" s="144"/>
      <c r="F12337" s="144"/>
    </row>
    <row r="12338" spans="1:6">
      <c r="A12338" s="144"/>
      <c r="B12338" s="144"/>
      <c r="C12338" s="144"/>
      <c r="D12338" s="144"/>
      <c r="E12338" s="144"/>
      <c r="F12338" s="144"/>
    </row>
    <row r="12339" spans="1:6">
      <c r="A12339" s="144"/>
      <c r="B12339" s="144"/>
      <c r="C12339" s="144"/>
      <c r="D12339" s="144"/>
      <c r="E12339" s="144"/>
      <c r="F12339" s="144"/>
    </row>
    <row r="12340" spans="1:6">
      <c r="A12340" s="144"/>
      <c r="B12340" s="144"/>
      <c r="C12340" s="144"/>
      <c r="D12340" s="144"/>
      <c r="E12340" s="144"/>
      <c r="F12340" s="144"/>
    </row>
    <row r="12341" spans="1:6">
      <c r="A12341" s="144"/>
      <c r="B12341" s="144"/>
      <c r="C12341" s="144"/>
      <c r="D12341" s="144"/>
      <c r="E12341" s="144"/>
      <c r="F12341" s="144"/>
    </row>
    <row r="12342" spans="1:6">
      <c r="A12342" s="144"/>
      <c r="B12342" s="144"/>
      <c r="C12342" s="144"/>
      <c r="D12342" s="144"/>
      <c r="E12342" s="144"/>
      <c r="F12342" s="144"/>
    </row>
    <row r="12343" spans="1:6">
      <c r="A12343" s="144"/>
      <c r="B12343" s="144"/>
      <c r="C12343" s="144"/>
      <c r="D12343" s="144"/>
      <c r="E12343" s="144"/>
      <c r="F12343" s="144"/>
    </row>
    <row r="12344" spans="1:6">
      <c r="A12344" s="144"/>
      <c r="B12344" s="144"/>
      <c r="C12344" s="144"/>
      <c r="D12344" s="144"/>
      <c r="E12344" s="144"/>
      <c r="F12344" s="144"/>
    </row>
    <row r="12345" spans="1:6">
      <c r="A12345" s="144"/>
      <c r="B12345" s="144"/>
      <c r="C12345" s="144"/>
      <c r="D12345" s="144"/>
      <c r="E12345" s="144"/>
      <c r="F12345" s="144"/>
    </row>
    <row r="12346" spans="1:6">
      <c r="A12346" s="144"/>
      <c r="B12346" s="144"/>
      <c r="C12346" s="144"/>
      <c r="D12346" s="144"/>
      <c r="E12346" s="144"/>
      <c r="F12346" s="144"/>
    </row>
    <row r="12347" spans="1:6">
      <c r="A12347" s="144"/>
      <c r="B12347" s="144"/>
      <c r="C12347" s="144"/>
      <c r="D12347" s="144"/>
      <c r="E12347" s="144"/>
      <c r="F12347" s="144"/>
    </row>
    <row r="12348" spans="1:6">
      <c r="A12348" s="144"/>
      <c r="B12348" s="144"/>
      <c r="C12348" s="144"/>
      <c r="D12348" s="144"/>
      <c r="E12348" s="144"/>
      <c r="F12348" s="144"/>
    </row>
    <row r="12349" spans="1:6">
      <c r="A12349" s="144"/>
      <c r="B12349" s="144"/>
      <c r="C12349" s="144"/>
      <c r="D12349" s="144"/>
      <c r="E12349" s="144"/>
      <c r="F12349" s="144"/>
    </row>
    <row r="12350" spans="1:6">
      <c r="A12350" s="144"/>
      <c r="B12350" s="144"/>
      <c r="C12350" s="144"/>
      <c r="D12350" s="144"/>
      <c r="E12350" s="144"/>
      <c r="F12350" s="144"/>
    </row>
    <row r="12351" spans="1:6">
      <c r="A12351" s="144"/>
      <c r="B12351" s="144"/>
      <c r="C12351" s="144"/>
      <c r="D12351" s="144"/>
      <c r="E12351" s="144"/>
      <c r="F12351" s="144"/>
    </row>
    <row r="12352" spans="1:6">
      <c r="A12352" s="144"/>
      <c r="B12352" s="144"/>
      <c r="C12352" s="144"/>
      <c r="D12352" s="144"/>
      <c r="E12352" s="144"/>
      <c r="F12352" s="144"/>
    </row>
    <row r="12353" spans="1:6">
      <c r="A12353" s="144"/>
      <c r="B12353" s="144"/>
      <c r="C12353" s="144"/>
      <c r="D12353" s="144"/>
      <c r="E12353" s="144"/>
      <c r="F12353" s="144"/>
    </row>
    <row r="12354" spans="1:6">
      <c r="A12354" s="144"/>
      <c r="B12354" s="144"/>
      <c r="C12354" s="144"/>
      <c r="D12354" s="144"/>
      <c r="E12354" s="144"/>
      <c r="F12354" s="144"/>
    </row>
    <row r="12355" spans="1:6">
      <c r="A12355" s="144"/>
      <c r="B12355" s="144"/>
      <c r="C12355" s="144"/>
      <c r="D12355" s="144"/>
      <c r="E12355" s="144"/>
      <c r="F12355" s="144"/>
    </row>
    <row r="12356" spans="1:6">
      <c r="A12356" s="144"/>
      <c r="B12356" s="144"/>
      <c r="C12356" s="144"/>
      <c r="D12356" s="144"/>
      <c r="E12356" s="144"/>
      <c r="F12356" s="144"/>
    </row>
    <row r="12357" spans="1:6">
      <c r="A12357" s="144"/>
      <c r="B12357" s="144"/>
      <c r="C12357" s="144"/>
      <c r="D12357" s="144"/>
      <c r="E12357" s="144"/>
      <c r="F12357" s="144"/>
    </row>
    <row r="12358" spans="1:6">
      <c r="A12358" s="144"/>
      <c r="B12358" s="144"/>
      <c r="C12358" s="144"/>
      <c r="D12358" s="144"/>
      <c r="E12358" s="144"/>
      <c r="F12358" s="144"/>
    </row>
    <row r="12359" spans="1:6">
      <c r="A12359" s="144"/>
      <c r="B12359" s="144"/>
      <c r="C12359" s="144"/>
      <c r="D12359" s="144"/>
      <c r="E12359" s="144"/>
      <c r="F12359" s="144"/>
    </row>
    <row r="12360" spans="1:6">
      <c r="A12360" s="144"/>
      <c r="B12360" s="144"/>
      <c r="C12360" s="144"/>
      <c r="D12360" s="144"/>
      <c r="E12360" s="144"/>
      <c r="F12360" s="144"/>
    </row>
    <row r="12361" spans="1:6">
      <c r="A12361" s="144"/>
      <c r="B12361" s="144"/>
      <c r="C12361" s="144"/>
      <c r="D12361" s="144"/>
      <c r="E12361" s="144"/>
      <c r="F12361" s="144"/>
    </row>
    <row r="12362" spans="1:6">
      <c r="A12362" s="144"/>
      <c r="B12362" s="144"/>
      <c r="C12362" s="144"/>
      <c r="D12362" s="144"/>
      <c r="E12362" s="144"/>
      <c r="F12362" s="144"/>
    </row>
    <row r="12363" spans="1:6">
      <c r="A12363" s="144"/>
      <c r="B12363" s="144"/>
      <c r="C12363" s="144"/>
      <c r="D12363" s="144"/>
      <c r="E12363" s="144"/>
      <c r="F12363" s="144"/>
    </row>
    <row r="12364" spans="1:6">
      <c r="A12364" s="144"/>
      <c r="B12364" s="144"/>
      <c r="C12364" s="144"/>
      <c r="D12364" s="144"/>
      <c r="E12364" s="144"/>
      <c r="F12364" s="144"/>
    </row>
    <row r="12365" spans="1:6">
      <c r="A12365" s="144"/>
      <c r="B12365" s="144"/>
      <c r="C12365" s="144"/>
      <c r="D12365" s="144"/>
      <c r="E12365" s="144"/>
      <c r="F12365" s="144"/>
    </row>
    <row r="12366" spans="1:6">
      <c r="A12366" s="144"/>
      <c r="B12366" s="144"/>
      <c r="C12366" s="144"/>
      <c r="D12366" s="144"/>
      <c r="E12366" s="144"/>
      <c r="F12366" s="144"/>
    </row>
    <row r="12367" spans="1:6">
      <c r="A12367" s="144"/>
      <c r="B12367" s="144"/>
      <c r="C12367" s="144"/>
      <c r="D12367" s="144"/>
      <c r="E12367" s="144"/>
      <c r="F12367" s="144"/>
    </row>
    <row r="12368" spans="1:6">
      <c r="A12368" s="144"/>
      <c r="B12368" s="144"/>
      <c r="C12368" s="144"/>
      <c r="D12368" s="144"/>
      <c r="E12368" s="144"/>
      <c r="F12368" s="144"/>
    </row>
    <row r="12369" spans="1:6">
      <c r="A12369" s="144"/>
      <c r="B12369" s="144"/>
      <c r="C12369" s="144"/>
      <c r="D12369" s="144"/>
      <c r="E12369" s="144"/>
      <c r="F12369" s="144"/>
    </row>
    <row r="12370" spans="1:6">
      <c r="A12370" s="144"/>
      <c r="B12370" s="144"/>
      <c r="C12370" s="144"/>
      <c r="D12370" s="144"/>
      <c r="E12370" s="144"/>
      <c r="F12370" s="144"/>
    </row>
    <row r="12371" spans="1:6">
      <c r="A12371" s="144"/>
      <c r="B12371" s="144"/>
      <c r="C12371" s="144"/>
      <c r="D12371" s="144"/>
      <c r="E12371" s="144"/>
      <c r="F12371" s="144"/>
    </row>
    <row r="12372" spans="1:6">
      <c r="A12372" s="144"/>
      <c r="B12372" s="144"/>
      <c r="C12372" s="144"/>
      <c r="D12372" s="144"/>
      <c r="E12372" s="144"/>
      <c r="F12372" s="144"/>
    </row>
    <row r="12373" spans="1:6">
      <c r="A12373" s="144"/>
      <c r="B12373" s="144"/>
      <c r="C12373" s="144"/>
      <c r="D12373" s="144"/>
      <c r="E12373" s="144"/>
      <c r="F12373" s="144"/>
    </row>
    <row r="12374" spans="1:6">
      <c r="A12374" s="144"/>
      <c r="B12374" s="144"/>
      <c r="C12374" s="144"/>
      <c r="D12374" s="144"/>
      <c r="E12374" s="144"/>
      <c r="F12374" s="144"/>
    </row>
    <row r="12375" spans="1:6">
      <c r="A12375" s="144"/>
      <c r="B12375" s="144"/>
      <c r="C12375" s="144"/>
      <c r="D12375" s="144"/>
      <c r="E12375" s="144"/>
      <c r="F12375" s="144"/>
    </row>
    <row r="12376" spans="1:6">
      <c r="A12376" s="144"/>
      <c r="B12376" s="144"/>
      <c r="C12376" s="144"/>
      <c r="D12376" s="144"/>
      <c r="E12376" s="144"/>
      <c r="F12376" s="144"/>
    </row>
    <row r="12377" spans="1:6">
      <c r="A12377" s="144"/>
      <c r="B12377" s="144"/>
      <c r="C12377" s="144"/>
      <c r="D12377" s="144"/>
      <c r="E12377" s="144"/>
      <c r="F12377" s="144"/>
    </row>
    <row r="12378" spans="1:6">
      <c r="A12378" s="144"/>
      <c r="B12378" s="144"/>
      <c r="C12378" s="144"/>
      <c r="D12378" s="144"/>
      <c r="E12378" s="144"/>
      <c r="F12378" s="144"/>
    </row>
    <row r="12379" spans="1:6">
      <c r="A12379" s="144"/>
      <c r="B12379" s="144"/>
      <c r="C12379" s="144"/>
      <c r="D12379" s="144"/>
      <c r="E12379" s="144"/>
      <c r="F12379" s="144"/>
    </row>
    <row r="12380" spans="1:6">
      <c r="A12380" s="144"/>
      <c r="B12380" s="144"/>
      <c r="C12380" s="144"/>
      <c r="D12380" s="144"/>
      <c r="E12380" s="144"/>
      <c r="F12380" s="144"/>
    </row>
    <row r="12381" spans="1:6">
      <c r="A12381" s="144"/>
      <c r="B12381" s="144"/>
      <c r="C12381" s="144"/>
      <c r="D12381" s="144"/>
      <c r="E12381" s="144"/>
      <c r="F12381" s="144"/>
    </row>
    <row r="12382" spans="1:6">
      <c r="A12382" s="144"/>
      <c r="B12382" s="144"/>
      <c r="C12382" s="144"/>
      <c r="D12382" s="144"/>
      <c r="E12382" s="144"/>
      <c r="F12382" s="144"/>
    </row>
    <row r="12383" spans="1:6">
      <c r="A12383" s="144"/>
      <c r="B12383" s="144"/>
      <c r="C12383" s="144"/>
      <c r="D12383" s="144"/>
      <c r="E12383" s="144"/>
      <c r="F12383" s="144"/>
    </row>
    <row r="12384" spans="1:6">
      <c r="A12384" s="144"/>
      <c r="B12384" s="144"/>
      <c r="C12384" s="144"/>
      <c r="D12384" s="144"/>
      <c r="E12384" s="144"/>
      <c r="F12384" s="144"/>
    </row>
    <row r="12385" spans="1:6">
      <c r="A12385" s="144"/>
      <c r="B12385" s="144"/>
      <c r="C12385" s="144"/>
      <c r="D12385" s="144"/>
      <c r="E12385" s="144"/>
      <c r="F12385" s="144"/>
    </row>
    <row r="12386" spans="1:6">
      <c r="A12386" s="144"/>
      <c r="B12386" s="144"/>
      <c r="C12386" s="144"/>
      <c r="D12386" s="144"/>
      <c r="E12386" s="144"/>
      <c r="F12386" s="144"/>
    </row>
    <row r="12387" spans="1:6">
      <c r="A12387" s="144"/>
      <c r="B12387" s="144"/>
      <c r="C12387" s="144"/>
      <c r="D12387" s="144"/>
      <c r="E12387" s="144"/>
      <c r="F12387" s="144"/>
    </row>
    <row r="12388" spans="1:6">
      <c r="A12388" s="144"/>
      <c r="B12388" s="144"/>
      <c r="C12388" s="144"/>
      <c r="D12388" s="144"/>
      <c r="E12388" s="144"/>
      <c r="F12388" s="144"/>
    </row>
    <row r="12389" spans="1:6">
      <c r="A12389" s="144"/>
      <c r="B12389" s="144"/>
      <c r="C12389" s="144"/>
      <c r="D12389" s="144"/>
      <c r="E12389" s="144"/>
      <c r="F12389" s="144"/>
    </row>
    <row r="12390" spans="1:6">
      <c r="A12390" s="144"/>
      <c r="B12390" s="144"/>
      <c r="C12390" s="144"/>
      <c r="D12390" s="144"/>
      <c r="E12390" s="144"/>
      <c r="F12390" s="144"/>
    </row>
    <row r="12391" spans="1:6">
      <c r="A12391" s="144"/>
      <c r="B12391" s="144"/>
      <c r="C12391" s="144"/>
      <c r="D12391" s="144"/>
      <c r="E12391" s="144"/>
      <c r="F12391" s="144"/>
    </row>
    <row r="12392" spans="1:6">
      <c r="A12392" s="144"/>
      <c r="B12392" s="144"/>
      <c r="C12392" s="144"/>
      <c r="D12392" s="144"/>
      <c r="E12392" s="144"/>
      <c r="F12392" s="144"/>
    </row>
    <row r="12393" spans="1:6">
      <c r="A12393" s="144"/>
      <c r="B12393" s="144"/>
      <c r="C12393" s="144"/>
      <c r="D12393" s="144"/>
      <c r="E12393" s="144"/>
      <c r="F12393" s="144"/>
    </row>
    <row r="12394" spans="1:6">
      <c r="A12394" s="144"/>
      <c r="B12394" s="144"/>
      <c r="C12394" s="144"/>
      <c r="D12394" s="144"/>
      <c r="E12394" s="144"/>
      <c r="F12394" s="144"/>
    </row>
    <row r="12395" spans="1:6">
      <c r="A12395" s="144"/>
      <c r="B12395" s="144"/>
      <c r="C12395" s="144"/>
      <c r="D12395" s="144"/>
      <c r="E12395" s="144"/>
      <c r="F12395" s="144"/>
    </row>
    <row r="12396" spans="1:6">
      <c r="A12396" s="144"/>
      <c r="B12396" s="144"/>
      <c r="C12396" s="144"/>
      <c r="D12396" s="144"/>
      <c r="E12396" s="144"/>
      <c r="F12396" s="144"/>
    </row>
    <row r="12397" spans="1:6">
      <c r="A12397" s="144"/>
      <c r="B12397" s="144"/>
      <c r="C12397" s="144"/>
      <c r="D12397" s="144"/>
      <c r="E12397" s="144"/>
      <c r="F12397" s="144"/>
    </row>
    <row r="12398" spans="1:6">
      <c r="A12398" s="144"/>
      <c r="B12398" s="144"/>
      <c r="C12398" s="144"/>
      <c r="D12398" s="144"/>
      <c r="E12398" s="144"/>
      <c r="F12398" s="144"/>
    </row>
    <row r="12399" spans="1:6">
      <c r="A12399" s="144"/>
      <c r="B12399" s="144"/>
      <c r="C12399" s="144"/>
      <c r="D12399" s="144"/>
      <c r="E12399" s="144"/>
      <c r="F12399" s="144"/>
    </row>
    <row r="12400" spans="1:6">
      <c r="A12400" s="144"/>
      <c r="B12400" s="144"/>
      <c r="C12400" s="144"/>
      <c r="D12400" s="144"/>
      <c r="E12400" s="144"/>
      <c r="F12400" s="144"/>
    </row>
    <row r="12401" spans="1:6">
      <c r="A12401" s="144"/>
      <c r="B12401" s="144"/>
      <c r="C12401" s="144"/>
      <c r="D12401" s="144"/>
      <c r="E12401" s="144"/>
      <c r="F12401" s="144"/>
    </row>
    <row r="12402" spans="1:6">
      <c r="A12402" s="144"/>
      <c r="B12402" s="144"/>
      <c r="C12402" s="144"/>
      <c r="D12402" s="144"/>
      <c r="E12402" s="144"/>
      <c r="F12402" s="144"/>
    </row>
    <row r="12403" spans="1:6">
      <c r="A12403" s="144"/>
      <c r="B12403" s="144"/>
      <c r="C12403" s="144"/>
      <c r="D12403" s="144"/>
      <c r="E12403" s="144"/>
      <c r="F12403" s="144"/>
    </row>
    <row r="12404" spans="1:6">
      <c r="A12404" s="144"/>
      <c r="B12404" s="144"/>
      <c r="C12404" s="144"/>
      <c r="D12404" s="144"/>
      <c r="E12404" s="144"/>
      <c r="F12404" s="144"/>
    </row>
    <row r="12405" spans="1:6">
      <c r="A12405" s="144"/>
      <c r="B12405" s="144"/>
      <c r="C12405" s="144"/>
      <c r="D12405" s="144"/>
      <c r="E12405" s="144"/>
      <c r="F12405" s="144"/>
    </row>
    <row r="12406" spans="1:6">
      <c r="A12406" s="144"/>
      <c r="B12406" s="144"/>
      <c r="C12406" s="144"/>
      <c r="D12406" s="144"/>
      <c r="E12406" s="144"/>
      <c r="F12406" s="144"/>
    </row>
    <row r="12407" spans="1:6">
      <c r="A12407" s="144"/>
      <c r="B12407" s="144"/>
      <c r="C12407" s="144"/>
      <c r="D12407" s="144"/>
      <c r="E12407" s="144"/>
      <c r="F12407" s="144"/>
    </row>
    <row r="12408" spans="1:6">
      <c r="A12408" s="144"/>
      <c r="B12408" s="144"/>
      <c r="C12408" s="144"/>
      <c r="D12408" s="144"/>
      <c r="E12408" s="144"/>
      <c r="F12408" s="144"/>
    </row>
    <row r="12409" spans="1:6">
      <c r="A12409" s="144"/>
      <c r="B12409" s="144"/>
      <c r="C12409" s="144"/>
      <c r="D12409" s="144"/>
      <c r="E12409" s="144"/>
      <c r="F12409" s="144"/>
    </row>
    <row r="12410" spans="1:6">
      <c r="A12410" s="144"/>
      <c r="B12410" s="144"/>
      <c r="C12410" s="144"/>
      <c r="D12410" s="144"/>
      <c r="E12410" s="144"/>
      <c r="F12410" s="144"/>
    </row>
    <row r="12411" spans="1:6">
      <c r="A12411" s="144"/>
      <c r="B12411" s="144"/>
      <c r="C12411" s="144"/>
      <c r="D12411" s="144"/>
      <c r="E12411" s="144"/>
      <c r="F12411" s="144"/>
    </row>
    <row r="12412" spans="1:6">
      <c r="A12412" s="144"/>
      <c r="B12412" s="144"/>
      <c r="C12412" s="144"/>
      <c r="D12412" s="144"/>
      <c r="E12412" s="144"/>
      <c r="F12412" s="144"/>
    </row>
    <row r="12413" spans="1:6">
      <c r="A12413" s="144"/>
      <c r="B12413" s="144"/>
      <c r="C12413" s="144"/>
      <c r="D12413" s="144"/>
      <c r="E12413" s="144"/>
      <c r="F12413" s="144"/>
    </row>
    <row r="12414" spans="1:6">
      <c r="A12414" s="144"/>
      <c r="B12414" s="144"/>
      <c r="C12414" s="144"/>
      <c r="D12414" s="144"/>
      <c r="E12414" s="144"/>
      <c r="F12414" s="144"/>
    </row>
    <row r="12415" spans="1:6">
      <c r="A12415" s="144"/>
      <c r="B12415" s="144"/>
      <c r="C12415" s="144"/>
      <c r="D12415" s="144"/>
      <c r="E12415" s="144"/>
      <c r="F12415" s="144"/>
    </row>
    <row r="12416" spans="1:6">
      <c r="A12416" s="144"/>
      <c r="B12416" s="144"/>
      <c r="C12416" s="144"/>
      <c r="D12416" s="144"/>
      <c r="E12416" s="144"/>
      <c r="F12416" s="144"/>
    </row>
    <row r="12417" spans="1:6">
      <c r="A12417" s="144"/>
      <c r="B12417" s="144"/>
      <c r="C12417" s="144"/>
      <c r="D12417" s="144"/>
      <c r="E12417" s="144"/>
      <c r="F12417" s="144"/>
    </row>
    <row r="12418" spans="1:6">
      <c r="A12418" s="144"/>
      <c r="B12418" s="144"/>
      <c r="C12418" s="144"/>
      <c r="D12418" s="144"/>
      <c r="E12418" s="144"/>
      <c r="F12418" s="144"/>
    </row>
    <row r="12419" spans="1:6">
      <c r="A12419" s="144"/>
      <c r="B12419" s="144"/>
      <c r="C12419" s="144"/>
      <c r="D12419" s="144"/>
      <c r="E12419" s="144"/>
      <c r="F12419" s="144"/>
    </row>
    <row r="12420" spans="1:6">
      <c r="A12420" s="144"/>
      <c r="B12420" s="144"/>
      <c r="C12420" s="144"/>
      <c r="D12420" s="144"/>
      <c r="E12420" s="144"/>
      <c r="F12420" s="144"/>
    </row>
    <row r="12421" spans="1:6">
      <c r="A12421" s="144"/>
      <c r="B12421" s="144"/>
      <c r="C12421" s="144"/>
      <c r="D12421" s="144"/>
      <c r="E12421" s="144"/>
      <c r="F12421" s="144"/>
    </row>
    <row r="12422" spans="1:6">
      <c r="A12422" s="144"/>
      <c r="B12422" s="144"/>
      <c r="C12422" s="144"/>
      <c r="D12422" s="144"/>
      <c r="E12422" s="144"/>
      <c r="F12422" s="144"/>
    </row>
    <row r="12423" spans="1:6">
      <c r="A12423" s="144"/>
      <c r="B12423" s="144"/>
      <c r="C12423" s="144"/>
      <c r="D12423" s="144"/>
      <c r="E12423" s="144"/>
      <c r="F12423" s="144"/>
    </row>
    <row r="12424" spans="1:6">
      <c r="A12424" s="144"/>
      <c r="B12424" s="144"/>
      <c r="C12424" s="144"/>
      <c r="D12424" s="144"/>
      <c r="E12424" s="144"/>
      <c r="F12424" s="144"/>
    </row>
    <row r="12425" spans="1:6">
      <c r="A12425" s="144"/>
      <c r="B12425" s="144"/>
      <c r="C12425" s="144"/>
      <c r="D12425" s="144"/>
      <c r="E12425" s="144"/>
      <c r="F12425" s="144"/>
    </row>
    <row r="12426" spans="1:6">
      <c r="A12426" s="144"/>
      <c r="B12426" s="144"/>
      <c r="C12426" s="144"/>
      <c r="D12426" s="144"/>
      <c r="E12426" s="144"/>
      <c r="F12426" s="144"/>
    </row>
    <row r="12427" spans="1:6">
      <c r="A12427" s="144"/>
      <c r="B12427" s="144"/>
      <c r="C12427" s="144"/>
      <c r="D12427" s="144"/>
      <c r="E12427" s="144"/>
      <c r="F12427" s="144"/>
    </row>
    <row r="12428" spans="1:6">
      <c r="A12428" s="144"/>
      <c r="B12428" s="144"/>
      <c r="C12428" s="144"/>
      <c r="D12428" s="144"/>
      <c r="E12428" s="144"/>
      <c r="F12428" s="144"/>
    </row>
    <row r="12429" spans="1:6">
      <c r="A12429" s="144"/>
      <c r="B12429" s="144"/>
      <c r="C12429" s="144"/>
      <c r="D12429" s="144"/>
      <c r="E12429" s="144"/>
      <c r="F12429" s="144"/>
    </row>
    <row r="12430" spans="1:6">
      <c r="A12430" s="144"/>
      <c r="B12430" s="144"/>
      <c r="C12430" s="144"/>
      <c r="D12430" s="144"/>
      <c r="E12430" s="144"/>
      <c r="F12430" s="144"/>
    </row>
    <row r="12431" spans="1:6">
      <c r="A12431" s="144"/>
      <c r="B12431" s="144"/>
      <c r="C12431" s="144"/>
      <c r="D12431" s="144"/>
      <c r="E12431" s="144"/>
      <c r="F12431" s="144"/>
    </row>
    <row r="12432" spans="1:6">
      <c r="A12432" s="144"/>
      <c r="B12432" s="144"/>
      <c r="C12432" s="144"/>
      <c r="D12432" s="144"/>
      <c r="E12432" s="144"/>
      <c r="F12432" s="144"/>
    </row>
    <row r="12433" spans="1:6">
      <c r="A12433" s="144"/>
      <c r="B12433" s="144"/>
      <c r="C12433" s="144"/>
      <c r="D12433" s="144"/>
      <c r="E12433" s="144"/>
      <c r="F12433" s="144"/>
    </row>
    <row r="12434" spans="1:6">
      <c r="A12434" s="144"/>
      <c r="B12434" s="144"/>
      <c r="C12434" s="144"/>
      <c r="D12434" s="144"/>
      <c r="E12434" s="144"/>
      <c r="F12434" s="144"/>
    </row>
    <row r="12435" spans="1:6">
      <c r="A12435" s="144"/>
      <c r="B12435" s="144"/>
      <c r="C12435" s="144"/>
      <c r="D12435" s="144"/>
      <c r="E12435" s="144"/>
      <c r="F12435" s="144"/>
    </row>
    <row r="12436" spans="1:6">
      <c r="A12436" s="144"/>
      <c r="B12436" s="144"/>
      <c r="C12436" s="144"/>
      <c r="D12436" s="144"/>
      <c r="E12436" s="144"/>
      <c r="F12436" s="144"/>
    </row>
    <row r="12437" spans="1:6">
      <c r="A12437" s="144"/>
      <c r="B12437" s="144"/>
      <c r="C12437" s="144"/>
      <c r="D12437" s="144"/>
      <c r="E12437" s="144"/>
      <c r="F12437" s="144"/>
    </row>
    <row r="12438" spans="1:6">
      <c r="A12438" s="144"/>
      <c r="B12438" s="144"/>
      <c r="C12438" s="144"/>
      <c r="D12438" s="144"/>
      <c r="E12438" s="144"/>
      <c r="F12438" s="144"/>
    </row>
    <row r="12439" spans="1:6">
      <c r="A12439" s="144"/>
      <c r="B12439" s="144"/>
      <c r="C12439" s="144"/>
      <c r="D12439" s="144"/>
      <c r="E12439" s="144"/>
      <c r="F12439" s="144"/>
    </row>
    <row r="12440" spans="1:6">
      <c r="A12440" s="144"/>
      <c r="B12440" s="144"/>
      <c r="C12440" s="144"/>
      <c r="D12440" s="144"/>
      <c r="E12440" s="144"/>
      <c r="F12440" s="144"/>
    </row>
    <row r="12441" spans="1:6">
      <c r="A12441" s="144"/>
      <c r="B12441" s="144"/>
      <c r="C12441" s="144"/>
      <c r="D12441" s="144"/>
      <c r="E12441" s="144"/>
      <c r="F12441" s="144"/>
    </row>
    <row r="12442" spans="1:6">
      <c r="A12442" s="144"/>
      <c r="B12442" s="144"/>
      <c r="C12442" s="144"/>
      <c r="D12442" s="144"/>
      <c r="E12442" s="144"/>
      <c r="F12442" s="144"/>
    </row>
    <row r="12443" spans="1:6">
      <c r="A12443" s="144"/>
      <c r="B12443" s="144"/>
      <c r="C12443" s="144"/>
      <c r="D12443" s="144"/>
      <c r="E12443" s="144"/>
      <c r="F12443" s="144"/>
    </row>
    <row r="12444" spans="1:6">
      <c r="A12444" s="144"/>
      <c r="B12444" s="144"/>
      <c r="C12444" s="144"/>
      <c r="D12444" s="144"/>
      <c r="E12444" s="144"/>
      <c r="F12444" s="144"/>
    </row>
    <row r="12445" spans="1:6">
      <c r="A12445" s="144"/>
      <c r="B12445" s="144"/>
      <c r="C12445" s="144"/>
      <c r="D12445" s="144"/>
      <c r="E12445" s="144"/>
      <c r="F12445" s="144"/>
    </row>
    <row r="12446" spans="1:6">
      <c r="A12446" s="144"/>
      <c r="B12446" s="144"/>
      <c r="C12446" s="144"/>
      <c r="D12446" s="144"/>
      <c r="E12446" s="144"/>
      <c r="F12446" s="144"/>
    </row>
    <row r="12447" spans="1:6">
      <c r="A12447" s="144"/>
      <c r="B12447" s="144"/>
      <c r="C12447" s="144"/>
      <c r="D12447" s="144"/>
      <c r="E12447" s="144"/>
      <c r="F12447" s="144"/>
    </row>
    <row r="12448" spans="1:6">
      <c r="A12448" s="144"/>
      <c r="B12448" s="144"/>
      <c r="C12448" s="144"/>
      <c r="D12448" s="144"/>
      <c r="E12448" s="144"/>
      <c r="F12448" s="144"/>
    </row>
    <row r="12449" spans="1:6">
      <c r="A12449" s="144"/>
      <c r="B12449" s="144"/>
      <c r="C12449" s="144"/>
      <c r="D12449" s="144"/>
      <c r="E12449" s="144"/>
      <c r="F12449" s="144"/>
    </row>
    <row r="12450" spans="1:6">
      <c r="A12450" s="144"/>
      <c r="B12450" s="144"/>
      <c r="C12450" s="144"/>
      <c r="D12450" s="144"/>
      <c r="E12450" s="144"/>
      <c r="F12450" s="144"/>
    </row>
    <row r="12451" spans="1:6">
      <c r="A12451" s="144"/>
      <c r="B12451" s="144"/>
      <c r="C12451" s="144"/>
      <c r="D12451" s="144"/>
      <c r="E12451" s="144"/>
      <c r="F12451" s="144"/>
    </row>
    <row r="12452" spans="1:6">
      <c r="A12452" s="144"/>
      <c r="B12452" s="144"/>
      <c r="C12452" s="144"/>
      <c r="D12452" s="144"/>
      <c r="E12452" s="144"/>
      <c r="F12452" s="144"/>
    </row>
    <row r="12453" spans="1:6">
      <c r="A12453" s="144"/>
      <c r="B12453" s="144"/>
      <c r="C12453" s="144"/>
      <c r="D12453" s="144"/>
      <c r="E12453" s="144"/>
      <c r="F12453" s="144"/>
    </row>
    <row r="12454" spans="1:6">
      <c r="A12454" s="144"/>
      <c r="B12454" s="144"/>
      <c r="C12454" s="144"/>
      <c r="D12454" s="144"/>
      <c r="E12454" s="144"/>
      <c r="F12454" s="144"/>
    </row>
    <row r="12455" spans="1:6">
      <c r="A12455" s="144"/>
      <c r="B12455" s="144"/>
      <c r="C12455" s="144"/>
      <c r="D12455" s="144"/>
      <c r="E12455" s="144"/>
      <c r="F12455" s="144"/>
    </row>
    <row r="12456" spans="1:6">
      <c r="A12456" s="144"/>
      <c r="B12456" s="144"/>
      <c r="C12456" s="144"/>
      <c r="D12456" s="144"/>
      <c r="E12456" s="144"/>
      <c r="F12456" s="144"/>
    </row>
    <row r="12457" spans="1:6">
      <c r="A12457" s="144"/>
      <c r="B12457" s="144"/>
      <c r="C12457" s="144"/>
      <c r="D12457" s="144"/>
      <c r="E12457" s="144"/>
      <c r="F12457" s="144"/>
    </row>
    <row r="12458" spans="1:6">
      <c r="A12458" s="144"/>
      <c r="B12458" s="144"/>
      <c r="C12458" s="144"/>
      <c r="D12458" s="144"/>
      <c r="E12458" s="144"/>
      <c r="F12458" s="144"/>
    </row>
    <row r="12459" spans="1:6">
      <c r="A12459" s="144"/>
      <c r="B12459" s="144"/>
      <c r="C12459" s="144"/>
      <c r="D12459" s="144"/>
      <c r="E12459" s="144"/>
      <c r="F12459" s="144"/>
    </row>
    <row r="12460" spans="1:6">
      <c r="A12460" s="144"/>
      <c r="B12460" s="144"/>
      <c r="C12460" s="144"/>
      <c r="D12460" s="144"/>
      <c r="E12460" s="144"/>
      <c r="F12460" s="144"/>
    </row>
    <row r="12461" spans="1:6">
      <c r="A12461" s="144"/>
      <c r="B12461" s="144"/>
      <c r="C12461" s="144"/>
      <c r="D12461" s="144"/>
      <c r="E12461" s="144"/>
      <c r="F12461" s="144"/>
    </row>
    <row r="12462" spans="1:6">
      <c r="A12462" s="144"/>
      <c r="B12462" s="144"/>
      <c r="C12462" s="144"/>
      <c r="D12462" s="144"/>
      <c r="E12462" s="144"/>
      <c r="F12462" s="144"/>
    </row>
    <row r="12463" spans="1:6">
      <c r="A12463" s="144"/>
      <c r="B12463" s="144"/>
      <c r="C12463" s="144"/>
      <c r="D12463" s="144"/>
      <c r="E12463" s="144"/>
      <c r="F12463" s="144"/>
    </row>
    <row r="12464" spans="1:6">
      <c r="A12464" s="144"/>
      <c r="B12464" s="144"/>
      <c r="C12464" s="144"/>
      <c r="D12464" s="144"/>
      <c r="E12464" s="144"/>
      <c r="F12464" s="144"/>
    </row>
    <row r="12465" spans="1:6">
      <c r="A12465" s="144"/>
      <c r="B12465" s="144"/>
      <c r="C12465" s="144"/>
      <c r="D12465" s="144"/>
      <c r="E12465" s="144"/>
      <c r="F12465" s="144"/>
    </row>
    <row r="12466" spans="1:6">
      <c r="A12466" s="144"/>
      <c r="B12466" s="144"/>
      <c r="C12466" s="144"/>
      <c r="D12466" s="144"/>
      <c r="E12466" s="144"/>
      <c r="F12466" s="144"/>
    </row>
    <row r="12467" spans="1:6">
      <c r="A12467" s="144"/>
      <c r="B12467" s="144"/>
      <c r="C12467" s="144"/>
      <c r="D12467" s="144"/>
      <c r="E12467" s="144"/>
      <c r="F12467" s="144"/>
    </row>
    <row r="12468" spans="1:6">
      <c r="A12468" s="144"/>
      <c r="B12468" s="144"/>
      <c r="C12468" s="144"/>
      <c r="D12468" s="144"/>
      <c r="E12468" s="144"/>
      <c r="F12468" s="144"/>
    </row>
    <row r="12469" spans="1:6">
      <c r="A12469" s="144"/>
      <c r="B12469" s="144"/>
      <c r="C12469" s="144"/>
      <c r="D12469" s="144"/>
      <c r="E12469" s="144"/>
      <c r="F12469" s="144"/>
    </row>
    <row r="12470" spans="1:6">
      <c r="A12470" s="144"/>
      <c r="B12470" s="144"/>
      <c r="C12470" s="144"/>
      <c r="D12470" s="144"/>
      <c r="E12470" s="144"/>
      <c r="F12470" s="144"/>
    </row>
    <row r="12471" spans="1:6">
      <c r="A12471" s="144"/>
      <c r="B12471" s="144"/>
      <c r="C12471" s="144"/>
      <c r="D12471" s="144"/>
      <c r="E12471" s="144"/>
      <c r="F12471" s="144"/>
    </row>
    <row r="12472" spans="1:6">
      <c r="A12472" s="144"/>
      <c r="B12472" s="144"/>
      <c r="C12472" s="144"/>
      <c r="D12472" s="144"/>
      <c r="E12472" s="144"/>
      <c r="F12472" s="144"/>
    </row>
    <row r="12473" spans="1:6">
      <c r="A12473" s="144"/>
      <c r="B12473" s="144"/>
      <c r="C12473" s="144"/>
      <c r="D12473" s="144"/>
      <c r="E12473" s="144"/>
      <c r="F12473" s="144"/>
    </row>
    <row r="12474" spans="1:6">
      <c r="A12474" s="144"/>
      <c r="B12474" s="144"/>
      <c r="C12474" s="144"/>
      <c r="D12474" s="144"/>
      <c r="E12474" s="144"/>
      <c r="F12474" s="144"/>
    </row>
    <row r="12475" spans="1:6">
      <c r="A12475" s="144"/>
      <c r="B12475" s="144"/>
      <c r="C12475" s="144"/>
      <c r="D12475" s="144"/>
      <c r="E12475" s="144"/>
      <c r="F12475" s="144"/>
    </row>
    <row r="12476" spans="1:6">
      <c r="A12476" s="144"/>
      <c r="B12476" s="144"/>
      <c r="C12476" s="144"/>
      <c r="D12476" s="144"/>
      <c r="E12476" s="144"/>
      <c r="F12476" s="144"/>
    </row>
    <row r="12477" spans="1:6">
      <c r="A12477" s="144"/>
      <c r="B12477" s="144"/>
      <c r="C12477" s="144"/>
      <c r="D12477" s="144"/>
      <c r="E12477" s="144"/>
      <c r="F12477" s="144"/>
    </row>
    <row r="12478" spans="1:6">
      <c r="A12478" s="144"/>
      <c r="B12478" s="144"/>
      <c r="C12478" s="144"/>
      <c r="D12478" s="144"/>
      <c r="E12478" s="144"/>
      <c r="F12478" s="144"/>
    </row>
    <row r="12479" spans="1:6">
      <c r="A12479" s="144"/>
      <c r="B12479" s="144"/>
      <c r="C12479" s="144"/>
      <c r="D12479" s="144"/>
      <c r="E12479" s="144"/>
      <c r="F12479" s="144"/>
    </row>
    <row r="12480" spans="1:6">
      <c r="A12480" s="144"/>
      <c r="B12480" s="144"/>
      <c r="C12480" s="144"/>
      <c r="D12480" s="144"/>
      <c r="E12480" s="144"/>
      <c r="F12480" s="144"/>
    </row>
    <row r="12481" spans="1:6">
      <c r="A12481" s="144"/>
      <c r="B12481" s="144"/>
      <c r="C12481" s="144"/>
      <c r="D12481" s="144"/>
      <c r="E12481" s="144"/>
      <c r="F12481" s="144"/>
    </row>
    <row r="12482" spans="1:6">
      <c r="A12482" s="144"/>
      <c r="B12482" s="144"/>
      <c r="C12482" s="144"/>
      <c r="D12482" s="144"/>
      <c r="E12482" s="144"/>
      <c r="F12482" s="144"/>
    </row>
    <row r="12483" spans="1:6">
      <c r="A12483" s="144"/>
      <c r="B12483" s="144"/>
      <c r="C12483" s="144"/>
      <c r="D12483" s="144"/>
      <c r="E12483" s="144"/>
      <c r="F12483" s="144"/>
    </row>
    <row r="12484" spans="1:6">
      <c r="A12484" s="144"/>
      <c r="B12484" s="144"/>
      <c r="C12484" s="144"/>
      <c r="D12484" s="144"/>
      <c r="E12484" s="144"/>
      <c r="F12484" s="144"/>
    </row>
    <row r="12485" spans="1:6">
      <c r="A12485" s="144"/>
      <c r="B12485" s="144"/>
      <c r="C12485" s="144"/>
      <c r="D12485" s="144"/>
      <c r="E12485" s="144"/>
      <c r="F12485" s="144"/>
    </row>
    <row r="12486" spans="1:6">
      <c r="A12486" s="144"/>
      <c r="B12486" s="144"/>
      <c r="C12486" s="144"/>
      <c r="D12486" s="144"/>
      <c r="E12486" s="144"/>
      <c r="F12486" s="144"/>
    </row>
    <row r="12487" spans="1:6">
      <c r="A12487" s="144"/>
      <c r="B12487" s="144"/>
      <c r="C12487" s="144"/>
      <c r="D12487" s="144"/>
      <c r="E12487" s="144"/>
      <c r="F12487" s="144"/>
    </row>
    <row r="12488" spans="1:6">
      <c r="A12488" s="144"/>
      <c r="B12488" s="144"/>
      <c r="C12488" s="144"/>
      <c r="D12488" s="144"/>
      <c r="E12488" s="144"/>
      <c r="F12488" s="144"/>
    </row>
    <row r="12489" spans="1:6">
      <c r="A12489" s="144"/>
      <c r="B12489" s="144"/>
      <c r="C12489" s="144"/>
      <c r="D12489" s="144"/>
      <c r="E12489" s="144"/>
      <c r="F12489" s="144"/>
    </row>
    <row r="12490" spans="1:6">
      <c r="A12490" s="144"/>
      <c r="B12490" s="144"/>
      <c r="C12490" s="144"/>
      <c r="D12490" s="144"/>
      <c r="E12490" s="144"/>
      <c r="F12490" s="144"/>
    </row>
    <row r="12491" spans="1:6">
      <c r="A12491" s="144"/>
      <c r="B12491" s="144"/>
      <c r="C12491" s="144"/>
      <c r="D12491" s="144"/>
      <c r="E12491" s="144"/>
      <c r="F12491" s="144"/>
    </row>
    <row r="12492" spans="1:6">
      <c r="A12492" s="144"/>
      <c r="B12492" s="144"/>
      <c r="C12492" s="144"/>
      <c r="D12492" s="144"/>
      <c r="E12492" s="144"/>
      <c r="F12492" s="144"/>
    </row>
    <row r="12493" spans="1:6">
      <c r="A12493" s="144"/>
      <c r="B12493" s="144"/>
      <c r="C12493" s="144"/>
      <c r="D12493" s="144"/>
      <c r="E12493" s="144"/>
      <c r="F12493" s="144"/>
    </row>
    <row r="12494" spans="1:6">
      <c r="A12494" s="144"/>
      <c r="B12494" s="144"/>
      <c r="C12494" s="144"/>
      <c r="D12494" s="144"/>
      <c r="E12494" s="144"/>
      <c r="F12494" s="144"/>
    </row>
    <row r="12495" spans="1:6">
      <c r="A12495" s="144"/>
      <c r="B12495" s="144"/>
      <c r="C12495" s="144"/>
      <c r="D12495" s="144"/>
      <c r="E12495" s="144"/>
      <c r="F12495" s="144"/>
    </row>
    <row r="12496" spans="1:6">
      <c r="A12496" s="144"/>
      <c r="B12496" s="144"/>
      <c r="C12496" s="144"/>
      <c r="D12496" s="144"/>
      <c r="E12496" s="144"/>
      <c r="F12496" s="144"/>
    </row>
    <row r="12497" spans="1:6">
      <c r="A12497" s="144"/>
      <c r="B12497" s="144"/>
      <c r="C12497" s="144"/>
      <c r="D12497" s="144"/>
      <c r="E12497" s="144"/>
      <c r="F12497" s="144"/>
    </row>
    <row r="12498" spans="1:6">
      <c r="A12498" s="144"/>
      <c r="B12498" s="144"/>
      <c r="C12498" s="144"/>
      <c r="D12498" s="144"/>
      <c r="E12498" s="144"/>
      <c r="F12498" s="144"/>
    </row>
    <row r="12499" spans="1:6">
      <c r="A12499" s="144"/>
      <c r="B12499" s="144"/>
      <c r="C12499" s="144"/>
      <c r="D12499" s="144"/>
      <c r="E12499" s="144"/>
      <c r="F12499" s="144"/>
    </row>
    <row r="12500" spans="1:6">
      <c r="A12500" s="144"/>
      <c r="B12500" s="144"/>
      <c r="C12500" s="144"/>
      <c r="D12500" s="144"/>
      <c r="E12500" s="144"/>
      <c r="F12500" s="144"/>
    </row>
    <row r="12501" spans="1:6">
      <c r="A12501" s="144"/>
      <c r="B12501" s="144"/>
      <c r="C12501" s="144"/>
      <c r="D12501" s="144"/>
      <c r="E12501" s="144"/>
      <c r="F12501" s="144"/>
    </row>
    <row r="12502" spans="1:6">
      <c r="A12502" s="144"/>
      <c r="B12502" s="144"/>
      <c r="C12502" s="144"/>
      <c r="D12502" s="144"/>
      <c r="E12502" s="144"/>
      <c r="F12502" s="144"/>
    </row>
    <row r="12503" spans="1:6">
      <c r="A12503" s="144"/>
      <c r="B12503" s="144"/>
      <c r="C12503" s="144"/>
      <c r="D12503" s="144"/>
      <c r="E12503" s="144"/>
      <c r="F12503" s="144"/>
    </row>
    <row r="12504" spans="1:6">
      <c r="A12504" s="144"/>
      <c r="B12504" s="144"/>
      <c r="C12504" s="144"/>
      <c r="D12504" s="144"/>
      <c r="E12504" s="144"/>
      <c r="F12504" s="144"/>
    </row>
    <row r="12505" spans="1:6">
      <c r="A12505" s="144"/>
      <c r="B12505" s="144"/>
      <c r="C12505" s="144"/>
      <c r="D12505" s="144"/>
      <c r="E12505" s="144"/>
      <c r="F12505" s="144"/>
    </row>
    <row r="12506" spans="1:6">
      <c r="A12506" s="144"/>
      <c r="B12506" s="144"/>
      <c r="C12506" s="144"/>
      <c r="D12506" s="144"/>
      <c r="E12506" s="144"/>
      <c r="F12506" s="144"/>
    </row>
    <row r="12507" spans="1:6">
      <c r="A12507" s="144"/>
      <c r="B12507" s="144"/>
      <c r="C12507" s="144"/>
      <c r="D12507" s="144"/>
      <c r="E12507" s="144"/>
      <c r="F12507" s="144"/>
    </row>
    <row r="12508" spans="1:6">
      <c r="A12508" s="144"/>
      <c r="B12508" s="144"/>
      <c r="C12508" s="144"/>
      <c r="D12508" s="144"/>
      <c r="E12508" s="144"/>
      <c r="F12508" s="144"/>
    </row>
    <row r="12509" spans="1:6">
      <c r="A12509" s="144"/>
      <c r="B12509" s="144"/>
      <c r="C12509" s="144"/>
      <c r="D12509" s="144"/>
      <c r="E12509" s="144"/>
      <c r="F12509" s="144"/>
    </row>
    <row r="12510" spans="1:6">
      <c r="A12510" s="144"/>
      <c r="B12510" s="144"/>
      <c r="C12510" s="144"/>
      <c r="D12510" s="144"/>
      <c r="E12510" s="144"/>
      <c r="F12510" s="144"/>
    </row>
    <row r="12511" spans="1:6">
      <c r="A12511" s="144"/>
      <c r="B12511" s="144"/>
      <c r="C12511" s="144"/>
      <c r="D12511" s="144"/>
      <c r="E12511" s="144"/>
      <c r="F12511" s="144"/>
    </row>
    <row r="12512" spans="1:6">
      <c r="A12512" s="144"/>
      <c r="B12512" s="144"/>
      <c r="C12512" s="144"/>
      <c r="D12512" s="144"/>
      <c r="E12512" s="144"/>
      <c r="F12512" s="144"/>
    </row>
    <row r="12513" spans="1:6">
      <c r="A12513" s="144"/>
      <c r="B12513" s="144"/>
      <c r="C12513" s="144"/>
      <c r="D12513" s="144"/>
      <c r="E12513" s="144"/>
      <c r="F12513" s="144"/>
    </row>
    <row r="12514" spans="1:6">
      <c r="A12514" s="144"/>
      <c r="B12514" s="144"/>
      <c r="C12514" s="144"/>
      <c r="D12514" s="144"/>
      <c r="E12514" s="144"/>
      <c r="F12514" s="144"/>
    </row>
    <row r="12515" spans="1:6">
      <c r="A12515" s="144"/>
      <c r="B12515" s="144"/>
      <c r="C12515" s="144"/>
      <c r="D12515" s="144"/>
      <c r="E12515" s="144"/>
      <c r="F12515" s="144"/>
    </row>
    <row r="12516" spans="1:6">
      <c r="A12516" s="144"/>
      <c r="B12516" s="144"/>
      <c r="C12516" s="144"/>
      <c r="D12516" s="144"/>
      <c r="E12516" s="144"/>
      <c r="F12516" s="144"/>
    </row>
    <row r="12517" spans="1:6">
      <c r="A12517" s="144"/>
      <c r="B12517" s="144"/>
      <c r="C12517" s="144"/>
      <c r="D12517" s="144"/>
      <c r="E12517" s="144"/>
      <c r="F12517" s="144"/>
    </row>
    <row r="12518" spans="1:6">
      <c r="A12518" s="144"/>
      <c r="B12518" s="144"/>
      <c r="C12518" s="144"/>
      <c r="D12518" s="144"/>
      <c r="E12518" s="144"/>
      <c r="F12518" s="144"/>
    </row>
    <row r="12519" spans="1:6">
      <c r="A12519" s="144"/>
      <c r="B12519" s="144"/>
      <c r="C12519" s="144"/>
      <c r="D12519" s="144"/>
      <c r="E12519" s="144"/>
      <c r="F12519" s="144"/>
    </row>
    <row r="12520" spans="1:6">
      <c r="A12520" s="144"/>
      <c r="B12520" s="144"/>
      <c r="C12520" s="144"/>
      <c r="D12520" s="144"/>
      <c r="E12520" s="144"/>
      <c r="F12520" s="144"/>
    </row>
    <row r="12521" spans="1:6">
      <c r="A12521" s="144"/>
      <c r="B12521" s="144"/>
      <c r="C12521" s="144"/>
      <c r="D12521" s="144"/>
      <c r="E12521" s="144"/>
      <c r="F12521" s="144"/>
    </row>
    <row r="12522" spans="1:6">
      <c r="A12522" s="144"/>
      <c r="B12522" s="144"/>
      <c r="C12522" s="144"/>
      <c r="D12522" s="144"/>
      <c r="E12522" s="144"/>
      <c r="F12522" s="144"/>
    </row>
    <row r="12523" spans="1:6">
      <c r="A12523" s="144"/>
      <c r="B12523" s="144"/>
      <c r="C12523" s="144"/>
      <c r="D12523" s="144"/>
      <c r="E12523" s="144"/>
      <c r="F12523" s="144"/>
    </row>
    <row r="12524" spans="1:6">
      <c r="A12524" s="144"/>
      <c r="B12524" s="144"/>
      <c r="C12524" s="144"/>
      <c r="D12524" s="144"/>
      <c r="E12524" s="144"/>
      <c r="F12524" s="144"/>
    </row>
    <row r="12525" spans="1:6">
      <c r="A12525" s="144"/>
      <c r="B12525" s="144"/>
      <c r="C12525" s="144"/>
      <c r="D12525" s="144"/>
      <c r="E12525" s="144"/>
      <c r="F12525" s="144"/>
    </row>
    <row r="12526" spans="1:6">
      <c r="A12526" s="144"/>
      <c r="B12526" s="144"/>
      <c r="C12526" s="144"/>
      <c r="D12526" s="144"/>
      <c r="E12526" s="144"/>
      <c r="F12526" s="144"/>
    </row>
    <row r="12527" spans="1:6">
      <c r="A12527" s="144"/>
      <c r="B12527" s="144"/>
      <c r="C12527" s="144"/>
      <c r="D12527" s="144"/>
      <c r="E12527" s="144"/>
      <c r="F12527" s="144"/>
    </row>
    <row r="12528" spans="1:6">
      <c r="A12528" s="144"/>
      <c r="B12528" s="144"/>
      <c r="C12528" s="144"/>
      <c r="D12528" s="144"/>
      <c r="E12528" s="144"/>
      <c r="F12528" s="144"/>
    </row>
    <row r="12529" spans="1:6">
      <c r="A12529" s="144"/>
      <c r="B12529" s="144"/>
      <c r="C12529" s="144"/>
      <c r="D12529" s="144"/>
      <c r="E12529" s="144"/>
      <c r="F12529" s="144"/>
    </row>
    <row r="12530" spans="1:6">
      <c r="A12530" s="144"/>
      <c r="B12530" s="144"/>
      <c r="C12530" s="144"/>
      <c r="D12530" s="144"/>
      <c r="E12530" s="144"/>
      <c r="F12530" s="144"/>
    </row>
    <row r="12531" spans="1:6">
      <c r="A12531" s="144"/>
      <c r="B12531" s="144"/>
      <c r="C12531" s="144"/>
      <c r="D12531" s="144"/>
      <c r="E12531" s="144"/>
      <c r="F12531" s="144"/>
    </row>
    <row r="12532" spans="1:6">
      <c r="A12532" s="144"/>
      <c r="B12532" s="144"/>
      <c r="C12532" s="144"/>
      <c r="D12532" s="144"/>
      <c r="E12532" s="144"/>
      <c r="F12532" s="144"/>
    </row>
    <row r="12533" spans="1:6">
      <c r="A12533" s="144"/>
      <c r="B12533" s="144"/>
      <c r="C12533" s="144"/>
      <c r="D12533" s="144"/>
      <c r="E12533" s="144"/>
      <c r="F12533" s="144"/>
    </row>
    <row r="12534" spans="1:6">
      <c r="A12534" s="144"/>
      <c r="B12534" s="144"/>
      <c r="C12534" s="144"/>
      <c r="D12534" s="144"/>
      <c r="E12534" s="144"/>
      <c r="F12534" s="144"/>
    </row>
    <row r="12535" spans="1:6">
      <c r="A12535" s="144"/>
      <c r="B12535" s="144"/>
      <c r="C12535" s="144"/>
      <c r="D12535" s="144"/>
      <c r="E12535" s="144"/>
      <c r="F12535" s="144"/>
    </row>
    <row r="12536" spans="1:6">
      <c r="A12536" s="144"/>
      <c r="B12536" s="144"/>
      <c r="C12536" s="144"/>
      <c r="D12536" s="144"/>
      <c r="E12536" s="144"/>
      <c r="F12536" s="144"/>
    </row>
    <row r="12537" spans="1:6">
      <c r="A12537" s="144"/>
      <c r="B12537" s="144"/>
      <c r="C12537" s="144"/>
      <c r="D12537" s="144"/>
      <c r="E12537" s="144"/>
      <c r="F12537" s="144"/>
    </row>
    <row r="12538" spans="1:6">
      <c r="A12538" s="144"/>
      <c r="B12538" s="144"/>
      <c r="C12538" s="144"/>
      <c r="D12538" s="144"/>
      <c r="E12538" s="144"/>
      <c r="F12538" s="144"/>
    </row>
    <row r="12539" spans="1:6">
      <c r="A12539" s="144"/>
      <c r="B12539" s="144"/>
      <c r="C12539" s="144"/>
      <c r="D12539" s="144"/>
      <c r="E12539" s="144"/>
      <c r="F12539" s="144"/>
    </row>
    <row r="12540" spans="1:6">
      <c r="A12540" s="144"/>
      <c r="B12540" s="144"/>
      <c r="C12540" s="144"/>
      <c r="D12540" s="144"/>
      <c r="E12540" s="144"/>
      <c r="F12540" s="144"/>
    </row>
    <row r="12541" spans="1:6">
      <c r="A12541" s="144"/>
      <c r="B12541" s="144"/>
      <c r="C12541" s="144"/>
      <c r="D12541" s="144"/>
      <c r="E12541" s="144"/>
      <c r="F12541" s="144"/>
    </row>
    <row r="12542" spans="1:6">
      <c r="A12542" s="144"/>
      <c r="B12542" s="144"/>
      <c r="C12542" s="144"/>
      <c r="D12542" s="144"/>
      <c r="E12542" s="144"/>
      <c r="F12542" s="144"/>
    </row>
    <row r="12543" spans="1:6">
      <c r="A12543" s="144"/>
      <c r="B12543" s="144"/>
      <c r="C12543" s="144"/>
      <c r="D12543" s="144"/>
      <c r="E12543" s="144"/>
      <c r="F12543" s="144"/>
    </row>
    <row r="12544" spans="1:6">
      <c r="A12544" s="144"/>
      <c r="B12544" s="144"/>
      <c r="C12544" s="144"/>
      <c r="D12544" s="144"/>
      <c r="E12544" s="144"/>
      <c r="F12544" s="144"/>
    </row>
    <row r="12545" spans="1:6">
      <c r="A12545" s="144"/>
      <c r="B12545" s="144"/>
      <c r="C12545" s="144"/>
      <c r="D12545" s="144"/>
      <c r="E12545" s="144"/>
      <c r="F12545" s="144"/>
    </row>
    <row r="12546" spans="1:6">
      <c r="A12546" s="144"/>
      <c r="B12546" s="144"/>
      <c r="C12546" s="144"/>
      <c r="D12546" s="144"/>
      <c r="E12546" s="144"/>
      <c r="F12546" s="144"/>
    </row>
    <row r="12547" spans="1:6">
      <c r="A12547" s="144"/>
      <c r="B12547" s="144"/>
      <c r="C12547" s="144"/>
      <c r="D12547" s="144"/>
      <c r="E12547" s="144"/>
      <c r="F12547" s="144"/>
    </row>
    <row r="12548" spans="1:6">
      <c r="A12548" s="144"/>
      <c r="B12548" s="144"/>
      <c r="C12548" s="144"/>
      <c r="D12548" s="144"/>
      <c r="E12548" s="144"/>
      <c r="F12548" s="144"/>
    </row>
    <row r="12549" spans="1:6">
      <c r="A12549" s="144"/>
      <c r="B12549" s="144"/>
      <c r="C12549" s="144"/>
      <c r="D12549" s="144"/>
      <c r="E12549" s="144"/>
      <c r="F12549" s="144"/>
    </row>
    <row r="12550" spans="1:6">
      <c r="A12550" s="144"/>
      <c r="B12550" s="144"/>
      <c r="C12550" s="144"/>
      <c r="D12550" s="144"/>
      <c r="E12550" s="144"/>
      <c r="F12550" s="144"/>
    </row>
    <row r="12551" spans="1:6">
      <c r="A12551" s="144"/>
      <c r="B12551" s="144"/>
      <c r="C12551" s="144"/>
      <c r="D12551" s="144"/>
      <c r="E12551" s="144"/>
      <c r="F12551" s="144"/>
    </row>
    <row r="12552" spans="1:6">
      <c r="A12552" s="144"/>
      <c r="B12552" s="144"/>
      <c r="C12552" s="144"/>
      <c r="D12552" s="144"/>
      <c r="E12552" s="144"/>
      <c r="F12552" s="144"/>
    </row>
    <row r="12553" spans="1:6">
      <c r="A12553" s="144"/>
      <c r="B12553" s="144"/>
      <c r="C12553" s="144"/>
      <c r="D12553" s="144"/>
      <c r="E12553" s="144"/>
      <c r="F12553" s="144"/>
    </row>
    <row r="12554" spans="1:6">
      <c r="A12554" s="144"/>
      <c r="B12554" s="144"/>
      <c r="C12554" s="144"/>
      <c r="D12554" s="144"/>
      <c r="E12554" s="144"/>
      <c r="F12554" s="144"/>
    </row>
    <row r="12555" spans="1:6">
      <c r="A12555" s="144"/>
      <c r="B12555" s="144"/>
      <c r="C12555" s="144"/>
      <c r="D12555" s="144"/>
      <c r="E12555" s="144"/>
      <c r="F12555" s="144"/>
    </row>
    <row r="12556" spans="1:6">
      <c r="A12556" s="144"/>
      <c r="B12556" s="144"/>
      <c r="C12556" s="144"/>
      <c r="D12556" s="144"/>
      <c r="E12556" s="144"/>
      <c r="F12556" s="144"/>
    </row>
    <row r="12557" spans="1:6">
      <c r="A12557" s="144"/>
      <c r="B12557" s="144"/>
      <c r="C12557" s="144"/>
      <c r="D12557" s="144"/>
      <c r="E12557" s="144"/>
      <c r="F12557" s="144"/>
    </row>
    <row r="12558" spans="1:6">
      <c r="A12558" s="144"/>
      <c r="B12558" s="144"/>
      <c r="C12558" s="144"/>
      <c r="D12558" s="144"/>
      <c r="E12558" s="144"/>
      <c r="F12558" s="144"/>
    </row>
    <row r="12559" spans="1:6">
      <c r="A12559" s="144"/>
      <c r="B12559" s="144"/>
      <c r="C12559" s="144"/>
      <c r="D12559" s="144"/>
      <c r="E12559" s="144"/>
      <c r="F12559" s="144"/>
    </row>
    <row r="12560" spans="1:6">
      <c r="A12560" s="144"/>
      <c r="B12560" s="144"/>
      <c r="C12560" s="144"/>
      <c r="D12560" s="144"/>
      <c r="E12560" s="144"/>
      <c r="F12560" s="144"/>
    </row>
    <row r="12561" spans="1:6">
      <c r="A12561" s="144"/>
      <c r="B12561" s="144"/>
      <c r="C12561" s="144"/>
      <c r="D12561" s="144"/>
      <c r="E12561" s="144"/>
      <c r="F12561" s="144"/>
    </row>
    <row r="12562" spans="1:6">
      <c r="A12562" s="144"/>
      <c r="B12562" s="144"/>
      <c r="C12562" s="144"/>
      <c r="D12562" s="144"/>
      <c r="E12562" s="144"/>
      <c r="F12562" s="144"/>
    </row>
    <row r="12563" spans="1:6">
      <c r="A12563" s="144"/>
      <c r="B12563" s="144"/>
      <c r="C12563" s="144"/>
      <c r="D12563" s="144"/>
      <c r="E12563" s="144"/>
      <c r="F12563" s="144"/>
    </row>
    <row r="12564" spans="1:6">
      <c r="A12564" s="144"/>
      <c r="B12564" s="144"/>
      <c r="C12564" s="144"/>
      <c r="D12564" s="144"/>
      <c r="E12564" s="144"/>
      <c r="F12564" s="144"/>
    </row>
    <row r="12565" spans="1:6">
      <c r="A12565" s="144"/>
      <c r="B12565" s="144"/>
      <c r="C12565" s="144"/>
      <c r="D12565" s="144"/>
      <c r="E12565" s="144"/>
      <c r="F12565" s="144"/>
    </row>
    <row r="12566" spans="1:6">
      <c r="A12566" s="144"/>
      <c r="B12566" s="144"/>
      <c r="C12566" s="144"/>
      <c r="D12566" s="144"/>
      <c r="E12566" s="144"/>
      <c r="F12566" s="144"/>
    </row>
    <row r="12567" spans="1:6">
      <c r="A12567" s="144"/>
      <c r="B12567" s="144"/>
      <c r="C12567" s="144"/>
      <c r="D12567" s="144"/>
      <c r="E12567" s="144"/>
      <c r="F12567" s="144"/>
    </row>
    <row r="12568" spans="1:6">
      <c r="A12568" s="144"/>
      <c r="B12568" s="144"/>
      <c r="C12568" s="144"/>
      <c r="D12568" s="144"/>
      <c r="E12568" s="144"/>
      <c r="F12568" s="144"/>
    </row>
    <row r="12569" spans="1:6">
      <c r="A12569" s="144"/>
      <c r="B12569" s="144"/>
      <c r="C12569" s="144"/>
      <c r="D12569" s="144"/>
      <c r="E12569" s="144"/>
      <c r="F12569" s="144"/>
    </row>
    <row r="12570" spans="1:6">
      <c r="A12570" s="144"/>
      <c r="B12570" s="144"/>
      <c r="C12570" s="144"/>
      <c r="D12570" s="144"/>
      <c r="E12570" s="144"/>
      <c r="F12570" s="144"/>
    </row>
    <row r="12571" spans="1:6">
      <c r="A12571" s="144"/>
      <c r="B12571" s="144"/>
      <c r="C12571" s="144"/>
      <c r="D12571" s="144"/>
      <c r="E12571" s="144"/>
      <c r="F12571" s="144"/>
    </row>
    <row r="12572" spans="1:6">
      <c r="A12572" s="144"/>
      <c r="B12572" s="144"/>
      <c r="C12572" s="144"/>
      <c r="D12572" s="144"/>
      <c r="E12572" s="144"/>
      <c r="F12572" s="144"/>
    </row>
    <row r="12573" spans="1:6">
      <c r="A12573" s="144"/>
      <c r="B12573" s="144"/>
      <c r="C12573" s="144"/>
      <c r="D12573" s="144"/>
      <c r="E12573" s="144"/>
      <c r="F12573" s="144"/>
    </row>
    <row r="12574" spans="1:6">
      <c r="A12574" s="144"/>
      <c r="B12574" s="144"/>
      <c r="C12574" s="144"/>
      <c r="D12574" s="144"/>
      <c r="E12574" s="144"/>
      <c r="F12574" s="144"/>
    </row>
    <row r="12575" spans="1:6">
      <c r="A12575" s="144"/>
      <c r="B12575" s="144"/>
      <c r="C12575" s="144"/>
      <c r="D12575" s="144"/>
      <c r="E12575" s="144"/>
      <c r="F12575" s="144"/>
    </row>
    <row r="12576" spans="1:6">
      <c r="A12576" s="144"/>
      <c r="B12576" s="144"/>
      <c r="C12576" s="144"/>
      <c r="D12576" s="144"/>
      <c r="E12576" s="144"/>
      <c r="F12576" s="144"/>
    </row>
    <row r="12577" spans="1:6">
      <c r="A12577" s="144"/>
      <c r="B12577" s="144"/>
      <c r="C12577" s="144"/>
      <c r="D12577" s="144"/>
      <c r="E12577" s="144"/>
      <c r="F12577" s="144"/>
    </row>
    <row r="12578" spans="1:6">
      <c r="A12578" s="144"/>
      <c r="B12578" s="144"/>
      <c r="C12578" s="144"/>
      <c r="D12578" s="144"/>
      <c r="E12578" s="144"/>
      <c r="F12578" s="144"/>
    </row>
    <row r="12579" spans="1:6">
      <c r="A12579" s="144"/>
      <c r="B12579" s="144"/>
      <c r="C12579" s="144"/>
      <c r="D12579" s="144"/>
      <c r="E12579" s="144"/>
      <c r="F12579" s="144"/>
    </row>
    <row r="12580" spans="1:6">
      <c r="A12580" s="144"/>
      <c r="B12580" s="144"/>
      <c r="C12580" s="144"/>
      <c r="D12580" s="144"/>
      <c r="E12580" s="144"/>
      <c r="F12580" s="144"/>
    </row>
    <row r="12581" spans="1:6">
      <c r="A12581" s="144"/>
      <c r="B12581" s="144"/>
      <c r="C12581" s="144"/>
      <c r="D12581" s="144"/>
      <c r="E12581" s="144"/>
      <c r="F12581" s="144"/>
    </row>
    <row r="12582" spans="1:6">
      <c r="A12582" s="144"/>
      <c r="B12582" s="144"/>
      <c r="C12582" s="144"/>
      <c r="D12582" s="144"/>
      <c r="E12582" s="144"/>
      <c r="F12582" s="144"/>
    </row>
    <row r="12583" spans="1:6">
      <c r="A12583" s="144"/>
      <c r="B12583" s="144"/>
      <c r="C12583" s="144"/>
      <c r="D12583" s="144"/>
      <c r="E12583" s="144"/>
      <c r="F12583" s="144"/>
    </row>
    <row r="12584" spans="1:6">
      <c r="A12584" s="144"/>
      <c r="B12584" s="144"/>
      <c r="C12584" s="144"/>
      <c r="D12584" s="144"/>
      <c r="E12584" s="144"/>
      <c r="F12584" s="144"/>
    </row>
    <row r="12585" spans="1:6">
      <c r="A12585" s="144"/>
      <c r="B12585" s="144"/>
      <c r="C12585" s="144"/>
      <c r="D12585" s="144"/>
      <c r="E12585" s="144"/>
      <c r="F12585" s="144"/>
    </row>
    <row r="12586" spans="1:6">
      <c r="A12586" s="144"/>
      <c r="B12586" s="144"/>
      <c r="C12586" s="144"/>
      <c r="D12586" s="144"/>
      <c r="E12586" s="144"/>
      <c r="F12586" s="144"/>
    </row>
    <row r="12587" spans="1:6">
      <c r="A12587" s="144"/>
      <c r="B12587" s="144"/>
      <c r="C12587" s="144"/>
      <c r="D12587" s="144"/>
      <c r="E12587" s="144"/>
      <c r="F12587" s="144"/>
    </row>
    <row r="12588" spans="1:6">
      <c r="A12588" s="144"/>
      <c r="B12588" s="144"/>
      <c r="C12588" s="144"/>
      <c r="D12588" s="144"/>
      <c r="E12588" s="144"/>
      <c r="F12588" s="144"/>
    </row>
    <row r="12589" spans="1:6">
      <c r="A12589" s="144"/>
      <c r="B12589" s="144"/>
      <c r="C12589" s="144"/>
      <c r="D12589" s="144"/>
      <c r="E12589" s="144"/>
      <c r="F12589" s="144"/>
    </row>
    <row r="12590" spans="1:6">
      <c r="A12590" s="144"/>
      <c r="B12590" s="144"/>
      <c r="C12590" s="144"/>
      <c r="D12590" s="144"/>
      <c r="E12590" s="144"/>
      <c r="F12590" s="144"/>
    </row>
    <row r="12591" spans="1:6">
      <c r="A12591" s="144"/>
      <c r="B12591" s="144"/>
      <c r="C12591" s="144"/>
      <c r="D12591" s="144"/>
      <c r="E12591" s="144"/>
      <c r="F12591" s="144"/>
    </row>
    <row r="12592" spans="1:6">
      <c r="A12592" s="144"/>
      <c r="B12592" s="144"/>
      <c r="C12592" s="144"/>
      <c r="D12592" s="144"/>
      <c r="E12592" s="144"/>
      <c r="F12592" s="144"/>
    </row>
    <row r="12593" spans="1:6">
      <c r="A12593" s="144"/>
      <c r="B12593" s="144"/>
      <c r="C12593" s="144"/>
      <c r="D12593" s="144"/>
      <c r="E12593" s="144"/>
      <c r="F12593" s="144"/>
    </row>
    <row r="12594" spans="1:6">
      <c r="A12594" s="144"/>
      <c r="B12594" s="144"/>
      <c r="C12594" s="144"/>
      <c r="D12594" s="144"/>
      <c r="E12594" s="144"/>
      <c r="F12594" s="144"/>
    </row>
    <row r="12595" spans="1:6">
      <c r="A12595" s="144"/>
      <c r="B12595" s="144"/>
      <c r="C12595" s="144"/>
      <c r="D12595" s="144"/>
      <c r="E12595" s="144"/>
      <c r="F12595" s="144"/>
    </row>
    <row r="12596" spans="1:6">
      <c r="A12596" s="144"/>
      <c r="B12596" s="144"/>
      <c r="C12596" s="144"/>
      <c r="D12596" s="144"/>
      <c r="E12596" s="144"/>
      <c r="F12596" s="144"/>
    </row>
    <row r="12597" spans="1:6">
      <c r="A12597" s="144"/>
      <c r="B12597" s="144"/>
      <c r="C12597" s="144"/>
      <c r="D12597" s="144"/>
      <c r="E12597" s="144"/>
      <c r="F12597" s="144"/>
    </row>
    <row r="12598" spans="1:6">
      <c r="A12598" s="144"/>
      <c r="B12598" s="144"/>
      <c r="C12598" s="144"/>
      <c r="D12598" s="144"/>
      <c r="E12598" s="144"/>
      <c r="F12598" s="144"/>
    </row>
    <row r="12599" spans="1:6">
      <c r="A12599" s="144"/>
      <c r="B12599" s="144"/>
      <c r="C12599" s="144"/>
      <c r="D12599" s="144"/>
      <c r="E12599" s="144"/>
      <c r="F12599" s="144"/>
    </row>
    <row r="12600" spans="1:6">
      <c r="A12600" s="144"/>
      <c r="B12600" s="144"/>
      <c r="C12600" s="144"/>
      <c r="D12600" s="144"/>
      <c r="E12600" s="144"/>
      <c r="F12600" s="144"/>
    </row>
    <row r="12601" spans="1:6">
      <c r="A12601" s="144"/>
      <c r="B12601" s="144"/>
      <c r="C12601" s="144"/>
      <c r="D12601" s="144"/>
      <c r="E12601" s="144"/>
      <c r="F12601" s="144"/>
    </row>
    <row r="12602" spans="1:6">
      <c r="A12602" s="144"/>
      <c r="B12602" s="144"/>
      <c r="C12602" s="144"/>
      <c r="D12602" s="144"/>
      <c r="E12602" s="144"/>
      <c r="F12602" s="144"/>
    </row>
    <row r="12603" spans="1:6">
      <c r="A12603" s="144"/>
      <c r="B12603" s="144"/>
      <c r="C12603" s="144"/>
      <c r="D12603" s="144"/>
      <c r="E12603" s="144"/>
      <c r="F12603" s="144"/>
    </row>
    <row r="12604" spans="1:6">
      <c r="A12604" s="144"/>
      <c r="B12604" s="144"/>
      <c r="C12604" s="144"/>
      <c r="D12604" s="144"/>
      <c r="E12604" s="144"/>
      <c r="F12604" s="144"/>
    </row>
    <row r="12605" spans="1:6">
      <c r="A12605" s="144"/>
      <c r="B12605" s="144"/>
      <c r="C12605" s="144"/>
      <c r="D12605" s="144"/>
      <c r="E12605" s="144"/>
      <c r="F12605" s="144"/>
    </row>
    <row r="12606" spans="1:6">
      <c r="A12606" s="144"/>
      <c r="B12606" s="144"/>
      <c r="C12606" s="144"/>
      <c r="D12606" s="144"/>
      <c r="E12606" s="144"/>
      <c r="F12606" s="144"/>
    </row>
    <row r="12607" spans="1:6">
      <c r="A12607" s="144"/>
      <c r="B12607" s="144"/>
      <c r="C12607" s="144"/>
      <c r="D12607" s="144"/>
      <c r="E12607" s="144"/>
      <c r="F12607" s="144"/>
    </row>
    <row r="12608" spans="1:6">
      <c r="A12608" s="144"/>
      <c r="B12608" s="144"/>
      <c r="C12608" s="144"/>
      <c r="D12608" s="144"/>
      <c r="E12608" s="144"/>
      <c r="F12608" s="144"/>
    </row>
    <row r="12609" spans="1:6">
      <c r="A12609" s="144"/>
      <c r="B12609" s="144"/>
      <c r="C12609" s="144"/>
      <c r="D12609" s="144"/>
      <c r="E12609" s="144"/>
      <c r="F12609" s="144"/>
    </row>
    <row r="12610" spans="1:6">
      <c r="A12610" s="144"/>
      <c r="B12610" s="144"/>
      <c r="C12610" s="144"/>
      <c r="D12610" s="144"/>
      <c r="E12610" s="144"/>
      <c r="F12610" s="144"/>
    </row>
    <row r="12611" spans="1:6">
      <c r="A12611" s="144"/>
      <c r="B12611" s="144"/>
      <c r="C12611" s="144"/>
      <c r="D12611" s="144"/>
      <c r="E12611" s="144"/>
      <c r="F12611" s="144"/>
    </row>
    <row r="12612" spans="1:6">
      <c r="A12612" s="144"/>
      <c r="B12612" s="144"/>
      <c r="C12612" s="144"/>
      <c r="D12612" s="144"/>
      <c r="E12612" s="144"/>
      <c r="F12612" s="144"/>
    </row>
    <row r="12613" spans="1:6">
      <c r="A12613" s="144"/>
      <c r="B12613" s="144"/>
      <c r="C12613" s="144"/>
      <c r="D12613" s="144"/>
      <c r="E12613" s="144"/>
      <c r="F12613" s="144"/>
    </row>
    <row r="12614" spans="1:6">
      <c r="A12614" s="144"/>
      <c r="B12614" s="144"/>
      <c r="C12614" s="144"/>
      <c r="D12614" s="144"/>
      <c r="E12614" s="144"/>
      <c r="F12614" s="144"/>
    </row>
    <row r="12615" spans="1:6">
      <c r="A12615" s="144"/>
      <c r="B12615" s="144"/>
      <c r="C12615" s="144"/>
      <c r="D12615" s="144"/>
      <c r="E12615" s="144"/>
      <c r="F12615" s="144"/>
    </row>
    <row r="12616" spans="1:6">
      <c r="A12616" s="144"/>
      <c r="B12616" s="144"/>
      <c r="C12616" s="144"/>
      <c r="D12616" s="144"/>
      <c r="E12616" s="144"/>
      <c r="F12616" s="144"/>
    </row>
    <row r="12617" spans="1:6">
      <c r="A12617" s="144"/>
      <c r="B12617" s="144"/>
      <c r="C12617" s="144"/>
      <c r="D12617" s="144"/>
      <c r="E12617" s="144"/>
      <c r="F12617" s="144"/>
    </row>
    <row r="12618" spans="1:6">
      <c r="A12618" s="144"/>
      <c r="B12618" s="144"/>
      <c r="C12618" s="144"/>
      <c r="D12618" s="144"/>
      <c r="E12618" s="144"/>
      <c r="F12618" s="144"/>
    </row>
    <row r="12619" spans="1:6">
      <c r="A12619" s="144"/>
      <c r="B12619" s="144"/>
      <c r="C12619" s="144"/>
      <c r="D12619" s="144"/>
      <c r="E12619" s="144"/>
      <c r="F12619" s="144"/>
    </row>
    <row r="12620" spans="1:6">
      <c r="A12620" s="144"/>
      <c r="B12620" s="144"/>
      <c r="C12620" s="144"/>
      <c r="D12620" s="144"/>
      <c r="E12620" s="144"/>
      <c r="F12620" s="144"/>
    </row>
    <row r="12621" spans="1:6">
      <c r="A12621" s="144"/>
      <c r="B12621" s="144"/>
      <c r="C12621" s="144"/>
      <c r="D12621" s="144"/>
      <c r="E12621" s="144"/>
      <c r="F12621" s="144"/>
    </row>
    <row r="12622" spans="1:6">
      <c r="A12622" s="144"/>
      <c r="B12622" s="144"/>
      <c r="C12622" s="144"/>
      <c r="D12622" s="144"/>
      <c r="E12622" s="144"/>
      <c r="F12622" s="144"/>
    </row>
    <row r="12623" spans="1:6">
      <c r="A12623" s="144"/>
      <c r="B12623" s="144"/>
      <c r="C12623" s="144"/>
      <c r="D12623" s="144"/>
      <c r="E12623" s="144"/>
      <c r="F12623" s="144"/>
    </row>
    <row r="12624" spans="1:6">
      <c r="A12624" s="144"/>
      <c r="B12624" s="144"/>
      <c r="C12624" s="144"/>
      <c r="D12624" s="144"/>
      <c r="E12624" s="144"/>
      <c r="F12624" s="144"/>
    </row>
    <row r="12625" spans="1:6">
      <c r="A12625" s="144"/>
      <c r="B12625" s="144"/>
      <c r="C12625" s="144"/>
      <c r="D12625" s="144"/>
      <c r="E12625" s="144"/>
      <c r="F12625" s="144"/>
    </row>
    <row r="12626" spans="1:6">
      <c r="A12626" s="144"/>
      <c r="B12626" s="144"/>
      <c r="C12626" s="144"/>
      <c r="D12626" s="144"/>
      <c r="E12626" s="144"/>
      <c r="F12626" s="144"/>
    </row>
    <row r="12627" spans="1:6">
      <c r="A12627" s="144"/>
      <c r="B12627" s="144"/>
      <c r="C12627" s="144"/>
      <c r="D12627" s="144"/>
      <c r="E12627" s="144"/>
      <c r="F12627" s="144"/>
    </row>
    <row r="12628" spans="1:6">
      <c r="A12628" s="144"/>
      <c r="B12628" s="144"/>
      <c r="C12628" s="144"/>
      <c r="D12628" s="144"/>
      <c r="E12628" s="144"/>
      <c r="F12628" s="144"/>
    </row>
    <row r="12629" spans="1:6">
      <c r="A12629" s="144"/>
      <c r="B12629" s="144"/>
      <c r="C12629" s="144"/>
      <c r="D12629" s="144"/>
      <c r="E12629" s="144"/>
      <c r="F12629" s="144"/>
    </row>
    <row r="12630" spans="1:6">
      <c r="A12630" s="144"/>
      <c r="B12630" s="144"/>
      <c r="C12630" s="144"/>
      <c r="D12630" s="144"/>
      <c r="E12630" s="144"/>
      <c r="F12630" s="144"/>
    </row>
    <row r="12631" spans="1:6">
      <c r="A12631" s="144"/>
      <c r="B12631" s="144"/>
      <c r="C12631" s="144"/>
      <c r="D12631" s="144"/>
      <c r="E12631" s="144"/>
      <c r="F12631" s="144"/>
    </row>
    <row r="12632" spans="1:6">
      <c r="A12632" s="144"/>
      <c r="B12632" s="144"/>
      <c r="C12632" s="144"/>
      <c r="D12632" s="144"/>
      <c r="E12632" s="144"/>
      <c r="F12632" s="144"/>
    </row>
    <row r="12633" spans="1:6">
      <c r="A12633" s="144"/>
      <c r="B12633" s="144"/>
      <c r="C12633" s="144"/>
      <c r="D12633" s="144"/>
      <c r="E12633" s="144"/>
      <c r="F12633" s="144"/>
    </row>
    <row r="12634" spans="1:6">
      <c r="A12634" s="144"/>
      <c r="B12634" s="144"/>
      <c r="C12634" s="144"/>
      <c r="D12634" s="144"/>
      <c r="E12634" s="144"/>
      <c r="F12634" s="144"/>
    </row>
    <row r="12635" spans="1:6">
      <c r="A12635" s="144"/>
      <c r="B12635" s="144"/>
      <c r="C12635" s="144"/>
      <c r="D12635" s="144"/>
      <c r="E12635" s="144"/>
      <c r="F12635" s="144"/>
    </row>
    <row r="12636" spans="1:6">
      <c r="A12636" s="144"/>
      <c r="B12636" s="144"/>
      <c r="C12636" s="144"/>
      <c r="D12636" s="144"/>
      <c r="E12636" s="144"/>
      <c r="F12636" s="144"/>
    </row>
    <row r="12637" spans="1:6">
      <c r="A12637" s="144"/>
      <c r="B12637" s="144"/>
      <c r="C12637" s="144"/>
      <c r="D12637" s="144"/>
      <c r="E12637" s="144"/>
      <c r="F12637" s="144"/>
    </row>
    <row r="12638" spans="1:6">
      <c r="A12638" s="144"/>
      <c r="B12638" s="144"/>
      <c r="C12638" s="144"/>
      <c r="D12638" s="144"/>
      <c r="E12638" s="144"/>
      <c r="F12638" s="144"/>
    </row>
    <row r="12639" spans="1:6">
      <c r="A12639" s="144"/>
      <c r="B12639" s="144"/>
      <c r="C12639" s="144"/>
      <c r="D12639" s="144"/>
      <c r="E12639" s="144"/>
      <c r="F12639" s="144"/>
    </row>
    <row r="12640" spans="1:6">
      <c r="A12640" s="144"/>
      <c r="B12640" s="144"/>
      <c r="C12640" s="144"/>
      <c r="D12640" s="144"/>
      <c r="E12640" s="144"/>
      <c r="F12640" s="144"/>
    </row>
    <row r="12641" spans="1:6">
      <c r="A12641" s="144"/>
      <c r="B12641" s="144"/>
      <c r="C12641" s="144"/>
      <c r="D12641" s="144"/>
      <c r="E12641" s="144"/>
      <c r="F12641" s="144"/>
    </row>
    <row r="12642" spans="1:6">
      <c r="A12642" s="144"/>
      <c r="B12642" s="144"/>
      <c r="C12642" s="144"/>
      <c r="D12642" s="144"/>
      <c r="E12642" s="144"/>
      <c r="F12642" s="144"/>
    </row>
    <row r="12643" spans="1:6">
      <c r="A12643" s="144"/>
      <c r="B12643" s="144"/>
      <c r="C12643" s="144"/>
      <c r="D12643" s="144"/>
      <c r="E12643" s="144"/>
      <c r="F12643" s="144"/>
    </row>
    <row r="12644" spans="1:6">
      <c r="A12644" s="144"/>
      <c r="B12644" s="144"/>
      <c r="C12644" s="144"/>
      <c r="D12644" s="144"/>
      <c r="E12644" s="144"/>
      <c r="F12644" s="144"/>
    </row>
    <row r="12645" spans="1:6">
      <c r="A12645" s="144"/>
      <c r="B12645" s="144"/>
      <c r="C12645" s="144"/>
      <c r="D12645" s="144"/>
      <c r="E12645" s="144"/>
      <c r="F12645" s="144"/>
    </row>
    <row r="12646" spans="1:6">
      <c r="A12646" s="144"/>
      <c r="B12646" s="144"/>
      <c r="C12646" s="144"/>
      <c r="D12646" s="144"/>
      <c r="E12646" s="144"/>
      <c r="F12646" s="144"/>
    </row>
    <row r="12647" spans="1:6">
      <c r="A12647" s="144"/>
      <c r="B12647" s="144"/>
      <c r="C12647" s="144"/>
      <c r="D12647" s="144"/>
      <c r="E12647" s="144"/>
      <c r="F12647" s="144"/>
    </row>
    <row r="12648" spans="1:6">
      <c r="A12648" s="144"/>
      <c r="B12648" s="144"/>
      <c r="C12648" s="144"/>
      <c r="D12648" s="144"/>
      <c r="E12648" s="144"/>
      <c r="F12648" s="144"/>
    </row>
    <row r="12649" spans="1:6">
      <c r="A12649" s="144"/>
      <c r="B12649" s="144"/>
      <c r="C12649" s="144"/>
      <c r="D12649" s="144"/>
      <c r="E12649" s="144"/>
      <c r="F12649" s="144"/>
    </row>
    <row r="12650" spans="1:6">
      <c r="A12650" s="144"/>
      <c r="B12650" s="144"/>
      <c r="C12650" s="144"/>
      <c r="D12650" s="144"/>
      <c r="E12650" s="144"/>
      <c r="F12650" s="144"/>
    </row>
    <row r="12651" spans="1:6">
      <c r="A12651" s="144"/>
      <c r="B12651" s="144"/>
      <c r="C12651" s="144"/>
      <c r="D12651" s="144"/>
      <c r="E12651" s="144"/>
      <c r="F12651" s="144"/>
    </row>
    <row r="12652" spans="1:6">
      <c r="A12652" s="144"/>
      <c r="B12652" s="144"/>
      <c r="C12652" s="144"/>
      <c r="D12652" s="144"/>
      <c r="E12652" s="144"/>
      <c r="F12652" s="144"/>
    </row>
    <row r="12653" spans="1:6">
      <c r="A12653" s="144"/>
      <c r="B12653" s="144"/>
      <c r="C12653" s="144"/>
      <c r="D12653" s="144"/>
      <c r="E12653" s="144"/>
      <c r="F12653" s="144"/>
    </row>
    <row r="12654" spans="1:6">
      <c r="A12654" s="144"/>
      <c r="B12654" s="144"/>
      <c r="C12654" s="144"/>
      <c r="D12654" s="144"/>
      <c r="E12654" s="144"/>
      <c r="F12654" s="144"/>
    </row>
    <row r="12655" spans="1:6">
      <c r="A12655" s="144"/>
      <c r="B12655" s="144"/>
      <c r="C12655" s="144"/>
      <c r="D12655" s="144"/>
      <c r="E12655" s="144"/>
      <c r="F12655" s="144"/>
    </row>
    <row r="12656" spans="1:6">
      <c r="A12656" s="144"/>
      <c r="B12656" s="144"/>
      <c r="C12656" s="144"/>
      <c r="D12656" s="144"/>
      <c r="E12656" s="144"/>
      <c r="F12656" s="144"/>
    </row>
    <row r="12657" spans="1:6">
      <c r="A12657" s="144"/>
      <c r="B12657" s="144"/>
      <c r="C12657" s="144"/>
      <c r="D12657" s="144"/>
      <c r="E12657" s="144"/>
      <c r="F12657" s="144"/>
    </row>
    <row r="12658" spans="1:6">
      <c r="A12658" s="144"/>
      <c r="B12658" s="144"/>
      <c r="C12658" s="144"/>
      <c r="D12658" s="144"/>
      <c r="E12658" s="144"/>
      <c r="F12658" s="144"/>
    </row>
    <row r="12659" spans="1:6">
      <c r="A12659" s="144"/>
      <c r="B12659" s="144"/>
      <c r="C12659" s="144"/>
      <c r="D12659" s="144"/>
      <c r="E12659" s="144"/>
      <c r="F12659" s="144"/>
    </row>
    <row r="12660" spans="1:6">
      <c r="A12660" s="144"/>
      <c r="B12660" s="144"/>
      <c r="C12660" s="144"/>
      <c r="D12660" s="144"/>
      <c r="E12660" s="144"/>
      <c r="F12660" s="144"/>
    </row>
    <row r="12661" spans="1:6">
      <c r="A12661" s="144"/>
      <c r="B12661" s="144"/>
      <c r="C12661" s="144"/>
      <c r="D12661" s="144"/>
      <c r="E12661" s="144"/>
      <c r="F12661" s="144"/>
    </row>
    <row r="12662" spans="1:6">
      <c r="A12662" s="144"/>
      <c r="B12662" s="144"/>
      <c r="C12662" s="144"/>
      <c r="D12662" s="144"/>
      <c r="E12662" s="144"/>
      <c r="F12662" s="144"/>
    </row>
    <row r="12663" spans="1:6">
      <c r="A12663" s="144"/>
      <c r="B12663" s="144"/>
      <c r="C12663" s="144"/>
      <c r="D12663" s="144"/>
      <c r="E12663" s="144"/>
      <c r="F12663" s="144"/>
    </row>
    <row r="12664" spans="1:6">
      <c r="A12664" s="144"/>
      <c r="B12664" s="144"/>
      <c r="C12664" s="144"/>
      <c r="D12664" s="144"/>
      <c r="E12664" s="144"/>
      <c r="F12664" s="144"/>
    </row>
    <row r="12665" spans="1:6">
      <c r="A12665" s="144"/>
      <c r="B12665" s="144"/>
      <c r="C12665" s="144"/>
      <c r="D12665" s="144"/>
      <c r="E12665" s="144"/>
      <c r="F12665" s="144"/>
    </row>
    <row r="12666" spans="1:6">
      <c r="A12666" s="144"/>
      <c r="B12666" s="144"/>
      <c r="C12666" s="144"/>
      <c r="D12666" s="144"/>
      <c r="E12666" s="144"/>
      <c r="F12666" s="144"/>
    </row>
    <row r="12667" spans="1:6">
      <c r="A12667" s="144"/>
      <c r="B12667" s="144"/>
      <c r="C12667" s="144"/>
      <c r="D12667" s="144"/>
      <c r="E12667" s="144"/>
      <c r="F12667" s="144"/>
    </row>
    <row r="12668" spans="1:6">
      <c r="A12668" s="144"/>
      <c r="B12668" s="144"/>
      <c r="C12668" s="144"/>
      <c r="D12668" s="144"/>
      <c r="E12668" s="144"/>
      <c r="F12668" s="144"/>
    </row>
    <row r="12669" spans="1:6">
      <c r="A12669" s="144"/>
      <c r="B12669" s="144"/>
      <c r="C12669" s="144"/>
      <c r="D12669" s="144"/>
      <c r="E12669" s="144"/>
      <c r="F12669" s="144"/>
    </row>
    <row r="12670" spans="1:6">
      <c r="A12670" s="144"/>
      <c r="B12670" s="144"/>
      <c r="C12670" s="144"/>
      <c r="D12670" s="144"/>
      <c r="E12670" s="144"/>
      <c r="F12670" s="144"/>
    </row>
    <row r="12671" spans="1:6">
      <c r="A12671" s="144"/>
      <c r="B12671" s="144"/>
      <c r="C12671" s="144"/>
      <c r="D12671" s="144"/>
      <c r="E12671" s="144"/>
      <c r="F12671" s="144"/>
    </row>
    <row r="12672" spans="1:6">
      <c r="A12672" s="144"/>
      <c r="B12672" s="144"/>
      <c r="C12672" s="144"/>
      <c r="D12672" s="144"/>
      <c r="E12672" s="144"/>
      <c r="F12672" s="144"/>
    </row>
    <row r="12673" spans="1:6">
      <c r="A12673" s="144"/>
      <c r="B12673" s="144"/>
      <c r="C12673" s="144"/>
      <c r="D12673" s="144"/>
      <c r="E12673" s="144"/>
      <c r="F12673" s="144"/>
    </row>
    <row r="12674" spans="1:6">
      <c r="A12674" s="144"/>
      <c r="B12674" s="144"/>
      <c r="C12674" s="144"/>
      <c r="D12674" s="144"/>
      <c r="E12674" s="144"/>
      <c r="F12674" s="144"/>
    </row>
    <row r="12675" spans="1:6">
      <c r="A12675" s="144"/>
      <c r="B12675" s="144"/>
      <c r="C12675" s="144"/>
      <c r="D12675" s="144"/>
      <c r="E12675" s="144"/>
      <c r="F12675" s="144"/>
    </row>
    <row r="12676" spans="1:6">
      <c r="A12676" s="144"/>
      <c r="B12676" s="144"/>
      <c r="C12676" s="144"/>
      <c r="D12676" s="144"/>
      <c r="E12676" s="144"/>
      <c r="F12676" s="144"/>
    </row>
    <row r="12677" spans="1:6">
      <c r="A12677" s="144"/>
      <c r="B12677" s="144"/>
      <c r="C12677" s="144"/>
      <c r="D12677" s="144"/>
      <c r="E12677" s="144"/>
      <c r="F12677" s="144"/>
    </row>
    <row r="12678" spans="1:6">
      <c r="A12678" s="144"/>
      <c r="B12678" s="144"/>
      <c r="C12678" s="144"/>
      <c r="D12678" s="144"/>
      <c r="E12678" s="144"/>
      <c r="F12678" s="144"/>
    </row>
    <row r="12679" spans="1:6">
      <c r="A12679" s="144"/>
      <c r="B12679" s="144"/>
      <c r="C12679" s="144"/>
      <c r="D12679" s="144"/>
      <c r="E12679" s="144"/>
      <c r="F12679" s="144"/>
    </row>
    <row r="12680" spans="1:6">
      <c r="A12680" s="144"/>
      <c r="B12680" s="144"/>
      <c r="C12680" s="144"/>
      <c r="D12680" s="144"/>
      <c r="E12680" s="144"/>
      <c r="F12680" s="144"/>
    </row>
    <row r="12681" spans="1:6">
      <c r="A12681" s="144"/>
      <c r="B12681" s="144"/>
      <c r="C12681" s="144"/>
      <c r="D12681" s="144"/>
      <c r="E12681" s="144"/>
      <c r="F12681" s="144"/>
    </row>
    <row r="12682" spans="1:6">
      <c r="A12682" s="144"/>
      <c r="B12682" s="144"/>
      <c r="C12682" s="144"/>
      <c r="D12682" s="144"/>
      <c r="E12682" s="144"/>
      <c r="F12682" s="144"/>
    </row>
    <row r="12683" spans="1:6">
      <c r="A12683" s="144"/>
      <c r="B12683" s="144"/>
      <c r="C12683" s="144"/>
      <c r="D12683" s="144"/>
      <c r="E12683" s="144"/>
      <c r="F12683" s="144"/>
    </row>
    <row r="12684" spans="1:6">
      <c r="A12684" s="144"/>
      <c r="B12684" s="144"/>
      <c r="C12684" s="144"/>
      <c r="D12684" s="144"/>
      <c r="E12684" s="144"/>
      <c r="F12684" s="144"/>
    </row>
    <row r="12685" spans="1:6">
      <c r="A12685" s="144"/>
      <c r="B12685" s="144"/>
      <c r="C12685" s="144"/>
      <c r="D12685" s="144"/>
      <c r="E12685" s="144"/>
      <c r="F12685" s="144"/>
    </row>
    <row r="12686" spans="1:6">
      <c r="A12686" s="144"/>
      <c r="B12686" s="144"/>
      <c r="C12686" s="144"/>
      <c r="D12686" s="144"/>
      <c r="E12686" s="144"/>
      <c r="F12686" s="144"/>
    </row>
    <row r="12687" spans="1:6">
      <c r="A12687" s="144"/>
      <c r="B12687" s="144"/>
      <c r="C12687" s="144"/>
      <c r="D12687" s="144"/>
      <c r="E12687" s="144"/>
      <c r="F12687" s="144"/>
    </row>
    <row r="12688" spans="1:6">
      <c r="A12688" s="144"/>
      <c r="B12688" s="144"/>
      <c r="C12688" s="144"/>
      <c r="D12688" s="144"/>
      <c r="E12688" s="144"/>
      <c r="F12688" s="144"/>
    </row>
    <row r="12689" spans="1:6">
      <c r="A12689" s="144"/>
      <c r="B12689" s="144"/>
      <c r="C12689" s="144"/>
      <c r="D12689" s="144"/>
      <c r="E12689" s="144"/>
      <c r="F12689" s="144"/>
    </row>
    <row r="12690" spans="1:6">
      <c r="A12690" s="144"/>
      <c r="B12690" s="144"/>
      <c r="C12690" s="144"/>
      <c r="D12690" s="144"/>
      <c r="E12690" s="144"/>
      <c r="F12690" s="144"/>
    </row>
    <row r="12691" spans="1:6">
      <c r="A12691" s="144"/>
      <c r="B12691" s="144"/>
      <c r="C12691" s="144"/>
      <c r="D12691" s="144"/>
      <c r="E12691" s="144"/>
      <c r="F12691" s="144"/>
    </row>
    <row r="12692" spans="1:6">
      <c r="A12692" s="144"/>
      <c r="B12692" s="144"/>
      <c r="C12692" s="144"/>
      <c r="D12692" s="144"/>
      <c r="E12692" s="144"/>
      <c r="F12692" s="144"/>
    </row>
    <row r="12693" spans="1:6">
      <c r="A12693" s="144"/>
      <c r="B12693" s="144"/>
      <c r="C12693" s="144"/>
      <c r="D12693" s="144"/>
      <c r="E12693" s="144"/>
      <c r="F12693" s="144"/>
    </row>
    <row r="12694" spans="1:6">
      <c r="A12694" s="144"/>
      <c r="B12694" s="144"/>
      <c r="C12694" s="144"/>
      <c r="D12694" s="144"/>
      <c r="E12694" s="144"/>
      <c r="F12694" s="144"/>
    </row>
    <row r="12695" spans="1:6">
      <c r="A12695" s="144"/>
      <c r="B12695" s="144"/>
      <c r="C12695" s="144"/>
      <c r="D12695" s="144"/>
      <c r="E12695" s="144"/>
      <c r="F12695" s="144"/>
    </row>
    <row r="12696" spans="1:6">
      <c r="A12696" s="144"/>
      <c r="B12696" s="144"/>
      <c r="C12696" s="144"/>
      <c r="D12696" s="144"/>
      <c r="E12696" s="144"/>
      <c r="F12696" s="144"/>
    </row>
    <row r="12697" spans="1:6">
      <c r="A12697" s="144"/>
      <c r="B12697" s="144"/>
      <c r="C12697" s="144"/>
      <c r="D12697" s="144"/>
      <c r="E12697" s="144"/>
      <c r="F12697" s="144"/>
    </row>
    <row r="12698" spans="1:6">
      <c r="A12698" s="144"/>
      <c r="B12698" s="144"/>
      <c r="C12698" s="144"/>
      <c r="D12698" s="144"/>
      <c r="E12698" s="144"/>
      <c r="F12698" s="144"/>
    </row>
    <row r="12699" spans="1:6">
      <c r="A12699" s="144"/>
      <c r="B12699" s="144"/>
      <c r="C12699" s="144"/>
      <c r="D12699" s="144"/>
      <c r="E12699" s="144"/>
      <c r="F12699" s="144"/>
    </row>
    <row r="12700" spans="1:6">
      <c r="A12700" s="144"/>
      <c r="B12700" s="144"/>
      <c r="C12700" s="144"/>
      <c r="D12700" s="144"/>
      <c r="E12700" s="144"/>
      <c r="F12700" s="144"/>
    </row>
    <row r="12701" spans="1:6">
      <c r="A12701" s="144"/>
      <c r="B12701" s="144"/>
      <c r="C12701" s="144"/>
      <c r="D12701" s="144"/>
      <c r="E12701" s="144"/>
      <c r="F12701" s="144"/>
    </row>
    <row r="12702" spans="1:6">
      <c r="A12702" s="144"/>
      <c r="B12702" s="144"/>
      <c r="C12702" s="144"/>
      <c r="D12702" s="144"/>
      <c r="E12702" s="144"/>
      <c r="F12702" s="144"/>
    </row>
    <row r="12703" spans="1:6">
      <c r="A12703" s="144"/>
      <c r="B12703" s="144"/>
      <c r="C12703" s="144"/>
      <c r="D12703" s="144"/>
      <c r="E12703" s="144"/>
      <c r="F12703" s="144"/>
    </row>
    <row r="12704" spans="1:6">
      <c r="A12704" s="144"/>
      <c r="B12704" s="144"/>
      <c r="C12704" s="144"/>
      <c r="D12704" s="144"/>
      <c r="E12704" s="144"/>
      <c r="F12704" s="144"/>
    </row>
    <row r="12705" spans="1:6">
      <c r="A12705" s="144"/>
      <c r="B12705" s="144"/>
      <c r="C12705" s="144"/>
      <c r="D12705" s="144"/>
      <c r="E12705" s="144"/>
      <c r="F12705" s="144"/>
    </row>
    <row r="12706" spans="1:6">
      <c r="A12706" s="144"/>
      <c r="B12706" s="144"/>
      <c r="C12706" s="144"/>
      <c r="D12706" s="144"/>
      <c r="E12706" s="144"/>
      <c r="F12706" s="144"/>
    </row>
    <row r="12707" spans="1:6">
      <c r="A12707" s="144"/>
      <c r="B12707" s="144"/>
      <c r="C12707" s="144"/>
      <c r="D12707" s="144"/>
      <c r="E12707" s="144"/>
      <c r="F12707" s="144"/>
    </row>
    <row r="12708" spans="1:6">
      <c r="A12708" s="144"/>
      <c r="B12708" s="144"/>
      <c r="C12708" s="144"/>
      <c r="D12708" s="144"/>
      <c r="E12708" s="144"/>
      <c r="F12708" s="144"/>
    </row>
    <row r="12709" spans="1:6">
      <c r="A12709" s="144"/>
      <c r="B12709" s="144"/>
      <c r="C12709" s="144"/>
      <c r="D12709" s="144"/>
      <c r="E12709" s="144"/>
      <c r="F12709" s="144"/>
    </row>
    <row r="12710" spans="1:6">
      <c r="A12710" s="144"/>
      <c r="B12710" s="144"/>
      <c r="C12710" s="144"/>
      <c r="D12710" s="144"/>
      <c r="E12710" s="144"/>
      <c r="F12710" s="144"/>
    </row>
    <row r="12711" spans="1:6">
      <c r="A12711" s="144"/>
      <c r="B12711" s="144"/>
      <c r="C12711" s="144"/>
      <c r="D12711" s="144"/>
      <c r="E12711" s="144"/>
      <c r="F12711" s="144"/>
    </row>
    <row r="12712" spans="1:6">
      <c r="A12712" s="144"/>
      <c r="B12712" s="144"/>
      <c r="C12712" s="144"/>
      <c r="D12712" s="144"/>
      <c r="E12712" s="144"/>
      <c r="F12712" s="144"/>
    </row>
    <row r="12713" spans="1:6">
      <c r="A12713" s="144"/>
      <c r="B12713" s="144"/>
      <c r="C12713" s="144"/>
      <c r="D12713" s="144"/>
      <c r="E12713" s="144"/>
      <c r="F12713" s="144"/>
    </row>
    <row r="12714" spans="1:6">
      <c r="A12714" s="144"/>
      <c r="B12714" s="144"/>
      <c r="C12714" s="144"/>
      <c r="D12714" s="144"/>
      <c r="E12714" s="144"/>
      <c r="F12714" s="144"/>
    </row>
    <row r="12715" spans="1:6">
      <c r="A12715" s="144"/>
      <c r="B12715" s="144"/>
      <c r="C12715" s="144"/>
      <c r="D12715" s="144"/>
      <c r="E12715" s="144"/>
      <c r="F12715" s="144"/>
    </row>
    <row r="12716" spans="1:6">
      <c r="A12716" s="144"/>
      <c r="B12716" s="144"/>
      <c r="C12716" s="144"/>
      <c r="D12716" s="144"/>
      <c r="E12716" s="144"/>
      <c r="F12716" s="144"/>
    </row>
    <row r="12717" spans="1:6">
      <c r="A12717" s="144"/>
      <c r="B12717" s="144"/>
      <c r="C12717" s="144"/>
      <c r="D12717" s="144"/>
      <c r="E12717" s="144"/>
      <c r="F12717" s="144"/>
    </row>
    <row r="12718" spans="1:6">
      <c r="A12718" s="144"/>
      <c r="B12718" s="144"/>
      <c r="C12718" s="144"/>
      <c r="D12718" s="144"/>
      <c r="E12718" s="144"/>
      <c r="F12718" s="144"/>
    </row>
    <row r="12719" spans="1:6">
      <c r="A12719" s="144"/>
      <c r="B12719" s="144"/>
      <c r="C12719" s="144"/>
      <c r="D12719" s="144"/>
      <c r="E12719" s="144"/>
      <c r="F12719" s="144"/>
    </row>
    <row r="12720" spans="1:6">
      <c r="A12720" s="144"/>
      <c r="B12720" s="144"/>
      <c r="C12720" s="144"/>
      <c r="D12720" s="144"/>
      <c r="E12720" s="144"/>
      <c r="F12720" s="144"/>
    </row>
    <row r="12721" spans="1:6">
      <c r="A12721" s="144"/>
      <c r="B12721" s="144"/>
      <c r="C12721" s="144"/>
      <c r="D12721" s="144"/>
      <c r="E12721" s="144"/>
      <c r="F12721" s="144"/>
    </row>
    <row r="12722" spans="1:6">
      <c r="A12722" s="144"/>
      <c r="B12722" s="144"/>
      <c r="C12722" s="144"/>
      <c r="D12722" s="144"/>
      <c r="E12722" s="144"/>
      <c r="F12722" s="144"/>
    </row>
    <row r="12723" spans="1:6">
      <c r="A12723" s="144"/>
      <c r="B12723" s="144"/>
      <c r="C12723" s="144"/>
      <c r="D12723" s="144"/>
      <c r="E12723" s="144"/>
      <c r="F12723" s="144"/>
    </row>
    <row r="12724" spans="1:6">
      <c r="A12724" s="144"/>
      <c r="B12724" s="144"/>
      <c r="C12724" s="144"/>
      <c r="D12724" s="144"/>
      <c r="E12724" s="144"/>
      <c r="F12724" s="144"/>
    </row>
    <row r="12725" spans="1:6">
      <c r="A12725" s="144"/>
      <c r="B12725" s="144"/>
      <c r="C12725" s="144"/>
      <c r="D12725" s="144"/>
      <c r="E12725" s="144"/>
      <c r="F12725" s="144"/>
    </row>
    <row r="12726" spans="1:6">
      <c r="A12726" s="144"/>
      <c r="B12726" s="144"/>
      <c r="C12726" s="144"/>
      <c r="D12726" s="144"/>
      <c r="E12726" s="144"/>
      <c r="F12726" s="144"/>
    </row>
    <row r="12727" spans="1:6">
      <c r="A12727" s="144"/>
      <c r="B12727" s="144"/>
      <c r="C12727" s="144"/>
      <c r="D12727" s="144"/>
      <c r="E12727" s="144"/>
      <c r="F12727" s="144"/>
    </row>
    <row r="12728" spans="1:6">
      <c r="A12728" s="144"/>
      <c r="B12728" s="144"/>
      <c r="C12728" s="144"/>
      <c r="D12728" s="144"/>
      <c r="E12728" s="144"/>
      <c r="F12728" s="144"/>
    </row>
    <row r="12729" spans="1:6">
      <c r="A12729" s="144"/>
      <c r="B12729" s="144"/>
      <c r="C12729" s="144"/>
      <c r="D12729" s="144"/>
      <c r="E12729" s="144"/>
      <c r="F12729" s="144"/>
    </row>
    <row r="12730" spans="1:6">
      <c r="A12730" s="144"/>
      <c r="B12730" s="144"/>
      <c r="C12730" s="144"/>
      <c r="D12730" s="144"/>
      <c r="E12730" s="144"/>
      <c r="F12730" s="144"/>
    </row>
    <row r="12731" spans="1:6">
      <c r="A12731" s="144"/>
      <c r="B12731" s="144"/>
      <c r="C12731" s="144"/>
      <c r="D12731" s="144"/>
      <c r="E12731" s="144"/>
      <c r="F12731" s="144"/>
    </row>
    <row r="12732" spans="1:6">
      <c r="A12732" s="144"/>
      <c r="B12732" s="144"/>
      <c r="C12732" s="144"/>
      <c r="D12732" s="144"/>
      <c r="E12732" s="144"/>
      <c r="F12732" s="144"/>
    </row>
    <row r="12733" spans="1:6">
      <c r="A12733" s="144"/>
      <c r="B12733" s="144"/>
      <c r="C12733" s="144"/>
      <c r="D12733" s="144"/>
      <c r="E12733" s="144"/>
      <c r="F12733" s="144"/>
    </row>
    <row r="12734" spans="1:6">
      <c r="A12734" s="144"/>
      <c r="B12734" s="144"/>
      <c r="C12734" s="144"/>
      <c r="D12734" s="144"/>
      <c r="E12734" s="144"/>
      <c r="F12734" s="144"/>
    </row>
    <row r="12735" spans="1:6">
      <c r="A12735" s="144"/>
      <c r="B12735" s="144"/>
      <c r="C12735" s="144"/>
      <c r="D12735" s="144"/>
      <c r="E12735" s="144"/>
      <c r="F12735" s="144"/>
    </row>
    <row r="12736" spans="1:6">
      <c r="A12736" s="144"/>
      <c r="B12736" s="144"/>
      <c r="C12736" s="144"/>
      <c r="D12736" s="144"/>
      <c r="E12736" s="144"/>
      <c r="F12736" s="144"/>
    </row>
    <row r="12737" spans="1:6">
      <c r="A12737" s="144"/>
      <c r="B12737" s="144"/>
      <c r="C12737" s="144"/>
      <c r="D12737" s="144"/>
      <c r="E12737" s="144"/>
      <c r="F12737" s="144"/>
    </row>
    <row r="12738" spans="1:6">
      <c r="A12738" s="144"/>
      <c r="B12738" s="144"/>
      <c r="C12738" s="144"/>
      <c r="D12738" s="144"/>
      <c r="E12738" s="144"/>
      <c r="F12738" s="144"/>
    </row>
    <row r="12739" spans="1:6">
      <c r="A12739" s="144"/>
      <c r="B12739" s="144"/>
      <c r="C12739" s="144"/>
      <c r="D12739" s="144"/>
      <c r="E12739" s="144"/>
      <c r="F12739" s="144"/>
    </row>
    <row r="12740" spans="1:6">
      <c r="A12740" s="144"/>
      <c r="B12740" s="144"/>
      <c r="C12740" s="144"/>
      <c r="D12740" s="144"/>
      <c r="E12740" s="144"/>
      <c r="F12740" s="144"/>
    </row>
    <row r="12741" spans="1:6">
      <c r="A12741" s="144"/>
      <c r="B12741" s="144"/>
      <c r="C12741" s="144"/>
      <c r="D12741" s="144"/>
      <c r="E12741" s="144"/>
      <c r="F12741" s="144"/>
    </row>
    <row r="12742" spans="1:6">
      <c r="A12742" s="144"/>
      <c r="B12742" s="144"/>
      <c r="C12742" s="144"/>
      <c r="D12742" s="144"/>
      <c r="E12742" s="144"/>
      <c r="F12742" s="144"/>
    </row>
    <row r="12743" spans="1:6">
      <c r="A12743" s="144"/>
      <c r="B12743" s="144"/>
      <c r="C12743" s="144"/>
      <c r="D12743" s="144"/>
      <c r="E12743" s="144"/>
      <c r="F12743" s="144"/>
    </row>
    <row r="12744" spans="1:6">
      <c r="A12744" s="144"/>
      <c r="B12744" s="144"/>
      <c r="C12744" s="144"/>
      <c r="D12744" s="144"/>
      <c r="E12744" s="144"/>
      <c r="F12744" s="144"/>
    </row>
    <row r="12745" spans="1:6">
      <c r="A12745" s="144"/>
      <c r="B12745" s="144"/>
      <c r="C12745" s="144"/>
      <c r="D12745" s="144"/>
      <c r="E12745" s="144"/>
      <c r="F12745" s="144"/>
    </row>
    <row r="12746" spans="1:6">
      <c r="A12746" s="144"/>
      <c r="B12746" s="144"/>
      <c r="C12746" s="144"/>
      <c r="D12746" s="144"/>
      <c r="E12746" s="144"/>
      <c r="F12746" s="144"/>
    </row>
    <row r="12747" spans="1:6">
      <c r="A12747" s="144"/>
      <c r="B12747" s="144"/>
      <c r="C12747" s="144"/>
      <c r="D12747" s="144"/>
      <c r="E12747" s="144"/>
      <c r="F12747" s="144"/>
    </row>
    <row r="12748" spans="1:6">
      <c r="A12748" s="144"/>
      <c r="B12748" s="144"/>
      <c r="C12748" s="144"/>
      <c r="D12748" s="144"/>
      <c r="E12748" s="144"/>
      <c r="F12748" s="144"/>
    </row>
    <row r="12749" spans="1:6">
      <c r="A12749" s="144"/>
      <c r="B12749" s="144"/>
      <c r="C12749" s="144"/>
      <c r="D12749" s="144"/>
      <c r="E12749" s="144"/>
      <c r="F12749" s="144"/>
    </row>
    <row r="12750" spans="1:6">
      <c r="A12750" s="144"/>
      <c r="B12750" s="144"/>
      <c r="C12750" s="144"/>
      <c r="D12750" s="144"/>
      <c r="E12750" s="144"/>
      <c r="F12750" s="144"/>
    </row>
    <row r="12751" spans="1:6">
      <c r="A12751" s="144"/>
      <c r="B12751" s="144"/>
      <c r="C12751" s="144"/>
      <c r="D12751" s="144"/>
      <c r="E12751" s="144"/>
      <c r="F12751" s="144"/>
    </row>
    <row r="12752" spans="1:6">
      <c r="A12752" s="144"/>
      <c r="B12752" s="144"/>
      <c r="C12752" s="144"/>
      <c r="D12752" s="144"/>
      <c r="E12752" s="144"/>
      <c r="F12752" s="144"/>
    </row>
    <row r="12753" spans="1:6">
      <c r="A12753" s="144"/>
      <c r="B12753" s="144"/>
      <c r="C12753" s="144"/>
      <c r="D12753" s="144"/>
      <c r="E12753" s="144"/>
      <c r="F12753" s="144"/>
    </row>
    <row r="12754" spans="1:6">
      <c r="A12754" s="144"/>
      <c r="B12754" s="144"/>
      <c r="C12754" s="144"/>
      <c r="D12754" s="144"/>
      <c r="E12754" s="144"/>
      <c r="F12754" s="144"/>
    </row>
    <row r="12755" spans="1:6">
      <c r="A12755" s="144"/>
      <c r="B12755" s="144"/>
      <c r="C12755" s="144"/>
      <c r="D12755" s="144"/>
      <c r="E12755" s="144"/>
      <c r="F12755" s="144"/>
    </row>
    <row r="12756" spans="1:6">
      <c r="A12756" s="144"/>
      <c r="B12756" s="144"/>
      <c r="C12756" s="144"/>
      <c r="D12756" s="144"/>
      <c r="E12756" s="144"/>
      <c r="F12756" s="144"/>
    </row>
    <row r="12757" spans="1:6">
      <c r="A12757" s="144"/>
      <c r="B12757" s="144"/>
      <c r="C12757" s="144"/>
      <c r="D12757" s="144"/>
      <c r="E12757" s="144"/>
      <c r="F12757" s="144"/>
    </row>
    <row r="12758" spans="1:6">
      <c r="A12758" s="144"/>
      <c r="B12758" s="144"/>
      <c r="C12758" s="144"/>
      <c r="D12758" s="144"/>
      <c r="E12758" s="144"/>
      <c r="F12758" s="144"/>
    </row>
    <row r="12759" spans="1:6">
      <c r="A12759" s="144"/>
      <c r="B12759" s="144"/>
      <c r="C12759" s="144"/>
      <c r="D12759" s="144"/>
      <c r="E12759" s="144"/>
      <c r="F12759" s="144"/>
    </row>
    <row r="12760" spans="1:6">
      <c r="A12760" s="144"/>
      <c r="B12760" s="144"/>
      <c r="C12760" s="144"/>
      <c r="D12760" s="144"/>
      <c r="E12760" s="144"/>
      <c r="F12760" s="144"/>
    </row>
    <row r="12761" spans="1:6">
      <c r="A12761" s="144"/>
      <c r="B12761" s="144"/>
      <c r="C12761" s="144"/>
      <c r="D12761" s="144"/>
      <c r="E12761" s="144"/>
      <c r="F12761" s="144"/>
    </row>
    <row r="12762" spans="1:6">
      <c r="A12762" s="144"/>
      <c r="B12762" s="144"/>
      <c r="C12762" s="144"/>
      <c r="D12762" s="144"/>
      <c r="E12762" s="144"/>
      <c r="F12762" s="144"/>
    </row>
    <row r="12763" spans="1:6">
      <c r="A12763" s="144"/>
      <c r="B12763" s="144"/>
      <c r="C12763" s="144"/>
      <c r="D12763" s="144"/>
      <c r="E12763" s="144"/>
      <c r="F12763" s="144"/>
    </row>
    <row r="12764" spans="1:6">
      <c r="A12764" s="144"/>
      <c r="B12764" s="144"/>
      <c r="C12764" s="144"/>
      <c r="D12764" s="144"/>
      <c r="E12764" s="144"/>
      <c r="F12764" s="144"/>
    </row>
    <row r="12765" spans="1:6">
      <c r="A12765" s="144"/>
      <c r="B12765" s="144"/>
      <c r="C12765" s="144"/>
      <c r="D12765" s="144"/>
      <c r="E12765" s="144"/>
      <c r="F12765" s="144"/>
    </row>
    <row r="12766" spans="1:6">
      <c r="A12766" s="144"/>
      <c r="B12766" s="144"/>
      <c r="C12766" s="144"/>
      <c r="D12766" s="144"/>
      <c r="E12766" s="144"/>
      <c r="F12766" s="144"/>
    </row>
    <row r="12767" spans="1:6">
      <c r="A12767" s="144"/>
      <c r="B12767" s="144"/>
      <c r="C12767" s="144"/>
      <c r="D12767" s="144"/>
      <c r="E12767" s="144"/>
      <c r="F12767" s="144"/>
    </row>
    <row r="12768" spans="1:6">
      <c r="A12768" s="144"/>
      <c r="B12768" s="144"/>
      <c r="C12768" s="144"/>
      <c r="D12768" s="144"/>
      <c r="E12768" s="144"/>
      <c r="F12768" s="144"/>
    </row>
    <row r="12769" spans="1:6">
      <c r="A12769" s="144"/>
      <c r="B12769" s="144"/>
      <c r="C12769" s="144"/>
      <c r="D12769" s="144"/>
      <c r="E12769" s="144"/>
      <c r="F12769" s="144"/>
    </row>
    <row r="12770" spans="1:6">
      <c r="A12770" s="144"/>
      <c r="B12770" s="144"/>
      <c r="C12770" s="144"/>
      <c r="D12770" s="144"/>
      <c r="E12770" s="144"/>
      <c r="F12770" s="144"/>
    </row>
    <row r="12771" spans="1:6">
      <c r="A12771" s="144"/>
      <c r="B12771" s="144"/>
      <c r="C12771" s="144"/>
      <c r="D12771" s="144"/>
      <c r="E12771" s="144"/>
      <c r="F12771" s="144"/>
    </row>
    <row r="12772" spans="1:6">
      <c r="A12772" s="144"/>
      <c r="B12772" s="144"/>
      <c r="C12772" s="144"/>
      <c r="D12772" s="144"/>
      <c r="E12772" s="144"/>
      <c r="F12772" s="144"/>
    </row>
    <row r="12773" spans="1:6">
      <c r="A12773" s="144"/>
      <c r="B12773" s="144"/>
      <c r="C12773" s="144"/>
      <c r="D12773" s="144"/>
      <c r="E12773" s="144"/>
      <c r="F12773" s="144"/>
    </row>
    <row r="12774" spans="1:6">
      <c r="A12774" s="144"/>
      <c r="B12774" s="144"/>
      <c r="C12774" s="144"/>
      <c r="D12774" s="144"/>
      <c r="E12774" s="144"/>
      <c r="F12774" s="144"/>
    </row>
    <row r="12775" spans="1:6">
      <c r="A12775" s="144"/>
      <c r="B12775" s="144"/>
      <c r="C12775" s="144"/>
      <c r="D12775" s="144"/>
      <c r="E12775" s="144"/>
      <c r="F12775" s="144"/>
    </row>
    <row r="12776" spans="1:6">
      <c r="A12776" s="144"/>
      <c r="B12776" s="144"/>
      <c r="C12776" s="144"/>
      <c r="D12776" s="144"/>
      <c r="E12776" s="144"/>
      <c r="F12776" s="144"/>
    </row>
    <row r="12777" spans="1:6">
      <c r="A12777" s="144"/>
      <c r="B12777" s="144"/>
      <c r="C12777" s="144"/>
      <c r="D12777" s="144"/>
      <c r="E12777" s="144"/>
      <c r="F12777" s="144"/>
    </row>
    <row r="12778" spans="1:6">
      <c r="A12778" s="144"/>
      <c r="B12778" s="144"/>
      <c r="C12778" s="144"/>
      <c r="D12778" s="144"/>
      <c r="E12778" s="144"/>
      <c r="F12778" s="144"/>
    </row>
    <row r="12779" spans="1:6">
      <c r="A12779" s="144"/>
      <c r="B12779" s="144"/>
      <c r="C12779" s="144"/>
      <c r="D12779" s="144"/>
      <c r="E12779" s="144"/>
      <c r="F12779" s="144"/>
    </row>
    <row r="12780" spans="1:6">
      <c r="A12780" s="144"/>
      <c r="B12780" s="144"/>
      <c r="C12780" s="144"/>
      <c r="D12780" s="144"/>
      <c r="E12780" s="144"/>
      <c r="F12780" s="144"/>
    </row>
    <row r="12781" spans="1:6">
      <c r="A12781" s="144"/>
      <c r="B12781" s="144"/>
      <c r="C12781" s="144"/>
      <c r="D12781" s="144"/>
      <c r="E12781" s="144"/>
      <c r="F12781" s="144"/>
    </row>
    <row r="12782" spans="1:6">
      <c r="A12782" s="144"/>
      <c r="B12782" s="144"/>
      <c r="C12782" s="144"/>
      <c r="D12782" s="144"/>
      <c r="E12782" s="144"/>
      <c r="F12782" s="144"/>
    </row>
    <row r="12783" spans="1:6">
      <c r="A12783" s="144"/>
      <c r="B12783" s="144"/>
      <c r="C12783" s="144"/>
      <c r="D12783" s="144"/>
      <c r="E12783" s="144"/>
      <c r="F12783" s="144"/>
    </row>
    <row r="12784" spans="1:6">
      <c r="A12784" s="144"/>
      <c r="B12784" s="144"/>
      <c r="C12784" s="144"/>
      <c r="D12784" s="144"/>
      <c r="E12784" s="144"/>
      <c r="F12784" s="144"/>
    </row>
    <row r="12785" spans="1:6">
      <c r="A12785" s="144"/>
      <c r="B12785" s="144"/>
      <c r="C12785" s="144"/>
      <c r="D12785" s="144"/>
      <c r="E12785" s="144"/>
      <c r="F12785" s="144"/>
    </row>
    <row r="12786" spans="1:6">
      <c r="A12786" s="144"/>
      <c r="B12786" s="144"/>
      <c r="C12786" s="144"/>
      <c r="D12786" s="144"/>
      <c r="E12786" s="144"/>
      <c r="F12786" s="144"/>
    </row>
    <row r="12787" spans="1:6">
      <c r="A12787" s="144"/>
      <c r="B12787" s="144"/>
      <c r="C12787" s="144"/>
      <c r="D12787" s="144"/>
      <c r="E12787" s="144"/>
      <c r="F12787" s="144"/>
    </row>
    <row r="12788" spans="1:6">
      <c r="A12788" s="144"/>
      <c r="B12788" s="144"/>
      <c r="C12788" s="144"/>
      <c r="D12788" s="144"/>
      <c r="E12788" s="144"/>
      <c r="F12788" s="144"/>
    </row>
    <row r="12789" spans="1:6">
      <c r="A12789" s="144"/>
      <c r="B12789" s="144"/>
      <c r="C12789" s="144"/>
      <c r="D12789" s="144"/>
      <c r="E12789" s="144"/>
      <c r="F12789" s="144"/>
    </row>
    <row r="12790" spans="1:6">
      <c r="A12790" s="144"/>
      <c r="B12790" s="144"/>
      <c r="C12790" s="144"/>
      <c r="D12790" s="144"/>
      <c r="E12790" s="144"/>
      <c r="F12790" s="144"/>
    </row>
    <row r="12791" spans="1:6">
      <c r="A12791" s="144"/>
      <c r="B12791" s="144"/>
      <c r="C12791" s="144"/>
      <c r="D12791" s="144"/>
      <c r="E12791" s="144"/>
      <c r="F12791" s="144"/>
    </row>
    <row r="12792" spans="1:6">
      <c r="A12792" s="144"/>
      <c r="B12792" s="144"/>
      <c r="C12792" s="144"/>
      <c r="D12792" s="144"/>
      <c r="E12792" s="144"/>
      <c r="F12792" s="144"/>
    </row>
    <row r="12793" spans="1:6">
      <c r="A12793" s="144"/>
      <c r="B12793" s="144"/>
      <c r="C12793" s="144"/>
      <c r="D12793" s="144"/>
      <c r="E12793" s="144"/>
      <c r="F12793" s="144"/>
    </row>
    <row r="12794" spans="1:6">
      <c r="A12794" s="144"/>
      <c r="B12794" s="144"/>
      <c r="C12794" s="144"/>
      <c r="D12794" s="144"/>
      <c r="E12794" s="144"/>
      <c r="F12794" s="144"/>
    </row>
    <row r="12795" spans="1:6">
      <c r="A12795" s="144"/>
      <c r="B12795" s="144"/>
      <c r="C12795" s="144"/>
      <c r="D12795" s="144"/>
      <c r="E12795" s="144"/>
      <c r="F12795" s="144"/>
    </row>
    <row r="12796" spans="1:6">
      <c r="A12796" s="144"/>
      <c r="B12796" s="144"/>
      <c r="C12796" s="144"/>
      <c r="D12796" s="144"/>
      <c r="E12796" s="144"/>
      <c r="F12796" s="144"/>
    </row>
    <row r="12797" spans="1:6">
      <c r="A12797" s="144"/>
      <c r="B12797" s="144"/>
      <c r="C12797" s="144"/>
      <c r="D12797" s="144"/>
      <c r="E12797" s="144"/>
      <c r="F12797" s="144"/>
    </row>
    <row r="12798" spans="1:6">
      <c r="A12798" s="144"/>
      <c r="B12798" s="144"/>
      <c r="C12798" s="144"/>
      <c r="D12798" s="144"/>
      <c r="E12798" s="144"/>
      <c r="F12798" s="144"/>
    </row>
    <row r="12799" spans="1:6">
      <c r="A12799" s="144"/>
      <c r="B12799" s="144"/>
      <c r="C12799" s="144"/>
      <c r="D12799" s="144"/>
      <c r="E12799" s="144"/>
      <c r="F12799" s="144"/>
    </row>
    <row r="12800" spans="1:6">
      <c r="A12800" s="144"/>
      <c r="B12800" s="144"/>
      <c r="C12800" s="144"/>
      <c r="D12800" s="144"/>
      <c r="E12800" s="144"/>
      <c r="F12800" s="144"/>
    </row>
    <row r="12801" spans="1:6">
      <c r="A12801" s="144"/>
      <c r="B12801" s="144"/>
      <c r="C12801" s="144"/>
      <c r="D12801" s="144"/>
      <c r="E12801" s="144"/>
      <c r="F12801" s="144"/>
    </row>
    <row r="12802" spans="1:6">
      <c r="A12802" s="144"/>
      <c r="B12802" s="144"/>
      <c r="C12802" s="144"/>
      <c r="D12802" s="144"/>
      <c r="E12802" s="144"/>
      <c r="F12802" s="144"/>
    </row>
    <row r="12803" spans="1:6">
      <c r="A12803" s="144"/>
      <c r="B12803" s="144"/>
      <c r="C12803" s="144"/>
      <c r="D12803" s="144"/>
      <c r="E12803" s="144"/>
      <c r="F12803" s="144"/>
    </row>
    <row r="12804" spans="1:6">
      <c r="A12804" s="144"/>
      <c r="B12804" s="144"/>
      <c r="C12804" s="144"/>
      <c r="D12804" s="144"/>
      <c r="E12804" s="144"/>
      <c r="F12804" s="144"/>
    </row>
    <row r="12805" spans="1:6">
      <c r="A12805" s="144"/>
      <c r="B12805" s="144"/>
      <c r="C12805" s="144"/>
      <c r="D12805" s="144"/>
      <c r="E12805" s="144"/>
      <c r="F12805" s="144"/>
    </row>
    <row r="12806" spans="1:6">
      <c r="A12806" s="144"/>
      <c r="B12806" s="144"/>
      <c r="C12806" s="144"/>
      <c r="D12806" s="144"/>
      <c r="E12806" s="144"/>
      <c r="F12806" s="144"/>
    </row>
    <row r="12807" spans="1:6">
      <c r="A12807" s="144"/>
      <c r="B12807" s="144"/>
      <c r="C12807" s="144"/>
      <c r="D12807" s="144"/>
      <c r="E12807" s="144"/>
      <c r="F12807" s="144"/>
    </row>
    <row r="12808" spans="1:6">
      <c r="A12808" s="144"/>
      <c r="B12808" s="144"/>
      <c r="C12808" s="144"/>
      <c r="D12808" s="144"/>
      <c r="E12808" s="144"/>
      <c r="F12808" s="144"/>
    </row>
    <row r="12809" spans="1:6">
      <c r="A12809" s="144"/>
      <c r="B12809" s="144"/>
      <c r="C12809" s="144"/>
      <c r="D12809" s="144"/>
      <c r="E12809" s="144"/>
      <c r="F12809" s="144"/>
    </row>
    <row r="12810" spans="1:6">
      <c r="A12810" s="144"/>
      <c r="B12810" s="144"/>
      <c r="C12810" s="144"/>
      <c r="D12810" s="144"/>
      <c r="E12810" s="144"/>
      <c r="F12810" s="144"/>
    </row>
    <row r="12811" spans="1:6">
      <c r="A12811" s="144"/>
      <c r="B12811" s="144"/>
      <c r="C12811" s="144"/>
      <c r="D12811" s="144"/>
      <c r="E12811" s="144"/>
      <c r="F12811" s="144"/>
    </row>
    <row r="12812" spans="1:6">
      <c r="A12812" s="144"/>
      <c r="B12812" s="144"/>
      <c r="C12812" s="144"/>
      <c r="D12812" s="144"/>
      <c r="E12812" s="144"/>
      <c r="F12812" s="144"/>
    </row>
    <row r="12813" spans="1:6">
      <c r="A12813" s="144"/>
      <c r="B12813" s="144"/>
      <c r="C12813" s="144"/>
      <c r="D12813" s="144"/>
      <c r="E12813" s="144"/>
      <c r="F12813" s="144"/>
    </row>
    <row r="12814" spans="1:6">
      <c r="A12814" s="144"/>
      <c r="B12814" s="144"/>
      <c r="C12814" s="144"/>
      <c r="D12814" s="144"/>
      <c r="E12814" s="144"/>
      <c r="F12814" s="144"/>
    </row>
    <row r="12815" spans="1:6">
      <c r="A12815" s="144"/>
      <c r="B12815" s="144"/>
      <c r="C12815" s="144"/>
      <c r="D12815" s="144"/>
      <c r="E12815" s="144"/>
      <c r="F12815" s="144"/>
    </row>
    <row r="12816" spans="1:6">
      <c r="A12816" s="144"/>
      <c r="B12816" s="144"/>
      <c r="C12816" s="144"/>
      <c r="D12816" s="144"/>
      <c r="E12816" s="144"/>
      <c r="F12816" s="144"/>
    </row>
    <row r="12817" spans="1:6">
      <c r="A12817" s="144"/>
      <c r="B12817" s="144"/>
      <c r="C12817" s="144"/>
      <c r="D12817" s="144"/>
      <c r="E12817" s="144"/>
      <c r="F12817" s="144"/>
    </row>
    <row r="12818" spans="1:6">
      <c r="A12818" s="144"/>
      <c r="B12818" s="144"/>
      <c r="C12818" s="144"/>
      <c r="D12818" s="144"/>
      <c r="E12818" s="144"/>
      <c r="F12818" s="144"/>
    </row>
    <row r="12819" spans="1:6">
      <c r="A12819" s="144"/>
      <c r="B12819" s="144"/>
      <c r="C12819" s="144"/>
      <c r="D12819" s="144"/>
      <c r="E12819" s="144"/>
      <c r="F12819" s="144"/>
    </row>
    <row r="12820" spans="1:6">
      <c r="A12820" s="144"/>
      <c r="B12820" s="144"/>
      <c r="C12820" s="144"/>
      <c r="D12820" s="144"/>
      <c r="E12820" s="144"/>
      <c r="F12820" s="144"/>
    </row>
    <row r="12821" spans="1:6">
      <c r="A12821" s="144"/>
      <c r="B12821" s="144"/>
      <c r="C12821" s="144"/>
      <c r="D12821" s="144"/>
      <c r="E12821" s="144"/>
      <c r="F12821" s="144"/>
    </row>
    <row r="12822" spans="1:6">
      <c r="A12822" s="144"/>
      <c r="B12822" s="144"/>
      <c r="C12822" s="144"/>
      <c r="D12822" s="144"/>
      <c r="E12822" s="144"/>
      <c r="F12822" s="144"/>
    </row>
    <row r="12823" spans="1:6">
      <c r="A12823" s="144"/>
      <c r="B12823" s="144"/>
      <c r="C12823" s="144"/>
      <c r="D12823" s="144"/>
      <c r="E12823" s="144"/>
      <c r="F12823" s="144"/>
    </row>
    <row r="12824" spans="1:6">
      <c r="A12824" s="144"/>
      <c r="B12824" s="144"/>
      <c r="C12824" s="144"/>
      <c r="D12824" s="144"/>
      <c r="E12824" s="144"/>
      <c r="F12824" s="144"/>
    </row>
    <row r="12825" spans="1:6">
      <c r="A12825" s="144"/>
      <c r="B12825" s="144"/>
      <c r="C12825" s="144"/>
      <c r="D12825" s="144"/>
      <c r="E12825" s="144"/>
      <c r="F12825" s="144"/>
    </row>
    <row r="12826" spans="1:6">
      <c r="A12826" s="144"/>
      <c r="B12826" s="144"/>
      <c r="C12826" s="144"/>
      <c r="D12826" s="144"/>
      <c r="E12826" s="144"/>
      <c r="F12826" s="144"/>
    </row>
    <row r="12827" spans="1:6">
      <c r="A12827" s="144"/>
      <c r="B12827" s="144"/>
      <c r="C12827" s="144"/>
      <c r="D12827" s="144"/>
      <c r="E12827" s="144"/>
      <c r="F12827" s="144"/>
    </row>
    <row r="12828" spans="1:6">
      <c r="A12828" s="144"/>
      <c r="B12828" s="144"/>
      <c r="C12828" s="144"/>
      <c r="D12828" s="144"/>
      <c r="E12828" s="144"/>
      <c r="F12828" s="144"/>
    </row>
    <row r="12829" spans="1:6">
      <c r="A12829" s="144"/>
      <c r="B12829" s="144"/>
      <c r="C12829" s="144"/>
      <c r="D12829" s="144"/>
      <c r="E12829" s="144"/>
      <c r="F12829" s="144"/>
    </row>
    <row r="12830" spans="1:6">
      <c r="A12830" s="144"/>
      <c r="B12830" s="144"/>
      <c r="C12830" s="144"/>
      <c r="D12830" s="144"/>
      <c r="E12830" s="144"/>
      <c r="F12830" s="144"/>
    </row>
    <row r="12831" spans="1:6">
      <c r="A12831" s="144"/>
      <c r="B12831" s="144"/>
      <c r="C12831" s="144"/>
      <c r="D12831" s="144"/>
      <c r="E12831" s="144"/>
      <c r="F12831" s="144"/>
    </row>
    <row r="12832" spans="1:6">
      <c r="A12832" s="144"/>
      <c r="B12832" s="144"/>
      <c r="C12832" s="144"/>
      <c r="D12832" s="144"/>
      <c r="E12832" s="144"/>
      <c r="F12832" s="144"/>
    </row>
    <row r="12833" spans="1:6">
      <c r="A12833" s="144"/>
      <c r="B12833" s="144"/>
      <c r="C12833" s="144"/>
      <c r="D12833" s="144"/>
      <c r="E12833" s="144"/>
      <c r="F12833" s="144"/>
    </row>
    <row r="12834" spans="1:6">
      <c r="A12834" s="144"/>
      <c r="B12834" s="144"/>
      <c r="C12834" s="144"/>
      <c r="D12834" s="144"/>
      <c r="E12834" s="144"/>
      <c r="F12834" s="144"/>
    </row>
    <row r="12835" spans="1:6">
      <c r="A12835" s="144"/>
      <c r="B12835" s="144"/>
      <c r="C12835" s="144"/>
      <c r="D12835" s="144"/>
      <c r="E12835" s="144"/>
      <c r="F12835" s="144"/>
    </row>
    <row r="12836" spans="1:6">
      <c r="A12836" s="144"/>
      <c r="B12836" s="144"/>
      <c r="C12836" s="144"/>
      <c r="D12836" s="144"/>
      <c r="E12836" s="144"/>
      <c r="F12836" s="144"/>
    </row>
    <row r="12837" spans="1:6">
      <c r="A12837" s="144"/>
      <c r="B12837" s="144"/>
      <c r="C12837" s="144"/>
      <c r="D12837" s="144"/>
      <c r="E12837" s="144"/>
      <c r="F12837" s="144"/>
    </row>
    <row r="12838" spans="1:6">
      <c r="A12838" s="144"/>
      <c r="B12838" s="144"/>
      <c r="C12838" s="144"/>
      <c r="D12838" s="144"/>
      <c r="E12838" s="144"/>
      <c r="F12838" s="144"/>
    </row>
    <row r="12839" spans="1:6">
      <c r="A12839" s="144"/>
      <c r="B12839" s="144"/>
      <c r="C12839" s="144"/>
      <c r="D12839" s="144"/>
      <c r="E12839" s="144"/>
      <c r="F12839" s="144"/>
    </row>
    <row r="12840" spans="1:6">
      <c r="A12840" s="144"/>
      <c r="B12840" s="144"/>
      <c r="C12840" s="144"/>
      <c r="D12840" s="144"/>
      <c r="E12840" s="144"/>
      <c r="F12840" s="144"/>
    </row>
    <row r="12841" spans="1:6">
      <c r="A12841" s="144"/>
      <c r="B12841" s="144"/>
      <c r="C12841" s="144"/>
      <c r="D12841" s="144"/>
      <c r="E12841" s="144"/>
      <c r="F12841" s="144"/>
    </row>
    <row r="12842" spans="1:6">
      <c r="A12842" s="144"/>
      <c r="B12842" s="144"/>
      <c r="C12842" s="144"/>
      <c r="D12842" s="144"/>
      <c r="E12842" s="144"/>
      <c r="F12842" s="144"/>
    </row>
    <row r="12843" spans="1:6">
      <c r="A12843" s="144"/>
      <c r="B12843" s="144"/>
      <c r="C12843" s="144"/>
      <c r="D12843" s="144"/>
      <c r="E12843" s="144"/>
      <c r="F12843" s="144"/>
    </row>
    <row r="12844" spans="1:6">
      <c r="A12844" s="144"/>
      <c r="B12844" s="144"/>
      <c r="C12844" s="144"/>
      <c r="D12844" s="144"/>
      <c r="E12844" s="144"/>
      <c r="F12844" s="144"/>
    </row>
    <row r="12845" spans="1:6">
      <c r="A12845" s="144"/>
      <c r="B12845" s="144"/>
      <c r="C12845" s="144"/>
      <c r="D12845" s="144"/>
      <c r="E12845" s="144"/>
      <c r="F12845" s="144"/>
    </row>
    <row r="12846" spans="1:6">
      <c r="A12846" s="144"/>
      <c r="B12846" s="144"/>
      <c r="C12846" s="144"/>
      <c r="D12846" s="144"/>
      <c r="E12846" s="144"/>
      <c r="F12846" s="144"/>
    </row>
    <row r="12847" spans="1:6">
      <c r="A12847" s="144"/>
      <c r="B12847" s="144"/>
      <c r="C12847" s="144"/>
      <c r="D12847" s="144"/>
      <c r="E12847" s="144"/>
      <c r="F12847" s="144"/>
    </row>
    <row r="12848" spans="1:6">
      <c r="A12848" s="144"/>
      <c r="B12848" s="144"/>
      <c r="C12848" s="144"/>
      <c r="D12848" s="144"/>
      <c r="E12848" s="144"/>
      <c r="F12848" s="144"/>
    </row>
    <row r="12849" spans="1:6">
      <c r="A12849" s="144"/>
      <c r="B12849" s="144"/>
      <c r="C12849" s="144"/>
      <c r="D12849" s="144"/>
      <c r="E12849" s="144"/>
      <c r="F12849" s="144"/>
    </row>
    <row r="12850" spans="1:6">
      <c r="A12850" s="144"/>
      <c r="B12850" s="144"/>
      <c r="C12850" s="144"/>
      <c r="D12850" s="144"/>
      <c r="E12850" s="144"/>
      <c r="F12850" s="144"/>
    </row>
    <row r="12851" spans="1:6">
      <c r="A12851" s="144"/>
      <c r="B12851" s="144"/>
      <c r="C12851" s="144"/>
      <c r="D12851" s="144"/>
      <c r="E12851" s="144"/>
      <c r="F12851" s="144"/>
    </row>
    <row r="12852" spans="1:6">
      <c r="A12852" s="144"/>
      <c r="B12852" s="144"/>
      <c r="C12852" s="144"/>
      <c r="D12852" s="144"/>
      <c r="E12852" s="144"/>
      <c r="F12852" s="144"/>
    </row>
    <row r="12853" spans="1:6">
      <c r="A12853" s="144"/>
      <c r="B12853" s="144"/>
      <c r="C12853" s="144"/>
      <c r="D12853" s="144"/>
      <c r="E12853" s="144"/>
      <c r="F12853" s="144"/>
    </row>
    <row r="12854" spans="1:6">
      <c r="A12854" s="144"/>
      <c r="B12854" s="144"/>
      <c r="C12854" s="144"/>
      <c r="D12854" s="144"/>
      <c r="E12854" s="144"/>
      <c r="F12854" s="144"/>
    </row>
    <row r="12855" spans="1:6">
      <c r="A12855" s="144"/>
      <c r="B12855" s="144"/>
      <c r="C12855" s="144"/>
      <c r="D12855" s="144"/>
      <c r="E12855" s="144"/>
      <c r="F12855" s="144"/>
    </row>
    <row r="12856" spans="1:6">
      <c r="A12856" s="144"/>
      <c r="B12856" s="144"/>
      <c r="C12856" s="144"/>
      <c r="D12856" s="144"/>
      <c r="E12856" s="144"/>
      <c r="F12856" s="144"/>
    </row>
    <row r="12857" spans="1:6">
      <c r="A12857" s="144"/>
      <c r="B12857" s="144"/>
      <c r="C12857" s="144"/>
      <c r="D12857" s="144"/>
      <c r="E12857" s="144"/>
      <c r="F12857" s="144"/>
    </row>
    <row r="12858" spans="1:6">
      <c r="A12858" s="144"/>
      <c r="B12858" s="144"/>
      <c r="C12858" s="144"/>
      <c r="D12858" s="144"/>
      <c r="E12858" s="144"/>
      <c r="F12858" s="144"/>
    </row>
    <row r="12859" spans="1:6">
      <c r="A12859" s="144"/>
      <c r="B12859" s="144"/>
      <c r="C12859" s="144"/>
      <c r="D12859" s="144"/>
      <c r="E12859" s="144"/>
      <c r="F12859" s="144"/>
    </row>
    <row r="12860" spans="1:6">
      <c r="A12860" s="144"/>
      <c r="B12860" s="144"/>
      <c r="C12860" s="144"/>
      <c r="D12860" s="144"/>
      <c r="E12860" s="144"/>
      <c r="F12860" s="144"/>
    </row>
    <row r="12861" spans="1:6">
      <c r="A12861" s="144"/>
      <c r="B12861" s="144"/>
      <c r="C12861" s="144"/>
      <c r="D12861" s="144"/>
      <c r="E12861" s="144"/>
      <c r="F12861" s="144"/>
    </row>
    <row r="12862" spans="1:6">
      <c r="A12862" s="144"/>
      <c r="B12862" s="144"/>
      <c r="C12862" s="144"/>
      <c r="D12862" s="144"/>
      <c r="E12862" s="144"/>
      <c r="F12862" s="144"/>
    </row>
    <row r="12863" spans="1:6">
      <c r="A12863" s="144"/>
      <c r="B12863" s="144"/>
      <c r="C12863" s="144"/>
      <c r="D12863" s="144"/>
      <c r="E12863" s="144"/>
      <c r="F12863" s="144"/>
    </row>
    <row r="12864" spans="1:6">
      <c r="A12864" s="144"/>
      <c r="B12864" s="144"/>
      <c r="C12864" s="144"/>
      <c r="D12864" s="144"/>
      <c r="E12864" s="144"/>
      <c r="F12864" s="144"/>
    </row>
    <row r="12865" spans="1:6">
      <c r="A12865" s="144"/>
      <c r="B12865" s="144"/>
      <c r="C12865" s="144"/>
      <c r="D12865" s="144"/>
      <c r="E12865" s="144"/>
      <c r="F12865" s="144"/>
    </row>
    <row r="12866" spans="1:6">
      <c r="A12866" s="144"/>
      <c r="B12866" s="144"/>
      <c r="C12866" s="144"/>
      <c r="D12866" s="144"/>
      <c r="E12866" s="144"/>
      <c r="F12866" s="144"/>
    </row>
    <row r="12867" spans="1:6">
      <c r="A12867" s="144"/>
      <c r="B12867" s="144"/>
      <c r="C12867" s="144"/>
      <c r="D12867" s="144"/>
      <c r="E12867" s="144"/>
      <c r="F12867" s="144"/>
    </row>
    <row r="12868" spans="1:6">
      <c r="A12868" s="144"/>
      <c r="B12868" s="144"/>
      <c r="C12868" s="144"/>
      <c r="D12868" s="144"/>
      <c r="E12868" s="144"/>
      <c r="F12868" s="144"/>
    </row>
    <row r="12869" spans="1:6">
      <c r="A12869" s="144"/>
      <c r="B12869" s="144"/>
      <c r="C12869" s="144"/>
      <c r="D12869" s="144"/>
      <c r="E12869" s="144"/>
      <c r="F12869" s="144"/>
    </row>
    <row r="12870" spans="1:6">
      <c r="A12870" s="144"/>
      <c r="B12870" s="144"/>
      <c r="C12870" s="144"/>
      <c r="D12870" s="144"/>
      <c r="E12870" s="144"/>
      <c r="F12870" s="144"/>
    </row>
    <row r="12871" spans="1:6">
      <c r="A12871" s="144"/>
      <c r="B12871" s="144"/>
      <c r="C12871" s="144"/>
      <c r="D12871" s="144"/>
      <c r="E12871" s="144"/>
      <c r="F12871" s="144"/>
    </row>
    <row r="12872" spans="1:6">
      <c r="A12872" s="144"/>
      <c r="B12872" s="144"/>
      <c r="C12872" s="144"/>
      <c r="D12872" s="144"/>
      <c r="E12872" s="144"/>
      <c r="F12872" s="144"/>
    </row>
    <row r="12873" spans="1:6">
      <c r="A12873" s="144"/>
      <c r="B12873" s="144"/>
      <c r="C12873" s="144"/>
      <c r="D12873" s="144"/>
      <c r="E12873" s="144"/>
      <c r="F12873" s="144"/>
    </row>
    <row r="12874" spans="1:6">
      <c r="A12874" s="144"/>
      <c r="B12874" s="144"/>
      <c r="C12874" s="144"/>
      <c r="D12874" s="144"/>
      <c r="E12874" s="144"/>
      <c r="F12874" s="144"/>
    </row>
    <row r="12875" spans="1:6">
      <c r="A12875" s="144"/>
      <c r="B12875" s="144"/>
      <c r="C12875" s="144"/>
      <c r="D12875" s="144"/>
      <c r="E12875" s="144"/>
      <c r="F12875" s="144"/>
    </row>
    <row r="12876" spans="1:6">
      <c r="A12876" s="144"/>
      <c r="B12876" s="144"/>
      <c r="C12876" s="144"/>
      <c r="D12876" s="144"/>
      <c r="E12876" s="144"/>
      <c r="F12876" s="144"/>
    </row>
    <row r="12877" spans="1:6">
      <c r="A12877" s="144"/>
      <c r="B12877" s="144"/>
      <c r="C12877" s="144"/>
      <c r="D12877" s="144"/>
      <c r="E12877" s="144"/>
      <c r="F12877" s="144"/>
    </row>
    <row r="12878" spans="1:6">
      <c r="A12878" s="144"/>
      <c r="B12878" s="144"/>
      <c r="C12878" s="144"/>
      <c r="D12878" s="144"/>
      <c r="E12878" s="144"/>
      <c r="F12878" s="144"/>
    </row>
    <row r="12879" spans="1:6">
      <c r="A12879" s="144"/>
      <c r="B12879" s="144"/>
      <c r="C12879" s="144"/>
      <c r="D12879" s="144"/>
      <c r="E12879" s="144"/>
      <c r="F12879" s="144"/>
    </row>
    <row r="12880" spans="1:6">
      <c r="A12880" s="144"/>
      <c r="B12880" s="144"/>
      <c r="C12880" s="144"/>
      <c r="D12880" s="144"/>
      <c r="E12880" s="144"/>
      <c r="F12880" s="144"/>
    </row>
    <row r="12881" spans="1:6">
      <c r="A12881" s="144"/>
      <c r="B12881" s="144"/>
      <c r="C12881" s="144"/>
      <c r="D12881" s="144"/>
      <c r="E12881" s="144"/>
      <c r="F12881" s="144"/>
    </row>
    <row r="12882" spans="1:6">
      <c r="A12882" s="144"/>
      <c r="B12882" s="144"/>
      <c r="C12882" s="144"/>
      <c r="D12882" s="144"/>
      <c r="E12882" s="144"/>
      <c r="F12882" s="144"/>
    </row>
    <row r="12883" spans="1:6">
      <c r="A12883" s="144"/>
      <c r="B12883" s="144"/>
      <c r="C12883" s="144"/>
      <c r="D12883" s="144"/>
      <c r="E12883" s="144"/>
      <c r="F12883" s="144"/>
    </row>
    <row r="12884" spans="1:6">
      <c r="A12884" s="144"/>
      <c r="B12884" s="144"/>
      <c r="C12884" s="144"/>
      <c r="D12884" s="144"/>
      <c r="E12884" s="144"/>
      <c r="F12884" s="144"/>
    </row>
    <row r="12885" spans="1:6">
      <c r="A12885" s="144"/>
      <c r="B12885" s="144"/>
      <c r="C12885" s="144"/>
      <c r="D12885" s="144"/>
      <c r="E12885" s="144"/>
      <c r="F12885" s="144"/>
    </row>
    <row r="12886" spans="1:6">
      <c r="A12886" s="144"/>
      <c r="B12886" s="144"/>
      <c r="C12886" s="144"/>
      <c r="D12886" s="144"/>
      <c r="E12886" s="144"/>
      <c r="F12886" s="144"/>
    </row>
    <row r="12887" spans="1:6">
      <c r="A12887" s="144"/>
      <c r="B12887" s="144"/>
      <c r="C12887" s="144"/>
      <c r="D12887" s="144"/>
      <c r="E12887" s="144"/>
      <c r="F12887" s="144"/>
    </row>
    <row r="12888" spans="1:6">
      <c r="A12888" s="144"/>
      <c r="B12888" s="144"/>
      <c r="C12888" s="144"/>
      <c r="D12888" s="144"/>
      <c r="E12888" s="144"/>
      <c r="F12888" s="144"/>
    </row>
    <row r="12889" spans="1:6">
      <c r="A12889" s="144"/>
      <c r="B12889" s="144"/>
      <c r="C12889" s="144"/>
      <c r="D12889" s="144"/>
      <c r="E12889" s="144"/>
      <c r="F12889" s="144"/>
    </row>
    <row r="12890" spans="1:6">
      <c r="A12890" s="144"/>
      <c r="B12890" s="144"/>
      <c r="C12890" s="144"/>
      <c r="D12890" s="144"/>
      <c r="E12890" s="144"/>
      <c r="F12890" s="144"/>
    </row>
    <row r="12891" spans="1:6">
      <c r="A12891" s="144"/>
      <c r="B12891" s="144"/>
      <c r="C12891" s="144"/>
      <c r="D12891" s="144"/>
      <c r="E12891" s="144"/>
      <c r="F12891" s="144"/>
    </row>
    <row r="12892" spans="1:6">
      <c r="A12892" s="144"/>
      <c r="B12892" s="144"/>
      <c r="C12892" s="144"/>
      <c r="D12892" s="144"/>
      <c r="E12892" s="144"/>
      <c r="F12892" s="144"/>
    </row>
    <row r="12893" spans="1:6">
      <c r="A12893" s="144"/>
      <c r="B12893" s="144"/>
      <c r="C12893" s="144"/>
      <c r="D12893" s="144"/>
      <c r="E12893" s="144"/>
      <c r="F12893" s="144"/>
    </row>
    <row r="12894" spans="1:6">
      <c r="A12894" s="144"/>
      <c r="B12894" s="144"/>
      <c r="C12894" s="144"/>
      <c r="D12894" s="144"/>
      <c r="E12894" s="144"/>
      <c r="F12894" s="144"/>
    </row>
    <row r="12895" spans="1:6">
      <c r="A12895" s="144"/>
      <c r="B12895" s="144"/>
      <c r="C12895" s="144"/>
      <c r="D12895" s="144"/>
      <c r="E12895" s="144"/>
      <c r="F12895" s="144"/>
    </row>
    <row r="12896" spans="1:6">
      <c r="A12896" s="144"/>
      <c r="B12896" s="144"/>
      <c r="C12896" s="144"/>
      <c r="D12896" s="144"/>
      <c r="E12896" s="144"/>
      <c r="F12896" s="144"/>
    </row>
    <row r="12897" spans="1:6">
      <c r="A12897" s="144"/>
      <c r="B12897" s="144"/>
      <c r="C12897" s="144"/>
      <c r="D12897" s="144"/>
      <c r="E12897" s="144"/>
      <c r="F12897" s="144"/>
    </row>
    <row r="12898" spans="1:6">
      <c r="A12898" s="144"/>
      <c r="B12898" s="144"/>
      <c r="C12898" s="144"/>
      <c r="D12898" s="144"/>
      <c r="E12898" s="144"/>
      <c r="F12898" s="144"/>
    </row>
    <row r="12899" spans="1:6">
      <c r="A12899" s="144"/>
      <c r="B12899" s="144"/>
      <c r="C12899" s="144"/>
      <c r="D12899" s="144"/>
      <c r="E12899" s="144"/>
      <c r="F12899" s="144"/>
    </row>
    <row r="12900" spans="1:6">
      <c r="A12900" s="144"/>
      <c r="B12900" s="144"/>
      <c r="C12900" s="144"/>
      <c r="D12900" s="144"/>
      <c r="E12900" s="144"/>
      <c r="F12900" s="144"/>
    </row>
    <row r="12901" spans="1:6">
      <c r="A12901" s="144"/>
      <c r="B12901" s="144"/>
      <c r="C12901" s="144"/>
      <c r="D12901" s="144"/>
      <c r="E12901" s="144"/>
      <c r="F12901" s="144"/>
    </row>
    <row r="12902" spans="1:6">
      <c r="A12902" s="144"/>
      <c r="B12902" s="144"/>
      <c r="C12902" s="144"/>
      <c r="D12902" s="144"/>
      <c r="E12902" s="144"/>
      <c r="F12902" s="144"/>
    </row>
    <row r="12903" spans="1:6">
      <c r="A12903" s="144"/>
      <c r="B12903" s="144"/>
      <c r="C12903" s="144"/>
      <c r="D12903" s="144"/>
      <c r="E12903" s="144"/>
      <c r="F12903" s="144"/>
    </row>
    <row r="12904" spans="1:6">
      <c r="A12904" s="144"/>
      <c r="B12904" s="144"/>
      <c r="C12904" s="144"/>
      <c r="D12904" s="144"/>
      <c r="E12904" s="144"/>
      <c r="F12904" s="144"/>
    </row>
    <row r="12905" spans="1:6">
      <c r="A12905" s="144"/>
      <c r="B12905" s="144"/>
      <c r="C12905" s="144"/>
      <c r="D12905" s="144"/>
      <c r="E12905" s="144"/>
      <c r="F12905" s="144"/>
    </row>
    <row r="12906" spans="1:6">
      <c r="A12906" s="144"/>
      <c r="B12906" s="144"/>
      <c r="C12906" s="144"/>
      <c r="D12906" s="144"/>
      <c r="E12906" s="144"/>
      <c r="F12906" s="144"/>
    </row>
    <row r="12907" spans="1:6">
      <c r="A12907" s="144"/>
      <c r="B12907" s="144"/>
      <c r="C12907" s="144"/>
      <c r="D12907" s="144"/>
      <c r="E12907" s="144"/>
      <c r="F12907" s="144"/>
    </row>
    <row r="12908" spans="1:6">
      <c r="A12908" s="144"/>
      <c r="B12908" s="144"/>
      <c r="C12908" s="144"/>
      <c r="D12908" s="144"/>
      <c r="E12908" s="144"/>
      <c r="F12908" s="144"/>
    </row>
    <row r="12909" spans="1:6">
      <c r="A12909" s="144"/>
      <c r="B12909" s="144"/>
      <c r="C12909" s="144"/>
      <c r="D12909" s="144"/>
      <c r="E12909" s="144"/>
      <c r="F12909" s="144"/>
    </row>
    <row r="12910" spans="1:6">
      <c r="A12910" s="144"/>
      <c r="B12910" s="144"/>
      <c r="C12910" s="144"/>
      <c r="D12910" s="144"/>
      <c r="E12910" s="144"/>
      <c r="F12910" s="144"/>
    </row>
    <row r="12911" spans="1:6">
      <c r="A12911" s="144"/>
      <c r="B12911" s="144"/>
      <c r="C12911" s="144"/>
      <c r="D12911" s="144"/>
      <c r="E12911" s="144"/>
      <c r="F12911" s="144"/>
    </row>
    <row r="12912" spans="1:6">
      <c r="A12912" s="144"/>
      <c r="B12912" s="144"/>
      <c r="C12912" s="144"/>
      <c r="D12912" s="144"/>
      <c r="E12912" s="144"/>
      <c r="F12912" s="144"/>
    </row>
    <row r="12913" spans="1:6">
      <c r="A12913" s="144"/>
      <c r="B12913" s="144"/>
      <c r="C12913" s="144"/>
      <c r="D12913" s="144"/>
      <c r="E12913" s="144"/>
      <c r="F12913" s="144"/>
    </row>
    <row r="12914" spans="1:6">
      <c r="A12914" s="144"/>
      <c r="B12914" s="144"/>
      <c r="C12914" s="144"/>
      <c r="D12914" s="144"/>
      <c r="E12914" s="144"/>
      <c r="F12914" s="144"/>
    </row>
    <row r="12915" spans="1:6">
      <c r="A12915" s="144"/>
      <c r="B12915" s="144"/>
      <c r="C12915" s="144"/>
      <c r="D12915" s="144"/>
      <c r="E12915" s="144"/>
      <c r="F12915" s="144"/>
    </row>
    <row r="12916" spans="1:6">
      <c r="A12916" s="144"/>
      <c r="B12916" s="144"/>
      <c r="C12916" s="144"/>
      <c r="D12916" s="144"/>
      <c r="E12916" s="144"/>
      <c r="F12916" s="144"/>
    </row>
    <row r="12917" spans="1:6">
      <c r="A12917" s="144"/>
      <c r="B12917" s="144"/>
      <c r="C12917" s="144"/>
      <c r="D12917" s="144"/>
      <c r="E12917" s="144"/>
      <c r="F12917" s="144"/>
    </row>
    <row r="12918" spans="1:6">
      <c r="A12918" s="144"/>
      <c r="B12918" s="144"/>
      <c r="C12918" s="144"/>
      <c r="D12918" s="144"/>
      <c r="E12918" s="144"/>
      <c r="F12918" s="144"/>
    </row>
    <row r="12919" spans="1:6">
      <c r="A12919" s="144"/>
      <c r="B12919" s="144"/>
      <c r="C12919" s="144"/>
      <c r="D12919" s="144"/>
      <c r="E12919" s="144"/>
      <c r="F12919" s="144"/>
    </row>
    <row r="12920" spans="1:6">
      <c r="A12920" s="144"/>
      <c r="B12920" s="144"/>
      <c r="C12920" s="144"/>
      <c r="D12920" s="144"/>
      <c r="E12920" s="144"/>
      <c r="F12920" s="144"/>
    </row>
    <row r="12921" spans="1:6">
      <c r="A12921" s="144"/>
      <c r="B12921" s="144"/>
      <c r="C12921" s="144"/>
      <c r="D12921" s="144"/>
      <c r="E12921" s="144"/>
      <c r="F12921" s="144"/>
    </row>
    <row r="12922" spans="1:6">
      <c r="A12922" s="144"/>
      <c r="B12922" s="144"/>
      <c r="C12922" s="144"/>
      <c r="D12922" s="144"/>
      <c r="E12922" s="144"/>
      <c r="F12922" s="144"/>
    </row>
    <row r="12923" spans="1:6">
      <c r="A12923" s="144"/>
      <c r="B12923" s="144"/>
      <c r="C12923" s="144"/>
      <c r="D12923" s="144"/>
      <c r="E12923" s="144"/>
      <c r="F12923" s="144"/>
    </row>
    <row r="12924" spans="1:6">
      <c r="A12924" s="144"/>
      <c r="B12924" s="144"/>
      <c r="C12924" s="144"/>
      <c r="D12924" s="144"/>
      <c r="E12924" s="144"/>
      <c r="F12924" s="144"/>
    </row>
    <row r="12925" spans="1:6">
      <c r="A12925" s="144"/>
      <c r="B12925" s="144"/>
      <c r="C12925" s="144"/>
      <c r="D12925" s="144"/>
      <c r="E12925" s="144"/>
      <c r="F12925" s="144"/>
    </row>
    <row r="12926" spans="1:6">
      <c r="A12926" s="144"/>
      <c r="B12926" s="144"/>
      <c r="C12926" s="144"/>
      <c r="D12926" s="144"/>
      <c r="E12926" s="144"/>
      <c r="F12926" s="144"/>
    </row>
    <row r="12927" spans="1:6">
      <c r="A12927" s="144"/>
      <c r="B12927" s="144"/>
      <c r="C12927" s="144"/>
      <c r="D12927" s="144"/>
      <c r="E12927" s="144"/>
      <c r="F12927" s="144"/>
    </row>
    <row r="12928" spans="1:6">
      <c r="A12928" s="144"/>
      <c r="B12928" s="144"/>
      <c r="C12928" s="144"/>
      <c r="D12928" s="144"/>
      <c r="E12928" s="144"/>
      <c r="F12928" s="144"/>
    </row>
    <row r="12929" spans="1:6">
      <c r="A12929" s="144"/>
      <c r="B12929" s="144"/>
      <c r="C12929" s="144"/>
      <c r="D12929" s="144"/>
      <c r="E12929" s="144"/>
      <c r="F12929" s="144"/>
    </row>
    <row r="12930" spans="1:6">
      <c r="A12930" s="144"/>
      <c r="B12930" s="144"/>
      <c r="C12930" s="144"/>
      <c r="D12930" s="144"/>
      <c r="E12930" s="144"/>
      <c r="F12930" s="144"/>
    </row>
    <row r="12931" spans="1:6">
      <c r="A12931" s="144"/>
      <c r="B12931" s="144"/>
      <c r="C12931" s="144"/>
      <c r="D12931" s="144"/>
      <c r="E12931" s="144"/>
      <c r="F12931" s="144"/>
    </row>
    <row r="12932" spans="1:6">
      <c r="A12932" s="144"/>
      <c r="B12932" s="144"/>
      <c r="C12932" s="144"/>
      <c r="D12932" s="144"/>
      <c r="E12932" s="144"/>
      <c r="F12932" s="144"/>
    </row>
    <row r="12933" spans="1:6">
      <c r="A12933" s="144"/>
      <c r="B12933" s="144"/>
      <c r="C12933" s="144"/>
      <c r="D12933" s="144"/>
      <c r="E12933" s="144"/>
      <c r="F12933" s="144"/>
    </row>
    <row r="12934" spans="1:6">
      <c r="A12934" s="144"/>
      <c r="B12934" s="144"/>
      <c r="C12934" s="144"/>
      <c r="D12934" s="144"/>
      <c r="E12934" s="144"/>
      <c r="F12934" s="144"/>
    </row>
    <row r="12935" spans="1:6">
      <c r="A12935" s="144"/>
      <c r="B12935" s="144"/>
      <c r="C12935" s="144"/>
      <c r="D12935" s="144"/>
      <c r="E12935" s="144"/>
      <c r="F12935" s="144"/>
    </row>
    <row r="12936" spans="1:6">
      <c r="A12936" s="144"/>
      <c r="B12936" s="144"/>
      <c r="C12936" s="144"/>
      <c r="D12936" s="144"/>
      <c r="E12936" s="144"/>
      <c r="F12936" s="144"/>
    </row>
    <row r="12937" spans="1:6">
      <c r="A12937" s="144"/>
      <c r="B12937" s="144"/>
      <c r="C12937" s="144"/>
      <c r="D12937" s="144"/>
      <c r="E12937" s="144"/>
      <c r="F12937" s="144"/>
    </row>
    <row r="12938" spans="1:6">
      <c r="A12938" s="144"/>
      <c r="B12938" s="144"/>
      <c r="C12938" s="144"/>
      <c r="D12938" s="144"/>
      <c r="E12938" s="144"/>
      <c r="F12938" s="144"/>
    </row>
    <row r="12939" spans="1:6">
      <c r="A12939" s="144"/>
      <c r="B12939" s="144"/>
      <c r="C12939" s="144"/>
      <c r="D12939" s="144"/>
      <c r="E12939" s="144"/>
      <c r="F12939" s="144"/>
    </row>
    <row r="12940" spans="1:6">
      <c r="A12940" s="144"/>
      <c r="B12940" s="144"/>
      <c r="C12940" s="144"/>
      <c r="D12940" s="144"/>
      <c r="E12940" s="144"/>
      <c r="F12940" s="144"/>
    </row>
    <row r="12941" spans="1:6">
      <c r="A12941" s="144"/>
      <c r="B12941" s="144"/>
      <c r="C12941" s="144"/>
      <c r="D12941" s="144"/>
      <c r="E12941" s="144"/>
      <c r="F12941" s="144"/>
    </row>
    <row r="12942" spans="1:6">
      <c r="A12942" s="144"/>
      <c r="B12942" s="144"/>
      <c r="C12942" s="144"/>
      <c r="D12942" s="144"/>
      <c r="E12942" s="144"/>
      <c r="F12942" s="144"/>
    </row>
    <row r="12943" spans="1:6">
      <c r="A12943" s="144"/>
      <c r="B12943" s="144"/>
      <c r="C12943" s="144"/>
      <c r="D12943" s="144"/>
      <c r="E12943" s="144"/>
      <c r="F12943" s="144"/>
    </row>
    <row r="12944" spans="1:6">
      <c r="A12944" s="144"/>
      <c r="B12944" s="144"/>
      <c r="C12944" s="144"/>
      <c r="D12944" s="144"/>
      <c r="E12944" s="144"/>
      <c r="F12944" s="144"/>
    </row>
    <row r="12945" spans="1:6">
      <c r="A12945" s="144"/>
      <c r="B12945" s="144"/>
      <c r="C12945" s="144"/>
      <c r="D12945" s="144"/>
      <c r="E12945" s="144"/>
      <c r="F12945" s="144"/>
    </row>
    <row r="12946" spans="1:6">
      <c r="A12946" s="144"/>
      <c r="B12946" s="144"/>
      <c r="C12946" s="144"/>
      <c r="D12946" s="144"/>
      <c r="E12946" s="144"/>
      <c r="F12946" s="144"/>
    </row>
    <row r="12947" spans="1:6">
      <c r="A12947" s="144"/>
      <c r="B12947" s="144"/>
      <c r="C12947" s="144"/>
      <c r="D12947" s="144"/>
      <c r="E12947" s="144"/>
      <c r="F12947" s="144"/>
    </row>
    <row r="12948" spans="1:6">
      <c r="A12948" s="144"/>
      <c r="B12948" s="144"/>
      <c r="C12948" s="144"/>
      <c r="D12948" s="144"/>
      <c r="E12948" s="144"/>
      <c r="F12948" s="144"/>
    </row>
    <row r="12949" spans="1:6">
      <c r="A12949" s="144"/>
      <c r="B12949" s="144"/>
      <c r="C12949" s="144"/>
      <c r="D12949" s="144"/>
      <c r="E12949" s="144"/>
      <c r="F12949" s="144"/>
    </row>
    <row r="12950" spans="1:6">
      <c r="A12950" s="144"/>
      <c r="B12950" s="144"/>
      <c r="C12950" s="144"/>
      <c r="D12950" s="144"/>
      <c r="E12950" s="144"/>
      <c r="F12950" s="144"/>
    </row>
    <row r="12951" spans="1:6">
      <c r="A12951" s="144"/>
      <c r="B12951" s="144"/>
      <c r="C12951" s="144"/>
      <c r="D12951" s="144"/>
      <c r="E12951" s="144"/>
      <c r="F12951" s="144"/>
    </row>
    <row r="12952" spans="1:6">
      <c r="A12952" s="144"/>
      <c r="B12952" s="144"/>
      <c r="C12952" s="144"/>
      <c r="D12952" s="144"/>
      <c r="E12952" s="144"/>
      <c r="F12952" s="144"/>
    </row>
    <row r="12953" spans="1:6">
      <c r="A12953" s="144"/>
      <c r="B12953" s="144"/>
      <c r="C12953" s="144"/>
      <c r="D12953" s="144"/>
      <c r="E12953" s="144"/>
      <c r="F12953" s="144"/>
    </row>
    <row r="12954" spans="1:6">
      <c r="A12954" s="144"/>
      <c r="B12954" s="144"/>
      <c r="C12954" s="144"/>
      <c r="D12954" s="144"/>
      <c r="E12954" s="144"/>
      <c r="F12954" s="144"/>
    </row>
    <row r="12955" spans="1:6">
      <c r="A12955" s="144"/>
      <c r="B12955" s="144"/>
      <c r="C12955" s="144"/>
      <c r="D12955" s="144"/>
      <c r="E12955" s="144"/>
      <c r="F12955" s="144"/>
    </row>
    <row r="12956" spans="1:6">
      <c r="A12956" s="144"/>
      <c r="B12956" s="144"/>
      <c r="C12956" s="144"/>
      <c r="D12956" s="144"/>
      <c r="E12956" s="144"/>
      <c r="F12956" s="144"/>
    </row>
    <row r="12957" spans="1:6">
      <c r="A12957" s="144"/>
      <c r="B12957" s="144"/>
      <c r="C12957" s="144"/>
      <c r="D12957" s="144"/>
      <c r="E12957" s="144"/>
      <c r="F12957" s="144"/>
    </row>
    <row r="12958" spans="1:6">
      <c r="A12958" s="144"/>
      <c r="B12958" s="144"/>
      <c r="C12958" s="144"/>
      <c r="D12958" s="144"/>
      <c r="E12958" s="144"/>
      <c r="F12958" s="144"/>
    </row>
    <row r="12959" spans="1:6">
      <c r="A12959" s="144"/>
      <c r="B12959" s="144"/>
      <c r="C12959" s="144"/>
      <c r="D12959" s="144"/>
      <c r="E12959" s="144"/>
      <c r="F12959" s="144"/>
    </row>
    <row r="12960" spans="1:6">
      <c r="A12960" s="144"/>
      <c r="B12960" s="144"/>
      <c r="C12960" s="144"/>
      <c r="D12960" s="144"/>
      <c r="E12960" s="144"/>
      <c r="F12960" s="144"/>
    </row>
    <row r="12961" spans="1:6">
      <c r="A12961" s="144"/>
      <c r="B12961" s="144"/>
      <c r="C12961" s="144"/>
      <c r="D12961" s="144"/>
      <c r="E12961" s="144"/>
      <c r="F12961" s="144"/>
    </row>
    <row r="12962" spans="1:6">
      <c r="A12962" s="144"/>
      <c r="B12962" s="144"/>
      <c r="C12962" s="144"/>
      <c r="D12962" s="144"/>
      <c r="E12962" s="144"/>
      <c r="F12962" s="144"/>
    </row>
    <row r="12963" spans="1:6">
      <c r="A12963" s="144"/>
      <c r="B12963" s="144"/>
      <c r="C12963" s="144"/>
      <c r="D12963" s="144"/>
      <c r="E12963" s="144"/>
      <c r="F12963" s="144"/>
    </row>
    <row r="12964" spans="1:6">
      <c r="A12964" s="144"/>
      <c r="B12964" s="144"/>
      <c r="C12964" s="144"/>
      <c r="D12964" s="144"/>
      <c r="E12964" s="144"/>
      <c r="F12964" s="144"/>
    </row>
    <row r="12965" spans="1:6">
      <c r="A12965" s="144"/>
      <c r="B12965" s="144"/>
      <c r="C12965" s="144"/>
      <c r="D12965" s="144"/>
      <c r="E12965" s="144"/>
      <c r="F12965" s="144"/>
    </row>
    <row r="12966" spans="1:6">
      <c r="A12966" s="144"/>
      <c r="B12966" s="144"/>
      <c r="C12966" s="144"/>
      <c r="D12966" s="144"/>
      <c r="E12966" s="144"/>
      <c r="F12966" s="144"/>
    </row>
    <row r="12967" spans="1:6">
      <c r="A12967" s="144"/>
      <c r="B12967" s="144"/>
      <c r="C12967" s="144"/>
      <c r="D12967" s="144"/>
      <c r="E12967" s="144"/>
      <c r="F12967" s="144"/>
    </row>
    <row r="12968" spans="1:6">
      <c r="A12968" s="144"/>
      <c r="B12968" s="144"/>
      <c r="C12968" s="144"/>
      <c r="D12968" s="144"/>
      <c r="E12968" s="144"/>
      <c r="F12968" s="144"/>
    </row>
    <row r="12969" spans="1:6">
      <c r="A12969" s="144"/>
      <c r="B12969" s="144"/>
      <c r="C12969" s="144"/>
      <c r="D12969" s="144"/>
      <c r="E12969" s="144"/>
      <c r="F12969" s="144"/>
    </row>
    <row r="12970" spans="1:6">
      <c r="A12970" s="144"/>
      <c r="B12970" s="144"/>
      <c r="C12970" s="144"/>
      <c r="D12970" s="144"/>
      <c r="E12970" s="144"/>
      <c r="F12970" s="144"/>
    </row>
    <row r="12971" spans="1:6">
      <c r="A12971" s="144"/>
      <c r="B12971" s="144"/>
      <c r="C12971" s="144"/>
      <c r="D12971" s="144"/>
      <c r="E12971" s="144"/>
      <c r="F12971" s="144"/>
    </row>
    <row r="12972" spans="1:6">
      <c r="A12972" s="144"/>
      <c r="B12972" s="144"/>
      <c r="C12972" s="144"/>
      <c r="D12972" s="144"/>
      <c r="E12972" s="144"/>
      <c r="F12972" s="144"/>
    </row>
    <row r="12973" spans="1:6">
      <c r="A12973" s="144"/>
      <c r="B12973" s="144"/>
      <c r="C12973" s="144"/>
      <c r="D12973" s="144"/>
      <c r="E12973" s="144"/>
      <c r="F12973" s="144"/>
    </row>
    <row r="12974" spans="1:6">
      <c r="A12974" s="144"/>
      <c r="B12974" s="144"/>
      <c r="C12974" s="144"/>
      <c r="D12974" s="144"/>
      <c r="E12974" s="144"/>
      <c r="F12974" s="144"/>
    </row>
    <row r="12975" spans="1:6">
      <c r="A12975" s="144"/>
      <c r="B12975" s="144"/>
      <c r="C12975" s="144"/>
      <c r="D12975" s="144"/>
      <c r="E12975" s="144"/>
      <c r="F12975" s="144"/>
    </row>
    <row r="12976" spans="1:6">
      <c r="A12976" s="144"/>
      <c r="B12976" s="144"/>
      <c r="C12976" s="144"/>
      <c r="D12976" s="144"/>
      <c r="E12976" s="144"/>
      <c r="F12976" s="144"/>
    </row>
    <row r="12977" spans="1:6">
      <c r="A12977" s="144"/>
      <c r="B12977" s="144"/>
      <c r="C12977" s="144"/>
      <c r="D12977" s="144"/>
      <c r="E12977" s="144"/>
      <c r="F12977" s="144"/>
    </row>
    <row r="12978" spans="1:6">
      <c r="A12978" s="144"/>
      <c r="B12978" s="144"/>
      <c r="C12978" s="144"/>
      <c r="D12978" s="144"/>
      <c r="E12978" s="144"/>
      <c r="F12978" s="144"/>
    </row>
    <row r="12979" spans="1:6">
      <c r="A12979" s="144"/>
      <c r="B12979" s="144"/>
      <c r="C12979" s="144"/>
      <c r="D12979" s="144"/>
      <c r="E12979" s="144"/>
      <c r="F12979" s="144"/>
    </row>
    <row r="12980" spans="1:6">
      <c r="A12980" s="144"/>
      <c r="B12980" s="144"/>
      <c r="C12980" s="144"/>
      <c r="D12980" s="144"/>
      <c r="E12980" s="144"/>
      <c r="F12980" s="144"/>
    </row>
    <row r="12981" spans="1:6">
      <c r="A12981" s="144"/>
      <c r="B12981" s="144"/>
      <c r="C12981" s="144"/>
      <c r="D12981" s="144"/>
      <c r="E12981" s="144"/>
      <c r="F12981" s="144"/>
    </row>
    <row r="12982" spans="1:6">
      <c r="A12982" s="144"/>
      <c r="B12982" s="144"/>
      <c r="C12982" s="144"/>
      <c r="D12982" s="144"/>
      <c r="E12982" s="144"/>
      <c r="F12982" s="144"/>
    </row>
    <row r="12983" spans="1:6">
      <c r="A12983" s="144"/>
      <c r="B12983" s="144"/>
      <c r="C12983" s="144"/>
      <c r="D12983" s="144"/>
      <c r="E12983" s="144"/>
      <c r="F12983" s="144"/>
    </row>
    <row r="12984" spans="1:6">
      <c r="A12984" s="144"/>
      <c r="B12984" s="144"/>
      <c r="C12984" s="144"/>
      <c r="D12984" s="144"/>
      <c r="E12984" s="144"/>
      <c r="F12984" s="144"/>
    </row>
    <row r="12985" spans="1:6">
      <c r="A12985" s="144"/>
      <c r="B12985" s="144"/>
      <c r="C12985" s="144"/>
      <c r="D12985" s="144"/>
      <c r="E12985" s="144"/>
      <c r="F12985" s="144"/>
    </row>
    <row r="12986" spans="1:6">
      <c r="A12986" s="144"/>
      <c r="B12986" s="144"/>
      <c r="C12986" s="144"/>
      <c r="D12986" s="144"/>
      <c r="E12986" s="144"/>
      <c r="F12986" s="144"/>
    </row>
    <row r="12987" spans="1:6">
      <c r="A12987" s="144"/>
      <c r="B12987" s="144"/>
      <c r="C12987" s="144"/>
      <c r="D12987" s="144"/>
      <c r="E12987" s="144"/>
      <c r="F12987" s="144"/>
    </row>
    <row r="12988" spans="1:6">
      <c r="A12988" s="144"/>
      <c r="B12988" s="144"/>
      <c r="C12988" s="144"/>
      <c r="D12988" s="144"/>
      <c r="E12988" s="144"/>
      <c r="F12988" s="144"/>
    </row>
    <row r="12989" spans="1:6">
      <c r="A12989" s="144"/>
      <c r="B12989" s="144"/>
      <c r="C12989" s="144"/>
      <c r="D12989" s="144"/>
      <c r="E12989" s="144"/>
      <c r="F12989" s="144"/>
    </row>
    <row r="12990" spans="1:6">
      <c r="A12990" s="144"/>
      <c r="B12990" s="144"/>
      <c r="C12990" s="144"/>
      <c r="D12990" s="144"/>
      <c r="E12990" s="144"/>
      <c r="F12990" s="144"/>
    </row>
    <row r="12991" spans="1:6">
      <c r="A12991" s="144"/>
      <c r="B12991" s="144"/>
      <c r="C12991" s="144"/>
      <c r="D12991" s="144"/>
      <c r="E12991" s="144"/>
      <c r="F12991" s="144"/>
    </row>
    <row r="12992" spans="1:6">
      <c r="A12992" s="144"/>
      <c r="B12992" s="144"/>
      <c r="C12992" s="144"/>
      <c r="D12992" s="144"/>
      <c r="E12992" s="144"/>
      <c r="F12992" s="144"/>
    </row>
    <row r="12993" spans="1:6">
      <c r="A12993" s="144"/>
      <c r="B12993" s="144"/>
      <c r="C12993" s="144"/>
      <c r="D12993" s="144"/>
      <c r="E12993" s="144"/>
      <c r="F12993" s="144"/>
    </row>
    <row r="12994" spans="1:6">
      <c r="A12994" s="144"/>
      <c r="B12994" s="144"/>
      <c r="C12994" s="144"/>
      <c r="D12994" s="144"/>
      <c r="E12994" s="144"/>
      <c r="F12994" s="144"/>
    </row>
    <row r="12995" spans="1:6">
      <c r="A12995" s="144"/>
      <c r="B12995" s="144"/>
      <c r="C12995" s="144"/>
      <c r="D12995" s="144"/>
      <c r="E12995" s="144"/>
      <c r="F12995" s="144"/>
    </row>
    <row r="12996" spans="1:6">
      <c r="A12996" s="144"/>
      <c r="B12996" s="144"/>
      <c r="C12996" s="144"/>
      <c r="D12996" s="144"/>
      <c r="E12996" s="144"/>
      <c r="F12996" s="144"/>
    </row>
    <row r="12997" spans="1:6">
      <c r="A12997" s="144"/>
      <c r="B12997" s="144"/>
      <c r="C12997" s="144"/>
      <c r="D12997" s="144"/>
      <c r="E12997" s="144"/>
      <c r="F12997" s="144"/>
    </row>
    <row r="12998" spans="1:6">
      <c r="A12998" s="144"/>
      <c r="B12998" s="144"/>
      <c r="C12998" s="144"/>
      <c r="D12998" s="144"/>
      <c r="E12998" s="144"/>
      <c r="F12998" s="144"/>
    </row>
    <row r="12999" spans="1:6">
      <c r="A12999" s="144"/>
      <c r="B12999" s="144"/>
      <c r="C12999" s="144"/>
      <c r="D12999" s="144"/>
      <c r="E12999" s="144"/>
      <c r="F12999" s="144"/>
    </row>
    <row r="13000" spans="1:6">
      <c r="A13000" s="144"/>
      <c r="B13000" s="144"/>
      <c r="C13000" s="144"/>
      <c r="D13000" s="144"/>
      <c r="E13000" s="144"/>
      <c r="F13000" s="144"/>
    </row>
    <row r="13001" spans="1:6">
      <c r="A13001" s="144"/>
      <c r="B13001" s="144"/>
      <c r="C13001" s="144"/>
      <c r="D13001" s="144"/>
      <c r="E13001" s="144"/>
      <c r="F13001" s="144"/>
    </row>
    <row r="13002" spans="1:6">
      <c r="A13002" s="144"/>
      <c r="B13002" s="144"/>
      <c r="C13002" s="144"/>
      <c r="D13002" s="144"/>
      <c r="E13002" s="144"/>
      <c r="F13002" s="144"/>
    </row>
    <row r="13003" spans="1:6">
      <c r="A13003" s="144"/>
      <c r="B13003" s="144"/>
      <c r="C13003" s="144"/>
      <c r="D13003" s="144"/>
      <c r="E13003" s="144"/>
      <c r="F13003" s="144"/>
    </row>
    <row r="13004" spans="1:6">
      <c r="A13004" s="144"/>
      <c r="B13004" s="144"/>
      <c r="C13004" s="144"/>
      <c r="D13004" s="144"/>
      <c r="E13004" s="144"/>
      <c r="F13004" s="144"/>
    </row>
    <row r="13005" spans="1:6">
      <c r="A13005" s="144"/>
      <c r="B13005" s="144"/>
      <c r="C13005" s="144"/>
      <c r="D13005" s="144"/>
      <c r="E13005" s="144"/>
      <c r="F13005" s="144"/>
    </row>
    <row r="13006" spans="1:6">
      <c r="A13006" s="144"/>
      <c r="B13006" s="144"/>
      <c r="C13006" s="144"/>
      <c r="D13006" s="144"/>
      <c r="E13006" s="144"/>
      <c r="F13006" s="144"/>
    </row>
    <row r="13007" spans="1:6">
      <c r="A13007" s="144"/>
      <c r="B13007" s="144"/>
      <c r="C13007" s="144"/>
      <c r="D13007" s="144"/>
      <c r="E13007" s="144"/>
      <c r="F13007" s="144"/>
    </row>
    <row r="13008" spans="1:6">
      <c r="A13008" s="144"/>
      <c r="B13008" s="144"/>
      <c r="C13008" s="144"/>
      <c r="D13008" s="144"/>
      <c r="E13008" s="144"/>
      <c r="F13008" s="144"/>
    </row>
    <row r="13009" spans="1:6">
      <c r="A13009" s="144"/>
      <c r="B13009" s="144"/>
      <c r="C13009" s="144"/>
      <c r="D13009" s="144"/>
      <c r="E13009" s="144"/>
      <c r="F13009" s="144"/>
    </row>
    <row r="13010" spans="1:6">
      <c r="A13010" s="144"/>
      <c r="B13010" s="144"/>
      <c r="C13010" s="144"/>
      <c r="D13010" s="144"/>
      <c r="E13010" s="144"/>
      <c r="F13010" s="144"/>
    </row>
    <row r="13011" spans="1:6">
      <c r="A13011" s="144"/>
      <c r="B13011" s="144"/>
      <c r="C13011" s="144"/>
      <c r="D13011" s="144"/>
      <c r="E13011" s="144"/>
      <c r="F13011" s="144"/>
    </row>
    <row r="13012" spans="1:6">
      <c r="A13012" s="144"/>
      <c r="B13012" s="144"/>
      <c r="C13012" s="144"/>
      <c r="D13012" s="144"/>
      <c r="E13012" s="144"/>
      <c r="F13012" s="144"/>
    </row>
    <row r="13013" spans="1:6">
      <c r="A13013" s="144"/>
      <c r="B13013" s="144"/>
      <c r="C13013" s="144"/>
      <c r="D13013" s="144"/>
      <c r="E13013" s="144"/>
      <c r="F13013" s="144"/>
    </row>
    <row r="13014" spans="1:6">
      <c r="A13014" s="144"/>
      <c r="B13014" s="144"/>
      <c r="C13014" s="144"/>
      <c r="D13014" s="144"/>
      <c r="E13014" s="144"/>
      <c r="F13014" s="144"/>
    </row>
    <row r="13015" spans="1:6">
      <c r="A13015" s="144"/>
      <c r="B13015" s="144"/>
      <c r="C13015" s="144"/>
      <c r="D13015" s="144"/>
      <c r="E13015" s="144"/>
      <c r="F13015" s="144"/>
    </row>
    <row r="13016" spans="1:6">
      <c r="A13016" s="144"/>
      <c r="B13016" s="144"/>
      <c r="C13016" s="144"/>
      <c r="D13016" s="144"/>
      <c r="E13016" s="144"/>
      <c r="F13016" s="144"/>
    </row>
    <row r="13017" spans="1:6">
      <c r="A13017" s="144"/>
      <c r="B13017" s="144"/>
      <c r="C13017" s="144"/>
      <c r="D13017" s="144"/>
      <c r="E13017" s="144"/>
      <c r="F13017" s="144"/>
    </row>
    <row r="13018" spans="1:6">
      <c r="A13018" s="144"/>
      <c r="B13018" s="144"/>
      <c r="C13018" s="144"/>
      <c r="D13018" s="144"/>
      <c r="E13018" s="144"/>
      <c r="F13018" s="144"/>
    </row>
    <row r="13019" spans="1:6">
      <c r="A13019" s="144"/>
      <c r="B13019" s="144"/>
      <c r="C13019" s="144"/>
      <c r="D13019" s="144"/>
      <c r="E13019" s="144"/>
      <c r="F13019" s="144"/>
    </row>
    <row r="13020" spans="1:6">
      <c r="A13020" s="144"/>
      <c r="B13020" s="144"/>
      <c r="C13020" s="144"/>
      <c r="D13020" s="144"/>
      <c r="E13020" s="144"/>
      <c r="F13020" s="144"/>
    </row>
    <row r="13021" spans="1:6">
      <c r="A13021" s="144"/>
      <c r="B13021" s="144"/>
      <c r="C13021" s="144"/>
      <c r="D13021" s="144"/>
      <c r="E13021" s="144"/>
      <c r="F13021" s="144"/>
    </row>
    <row r="13022" spans="1:6">
      <c r="A13022" s="144"/>
      <c r="B13022" s="144"/>
      <c r="C13022" s="144"/>
      <c r="D13022" s="144"/>
      <c r="E13022" s="144"/>
      <c r="F13022" s="144"/>
    </row>
    <row r="13023" spans="1:6">
      <c r="A13023" s="144"/>
      <c r="B13023" s="144"/>
      <c r="C13023" s="144"/>
      <c r="D13023" s="144"/>
      <c r="E13023" s="144"/>
      <c r="F13023" s="144"/>
    </row>
    <row r="13024" spans="1:6">
      <c r="A13024" s="144"/>
      <c r="B13024" s="144"/>
      <c r="C13024" s="144"/>
      <c r="D13024" s="144"/>
      <c r="E13024" s="144"/>
      <c r="F13024" s="144"/>
    </row>
    <row r="13025" spans="1:6">
      <c r="A13025" s="144"/>
      <c r="B13025" s="144"/>
      <c r="C13025" s="144"/>
      <c r="D13025" s="144"/>
      <c r="E13025" s="144"/>
      <c r="F13025" s="144"/>
    </row>
    <row r="13026" spans="1:6">
      <c r="A13026" s="144"/>
      <c r="B13026" s="144"/>
      <c r="C13026" s="144"/>
      <c r="D13026" s="144"/>
      <c r="E13026" s="144"/>
      <c r="F13026" s="144"/>
    </row>
    <row r="13027" spans="1:6">
      <c r="A13027" s="144"/>
      <c r="B13027" s="144"/>
      <c r="C13027" s="144"/>
      <c r="D13027" s="144"/>
      <c r="E13027" s="144"/>
      <c r="F13027" s="144"/>
    </row>
    <row r="13028" spans="1:6">
      <c r="A13028" s="144"/>
      <c r="B13028" s="144"/>
      <c r="C13028" s="144"/>
      <c r="D13028" s="144"/>
      <c r="E13028" s="144"/>
      <c r="F13028" s="144"/>
    </row>
    <row r="13029" spans="1:6">
      <c r="A13029" s="144"/>
      <c r="B13029" s="144"/>
      <c r="C13029" s="144"/>
      <c r="D13029" s="144"/>
      <c r="E13029" s="144"/>
      <c r="F13029" s="144"/>
    </row>
    <row r="13030" spans="1:6">
      <c r="A13030" s="144"/>
      <c r="B13030" s="144"/>
      <c r="C13030" s="144"/>
      <c r="D13030" s="144"/>
      <c r="E13030" s="144"/>
      <c r="F13030" s="144"/>
    </row>
    <row r="13031" spans="1:6">
      <c r="A13031" s="144"/>
      <c r="B13031" s="144"/>
      <c r="C13031" s="144"/>
      <c r="D13031" s="144"/>
      <c r="E13031" s="144"/>
      <c r="F13031" s="144"/>
    </row>
    <row r="13032" spans="1:6">
      <c r="A13032" s="144"/>
      <c r="B13032" s="144"/>
      <c r="C13032" s="144"/>
      <c r="D13032" s="144"/>
      <c r="E13032" s="144"/>
      <c r="F13032" s="144"/>
    </row>
    <row r="13033" spans="1:6">
      <c r="A13033" s="144"/>
      <c r="B13033" s="144"/>
      <c r="C13033" s="144"/>
      <c r="D13033" s="144"/>
      <c r="E13033" s="144"/>
      <c r="F13033" s="144"/>
    </row>
    <row r="13034" spans="1:6">
      <c r="A13034" s="144"/>
      <c r="B13034" s="144"/>
      <c r="C13034" s="144"/>
      <c r="D13034" s="144"/>
      <c r="E13034" s="144"/>
      <c r="F13034" s="144"/>
    </row>
    <row r="13035" spans="1:6">
      <c r="A13035" s="144"/>
      <c r="B13035" s="144"/>
      <c r="C13035" s="144"/>
      <c r="D13035" s="144"/>
      <c r="E13035" s="144"/>
      <c r="F13035" s="144"/>
    </row>
    <row r="13036" spans="1:6">
      <c r="A13036" s="144"/>
      <c r="B13036" s="144"/>
      <c r="C13036" s="144"/>
      <c r="D13036" s="144"/>
      <c r="E13036" s="144"/>
      <c r="F13036" s="144"/>
    </row>
    <row r="13037" spans="1:6">
      <c r="A13037" s="144"/>
      <c r="B13037" s="144"/>
      <c r="C13037" s="144"/>
      <c r="D13037" s="144"/>
      <c r="E13037" s="144"/>
      <c r="F13037" s="144"/>
    </row>
    <row r="13038" spans="1:6">
      <c r="A13038" s="144"/>
      <c r="B13038" s="144"/>
      <c r="C13038" s="144"/>
      <c r="D13038" s="144"/>
      <c r="E13038" s="144"/>
      <c r="F13038" s="144"/>
    </row>
    <row r="13039" spans="1:6">
      <c r="A13039" s="144"/>
      <c r="B13039" s="144"/>
      <c r="C13039" s="144"/>
      <c r="D13039" s="144"/>
      <c r="E13039" s="144"/>
      <c r="F13039" s="144"/>
    </row>
    <row r="13040" spans="1:6">
      <c r="A13040" s="144"/>
      <c r="B13040" s="144"/>
      <c r="C13040" s="144"/>
      <c r="D13040" s="144"/>
      <c r="E13040" s="144"/>
      <c r="F13040" s="144"/>
    </row>
    <row r="13041" spans="1:6">
      <c r="A13041" s="144"/>
      <c r="B13041" s="144"/>
      <c r="C13041" s="144"/>
      <c r="D13041" s="144"/>
      <c r="E13041" s="144"/>
      <c r="F13041" s="144"/>
    </row>
    <row r="13042" spans="1:6">
      <c r="A13042" s="144"/>
      <c r="B13042" s="144"/>
      <c r="C13042" s="144"/>
      <c r="D13042" s="144"/>
      <c r="E13042" s="144"/>
      <c r="F13042" s="144"/>
    </row>
    <row r="13043" spans="1:6">
      <c r="A13043" s="144"/>
      <c r="B13043" s="144"/>
      <c r="C13043" s="144"/>
      <c r="D13043" s="144"/>
      <c r="E13043" s="144"/>
      <c r="F13043" s="144"/>
    </row>
    <row r="13044" spans="1:6">
      <c r="A13044" s="144"/>
      <c r="B13044" s="144"/>
      <c r="C13044" s="144"/>
      <c r="D13044" s="144"/>
      <c r="E13044" s="144"/>
      <c r="F13044" s="144"/>
    </row>
    <row r="13045" spans="1:6">
      <c r="A13045" s="144"/>
      <c r="B13045" s="144"/>
      <c r="C13045" s="144"/>
      <c r="D13045" s="144"/>
      <c r="E13045" s="144"/>
      <c r="F13045" s="144"/>
    </row>
    <row r="13046" spans="1:6">
      <c r="A13046" s="144"/>
      <c r="B13046" s="144"/>
      <c r="C13046" s="144"/>
      <c r="D13046" s="144"/>
      <c r="E13046" s="144"/>
      <c r="F13046" s="144"/>
    </row>
    <row r="13047" spans="1:6">
      <c r="A13047" s="144"/>
      <c r="B13047" s="144"/>
      <c r="C13047" s="144"/>
      <c r="D13047" s="144"/>
      <c r="E13047" s="144"/>
      <c r="F13047" s="144"/>
    </row>
    <row r="13048" spans="1:6">
      <c r="A13048" s="144"/>
      <c r="B13048" s="144"/>
      <c r="C13048" s="144"/>
      <c r="D13048" s="144"/>
      <c r="E13048" s="144"/>
      <c r="F13048" s="144"/>
    </row>
    <row r="13049" spans="1:6">
      <c r="A13049" s="144"/>
      <c r="B13049" s="144"/>
      <c r="C13049" s="144"/>
      <c r="D13049" s="144"/>
      <c r="E13049" s="144"/>
      <c r="F13049" s="144"/>
    </row>
    <row r="13050" spans="1:6">
      <c r="A13050" s="144"/>
      <c r="B13050" s="144"/>
      <c r="C13050" s="144"/>
      <c r="D13050" s="144"/>
      <c r="E13050" s="144"/>
      <c r="F13050" s="144"/>
    </row>
    <row r="13051" spans="1:6">
      <c r="A13051" s="144"/>
      <c r="B13051" s="144"/>
      <c r="C13051" s="144"/>
      <c r="D13051" s="144"/>
      <c r="E13051" s="144"/>
      <c r="F13051" s="144"/>
    </row>
    <row r="13052" spans="1:6">
      <c r="A13052" s="144"/>
      <c r="B13052" s="144"/>
      <c r="C13052" s="144"/>
      <c r="D13052" s="144"/>
      <c r="E13052" s="144"/>
      <c r="F13052" s="144"/>
    </row>
    <row r="13053" spans="1:6">
      <c r="A13053" s="144"/>
      <c r="B13053" s="144"/>
      <c r="C13053" s="144"/>
      <c r="D13053" s="144"/>
      <c r="E13053" s="144"/>
      <c r="F13053" s="144"/>
    </row>
    <row r="13054" spans="1:6">
      <c r="A13054" s="144"/>
      <c r="B13054" s="144"/>
      <c r="C13054" s="144"/>
      <c r="D13054" s="144"/>
      <c r="E13054" s="144"/>
      <c r="F13054" s="144"/>
    </row>
    <row r="13055" spans="1:6">
      <c r="A13055" s="144"/>
      <c r="B13055" s="144"/>
      <c r="C13055" s="144"/>
      <c r="D13055" s="144"/>
      <c r="E13055" s="144"/>
      <c r="F13055" s="144"/>
    </row>
    <row r="13056" spans="1:6">
      <c r="A13056" s="144"/>
      <c r="B13056" s="144"/>
      <c r="C13056" s="144"/>
      <c r="D13056" s="144"/>
      <c r="E13056" s="144"/>
      <c r="F13056" s="144"/>
    </row>
    <row r="13057" spans="1:6">
      <c r="A13057" s="144"/>
      <c r="B13057" s="144"/>
      <c r="C13057" s="144"/>
      <c r="D13057" s="144"/>
      <c r="E13057" s="144"/>
      <c r="F13057" s="144"/>
    </row>
    <row r="13058" spans="1:6">
      <c r="A13058" s="144"/>
      <c r="B13058" s="144"/>
      <c r="C13058" s="144"/>
      <c r="D13058" s="144"/>
      <c r="E13058" s="144"/>
      <c r="F13058" s="144"/>
    </row>
    <row r="13059" spans="1:6">
      <c r="A13059" s="144"/>
      <c r="B13059" s="144"/>
      <c r="C13059" s="144"/>
      <c r="D13059" s="144"/>
      <c r="E13059" s="144"/>
      <c r="F13059" s="144"/>
    </row>
    <row r="13060" spans="1:6">
      <c r="A13060" s="144"/>
      <c r="B13060" s="144"/>
      <c r="C13060" s="144"/>
      <c r="D13060" s="144"/>
      <c r="E13060" s="144"/>
      <c r="F13060" s="144"/>
    </row>
    <row r="13061" spans="1:6">
      <c r="A13061" s="144"/>
      <c r="B13061" s="144"/>
      <c r="C13061" s="144"/>
      <c r="D13061" s="144"/>
      <c r="E13061" s="144"/>
      <c r="F13061" s="144"/>
    </row>
    <row r="13062" spans="1:6">
      <c r="A13062" s="144"/>
      <c r="B13062" s="144"/>
      <c r="C13062" s="144"/>
      <c r="D13062" s="144"/>
      <c r="E13062" s="144"/>
      <c r="F13062" s="144"/>
    </row>
    <row r="13063" spans="1:6">
      <c r="A13063" s="144"/>
      <c r="B13063" s="144"/>
      <c r="C13063" s="144"/>
      <c r="D13063" s="144"/>
      <c r="E13063" s="144"/>
      <c r="F13063" s="144"/>
    </row>
    <row r="13064" spans="1:6">
      <c r="A13064" s="144"/>
      <c r="B13064" s="144"/>
      <c r="C13064" s="144"/>
      <c r="D13064" s="144"/>
      <c r="E13064" s="144"/>
      <c r="F13064" s="144"/>
    </row>
    <row r="13065" spans="1:6">
      <c r="A13065" s="144"/>
      <c r="B13065" s="144"/>
      <c r="C13065" s="144"/>
      <c r="D13065" s="144"/>
      <c r="E13065" s="144"/>
      <c r="F13065" s="144"/>
    </row>
    <row r="13066" spans="1:6">
      <c r="A13066" s="144"/>
      <c r="B13066" s="144"/>
      <c r="C13066" s="144"/>
      <c r="D13066" s="144"/>
      <c r="E13066" s="144"/>
      <c r="F13066" s="144"/>
    </row>
    <row r="13067" spans="1:6">
      <c r="A13067" s="144"/>
      <c r="B13067" s="144"/>
      <c r="C13067" s="144"/>
      <c r="D13067" s="144"/>
      <c r="E13067" s="144"/>
      <c r="F13067" s="144"/>
    </row>
    <row r="13068" spans="1:6">
      <c r="A13068" s="144"/>
      <c r="B13068" s="144"/>
      <c r="C13068" s="144"/>
      <c r="D13068" s="144"/>
      <c r="E13068" s="144"/>
      <c r="F13068" s="144"/>
    </row>
    <row r="13069" spans="1:6">
      <c r="A13069" s="144"/>
      <c r="B13069" s="144"/>
      <c r="C13069" s="144"/>
      <c r="D13069" s="144"/>
      <c r="E13069" s="144"/>
      <c r="F13069" s="144"/>
    </row>
    <row r="13070" spans="1:6">
      <c r="A13070" s="144"/>
      <c r="B13070" s="144"/>
      <c r="C13070" s="144"/>
      <c r="D13070" s="144"/>
      <c r="E13070" s="144"/>
      <c r="F13070" s="144"/>
    </row>
    <row r="13071" spans="1:6">
      <c r="A13071" s="144"/>
      <c r="B13071" s="144"/>
      <c r="C13071" s="144"/>
      <c r="D13071" s="144"/>
      <c r="E13071" s="144"/>
      <c r="F13071" s="144"/>
    </row>
    <row r="13072" spans="1:6">
      <c r="A13072" s="144"/>
      <c r="B13072" s="144"/>
      <c r="C13072" s="144"/>
      <c r="D13072" s="144"/>
      <c r="E13072" s="144"/>
      <c r="F13072" s="144"/>
    </row>
    <row r="13073" spans="1:6">
      <c r="A13073" s="144"/>
      <c r="B13073" s="144"/>
      <c r="C13073" s="144"/>
      <c r="D13073" s="144"/>
      <c r="E13073" s="144"/>
      <c r="F13073" s="144"/>
    </row>
    <row r="13074" spans="1:6">
      <c r="A13074" s="144"/>
      <c r="B13074" s="144"/>
      <c r="C13074" s="144"/>
      <c r="D13074" s="144"/>
      <c r="E13074" s="144"/>
      <c r="F13074" s="144"/>
    </row>
    <row r="13075" spans="1:6">
      <c r="A13075" s="144"/>
      <c r="B13075" s="144"/>
      <c r="C13075" s="144"/>
      <c r="D13075" s="144"/>
      <c r="E13075" s="144"/>
      <c r="F13075" s="144"/>
    </row>
    <row r="13076" spans="1:6">
      <c r="A13076" s="144"/>
      <c r="B13076" s="144"/>
      <c r="C13076" s="144"/>
      <c r="D13076" s="144"/>
      <c r="E13076" s="144"/>
      <c r="F13076" s="144"/>
    </row>
    <row r="13077" spans="1:6">
      <c r="A13077" s="144"/>
      <c r="B13077" s="144"/>
      <c r="C13077" s="144"/>
      <c r="D13077" s="144"/>
      <c r="E13077" s="144"/>
      <c r="F13077" s="144"/>
    </row>
    <row r="13078" spans="1:6">
      <c r="A13078" s="144"/>
      <c r="B13078" s="144"/>
      <c r="C13078" s="144"/>
      <c r="D13078" s="144"/>
      <c r="E13078" s="144"/>
      <c r="F13078" s="144"/>
    </row>
    <row r="13079" spans="1:6">
      <c r="A13079" s="144"/>
      <c r="B13079" s="144"/>
      <c r="C13079" s="144"/>
      <c r="D13079" s="144"/>
      <c r="E13079" s="144"/>
      <c r="F13079" s="144"/>
    </row>
    <row r="13080" spans="1:6">
      <c r="A13080" s="144"/>
      <c r="B13080" s="144"/>
      <c r="C13080" s="144"/>
      <c r="D13080" s="144"/>
      <c r="E13080" s="144"/>
      <c r="F13080" s="144"/>
    </row>
    <row r="13081" spans="1:6">
      <c r="A13081" s="144"/>
      <c r="B13081" s="144"/>
      <c r="C13081" s="144"/>
      <c r="D13081" s="144"/>
      <c r="E13081" s="144"/>
      <c r="F13081" s="144"/>
    </row>
    <row r="13082" spans="1:6">
      <c r="A13082" s="144"/>
      <c r="B13082" s="144"/>
      <c r="C13082" s="144"/>
      <c r="D13082" s="144"/>
      <c r="E13082" s="144"/>
      <c r="F13082" s="144"/>
    </row>
    <row r="13083" spans="1:6">
      <c r="A13083" s="144"/>
      <c r="B13083" s="144"/>
      <c r="C13083" s="144"/>
      <c r="D13083" s="144"/>
      <c r="E13083" s="144"/>
      <c r="F13083" s="144"/>
    </row>
    <row r="13084" spans="1:6">
      <c r="A13084" s="144"/>
      <c r="B13084" s="144"/>
      <c r="C13084" s="144"/>
      <c r="D13084" s="144"/>
      <c r="E13084" s="144"/>
      <c r="F13084" s="144"/>
    </row>
    <row r="13085" spans="1:6">
      <c r="A13085" s="144"/>
      <c r="B13085" s="144"/>
      <c r="C13085" s="144"/>
      <c r="D13085" s="144"/>
      <c r="E13085" s="144"/>
      <c r="F13085" s="144"/>
    </row>
    <row r="13086" spans="1:6">
      <c r="A13086" s="144"/>
      <c r="B13086" s="144"/>
      <c r="C13086" s="144"/>
      <c r="D13086" s="144"/>
      <c r="E13086" s="144"/>
      <c r="F13086" s="144"/>
    </row>
    <row r="13087" spans="1:6">
      <c r="A13087" s="144"/>
      <c r="B13087" s="144"/>
      <c r="C13087" s="144"/>
      <c r="D13087" s="144"/>
      <c r="E13087" s="144"/>
      <c r="F13087" s="144"/>
    </row>
    <row r="13088" spans="1:6">
      <c r="A13088" s="144"/>
      <c r="B13088" s="144"/>
      <c r="C13088" s="144"/>
      <c r="D13088" s="144"/>
      <c r="E13088" s="144"/>
      <c r="F13088" s="144"/>
    </row>
    <row r="13089" spans="1:6">
      <c r="A13089" s="144"/>
      <c r="B13089" s="144"/>
      <c r="C13089" s="144"/>
      <c r="D13089" s="144"/>
      <c r="E13089" s="144"/>
      <c r="F13089" s="144"/>
    </row>
    <row r="13090" spans="1:6">
      <c r="A13090" s="144"/>
      <c r="B13090" s="144"/>
      <c r="C13090" s="144"/>
      <c r="D13090" s="144"/>
      <c r="E13090" s="144"/>
      <c r="F13090" s="144"/>
    </row>
    <row r="13091" spans="1:6">
      <c r="A13091" s="144"/>
      <c r="B13091" s="144"/>
      <c r="C13091" s="144"/>
      <c r="D13091" s="144"/>
      <c r="E13091" s="144"/>
      <c r="F13091" s="144"/>
    </row>
    <row r="13092" spans="1:6">
      <c r="A13092" s="144"/>
      <c r="B13092" s="144"/>
      <c r="C13092" s="144"/>
      <c r="D13092" s="144"/>
      <c r="E13092" s="144"/>
      <c r="F13092" s="144"/>
    </row>
    <row r="13093" spans="1:6">
      <c r="A13093" s="144"/>
      <c r="B13093" s="144"/>
      <c r="C13093" s="144"/>
      <c r="D13093" s="144"/>
      <c r="E13093" s="144"/>
      <c r="F13093" s="144"/>
    </row>
    <row r="13094" spans="1:6">
      <c r="A13094" s="144"/>
      <c r="B13094" s="144"/>
      <c r="C13094" s="144"/>
      <c r="D13094" s="144"/>
      <c r="E13094" s="144"/>
      <c r="F13094" s="144"/>
    </row>
    <row r="13095" spans="1:6">
      <c r="A13095" s="144"/>
      <c r="B13095" s="144"/>
      <c r="C13095" s="144"/>
      <c r="D13095" s="144"/>
      <c r="E13095" s="144"/>
      <c r="F13095" s="144"/>
    </row>
    <row r="13096" spans="1:6">
      <c r="A13096" s="144"/>
      <c r="B13096" s="144"/>
      <c r="C13096" s="144"/>
      <c r="D13096" s="144"/>
      <c r="E13096" s="144"/>
      <c r="F13096" s="144"/>
    </row>
    <row r="13097" spans="1:6">
      <c r="A13097" s="144"/>
      <c r="B13097" s="144"/>
      <c r="C13097" s="144"/>
      <c r="D13097" s="144"/>
      <c r="E13097" s="144"/>
      <c r="F13097" s="144"/>
    </row>
    <row r="13098" spans="1:6">
      <c r="A13098" s="144"/>
      <c r="B13098" s="144"/>
      <c r="C13098" s="144"/>
      <c r="D13098" s="144"/>
      <c r="E13098" s="144"/>
      <c r="F13098" s="144"/>
    </row>
    <row r="13099" spans="1:6">
      <c r="A13099" s="144"/>
      <c r="B13099" s="144"/>
      <c r="C13099" s="144"/>
      <c r="D13099" s="144"/>
      <c r="E13099" s="144"/>
      <c r="F13099" s="144"/>
    </row>
    <row r="13100" spans="1:6">
      <c r="A13100" s="144"/>
      <c r="B13100" s="144"/>
      <c r="C13100" s="144"/>
      <c r="D13100" s="144"/>
      <c r="E13100" s="144"/>
      <c r="F13100" s="144"/>
    </row>
    <row r="13101" spans="1:6">
      <c r="A13101" s="144"/>
      <c r="B13101" s="144"/>
      <c r="C13101" s="144"/>
      <c r="D13101" s="144"/>
      <c r="E13101" s="144"/>
      <c r="F13101" s="144"/>
    </row>
    <row r="13102" spans="1:6">
      <c r="A13102" s="144"/>
      <c r="B13102" s="144"/>
      <c r="C13102" s="144"/>
      <c r="D13102" s="144"/>
      <c r="E13102" s="144"/>
      <c r="F13102" s="144"/>
    </row>
    <row r="13103" spans="1:6">
      <c r="A13103" s="144"/>
      <c r="B13103" s="144"/>
      <c r="C13103" s="144"/>
      <c r="D13103" s="144"/>
      <c r="E13103" s="144"/>
      <c r="F13103" s="144"/>
    </row>
    <row r="13104" spans="1:6">
      <c r="A13104" s="144"/>
      <c r="B13104" s="144"/>
      <c r="C13104" s="144"/>
      <c r="D13104" s="144"/>
      <c r="E13104" s="144"/>
      <c r="F13104" s="144"/>
    </row>
    <row r="13105" spans="1:6">
      <c r="A13105" s="144"/>
      <c r="B13105" s="144"/>
      <c r="C13105" s="144"/>
      <c r="D13105" s="144"/>
      <c r="E13105" s="144"/>
      <c r="F13105" s="144"/>
    </row>
    <row r="13106" spans="1:6">
      <c r="A13106" s="144"/>
      <c r="B13106" s="144"/>
      <c r="C13106" s="144"/>
      <c r="D13106" s="144"/>
      <c r="E13106" s="144"/>
      <c r="F13106" s="144"/>
    </row>
    <row r="13107" spans="1:6">
      <c r="A13107" s="144"/>
      <c r="B13107" s="144"/>
      <c r="C13107" s="144"/>
      <c r="D13107" s="144"/>
      <c r="E13107" s="144"/>
      <c r="F13107" s="144"/>
    </row>
    <row r="13108" spans="1:6">
      <c r="A13108" s="144"/>
      <c r="B13108" s="144"/>
      <c r="C13108" s="144"/>
      <c r="D13108" s="144"/>
      <c r="E13108" s="144"/>
      <c r="F13108" s="144"/>
    </row>
    <row r="13109" spans="1:6">
      <c r="A13109" s="144"/>
      <c r="B13109" s="144"/>
      <c r="C13109" s="144"/>
      <c r="D13109" s="144"/>
      <c r="E13109" s="144"/>
      <c r="F13109" s="144"/>
    </row>
    <row r="13110" spans="1:6">
      <c r="A13110" s="144"/>
      <c r="B13110" s="144"/>
      <c r="C13110" s="144"/>
      <c r="D13110" s="144"/>
      <c r="E13110" s="144"/>
      <c r="F13110" s="144"/>
    </row>
    <row r="13111" spans="1:6">
      <c r="A13111" s="144"/>
      <c r="B13111" s="144"/>
      <c r="C13111" s="144"/>
      <c r="D13111" s="144"/>
      <c r="E13111" s="144"/>
      <c r="F13111" s="144"/>
    </row>
    <row r="13112" spans="1:6">
      <c r="A13112" s="144"/>
      <c r="B13112" s="144"/>
      <c r="C13112" s="144"/>
      <c r="D13112" s="144"/>
      <c r="E13112" s="144"/>
      <c r="F13112" s="144"/>
    </row>
    <row r="13113" spans="1:6">
      <c r="A13113" s="144"/>
      <c r="B13113" s="144"/>
      <c r="C13113" s="144"/>
      <c r="D13113" s="144"/>
      <c r="E13113" s="144"/>
      <c r="F13113" s="144"/>
    </row>
    <row r="13114" spans="1:6">
      <c r="A13114" s="144"/>
      <c r="B13114" s="144"/>
      <c r="C13114" s="144"/>
      <c r="D13114" s="144"/>
      <c r="E13114" s="144"/>
      <c r="F13114" s="144"/>
    </row>
    <row r="13115" spans="1:6">
      <c r="A13115" s="144"/>
      <c r="B13115" s="144"/>
      <c r="C13115" s="144"/>
      <c r="D13115" s="144"/>
      <c r="E13115" s="144"/>
      <c r="F13115" s="144"/>
    </row>
    <row r="13116" spans="1:6">
      <c r="A13116" s="144"/>
      <c r="B13116" s="144"/>
      <c r="C13116" s="144"/>
      <c r="D13116" s="144"/>
      <c r="E13116" s="144"/>
      <c r="F13116" s="144"/>
    </row>
    <row r="13117" spans="1:6">
      <c r="A13117" s="144"/>
      <c r="B13117" s="144"/>
      <c r="C13117" s="144"/>
      <c r="D13117" s="144"/>
      <c r="E13117" s="144"/>
      <c r="F13117" s="144"/>
    </row>
    <row r="13118" spans="1:6">
      <c r="A13118" s="144"/>
      <c r="B13118" s="144"/>
      <c r="C13118" s="144"/>
      <c r="D13118" s="144"/>
      <c r="E13118" s="144"/>
      <c r="F13118" s="144"/>
    </row>
    <row r="13119" spans="1:6">
      <c r="A13119" s="144"/>
      <c r="B13119" s="144"/>
      <c r="C13119" s="144"/>
      <c r="D13119" s="144"/>
      <c r="E13119" s="144"/>
      <c r="F13119" s="144"/>
    </row>
    <row r="13120" spans="1:6">
      <c r="A13120" s="144"/>
      <c r="B13120" s="144"/>
      <c r="C13120" s="144"/>
      <c r="D13120" s="144"/>
      <c r="E13120" s="144"/>
      <c r="F13120" s="144"/>
    </row>
    <row r="13121" spans="1:6">
      <c r="A13121" s="144"/>
      <c r="B13121" s="144"/>
      <c r="C13121" s="144"/>
      <c r="D13121" s="144"/>
      <c r="E13121" s="144"/>
      <c r="F13121" s="144"/>
    </row>
    <row r="13122" spans="1:6">
      <c r="A13122" s="144"/>
      <c r="B13122" s="144"/>
      <c r="C13122" s="144"/>
      <c r="D13122" s="144"/>
      <c r="E13122" s="144"/>
      <c r="F13122" s="144"/>
    </row>
    <row r="13123" spans="1:6">
      <c r="A13123" s="144"/>
      <c r="B13123" s="144"/>
      <c r="C13123" s="144"/>
      <c r="D13123" s="144"/>
      <c r="E13123" s="144"/>
      <c r="F13123" s="144"/>
    </row>
    <row r="13124" spans="1:6">
      <c r="A13124" s="144"/>
      <c r="B13124" s="144"/>
      <c r="C13124" s="144"/>
      <c r="D13124" s="144"/>
      <c r="E13124" s="144"/>
      <c r="F13124" s="144"/>
    </row>
    <row r="13125" spans="1:6">
      <c r="A13125" s="144"/>
      <c r="B13125" s="144"/>
      <c r="C13125" s="144"/>
      <c r="D13125" s="144"/>
      <c r="E13125" s="144"/>
      <c r="F13125" s="144"/>
    </row>
    <row r="13126" spans="1:6">
      <c r="A13126" s="144"/>
      <c r="B13126" s="144"/>
      <c r="C13126" s="144"/>
      <c r="D13126" s="144"/>
      <c r="E13126" s="144"/>
      <c r="F13126" s="144"/>
    </row>
    <row r="13127" spans="1:6">
      <c r="A13127" s="144"/>
      <c r="B13127" s="144"/>
      <c r="C13127" s="144"/>
      <c r="D13127" s="144"/>
      <c r="E13127" s="144"/>
      <c r="F13127" s="144"/>
    </row>
    <row r="13128" spans="1:6">
      <c r="A13128" s="144"/>
      <c r="B13128" s="144"/>
      <c r="C13128" s="144"/>
      <c r="D13128" s="144"/>
      <c r="E13128" s="144"/>
      <c r="F13128" s="144"/>
    </row>
    <row r="13129" spans="1:6">
      <c r="A13129" s="144"/>
      <c r="B13129" s="144"/>
      <c r="C13129" s="144"/>
      <c r="D13129" s="144"/>
      <c r="E13129" s="144"/>
      <c r="F13129" s="144"/>
    </row>
    <row r="13130" spans="1:6">
      <c r="A13130" s="144"/>
      <c r="B13130" s="144"/>
      <c r="C13130" s="144"/>
      <c r="D13130" s="144"/>
      <c r="E13130" s="144"/>
      <c r="F13130" s="144"/>
    </row>
    <row r="13131" spans="1:6">
      <c r="A13131" s="144"/>
      <c r="B13131" s="144"/>
      <c r="C13131" s="144"/>
      <c r="D13131" s="144"/>
      <c r="E13131" s="144"/>
      <c r="F13131" s="144"/>
    </row>
    <row r="13132" spans="1:6">
      <c r="A13132" s="144"/>
      <c r="B13132" s="144"/>
      <c r="C13132" s="144"/>
      <c r="D13132" s="144"/>
      <c r="E13132" s="144"/>
      <c r="F13132" s="144"/>
    </row>
    <row r="13133" spans="1:6">
      <c r="A13133" s="144"/>
      <c r="B13133" s="144"/>
      <c r="C13133" s="144"/>
      <c r="D13133" s="144"/>
      <c r="E13133" s="144"/>
      <c r="F13133" s="144"/>
    </row>
    <row r="13134" spans="1:6">
      <c r="A13134" s="144"/>
      <c r="B13134" s="144"/>
      <c r="C13134" s="144"/>
      <c r="D13134" s="144"/>
      <c r="E13134" s="144"/>
      <c r="F13134" s="144"/>
    </row>
    <row r="13135" spans="1:6">
      <c r="A13135" s="144"/>
      <c r="B13135" s="144"/>
      <c r="C13135" s="144"/>
      <c r="D13135" s="144"/>
      <c r="E13135" s="144"/>
      <c r="F13135" s="144"/>
    </row>
    <row r="13136" spans="1:6">
      <c r="A13136" s="144"/>
      <c r="B13136" s="144"/>
      <c r="C13136" s="144"/>
      <c r="D13136" s="144"/>
      <c r="E13136" s="144"/>
      <c r="F13136" s="144"/>
    </row>
    <row r="13137" spans="1:6">
      <c r="A13137" s="144"/>
      <c r="B13137" s="144"/>
      <c r="C13137" s="144"/>
      <c r="D13137" s="144"/>
      <c r="E13137" s="144"/>
      <c r="F13137" s="144"/>
    </row>
    <row r="13138" spans="1:6">
      <c r="A13138" s="144"/>
      <c r="B13138" s="144"/>
      <c r="C13138" s="144"/>
      <c r="D13138" s="144"/>
      <c r="E13138" s="144"/>
      <c r="F13138" s="144"/>
    </row>
    <row r="13139" spans="1:6">
      <c r="A13139" s="144"/>
      <c r="B13139" s="144"/>
      <c r="C13139" s="144"/>
      <c r="D13139" s="144"/>
      <c r="E13139" s="144"/>
      <c r="F13139" s="144"/>
    </row>
    <row r="13140" spans="1:6">
      <c r="A13140" s="144"/>
      <c r="B13140" s="144"/>
      <c r="C13140" s="144"/>
      <c r="D13140" s="144"/>
      <c r="E13140" s="144"/>
      <c r="F13140" s="144"/>
    </row>
    <row r="13141" spans="1:6">
      <c r="A13141" s="144"/>
      <c r="B13141" s="144"/>
      <c r="C13141" s="144"/>
      <c r="D13141" s="144"/>
      <c r="E13141" s="144"/>
      <c r="F13141" s="144"/>
    </row>
    <row r="13142" spans="1:6">
      <c r="A13142" s="144"/>
      <c r="B13142" s="144"/>
      <c r="C13142" s="144"/>
      <c r="D13142" s="144"/>
      <c r="E13142" s="144"/>
      <c r="F13142" s="144"/>
    </row>
    <row r="13143" spans="1:6">
      <c r="A13143" s="144"/>
      <c r="B13143" s="144"/>
      <c r="C13143" s="144"/>
      <c r="D13143" s="144"/>
      <c r="E13143" s="144"/>
      <c r="F13143" s="144"/>
    </row>
    <row r="13144" spans="1:6">
      <c r="A13144" s="144"/>
      <c r="B13144" s="144"/>
      <c r="C13144" s="144"/>
      <c r="D13144" s="144"/>
      <c r="E13144" s="144"/>
      <c r="F13144" s="144"/>
    </row>
    <row r="13145" spans="1:6">
      <c r="A13145" s="144"/>
      <c r="B13145" s="144"/>
      <c r="C13145" s="144"/>
      <c r="D13145" s="144"/>
      <c r="E13145" s="144"/>
      <c r="F13145" s="144"/>
    </row>
    <row r="13146" spans="1:6">
      <c r="A13146" s="144"/>
      <c r="B13146" s="144"/>
      <c r="C13146" s="144"/>
      <c r="D13146" s="144"/>
      <c r="E13146" s="144"/>
      <c r="F13146" s="144"/>
    </row>
    <row r="13147" spans="1:6">
      <c r="A13147" s="144"/>
      <c r="B13147" s="144"/>
      <c r="C13147" s="144"/>
      <c r="D13147" s="144"/>
      <c r="E13147" s="144"/>
      <c r="F13147" s="144"/>
    </row>
    <row r="13148" spans="1:6">
      <c r="A13148" s="144"/>
      <c r="B13148" s="144"/>
      <c r="C13148" s="144"/>
      <c r="D13148" s="144"/>
      <c r="E13148" s="144"/>
      <c r="F13148" s="144"/>
    </row>
    <row r="13149" spans="1:6">
      <c r="A13149" s="144"/>
      <c r="B13149" s="144"/>
      <c r="C13149" s="144"/>
      <c r="D13149" s="144"/>
      <c r="E13149" s="144"/>
      <c r="F13149" s="144"/>
    </row>
    <row r="13150" spans="1:6">
      <c r="A13150" s="144"/>
      <c r="B13150" s="144"/>
      <c r="C13150" s="144"/>
      <c r="D13150" s="144"/>
      <c r="E13150" s="144"/>
      <c r="F13150" s="144"/>
    </row>
    <row r="13151" spans="1:6">
      <c r="A13151" s="144"/>
      <c r="B13151" s="144"/>
      <c r="C13151" s="144"/>
      <c r="D13151" s="144"/>
      <c r="E13151" s="144"/>
      <c r="F13151" s="144"/>
    </row>
    <row r="13152" spans="1:6">
      <c r="A13152" s="144"/>
      <c r="B13152" s="144"/>
      <c r="C13152" s="144"/>
      <c r="D13152" s="144"/>
      <c r="E13152" s="144"/>
      <c r="F13152" s="144"/>
    </row>
    <row r="13153" spans="1:6">
      <c r="A13153" s="144"/>
      <c r="B13153" s="144"/>
      <c r="C13153" s="144"/>
      <c r="D13153" s="144"/>
      <c r="E13153" s="144"/>
      <c r="F13153" s="144"/>
    </row>
    <row r="13154" spans="1:6">
      <c r="A13154" s="144"/>
      <c r="B13154" s="144"/>
      <c r="C13154" s="144"/>
      <c r="D13154" s="144"/>
      <c r="E13154" s="144"/>
      <c r="F13154" s="144"/>
    </row>
    <row r="13155" spans="1:6">
      <c r="A13155" s="144"/>
      <c r="B13155" s="144"/>
      <c r="C13155" s="144"/>
      <c r="D13155" s="144"/>
      <c r="E13155" s="144"/>
      <c r="F13155" s="144"/>
    </row>
    <row r="13156" spans="1:6">
      <c r="A13156" s="144"/>
      <c r="B13156" s="144"/>
      <c r="C13156" s="144"/>
      <c r="D13156" s="144"/>
      <c r="E13156" s="144"/>
      <c r="F13156" s="144"/>
    </row>
    <row r="13157" spans="1:6">
      <c r="A13157" s="144"/>
      <c r="B13157" s="144"/>
      <c r="C13157" s="144"/>
      <c r="D13157" s="144"/>
      <c r="E13157" s="144"/>
      <c r="F13157" s="144"/>
    </row>
    <row r="13158" spans="1:6">
      <c r="A13158" s="144"/>
      <c r="B13158" s="144"/>
      <c r="C13158" s="144"/>
      <c r="D13158" s="144"/>
      <c r="E13158" s="144"/>
      <c r="F13158" s="144"/>
    </row>
    <row r="13159" spans="1:6">
      <c r="A13159" s="144"/>
      <c r="B13159" s="144"/>
      <c r="C13159" s="144"/>
      <c r="D13159" s="144"/>
      <c r="E13159" s="144"/>
      <c r="F13159" s="144"/>
    </row>
    <row r="13160" spans="1:6">
      <c r="A13160" s="144"/>
      <c r="B13160" s="144"/>
      <c r="C13160" s="144"/>
      <c r="D13160" s="144"/>
      <c r="E13160" s="144"/>
      <c r="F13160" s="144"/>
    </row>
    <row r="13161" spans="1:6">
      <c r="A13161" s="144"/>
      <c r="B13161" s="144"/>
      <c r="C13161" s="144"/>
      <c r="D13161" s="144"/>
      <c r="E13161" s="144"/>
      <c r="F13161" s="144"/>
    </row>
    <row r="13162" spans="1:6">
      <c r="A13162" s="144"/>
      <c r="B13162" s="144"/>
      <c r="C13162" s="144"/>
      <c r="D13162" s="144"/>
      <c r="E13162" s="144"/>
      <c r="F13162" s="144"/>
    </row>
    <row r="13163" spans="1:6">
      <c r="A13163" s="144"/>
      <c r="B13163" s="144"/>
      <c r="C13163" s="144"/>
      <c r="D13163" s="144"/>
      <c r="E13163" s="144"/>
      <c r="F13163" s="144"/>
    </row>
    <row r="13164" spans="1:6">
      <c r="A13164" s="144"/>
      <c r="B13164" s="144"/>
      <c r="C13164" s="144"/>
      <c r="D13164" s="144"/>
      <c r="E13164" s="144"/>
      <c r="F13164" s="144"/>
    </row>
    <row r="13165" spans="1:6">
      <c r="A13165" s="144"/>
      <c r="B13165" s="144"/>
      <c r="C13165" s="144"/>
      <c r="D13165" s="144"/>
      <c r="E13165" s="144"/>
      <c r="F13165" s="144"/>
    </row>
    <row r="13166" spans="1:6">
      <c r="A13166" s="144"/>
      <c r="B13166" s="144"/>
      <c r="C13166" s="144"/>
      <c r="D13166" s="144"/>
      <c r="E13166" s="144"/>
      <c r="F13166" s="144"/>
    </row>
    <row r="13167" spans="1:6">
      <c r="A13167" s="144"/>
      <c r="B13167" s="144"/>
      <c r="C13167" s="144"/>
      <c r="D13167" s="144"/>
      <c r="E13167" s="144"/>
      <c r="F13167" s="144"/>
    </row>
    <row r="13168" spans="1:6">
      <c r="A13168" s="144"/>
      <c r="B13168" s="144"/>
      <c r="C13168" s="144"/>
      <c r="D13168" s="144"/>
      <c r="E13168" s="144"/>
      <c r="F13168" s="144"/>
    </row>
    <row r="13169" spans="1:6">
      <c r="A13169" s="144"/>
      <c r="B13169" s="144"/>
      <c r="C13169" s="144"/>
      <c r="D13169" s="144"/>
      <c r="E13169" s="144"/>
      <c r="F13169" s="144"/>
    </row>
    <row r="13170" spans="1:6">
      <c r="A13170" s="144"/>
      <c r="B13170" s="144"/>
      <c r="C13170" s="144"/>
      <c r="D13170" s="144"/>
      <c r="E13170" s="144"/>
      <c r="F13170" s="144"/>
    </row>
    <row r="13171" spans="1:6">
      <c r="A13171" s="144"/>
      <c r="B13171" s="144"/>
      <c r="C13171" s="144"/>
      <c r="D13171" s="144"/>
      <c r="E13171" s="144"/>
      <c r="F13171" s="144"/>
    </row>
    <row r="13172" spans="1:6">
      <c r="A13172" s="144"/>
      <c r="B13172" s="144"/>
      <c r="C13172" s="144"/>
      <c r="D13172" s="144"/>
      <c r="E13172" s="144"/>
      <c r="F13172" s="144"/>
    </row>
    <row r="13173" spans="1:6">
      <c r="A13173" s="144"/>
      <c r="B13173" s="144"/>
      <c r="C13173" s="144"/>
      <c r="D13173" s="144"/>
      <c r="E13173" s="144"/>
      <c r="F13173" s="144"/>
    </row>
    <row r="13174" spans="1:6">
      <c r="A13174" s="144"/>
      <c r="B13174" s="144"/>
      <c r="C13174" s="144"/>
      <c r="D13174" s="144"/>
      <c r="E13174" s="144"/>
      <c r="F13174" s="144"/>
    </row>
    <row r="13175" spans="1:6">
      <c r="A13175" s="144"/>
      <c r="B13175" s="144"/>
      <c r="C13175" s="144"/>
      <c r="D13175" s="144"/>
      <c r="E13175" s="144"/>
      <c r="F13175" s="144"/>
    </row>
    <row r="13176" spans="1:6">
      <c r="A13176" s="144"/>
      <c r="B13176" s="144"/>
      <c r="C13176" s="144"/>
      <c r="D13176" s="144"/>
      <c r="E13176" s="144"/>
      <c r="F13176" s="144"/>
    </row>
    <row r="13177" spans="1:6">
      <c r="A13177" s="144"/>
      <c r="B13177" s="144"/>
      <c r="C13177" s="144"/>
      <c r="D13177" s="144"/>
      <c r="E13177" s="144"/>
      <c r="F13177" s="144"/>
    </row>
    <row r="13178" spans="1:6">
      <c r="A13178" s="144"/>
      <c r="B13178" s="144"/>
      <c r="C13178" s="144"/>
      <c r="D13178" s="144"/>
      <c r="E13178" s="144"/>
      <c r="F13178" s="144"/>
    </row>
    <row r="13179" spans="1:6">
      <c r="A13179" s="144"/>
      <c r="B13179" s="144"/>
      <c r="C13179" s="144"/>
      <c r="D13179" s="144"/>
      <c r="E13179" s="144"/>
      <c r="F13179" s="144"/>
    </row>
    <row r="13180" spans="1:6">
      <c r="A13180" s="144"/>
      <c r="B13180" s="144"/>
      <c r="C13180" s="144"/>
      <c r="D13180" s="144"/>
      <c r="E13180" s="144"/>
      <c r="F13180" s="144"/>
    </row>
    <row r="13181" spans="1:6">
      <c r="A13181" s="144"/>
      <c r="B13181" s="144"/>
      <c r="C13181" s="144"/>
      <c r="D13181" s="144"/>
      <c r="E13181" s="144"/>
      <c r="F13181" s="144"/>
    </row>
    <row r="13182" spans="1:6">
      <c r="A13182" s="144"/>
      <c r="B13182" s="144"/>
      <c r="C13182" s="144"/>
      <c r="D13182" s="144"/>
      <c r="E13182" s="144"/>
      <c r="F13182" s="144"/>
    </row>
    <row r="13183" spans="1:6">
      <c r="A13183" s="144"/>
      <c r="B13183" s="144"/>
      <c r="C13183" s="144"/>
      <c r="D13183" s="144"/>
      <c r="E13183" s="144"/>
      <c r="F13183" s="144"/>
    </row>
    <row r="13184" spans="1:6">
      <c r="A13184" s="144"/>
      <c r="B13184" s="144"/>
      <c r="C13184" s="144"/>
      <c r="D13184" s="144"/>
      <c r="E13184" s="144"/>
      <c r="F13184" s="144"/>
    </row>
    <row r="13185" spans="1:6">
      <c r="A13185" s="144"/>
      <c r="B13185" s="144"/>
      <c r="C13185" s="144"/>
      <c r="D13185" s="144"/>
      <c r="E13185" s="144"/>
      <c r="F13185" s="144"/>
    </row>
    <row r="13186" spans="1:6">
      <c r="A13186" s="144"/>
      <c r="B13186" s="144"/>
      <c r="C13186" s="144"/>
      <c r="D13186" s="144"/>
      <c r="E13186" s="144"/>
      <c r="F13186" s="144"/>
    </row>
    <row r="13187" spans="1:6">
      <c r="A13187" s="144"/>
      <c r="B13187" s="144"/>
      <c r="C13187" s="144"/>
      <c r="D13187" s="144"/>
      <c r="E13187" s="144"/>
      <c r="F13187" s="144"/>
    </row>
    <row r="13188" spans="1:6">
      <c r="A13188" s="144"/>
      <c r="B13188" s="144"/>
      <c r="C13188" s="144"/>
      <c r="D13188" s="144"/>
      <c r="E13188" s="144"/>
      <c r="F13188" s="144"/>
    </row>
    <row r="13189" spans="1:6">
      <c r="A13189" s="144"/>
      <c r="B13189" s="144"/>
      <c r="C13189" s="144"/>
      <c r="D13189" s="144"/>
      <c r="E13189" s="144"/>
      <c r="F13189" s="144"/>
    </row>
    <row r="13190" spans="1:6">
      <c r="A13190" s="144"/>
      <c r="B13190" s="144"/>
      <c r="C13190" s="144"/>
      <c r="D13190" s="144"/>
      <c r="E13190" s="144"/>
      <c r="F13190" s="144"/>
    </row>
    <row r="13191" spans="1:6">
      <c r="A13191" s="144"/>
      <c r="B13191" s="144"/>
      <c r="C13191" s="144"/>
      <c r="D13191" s="144"/>
      <c r="E13191" s="144"/>
      <c r="F13191" s="144"/>
    </row>
    <row r="13192" spans="1:6">
      <c r="A13192" s="144"/>
      <c r="B13192" s="144"/>
      <c r="C13192" s="144"/>
      <c r="D13192" s="144"/>
      <c r="E13192" s="144"/>
      <c r="F13192" s="144"/>
    </row>
    <row r="13193" spans="1:6">
      <c r="A13193" s="144"/>
      <c r="B13193" s="144"/>
      <c r="C13193" s="144"/>
      <c r="D13193" s="144"/>
      <c r="E13193" s="144"/>
      <c r="F13193" s="144"/>
    </row>
    <row r="13194" spans="1:6">
      <c r="A13194" s="144"/>
      <c r="B13194" s="144"/>
      <c r="C13194" s="144"/>
      <c r="D13194" s="144"/>
      <c r="E13194" s="144"/>
      <c r="F13194" s="144"/>
    </row>
    <row r="13195" spans="1:6">
      <c r="A13195" s="144"/>
      <c r="B13195" s="144"/>
      <c r="C13195" s="144"/>
      <c r="D13195" s="144"/>
      <c r="E13195" s="144"/>
      <c r="F13195" s="144"/>
    </row>
    <row r="13196" spans="1:6">
      <c r="A13196" s="144"/>
      <c r="B13196" s="144"/>
      <c r="C13196" s="144"/>
      <c r="D13196" s="144"/>
      <c r="E13196" s="144"/>
      <c r="F13196" s="144"/>
    </row>
    <row r="13197" spans="1:6">
      <c r="A13197" s="144"/>
      <c r="B13197" s="144"/>
      <c r="C13197" s="144"/>
      <c r="D13197" s="144"/>
      <c r="E13197" s="144"/>
      <c r="F13197" s="144"/>
    </row>
    <row r="13198" spans="1:6">
      <c r="A13198" s="144"/>
      <c r="B13198" s="144"/>
      <c r="C13198" s="144"/>
      <c r="D13198" s="144"/>
      <c r="E13198" s="144"/>
      <c r="F13198" s="144"/>
    </row>
    <row r="13199" spans="1:6">
      <c r="A13199" s="144"/>
      <c r="B13199" s="144"/>
      <c r="C13199" s="144"/>
      <c r="D13199" s="144"/>
      <c r="E13199" s="144"/>
      <c r="F13199" s="144"/>
    </row>
    <row r="13200" spans="1:6">
      <c r="A13200" s="144"/>
      <c r="B13200" s="144"/>
      <c r="C13200" s="144"/>
      <c r="D13200" s="144"/>
      <c r="E13200" s="144"/>
      <c r="F13200" s="144"/>
    </row>
    <row r="13201" spans="1:6">
      <c r="A13201" s="144"/>
      <c r="B13201" s="144"/>
      <c r="C13201" s="144"/>
      <c r="D13201" s="144"/>
      <c r="E13201" s="144"/>
      <c r="F13201" s="144"/>
    </row>
    <row r="13202" spans="1:6">
      <c r="A13202" s="144"/>
      <c r="B13202" s="144"/>
      <c r="C13202" s="144"/>
      <c r="D13202" s="144"/>
      <c r="E13202" s="144"/>
      <c r="F13202" s="144"/>
    </row>
    <row r="13203" spans="1:6">
      <c r="A13203" s="144"/>
      <c r="B13203" s="144"/>
      <c r="C13203" s="144"/>
      <c r="D13203" s="144"/>
      <c r="E13203" s="144"/>
      <c r="F13203" s="144"/>
    </row>
    <row r="13204" spans="1:6">
      <c r="A13204" s="144"/>
      <c r="B13204" s="144"/>
      <c r="C13204" s="144"/>
      <c r="D13204" s="144"/>
      <c r="E13204" s="144"/>
      <c r="F13204" s="144"/>
    </row>
    <row r="13205" spans="1:6">
      <c r="A13205" s="144"/>
      <c r="B13205" s="144"/>
      <c r="C13205" s="144"/>
      <c r="D13205" s="144"/>
      <c r="E13205" s="144"/>
      <c r="F13205" s="144"/>
    </row>
    <row r="13206" spans="1:6">
      <c r="A13206" s="144"/>
      <c r="B13206" s="144"/>
      <c r="C13206" s="144"/>
      <c r="D13206" s="144"/>
      <c r="E13206" s="144"/>
      <c r="F13206" s="144"/>
    </row>
    <row r="13207" spans="1:6">
      <c r="A13207" s="144"/>
      <c r="B13207" s="144"/>
      <c r="C13207" s="144"/>
      <c r="D13207" s="144"/>
      <c r="E13207" s="144"/>
      <c r="F13207" s="144"/>
    </row>
    <row r="13208" spans="1:6">
      <c r="A13208" s="144"/>
      <c r="B13208" s="144"/>
      <c r="C13208" s="144"/>
      <c r="D13208" s="144"/>
      <c r="E13208" s="144"/>
      <c r="F13208" s="144"/>
    </row>
    <row r="13209" spans="1:6">
      <c r="A13209" s="144"/>
      <c r="B13209" s="144"/>
      <c r="C13209" s="144"/>
      <c r="D13209" s="144"/>
      <c r="E13209" s="144"/>
      <c r="F13209" s="144"/>
    </row>
    <row r="13210" spans="1:6">
      <c r="A13210" s="144"/>
      <c r="B13210" s="144"/>
      <c r="C13210" s="144"/>
      <c r="D13210" s="144"/>
      <c r="E13210" s="144"/>
      <c r="F13210" s="144"/>
    </row>
    <row r="13211" spans="1:6">
      <c r="A13211" s="144"/>
      <c r="B13211" s="144"/>
      <c r="C13211" s="144"/>
      <c r="D13211" s="144"/>
      <c r="E13211" s="144"/>
      <c r="F13211" s="144"/>
    </row>
    <row r="13212" spans="1:6">
      <c r="A13212" s="144"/>
      <c r="B13212" s="144"/>
      <c r="C13212" s="144"/>
      <c r="D13212" s="144"/>
      <c r="E13212" s="144"/>
      <c r="F13212" s="144"/>
    </row>
    <row r="13213" spans="1:6">
      <c r="A13213" s="144"/>
      <c r="B13213" s="144"/>
      <c r="C13213" s="144"/>
      <c r="D13213" s="144"/>
      <c r="E13213" s="144"/>
      <c r="F13213" s="144"/>
    </row>
    <row r="13214" spans="1:6">
      <c r="A13214" s="144"/>
      <c r="B13214" s="144"/>
      <c r="C13214" s="144"/>
      <c r="D13214" s="144"/>
      <c r="E13214" s="144"/>
      <c r="F13214" s="144"/>
    </row>
    <row r="13215" spans="1:6">
      <c r="A13215" s="144"/>
      <c r="B13215" s="144"/>
      <c r="C13215" s="144"/>
      <c r="D13215" s="144"/>
      <c r="E13215" s="144"/>
      <c r="F13215" s="144"/>
    </row>
    <row r="13216" spans="1:6">
      <c r="A13216" s="144"/>
      <c r="B13216" s="144"/>
      <c r="C13216" s="144"/>
      <c r="D13216" s="144"/>
      <c r="E13216" s="144"/>
      <c r="F13216" s="144"/>
    </row>
    <row r="13217" spans="1:6">
      <c r="A13217" s="144"/>
      <c r="B13217" s="144"/>
      <c r="C13217" s="144"/>
      <c r="D13217" s="144"/>
      <c r="E13217" s="144"/>
      <c r="F13217" s="144"/>
    </row>
    <row r="13218" spans="1:6">
      <c r="A13218" s="144"/>
      <c r="B13218" s="144"/>
      <c r="C13218" s="144"/>
      <c r="D13218" s="144"/>
      <c r="E13218" s="144"/>
      <c r="F13218" s="144"/>
    </row>
    <row r="13219" spans="1:6">
      <c r="A13219" s="144"/>
      <c r="B13219" s="144"/>
      <c r="C13219" s="144"/>
      <c r="D13219" s="144"/>
      <c r="E13219" s="144"/>
      <c r="F13219" s="144"/>
    </row>
    <row r="13220" spans="1:6">
      <c r="A13220" s="144"/>
      <c r="B13220" s="144"/>
      <c r="C13220" s="144"/>
      <c r="D13220" s="144"/>
      <c r="E13220" s="144"/>
      <c r="F13220" s="144"/>
    </row>
    <row r="13221" spans="1:6">
      <c r="A13221" s="144"/>
      <c r="B13221" s="144"/>
      <c r="C13221" s="144"/>
      <c r="D13221" s="144"/>
      <c r="E13221" s="144"/>
      <c r="F13221" s="144"/>
    </row>
    <row r="13222" spans="1:6">
      <c r="A13222" s="144"/>
      <c r="B13222" s="144"/>
      <c r="C13222" s="144"/>
      <c r="D13222" s="144"/>
      <c r="E13222" s="144"/>
      <c r="F13222" s="144"/>
    </row>
    <row r="13223" spans="1:6">
      <c r="A13223" s="144"/>
      <c r="B13223" s="144"/>
      <c r="C13223" s="144"/>
      <c r="D13223" s="144"/>
      <c r="E13223" s="144"/>
      <c r="F13223" s="144"/>
    </row>
    <row r="13224" spans="1:6">
      <c r="A13224" s="144"/>
      <c r="B13224" s="144"/>
      <c r="C13224" s="144"/>
      <c r="D13224" s="144"/>
      <c r="E13224" s="144"/>
      <c r="F13224" s="144"/>
    </row>
    <row r="13225" spans="1:6">
      <c r="A13225" s="144"/>
      <c r="B13225" s="144"/>
      <c r="C13225" s="144"/>
      <c r="D13225" s="144"/>
      <c r="E13225" s="144"/>
      <c r="F13225" s="144"/>
    </row>
    <row r="13226" spans="1:6">
      <c r="A13226" s="144"/>
      <c r="B13226" s="144"/>
      <c r="C13226" s="144"/>
      <c r="D13226" s="144"/>
      <c r="E13226" s="144"/>
      <c r="F13226" s="144"/>
    </row>
    <row r="13227" spans="1:6">
      <c r="A13227" s="144"/>
      <c r="B13227" s="144"/>
      <c r="C13227" s="144"/>
      <c r="D13227" s="144"/>
      <c r="E13227" s="144"/>
      <c r="F13227" s="144"/>
    </row>
    <row r="13228" spans="1:6">
      <c r="A13228" s="144"/>
      <c r="B13228" s="144"/>
      <c r="C13228" s="144"/>
      <c r="D13228" s="144"/>
      <c r="E13228" s="144"/>
      <c r="F13228" s="144"/>
    </row>
    <row r="13229" spans="1:6">
      <c r="A13229" s="144"/>
      <c r="B13229" s="144"/>
      <c r="C13229" s="144"/>
      <c r="D13229" s="144"/>
      <c r="E13229" s="144"/>
      <c r="F13229" s="144"/>
    </row>
    <row r="13230" spans="1:6">
      <c r="A13230" s="144"/>
      <c r="B13230" s="144"/>
      <c r="C13230" s="144"/>
      <c r="D13230" s="144"/>
      <c r="E13230" s="144"/>
      <c r="F13230" s="144"/>
    </row>
    <row r="13231" spans="1:6">
      <c r="A13231" s="144"/>
      <c r="B13231" s="144"/>
      <c r="C13231" s="144"/>
      <c r="D13231" s="144"/>
      <c r="E13231" s="144"/>
      <c r="F13231" s="144"/>
    </row>
    <row r="13232" spans="1:6">
      <c r="A13232" s="144"/>
      <c r="B13232" s="144"/>
      <c r="C13232" s="144"/>
      <c r="D13232" s="144"/>
      <c r="E13232" s="144"/>
      <c r="F13232" s="144"/>
    </row>
    <row r="13233" spans="1:6">
      <c r="A13233" s="144"/>
      <c r="B13233" s="144"/>
      <c r="C13233" s="144"/>
      <c r="D13233" s="144"/>
      <c r="E13233" s="144"/>
      <c r="F13233" s="144"/>
    </row>
    <row r="13234" spans="1:6">
      <c r="A13234" s="144"/>
      <c r="B13234" s="144"/>
      <c r="C13234" s="144"/>
      <c r="D13234" s="144"/>
      <c r="E13234" s="144"/>
      <c r="F13234" s="144"/>
    </row>
    <row r="13235" spans="1:6">
      <c r="A13235" s="144"/>
      <c r="B13235" s="144"/>
      <c r="C13235" s="144"/>
      <c r="D13235" s="144"/>
      <c r="E13235" s="144"/>
      <c r="F13235" s="144"/>
    </row>
    <row r="13236" spans="1:6">
      <c r="A13236" s="144"/>
      <c r="B13236" s="144"/>
      <c r="C13236" s="144"/>
      <c r="D13236" s="144"/>
      <c r="E13236" s="144"/>
      <c r="F13236" s="144"/>
    </row>
    <row r="13237" spans="1:6">
      <c r="A13237" s="144"/>
      <c r="B13237" s="144"/>
      <c r="C13237" s="144"/>
      <c r="D13237" s="144"/>
      <c r="E13237" s="144"/>
      <c r="F13237" s="144"/>
    </row>
    <row r="13238" spans="1:6">
      <c r="A13238" s="144"/>
      <c r="B13238" s="144"/>
      <c r="C13238" s="144"/>
      <c r="D13238" s="144"/>
      <c r="E13238" s="144"/>
      <c r="F13238" s="144"/>
    </row>
    <row r="13239" spans="1:6">
      <c r="A13239" s="144"/>
      <c r="B13239" s="144"/>
      <c r="C13239" s="144"/>
      <c r="D13239" s="144"/>
      <c r="E13239" s="144"/>
      <c r="F13239" s="144"/>
    </row>
    <row r="13240" spans="1:6">
      <c r="A13240" s="144"/>
      <c r="B13240" s="144"/>
      <c r="C13240" s="144"/>
      <c r="D13240" s="144"/>
      <c r="E13240" s="144"/>
      <c r="F13240" s="144"/>
    </row>
    <row r="13241" spans="1:6">
      <c r="A13241" s="144"/>
      <c r="B13241" s="144"/>
      <c r="C13241" s="144"/>
      <c r="D13241" s="144"/>
      <c r="E13241" s="144"/>
      <c r="F13241" s="144"/>
    </row>
    <row r="13242" spans="1:6">
      <c r="A13242" s="144"/>
      <c r="B13242" s="144"/>
      <c r="C13242" s="144"/>
      <c r="D13242" s="144"/>
      <c r="E13242" s="144"/>
      <c r="F13242" s="144"/>
    </row>
    <row r="13243" spans="1:6">
      <c r="A13243" s="144"/>
      <c r="B13243" s="144"/>
      <c r="C13243" s="144"/>
      <c r="D13243" s="144"/>
      <c r="E13243" s="144"/>
      <c r="F13243" s="144"/>
    </row>
    <row r="13244" spans="1:6">
      <c r="A13244" s="144"/>
      <c r="B13244" s="144"/>
      <c r="C13244" s="144"/>
      <c r="D13244" s="144"/>
      <c r="E13244" s="144"/>
      <c r="F13244" s="144"/>
    </row>
    <row r="13245" spans="1:6">
      <c r="A13245" s="144"/>
      <c r="B13245" s="144"/>
      <c r="C13245" s="144"/>
      <c r="D13245" s="144"/>
      <c r="E13245" s="144"/>
      <c r="F13245" s="144"/>
    </row>
    <row r="13246" spans="1:6">
      <c r="A13246" s="144"/>
      <c r="B13246" s="144"/>
      <c r="C13246" s="144"/>
      <c r="D13246" s="144"/>
      <c r="E13246" s="144"/>
      <c r="F13246" s="144"/>
    </row>
    <row r="13247" spans="1:6">
      <c r="A13247" s="144"/>
      <c r="B13247" s="144"/>
      <c r="C13247" s="144"/>
      <c r="D13247" s="144"/>
      <c r="E13247" s="144"/>
      <c r="F13247" s="144"/>
    </row>
    <row r="13248" spans="1:6">
      <c r="A13248" s="144"/>
      <c r="B13248" s="144"/>
      <c r="C13248" s="144"/>
      <c r="D13248" s="144"/>
      <c r="E13248" s="144"/>
      <c r="F13248" s="144"/>
    </row>
    <row r="13249" spans="1:6">
      <c r="A13249" s="144"/>
      <c r="B13249" s="144"/>
      <c r="C13249" s="144"/>
      <c r="D13249" s="144"/>
      <c r="E13249" s="144"/>
      <c r="F13249" s="144"/>
    </row>
    <row r="13250" spans="1:6">
      <c r="A13250" s="144"/>
      <c r="B13250" s="144"/>
      <c r="C13250" s="144"/>
      <c r="D13250" s="144"/>
      <c r="E13250" s="144"/>
      <c r="F13250" s="144"/>
    </row>
    <row r="13251" spans="1:6">
      <c r="A13251" s="144"/>
      <c r="B13251" s="144"/>
      <c r="C13251" s="144"/>
      <c r="D13251" s="144"/>
      <c r="E13251" s="144"/>
      <c r="F13251" s="144"/>
    </row>
    <row r="13252" spans="1:6">
      <c r="A13252" s="144"/>
      <c r="B13252" s="144"/>
      <c r="C13252" s="144"/>
      <c r="D13252" s="144"/>
      <c r="E13252" s="144"/>
      <c r="F13252" s="144"/>
    </row>
    <row r="13253" spans="1:6">
      <c r="A13253" s="144"/>
      <c r="B13253" s="144"/>
      <c r="C13253" s="144"/>
      <c r="D13253" s="144"/>
      <c r="E13253" s="144"/>
      <c r="F13253" s="144"/>
    </row>
    <row r="13254" spans="1:6">
      <c r="A13254" s="144"/>
      <c r="B13254" s="144"/>
      <c r="C13254" s="144"/>
      <c r="D13254" s="144"/>
      <c r="E13254" s="144"/>
      <c r="F13254" s="144"/>
    </row>
    <row r="13255" spans="1:6">
      <c r="A13255" s="144"/>
      <c r="B13255" s="144"/>
      <c r="C13255" s="144"/>
      <c r="D13255" s="144"/>
      <c r="E13255" s="144"/>
      <c r="F13255" s="144"/>
    </row>
    <row r="13256" spans="1:6">
      <c r="A13256" s="144"/>
      <c r="B13256" s="144"/>
      <c r="C13256" s="144"/>
      <c r="D13256" s="144"/>
      <c r="E13256" s="144"/>
      <c r="F13256" s="144"/>
    </row>
    <row r="13257" spans="1:6">
      <c r="A13257" s="144"/>
      <c r="B13257" s="144"/>
      <c r="C13257" s="144"/>
      <c r="D13257" s="144"/>
      <c r="E13257" s="144"/>
      <c r="F13257" s="144"/>
    </row>
    <row r="13258" spans="1:6">
      <c r="A13258" s="144"/>
      <c r="B13258" s="144"/>
      <c r="C13258" s="144"/>
      <c r="D13258" s="144"/>
      <c r="E13258" s="144"/>
      <c r="F13258" s="144"/>
    </row>
    <row r="13259" spans="1:6">
      <c r="A13259" s="144"/>
      <c r="B13259" s="144"/>
      <c r="C13259" s="144"/>
      <c r="D13259" s="144"/>
      <c r="E13259" s="144"/>
      <c r="F13259" s="144"/>
    </row>
    <row r="13260" spans="1:6">
      <c r="A13260" s="144"/>
      <c r="B13260" s="144"/>
      <c r="C13260" s="144"/>
      <c r="D13260" s="144"/>
      <c r="E13260" s="144"/>
      <c r="F13260" s="144"/>
    </row>
    <row r="13261" spans="1:6">
      <c r="A13261" s="144"/>
      <c r="B13261" s="144"/>
      <c r="C13261" s="144"/>
      <c r="D13261" s="144"/>
      <c r="E13261" s="144"/>
      <c r="F13261" s="144"/>
    </row>
    <row r="13262" spans="1:6">
      <c r="A13262" s="144"/>
      <c r="B13262" s="144"/>
      <c r="C13262" s="144"/>
      <c r="D13262" s="144"/>
      <c r="E13262" s="144"/>
      <c r="F13262" s="144"/>
    </row>
    <row r="13263" spans="1:6">
      <c r="A13263" s="144"/>
      <c r="B13263" s="144"/>
      <c r="C13263" s="144"/>
      <c r="D13263" s="144"/>
      <c r="E13263" s="144"/>
      <c r="F13263" s="144"/>
    </row>
    <row r="13264" spans="1:6">
      <c r="A13264" s="144"/>
      <c r="B13264" s="144"/>
      <c r="C13264" s="144"/>
      <c r="D13264" s="144"/>
      <c r="E13264" s="144"/>
      <c r="F13264" s="144"/>
    </row>
    <row r="13265" spans="1:6">
      <c r="A13265" s="144"/>
      <c r="B13265" s="144"/>
      <c r="C13265" s="144"/>
      <c r="D13265" s="144"/>
      <c r="E13265" s="144"/>
      <c r="F13265" s="144"/>
    </row>
    <row r="13266" spans="1:6">
      <c r="A13266" s="144"/>
      <c r="B13266" s="144"/>
      <c r="C13266" s="144"/>
      <c r="D13266" s="144"/>
      <c r="E13266" s="144"/>
      <c r="F13266" s="144"/>
    </row>
    <row r="13267" spans="1:6">
      <c r="A13267" s="144"/>
      <c r="B13267" s="144"/>
      <c r="C13267" s="144"/>
      <c r="D13267" s="144"/>
      <c r="E13267" s="144"/>
      <c r="F13267" s="144"/>
    </row>
    <row r="13268" spans="1:6">
      <c r="A13268" s="144"/>
      <c r="B13268" s="144"/>
      <c r="C13268" s="144"/>
      <c r="D13268" s="144"/>
      <c r="E13268" s="144"/>
      <c r="F13268" s="144"/>
    </row>
    <row r="13269" spans="1:6">
      <c r="A13269" s="144"/>
      <c r="B13269" s="144"/>
      <c r="C13269" s="144"/>
      <c r="D13269" s="144"/>
      <c r="E13269" s="144"/>
      <c r="F13269" s="144"/>
    </row>
    <row r="13270" spans="1:6">
      <c r="A13270" s="144"/>
      <c r="B13270" s="144"/>
      <c r="C13270" s="144"/>
      <c r="D13270" s="144"/>
      <c r="E13270" s="144"/>
      <c r="F13270" s="144"/>
    </row>
    <row r="13271" spans="1:6">
      <c r="A13271" s="144"/>
      <c r="B13271" s="144"/>
      <c r="C13271" s="144"/>
      <c r="D13271" s="144"/>
      <c r="E13271" s="144"/>
      <c r="F13271" s="144"/>
    </row>
    <row r="13272" spans="1:6">
      <c r="A13272" s="144"/>
      <c r="B13272" s="144"/>
      <c r="C13272" s="144"/>
      <c r="D13272" s="144"/>
      <c r="E13272" s="144"/>
      <c r="F13272" s="144"/>
    </row>
    <row r="13273" spans="1:6">
      <c r="A13273" s="144"/>
      <c r="B13273" s="144"/>
      <c r="C13273" s="144"/>
      <c r="D13273" s="144"/>
      <c r="E13273" s="144"/>
      <c r="F13273" s="144"/>
    </row>
    <row r="13274" spans="1:6">
      <c r="A13274" s="144"/>
      <c r="B13274" s="144"/>
      <c r="C13274" s="144"/>
      <c r="D13274" s="144"/>
      <c r="E13274" s="144"/>
      <c r="F13274" s="144"/>
    </row>
    <row r="13275" spans="1:6">
      <c r="A13275" s="144"/>
      <c r="B13275" s="144"/>
      <c r="C13275" s="144"/>
      <c r="D13275" s="144"/>
      <c r="E13275" s="144"/>
      <c r="F13275" s="144"/>
    </row>
    <row r="13276" spans="1:6">
      <c r="A13276" s="144"/>
      <c r="B13276" s="144"/>
      <c r="C13276" s="144"/>
      <c r="D13276" s="144"/>
      <c r="E13276" s="144"/>
      <c r="F13276" s="144"/>
    </row>
    <row r="13277" spans="1:6">
      <c r="A13277" s="144"/>
      <c r="B13277" s="144"/>
      <c r="C13277" s="144"/>
      <c r="D13277" s="144"/>
      <c r="E13277" s="144"/>
      <c r="F13277" s="144"/>
    </row>
    <row r="13278" spans="1:6">
      <c r="A13278" s="144"/>
      <c r="B13278" s="144"/>
      <c r="C13278" s="144"/>
      <c r="D13278" s="144"/>
      <c r="E13278" s="144"/>
      <c r="F13278" s="144"/>
    </row>
    <row r="13279" spans="1:6">
      <c r="A13279" s="144"/>
      <c r="B13279" s="144"/>
      <c r="C13279" s="144"/>
      <c r="D13279" s="144"/>
      <c r="E13279" s="144"/>
      <c r="F13279" s="144"/>
    </row>
    <row r="13280" spans="1:6">
      <c r="A13280" s="144"/>
      <c r="B13280" s="144"/>
      <c r="C13280" s="144"/>
      <c r="D13280" s="144"/>
      <c r="E13280" s="144"/>
      <c r="F13280" s="144"/>
    </row>
    <row r="13281" spans="1:6">
      <c r="A13281" s="144"/>
      <c r="B13281" s="144"/>
      <c r="C13281" s="144"/>
      <c r="D13281" s="144"/>
      <c r="E13281" s="144"/>
      <c r="F13281" s="144"/>
    </row>
    <row r="13282" spans="1:6">
      <c r="A13282" s="144"/>
      <c r="B13282" s="144"/>
      <c r="C13282" s="144"/>
      <c r="D13282" s="144"/>
      <c r="E13282" s="144"/>
      <c r="F13282" s="144"/>
    </row>
    <row r="13283" spans="1:6">
      <c r="A13283" s="144"/>
      <c r="B13283" s="144"/>
      <c r="C13283" s="144"/>
      <c r="D13283" s="144"/>
      <c r="E13283" s="144"/>
      <c r="F13283" s="144"/>
    </row>
    <row r="13284" spans="1:6">
      <c r="A13284" s="144"/>
      <c r="B13284" s="144"/>
      <c r="C13284" s="144"/>
      <c r="D13284" s="144"/>
      <c r="E13284" s="144"/>
      <c r="F13284" s="144"/>
    </row>
    <row r="13285" spans="1:6">
      <c r="A13285" s="144"/>
      <c r="B13285" s="144"/>
      <c r="C13285" s="144"/>
      <c r="D13285" s="144"/>
      <c r="E13285" s="144"/>
      <c r="F13285" s="144"/>
    </row>
    <row r="13286" spans="1:6">
      <c r="A13286" s="144"/>
      <c r="B13286" s="144"/>
      <c r="C13286" s="144"/>
      <c r="D13286" s="144"/>
      <c r="E13286" s="144"/>
      <c r="F13286" s="144"/>
    </row>
    <row r="13287" spans="1:6">
      <c r="A13287" s="144"/>
      <c r="B13287" s="144"/>
      <c r="C13287" s="144"/>
      <c r="D13287" s="144"/>
      <c r="E13287" s="144"/>
      <c r="F13287" s="144"/>
    </row>
    <row r="13288" spans="1:6">
      <c r="A13288" s="144"/>
      <c r="B13288" s="144"/>
      <c r="C13288" s="144"/>
      <c r="D13288" s="144"/>
      <c r="E13288" s="144"/>
      <c r="F13288" s="144"/>
    </row>
    <row r="13289" spans="1:6">
      <c r="A13289" s="144"/>
      <c r="B13289" s="144"/>
      <c r="C13289" s="144"/>
      <c r="D13289" s="144"/>
      <c r="E13289" s="144"/>
      <c r="F13289" s="144"/>
    </row>
    <row r="13290" spans="1:6">
      <c r="A13290" s="144"/>
      <c r="B13290" s="144"/>
      <c r="C13290" s="144"/>
      <c r="D13290" s="144"/>
      <c r="E13290" s="144"/>
      <c r="F13290" s="144"/>
    </row>
    <row r="13291" spans="1:6">
      <c r="A13291" s="144"/>
      <c r="B13291" s="144"/>
      <c r="C13291" s="144"/>
      <c r="D13291" s="144"/>
      <c r="E13291" s="144"/>
      <c r="F13291" s="144"/>
    </row>
    <row r="13292" spans="1:6">
      <c r="A13292" s="144"/>
      <c r="B13292" s="144"/>
      <c r="C13292" s="144"/>
      <c r="D13292" s="144"/>
      <c r="E13292" s="144"/>
      <c r="F13292" s="144"/>
    </row>
    <row r="13293" spans="1:6">
      <c r="A13293" s="144"/>
      <c r="B13293" s="144"/>
      <c r="C13293" s="144"/>
      <c r="D13293" s="144"/>
      <c r="E13293" s="144"/>
      <c r="F13293" s="144"/>
    </row>
    <row r="13294" spans="1:6">
      <c r="A13294" s="144"/>
      <c r="B13294" s="144"/>
      <c r="C13294" s="144"/>
      <c r="D13294" s="144"/>
      <c r="E13294" s="144"/>
      <c r="F13294" s="144"/>
    </row>
    <row r="13295" spans="1:6">
      <c r="A13295" s="144"/>
      <c r="B13295" s="144"/>
      <c r="C13295" s="144"/>
      <c r="D13295" s="144"/>
      <c r="E13295" s="144"/>
      <c r="F13295" s="144"/>
    </row>
    <row r="13296" spans="1:6">
      <c r="A13296" s="144"/>
      <c r="B13296" s="144"/>
      <c r="C13296" s="144"/>
      <c r="D13296" s="144"/>
      <c r="E13296" s="144"/>
      <c r="F13296" s="144"/>
    </row>
    <row r="13297" spans="1:6">
      <c r="A13297" s="144"/>
      <c r="B13297" s="144"/>
      <c r="C13297" s="144"/>
      <c r="D13297" s="144"/>
      <c r="E13297" s="144"/>
      <c r="F13297" s="144"/>
    </row>
    <row r="13298" spans="1:6">
      <c r="A13298" s="144"/>
      <c r="B13298" s="144"/>
      <c r="C13298" s="144"/>
      <c r="D13298" s="144"/>
      <c r="E13298" s="144"/>
      <c r="F13298" s="144"/>
    </row>
    <row r="13299" spans="1:6">
      <c r="A13299" s="144"/>
      <c r="B13299" s="144"/>
      <c r="C13299" s="144"/>
      <c r="D13299" s="144"/>
      <c r="E13299" s="144"/>
      <c r="F13299" s="144"/>
    </row>
    <row r="13300" spans="1:6">
      <c r="A13300" s="144"/>
      <c r="B13300" s="144"/>
      <c r="C13300" s="144"/>
      <c r="D13300" s="144"/>
      <c r="E13300" s="144"/>
      <c r="F13300" s="144"/>
    </row>
    <row r="13301" spans="1:6">
      <c r="A13301" s="144"/>
      <c r="B13301" s="144"/>
      <c r="C13301" s="144"/>
      <c r="D13301" s="144"/>
      <c r="E13301" s="144"/>
      <c r="F13301" s="144"/>
    </row>
    <row r="13302" spans="1:6">
      <c r="A13302" s="144"/>
      <c r="B13302" s="144"/>
      <c r="C13302" s="144"/>
      <c r="D13302" s="144"/>
      <c r="E13302" s="144"/>
      <c r="F13302" s="144"/>
    </row>
    <row r="13303" spans="1:6">
      <c r="A13303" s="144"/>
      <c r="B13303" s="144"/>
      <c r="C13303" s="144"/>
      <c r="D13303" s="144"/>
      <c r="E13303" s="144"/>
      <c r="F13303" s="144"/>
    </row>
    <row r="13304" spans="1:6">
      <c r="A13304" s="144"/>
      <c r="B13304" s="144"/>
      <c r="C13304" s="144"/>
      <c r="D13304" s="144"/>
      <c r="E13304" s="144"/>
      <c r="F13304" s="144"/>
    </row>
    <row r="13305" spans="1:6">
      <c r="A13305" s="144"/>
      <c r="B13305" s="144"/>
      <c r="C13305" s="144"/>
      <c r="D13305" s="144"/>
      <c r="E13305" s="144"/>
      <c r="F13305" s="144"/>
    </row>
    <row r="13306" spans="1:6">
      <c r="A13306" s="144"/>
      <c r="B13306" s="144"/>
      <c r="C13306" s="144"/>
      <c r="D13306" s="144"/>
      <c r="E13306" s="144"/>
      <c r="F13306" s="144"/>
    </row>
    <row r="13307" spans="1:6">
      <c r="A13307" s="144"/>
      <c r="B13307" s="144"/>
      <c r="C13307" s="144"/>
      <c r="D13307" s="144"/>
      <c r="E13307" s="144"/>
      <c r="F13307" s="144"/>
    </row>
    <row r="13308" spans="1:6">
      <c r="A13308" s="144"/>
      <c r="B13308" s="144"/>
      <c r="C13308" s="144"/>
      <c r="D13308" s="144"/>
      <c r="E13308" s="144"/>
      <c r="F13308" s="144"/>
    </row>
    <row r="13309" spans="1:6">
      <c r="A13309" s="144"/>
      <c r="B13309" s="144"/>
      <c r="C13309" s="144"/>
      <c r="D13309" s="144"/>
      <c r="E13309" s="144"/>
      <c r="F13309" s="144"/>
    </row>
    <row r="13310" spans="1:6">
      <c r="A13310" s="144"/>
      <c r="B13310" s="144"/>
      <c r="C13310" s="144"/>
      <c r="D13310" s="144"/>
      <c r="E13310" s="144"/>
      <c r="F13310" s="144"/>
    </row>
    <row r="13311" spans="1:6">
      <c r="A13311" s="144"/>
      <c r="B13311" s="144"/>
      <c r="C13311" s="144"/>
      <c r="D13311" s="144"/>
      <c r="E13311" s="144"/>
      <c r="F13311" s="144"/>
    </row>
    <row r="13312" spans="1:6">
      <c r="A13312" s="144"/>
      <c r="B13312" s="144"/>
      <c r="C13312" s="144"/>
      <c r="D13312" s="144"/>
      <c r="E13312" s="144"/>
      <c r="F13312" s="144"/>
    </row>
    <row r="13313" spans="1:6">
      <c r="A13313" s="144"/>
      <c r="B13313" s="144"/>
      <c r="C13313" s="144"/>
      <c r="D13313" s="144"/>
      <c r="E13313" s="144"/>
      <c r="F13313" s="144"/>
    </row>
    <row r="13314" spans="1:6">
      <c r="A13314" s="144"/>
      <c r="B13314" s="144"/>
      <c r="C13314" s="144"/>
      <c r="D13314" s="144"/>
      <c r="E13314" s="144"/>
      <c r="F13314" s="144"/>
    </row>
    <row r="13315" spans="1:6">
      <c r="A13315" s="144"/>
      <c r="B13315" s="144"/>
      <c r="C13315" s="144"/>
      <c r="D13315" s="144"/>
      <c r="E13315" s="144"/>
      <c r="F13315" s="144"/>
    </row>
    <row r="13316" spans="1:6">
      <c r="A13316" s="144"/>
      <c r="B13316" s="144"/>
      <c r="C13316" s="144"/>
      <c r="D13316" s="144"/>
      <c r="E13316" s="144"/>
      <c r="F13316" s="144"/>
    </row>
    <row r="13317" spans="1:6">
      <c r="A13317" s="144"/>
      <c r="B13317" s="144"/>
      <c r="C13317" s="144"/>
      <c r="D13317" s="144"/>
      <c r="E13317" s="144"/>
      <c r="F13317" s="144"/>
    </row>
    <row r="13318" spans="1:6">
      <c r="A13318" s="144"/>
      <c r="B13318" s="144"/>
      <c r="C13318" s="144"/>
      <c r="D13318" s="144"/>
      <c r="E13318" s="144"/>
      <c r="F13318" s="144"/>
    </row>
    <row r="13319" spans="1:6">
      <c r="A13319" s="144"/>
      <c r="B13319" s="144"/>
      <c r="C13319" s="144"/>
      <c r="D13319" s="144"/>
      <c r="E13319" s="144"/>
      <c r="F13319" s="144"/>
    </row>
    <row r="13320" spans="1:6">
      <c r="A13320" s="144"/>
      <c r="B13320" s="144"/>
      <c r="C13320" s="144"/>
      <c r="D13320" s="144"/>
      <c r="E13320" s="144"/>
      <c r="F13320" s="144"/>
    </row>
    <row r="13321" spans="1:6">
      <c r="A13321" s="144"/>
      <c r="B13321" s="144"/>
      <c r="C13321" s="144"/>
      <c r="D13321" s="144"/>
      <c r="E13321" s="144"/>
      <c r="F13321" s="144"/>
    </row>
    <row r="13322" spans="1:6">
      <c r="A13322" s="144"/>
      <c r="B13322" s="144"/>
      <c r="C13322" s="144"/>
      <c r="D13322" s="144"/>
      <c r="E13322" s="144"/>
      <c r="F13322" s="144"/>
    </row>
    <row r="13323" spans="1:6">
      <c r="A13323" s="144"/>
      <c r="B13323" s="144"/>
      <c r="C13323" s="144"/>
      <c r="D13323" s="144"/>
      <c r="E13323" s="144"/>
      <c r="F13323" s="144"/>
    </row>
    <row r="13324" spans="1:6">
      <c r="A13324" s="144"/>
      <c r="B13324" s="144"/>
      <c r="C13324" s="144"/>
      <c r="D13324" s="144"/>
      <c r="E13324" s="144"/>
      <c r="F13324" s="144"/>
    </row>
    <row r="13325" spans="1:6">
      <c r="A13325" s="144"/>
      <c r="B13325" s="144"/>
      <c r="C13325" s="144"/>
      <c r="D13325" s="144"/>
      <c r="E13325" s="144"/>
      <c r="F13325" s="144"/>
    </row>
    <row r="13326" spans="1:6">
      <c r="A13326" s="144"/>
      <c r="B13326" s="144"/>
      <c r="C13326" s="144"/>
      <c r="D13326" s="144"/>
      <c r="E13326" s="144"/>
      <c r="F13326" s="144"/>
    </row>
    <row r="13327" spans="1:6">
      <c r="A13327" s="144"/>
      <c r="B13327" s="144"/>
      <c r="C13327" s="144"/>
      <c r="D13327" s="144"/>
      <c r="E13327" s="144"/>
      <c r="F13327" s="144"/>
    </row>
    <row r="13328" spans="1:6">
      <c r="A13328" s="144"/>
      <c r="B13328" s="144"/>
      <c r="C13328" s="144"/>
      <c r="D13328" s="144"/>
      <c r="E13328" s="144"/>
      <c r="F13328" s="144"/>
    </row>
    <row r="13329" spans="1:6">
      <c r="A13329" s="144"/>
      <c r="B13329" s="144"/>
      <c r="C13329" s="144"/>
      <c r="D13329" s="144"/>
      <c r="E13329" s="144"/>
      <c r="F13329" s="144"/>
    </row>
    <row r="13330" spans="1:6">
      <c r="A13330" s="144"/>
      <c r="B13330" s="144"/>
      <c r="C13330" s="144"/>
      <c r="D13330" s="144"/>
      <c r="E13330" s="144"/>
      <c r="F13330" s="144"/>
    </row>
    <row r="13331" spans="1:6">
      <c r="A13331" s="144"/>
      <c r="B13331" s="144"/>
      <c r="C13331" s="144"/>
      <c r="D13331" s="144"/>
      <c r="E13331" s="144"/>
      <c r="F13331" s="144"/>
    </row>
    <row r="13332" spans="1:6">
      <c r="A13332" s="144"/>
      <c r="B13332" s="144"/>
      <c r="C13332" s="144"/>
      <c r="D13332" s="144"/>
      <c r="E13332" s="144"/>
      <c r="F13332" s="144"/>
    </row>
    <row r="13333" spans="1:6">
      <c r="A13333" s="144"/>
      <c r="B13333" s="144"/>
      <c r="C13333" s="144"/>
      <c r="D13333" s="144"/>
      <c r="E13333" s="144"/>
      <c r="F13333" s="144"/>
    </row>
    <row r="13334" spans="1:6">
      <c r="A13334" s="144"/>
      <c r="B13334" s="144"/>
      <c r="C13334" s="144"/>
      <c r="D13334" s="144"/>
      <c r="E13334" s="144"/>
      <c r="F13334" s="144"/>
    </row>
    <row r="13335" spans="1:6">
      <c r="A13335" s="144"/>
      <c r="B13335" s="144"/>
      <c r="C13335" s="144"/>
      <c r="D13335" s="144"/>
      <c r="E13335" s="144"/>
      <c r="F13335" s="144"/>
    </row>
    <row r="13336" spans="1:6">
      <c r="A13336" s="144"/>
      <c r="B13336" s="144"/>
      <c r="C13336" s="144"/>
      <c r="D13336" s="144"/>
      <c r="E13336" s="144"/>
      <c r="F13336" s="144"/>
    </row>
    <row r="13337" spans="1:6">
      <c r="A13337" s="144"/>
      <c r="B13337" s="144"/>
      <c r="C13337" s="144"/>
      <c r="D13337" s="144"/>
      <c r="E13337" s="144"/>
      <c r="F13337" s="144"/>
    </row>
    <row r="13338" spans="1:6">
      <c r="A13338" s="144"/>
      <c r="B13338" s="144"/>
      <c r="C13338" s="144"/>
      <c r="D13338" s="144"/>
      <c r="E13338" s="144"/>
      <c r="F13338" s="144"/>
    </row>
    <row r="13339" spans="1:6">
      <c r="A13339" s="144"/>
      <c r="B13339" s="144"/>
      <c r="C13339" s="144"/>
      <c r="D13339" s="144"/>
      <c r="E13339" s="144"/>
      <c r="F13339" s="144"/>
    </row>
    <row r="13340" spans="1:6">
      <c r="A13340" s="144"/>
      <c r="B13340" s="144"/>
      <c r="C13340" s="144"/>
      <c r="D13340" s="144"/>
      <c r="E13340" s="144"/>
      <c r="F13340" s="144"/>
    </row>
    <row r="13341" spans="1:6">
      <c r="A13341" s="144"/>
      <c r="B13341" s="144"/>
      <c r="C13341" s="144"/>
      <c r="D13341" s="144"/>
      <c r="E13341" s="144"/>
      <c r="F13341" s="144"/>
    </row>
    <row r="13342" spans="1:6">
      <c r="A13342" s="144"/>
      <c r="B13342" s="144"/>
      <c r="C13342" s="144"/>
      <c r="D13342" s="144"/>
      <c r="E13342" s="144"/>
      <c r="F13342" s="144"/>
    </row>
    <row r="13343" spans="1:6">
      <c r="A13343" s="144"/>
      <c r="B13343" s="144"/>
      <c r="C13343" s="144"/>
      <c r="D13343" s="144"/>
      <c r="E13343" s="144"/>
      <c r="F13343" s="144"/>
    </row>
    <row r="13344" spans="1:6">
      <c r="A13344" s="144"/>
      <c r="B13344" s="144"/>
      <c r="C13344" s="144"/>
      <c r="D13344" s="144"/>
      <c r="E13344" s="144"/>
      <c r="F13344" s="144"/>
    </row>
    <row r="13345" spans="1:6">
      <c r="A13345" s="144"/>
      <c r="B13345" s="144"/>
      <c r="C13345" s="144"/>
      <c r="D13345" s="144"/>
      <c r="E13345" s="144"/>
      <c r="F13345" s="144"/>
    </row>
    <row r="13346" spans="1:6">
      <c r="A13346" s="144"/>
      <c r="B13346" s="144"/>
      <c r="C13346" s="144"/>
      <c r="D13346" s="144"/>
      <c r="E13346" s="144"/>
      <c r="F13346" s="144"/>
    </row>
    <row r="13347" spans="1:6">
      <c r="A13347" s="144"/>
      <c r="B13347" s="144"/>
      <c r="C13347" s="144"/>
      <c r="D13347" s="144"/>
      <c r="E13347" s="144"/>
      <c r="F13347" s="144"/>
    </row>
    <row r="13348" spans="1:6">
      <c r="A13348" s="144"/>
      <c r="B13348" s="144"/>
      <c r="C13348" s="144"/>
      <c r="D13348" s="144"/>
      <c r="E13348" s="144"/>
      <c r="F13348" s="144"/>
    </row>
    <row r="13349" spans="1:6">
      <c r="A13349" s="144"/>
      <c r="B13349" s="144"/>
      <c r="C13349" s="144"/>
      <c r="D13349" s="144"/>
      <c r="E13349" s="144"/>
      <c r="F13349" s="144"/>
    </row>
    <row r="13350" spans="1:6">
      <c r="A13350" s="144"/>
      <c r="B13350" s="144"/>
      <c r="C13350" s="144"/>
      <c r="D13350" s="144"/>
      <c r="E13350" s="144"/>
      <c r="F13350" s="144"/>
    </row>
    <row r="13351" spans="1:6">
      <c r="A13351" s="144"/>
      <c r="B13351" s="144"/>
      <c r="C13351" s="144"/>
      <c r="D13351" s="144"/>
      <c r="E13351" s="144"/>
      <c r="F13351" s="144"/>
    </row>
    <row r="13352" spans="1:6">
      <c r="A13352" s="144"/>
      <c r="B13352" s="144"/>
      <c r="C13352" s="144"/>
      <c r="D13352" s="144"/>
      <c r="E13352" s="144"/>
      <c r="F13352" s="144"/>
    </row>
    <row r="13353" spans="1:6">
      <c r="A13353" s="144"/>
      <c r="B13353" s="144"/>
      <c r="C13353" s="144"/>
      <c r="D13353" s="144"/>
      <c r="E13353" s="144"/>
      <c r="F13353" s="144"/>
    </row>
    <row r="13354" spans="1:6">
      <c r="A13354" s="144"/>
      <c r="B13354" s="144"/>
      <c r="C13354" s="144"/>
      <c r="D13354" s="144"/>
      <c r="E13354" s="144"/>
      <c r="F13354" s="144"/>
    </row>
    <row r="13355" spans="1:6">
      <c r="A13355" s="144"/>
      <c r="B13355" s="144"/>
      <c r="C13355" s="144"/>
      <c r="D13355" s="144"/>
      <c r="E13355" s="144"/>
      <c r="F13355" s="144"/>
    </row>
    <row r="13356" spans="1:6">
      <c r="A13356" s="144"/>
      <c r="B13356" s="144"/>
      <c r="C13356" s="144"/>
      <c r="D13356" s="144"/>
      <c r="E13356" s="144"/>
      <c r="F13356" s="144"/>
    </row>
    <row r="13357" spans="1:6">
      <c r="A13357" s="144"/>
      <c r="B13357" s="144"/>
      <c r="C13357" s="144"/>
      <c r="D13357" s="144"/>
      <c r="E13357" s="144"/>
      <c r="F13357" s="144"/>
    </row>
    <row r="13358" spans="1:6">
      <c r="A13358" s="144"/>
      <c r="B13358" s="144"/>
      <c r="C13358" s="144"/>
      <c r="D13358" s="144"/>
      <c r="E13358" s="144"/>
      <c r="F13358" s="144"/>
    </row>
    <row r="13359" spans="1:6">
      <c r="A13359" s="144"/>
      <c r="B13359" s="144"/>
      <c r="C13359" s="144"/>
      <c r="D13359" s="144"/>
      <c r="E13359" s="144"/>
      <c r="F13359" s="144"/>
    </row>
    <row r="13360" spans="1:6">
      <c r="A13360" s="144"/>
      <c r="B13360" s="144"/>
      <c r="C13360" s="144"/>
      <c r="D13360" s="144"/>
      <c r="E13360" s="144"/>
      <c r="F13360" s="144"/>
    </row>
    <row r="13361" spans="1:6">
      <c r="A13361" s="144"/>
      <c r="B13361" s="144"/>
      <c r="C13361" s="144"/>
      <c r="D13361" s="144"/>
      <c r="E13361" s="144"/>
      <c r="F13361" s="144"/>
    </row>
    <row r="13362" spans="1:6">
      <c r="A13362" s="144"/>
      <c r="B13362" s="144"/>
      <c r="C13362" s="144"/>
      <c r="D13362" s="144"/>
      <c r="E13362" s="144"/>
      <c r="F13362" s="144"/>
    </row>
    <row r="13363" spans="1:6">
      <c r="A13363" s="144"/>
      <c r="B13363" s="144"/>
      <c r="C13363" s="144"/>
      <c r="D13363" s="144"/>
      <c r="E13363" s="144"/>
      <c r="F13363" s="144"/>
    </row>
    <row r="13364" spans="1:6">
      <c r="A13364" s="144"/>
      <c r="B13364" s="144"/>
      <c r="C13364" s="144"/>
      <c r="D13364" s="144"/>
      <c r="E13364" s="144"/>
      <c r="F13364" s="144"/>
    </row>
    <row r="13365" spans="1:6">
      <c r="A13365" s="144"/>
      <c r="B13365" s="144"/>
      <c r="C13365" s="144"/>
      <c r="D13365" s="144"/>
      <c r="E13365" s="144"/>
      <c r="F13365" s="144"/>
    </row>
    <row r="13366" spans="1:6">
      <c r="A13366" s="144"/>
      <c r="B13366" s="144"/>
      <c r="C13366" s="144"/>
      <c r="D13366" s="144"/>
      <c r="E13366" s="144"/>
      <c r="F13366" s="144"/>
    </row>
    <row r="13367" spans="1:6">
      <c r="A13367" s="144"/>
      <c r="B13367" s="144"/>
      <c r="C13367" s="144"/>
      <c r="D13367" s="144"/>
      <c r="E13367" s="144"/>
      <c r="F13367" s="144"/>
    </row>
    <row r="13368" spans="1:6">
      <c r="A13368" s="144"/>
      <c r="B13368" s="144"/>
      <c r="C13368" s="144"/>
      <c r="D13368" s="144"/>
      <c r="E13368" s="144"/>
      <c r="F13368" s="144"/>
    </row>
    <row r="13369" spans="1:6">
      <c r="A13369" s="144"/>
      <c r="B13369" s="144"/>
      <c r="C13369" s="144"/>
      <c r="D13369" s="144"/>
      <c r="E13369" s="144"/>
      <c r="F13369" s="144"/>
    </row>
    <row r="13370" spans="1:6">
      <c r="A13370" s="144"/>
      <c r="B13370" s="144"/>
      <c r="C13370" s="144"/>
      <c r="D13370" s="144"/>
      <c r="E13370" s="144"/>
      <c r="F13370" s="144"/>
    </row>
    <row r="13371" spans="1:6">
      <c r="A13371" s="144"/>
      <c r="B13371" s="144"/>
      <c r="C13371" s="144"/>
      <c r="D13371" s="144"/>
      <c r="E13371" s="144"/>
      <c r="F13371" s="144"/>
    </row>
    <row r="13372" spans="1:6">
      <c r="A13372" s="144"/>
      <c r="B13372" s="144"/>
      <c r="C13372" s="144"/>
      <c r="D13372" s="144"/>
      <c r="E13372" s="144"/>
      <c r="F13372" s="144"/>
    </row>
    <row r="13373" spans="1:6">
      <c r="A13373" s="144"/>
      <c r="B13373" s="144"/>
      <c r="C13373" s="144"/>
      <c r="D13373" s="144"/>
      <c r="E13373" s="144"/>
      <c r="F13373" s="144"/>
    </row>
    <row r="13374" spans="1:6">
      <c r="A13374" s="144"/>
      <c r="B13374" s="144"/>
      <c r="C13374" s="144"/>
      <c r="D13374" s="144"/>
      <c r="E13374" s="144"/>
      <c r="F13374" s="144"/>
    </row>
    <row r="13375" spans="1:6">
      <c r="A13375" s="144"/>
      <c r="B13375" s="144"/>
      <c r="C13375" s="144"/>
      <c r="D13375" s="144"/>
      <c r="E13375" s="144"/>
      <c r="F13375" s="144"/>
    </row>
    <row r="13376" spans="1:6">
      <c r="A13376" s="144"/>
      <c r="B13376" s="144"/>
      <c r="C13376" s="144"/>
      <c r="D13376" s="144"/>
      <c r="E13376" s="144"/>
      <c r="F13376" s="144"/>
    </row>
    <row r="13377" spans="1:6">
      <c r="A13377" s="144"/>
      <c r="B13377" s="144"/>
      <c r="C13377" s="144"/>
      <c r="D13377" s="144"/>
      <c r="E13377" s="144"/>
      <c r="F13377" s="144"/>
    </row>
    <row r="13378" spans="1:6">
      <c r="A13378" s="144"/>
      <c r="B13378" s="144"/>
      <c r="C13378" s="144"/>
      <c r="D13378" s="144"/>
      <c r="E13378" s="144"/>
      <c r="F13378" s="144"/>
    </row>
    <row r="13379" spans="1:6">
      <c r="A13379" s="144"/>
      <c r="B13379" s="144"/>
      <c r="C13379" s="144"/>
      <c r="D13379" s="144"/>
      <c r="E13379" s="144"/>
      <c r="F13379" s="144"/>
    </row>
    <row r="13380" spans="1:6">
      <c r="A13380" s="144"/>
      <c r="B13380" s="144"/>
      <c r="C13380" s="144"/>
      <c r="D13380" s="144"/>
      <c r="E13380" s="144"/>
      <c r="F13380" s="144"/>
    </row>
    <row r="13381" spans="1:6">
      <c r="A13381" s="144"/>
      <c r="B13381" s="144"/>
      <c r="C13381" s="144"/>
      <c r="D13381" s="144"/>
      <c r="E13381" s="144"/>
      <c r="F13381" s="144"/>
    </row>
    <row r="13382" spans="1:6">
      <c r="A13382" s="144"/>
      <c r="B13382" s="144"/>
      <c r="C13382" s="144"/>
      <c r="D13382" s="144"/>
      <c r="E13382" s="144"/>
      <c r="F13382" s="144"/>
    </row>
    <row r="13383" spans="1:6">
      <c r="A13383" s="144"/>
      <c r="B13383" s="144"/>
      <c r="C13383" s="144"/>
      <c r="D13383" s="144"/>
      <c r="E13383" s="144"/>
      <c r="F13383" s="144"/>
    </row>
    <row r="13384" spans="1:6">
      <c r="A13384" s="144"/>
      <c r="B13384" s="144"/>
      <c r="C13384" s="144"/>
      <c r="D13384" s="144"/>
      <c r="E13384" s="144"/>
      <c r="F13384" s="144"/>
    </row>
    <row r="13385" spans="1:6">
      <c r="A13385" s="144"/>
      <c r="B13385" s="144"/>
      <c r="C13385" s="144"/>
      <c r="D13385" s="144"/>
      <c r="E13385" s="144"/>
      <c r="F13385" s="144"/>
    </row>
    <row r="13386" spans="1:6">
      <c r="A13386" s="144"/>
      <c r="B13386" s="144"/>
      <c r="C13386" s="144"/>
      <c r="D13386" s="144"/>
      <c r="E13386" s="144"/>
      <c r="F13386" s="144"/>
    </row>
    <row r="13387" spans="1:6">
      <c r="A13387" s="144"/>
      <c r="B13387" s="144"/>
      <c r="C13387" s="144"/>
      <c r="D13387" s="144"/>
      <c r="E13387" s="144"/>
      <c r="F13387" s="144"/>
    </row>
    <row r="13388" spans="1:6">
      <c r="A13388" s="144"/>
      <c r="B13388" s="144"/>
      <c r="C13388" s="144"/>
      <c r="D13388" s="144"/>
      <c r="E13388" s="144"/>
      <c r="F13388" s="144"/>
    </row>
    <row r="13389" spans="1:6">
      <c r="A13389" s="144"/>
      <c r="B13389" s="144"/>
      <c r="C13389" s="144"/>
      <c r="D13389" s="144"/>
      <c r="E13389" s="144"/>
      <c r="F13389" s="144"/>
    </row>
    <row r="13390" spans="1:6">
      <c r="A13390" s="144"/>
      <c r="B13390" s="144"/>
      <c r="C13390" s="144"/>
      <c r="D13390" s="144"/>
      <c r="E13390" s="144"/>
      <c r="F13390" s="144"/>
    </row>
    <row r="13391" spans="1:6">
      <c r="A13391" s="144"/>
      <c r="B13391" s="144"/>
      <c r="C13391" s="144"/>
      <c r="D13391" s="144"/>
      <c r="E13391" s="144"/>
      <c r="F13391" s="144"/>
    </row>
    <row r="13392" spans="1:6">
      <c r="A13392" s="144"/>
      <c r="B13392" s="144"/>
      <c r="C13392" s="144"/>
      <c r="D13392" s="144"/>
      <c r="E13392" s="144"/>
      <c r="F13392" s="144"/>
    </row>
    <row r="13393" spans="1:6">
      <c r="A13393" s="144"/>
      <c r="B13393" s="144"/>
      <c r="C13393" s="144"/>
      <c r="D13393" s="144"/>
      <c r="E13393" s="144"/>
      <c r="F13393" s="144"/>
    </row>
    <row r="13394" spans="1:6">
      <c r="A13394" s="144"/>
      <c r="B13394" s="144"/>
      <c r="C13394" s="144"/>
      <c r="D13394" s="144"/>
      <c r="E13394" s="144"/>
      <c r="F13394" s="144"/>
    </row>
    <row r="13395" spans="1:6">
      <c r="A13395" s="144"/>
      <c r="B13395" s="144"/>
      <c r="C13395" s="144"/>
      <c r="D13395" s="144"/>
      <c r="E13395" s="144"/>
      <c r="F13395" s="144"/>
    </row>
    <row r="13396" spans="1:6">
      <c r="A13396" s="144"/>
      <c r="B13396" s="144"/>
      <c r="C13396" s="144"/>
      <c r="D13396" s="144"/>
      <c r="E13396" s="144"/>
      <c r="F13396" s="144"/>
    </row>
    <row r="13397" spans="1:6">
      <c r="A13397" s="144"/>
      <c r="B13397" s="144"/>
      <c r="C13397" s="144"/>
      <c r="D13397" s="144"/>
      <c r="E13397" s="144"/>
      <c r="F13397" s="144"/>
    </row>
    <row r="13398" spans="1:6">
      <c r="A13398" s="144"/>
      <c r="B13398" s="144"/>
      <c r="C13398" s="144"/>
      <c r="D13398" s="144"/>
      <c r="E13398" s="144"/>
      <c r="F13398" s="144"/>
    </row>
    <row r="13399" spans="1:6">
      <c r="A13399" s="144"/>
      <c r="B13399" s="144"/>
      <c r="C13399" s="144"/>
      <c r="D13399" s="144"/>
      <c r="E13399" s="144"/>
      <c r="F13399" s="144"/>
    </row>
    <row r="13400" spans="1:6">
      <c r="A13400" s="144"/>
      <c r="B13400" s="144"/>
      <c r="C13400" s="144"/>
      <c r="D13400" s="144"/>
      <c r="E13400" s="144"/>
      <c r="F13400" s="144"/>
    </row>
    <row r="13401" spans="1:6">
      <c r="A13401" s="144"/>
      <c r="B13401" s="144"/>
      <c r="C13401" s="144"/>
      <c r="D13401" s="144"/>
      <c r="E13401" s="144"/>
      <c r="F13401" s="144"/>
    </row>
    <row r="13402" spans="1:6">
      <c r="A13402" s="144"/>
      <c r="B13402" s="144"/>
      <c r="C13402" s="144"/>
      <c r="D13402" s="144"/>
      <c r="E13402" s="144"/>
      <c r="F13402" s="144"/>
    </row>
    <row r="13403" spans="1:6">
      <c r="A13403" s="144"/>
      <c r="B13403" s="144"/>
      <c r="C13403" s="144"/>
      <c r="D13403" s="144"/>
      <c r="E13403" s="144"/>
      <c r="F13403" s="144"/>
    </row>
    <row r="13404" spans="1:6">
      <c r="A13404" s="144"/>
      <c r="B13404" s="144"/>
      <c r="C13404" s="144"/>
      <c r="D13404" s="144"/>
      <c r="E13404" s="144"/>
      <c r="F13404" s="144"/>
    </row>
    <row r="13405" spans="1:6">
      <c r="A13405" s="144"/>
      <c r="B13405" s="144"/>
      <c r="C13405" s="144"/>
      <c r="D13405" s="144"/>
      <c r="E13405" s="144"/>
      <c r="F13405" s="144"/>
    </row>
    <row r="13406" spans="1:6">
      <c r="A13406" s="144"/>
      <c r="B13406" s="144"/>
      <c r="C13406" s="144"/>
      <c r="D13406" s="144"/>
      <c r="E13406" s="144"/>
      <c r="F13406" s="144"/>
    </row>
    <row r="13407" spans="1:6">
      <c r="A13407" s="144"/>
      <c r="B13407" s="144"/>
      <c r="C13407" s="144"/>
      <c r="D13407" s="144"/>
      <c r="E13407" s="144"/>
      <c r="F13407" s="144"/>
    </row>
    <row r="13408" spans="1:6">
      <c r="A13408" s="144"/>
      <c r="B13408" s="144"/>
      <c r="C13408" s="144"/>
      <c r="D13408" s="144"/>
      <c r="E13408" s="144"/>
      <c r="F13408" s="144"/>
    </row>
    <row r="13409" spans="1:6">
      <c r="A13409" s="144"/>
      <c r="B13409" s="144"/>
      <c r="C13409" s="144"/>
      <c r="D13409" s="144"/>
      <c r="E13409" s="144"/>
      <c r="F13409" s="144"/>
    </row>
    <row r="13410" spans="1:6">
      <c r="A13410" s="144"/>
      <c r="B13410" s="144"/>
      <c r="C13410" s="144"/>
      <c r="D13410" s="144"/>
      <c r="E13410" s="144"/>
      <c r="F13410" s="144"/>
    </row>
    <row r="13411" spans="1:6">
      <c r="A13411" s="144"/>
      <c r="B13411" s="144"/>
      <c r="C13411" s="144"/>
      <c r="D13411" s="144"/>
      <c r="E13411" s="144"/>
      <c r="F13411" s="144"/>
    </row>
    <row r="13412" spans="1:6">
      <c r="A13412" s="144"/>
      <c r="B13412" s="144"/>
      <c r="C13412" s="144"/>
      <c r="D13412" s="144"/>
      <c r="E13412" s="144"/>
      <c r="F13412" s="144"/>
    </row>
    <row r="13413" spans="1:6">
      <c r="A13413" s="144"/>
      <c r="B13413" s="144"/>
      <c r="C13413" s="144"/>
      <c r="D13413" s="144"/>
      <c r="E13413" s="144"/>
      <c r="F13413" s="144"/>
    </row>
    <row r="13414" spans="1:6">
      <c r="A13414" s="144"/>
      <c r="B13414" s="144"/>
      <c r="C13414" s="144"/>
      <c r="D13414" s="144"/>
      <c r="E13414" s="144"/>
      <c r="F13414" s="144"/>
    </row>
    <row r="13415" spans="1:6">
      <c r="A13415" s="144"/>
      <c r="B13415" s="144"/>
      <c r="C13415" s="144"/>
      <c r="D13415" s="144"/>
      <c r="E13415" s="144"/>
      <c r="F13415" s="144"/>
    </row>
    <row r="13416" spans="1:6">
      <c r="A13416" s="144"/>
      <c r="B13416" s="144"/>
      <c r="C13416" s="144"/>
      <c r="D13416" s="144"/>
      <c r="E13416" s="144"/>
      <c r="F13416" s="144"/>
    </row>
    <row r="13417" spans="1:6">
      <c r="A13417" s="144"/>
      <c r="B13417" s="144"/>
      <c r="C13417" s="144"/>
      <c r="D13417" s="144"/>
      <c r="E13417" s="144"/>
      <c r="F13417" s="144"/>
    </row>
    <row r="13418" spans="1:6">
      <c r="A13418" s="144"/>
      <c r="B13418" s="144"/>
      <c r="C13418" s="144"/>
      <c r="D13418" s="144"/>
      <c r="E13418" s="144"/>
      <c r="F13418" s="144"/>
    </row>
    <row r="13419" spans="1:6">
      <c r="A13419" s="144"/>
      <c r="B13419" s="144"/>
      <c r="C13419" s="144"/>
      <c r="D13419" s="144"/>
      <c r="E13419" s="144"/>
      <c r="F13419" s="144"/>
    </row>
    <row r="13420" spans="1:6">
      <c r="A13420" s="144"/>
      <c r="B13420" s="144"/>
      <c r="C13420" s="144"/>
      <c r="D13420" s="144"/>
      <c r="E13420" s="144"/>
      <c r="F13420" s="144"/>
    </row>
    <row r="13421" spans="1:6">
      <c r="A13421" s="144"/>
      <c r="B13421" s="144"/>
      <c r="C13421" s="144"/>
      <c r="D13421" s="144"/>
      <c r="E13421" s="144"/>
      <c r="F13421" s="144"/>
    </row>
    <row r="13422" spans="1:6">
      <c r="A13422" s="144"/>
      <c r="B13422" s="144"/>
      <c r="C13422" s="144"/>
      <c r="D13422" s="144"/>
      <c r="E13422" s="144"/>
      <c r="F13422" s="144"/>
    </row>
    <row r="13423" spans="1:6">
      <c r="A13423" s="144"/>
      <c r="B13423" s="144"/>
      <c r="C13423" s="144"/>
      <c r="D13423" s="144"/>
      <c r="E13423" s="144"/>
      <c r="F13423" s="144"/>
    </row>
    <row r="13424" spans="1:6">
      <c r="A13424" s="144"/>
      <c r="B13424" s="144"/>
      <c r="C13424" s="144"/>
      <c r="D13424" s="144"/>
      <c r="E13424" s="144"/>
      <c r="F13424" s="144"/>
    </row>
    <row r="13425" spans="1:6">
      <c r="A13425" s="144"/>
      <c r="B13425" s="144"/>
      <c r="C13425" s="144"/>
      <c r="D13425" s="144"/>
      <c r="E13425" s="144"/>
      <c r="F13425" s="144"/>
    </row>
    <row r="13426" spans="1:6">
      <c r="A13426" s="144"/>
      <c r="B13426" s="144"/>
      <c r="C13426" s="144"/>
      <c r="D13426" s="144"/>
      <c r="E13426" s="144"/>
      <c r="F13426" s="144"/>
    </row>
    <row r="13427" spans="1:6">
      <c r="A13427" s="144"/>
      <c r="B13427" s="144"/>
      <c r="C13427" s="144"/>
      <c r="D13427" s="144"/>
      <c r="E13427" s="144"/>
      <c r="F13427" s="144"/>
    </row>
    <row r="13428" spans="1:6">
      <c r="A13428" s="144"/>
      <c r="B13428" s="144"/>
      <c r="C13428" s="144"/>
      <c r="D13428" s="144"/>
      <c r="E13428" s="144"/>
      <c r="F13428" s="144"/>
    </row>
    <row r="13429" spans="1:6">
      <c r="A13429" s="144"/>
      <c r="B13429" s="144"/>
      <c r="C13429" s="144"/>
      <c r="D13429" s="144"/>
      <c r="E13429" s="144"/>
      <c r="F13429" s="144"/>
    </row>
    <row r="13430" spans="1:6">
      <c r="A13430" s="144"/>
      <c r="B13430" s="144"/>
      <c r="C13430" s="144"/>
      <c r="D13430" s="144"/>
      <c r="E13430" s="144"/>
      <c r="F13430" s="144"/>
    </row>
    <row r="13431" spans="1:6">
      <c r="A13431" s="144"/>
      <c r="B13431" s="144"/>
      <c r="C13431" s="144"/>
      <c r="D13431" s="144"/>
      <c r="E13431" s="144"/>
      <c r="F13431" s="144"/>
    </row>
    <row r="13432" spans="1:6">
      <c r="A13432" s="144"/>
      <c r="B13432" s="144"/>
      <c r="C13432" s="144"/>
      <c r="D13432" s="144"/>
      <c r="E13432" s="144"/>
      <c r="F13432" s="144"/>
    </row>
    <row r="13433" spans="1:6">
      <c r="A13433" s="144"/>
      <c r="B13433" s="144"/>
      <c r="C13433" s="144"/>
      <c r="D13433" s="144"/>
      <c r="E13433" s="144"/>
      <c r="F13433" s="144"/>
    </row>
    <row r="13434" spans="1:6">
      <c r="A13434" s="144"/>
      <c r="B13434" s="144"/>
      <c r="C13434" s="144"/>
      <c r="D13434" s="144"/>
      <c r="E13434" s="144"/>
      <c r="F13434" s="144"/>
    </row>
    <row r="13435" spans="1:6">
      <c r="A13435" s="144"/>
      <c r="B13435" s="144"/>
      <c r="C13435" s="144"/>
      <c r="D13435" s="144"/>
      <c r="E13435" s="144"/>
      <c r="F13435" s="144"/>
    </row>
    <row r="13436" spans="1:6">
      <c r="A13436" s="144"/>
      <c r="B13436" s="144"/>
      <c r="C13436" s="144"/>
      <c r="D13436" s="144"/>
      <c r="E13436" s="144"/>
      <c r="F13436" s="144"/>
    </row>
    <row r="13437" spans="1:6">
      <c r="A13437" s="144"/>
      <c r="B13437" s="144"/>
      <c r="C13437" s="144"/>
      <c r="D13437" s="144"/>
      <c r="E13437" s="144"/>
      <c r="F13437" s="144"/>
    </row>
    <row r="13438" spans="1:6">
      <c r="A13438" s="144"/>
      <c r="B13438" s="144"/>
      <c r="C13438" s="144"/>
      <c r="D13438" s="144"/>
      <c r="E13438" s="144"/>
      <c r="F13438" s="144"/>
    </row>
    <row r="13439" spans="1:6">
      <c r="A13439" s="144"/>
      <c r="B13439" s="144"/>
      <c r="C13439" s="144"/>
      <c r="D13439" s="144"/>
      <c r="E13439" s="144"/>
      <c r="F13439" s="144"/>
    </row>
    <row r="13440" spans="1:6">
      <c r="A13440" s="144"/>
      <c r="B13440" s="144"/>
      <c r="C13440" s="144"/>
      <c r="D13440" s="144"/>
      <c r="E13440" s="144"/>
      <c r="F13440" s="144"/>
    </row>
    <row r="13441" spans="1:6">
      <c r="A13441" s="144"/>
      <c r="B13441" s="144"/>
      <c r="C13441" s="144"/>
      <c r="D13441" s="144"/>
      <c r="E13441" s="144"/>
      <c r="F13441" s="144"/>
    </row>
    <row r="13442" spans="1:6">
      <c r="A13442" s="144"/>
      <c r="B13442" s="144"/>
      <c r="C13442" s="144"/>
      <c r="D13442" s="144"/>
      <c r="E13442" s="144"/>
      <c r="F13442" s="144"/>
    </row>
    <row r="13443" spans="1:6">
      <c r="A13443" s="144"/>
      <c r="B13443" s="144"/>
      <c r="C13443" s="144"/>
      <c r="D13443" s="144"/>
      <c r="E13443" s="144"/>
      <c r="F13443" s="144"/>
    </row>
    <row r="13444" spans="1:6">
      <c r="A13444" s="144"/>
      <c r="B13444" s="144"/>
      <c r="C13444" s="144"/>
      <c r="D13444" s="144"/>
      <c r="E13444" s="144"/>
      <c r="F13444" s="144"/>
    </row>
    <row r="13445" spans="1:6">
      <c r="A13445" s="144"/>
      <c r="B13445" s="144"/>
      <c r="C13445" s="144"/>
      <c r="D13445" s="144"/>
      <c r="E13445" s="144"/>
      <c r="F13445" s="144"/>
    </row>
    <row r="13446" spans="1:6">
      <c r="A13446" s="144"/>
      <c r="B13446" s="144"/>
      <c r="C13446" s="144"/>
      <c r="D13446" s="144"/>
      <c r="E13446" s="144"/>
      <c r="F13446" s="144"/>
    </row>
    <row r="13447" spans="1:6">
      <c r="A13447" s="144"/>
      <c r="B13447" s="144"/>
      <c r="C13447" s="144"/>
      <c r="D13447" s="144"/>
      <c r="E13447" s="144"/>
      <c r="F13447" s="144"/>
    </row>
    <row r="13448" spans="1:6">
      <c r="A13448" s="144"/>
      <c r="B13448" s="144"/>
      <c r="C13448" s="144"/>
      <c r="D13448" s="144"/>
      <c r="E13448" s="144"/>
      <c r="F13448" s="144"/>
    </row>
    <row r="13449" spans="1:6">
      <c r="A13449" s="144"/>
      <c r="B13449" s="144"/>
      <c r="C13449" s="144"/>
      <c r="D13449" s="144"/>
      <c r="E13449" s="144"/>
      <c r="F13449" s="144"/>
    </row>
    <row r="13450" spans="1:6">
      <c r="A13450" s="144"/>
      <c r="B13450" s="144"/>
      <c r="C13450" s="144"/>
      <c r="D13450" s="144"/>
      <c r="E13450" s="144"/>
      <c r="F13450" s="144"/>
    </row>
    <row r="13451" spans="1:6">
      <c r="A13451" s="144"/>
      <c r="B13451" s="144"/>
      <c r="C13451" s="144"/>
      <c r="D13451" s="144"/>
      <c r="E13451" s="144"/>
      <c r="F13451" s="144"/>
    </row>
    <row r="13452" spans="1:6">
      <c r="A13452" s="144"/>
      <c r="B13452" s="144"/>
      <c r="C13452" s="144"/>
      <c r="D13452" s="144"/>
      <c r="E13452" s="144"/>
      <c r="F13452" s="144"/>
    </row>
    <row r="13453" spans="1:6">
      <c r="A13453" s="144"/>
      <c r="B13453" s="144"/>
      <c r="C13453" s="144"/>
      <c r="D13453" s="144"/>
      <c r="E13453" s="144"/>
      <c r="F13453" s="144"/>
    </row>
    <row r="13454" spans="1:6">
      <c r="A13454" s="144"/>
      <c r="B13454" s="144"/>
      <c r="C13454" s="144"/>
      <c r="D13454" s="144"/>
      <c r="E13454" s="144"/>
      <c r="F13454" s="144"/>
    </row>
    <row r="13455" spans="1:6">
      <c r="A13455" s="144"/>
      <c r="B13455" s="144"/>
      <c r="C13455" s="144"/>
      <c r="D13455" s="144"/>
      <c r="E13455" s="144"/>
      <c r="F13455" s="144"/>
    </row>
    <row r="13456" spans="1:6">
      <c r="A13456" s="144"/>
      <c r="B13456" s="144"/>
      <c r="C13456" s="144"/>
      <c r="D13456" s="144"/>
      <c r="E13456" s="144"/>
      <c r="F13456" s="144"/>
    </row>
    <row r="13457" spans="1:6">
      <c r="A13457" s="144"/>
      <c r="B13457" s="144"/>
      <c r="C13457" s="144"/>
      <c r="D13457" s="144"/>
      <c r="E13457" s="144"/>
      <c r="F13457" s="144"/>
    </row>
    <row r="13458" spans="1:6">
      <c r="A13458" s="144"/>
      <c r="B13458" s="144"/>
      <c r="C13458" s="144"/>
      <c r="D13458" s="144"/>
      <c r="E13458" s="144"/>
      <c r="F13458" s="144"/>
    </row>
    <row r="13459" spans="1:6">
      <c r="A13459" s="144"/>
      <c r="B13459" s="144"/>
      <c r="C13459" s="144"/>
      <c r="D13459" s="144"/>
      <c r="E13459" s="144"/>
      <c r="F13459" s="144"/>
    </row>
    <row r="13460" spans="1:6">
      <c r="A13460" s="144"/>
      <c r="B13460" s="144"/>
      <c r="C13460" s="144"/>
      <c r="D13460" s="144"/>
      <c r="E13460" s="144"/>
      <c r="F13460" s="144"/>
    </row>
    <row r="13461" spans="1:6">
      <c r="A13461" s="144"/>
      <c r="B13461" s="144"/>
      <c r="C13461" s="144"/>
      <c r="D13461" s="144"/>
      <c r="E13461" s="144"/>
      <c r="F13461" s="144"/>
    </row>
    <row r="13462" spans="1:6">
      <c r="A13462" s="144"/>
      <c r="B13462" s="144"/>
      <c r="C13462" s="144"/>
      <c r="D13462" s="144"/>
      <c r="E13462" s="144"/>
      <c r="F13462" s="144"/>
    </row>
    <row r="13463" spans="1:6">
      <c r="A13463" s="144"/>
      <c r="B13463" s="144"/>
      <c r="C13463" s="144"/>
      <c r="D13463" s="144"/>
      <c r="E13463" s="144"/>
      <c r="F13463" s="144"/>
    </row>
    <row r="13464" spans="1:6">
      <c r="A13464" s="144"/>
      <c r="B13464" s="144"/>
      <c r="C13464" s="144"/>
      <c r="D13464" s="144"/>
      <c r="E13464" s="144"/>
      <c r="F13464" s="144"/>
    </row>
    <row r="13465" spans="1:6">
      <c r="A13465" s="144"/>
      <c r="B13465" s="144"/>
      <c r="C13465" s="144"/>
      <c r="D13465" s="144"/>
      <c r="E13465" s="144"/>
      <c r="F13465" s="144"/>
    </row>
    <row r="13466" spans="1:6">
      <c r="A13466" s="144"/>
      <c r="B13466" s="144"/>
      <c r="C13466" s="144"/>
      <c r="D13466" s="144"/>
      <c r="E13466" s="144"/>
      <c r="F13466" s="144"/>
    </row>
    <row r="13467" spans="1:6">
      <c r="A13467" s="144"/>
      <c r="B13467" s="144"/>
      <c r="C13467" s="144"/>
      <c r="D13467" s="144"/>
      <c r="E13467" s="144"/>
      <c r="F13467" s="144"/>
    </row>
    <row r="13468" spans="1:6">
      <c r="A13468" s="144"/>
      <c r="B13468" s="144"/>
      <c r="C13468" s="144"/>
      <c r="D13468" s="144"/>
      <c r="E13468" s="144"/>
      <c r="F13468" s="144"/>
    </row>
    <row r="13469" spans="1:6">
      <c r="A13469" s="144"/>
      <c r="B13469" s="144"/>
      <c r="C13469" s="144"/>
      <c r="D13469" s="144"/>
      <c r="E13469" s="144"/>
      <c r="F13469" s="144"/>
    </row>
    <row r="13470" spans="1:6">
      <c r="A13470" s="144"/>
      <c r="B13470" s="144"/>
      <c r="C13470" s="144"/>
      <c r="D13470" s="144"/>
      <c r="E13470" s="144"/>
      <c r="F13470" s="144"/>
    </row>
    <row r="13471" spans="1:6">
      <c r="A13471" s="144"/>
      <c r="B13471" s="144"/>
      <c r="C13471" s="144"/>
      <c r="D13471" s="144"/>
      <c r="E13471" s="144"/>
      <c r="F13471" s="144"/>
    </row>
    <row r="13472" spans="1:6">
      <c r="A13472" s="144"/>
      <c r="B13472" s="144"/>
      <c r="C13472" s="144"/>
      <c r="D13472" s="144"/>
      <c r="E13472" s="144"/>
      <c r="F13472" s="144"/>
    </row>
    <row r="13473" spans="1:6">
      <c r="A13473" s="144"/>
      <c r="B13473" s="144"/>
      <c r="C13473" s="144"/>
      <c r="D13473" s="144"/>
      <c r="E13473" s="144"/>
      <c r="F13473" s="144"/>
    </row>
    <row r="13474" spans="1:6">
      <c r="A13474" s="144"/>
      <c r="B13474" s="144"/>
      <c r="C13474" s="144"/>
      <c r="D13474" s="144"/>
      <c r="E13474" s="144"/>
      <c r="F13474" s="144"/>
    </row>
    <row r="13475" spans="1:6">
      <c r="A13475" s="144"/>
      <c r="B13475" s="144"/>
      <c r="C13475" s="144"/>
      <c r="D13475" s="144"/>
      <c r="E13475" s="144"/>
      <c r="F13475" s="144"/>
    </row>
    <row r="13476" spans="1:6">
      <c r="A13476" s="144"/>
      <c r="B13476" s="144"/>
      <c r="C13476" s="144"/>
      <c r="D13476" s="144"/>
      <c r="E13476" s="144"/>
      <c r="F13476" s="144"/>
    </row>
    <row r="13477" spans="1:6">
      <c r="A13477" s="144"/>
      <c r="B13477" s="144"/>
      <c r="C13477" s="144"/>
      <c r="D13477" s="144"/>
      <c r="E13477" s="144"/>
      <c r="F13477" s="144"/>
    </row>
    <row r="13478" spans="1:6">
      <c r="A13478" s="144"/>
      <c r="B13478" s="144"/>
      <c r="C13478" s="144"/>
      <c r="D13478" s="144"/>
      <c r="E13478" s="144"/>
      <c r="F13478" s="144"/>
    </row>
    <row r="13479" spans="1:6">
      <c r="A13479" s="144"/>
      <c r="B13479" s="144"/>
      <c r="C13479" s="144"/>
      <c r="D13479" s="144"/>
      <c r="E13479" s="144"/>
      <c r="F13479" s="144"/>
    </row>
    <row r="13480" spans="1:6">
      <c r="A13480" s="144"/>
      <c r="B13480" s="144"/>
      <c r="C13480" s="144"/>
      <c r="D13480" s="144"/>
      <c r="E13480" s="144"/>
      <c r="F13480" s="144"/>
    </row>
    <row r="13481" spans="1:6">
      <c r="A13481" s="144"/>
      <c r="B13481" s="144"/>
      <c r="C13481" s="144"/>
      <c r="D13481" s="144"/>
      <c r="E13481" s="144"/>
      <c r="F13481" s="144"/>
    </row>
    <row r="13482" spans="1:6">
      <c r="A13482" s="144"/>
      <c r="B13482" s="144"/>
      <c r="C13482" s="144"/>
      <c r="D13482" s="144"/>
      <c r="E13482" s="144"/>
      <c r="F13482" s="144"/>
    </row>
    <row r="13483" spans="1:6">
      <c r="A13483" s="144"/>
      <c r="B13483" s="144"/>
      <c r="C13483" s="144"/>
      <c r="D13483" s="144"/>
      <c r="E13483" s="144"/>
      <c r="F13483" s="144"/>
    </row>
    <row r="13484" spans="1:6">
      <c r="A13484" s="144"/>
      <c r="B13484" s="144"/>
      <c r="C13484" s="144"/>
      <c r="D13484" s="144"/>
      <c r="E13484" s="144"/>
      <c r="F13484" s="144"/>
    </row>
    <row r="13485" spans="1:6">
      <c r="A13485" s="144"/>
      <c r="B13485" s="144"/>
      <c r="C13485" s="144"/>
      <c r="D13485" s="144"/>
      <c r="E13485" s="144"/>
      <c r="F13485" s="144"/>
    </row>
    <row r="13486" spans="1:6">
      <c r="A13486" s="144"/>
      <c r="B13486" s="144"/>
      <c r="C13486" s="144"/>
      <c r="D13486" s="144"/>
      <c r="E13486" s="144"/>
      <c r="F13486" s="144"/>
    </row>
    <row r="13487" spans="1:6">
      <c r="A13487" s="144"/>
      <c r="B13487" s="144"/>
      <c r="C13487" s="144"/>
      <c r="D13487" s="144"/>
      <c r="E13487" s="144"/>
      <c r="F13487" s="144"/>
    </row>
    <row r="13488" spans="1:6">
      <c r="A13488" s="144"/>
      <c r="B13488" s="144"/>
      <c r="C13488" s="144"/>
      <c r="D13488" s="144"/>
      <c r="E13488" s="144"/>
      <c r="F13488" s="144"/>
    </row>
    <row r="13489" spans="1:6">
      <c r="A13489" s="144"/>
      <c r="B13489" s="144"/>
      <c r="C13489" s="144"/>
      <c r="D13489" s="144"/>
      <c r="E13489" s="144"/>
      <c r="F13489" s="144"/>
    </row>
    <row r="13490" spans="1:6">
      <c r="A13490" s="144"/>
      <c r="B13490" s="144"/>
      <c r="C13490" s="144"/>
      <c r="D13490" s="144"/>
      <c r="E13490" s="144"/>
      <c r="F13490" s="144"/>
    </row>
    <row r="13491" spans="1:6">
      <c r="A13491" s="144"/>
      <c r="B13491" s="144"/>
      <c r="C13491" s="144"/>
      <c r="D13491" s="144"/>
      <c r="E13491" s="144"/>
      <c r="F13491" s="144"/>
    </row>
    <row r="13492" spans="1:6">
      <c r="A13492" s="144"/>
      <c r="B13492" s="144"/>
      <c r="C13492" s="144"/>
      <c r="D13492" s="144"/>
      <c r="E13492" s="144"/>
      <c r="F13492" s="144"/>
    </row>
    <row r="13493" spans="1:6">
      <c r="A13493" s="144"/>
      <c r="B13493" s="144"/>
      <c r="C13493" s="144"/>
      <c r="D13493" s="144"/>
      <c r="E13493" s="144"/>
      <c r="F13493" s="144"/>
    </row>
    <row r="13494" spans="1:6">
      <c r="A13494" s="144"/>
      <c r="B13494" s="144"/>
      <c r="C13494" s="144"/>
      <c r="D13494" s="144"/>
      <c r="E13494" s="144"/>
      <c r="F13494" s="144"/>
    </row>
    <row r="13495" spans="1:6">
      <c r="A13495" s="144"/>
      <c r="B13495" s="144"/>
      <c r="C13495" s="144"/>
      <c r="D13495" s="144"/>
      <c r="E13495" s="144"/>
      <c r="F13495" s="144"/>
    </row>
    <row r="13496" spans="1:6">
      <c r="A13496" s="144"/>
      <c r="B13496" s="144"/>
      <c r="C13496" s="144"/>
      <c r="D13496" s="144"/>
      <c r="E13496" s="144"/>
      <c r="F13496" s="144"/>
    </row>
    <row r="13497" spans="1:6">
      <c r="A13497" s="144"/>
      <c r="B13497" s="144"/>
      <c r="C13497" s="144"/>
      <c r="D13497" s="144"/>
      <c r="E13497" s="144"/>
      <c r="F13497" s="144"/>
    </row>
    <row r="13498" spans="1:6">
      <c r="A13498" s="144"/>
      <c r="B13498" s="144"/>
      <c r="C13498" s="144"/>
      <c r="D13498" s="144"/>
      <c r="E13498" s="144"/>
      <c r="F13498" s="144"/>
    </row>
    <row r="13499" spans="1:6">
      <c r="A13499" s="144"/>
      <c r="B13499" s="144"/>
      <c r="C13499" s="144"/>
      <c r="D13499" s="144"/>
      <c r="E13499" s="144"/>
      <c r="F13499" s="144"/>
    </row>
    <row r="13500" spans="1:6">
      <c r="A13500" s="144"/>
      <c r="B13500" s="144"/>
      <c r="C13500" s="144"/>
      <c r="D13500" s="144"/>
      <c r="E13500" s="144"/>
      <c r="F13500" s="144"/>
    </row>
    <row r="13501" spans="1:6">
      <c r="A13501" s="144"/>
      <c r="B13501" s="144"/>
      <c r="C13501" s="144"/>
      <c r="D13501" s="144"/>
      <c r="E13501" s="144"/>
      <c r="F13501" s="144"/>
    </row>
    <row r="13502" spans="1:6">
      <c r="A13502" s="144"/>
      <c r="B13502" s="144"/>
      <c r="C13502" s="144"/>
      <c r="D13502" s="144"/>
      <c r="E13502" s="144"/>
      <c r="F13502" s="144"/>
    </row>
    <row r="13503" spans="1:6">
      <c r="A13503" s="144"/>
      <c r="B13503" s="144"/>
      <c r="C13503" s="144"/>
      <c r="D13503" s="144"/>
      <c r="E13503" s="144"/>
      <c r="F13503" s="144"/>
    </row>
    <row r="13504" spans="1:6">
      <c r="A13504" s="144"/>
      <c r="B13504" s="144"/>
      <c r="C13504" s="144"/>
      <c r="D13504" s="144"/>
      <c r="E13504" s="144"/>
      <c r="F13504" s="144"/>
    </row>
    <row r="13505" spans="1:6">
      <c r="A13505" s="144"/>
      <c r="B13505" s="144"/>
      <c r="C13505" s="144"/>
      <c r="D13505" s="144"/>
      <c r="E13505" s="144"/>
      <c r="F13505" s="144"/>
    </row>
    <row r="13506" spans="1:6">
      <c r="A13506" s="144"/>
      <c r="B13506" s="144"/>
      <c r="C13506" s="144"/>
      <c r="D13506" s="144"/>
      <c r="E13506" s="144"/>
      <c r="F13506" s="144"/>
    </row>
    <row r="13507" spans="1:6">
      <c r="A13507" s="144"/>
      <c r="B13507" s="144"/>
      <c r="C13507" s="144"/>
      <c r="D13507" s="144"/>
      <c r="E13507" s="144"/>
      <c r="F13507" s="144"/>
    </row>
    <row r="13508" spans="1:6">
      <c r="A13508" s="144"/>
      <c r="B13508" s="144"/>
      <c r="C13508" s="144"/>
      <c r="D13508" s="144"/>
      <c r="E13508" s="144"/>
      <c r="F13508" s="144"/>
    </row>
    <row r="13509" spans="1:6">
      <c r="A13509" s="144"/>
      <c r="B13509" s="144"/>
      <c r="C13509" s="144"/>
      <c r="D13509" s="144"/>
      <c r="E13509" s="144"/>
      <c r="F13509" s="144"/>
    </row>
    <row r="13510" spans="1:6">
      <c r="A13510" s="144"/>
      <c r="B13510" s="144"/>
      <c r="C13510" s="144"/>
      <c r="D13510" s="144"/>
      <c r="E13510" s="144"/>
      <c r="F13510" s="144"/>
    </row>
    <row r="13511" spans="1:6">
      <c r="A13511" s="144"/>
      <c r="B13511" s="144"/>
      <c r="C13511" s="144"/>
      <c r="D13511" s="144"/>
      <c r="E13511" s="144"/>
      <c r="F13511" s="144"/>
    </row>
    <row r="13512" spans="1:6">
      <c r="A13512" s="144"/>
      <c r="B13512" s="144"/>
      <c r="C13512" s="144"/>
      <c r="D13512" s="144"/>
      <c r="E13512" s="144"/>
      <c r="F13512" s="144"/>
    </row>
    <row r="13513" spans="1:6">
      <c r="A13513" s="144"/>
      <c r="B13513" s="144"/>
      <c r="C13513" s="144"/>
      <c r="D13513" s="144"/>
      <c r="E13513" s="144"/>
      <c r="F13513" s="144"/>
    </row>
    <row r="13514" spans="1:6">
      <c r="A13514" s="144"/>
      <c r="B13514" s="144"/>
      <c r="C13514" s="144"/>
      <c r="D13514" s="144"/>
      <c r="E13514" s="144"/>
      <c r="F13514" s="144"/>
    </row>
    <row r="13515" spans="1:6">
      <c r="A13515" s="144"/>
      <c r="B13515" s="144"/>
      <c r="C13515" s="144"/>
      <c r="D13515" s="144"/>
      <c r="E13515" s="144"/>
      <c r="F13515" s="144"/>
    </row>
    <row r="13516" spans="1:6">
      <c r="A13516" s="144"/>
      <c r="B13516" s="144"/>
      <c r="C13516" s="144"/>
      <c r="D13516" s="144"/>
      <c r="E13516" s="144"/>
      <c r="F13516" s="144"/>
    </row>
    <row r="13517" spans="1:6">
      <c r="A13517" s="144"/>
      <c r="B13517" s="144"/>
      <c r="C13517" s="144"/>
      <c r="D13517" s="144"/>
      <c r="E13517" s="144"/>
      <c r="F13517" s="144"/>
    </row>
    <row r="13518" spans="1:6">
      <c r="A13518" s="144"/>
      <c r="B13518" s="144"/>
      <c r="C13518" s="144"/>
      <c r="D13518" s="144"/>
      <c r="E13518" s="144"/>
      <c r="F13518" s="144"/>
    </row>
    <row r="13519" spans="1:6">
      <c r="A13519" s="144"/>
      <c r="B13519" s="144"/>
      <c r="C13519" s="144"/>
      <c r="D13519" s="144"/>
      <c r="E13519" s="144"/>
      <c r="F13519" s="144"/>
    </row>
    <row r="13520" spans="1:6">
      <c r="A13520" s="144"/>
      <c r="B13520" s="144"/>
      <c r="C13520" s="144"/>
      <c r="D13520" s="144"/>
      <c r="E13520" s="144"/>
      <c r="F13520" s="144"/>
    </row>
    <row r="13521" spans="1:6">
      <c r="A13521" s="144"/>
      <c r="B13521" s="144"/>
      <c r="C13521" s="144"/>
      <c r="D13521" s="144"/>
      <c r="E13521" s="144"/>
      <c r="F13521" s="144"/>
    </row>
    <row r="13522" spans="1:6">
      <c r="A13522" s="144"/>
      <c r="B13522" s="144"/>
      <c r="C13522" s="144"/>
      <c r="D13522" s="144"/>
      <c r="E13522" s="144"/>
      <c r="F13522" s="144"/>
    </row>
    <row r="13523" spans="1:6">
      <c r="A13523" s="144"/>
      <c r="B13523" s="144"/>
      <c r="C13523" s="144"/>
      <c r="D13523" s="144"/>
      <c r="E13523" s="144"/>
      <c r="F13523" s="144"/>
    </row>
    <row r="13524" spans="1:6">
      <c r="A13524" s="144"/>
      <c r="B13524" s="144"/>
      <c r="C13524" s="144"/>
      <c r="D13524" s="144"/>
      <c r="E13524" s="144"/>
      <c r="F13524" s="144"/>
    </row>
    <row r="13525" spans="1:6">
      <c r="A13525" s="144"/>
      <c r="B13525" s="144"/>
      <c r="C13525" s="144"/>
      <c r="D13525" s="144"/>
      <c r="E13525" s="144"/>
      <c r="F13525" s="144"/>
    </row>
    <row r="13526" spans="1:6">
      <c r="A13526" s="144"/>
      <c r="B13526" s="144"/>
      <c r="C13526" s="144"/>
      <c r="D13526" s="144"/>
      <c r="E13526" s="144"/>
      <c r="F13526" s="144"/>
    </row>
    <row r="13527" spans="1:6">
      <c r="A13527" s="144"/>
      <c r="B13527" s="144"/>
      <c r="C13527" s="144"/>
      <c r="D13527" s="144"/>
      <c r="E13527" s="144"/>
      <c r="F13527" s="144"/>
    </row>
    <row r="13528" spans="1:6">
      <c r="A13528" s="144"/>
      <c r="B13528" s="144"/>
      <c r="C13528" s="144"/>
      <c r="D13528" s="144"/>
      <c r="E13528" s="144"/>
      <c r="F13528" s="144"/>
    </row>
    <row r="13529" spans="1:6">
      <c r="A13529" s="144"/>
      <c r="B13529" s="144"/>
      <c r="C13529" s="144"/>
      <c r="D13529" s="144"/>
      <c r="E13529" s="144"/>
      <c r="F13529" s="144"/>
    </row>
    <row r="13530" spans="1:6">
      <c r="A13530" s="144"/>
      <c r="B13530" s="144"/>
      <c r="C13530" s="144"/>
      <c r="D13530" s="144"/>
      <c r="E13530" s="144"/>
      <c r="F13530" s="144"/>
    </row>
    <row r="13531" spans="1:6">
      <c r="A13531" s="144"/>
      <c r="B13531" s="144"/>
      <c r="C13531" s="144"/>
      <c r="D13531" s="144"/>
      <c r="E13531" s="144"/>
      <c r="F13531" s="144"/>
    </row>
    <row r="13532" spans="1:6">
      <c r="A13532" s="144"/>
      <c r="B13532" s="144"/>
      <c r="C13532" s="144"/>
      <c r="D13532" s="144"/>
      <c r="E13532" s="144"/>
      <c r="F13532" s="144"/>
    </row>
    <row r="13533" spans="1:6">
      <c r="A13533" s="144"/>
      <c r="B13533" s="144"/>
      <c r="C13533" s="144"/>
      <c r="D13533" s="144"/>
      <c r="E13533" s="144"/>
      <c r="F13533" s="144"/>
    </row>
    <row r="13534" spans="1:6">
      <c r="A13534" s="144"/>
      <c r="B13534" s="144"/>
      <c r="C13534" s="144"/>
      <c r="D13534" s="144"/>
      <c r="E13534" s="144"/>
      <c r="F13534" s="144"/>
    </row>
    <row r="13535" spans="1:6">
      <c r="A13535" s="144"/>
      <c r="B13535" s="144"/>
      <c r="C13535" s="144"/>
      <c r="D13535" s="144"/>
      <c r="E13535" s="144"/>
      <c r="F13535" s="144"/>
    </row>
    <row r="13536" spans="1:6">
      <c r="A13536" s="144"/>
      <c r="B13536" s="144"/>
      <c r="C13536" s="144"/>
      <c r="D13536" s="144"/>
      <c r="E13536" s="144"/>
      <c r="F13536" s="144"/>
    </row>
    <row r="13537" spans="1:6">
      <c r="A13537" s="144"/>
      <c r="B13537" s="144"/>
      <c r="C13537" s="144"/>
      <c r="D13537" s="144"/>
      <c r="E13537" s="144"/>
      <c r="F13537" s="144"/>
    </row>
    <row r="13538" spans="1:6">
      <c r="A13538" s="144"/>
      <c r="B13538" s="144"/>
      <c r="C13538" s="144"/>
      <c r="D13538" s="144"/>
      <c r="E13538" s="144"/>
      <c r="F13538" s="144"/>
    </row>
    <row r="13539" spans="1:6">
      <c r="A13539" s="144"/>
      <c r="B13539" s="144"/>
      <c r="C13539" s="144"/>
      <c r="D13539" s="144"/>
      <c r="E13539" s="144"/>
      <c r="F13539" s="144"/>
    </row>
    <row r="13540" spans="1:6">
      <c r="A13540" s="144"/>
      <c r="B13540" s="144"/>
      <c r="C13540" s="144"/>
      <c r="D13540" s="144"/>
      <c r="E13540" s="144"/>
      <c r="F13540" s="144"/>
    </row>
    <row r="13541" spans="1:6">
      <c r="A13541" s="144"/>
      <c r="B13541" s="144"/>
      <c r="C13541" s="144"/>
      <c r="D13541" s="144"/>
      <c r="E13541" s="144"/>
      <c r="F13541" s="144"/>
    </row>
    <row r="13542" spans="1:6">
      <c r="A13542" s="144"/>
      <c r="B13542" s="144"/>
      <c r="C13542" s="144"/>
      <c r="D13542" s="144"/>
      <c r="E13542" s="144"/>
      <c r="F13542" s="144"/>
    </row>
    <row r="13543" spans="1:6">
      <c r="A13543" s="144"/>
      <c r="B13543" s="144"/>
      <c r="C13543" s="144"/>
      <c r="D13543" s="144"/>
      <c r="E13543" s="144"/>
      <c r="F13543" s="144"/>
    </row>
    <row r="13544" spans="1:6">
      <c r="A13544" s="144"/>
      <c r="B13544" s="144"/>
      <c r="C13544" s="144"/>
      <c r="D13544" s="144"/>
      <c r="E13544" s="144"/>
      <c r="F13544" s="144"/>
    </row>
    <row r="13545" spans="1:6">
      <c r="A13545" s="144"/>
      <c r="B13545" s="144"/>
      <c r="C13545" s="144"/>
      <c r="D13545" s="144"/>
      <c r="E13545" s="144"/>
      <c r="F13545" s="144"/>
    </row>
    <row r="13546" spans="1:6">
      <c r="A13546" s="144"/>
      <c r="B13546" s="144"/>
      <c r="C13546" s="144"/>
      <c r="D13546" s="144"/>
      <c r="E13546" s="144"/>
      <c r="F13546" s="144"/>
    </row>
    <row r="13547" spans="1:6">
      <c r="A13547" s="144"/>
      <c r="B13547" s="144"/>
      <c r="C13547" s="144"/>
      <c r="D13547" s="144"/>
      <c r="E13547" s="144"/>
      <c r="F13547" s="144"/>
    </row>
    <row r="13548" spans="1:6">
      <c r="A13548" s="144"/>
      <c r="B13548" s="144"/>
      <c r="C13548" s="144"/>
      <c r="D13548" s="144"/>
      <c r="E13548" s="144"/>
      <c r="F13548" s="144"/>
    </row>
    <row r="13549" spans="1:6">
      <c r="A13549" s="144"/>
      <c r="B13549" s="144"/>
      <c r="C13549" s="144"/>
      <c r="D13549" s="144"/>
      <c r="E13549" s="144"/>
      <c r="F13549" s="144"/>
    </row>
    <row r="13550" spans="1:6">
      <c r="A13550" s="144"/>
      <c r="B13550" s="144"/>
      <c r="C13550" s="144"/>
      <c r="D13550" s="144"/>
      <c r="E13550" s="144"/>
      <c r="F13550" s="144"/>
    </row>
    <row r="13551" spans="1:6">
      <c r="A13551" s="144"/>
      <c r="B13551" s="144"/>
      <c r="C13551" s="144"/>
      <c r="D13551" s="144"/>
      <c r="E13551" s="144"/>
      <c r="F13551" s="144"/>
    </row>
    <row r="13552" spans="1:6">
      <c r="A13552" s="144"/>
      <c r="B13552" s="144"/>
      <c r="C13552" s="144"/>
      <c r="D13552" s="144"/>
      <c r="E13552" s="144"/>
      <c r="F13552" s="144"/>
    </row>
    <row r="13553" spans="1:6">
      <c r="A13553" s="144"/>
      <c r="B13553" s="144"/>
      <c r="C13553" s="144"/>
      <c r="D13553" s="144"/>
      <c r="E13553" s="144"/>
      <c r="F13553" s="144"/>
    </row>
    <row r="13554" spans="1:6">
      <c r="A13554" s="144"/>
      <c r="B13554" s="144"/>
      <c r="C13554" s="144"/>
      <c r="D13554" s="144"/>
      <c r="E13554" s="144"/>
      <c r="F13554" s="144"/>
    </row>
    <row r="13555" spans="1:6">
      <c r="A13555" s="144"/>
      <c r="B13555" s="144"/>
      <c r="C13555" s="144"/>
      <c r="D13555" s="144"/>
      <c r="E13555" s="144"/>
      <c r="F13555" s="144"/>
    </row>
    <row r="13556" spans="1:6">
      <c r="A13556" s="144"/>
      <c r="B13556" s="144"/>
      <c r="C13556" s="144"/>
      <c r="D13556" s="144"/>
      <c r="E13556" s="144"/>
      <c r="F13556" s="144"/>
    </row>
    <row r="13557" spans="1:6">
      <c r="A13557" s="144"/>
      <c r="B13557" s="144"/>
      <c r="C13557" s="144"/>
      <c r="D13557" s="144"/>
      <c r="E13557" s="144"/>
      <c r="F13557" s="144"/>
    </row>
    <row r="13558" spans="1:6">
      <c r="A13558" s="144"/>
      <c r="B13558" s="144"/>
      <c r="C13558" s="144"/>
      <c r="D13558" s="144"/>
      <c r="E13558" s="144"/>
      <c r="F13558" s="144"/>
    </row>
    <row r="13559" spans="1:6">
      <c r="A13559" s="144"/>
      <c r="B13559" s="144"/>
      <c r="C13559" s="144"/>
      <c r="D13559" s="144"/>
      <c r="E13559" s="144"/>
      <c r="F13559" s="144"/>
    </row>
    <row r="13560" spans="1:6">
      <c r="A13560" s="144"/>
      <c r="B13560" s="144"/>
      <c r="C13560" s="144"/>
      <c r="D13560" s="144"/>
      <c r="E13560" s="144"/>
      <c r="F13560" s="144"/>
    </row>
    <row r="13561" spans="1:6">
      <c r="A13561" s="144"/>
      <c r="B13561" s="144"/>
      <c r="C13561" s="144"/>
      <c r="D13561" s="144"/>
      <c r="E13561" s="144"/>
      <c r="F13561" s="144"/>
    </row>
    <row r="13562" spans="1:6">
      <c r="A13562" s="144"/>
      <c r="B13562" s="144"/>
      <c r="C13562" s="144"/>
      <c r="D13562" s="144"/>
      <c r="E13562" s="144"/>
      <c r="F13562" s="144"/>
    </row>
    <row r="13563" spans="1:6">
      <c r="A13563" s="144"/>
      <c r="B13563" s="144"/>
      <c r="C13563" s="144"/>
      <c r="D13563" s="144"/>
      <c r="E13563" s="144"/>
      <c r="F13563" s="144"/>
    </row>
    <row r="13564" spans="1:6">
      <c r="A13564" s="144"/>
      <c r="B13564" s="144"/>
      <c r="C13564" s="144"/>
      <c r="D13564" s="144"/>
      <c r="E13564" s="144"/>
      <c r="F13564" s="144"/>
    </row>
    <row r="13565" spans="1:6">
      <c r="A13565" s="144"/>
      <c r="B13565" s="144"/>
      <c r="C13565" s="144"/>
      <c r="D13565" s="144"/>
      <c r="E13565" s="144"/>
      <c r="F13565" s="144"/>
    </row>
    <row r="13566" spans="1:6">
      <c r="A13566" s="144"/>
      <c r="B13566" s="144"/>
      <c r="C13566" s="144"/>
      <c r="D13566" s="144"/>
      <c r="E13566" s="144"/>
      <c r="F13566" s="144"/>
    </row>
    <row r="13567" spans="1:6">
      <c r="A13567" s="144"/>
      <c r="B13567" s="144"/>
      <c r="C13567" s="144"/>
      <c r="D13567" s="144"/>
      <c r="E13567" s="144"/>
      <c r="F13567" s="144"/>
    </row>
    <row r="13568" spans="1:6">
      <c r="A13568" s="144"/>
      <c r="B13568" s="144"/>
      <c r="C13568" s="144"/>
      <c r="D13568" s="144"/>
      <c r="E13568" s="144"/>
      <c r="F13568" s="144"/>
    </row>
    <row r="13569" spans="1:6">
      <c r="A13569" s="144"/>
      <c r="B13569" s="144"/>
      <c r="C13569" s="144"/>
      <c r="D13569" s="144"/>
      <c r="E13569" s="144"/>
      <c r="F13569" s="144"/>
    </row>
    <row r="13570" spans="1:6">
      <c r="A13570" s="144"/>
      <c r="B13570" s="144"/>
      <c r="C13570" s="144"/>
      <c r="D13570" s="144"/>
      <c r="E13570" s="144"/>
      <c r="F13570" s="144"/>
    </row>
    <row r="13571" spans="1:6">
      <c r="A13571" s="144"/>
      <c r="B13571" s="144"/>
      <c r="C13571" s="144"/>
      <c r="D13571" s="144"/>
      <c r="E13571" s="144"/>
      <c r="F13571" s="144"/>
    </row>
    <row r="13572" spans="1:6">
      <c r="A13572" s="144"/>
      <c r="B13572" s="144"/>
      <c r="C13572" s="144"/>
      <c r="D13572" s="144"/>
      <c r="E13572" s="144"/>
      <c r="F13572" s="144"/>
    </row>
    <row r="13573" spans="1:6">
      <c r="A13573" s="144"/>
      <c r="B13573" s="144"/>
      <c r="C13573" s="144"/>
      <c r="D13573" s="144"/>
      <c r="E13573" s="144"/>
      <c r="F13573" s="144"/>
    </row>
    <row r="13574" spans="1:6">
      <c r="A13574" s="144"/>
      <c r="B13574" s="144"/>
      <c r="C13574" s="144"/>
      <c r="D13574" s="144"/>
      <c r="E13574" s="144"/>
      <c r="F13574" s="144"/>
    </row>
    <row r="13575" spans="1:6">
      <c r="A13575" s="144"/>
      <c r="B13575" s="144"/>
      <c r="C13575" s="144"/>
      <c r="D13575" s="144"/>
      <c r="E13575" s="144"/>
      <c r="F13575" s="144"/>
    </row>
    <row r="13576" spans="1:6">
      <c r="A13576" s="144"/>
      <c r="B13576" s="144"/>
      <c r="C13576" s="144"/>
      <c r="D13576" s="144"/>
      <c r="E13576" s="144"/>
      <c r="F13576" s="144"/>
    </row>
    <row r="13577" spans="1:6">
      <c r="A13577" s="144"/>
      <c r="B13577" s="144"/>
      <c r="C13577" s="144"/>
      <c r="D13577" s="144"/>
      <c r="E13577" s="144"/>
      <c r="F13577" s="144"/>
    </row>
    <row r="13578" spans="1:6">
      <c r="A13578" s="144"/>
      <c r="B13578" s="144"/>
      <c r="C13578" s="144"/>
      <c r="D13578" s="144"/>
      <c r="E13578" s="144"/>
      <c r="F13578" s="144"/>
    </row>
    <row r="13579" spans="1:6">
      <c r="A13579" s="144"/>
      <c r="B13579" s="144"/>
      <c r="C13579" s="144"/>
      <c r="D13579" s="144"/>
      <c r="E13579" s="144"/>
      <c r="F13579" s="144"/>
    </row>
    <row r="13580" spans="1:6">
      <c r="A13580" s="144"/>
      <c r="B13580" s="144"/>
      <c r="C13580" s="144"/>
      <c r="D13580" s="144"/>
      <c r="E13580" s="144"/>
      <c r="F13580" s="144"/>
    </row>
    <row r="13581" spans="1:6">
      <c r="A13581" s="144"/>
      <c r="B13581" s="144"/>
      <c r="C13581" s="144"/>
      <c r="D13581" s="144"/>
      <c r="E13581" s="144"/>
      <c r="F13581" s="144"/>
    </row>
    <row r="13582" spans="1:6">
      <c r="A13582" s="144"/>
      <c r="B13582" s="144"/>
      <c r="C13582" s="144"/>
      <c r="D13582" s="144"/>
      <c r="E13582" s="144"/>
      <c r="F13582" s="144"/>
    </row>
    <row r="13583" spans="1:6">
      <c r="A13583" s="144"/>
      <c r="B13583" s="144"/>
      <c r="C13583" s="144"/>
      <c r="D13583" s="144"/>
      <c r="E13583" s="144"/>
      <c r="F13583" s="144"/>
    </row>
    <row r="13584" spans="1:6">
      <c r="A13584" s="144"/>
      <c r="B13584" s="144"/>
      <c r="C13584" s="144"/>
      <c r="D13584" s="144"/>
      <c r="E13584" s="144"/>
      <c r="F13584" s="144"/>
    </row>
    <row r="13585" spans="1:6">
      <c r="A13585" s="144"/>
      <c r="B13585" s="144"/>
      <c r="C13585" s="144"/>
      <c r="D13585" s="144"/>
      <c r="E13585" s="144"/>
      <c r="F13585" s="144"/>
    </row>
    <row r="13586" spans="1:6">
      <c r="A13586" s="144"/>
      <c r="B13586" s="144"/>
      <c r="C13586" s="144"/>
      <c r="D13586" s="144"/>
      <c r="E13586" s="144"/>
      <c r="F13586" s="144"/>
    </row>
    <row r="13587" spans="1:6">
      <c r="A13587" s="144"/>
      <c r="B13587" s="144"/>
      <c r="C13587" s="144"/>
      <c r="D13587" s="144"/>
      <c r="E13587" s="144"/>
      <c r="F13587" s="144"/>
    </row>
    <row r="13588" spans="1:6">
      <c r="A13588" s="144"/>
      <c r="B13588" s="144"/>
      <c r="C13588" s="144"/>
      <c r="D13588" s="144"/>
      <c r="E13588" s="144"/>
      <c r="F13588" s="144"/>
    </row>
    <row r="13589" spans="1:6">
      <c r="A13589" s="144"/>
      <c r="B13589" s="144"/>
      <c r="C13589" s="144"/>
      <c r="D13589" s="144"/>
      <c r="E13589" s="144"/>
      <c r="F13589" s="144"/>
    </row>
    <row r="13590" spans="1:6">
      <c r="A13590" s="144"/>
      <c r="B13590" s="144"/>
      <c r="C13590" s="144"/>
      <c r="D13590" s="144"/>
      <c r="E13590" s="144"/>
      <c r="F13590" s="144"/>
    </row>
    <row r="13591" spans="1:6">
      <c r="A13591" s="144"/>
      <c r="B13591" s="144"/>
      <c r="C13591" s="144"/>
      <c r="D13591" s="144"/>
      <c r="E13591" s="144"/>
      <c r="F13591" s="144"/>
    </row>
    <row r="13592" spans="1:6">
      <c r="A13592" s="144"/>
      <c r="B13592" s="144"/>
      <c r="C13592" s="144"/>
      <c r="D13592" s="144"/>
      <c r="E13592" s="144"/>
      <c r="F13592" s="144"/>
    </row>
    <row r="13593" spans="1:6">
      <c r="A13593" s="144"/>
      <c r="B13593" s="144"/>
      <c r="C13593" s="144"/>
      <c r="D13593" s="144"/>
      <c r="E13593" s="144"/>
      <c r="F13593" s="144"/>
    </row>
    <row r="13594" spans="1:6">
      <c r="A13594" s="144"/>
      <c r="B13594" s="144"/>
      <c r="C13594" s="144"/>
      <c r="D13594" s="144"/>
      <c r="E13594" s="144"/>
      <c r="F13594" s="144"/>
    </row>
    <row r="13595" spans="1:6">
      <c r="A13595" s="144"/>
      <c r="B13595" s="144"/>
      <c r="C13595" s="144"/>
      <c r="D13595" s="144"/>
      <c r="E13595" s="144"/>
      <c r="F13595" s="144"/>
    </row>
    <row r="13596" spans="1:6">
      <c r="A13596" s="144"/>
      <c r="B13596" s="144"/>
      <c r="C13596" s="144"/>
      <c r="D13596" s="144"/>
      <c r="E13596" s="144"/>
      <c r="F13596" s="144"/>
    </row>
    <row r="13597" spans="1:6">
      <c r="A13597" s="144"/>
      <c r="B13597" s="144"/>
      <c r="C13597" s="144"/>
      <c r="D13597" s="144"/>
      <c r="E13597" s="144"/>
      <c r="F13597" s="144"/>
    </row>
    <row r="13598" spans="1:6">
      <c r="A13598" s="144"/>
      <c r="B13598" s="144"/>
      <c r="C13598" s="144"/>
      <c r="D13598" s="144"/>
      <c r="E13598" s="144"/>
      <c r="F13598" s="144"/>
    </row>
    <row r="13599" spans="1:6">
      <c r="A13599" s="144"/>
      <c r="B13599" s="144"/>
      <c r="C13599" s="144"/>
      <c r="D13599" s="144"/>
      <c r="E13599" s="144"/>
      <c r="F13599" s="144"/>
    </row>
    <row r="13600" spans="1:6">
      <c r="A13600" s="144"/>
      <c r="B13600" s="144"/>
      <c r="C13600" s="144"/>
      <c r="D13600" s="144"/>
      <c r="E13600" s="144"/>
      <c r="F13600" s="144"/>
    </row>
    <row r="13601" spans="1:6">
      <c r="A13601" s="144"/>
      <c r="B13601" s="144"/>
      <c r="C13601" s="144"/>
      <c r="D13601" s="144"/>
      <c r="E13601" s="144"/>
      <c r="F13601" s="144"/>
    </row>
    <row r="13602" spans="1:6">
      <c r="A13602" s="144"/>
      <c r="B13602" s="144"/>
      <c r="C13602" s="144"/>
      <c r="D13602" s="144"/>
      <c r="E13602" s="144"/>
      <c r="F13602" s="144"/>
    </row>
    <row r="13603" spans="1:6">
      <c r="A13603" s="144"/>
      <c r="B13603" s="144"/>
      <c r="C13603" s="144"/>
      <c r="D13603" s="144"/>
      <c r="E13603" s="144"/>
      <c r="F13603" s="144"/>
    </row>
    <row r="13604" spans="1:6">
      <c r="A13604" s="144"/>
      <c r="B13604" s="144"/>
      <c r="C13604" s="144"/>
      <c r="D13604" s="144"/>
      <c r="E13604" s="144"/>
      <c r="F13604" s="144"/>
    </row>
    <row r="13605" spans="1:6">
      <c r="A13605" s="144"/>
      <c r="B13605" s="144"/>
      <c r="C13605" s="144"/>
      <c r="D13605" s="144"/>
      <c r="E13605" s="144"/>
      <c r="F13605" s="144"/>
    </row>
    <row r="13606" spans="1:6">
      <c r="A13606" s="144"/>
      <c r="B13606" s="144"/>
      <c r="C13606" s="144"/>
      <c r="D13606" s="144"/>
      <c r="E13606" s="144"/>
      <c r="F13606" s="144"/>
    </row>
    <row r="13607" spans="1:6">
      <c r="A13607" s="144"/>
      <c r="B13607" s="144"/>
      <c r="C13607" s="144"/>
      <c r="D13607" s="144"/>
      <c r="E13607" s="144"/>
      <c r="F13607" s="144"/>
    </row>
    <row r="13608" spans="1:6">
      <c r="A13608" s="144"/>
      <c r="B13608" s="144"/>
      <c r="C13608" s="144"/>
      <c r="D13608" s="144"/>
      <c r="E13608" s="144"/>
      <c r="F13608" s="144"/>
    </row>
    <row r="13609" spans="1:6">
      <c r="A13609" s="144"/>
      <c r="B13609" s="144"/>
      <c r="C13609" s="144"/>
      <c r="D13609" s="144"/>
      <c r="E13609" s="144"/>
      <c r="F13609" s="144"/>
    </row>
    <row r="13610" spans="1:6">
      <c r="A13610" s="144"/>
      <c r="B13610" s="144"/>
      <c r="C13610" s="144"/>
      <c r="D13610" s="144"/>
      <c r="E13610" s="144"/>
      <c r="F13610" s="144"/>
    </row>
    <row r="13611" spans="1:6">
      <c r="A13611" s="144"/>
      <c r="B13611" s="144"/>
      <c r="C13611" s="144"/>
      <c r="D13611" s="144"/>
      <c r="E13611" s="144"/>
      <c r="F13611" s="144"/>
    </row>
    <row r="13612" spans="1:6">
      <c r="A13612" s="144"/>
      <c r="B13612" s="144"/>
      <c r="C13612" s="144"/>
      <c r="D13612" s="144"/>
      <c r="E13612" s="144"/>
      <c r="F13612" s="144"/>
    </row>
    <row r="13613" spans="1:6">
      <c r="A13613" s="144"/>
      <c r="B13613" s="144"/>
      <c r="C13613" s="144"/>
      <c r="D13613" s="144"/>
      <c r="E13613" s="144"/>
      <c r="F13613" s="144"/>
    </row>
    <row r="13614" spans="1:6">
      <c r="A13614" s="144"/>
      <c r="B13614" s="144"/>
      <c r="C13614" s="144"/>
      <c r="D13614" s="144"/>
      <c r="E13614" s="144"/>
      <c r="F13614" s="144"/>
    </row>
    <row r="13615" spans="1:6">
      <c r="A13615" s="144"/>
      <c r="B13615" s="144"/>
      <c r="C13615" s="144"/>
      <c r="D13615" s="144"/>
      <c r="E13615" s="144"/>
      <c r="F13615" s="144"/>
    </row>
    <row r="13616" spans="1:6">
      <c r="A13616" s="144"/>
      <c r="B13616" s="144"/>
      <c r="C13616" s="144"/>
      <c r="D13616" s="144"/>
      <c r="E13616" s="144"/>
      <c r="F13616" s="144"/>
    </row>
    <row r="13617" spans="1:6">
      <c r="A13617" s="144"/>
      <c r="B13617" s="144"/>
      <c r="C13617" s="144"/>
      <c r="D13617" s="144"/>
      <c r="E13617" s="144"/>
      <c r="F13617" s="144"/>
    </row>
    <row r="13618" spans="1:6">
      <c r="A13618" s="144"/>
      <c r="B13618" s="144"/>
      <c r="C13618" s="144"/>
      <c r="D13618" s="144"/>
      <c r="E13618" s="144"/>
      <c r="F13618" s="144"/>
    </row>
    <row r="13619" spans="1:6">
      <c r="A13619" s="144"/>
      <c r="B13619" s="144"/>
      <c r="C13619" s="144"/>
      <c r="D13619" s="144"/>
      <c r="E13619" s="144"/>
      <c r="F13619" s="144"/>
    </row>
    <row r="13620" spans="1:6">
      <c r="A13620" s="144"/>
      <c r="B13620" s="144"/>
      <c r="C13620" s="144"/>
      <c r="D13620" s="144"/>
      <c r="E13620" s="144"/>
      <c r="F13620" s="144"/>
    </row>
    <row r="13621" spans="1:6">
      <c r="A13621" s="144"/>
      <c r="B13621" s="144"/>
      <c r="C13621" s="144"/>
      <c r="D13621" s="144"/>
      <c r="E13621" s="144"/>
      <c r="F13621" s="144"/>
    </row>
    <row r="13622" spans="1:6">
      <c r="A13622" s="144"/>
      <c r="B13622" s="144"/>
      <c r="C13622" s="144"/>
      <c r="D13622" s="144"/>
      <c r="E13622" s="144"/>
      <c r="F13622" s="144"/>
    </row>
    <row r="13623" spans="1:6">
      <c r="A13623" s="144"/>
      <c r="B13623" s="144"/>
      <c r="C13623" s="144"/>
      <c r="D13623" s="144"/>
      <c r="E13623" s="144"/>
      <c r="F13623" s="144"/>
    </row>
    <row r="13624" spans="1:6">
      <c r="A13624" s="144"/>
      <c r="B13624" s="144"/>
      <c r="C13624" s="144"/>
      <c r="D13624" s="144"/>
      <c r="E13624" s="144"/>
      <c r="F13624" s="144"/>
    </row>
    <row r="13625" spans="1:6">
      <c r="A13625" s="144"/>
      <c r="B13625" s="144"/>
      <c r="C13625" s="144"/>
      <c r="D13625" s="144"/>
      <c r="E13625" s="144"/>
      <c r="F13625" s="144"/>
    </row>
    <row r="13626" spans="1:6">
      <c r="A13626" s="144"/>
      <c r="B13626" s="144"/>
      <c r="C13626" s="144"/>
      <c r="D13626" s="144"/>
      <c r="E13626" s="144"/>
      <c r="F13626" s="144"/>
    </row>
    <row r="13627" spans="1:6">
      <c r="A13627" s="144"/>
      <c r="B13627" s="144"/>
      <c r="C13627" s="144"/>
      <c r="D13627" s="144"/>
      <c r="E13627" s="144"/>
      <c r="F13627" s="144"/>
    </row>
    <row r="13628" spans="1:6">
      <c r="A13628" s="144"/>
      <c r="B13628" s="144"/>
      <c r="C13628" s="144"/>
      <c r="D13628" s="144"/>
      <c r="E13628" s="144"/>
      <c r="F13628" s="144"/>
    </row>
    <row r="13629" spans="1:6">
      <c r="A13629" s="144"/>
      <c r="B13629" s="144"/>
      <c r="C13629" s="144"/>
      <c r="D13629" s="144"/>
      <c r="E13629" s="144"/>
      <c r="F13629" s="144"/>
    </row>
    <row r="13630" spans="1:6">
      <c r="A13630" s="144"/>
      <c r="B13630" s="144"/>
      <c r="C13630" s="144"/>
      <c r="D13630" s="144"/>
      <c r="E13630" s="144"/>
      <c r="F13630" s="144"/>
    </row>
    <row r="13631" spans="1:6">
      <c r="A13631" s="144"/>
      <c r="B13631" s="144"/>
      <c r="C13631" s="144"/>
      <c r="D13631" s="144"/>
      <c r="E13631" s="144"/>
      <c r="F13631" s="144"/>
    </row>
    <row r="13632" spans="1:6">
      <c r="A13632" s="144"/>
      <c r="B13632" s="144"/>
      <c r="C13632" s="144"/>
      <c r="D13632" s="144"/>
      <c r="E13632" s="144"/>
      <c r="F13632" s="144"/>
    </row>
    <row r="13633" spans="1:6">
      <c r="A13633" s="144"/>
      <c r="B13633" s="144"/>
      <c r="C13633" s="144"/>
      <c r="D13633" s="144"/>
      <c r="E13633" s="144"/>
      <c r="F13633" s="144"/>
    </row>
    <row r="13634" spans="1:6">
      <c r="A13634" s="144"/>
      <c r="B13634" s="144"/>
      <c r="C13634" s="144"/>
      <c r="D13634" s="144"/>
      <c r="E13634" s="144"/>
      <c r="F13634" s="144"/>
    </row>
    <row r="13635" spans="1:6">
      <c r="A13635" s="144"/>
      <c r="B13635" s="144"/>
      <c r="C13635" s="144"/>
      <c r="D13635" s="144"/>
      <c r="E13635" s="144"/>
      <c r="F13635" s="144"/>
    </row>
    <row r="13636" spans="1:6">
      <c r="A13636" s="144"/>
      <c r="B13636" s="144"/>
      <c r="C13636" s="144"/>
      <c r="D13636" s="144"/>
      <c r="E13636" s="144"/>
      <c r="F13636" s="144"/>
    </row>
    <row r="13637" spans="1:6">
      <c r="A13637" s="144"/>
      <c r="B13637" s="144"/>
      <c r="C13637" s="144"/>
      <c r="D13637" s="144"/>
      <c r="E13637" s="144"/>
      <c r="F13637" s="144"/>
    </row>
    <row r="13638" spans="1:6">
      <c r="A13638" s="144"/>
      <c r="B13638" s="144"/>
      <c r="C13638" s="144"/>
      <c r="D13638" s="144"/>
      <c r="E13638" s="144"/>
      <c r="F13638" s="144"/>
    </row>
    <row r="13639" spans="1:6">
      <c r="A13639" s="144"/>
      <c r="B13639" s="144"/>
      <c r="C13639" s="144"/>
      <c r="D13639" s="144"/>
      <c r="E13639" s="144"/>
      <c r="F13639" s="144"/>
    </row>
    <row r="13640" spans="1:6">
      <c r="A13640" s="144"/>
      <c r="B13640" s="144"/>
      <c r="C13640" s="144"/>
      <c r="D13640" s="144"/>
      <c r="E13640" s="144"/>
      <c r="F13640" s="144"/>
    </row>
    <row r="13641" spans="1:6">
      <c r="A13641" s="144"/>
      <c r="B13641" s="144"/>
      <c r="C13641" s="144"/>
      <c r="D13641" s="144"/>
      <c r="E13641" s="144"/>
      <c r="F13641" s="144"/>
    </row>
    <row r="13642" spans="1:6">
      <c r="A13642" s="144"/>
      <c r="B13642" s="144"/>
      <c r="C13642" s="144"/>
      <c r="D13642" s="144"/>
      <c r="E13642" s="144"/>
      <c r="F13642" s="144"/>
    </row>
    <row r="13643" spans="1:6">
      <c r="A13643" s="144"/>
      <c r="B13643" s="144"/>
      <c r="C13643" s="144"/>
      <c r="D13643" s="144"/>
      <c r="E13643" s="144"/>
      <c r="F13643" s="144"/>
    </row>
    <row r="13644" spans="1:6">
      <c r="A13644" s="144"/>
      <c r="B13644" s="144"/>
      <c r="C13644" s="144"/>
      <c r="D13644" s="144"/>
      <c r="E13644" s="144"/>
      <c r="F13644" s="144"/>
    </row>
    <row r="13645" spans="1:6">
      <c r="A13645" s="144"/>
      <c r="B13645" s="144"/>
      <c r="C13645" s="144"/>
      <c r="D13645" s="144"/>
      <c r="E13645" s="144"/>
      <c r="F13645" s="144"/>
    </row>
    <row r="13646" spans="1:6">
      <c r="A13646" s="144"/>
      <c r="B13646" s="144"/>
      <c r="C13646" s="144"/>
      <c r="D13646" s="144"/>
      <c r="E13646" s="144"/>
      <c r="F13646" s="144"/>
    </row>
    <row r="13647" spans="1:6">
      <c r="A13647" s="144"/>
      <c r="B13647" s="144"/>
      <c r="C13647" s="144"/>
      <c r="D13647" s="144"/>
      <c r="E13647" s="144"/>
      <c r="F13647" s="144"/>
    </row>
    <row r="13648" spans="1:6">
      <c r="A13648" s="144"/>
      <c r="B13648" s="144"/>
      <c r="C13648" s="144"/>
      <c r="D13648" s="144"/>
      <c r="E13648" s="144"/>
      <c r="F13648" s="144"/>
    </row>
    <row r="13649" spans="1:6">
      <c r="A13649" s="144"/>
      <c r="B13649" s="144"/>
      <c r="C13649" s="144"/>
      <c r="D13649" s="144"/>
      <c r="E13649" s="144"/>
      <c r="F13649" s="144"/>
    </row>
    <row r="13650" spans="1:6">
      <c r="A13650" s="144"/>
      <c r="B13650" s="144"/>
      <c r="C13650" s="144"/>
      <c r="D13650" s="144"/>
      <c r="E13650" s="144"/>
      <c r="F13650" s="144"/>
    </row>
    <row r="13651" spans="1:6">
      <c r="A13651" s="144"/>
      <c r="B13651" s="144"/>
      <c r="C13651" s="144"/>
      <c r="D13651" s="144"/>
      <c r="E13651" s="144"/>
      <c r="F13651" s="144"/>
    </row>
    <row r="13652" spans="1:6">
      <c r="A13652" s="144"/>
      <c r="B13652" s="144"/>
      <c r="C13652" s="144"/>
      <c r="D13652" s="144"/>
      <c r="E13652" s="144"/>
      <c r="F13652" s="144"/>
    </row>
    <row r="13653" spans="1:6">
      <c r="A13653" s="144"/>
      <c r="B13653" s="144"/>
      <c r="C13653" s="144"/>
      <c r="D13653" s="144"/>
      <c r="E13653" s="144"/>
      <c r="F13653" s="144"/>
    </row>
    <row r="13654" spans="1:6">
      <c r="A13654" s="144"/>
      <c r="B13654" s="144"/>
      <c r="C13654" s="144"/>
      <c r="D13654" s="144"/>
      <c r="E13654" s="144"/>
      <c r="F13654" s="144"/>
    </row>
    <row r="13655" spans="1:6">
      <c r="A13655" s="144"/>
      <c r="B13655" s="144"/>
      <c r="C13655" s="144"/>
      <c r="D13655" s="144"/>
      <c r="E13655" s="144"/>
      <c r="F13655" s="144"/>
    </row>
    <row r="13656" spans="1:6">
      <c r="A13656" s="144"/>
      <c r="B13656" s="144"/>
      <c r="C13656" s="144"/>
      <c r="D13656" s="144"/>
      <c r="E13656" s="144"/>
      <c r="F13656" s="144"/>
    </row>
    <row r="13657" spans="1:6">
      <c r="A13657" s="144"/>
      <c r="B13657" s="144"/>
      <c r="C13657" s="144"/>
      <c r="D13657" s="144"/>
      <c r="E13657" s="144"/>
      <c r="F13657" s="144"/>
    </row>
    <row r="13658" spans="1:6">
      <c r="A13658" s="144"/>
      <c r="B13658" s="144"/>
      <c r="C13658" s="144"/>
      <c r="D13658" s="144"/>
      <c r="E13658" s="144"/>
      <c r="F13658" s="144"/>
    </row>
    <row r="13659" spans="1:6">
      <c r="A13659" s="144"/>
      <c r="B13659" s="144"/>
      <c r="C13659" s="144"/>
      <c r="D13659" s="144"/>
      <c r="E13659" s="144"/>
      <c r="F13659" s="144"/>
    </row>
    <row r="13660" spans="1:6">
      <c r="A13660" s="144"/>
      <c r="B13660" s="144"/>
      <c r="C13660" s="144"/>
      <c r="D13660" s="144"/>
      <c r="E13660" s="144"/>
      <c r="F13660" s="144"/>
    </row>
    <row r="13661" spans="1:6">
      <c r="A13661" s="144"/>
      <c r="B13661" s="144"/>
      <c r="C13661" s="144"/>
      <c r="D13661" s="144"/>
      <c r="E13661" s="144"/>
      <c r="F13661" s="144"/>
    </row>
    <row r="13662" spans="1:6">
      <c r="A13662" s="144"/>
      <c r="B13662" s="144"/>
      <c r="C13662" s="144"/>
      <c r="D13662" s="144"/>
      <c r="E13662" s="144"/>
      <c r="F13662" s="144"/>
    </row>
    <row r="13663" spans="1:6">
      <c r="A13663" s="144"/>
      <c r="B13663" s="144"/>
      <c r="C13663" s="144"/>
      <c r="D13663" s="144"/>
      <c r="E13663" s="144"/>
      <c r="F13663" s="144"/>
    </row>
    <row r="13664" spans="1:6">
      <c r="A13664" s="144"/>
      <c r="B13664" s="144"/>
      <c r="C13664" s="144"/>
      <c r="D13664" s="144"/>
      <c r="E13664" s="144"/>
      <c r="F13664" s="144"/>
    </row>
    <row r="13665" spans="1:6">
      <c r="A13665" s="144"/>
      <c r="B13665" s="144"/>
      <c r="C13665" s="144"/>
      <c r="D13665" s="144"/>
      <c r="E13665" s="144"/>
      <c r="F13665" s="144"/>
    </row>
    <row r="13666" spans="1:6">
      <c r="A13666" s="144"/>
      <c r="B13666" s="144"/>
      <c r="C13666" s="144"/>
      <c r="D13666" s="144"/>
      <c r="E13666" s="144"/>
      <c r="F13666" s="144"/>
    </row>
    <row r="13667" spans="1:6">
      <c r="A13667" s="144"/>
      <c r="B13667" s="144"/>
      <c r="C13667" s="144"/>
      <c r="D13667" s="144"/>
      <c r="E13667" s="144"/>
      <c r="F13667" s="144"/>
    </row>
    <row r="13668" spans="1:6">
      <c r="A13668" s="144"/>
      <c r="B13668" s="144"/>
      <c r="C13668" s="144"/>
      <c r="D13668" s="144"/>
      <c r="E13668" s="144"/>
      <c r="F13668" s="144"/>
    </row>
    <row r="13669" spans="1:6">
      <c r="A13669" s="144"/>
      <c r="B13669" s="144"/>
      <c r="C13669" s="144"/>
      <c r="D13669" s="144"/>
      <c r="E13669" s="144"/>
      <c r="F13669" s="144"/>
    </row>
    <row r="13670" spans="1:6">
      <c r="A13670" s="144"/>
      <c r="B13670" s="144"/>
      <c r="C13670" s="144"/>
      <c r="D13670" s="144"/>
      <c r="E13670" s="144"/>
      <c r="F13670" s="144"/>
    </row>
    <row r="13671" spans="1:6">
      <c r="A13671" s="144"/>
      <c r="B13671" s="144"/>
      <c r="C13671" s="144"/>
      <c r="D13671" s="144"/>
      <c r="E13671" s="144"/>
      <c r="F13671" s="144"/>
    </row>
    <row r="13672" spans="1:6">
      <c r="A13672" s="144"/>
      <c r="B13672" s="144"/>
      <c r="C13672" s="144"/>
      <c r="D13672" s="144"/>
      <c r="E13672" s="144"/>
      <c r="F13672" s="144"/>
    </row>
    <row r="13673" spans="1:6">
      <c r="A13673" s="144"/>
      <c r="B13673" s="144"/>
      <c r="C13673" s="144"/>
      <c r="D13673" s="144"/>
      <c r="E13673" s="144"/>
      <c r="F13673" s="144"/>
    </row>
    <row r="13674" spans="1:6">
      <c r="A13674" s="144"/>
      <c r="B13674" s="144"/>
      <c r="C13674" s="144"/>
      <c r="D13674" s="144"/>
      <c r="E13674" s="144"/>
      <c r="F13674" s="144"/>
    </row>
    <row r="13675" spans="1:6">
      <c r="A13675" s="144"/>
      <c r="B13675" s="144"/>
      <c r="C13675" s="144"/>
      <c r="D13675" s="144"/>
      <c r="E13675" s="144"/>
      <c r="F13675" s="144"/>
    </row>
    <row r="13676" spans="1:6">
      <c r="A13676" s="144"/>
      <c r="B13676" s="144"/>
      <c r="C13676" s="144"/>
      <c r="D13676" s="144"/>
      <c r="E13676" s="144"/>
      <c r="F13676" s="144"/>
    </row>
    <row r="13677" spans="1:6">
      <c r="A13677" s="144"/>
      <c r="B13677" s="144"/>
      <c r="C13677" s="144"/>
      <c r="D13677" s="144"/>
      <c r="E13677" s="144"/>
      <c r="F13677" s="144"/>
    </row>
    <row r="13678" spans="1:6">
      <c r="A13678" s="144"/>
      <c r="B13678" s="144"/>
      <c r="C13678" s="144"/>
      <c r="D13678" s="144"/>
      <c r="E13678" s="144"/>
      <c r="F13678" s="144"/>
    </row>
    <row r="13679" spans="1:6">
      <c r="A13679" s="144"/>
      <c r="B13679" s="144"/>
      <c r="C13679" s="144"/>
      <c r="D13679" s="144"/>
      <c r="E13679" s="144"/>
      <c r="F13679" s="144"/>
    </row>
    <row r="13680" spans="1:6">
      <c r="A13680" s="144"/>
      <c r="B13680" s="144"/>
      <c r="C13680" s="144"/>
      <c r="D13680" s="144"/>
      <c r="E13680" s="144"/>
      <c r="F13680" s="144"/>
    </row>
    <row r="13681" spans="1:6">
      <c r="A13681" s="144"/>
      <c r="B13681" s="144"/>
      <c r="C13681" s="144"/>
      <c r="D13681" s="144"/>
      <c r="E13681" s="144"/>
      <c r="F13681" s="144"/>
    </row>
    <row r="13682" spans="1:6">
      <c r="A13682" s="144"/>
      <c r="B13682" s="144"/>
      <c r="C13682" s="144"/>
      <c r="D13682" s="144"/>
      <c r="E13682" s="144"/>
      <c r="F13682" s="144"/>
    </row>
    <row r="13683" spans="1:6">
      <c r="A13683" s="144"/>
      <c r="B13683" s="144"/>
      <c r="C13683" s="144"/>
      <c r="D13683" s="144"/>
      <c r="E13683" s="144"/>
      <c r="F13683" s="144"/>
    </row>
    <row r="13684" spans="1:6">
      <c r="A13684" s="144"/>
      <c r="B13684" s="144"/>
      <c r="C13684" s="144"/>
      <c r="D13684" s="144"/>
      <c r="E13684" s="144"/>
      <c r="F13684" s="144"/>
    </row>
    <row r="13685" spans="1:6">
      <c r="A13685" s="144"/>
      <c r="B13685" s="144"/>
      <c r="C13685" s="144"/>
      <c r="D13685" s="144"/>
      <c r="E13685" s="144"/>
      <c r="F13685" s="144"/>
    </row>
    <row r="13686" spans="1:6">
      <c r="A13686" s="144"/>
      <c r="B13686" s="144"/>
      <c r="C13686" s="144"/>
      <c r="D13686" s="144"/>
      <c r="E13686" s="144"/>
      <c r="F13686" s="144"/>
    </row>
    <row r="13687" spans="1:6">
      <c r="A13687" s="144"/>
      <c r="B13687" s="144"/>
      <c r="C13687" s="144"/>
      <c r="D13687" s="144"/>
      <c r="E13687" s="144"/>
      <c r="F13687" s="144"/>
    </row>
    <row r="13688" spans="1:6">
      <c r="A13688" s="144"/>
      <c r="B13688" s="144"/>
      <c r="C13688" s="144"/>
      <c r="D13688" s="144"/>
      <c r="E13688" s="144"/>
      <c r="F13688" s="144"/>
    </row>
    <row r="13689" spans="1:6">
      <c r="A13689" s="144"/>
      <c r="B13689" s="144"/>
      <c r="C13689" s="144"/>
      <c r="D13689" s="144"/>
      <c r="E13689" s="144"/>
      <c r="F13689" s="144"/>
    </row>
    <row r="13690" spans="1:6">
      <c r="A13690" s="144"/>
      <c r="B13690" s="144"/>
      <c r="C13690" s="144"/>
      <c r="D13690" s="144"/>
      <c r="E13690" s="144"/>
      <c r="F13690" s="144"/>
    </row>
    <row r="13691" spans="1:6">
      <c r="A13691" s="144"/>
      <c r="B13691" s="144"/>
      <c r="C13691" s="144"/>
      <c r="D13691" s="144"/>
      <c r="E13691" s="144"/>
      <c r="F13691" s="144"/>
    </row>
    <row r="13692" spans="1:6">
      <c r="A13692" s="144"/>
      <c r="B13692" s="144"/>
      <c r="C13692" s="144"/>
      <c r="D13692" s="144"/>
      <c r="E13692" s="144"/>
      <c r="F13692" s="144"/>
    </row>
    <row r="13693" spans="1:6">
      <c r="A13693" s="144"/>
      <c r="B13693" s="144"/>
      <c r="C13693" s="144"/>
      <c r="D13693" s="144"/>
      <c r="E13693" s="144"/>
      <c r="F13693" s="144"/>
    </row>
    <row r="13694" spans="1:6">
      <c r="A13694" s="144"/>
      <c r="B13694" s="144"/>
      <c r="C13694" s="144"/>
      <c r="D13694" s="144"/>
      <c r="E13694" s="144"/>
      <c r="F13694" s="144"/>
    </row>
    <row r="13695" spans="1:6">
      <c r="A13695" s="144"/>
      <c r="B13695" s="144"/>
      <c r="C13695" s="144"/>
      <c r="D13695" s="144"/>
      <c r="E13695" s="144"/>
      <c r="F13695" s="144"/>
    </row>
    <row r="13696" spans="1:6">
      <c r="A13696" s="144"/>
      <c r="B13696" s="144"/>
      <c r="C13696" s="144"/>
      <c r="D13696" s="144"/>
      <c r="E13696" s="144"/>
      <c r="F13696" s="144"/>
    </row>
    <row r="13697" spans="1:6">
      <c r="A13697" s="144"/>
      <c r="B13697" s="144"/>
      <c r="C13697" s="144"/>
      <c r="D13697" s="144"/>
      <c r="E13697" s="144"/>
      <c r="F13697" s="144"/>
    </row>
    <row r="13698" spans="1:6">
      <c r="A13698" s="144"/>
      <c r="B13698" s="144"/>
      <c r="C13698" s="144"/>
      <c r="D13698" s="144"/>
      <c r="E13698" s="144"/>
      <c r="F13698" s="144"/>
    </row>
    <row r="13699" spans="1:6">
      <c r="A13699" s="144"/>
      <c r="B13699" s="144"/>
      <c r="C13699" s="144"/>
      <c r="D13699" s="144"/>
      <c r="E13699" s="144"/>
      <c r="F13699" s="144"/>
    </row>
    <row r="13700" spans="1:6">
      <c r="A13700" s="144"/>
      <c r="B13700" s="144"/>
      <c r="C13700" s="144"/>
      <c r="D13700" s="144"/>
      <c r="E13700" s="144"/>
      <c r="F13700" s="144"/>
    </row>
    <row r="13701" spans="1:6">
      <c r="A13701" s="144"/>
      <c r="B13701" s="144"/>
      <c r="C13701" s="144"/>
      <c r="D13701" s="144"/>
      <c r="E13701" s="144"/>
      <c r="F13701" s="144"/>
    </row>
    <row r="13702" spans="1:6">
      <c r="A13702" s="144"/>
      <c r="B13702" s="144"/>
      <c r="C13702" s="144"/>
      <c r="D13702" s="144"/>
      <c r="E13702" s="144"/>
      <c r="F13702" s="144"/>
    </row>
    <row r="13703" spans="1:6">
      <c r="A13703" s="144"/>
      <c r="B13703" s="144"/>
      <c r="C13703" s="144"/>
      <c r="D13703" s="144"/>
      <c r="E13703" s="144"/>
      <c r="F13703" s="144"/>
    </row>
    <row r="13704" spans="1:6">
      <c r="A13704" s="144"/>
      <c r="B13704" s="144"/>
      <c r="C13704" s="144"/>
      <c r="D13704" s="144"/>
      <c r="E13704" s="144"/>
      <c r="F13704" s="144"/>
    </row>
    <row r="13705" spans="1:6">
      <c r="A13705" s="144"/>
      <c r="B13705" s="144"/>
      <c r="C13705" s="144"/>
      <c r="D13705" s="144"/>
      <c r="E13705" s="144"/>
      <c r="F13705" s="144"/>
    </row>
    <row r="13706" spans="1:6">
      <c r="A13706" s="144"/>
      <c r="B13706" s="144"/>
      <c r="C13706" s="144"/>
      <c r="D13706" s="144"/>
      <c r="E13706" s="144"/>
      <c r="F13706" s="144"/>
    </row>
    <row r="13707" spans="1:6">
      <c r="A13707" s="144"/>
      <c r="B13707" s="144"/>
      <c r="C13707" s="144"/>
      <c r="D13707" s="144"/>
      <c r="E13707" s="144"/>
      <c r="F13707" s="144"/>
    </row>
    <row r="13708" spans="1:6">
      <c r="A13708" s="144"/>
      <c r="B13708" s="144"/>
      <c r="C13708" s="144"/>
      <c r="D13708" s="144"/>
      <c r="E13708" s="144"/>
      <c r="F13708" s="144"/>
    </row>
    <row r="13709" spans="1:6">
      <c r="A13709" s="144"/>
      <c r="B13709" s="144"/>
      <c r="C13709" s="144"/>
      <c r="D13709" s="144"/>
      <c r="E13709" s="144"/>
      <c r="F13709" s="144"/>
    </row>
    <row r="13710" spans="1:6">
      <c r="A13710" s="144"/>
      <c r="B13710" s="144"/>
      <c r="C13710" s="144"/>
      <c r="D13710" s="144"/>
      <c r="E13710" s="144"/>
      <c r="F13710" s="144"/>
    </row>
    <row r="13711" spans="1:6">
      <c r="A13711" s="144"/>
      <c r="B13711" s="144"/>
      <c r="C13711" s="144"/>
      <c r="D13711" s="144"/>
      <c r="E13711" s="144"/>
      <c r="F13711" s="144"/>
    </row>
    <row r="13712" spans="1:6">
      <c r="A13712" s="144"/>
      <c r="B13712" s="144"/>
      <c r="C13712" s="144"/>
      <c r="D13712" s="144"/>
      <c r="E13712" s="144"/>
      <c r="F13712" s="144"/>
    </row>
    <row r="13713" spans="1:6">
      <c r="A13713" s="144"/>
      <c r="B13713" s="144"/>
      <c r="C13713" s="144"/>
      <c r="D13713" s="144"/>
      <c r="E13713" s="144"/>
      <c r="F13713" s="144"/>
    </row>
    <row r="13714" spans="1:6">
      <c r="A13714" s="144"/>
      <c r="B13714" s="144"/>
      <c r="C13714" s="144"/>
      <c r="D13714" s="144"/>
      <c r="E13714" s="144"/>
      <c r="F13714" s="144"/>
    </row>
    <row r="13715" spans="1:6">
      <c r="A13715" s="144"/>
      <c r="B13715" s="144"/>
      <c r="C13715" s="144"/>
      <c r="D13715" s="144"/>
      <c r="E13715" s="144"/>
      <c r="F13715" s="144"/>
    </row>
    <row r="13716" spans="1:6">
      <c r="A13716" s="144"/>
      <c r="B13716" s="144"/>
      <c r="C13716" s="144"/>
      <c r="D13716" s="144"/>
      <c r="E13716" s="144"/>
      <c r="F13716" s="144"/>
    </row>
    <row r="13717" spans="1:6">
      <c r="A13717" s="144"/>
      <c r="B13717" s="144"/>
      <c r="C13717" s="144"/>
      <c r="D13717" s="144"/>
      <c r="E13717" s="144"/>
      <c r="F13717" s="144"/>
    </row>
    <row r="13718" spans="1:6">
      <c r="A13718" s="144"/>
      <c r="B13718" s="144"/>
      <c r="C13718" s="144"/>
      <c r="D13718" s="144"/>
      <c r="E13718" s="144"/>
      <c r="F13718" s="144"/>
    </row>
    <row r="13719" spans="1:6">
      <c r="A13719" s="144"/>
      <c r="B13719" s="144"/>
      <c r="C13719" s="144"/>
      <c r="D13719" s="144"/>
      <c r="E13719" s="144"/>
      <c r="F13719" s="144"/>
    </row>
    <row r="13720" spans="1:6">
      <c r="A13720" s="144"/>
      <c r="B13720" s="144"/>
      <c r="C13720" s="144"/>
      <c r="D13720" s="144"/>
      <c r="E13720" s="144"/>
      <c r="F13720" s="144"/>
    </row>
    <row r="13721" spans="1:6">
      <c r="A13721" s="144"/>
      <c r="B13721" s="144"/>
      <c r="C13721" s="144"/>
      <c r="D13721" s="144"/>
      <c r="E13721" s="144"/>
      <c r="F13721" s="144"/>
    </row>
    <row r="13722" spans="1:6">
      <c r="A13722" s="144"/>
      <c r="B13722" s="144"/>
      <c r="C13722" s="144"/>
      <c r="D13722" s="144"/>
      <c r="E13722" s="144"/>
      <c r="F13722" s="144"/>
    </row>
    <row r="13723" spans="1:6">
      <c r="A13723" s="144"/>
      <c r="B13723" s="144"/>
      <c r="C13723" s="144"/>
      <c r="D13723" s="144"/>
      <c r="E13723" s="144"/>
      <c r="F13723" s="144"/>
    </row>
    <row r="13724" spans="1:6">
      <c r="A13724" s="144"/>
      <c r="B13724" s="144"/>
      <c r="C13724" s="144"/>
      <c r="D13724" s="144"/>
      <c r="E13724" s="144"/>
      <c r="F13724" s="144"/>
    </row>
    <row r="13725" spans="1:6">
      <c r="A13725" s="144"/>
      <c r="B13725" s="144"/>
      <c r="C13725" s="144"/>
      <c r="D13725" s="144"/>
      <c r="E13725" s="144"/>
      <c r="F13725" s="144"/>
    </row>
    <row r="13726" spans="1:6">
      <c r="A13726" s="144"/>
      <c r="B13726" s="144"/>
      <c r="C13726" s="144"/>
      <c r="D13726" s="144"/>
      <c r="E13726" s="144"/>
      <c r="F13726" s="144"/>
    </row>
    <row r="13727" spans="1:6">
      <c r="A13727" s="144"/>
      <c r="B13727" s="144"/>
      <c r="C13727" s="144"/>
      <c r="D13727" s="144"/>
      <c r="E13727" s="144"/>
      <c r="F13727" s="144"/>
    </row>
    <row r="13728" spans="1:6">
      <c r="A13728" s="144"/>
      <c r="B13728" s="144"/>
      <c r="C13728" s="144"/>
      <c r="D13728" s="144"/>
      <c r="E13728" s="144"/>
      <c r="F13728" s="144"/>
    </row>
    <row r="13729" spans="1:6">
      <c r="A13729" s="144"/>
      <c r="B13729" s="144"/>
      <c r="C13729" s="144"/>
      <c r="D13729" s="144"/>
      <c r="E13729" s="144"/>
      <c r="F13729" s="144"/>
    </row>
    <row r="13730" spans="1:6">
      <c r="A13730" s="144"/>
      <c r="B13730" s="144"/>
      <c r="C13730" s="144"/>
      <c r="D13730" s="144"/>
      <c r="E13730" s="144"/>
      <c r="F13730" s="144"/>
    </row>
    <row r="13731" spans="1:6">
      <c r="A13731" s="144"/>
      <c r="B13731" s="144"/>
      <c r="C13731" s="144"/>
      <c r="D13731" s="144"/>
      <c r="E13731" s="144"/>
      <c r="F13731" s="144"/>
    </row>
    <row r="13732" spans="1:6">
      <c r="A13732" s="144"/>
      <c r="B13732" s="144"/>
      <c r="C13732" s="144"/>
      <c r="D13732" s="144"/>
      <c r="E13732" s="144"/>
      <c r="F13732" s="144"/>
    </row>
    <row r="13733" spans="1:6">
      <c r="A13733" s="144"/>
      <c r="B13733" s="144"/>
      <c r="C13733" s="144"/>
      <c r="D13733" s="144"/>
      <c r="E13733" s="144"/>
      <c r="F13733" s="144"/>
    </row>
    <row r="13734" spans="1:6">
      <c r="A13734" s="144"/>
      <c r="B13734" s="144"/>
      <c r="C13734" s="144"/>
      <c r="D13734" s="144"/>
      <c r="E13734" s="144"/>
      <c r="F13734" s="144"/>
    </row>
    <row r="13735" spans="1:6">
      <c r="A13735" s="144"/>
      <c r="B13735" s="144"/>
      <c r="C13735" s="144"/>
      <c r="D13735" s="144"/>
      <c r="E13735" s="144"/>
      <c r="F13735" s="144"/>
    </row>
    <row r="13736" spans="1:6">
      <c r="A13736" s="144"/>
      <c r="B13736" s="144"/>
      <c r="C13736" s="144"/>
      <c r="D13736" s="144"/>
      <c r="E13736" s="144"/>
      <c r="F13736" s="144"/>
    </row>
    <row r="13737" spans="1:6">
      <c r="A13737" s="144"/>
      <c r="B13737" s="144"/>
      <c r="C13737" s="144"/>
      <c r="D13737" s="144"/>
      <c r="E13737" s="144"/>
      <c r="F13737" s="144"/>
    </row>
    <row r="13738" spans="1:6">
      <c r="A13738" s="144"/>
      <c r="B13738" s="144"/>
      <c r="C13738" s="144"/>
      <c r="D13738" s="144"/>
      <c r="E13738" s="144"/>
      <c r="F13738" s="144"/>
    </row>
    <row r="13739" spans="1:6">
      <c r="A13739" s="144"/>
      <c r="B13739" s="144"/>
      <c r="C13739" s="144"/>
      <c r="D13739" s="144"/>
      <c r="E13739" s="144"/>
      <c r="F13739" s="144"/>
    </row>
    <row r="13740" spans="1:6">
      <c r="A13740" s="144"/>
      <c r="B13740" s="144"/>
      <c r="C13740" s="144"/>
      <c r="D13740" s="144"/>
      <c r="E13740" s="144"/>
      <c r="F13740" s="144"/>
    </row>
    <row r="13741" spans="1:6">
      <c r="A13741" s="144"/>
      <c r="B13741" s="144"/>
      <c r="C13741" s="144"/>
      <c r="D13741" s="144"/>
      <c r="E13741" s="144"/>
      <c r="F13741" s="144"/>
    </row>
    <row r="13742" spans="1:6">
      <c r="A13742" s="144"/>
      <c r="B13742" s="144"/>
      <c r="C13742" s="144"/>
      <c r="D13742" s="144"/>
      <c r="E13742" s="144"/>
      <c r="F13742" s="144"/>
    </row>
    <row r="13743" spans="1:6">
      <c r="A13743" s="144"/>
      <c r="B13743" s="144"/>
      <c r="C13743" s="144"/>
      <c r="D13743" s="144"/>
      <c r="E13743" s="144"/>
      <c r="F13743" s="144"/>
    </row>
    <row r="13744" spans="1:6">
      <c r="A13744" s="144"/>
      <c r="B13744" s="144"/>
      <c r="C13744" s="144"/>
      <c r="D13744" s="144"/>
      <c r="E13744" s="144"/>
      <c r="F13744" s="144"/>
    </row>
    <row r="13745" spans="1:6">
      <c r="A13745" s="144"/>
      <c r="B13745" s="144"/>
      <c r="C13745" s="144"/>
      <c r="D13745" s="144"/>
      <c r="E13745" s="144"/>
      <c r="F13745" s="144"/>
    </row>
    <row r="13746" spans="1:6">
      <c r="A13746" s="144"/>
      <c r="B13746" s="144"/>
      <c r="C13746" s="144"/>
      <c r="D13746" s="144"/>
      <c r="E13746" s="144"/>
      <c r="F13746" s="144"/>
    </row>
    <row r="13747" spans="1:6">
      <c r="A13747" s="144"/>
      <c r="B13747" s="144"/>
      <c r="C13747" s="144"/>
      <c r="D13747" s="144"/>
      <c r="E13747" s="144"/>
      <c r="F13747" s="144"/>
    </row>
    <row r="13748" spans="1:6">
      <c r="A13748" s="144"/>
      <c r="B13748" s="144"/>
      <c r="C13748" s="144"/>
      <c r="D13748" s="144"/>
      <c r="E13748" s="144"/>
      <c r="F13748" s="144"/>
    </row>
    <row r="13749" spans="1:6">
      <c r="A13749" s="144"/>
      <c r="B13749" s="144"/>
      <c r="C13749" s="144"/>
      <c r="D13749" s="144"/>
      <c r="E13749" s="144"/>
      <c r="F13749" s="144"/>
    </row>
    <row r="13750" spans="1:6">
      <c r="A13750" s="144"/>
      <c r="B13750" s="144"/>
      <c r="C13750" s="144"/>
      <c r="D13750" s="144"/>
      <c r="E13750" s="144"/>
      <c r="F13750" s="144"/>
    </row>
    <row r="13751" spans="1:6">
      <c r="A13751" s="144"/>
      <c r="B13751" s="144"/>
      <c r="C13751" s="144"/>
      <c r="D13751" s="144"/>
      <c r="E13751" s="144"/>
      <c r="F13751" s="144"/>
    </row>
    <row r="13752" spans="1:6">
      <c r="A13752" s="144"/>
      <c r="B13752" s="144"/>
      <c r="C13752" s="144"/>
      <c r="D13752" s="144"/>
      <c r="E13752" s="144"/>
      <c r="F13752" s="144"/>
    </row>
    <row r="13753" spans="1:6">
      <c r="A13753" s="144"/>
      <c r="B13753" s="144"/>
      <c r="C13753" s="144"/>
      <c r="D13753" s="144"/>
      <c r="E13753" s="144"/>
      <c r="F13753" s="144"/>
    </row>
    <row r="13754" spans="1:6">
      <c r="A13754" s="144"/>
      <c r="B13754" s="144"/>
      <c r="C13754" s="144"/>
      <c r="D13754" s="144"/>
      <c r="E13754" s="144"/>
      <c r="F13754" s="144"/>
    </row>
    <row r="13755" spans="1:6">
      <c r="A13755" s="144"/>
      <c r="B13755" s="144"/>
      <c r="C13755" s="144"/>
      <c r="D13755" s="144"/>
      <c r="E13755" s="144"/>
      <c r="F13755" s="144"/>
    </row>
    <row r="13756" spans="1:6">
      <c r="A13756" s="144"/>
      <c r="B13756" s="144"/>
      <c r="C13756" s="144"/>
      <c r="D13756" s="144"/>
      <c r="E13756" s="144"/>
      <c r="F13756" s="144"/>
    </row>
    <row r="13757" spans="1:6">
      <c r="A13757" s="144"/>
      <c r="B13757" s="144"/>
      <c r="C13757" s="144"/>
      <c r="D13757" s="144"/>
      <c r="E13757" s="144"/>
      <c r="F13757" s="144"/>
    </row>
    <row r="13758" spans="1:6">
      <c r="A13758" s="144"/>
      <c r="B13758" s="144"/>
      <c r="C13758" s="144"/>
      <c r="D13758" s="144"/>
      <c r="E13758" s="144"/>
      <c r="F13758" s="144"/>
    </row>
    <row r="13759" spans="1:6">
      <c r="A13759" s="144"/>
      <c r="B13759" s="144"/>
      <c r="C13759" s="144"/>
      <c r="D13759" s="144"/>
      <c r="E13759" s="144"/>
      <c r="F13759" s="144"/>
    </row>
    <row r="13760" spans="1:6">
      <c r="A13760" s="144"/>
      <c r="B13760" s="144"/>
      <c r="C13760" s="144"/>
      <c r="D13760" s="144"/>
      <c r="E13760" s="144"/>
      <c r="F13760" s="144"/>
    </row>
    <row r="13761" spans="1:6">
      <c r="A13761" s="144"/>
      <c r="B13761" s="144"/>
      <c r="C13761" s="144"/>
      <c r="D13761" s="144"/>
      <c r="E13761" s="144"/>
      <c r="F13761" s="144"/>
    </row>
    <row r="13762" spans="1:6">
      <c r="A13762" s="144"/>
      <c r="B13762" s="144"/>
      <c r="C13762" s="144"/>
      <c r="D13762" s="144"/>
      <c r="E13762" s="144"/>
      <c r="F13762" s="144"/>
    </row>
    <row r="13763" spans="1:6">
      <c r="A13763" s="144"/>
      <c r="B13763" s="144"/>
      <c r="C13763" s="144"/>
      <c r="D13763" s="144"/>
      <c r="E13763" s="144"/>
      <c r="F13763" s="144"/>
    </row>
    <row r="13764" spans="1:6">
      <c r="A13764" s="144"/>
      <c r="B13764" s="144"/>
      <c r="C13764" s="144"/>
      <c r="D13764" s="144"/>
      <c r="E13764" s="144"/>
      <c r="F13764" s="144"/>
    </row>
    <row r="13765" spans="1:6">
      <c r="A13765" s="144"/>
      <c r="B13765" s="144"/>
      <c r="C13765" s="144"/>
      <c r="D13765" s="144"/>
      <c r="E13765" s="144"/>
      <c r="F13765" s="144"/>
    </row>
    <row r="13766" spans="1:6">
      <c r="A13766" s="144"/>
      <c r="B13766" s="144"/>
      <c r="C13766" s="144"/>
      <c r="D13766" s="144"/>
      <c r="E13766" s="144"/>
      <c r="F13766" s="144"/>
    </row>
    <row r="13767" spans="1:6">
      <c r="A13767" s="144"/>
      <c r="B13767" s="144"/>
      <c r="C13767" s="144"/>
      <c r="D13767" s="144"/>
      <c r="E13767" s="144"/>
      <c r="F13767" s="144"/>
    </row>
    <row r="13768" spans="1:6">
      <c r="A13768" s="144"/>
      <c r="B13768" s="144"/>
      <c r="C13768" s="144"/>
      <c r="D13768" s="144"/>
      <c r="E13768" s="144"/>
      <c r="F13768" s="144"/>
    </row>
    <row r="13769" spans="1:6">
      <c r="A13769" s="144"/>
      <c r="B13769" s="144"/>
      <c r="C13769" s="144"/>
      <c r="D13769" s="144"/>
      <c r="E13769" s="144"/>
      <c r="F13769" s="144"/>
    </row>
    <row r="13770" spans="1:6">
      <c r="A13770" s="144"/>
      <c r="B13770" s="144"/>
      <c r="C13770" s="144"/>
      <c r="D13770" s="144"/>
      <c r="E13770" s="144"/>
      <c r="F13770" s="144"/>
    </row>
    <row r="13771" spans="1:6">
      <c r="A13771" s="144"/>
      <c r="B13771" s="144"/>
      <c r="C13771" s="144"/>
      <c r="D13771" s="144"/>
      <c r="E13771" s="144"/>
      <c r="F13771" s="144"/>
    </row>
    <row r="13772" spans="1:6">
      <c r="A13772" s="144"/>
      <c r="B13772" s="144"/>
      <c r="C13772" s="144"/>
      <c r="D13772" s="144"/>
      <c r="E13772" s="144"/>
      <c r="F13772" s="144"/>
    </row>
    <row r="13773" spans="1:6">
      <c r="A13773" s="144"/>
      <c r="B13773" s="144"/>
      <c r="C13773" s="144"/>
      <c r="D13773" s="144"/>
      <c r="E13773" s="144"/>
      <c r="F13773" s="144"/>
    </row>
    <row r="13774" spans="1:6">
      <c r="A13774" s="144"/>
      <c r="B13774" s="144"/>
      <c r="C13774" s="144"/>
      <c r="D13774" s="144"/>
      <c r="E13774" s="144"/>
      <c r="F13774" s="144"/>
    </row>
    <row r="13775" spans="1:6">
      <c r="A13775" s="144"/>
      <c r="B13775" s="144"/>
      <c r="C13775" s="144"/>
      <c r="D13775" s="144"/>
      <c r="E13775" s="144"/>
      <c r="F13775" s="144"/>
    </row>
    <row r="13776" spans="1:6">
      <c r="A13776" s="144"/>
      <c r="B13776" s="144"/>
      <c r="C13776" s="144"/>
      <c r="D13776" s="144"/>
      <c r="E13776" s="144"/>
      <c r="F13776" s="144"/>
    </row>
    <row r="13777" spans="1:6">
      <c r="A13777" s="144"/>
      <c r="B13777" s="144"/>
      <c r="C13777" s="144"/>
      <c r="D13777" s="144"/>
      <c r="E13777" s="144"/>
      <c r="F13777" s="144"/>
    </row>
    <row r="13778" spans="1:6">
      <c r="A13778" s="144"/>
      <c r="B13778" s="144"/>
      <c r="C13778" s="144"/>
      <c r="D13778" s="144"/>
      <c r="E13778" s="144"/>
      <c r="F13778" s="144"/>
    </row>
    <row r="13779" spans="1:6">
      <c r="A13779" s="144"/>
      <c r="B13779" s="144"/>
      <c r="C13779" s="144"/>
      <c r="D13779" s="144"/>
      <c r="E13779" s="144"/>
      <c r="F13779" s="144"/>
    </row>
    <row r="13780" spans="1:6">
      <c r="A13780" s="144"/>
      <c r="B13780" s="144"/>
      <c r="C13780" s="144"/>
      <c r="D13780" s="144"/>
      <c r="E13780" s="144"/>
      <c r="F13780" s="144"/>
    </row>
    <row r="13781" spans="1:6">
      <c r="A13781" s="144"/>
      <c r="B13781" s="144"/>
      <c r="C13781" s="144"/>
      <c r="D13781" s="144"/>
      <c r="E13781" s="144"/>
      <c r="F13781" s="144"/>
    </row>
    <row r="13782" spans="1:6">
      <c r="A13782" s="144"/>
      <c r="B13782" s="144"/>
      <c r="C13782" s="144"/>
      <c r="D13782" s="144"/>
      <c r="E13782" s="144"/>
      <c r="F13782" s="144"/>
    </row>
    <row r="13783" spans="1:6">
      <c r="A13783" s="144"/>
      <c r="B13783" s="144"/>
      <c r="C13783" s="144"/>
      <c r="D13783" s="144"/>
      <c r="E13783" s="144"/>
      <c r="F13783" s="144"/>
    </row>
    <row r="13784" spans="1:6">
      <c r="A13784" s="144"/>
      <c r="B13784" s="144"/>
      <c r="C13784" s="144"/>
      <c r="D13784" s="144"/>
      <c r="E13784" s="144"/>
      <c r="F13784" s="144"/>
    </row>
    <row r="13785" spans="1:6">
      <c r="A13785" s="144"/>
      <c r="B13785" s="144"/>
      <c r="C13785" s="144"/>
      <c r="D13785" s="144"/>
      <c r="E13785" s="144"/>
      <c r="F13785" s="144"/>
    </row>
    <row r="13786" spans="1:6">
      <c r="A13786" s="144"/>
      <c r="B13786" s="144"/>
      <c r="C13786" s="144"/>
      <c r="D13786" s="144"/>
      <c r="E13786" s="144"/>
      <c r="F13786" s="144"/>
    </row>
    <row r="13787" spans="1:6">
      <c r="A13787" s="144"/>
      <c r="B13787" s="144"/>
      <c r="C13787" s="144"/>
      <c r="D13787" s="144"/>
      <c r="E13787" s="144"/>
      <c r="F13787" s="144"/>
    </row>
    <row r="13788" spans="1:6">
      <c r="A13788" s="144"/>
      <c r="B13788" s="144"/>
      <c r="C13788" s="144"/>
      <c r="D13788" s="144"/>
      <c r="E13788" s="144"/>
      <c r="F13788" s="144"/>
    </row>
    <row r="13789" spans="1:6">
      <c r="A13789" s="144"/>
      <c r="B13789" s="144"/>
      <c r="C13789" s="144"/>
      <c r="D13789" s="144"/>
      <c r="E13789" s="144"/>
      <c r="F13789" s="144"/>
    </row>
    <row r="13790" spans="1:6">
      <c r="A13790" s="144"/>
      <c r="B13790" s="144"/>
      <c r="C13790" s="144"/>
      <c r="D13790" s="144"/>
      <c r="E13790" s="144"/>
      <c r="F13790" s="144"/>
    </row>
    <row r="13791" spans="1:6">
      <c r="A13791" s="144"/>
      <c r="B13791" s="144"/>
      <c r="C13791" s="144"/>
      <c r="D13791" s="144"/>
      <c r="E13791" s="144"/>
      <c r="F13791" s="144"/>
    </row>
    <row r="13792" spans="1:6">
      <c r="A13792" s="144"/>
      <c r="B13792" s="144"/>
      <c r="C13792" s="144"/>
      <c r="D13792" s="144"/>
      <c r="E13792" s="144"/>
      <c r="F13792" s="144"/>
    </row>
    <row r="13793" spans="1:6">
      <c r="A13793" s="144"/>
      <c r="B13793" s="144"/>
      <c r="C13793" s="144"/>
      <c r="D13793" s="144"/>
      <c r="E13793" s="144"/>
      <c r="F13793" s="144"/>
    </row>
    <row r="13794" spans="1:6">
      <c r="A13794" s="144"/>
      <c r="B13794" s="144"/>
      <c r="C13794" s="144"/>
      <c r="D13794" s="144"/>
      <c r="E13794" s="144"/>
      <c r="F13794" s="144"/>
    </row>
    <row r="13795" spans="1:6">
      <c r="A13795" s="144"/>
      <c r="B13795" s="144"/>
      <c r="C13795" s="144"/>
      <c r="D13795" s="144"/>
      <c r="E13795" s="144"/>
      <c r="F13795" s="144"/>
    </row>
    <row r="13796" spans="1:6">
      <c r="A13796" s="144"/>
      <c r="B13796" s="144"/>
      <c r="C13796" s="144"/>
      <c r="D13796" s="144"/>
      <c r="E13796" s="144"/>
      <c r="F13796" s="144"/>
    </row>
    <row r="13797" spans="1:6">
      <c r="A13797" s="144"/>
      <c r="B13797" s="144"/>
      <c r="C13797" s="144"/>
      <c r="D13797" s="144"/>
      <c r="E13797" s="144"/>
      <c r="F13797" s="144"/>
    </row>
    <row r="13798" spans="1:6">
      <c r="A13798" s="144"/>
      <c r="B13798" s="144"/>
      <c r="C13798" s="144"/>
      <c r="D13798" s="144"/>
      <c r="E13798" s="144"/>
      <c r="F13798" s="144"/>
    </row>
    <row r="13799" spans="1:6">
      <c r="A13799" s="144"/>
      <c r="B13799" s="144"/>
      <c r="C13799" s="144"/>
      <c r="D13799" s="144"/>
      <c r="E13799" s="144"/>
      <c r="F13799" s="144"/>
    </row>
    <row r="13800" spans="1:6">
      <c r="A13800" s="144"/>
      <c r="B13800" s="144"/>
      <c r="C13800" s="144"/>
      <c r="D13800" s="144"/>
      <c r="E13800" s="144"/>
      <c r="F13800" s="144"/>
    </row>
    <row r="13801" spans="1:6">
      <c r="A13801" s="144"/>
      <c r="B13801" s="144"/>
      <c r="C13801" s="144"/>
      <c r="D13801" s="144"/>
      <c r="E13801" s="144"/>
      <c r="F13801" s="144"/>
    </row>
    <row r="13802" spans="1:6">
      <c r="A13802" s="144"/>
      <c r="B13802" s="144"/>
      <c r="C13802" s="144"/>
      <c r="D13802" s="144"/>
      <c r="E13802" s="144"/>
      <c r="F13802" s="144"/>
    </row>
    <row r="13803" spans="1:6">
      <c r="A13803" s="144"/>
      <c r="B13803" s="144"/>
      <c r="C13803" s="144"/>
      <c r="D13803" s="144"/>
      <c r="E13803" s="144"/>
      <c r="F13803" s="144"/>
    </row>
    <row r="13804" spans="1:6">
      <c r="A13804" s="144"/>
      <c r="B13804" s="144"/>
      <c r="C13804" s="144"/>
      <c r="D13804" s="144"/>
      <c r="E13804" s="144"/>
      <c r="F13804" s="144"/>
    </row>
    <row r="13805" spans="1:6">
      <c r="A13805" s="144"/>
      <c r="B13805" s="144"/>
      <c r="C13805" s="144"/>
      <c r="D13805" s="144"/>
      <c r="E13805" s="144"/>
      <c r="F13805" s="144"/>
    </row>
    <row r="13806" spans="1:6">
      <c r="A13806" s="144"/>
      <c r="B13806" s="144"/>
      <c r="C13806" s="144"/>
      <c r="D13806" s="144"/>
      <c r="E13806" s="144"/>
      <c r="F13806" s="144"/>
    </row>
    <row r="13807" spans="1:6">
      <c r="A13807" s="144"/>
      <c r="B13807" s="144"/>
      <c r="C13807" s="144"/>
      <c r="D13807" s="144"/>
      <c r="E13807" s="144"/>
      <c r="F13807" s="144"/>
    </row>
    <row r="13808" spans="1:6">
      <c r="A13808" s="144"/>
      <c r="B13808" s="144"/>
      <c r="C13808" s="144"/>
      <c r="D13808" s="144"/>
      <c r="E13808" s="144"/>
      <c r="F13808" s="144"/>
    </row>
    <row r="13809" spans="1:6">
      <c r="A13809" s="144"/>
      <c r="B13809" s="144"/>
      <c r="C13809" s="144"/>
      <c r="D13809" s="144"/>
      <c r="E13809" s="144"/>
      <c r="F13809" s="144"/>
    </row>
    <row r="13810" spans="1:6">
      <c r="A13810" s="144"/>
      <c r="B13810" s="144"/>
      <c r="C13810" s="144"/>
      <c r="D13810" s="144"/>
      <c r="E13810" s="144"/>
      <c r="F13810" s="144"/>
    </row>
    <row r="13811" spans="1:6">
      <c r="A13811" s="144"/>
      <c r="B13811" s="144"/>
      <c r="C13811" s="144"/>
      <c r="D13811" s="144"/>
      <c r="E13811" s="144"/>
      <c r="F13811" s="144"/>
    </row>
    <row r="13812" spans="1:6">
      <c r="A13812" s="144"/>
      <c r="B13812" s="144"/>
      <c r="C13812" s="144"/>
      <c r="D13812" s="144"/>
      <c r="E13812" s="144"/>
      <c r="F13812" s="144"/>
    </row>
    <row r="13813" spans="1:6">
      <c r="A13813" s="144"/>
      <c r="B13813" s="144"/>
      <c r="C13813" s="144"/>
      <c r="D13813" s="144"/>
      <c r="E13813" s="144"/>
      <c r="F13813" s="144"/>
    </row>
    <row r="13814" spans="1:6">
      <c r="A13814" s="144"/>
      <c r="B13814" s="144"/>
      <c r="C13814" s="144"/>
      <c r="D13814" s="144"/>
      <c r="E13814" s="144"/>
      <c r="F13814" s="144"/>
    </row>
    <row r="13815" spans="1:6">
      <c r="A13815" s="144"/>
      <c r="B13815" s="144"/>
      <c r="C13815" s="144"/>
      <c r="D13815" s="144"/>
      <c r="E13815" s="144"/>
      <c r="F13815" s="144"/>
    </row>
    <row r="13816" spans="1:6">
      <c r="A13816" s="144"/>
      <c r="B13816" s="144"/>
      <c r="C13816" s="144"/>
      <c r="D13816" s="144"/>
      <c r="E13816" s="144"/>
      <c r="F13816" s="144"/>
    </row>
    <row r="13817" spans="1:6">
      <c r="A13817" s="144"/>
      <c r="B13817" s="144"/>
      <c r="C13817" s="144"/>
      <c r="D13817" s="144"/>
      <c r="E13817" s="144"/>
      <c r="F13817" s="144"/>
    </row>
    <row r="13818" spans="1:6">
      <c r="A13818" s="144"/>
      <c r="B13818" s="144"/>
      <c r="C13818" s="144"/>
      <c r="D13818" s="144"/>
      <c r="E13818" s="144"/>
      <c r="F13818" s="144"/>
    </row>
    <row r="13819" spans="1:6">
      <c r="A13819" s="144"/>
      <c r="B13819" s="144"/>
      <c r="C13819" s="144"/>
      <c r="D13819" s="144"/>
      <c r="E13819" s="144"/>
      <c r="F13819" s="144"/>
    </row>
    <row r="13820" spans="1:6">
      <c r="A13820" s="144"/>
      <c r="B13820" s="144"/>
      <c r="C13820" s="144"/>
      <c r="D13820" s="144"/>
      <c r="E13820" s="144"/>
      <c r="F13820" s="144"/>
    </row>
    <row r="13821" spans="1:6">
      <c r="A13821" s="144"/>
      <c r="B13821" s="144"/>
      <c r="C13821" s="144"/>
      <c r="D13821" s="144"/>
      <c r="E13821" s="144"/>
      <c r="F13821" s="144"/>
    </row>
    <row r="13822" spans="1:6">
      <c r="A13822" s="144"/>
      <c r="B13822" s="144"/>
      <c r="C13822" s="144"/>
      <c r="D13822" s="144"/>
      <c r="E13822" s="144"/>
      <c r="F13822" s="144"/>
    </row>
    <row r="13823" spans="1:6">
      <c r="A13823" s="144"/>
      <c r="B13823" s="144"/>
      <c r="C13823" s="144"/>
      <c r="D13823" s="144"/>
      <c r="E13823" s="144"/>
      <c r="F13823" s="144"/>
    </row>
    <row r="13824" spans="1:6">
      <c r="A13824" s="144"/>
      <c r="B13824" s="144"/>
      <c r="C13824" s="144"/>
      <c r="D13824" s="144"/>
      <c r="E13824" s="144"/>
      <c r="F13824" s="144"/>
    </row>
    <row r="13825" spans="1:6">
      <c r="A13825" s="144"/>
      <c r="B13825" s="144"/>
      <c r="C13825" s="144"/>
      <c r="D13825" s="144"/>
      <c r="E13825" s="144"/>
      <c r="F13825" s="144"/>
    </row>
    <row r="13826" spans="1:6">
      <c r="A13826" s="144"/>
      <c r="B13826" s="144"/>
      <c r="C13826" s="144"/>
      <c r="D13826" s="144"/>
      <c r="E13826" s="144"/>
      <c r="F13826" s="144"/>
    </row>
    <row r="13827" spans="1:6">
      <c r="A13827" s="144"/>
      <c r="B13827" s="144"/>
      <c r="C13827" s="144"/>
      <c r="D13827" s="144"/>
      <c r="E13827" s="144"/>
      <c r="F13827" s="144"/>
    </row>
    <row r="13828" spans="1:6">
      <c r="A13828" s="144"/>
      <c r="B13828" s="144"/>
      <c r="C13828" s="144"/>
      <c r="D13828" s="144"/>
      <c r="E13828" s="144"/>
      <c r="F13828" s="144"/>
    </row>
    <row r="13829" spans="1:6">
      <c r="A13829" s="144"/>
      <c r="B13829" s="144"/>
      <c r="C13829" s="144"/>
      <c r="D13829" s="144"/>
      <c r="E13829" s="144"/>
      <c r="F13829" s="144"/>
    </row>
    <row r="13830" spans="1:6">
      <c r="A13830" s="144"/>
      <c r="B13830" s="144"/>
      <c r="C13830" s="144"/>
      <c r="D13830" s="144"/>
      <c r="E13830" s="144"/>
      <c r="F13830" s="144"/>
    </row>
    <row r="13831" spans="1:6">
      <c r="A13831" s="144"/>
      <c r="B13831" s="144"/>
      <c r="C13831" s="144"/>
      <c r="D13831" s="144"/>
      <c r="E13831" s="144"/>
      <c r="F13831" s="144"/>
    </row>
    <row r="13832" spans="1:6">
      <c r="A13832" s="144"/>
      <c r="B13832" s="144"/>
      <c r="C13832" s="144"/>
      <c r="D13832" s="144"/>
      <c r="E13832" s="144"/>
      <c r="F13832" s="144"/>
    </row>
    <row r="13833" spans="1:6">
      <c r="A13833" s="144"/>
      <c r="B13833" s="144"/>
      <c r="C13833" s="144"/>
      <c r="D13833" s="144"/>
      <c r="E13833" s="144"/>
      <c r="F13833" s="144"/>
    </row>
    <row r="13834" spans="1:6">
      <c r="A13834" s="144"/>
      <c r="B13834" s="144"/>
      <c r="C13834" s="144"/>
      <c r="D13834" s="144"/>
      <c r="E13834" s="144"/>
      <c r="F13834" s="144"/>
    </row>
    <row r="13835" spans="1:6">
      <c r="A13835" s="144"/>
      <c r="B13835" s="144"/>
      <c r="C13835" s="144"/>
      <c r="D13835" s="144"/>
      <c r="E13835" s="144"/>
      <c r="F13835" s="144"/>
    </row>
    <row r="13836" spans="1:6">
      <c r="A13836" s="144"/>
      <c r="B13836" s="144"/>
      <c r="C13836" s="144"/>
      <c r="D13836" s="144"/>
      <c r="E13836" s="144"/>
      <c r="F13836" s="144"/>
    </row>
    <row r="13837" spans="1:6">
      <c r="A13837" s="144"/>
      <c r="B13837" s="144"/>
      <c r="C13837" s="144"/>
      <c r="D13837" s="144"/>
      <c r="E13837" s="144"/>
      <c r="F13837" s="144"/>
    </row>
    <row r="13838" spans="1:6">
      <c r="A13838" s="144"/>
      <c r="B13838" s="144"/>
      <c r="C13838" s="144"/>
      <c r="D13838" s="144"/>
      <c r="E13838" s="144"/>
      <c r="F13838" s="144"/>
    </row>
    <row r="13839" spans="1:6">
      <c r="A13839" s="144"/>
      <c r="B13839" s="144"/>
      <c r="C13839" s="144"/>
      <c r="D13839" s="144"/>
      <c r="E13839" s="144"/>
      <c r="F13839" s="144"/>
    </row>
    <row r="13840" spans="1:6">
      <c r="A13840" s="144"/>
      <c r="B13840" s="144"/>
      <c r="C13840" s="144"/>
      <c r="D13840" s="144"/>
      <c r="E13840" s="144"/>
      <c r="F13840" s="144"/>
    </row>
    <row r="13841" spans="1:6">
      <c r="A13841" s="144"/>
      <c r="B13841" s="144"/>
      <c r="C13841" s="144"/>
      <c r="D13841" s="144"/>
      <c r="E13841" s="144"/>
      <c r="F13841" s="144"/>
    </row>
    <row r="13842" spans="1:6">
      <c r="A13842" s="144"/>
      <c r="B13842" s="144"/>
      <c r="C13842" s="144"/>
      <c r="D13842" s="144"/>
      <c r="E13842" s="144"/>
      <c r="F13842" s="144"/>
    </row>
    <row r="13843" spans="1:6">
      <c r="A13843" s="144"/>
      <c r="B13843" s="144"/>
      <c r="C13843" s="144"/>
      <c r="D13843" s="144"/>
      <c r="E13843" s="144"/>
      <c r="F13843" s="144"/>
    </row>
    <row r="13844" spans="1:6">
      <c r="A13844" s="144"/>
      <c r="B13844" s="144"/>
      <c r="C13844" s="144"/>
      <c r="D13844" s="144"/>
      <c r="E13844" s="144"/>
      <c r="F13844" s="144"/>
    </row>
    <row r="13845" spans="1:6">
      <c r="A13845" s="144"/>
      <c r="B13845" s="144"/>
      <c r="C13845" s="144"/>
      <c r="D13845" s="144"/>
      <c r="E13845" s="144"/>
      <c r="F13845" s="144"/>
    </row>
    <row r="13846" spans="1:6">
      <c r="A13846" s="144"/>
      <c r="B13846" s="144"/>
      <c r="C13846" s="144"/>
      <c r="D13846" s="144"/>
      <c r="E13846" s="144"/>
      <c r="F13846" s="144"/>
    </row>
    <row r="13847" spans="1:6">
      <c r="A13847" s="144"/>
      <c r="B13847" s="144"/>
      <c r="C13847" s="144"/>
      <c r="D13847" s="144"/>
      <c r="E13847" s="144"/>
      <c r="F13847" s="144"/>
    </row>
    <row r="13848" spans="1:6">
      <c r="A13848" s="144"/>
      <c r="B13848" s="144"/>
      <c r="C13848" s="144"/>
      <c r="D13848" s="144"/>
      <c r="E13848" s="144"/>
      <c r="F13848" s="144"/>
    </row>
    <row r="13849" spans="1:6">
      <c r="A13849" s="144"/>
      <c r="B13849" s="144"/>
      <c r="C13849" s="144"/>
      <c r="D13849" s="144"/>
      <c r="E13849" s="144"/>
      <c r="F13849" s="144"/>
    </row>
    <row r="13850" spans="1:6">
      <c r="A13850" s="144"/>
      <c r="B13850" s="144"/>
      <c r="C13850" s="144"/>
      <c r="D13850" s="144"/>
      <c r="E13850" s="144"/>
      <c r="F13850" s="144"/>
    </row>
    <row r="13851" spans="1:6">
      <c r="A13851" s="144"/>
      <c r="B13851" s="144"/>
      <c r="C13851" s="144"/>
      <c r="D13851" s="144"/>
      <c r="E13851" s="144"/>
      <c r="F13851" s="144"/>
    </row>
    <row r="13852" spans="1:6">
      <c r="A13852" s="144"/>
      <c r="B13852" s="144"/>
      <c r="C13852" s="144"/>
      <c r="D13852" s="144"/>
      <c r="E13852" s="144"/>
      <c r="F13852" s="144"/>
    </row>
    <row r="13853" spans="1:6">
      <c r="A13853" s="144"/>
      <c r="B13853" s="144"/>
      <c r="C13853" s="144"/>
      <c r="D13853" s="144"/>
      <c r="E13853" s="144"/>
      <c r="F13853" s="144"/>
    </row>
    <row r="13854" spans="1:6">
      <c r="A13854" s="144"/>
      <c r="B13854" s="144"/>
      <c r="C13854" s="144"/>
      <c r="D13854" s="144"/>
      <c r="E13854" s="144"/>
      <c r="F13854" s="144"/>
    </row>
    <row r="13855" spans="1:6">
      <c r="A13855" s="144"/>
      <c r="B13855" s="144"/>
      <c r="C13855" s="144"/>
      <c r="D13855" s="144"/>
      <c r="E13855" s="144"/>
      <c r="F13855" s="144"/>
    </row>
    <row r="13856" spans="1:6">
      <c r="A13856" s="144"/>
      <c r="B13856" s="144"/>
      <c r="C13856" s="144"/>
      <c r="D13856" s="144"/>
      <c r="E13856" s="144"/>
      <c r="F13856" s="144"/>
    </row>
    <row r="13857" spans="1:6">
      <c r="A13857" s="144"/>
      <c r="B13857" s="144"/>
      <c r="C13857" s="144"/>
      <c r="D13857" s="144"/>
      <c r="E13857" s="144"/>
      <c r="F13857" s="144"/>
    </row>
    <row r="13858" spans="1:6">
      <c r="A13858" s="144"/>
      <c r="B13858" s="144"/>
      <c r="C13858" s="144"/>
      <c r="D13858" s="144"/>
      <c r="E13858" s="144"/>
      <c r="F13858" s="144"/>
    </row>
    <row r="13859" spans="1:6">
      <c r="A13859" s="144"/>
      <c r="B13859" s="144"/>
      <c r="C13859" s="144"/>
      <c r="D13859" s="144"/>
      <c r="E13859" s="144"/>
      <c r="F13859" s="144"/>
    </row>
    <row r="13860" spans="1:6">
      <c r="A13860" s="144"/>
      <c r="B13860" s="144"/>
      <c r="C13860" s="144"/>
      <c r="D13860" s="144"/>
      <c r="E13860" s="144"/>
      <c r="F13860" s="144"/>
    </row>
    <row r="13861" spans="1:6">
      <c r="A13861" s="144"/>
      <c r="B13861" s="144"/>
      <c r="C13861" s="144"/>
      <c r="D13861" s="144"/>
      <c r="E13861" s="144"/>
      <c r="F13861" s="144"/>
    </row>
    <row r="13862" spans="1:6">
      <c r="A13862" s="144"/>
      <c r="B13862" s="144"/>
      <c r="C13862" s="144"/>
      <c r="D13862" s="144"/>
      <c r="E13862" s="144"/>
      <c r="F13862" s="144"/>
    </row>
    <row r="13863" spans="1:6">
      <c r="A13863" s="144"/>
      <c r="B13863" s="144"/>
      <c r="C13863" s="144"/>
      <c r="D13863" s="144"/>
      <c r="E13863" s="144"/>
      <c r="F13863" s="144"/>
    </row>
    <row r="13864" spans="1:6">
      <c r="A13864" s="144"/>
      <c r="B13864" s="144"/>
      <c r="C13864" s="144"/>
      <c r="D13864" s="144"/>
      <c r="E13864" s="144"/>
      <c r="F13864" s="144"/>
    </row>
    <row r="13865" spans="1:6">
      <c r="A13865" s="144"/>
      <c r="B13865" s="144"/>
      <c r="C13865" s="144"/>
      <c r="D13865" s="144"/>
      <c r="E13865" s="144"/>
      <c r="F13865" s="144"/>
    </row>
    <row r="13866" spans="1:6">
      <c r="A13866" s="144"/>
      <c r="B13866" s="144"/>
      <c r="C13866" s="144"/>
      <c r="D13866" s="144"/>
      <c r="E13866" s="144"/>
      <c r="F13866" s="144"/>
    </row>
    <row r="13867" spans="1:6">
      <c r="A13867" s="144"/>
      <c r="B13867" s="144"/>
      <c r="C13867" s="144"/>
      <c r="D13867" s="144"/>
      <c r="E13867" s="144"/>
      <c r="F13867" s="144"/>
    </row>
    <row r="13868" spans="1:6">
      <c r="A13868" s="144"/>
      <c r="B13868" s="144"/>
      <c r="C13868" s="144"/>
      <c r="D13868" s="144"/>
      <c r="E13868" s="144"/>
      <c r="F13868" s="144"/>
    </row>
    <row r="13869" spans="1:6">
      <c r="A13869" s="144"/>
      <c r="B13869" s="144"/>
      <c r="C13869" s="144"/>
      <c r="D13869" s="144"/>
      <c r="E13869" s="144"/>
      <c r="F13869" s="144"/>
    </row>
    <row r="13870" spans="1:6">
      <c r="A13870" s="144"/>
      <c r="B13870" s="144"/>
      <c r="C13870" s="144"/>
      <c r="D13870" s="144"/>
      <c r="E13870" s="144"/>
      <c r="F13870" s="144"/>
    </row>
    <row r="13871" spans="1:6">
      <c r="A13871" s="144"/>
      <c r="B13871" s="144"/>
      <c r="C13871" s="144"/>
      <c r="D13871" s="144"/>
      <c r="E13871" s="144"/>
      <c r="F13871" s="144"/>
    </row>
    <row r="13872" spans="1:6">
      <c r="A13872" s="144"/>
      <c r="B13872" s="144"/>
      <c r="C13872" s="144"/>
      <c r="D13872" s="144"/>
      <c r="E13872" s="144"/>
      <c r="F13872" s="144"/>
    </row>
    <row r="13873" spans="1:6">
      <c r="A13873" s="144"/>
      <c r="B13873" s="144"/>
      <c r="C13873" s="144"/>
      <c r="D13873" s="144"/>
      <c r="E13873" s="144"/>
      <c r="F13873" s="144"/>
    </row>
    <row r="13874" spans="1:6">
      <c r="A13874" s="144"/>
      <c r="B13874" s="144"/>
      <c r="C13874" s="144"/>
      <c r="D13874" s="144"/>
      <c r="E13874" s="144"/>
      <c r="F13874" s="144"/>
    </row>
    <row r="13875" spans="1:6">
      <c r="A13875" s="144"/>
      <c r="B13875" s="144"/>
      <c r="C13875" s="144"/>
      <c r="D13875" s="144"/>
      <c r="E13875" s="144"/>
      <c r="F13875" s="144"/>
    </row>
    <row r="13876" spans="1:6">
      <c r="A13876" s="144"/>
      <c r="B13876" s="144"/>
      <c r="C13876" s="144"/>
      <c r="D13876" s="144"/>
      <c r="E13876" s="144"/>
      <c r="F13876" s="144"/>
    </row>
    <row r="13877" spans="1:6">
      <c r="A13877" s="144"/>
      <c r="B13877" s="144"/>
      <c r="C13877" s="144"/>
      <c r="D13877" s="144"/>
      <c r="E13877" s="144"/>
      <c r="F13877" s="144"/>
    </row>
    <row r="13878" spans="1:6">
      <c r="A13878" s="144"/>
      <c r="B13878" s="144"/>
      <c r="C13878" s="144"/>
      <c r="D13878" s="144"/>
      <c r="E13878" s="144"/>
      <c r="F13878" s="144"/>
    </row>
    <row r="13879" spans="1:6">
      <c r="A13879" s="144"/>
      <c r="B13879" s="144"/>
      <c r="C13879" s="144"/>
      <c r="D13879" s="144"/>
      <c r="E13879" s="144"/>
      <c r="F13879" s="144"/>
    </row>
    <row r="13880" spans="1:6">
      <c r="A13880" s="144"/>
      <c r="B13880" s="144"/>
      <c r="C13880" s="144"/>
      <c r="D13880" s="144"/>
      <c r="E13880" s="144"/>
      <c r="F13880" s="144"/>
    </row>
    <row r="13881" spans="1:6">
      <c r="A13881" s="144"/>
      <c r="B13881" s="144"/>
      <c r="C13881" s="144"/>
      <c r="D13881" s="144"/>
      <c r="E13881" s="144"/>
      <c r="F13881" s="144"/>
    </row>
    <row r="13882" spans="1:6">
      <c r="A13882" s="144"/>
      <c r="B13882" s="144"/>
      <c r="C13882" s="144"/>
      <c r="D13882" s="144"/>
      <c r="E13882" s="144"/>
      <c r="F13882" s="144"/>
    </row>
    <row r="13883" spans="1:6">
      <c r="A13883" s="144"/>
      <c r="B13883" s="144"/>
      <c r="C13883" s="144"/>
      <c r="D13883" s="144"/>
      <c r="E13883" s="144"/>
      <c r="F13883" s="144"/>
    </row>
    <row r="13884" spans="1:6">
      <c r="A13884" s="144"/>
      <c r="B13884" s="144"/>
      <c r="C13884" s="144"/>
      <c r="D13884" s="144"/>
      <c r="E13884" s="144"/>
      <c r="F13884" s="144"/>
    </row>
    <row r="13885" spans="1:6">
      <c r="A13885" s="144"/>
      <c r="B13885" s="144"/>
      <c r="C13885" s="144"/>
      <c r="D13885" s="144"/>
      <c r="E13885" s="144"/>
      <c r="F13885" s="144"/>
    </row>
    <row r="13886" spans="1:6">
      <c r="A13886" s="144"/>
      <c r="B13886" s="144"/>
      <c r="C13886" s="144"/>
      <c r="D13886" s="144"/>
      <c r="E13886" s="144"/>
      <c r="F13886" s="144"/>
    </row>
    <row r="13887" spans="1:6">
      <c r="A13887" s="144"/>
      <c r="B13887" s="144"/>
      <c r="C13887" s="144"/>
      <c r="D13887" s="144"/>
      <c r="E13887" s="144"/>
      <c r="F13887" s="144"/>
    </row>
    <row r="13888" spans="1:6">
      <c r="A13888" s="144"/>
      <c r="B13888" s="144"/>
      <c r="C13888" s="144"/>
      <c r="D13888" s="144"/>
      <c r="E13888" s="144"/>
      <c r="F13888" s="144"/>
    </row>
    <row r="13889" spans="1:6">
      <c r="A13889" s="144"/>
      <c r="B13889" s="144"/>
      <c r="C13889" s="144"/>
      <c r="D13889" s="144"/>
      <c r="E13889" s="144"/>
      <c r="F13889" s="144"/>
    </row>
    <row r="13890" spans="1:6">
      <c r="A13890" s="144"/>
      <c r="B13890" s="144"/>
      <c r="C13890" s="144"/>
      <c r="D13890" s="144"/>
      <c r="E13890" s="144"/>
      <c r="F13890" s="144"/>
    </row>
    <row r="13891" spans="1:6">
      <c r="A13891" s="144"/>
      <c r="B13891" s="144"/>
      <c r="C13891" s="144"/>
      <c r="D13891" s="144"/>
      <c r="E13891" s="144"/>
      <c r="F13891" s="144"/>
    </row>
    <row r="13892" spans="1:6">
      <c r="A13892" s="144"/>
      <c r="B13892" s="144"/>
      <c r="C13892" s="144"/>
      <c r="D13892" s="144"/>
      <c r="E13892" s="144"/>
      <c r="F13892" s="144"/>
    </row>
    <row r="13893" spans="1:6">
      <c r="A13893" s="144"/>
      <c r="B13893" s="144"/>
      <c r="C13893" s="144"/>
      <c r="D13893" s="144"/>
      <c r="E13893" s="144"/>
      <c r="F13893" s="144"/>
    </row>
    <row r="13894" spans="1:6">
      <c r="A13894" s="144"/>
      <c r="B13894" s="144"/>
      <c r="C13894" s="144"/>
      <c r="D13894" s="144"/>
      <c r="E13894" s="144"/>
      <c r="F13894" s="144"/>
    </row>
    <row r="13895" spans="1:6">
      <c r="A13895" s="144"/>
      <c r="B13895" s="144"/>
      <c r="C13895" s="144"/>
      <c r="D13895" s="144"/>
      <c r="E13895" s="144"/>
      <c r="F13895" s="144"/>
    </row>
    <row r="13896" spans="1:6">
      <c r="A13896" s="144"/>
      <c r="B13896" s="144"/>
      <c r="C13896" s="144"/>
      <c r="D13896" s="144"/>
      <c r="E13896" s="144"/>
      <c r="F13896" s="144"/>
    </row>
    <row r="13897" spans="1:6">
      <c r="A13897" s="144"/>
      <c r="B13897" s="144"/>
      <c r="C13897" s="144"/>
      <c r="D13897" s="144"/>
      <c r="E13897" s="144"/>
      <c r="F13897" s="144"/>
    </row>
    <row r="13898" spans="1:6">
      <c r="A13898" s="144"/>
      <c r="B13898" s="144"/>
      <c r="C13898" s="144"/>
      <c r="D13898" s="144"/>
      <c r="E13898" s="144"/>
      <c r="F13898" s="144"/>
    </row>
    <row r="13899" spans="1:6">
      <c r="A13899" s="144"/>
      <c r="B13899" s="144"/>
      <c r="C13899" s="144"/>
      <c r="D13899" s="144"/>
      <c r="E13899" s="144"/>
      <c r="F13899" s="144"/>
    </row>
    <row r="13900" spans="1:6">
      <c r="A13900" s="144"/>
      <c r="B13900" s="144"/>
      <c r="C13900" s="144"/>
      <c r="D13900" s="144"/>
      <c r="E13900" s="144"/>
      <c r="F13900" s="144"/>
    </row>
    <row r="13901" spans="1:6">
      <c r="A13901" s="144"/>
      <c r="B13901" s="144"/>
      <c r="C13901" s="144"/>
      <c r="D13901" s="144"/>
      <c r="E13901" s="144"/>
      <c r="F13901" s="144"/>
    </row>
    <row r="13902" spans="1:6">
      <c r="A13902" s="144"/>
      <c r="B13902" s="144"/>
      <c r="C13902" s="144"/>
      <c r="D13902" s="144"/>
      <c r="E13902" s="144"/>
      <c r="F13902" s="144"/>
    </row>
    <row r="13903" spans="1:6">
      <c r="A13903" s="144"/>
      <c r="B13903" s="144"/>
      <c r="C13903" s="144"/>
      <c r="D13903" s="144"/>
      <c r="E13903" s="144"/>
      <c r="F13903" s="144"/>
    </row>
    <row r="13904" spans="1:6">
      <c r="A13904" s="144"/>
      <c r="B13904" s="144"/>
      <c r="C13904" s="144"/>
      <c r="D13904" s="144"/>
      <c r="E13904" s="144"/>
      <c r="F13904" s="144"/>
    </row>
    <row r="13905" spans="1:6">
      <c r="A13905" s="144"/>
      <c r="B13905" s="144"/>
      <c r="C13905" s="144"/>
      <c r="D13905" s="144"/>
      <c r="E13905" s="144"/>
      <c r="F13905" s="144"/>
    </row>
    <row r="13906" spans="1:6">
      <c r="A13906" s="144"/>
      <c r="B13906" s="144"/>
      <c r="C13906" s="144"/>
      <c r="D13906" s="144"/>
      <c r="E13906" s="144"/>
      <c r="F13906" s="144"/>
    </row>
    <row r="13907" spans="1:6">
      <c r="A13907" s="144"/>
      <c r="B13907" s="144"/>
      <c r="C13907" s="144"/>
      <c r="D13907" s="144"/>
      <c r="E13907" s="144"/>
      <c r="F13907" s="144"/>
    </row>
    <row r="13908" spans="1:6">
      <c r="A13908" s="144"/>
      <c r="B13908" s="144"/>
      <c r="C13908" s="144"/>
      <c r="D13908" s="144"/>
      <c r="E13908" s="144"/>
      <c r="F13908" s="144"/>
    </row>
    <row r="13909" spans="1:6">
      <c r="A13909" s="144"/>
      <c r="B13909" s="144"/>
      <c r="C13909" s="144"/>
      <c r="D13909" s="144"/>
      <c r="E13909" s="144"/>
      <c r="F13909" s="144"/>
    </row>
    <row r="13910" spans="1:6">
      <c r="A13910" s="144"/>
      <c r="B13910" s="144"/>
      <c r="C13910" s="144"/>
      <c r="D13910" s="144"/>
      <c r="E13910" s="144"/>
      <c r="F13910" s="144"/>
    </row>
    <row r="13911" spans="1:6">
      <c r="A13911" s="144"/>
      <c r="B13911" s="144"/>
      <c r="C13911" s="144"/>
      <c r="D13911" s="144"/>
      <c r="E13911" s="144"/>
      <c r="F13911" s="144"/>
    </row>
    <row r="13912" spans="1:6">
      <c r="A13912" s="144"/>
      <c r="B13912" s="144"/>
      <c r="C13912" s="144"/>
      <c r="D13912" s="144"/>
      <c r="E13912" s="144"/>
      <c r="F13912" s="144"/>
    </row>
    <row r="13913" spans="1:6">
      <c r="A13913" s="144"/>
      <c r="B13913" s="144"/>
      <c r="C13913" s="144"/>
      <c r="D13913" s="144"/>
      <c r="E13913" s="144"/>
      <c r="F13913" s="144"/>
    </row>
    <row r="13914" spans="1:6">
      <c r="A13914" s="144"/>
      <c r="B13914" s="144"/>
      <c r="C13914" s="144"/>
      <c r="D13914" s="144"/>
      <c r="E13914" s="144"/>
      <c r="F13914" s="144"/>
    </row>
    <row r="13915" spans="1:6">
      <c r="A13915" s="144"/>
      <c r="B13915" s="144"/>
      <c r="C13915" s="144"/>
      <c r="D13915" s="144"/>
      <c r="E13915" s="144"/>
      <c r="F13915" s="144"/>
    </row>
    <row r="13916" spans="1:6">
      <c r="A13916" s="144"/>
      <c r="B13916" s="144"/>
      <c r="C13916" s="144"/>
      <c r="D13916" s="144"/>
      <c r="E13916" s="144"/>
      <c r="F13916" s="144"/>
    </row>
    <row r="13917" spans="1:6">
      <c r="A13917" s="144"/>
      <c r="B13917" s="144"/>
      <c r="C13917" s="144"/>
      <c r="D13917" s="144"/>
      <c r="E13917" s="144"/>
      <c r="F13917" s="144"/>
    </row>
    <row r="13918" spans="1:6">
      <c r="A13918" s="144"/>
      <c r="B13918" s="144"/>
      <c r="C13918" s="144"/>
      <c r="D13918" s="144"/>
      <c r="E13918" s="144"/>
      <c r="F13918" s="144"/>
    </row>
    <row r="13919" spans="1:6">
      <c r="A13919" s="144"/>
      <c r="B13919" s="144"/>
      <c r="C13919" s="144"/>
      <c r="D13919" s="144"/>
      <c r="E13919" s="144"/>
      <c r="F13919" s="144"/>
    </row>
    <row r="13920" spans="1:6">
      <c r="A13920" s="144"/>
      <c r="B13920" s="144"/>
      <c r="C13920" s="144"/>
      <c r="D13920" s="144"/>
      <c r="E13920" s="144"/>
      <c r="F13920" s="144"/>
    </row>
    <row r="13921" spans="1:6">
      <c r="A13921" s="144"/>
      <c r="B13921" s="144"/>
      <c r="C13921" s="144"/>
      <c r="D13921" s="144"/>
      <c r="E13921" s="144"/>
      <c r="F13921" s="144"/>
    </row>
    <row r="13922" spans="1:6">
      <c r="A13922" s="144"/>
      <c r="B13922" s="144"/>
      <c r="C13922" s="144"/>
      <c r="D13922" s="144"/>
      <c r="E13922" s="144"/>
      <c r="F13922" s="144"/>
    </row>
    <row r="13923" spans="1:6">
      <c r="A13923" s="144"/>
      <c r="B13923" s="144"/>
      <c r="C13923" s="144"/>
      <c r="D13923" s="144"/>
      <c r="E13923" s="144"/>
      <c r="F13923" s="144"/>
    </row>
    <row r="13924" spans="1:6">
      <c r="A13924" s="144"/>
      <c r="B13924" s="144"/>
      <c r="C13924" s="144"/>
      <c r="D13924" s="144"/>
      <c r="E13924" s="144"/>
      <c r="F13924" s="144"/>
    </row>
    <row r="13925" spans="1:6">
      <c r="A13925" s="144"/>
      <c r="B13925" s="144"/>
      <c r="C13925" s="144"/>
      <c r="D13925" s="144"/>
      <c r="E13925" s="144"/>
      <c r="F13925" s="144"/>
    </row>
    <row r="13926" spans="1:6">
      <c r="A13926" s="144"/>
      <c r="B13926" s="144"/>
      <c r="C13926" s="144"/>
      <c r="D13926" s="144"/>
      <c r="E13926" s="144"/>
      <c r="F13926" s="144"/>
    </row>
    <row r="13927" spans="1:6">
      <c r="A13927" s="144"/>
      <c r="B13927" s="144"/>
      <c r="C13927" s="144"/>
      <c r="D13927" s="144"/>
      <c r="E13927" s="144"/>
      <c r="F13927" s="144"/>
    </row>
    <row r="13928" spans="1:6">
      <c r="A13928" s="144"/>
      <c r="B13928" s="144"/>
      <c r="C13928" s="144"/>
      <c r="D13928" s="144"/>
      <c r="E13928" s="144"/>
      <c r="F13928" s="144"/>
    </row>
    <row r="13929" spans="1:6">
      <c r="A13929" s="144"/>
      <c r="B13929" s="144"/>
      <c r="C13929" s="144"/>
      <c r="D13929" s="144"/>
      <c r="E13929" s="144"/>
      <c r="F13929" s="144"/>
    </row>
    <row r="13930" spans="1:6">
      <c r="A13930" s="144"/>
      <c r="B13930" s="144"/>
      <c r="C13930" s="144"/>
      <c r="D13930" s="144"/>
      <c r="E13930" s="144"/>
      <c r="F13930" s="144"/>
    </row>
    <row r="13931" spans="1:6">
      <c r="A13931" s="144"/>
      <c r="B13931" s="144"/>
      <c r="C13931" s="144"/>
      <c r="D13931" s="144"/>
      <c r="E13931" s="144"/>
      <c r="F13931" s="144"/>
    </row>
    <row r="13932" spans="1:6">
      <c r="A13932" s="144"/>
      <c r="B13932" s="144"/>
      <c r="C13932" s="144"/>
      <c r="D13932" s="144"/>
      <c r="E13932" s="144"/>
      <c r="F13932" s="144"/>
    </row>
    <row r="13933" spans="1:6">
      <c r="A13933" s="144"/>
      <c r="B13933" s="144"/>
      <c r="C13933" s="144"/>
      <c r="D13933" s="144"/>
      <c r="E13933" s="144"/>
      <c r="F13933" s="144"/>
    </row>
    <row r="13934" spans="1:6">
      <c r="A13934" s="144"/>
      <c r="B13934" s="144"/>
      <c r="C13934" s="144"/>
      <c r="D13934" s="144"/>
      <c r="E13934" s="144"/>
      <c r="F13934" s="144"/>
    </row>
    <row r="13935" spans="1:6">
      <c r="A13935" s="144"/>
      <c r="B13935" s="144"/>
      <c r="C13935" s="144"/>
      <c r="D13935" s="144"/>
      <c r="E13935" s="144"/>
      <c r="F13935" s="144"/>
    </row>
    <row r="13936" spans="1:6">
      <c r="A13936" s="144"/>
      <c r="B13936" s="144"/>
      <c r="C13936" s="144"/>
      <c r="D13936" s="144"/>
      <c r="E13936" s="144"/>
      <c r="F13936" s="144"/>
    </row>
    <row r="13937" spans="1:6">
      <c r="A13937" s="144"/>
      <c r="B13937" s="144"/>
      <c r="C13937" s="144"/>
      <c r="D13937" s="144"/>
      <c r="E13937" s="144"/>
      <c r="F13937" s="144"/>
    </row>
    <row r="13938" spans="1:6">
      <c r="A13938" s="144"/>
      <c r="B13938" s="144"/>
      <c r="C13938" s="144"/>
      <c r="D13938" s="144"/>
      <c r="E13938" s="144"/>
      <c r="F13938" s="144"/>
    </row>
    <row r="13939" spans="1:6">
      <c r="A13939" s="144"/>
      <c r="B13939" s="144"/>
      <c r="C13939" s="144"/>
      <c r="D13939" s="144"/>
      <c r="E13939" s="144"/>
      <c r="F13939" s="144"/>
    </row>
    <row r="13940" spans="1:6">
      <c r="A13940" s="144"/>
      <c r="B13940" s="144"/>
      <c r="C13940" s="144"/>
      <c r="D13940" s="144"/>
      <c r="E13940" s="144"/>
      <c r="F13940" s="144"/>
    </row>
    <row r="13941" spans="1:6">
      <c r="A13941" s="144"/>
      <c r="B13941" s="144"/>
      <c r="C13941" s="144"/>
      <c r="D13941" s="144"/>
      <c r="E13941" s="144"/>
      <c r="F13941" s="144"/>
    </row>
    <row r="13942" spans="1:6">
      <c r="A13942" s="144"/>
      <c r="B13942" s="144"/>
      <c r="C13942" s="144"/>
      <c r="D13942" s="144"/>
      <c r="E13942" s="144"/>
      <c r="F13942" s="144"/>
    </row>
    <row r="13943" spans="1:6">
      <c r="A13943" s="144"/>
      <c r="B13943" s="144"/>
      <c r="C13943" s="144"/>
      <c r="D13943" s="144"/>
      <c r="E13943" s="144"/>
      <c r="F13943" s="144"/>
    </row>
    <row r="13944" spans="1:6">
      <c r="A13944" s="144"/>
      <c r="B13944" s="144"/>
      <c r="C13944" s="144"/>
      <c r="D13944" s="144"/>
      <c r="E13944" s="144"/>
      <c r="F13944" s="144"/>
    </row>
    <row r="13945" spans="1:6">
      <c r="A13945" s="144"/>
      <c r="B13945" s="144"/>
      <c r="C13945" s="144"/>
      <c r="D13945" s="144"/>
      <c r="E13945" s="144"/>
      <c r="F13945" s="144"/>
    </row>
    <row r="13946" spans="1:6">
      <c r="A13946" s="144"/>
      <c r="B13946" s="144"/>
      <c r="C13946" s="144"/>
      <c r="D13946" s="144"/>
      <c r="E13946" s="144"/>
      <c r="F13946" s="144"/>
    </row>
    <row r="13947" spans="1:6">
      <c r="A13947" s="144"/>
      <c r="B13947" s="144"/>
      <c r="C13947" s="144"/>
      <c r="D13947" s="144"/>
      <c r="E13947" s="144"/>
      <c r="F13947" s="144"/>
    </row>
    <row r="13948" spans="1:6">
      <c r="A13948" s="144"/>
      <c r="B13948" s="144"/>
      <c r="C13948" s="144"/>
      <c r="D13948" s="144"/>
      <c r="E13948" s="144"/>
      <c r="F13948" s="144"/>
    </row>
    <row r="13949" spans="1:6">
      <c r="A13949" s="144"/>
      <c r="B13949" s="144"/>
      <c r="C13949" s="144"/>
      <c r="D13949" s="144"/>
      <c r="E13949" s="144"/>
      <c r="F13949" s="144"/>
    </row>
    <row r="13950" spans="1:6">
      <c r="A13950" s="144"/>
      <c r="B13950" s="144"/>
      <c r="C13950" s="144"/>
      <c r="D13950" s="144"/>
      <c r="E13950" s="144"/>
      <c r="F13950" s="144"/>
    </row>
    <row r="13951" spans="1:6">
      <c r="A13951" s="144"/>
      <c r="B13951" s="144"/>
      <c r="C13951" s="144"/>
      <c r="D13951" s="144"/>
      <c r="E13951" s="144"/>
      <c r="F13951" s="144"/>
    </row>
    <row r="13952" spans="1:6">
      <c r="A13952" s="144"/>
      <c r="B13952" s="144"/>
      <c r="C13952" s="144"/>
      <c r="D13952" s="144"/>
      <c r="E13952" s="144"/>
      <c r="F13952" s="144"/>
    </row>
    <row r="13953" spans="1:6">
      <c r="A13953" s="144"/>
      <c r="B13953" s="144"/>
      <c r="C13953" s="144"/>
      <c r="D13953" s="144"/>
      <c r="E13953" s="144"/>
      <c r="F13953" s="144"/>
    </row>
    <row r="13954" spans="1:6">
      <c r="A13954" s="144"/>
      <c r="B13954" s="144"/>
      <c r="C13954" s="144"/>
      <c r="D13954" s="144"/>
      <c r="E13954" s="144"/>
      <c r="F13954" s="144"/>
    </row>
    <row r="13955" spans="1:6">
      <c r="A13955" s="144"/>
      <c r="B13955" s="144"/>
      <c r="C13955" s="144"/>
      <c r="D13955" s="144"/>
      <c r="E13955" s="144"/>
      <c r="F13955" s="144"/>
    </row>
    <row r="13956" spans="1:6">
      <c r="A13956" s="144"/>
      <c r="B13956" s="144"/>
      <c r="C13956" s="144"/>
      <c r="D13956" s="144"/>
      <c r="E13956" s="144"/>
      <c r="F13956" s="144"/>
    </row>
    <row r="13957" spans="1:6">
      <c r="A13957" s="144"/>
      <c r="B13957" s="144"/>
      <c r="C13957" s="144"/>
      <c r="D13957" s="144"/>
      <c r="E13957" s="144"/>
      <c r="F13957" s="144"/>
    </row>
    <row r="13958" spans="1:6">
      <c r="A13958" s="144"/>
      <c r="B13958" s="144"/>
      <c r="C13958" s="144"/>
      <c r="D13958" s="144"/>
      <c r="E13958" s="144"/>
      <c r="F13958" s="144"/>
    </row>
    <row r="13959" spans="1:6">
      <c r="A13959" s="144"/>
      <c r="B13959" s="144"/>
      <c r="C13959" s="144"/>
      <c r="D13959" s="144"/>
      <c r="E13959" s="144"/>
      <c r="F13959" s="144"/>
    </row>
    <row r="13960" spans="1:6">
      <c r="A13960" s="144"/>
      <c r="B13960" s="144"/>
      <c r="C13960" s="144"/>
      <c r="D13960" s="144"/>
      <c r="E13960" s="144"/>
      <c r="F13960" s="144"/>
    </row>
    <row r="13961" spans="1:6">
      <c r="A13961" s="144"/>
      <c r="B13961" s="144"/>
      <c r="C13961" s="144"/>
      <c r="D13961" s="144"/>
      <c r="E13961" s="144"/>
      <c r="F13961" s="144"/>
    </row>
    <row r="13962" spans="1:6">
      <c r="A13962" s="144"/>
      <c r="B13962" s="144"/>
      <c r="C13962" s="144"/>
      <c r="D13962" s="144"/>
      <c r="E13962" s="144"/>
      <c r="F13962" s="144"/>
    </row>
    <row r="13963" spans="1:6">
      <c r="A13963" s="144"/>
      <c r="B13963" s="144"/>
      <c r="C13963" s="144"/>
      <c r="D13963" s="144"/>
      <c r="E13963" s="144"/>
      <c r="F13963" s="144"/>
    </row>
    <row r="13964" spans="1:6">
      <c r="A13964" s="144"/>
      <c r="B13964" s="144"/>
      <c r="C13964" s="144"/>
      <c r="D13964" s="144"/>
      <c r="E13964" s="144"/>
      <c r="F13964" s="144"/>
    </row>
    <row r="13965" spans="1:6">
      <c r="A13965" s="144"/>
      <c r="B13965" s="144"/>
      <c r="C13965" s="144"/>
      <c r="D13965" s="144"/>
      <c r="E13965" s="144"/>
      <c r="F13965" s="144"/>
    </row>
    <row r="13966" spans="1:6">
      <c r="A13966" s="144"/>
      <c r="B13966" s="144"/>
      <c r="C13966" s="144"/>
      <c r="D13966" s="144"/>
      <c r="E13966" s="144"/>
      <c r="F13966" s="144"/>
    </row>
    <row r="13967" spans="1:6">
      <c r="A13967" s="144"/>
      <c r="B13967" s="144"/>
      <c r="C13967" s="144"/>
      <c r="D13967" s="144"/>
      <c r="E13967" s="144"/>
      <c r="F13967" s="144"/>
    </row>
    <row r="13968" spans="1:6">
      <c r="A13968" s="144"/>
      <c r="B13968" s="144"/>
      <c r="C13968" s="144"/>
      <c r="D13968" s="144"/>
      <c r="E13968" s="144"/>
      <c r="F13968" s="144"/>
    </row>
    <row r="13969" spans="1:6">
      <c r="A13969" s="144"/>
      <c r="B13969" s="144"/>
      <c r="C13969" s="144"/>
      <c r="D13969" s="144"/>
      <c r="E13969" s="144"/>
      <c r="F13969" s="144"/>
    </row>
    <row r="13970" spans="1:6">
      <c r="A13970" s="144"/>
      <c r="B13970" s="144"/>
      <c r="C13970" s="144"/>
      <c r="D13970" s="144"/>
      <c r="E13970" s="144"/>
      <c r="F13970" s="144"/>
    </row>
    <row r="13971" spans="1:6">
      <c r="A13971" s="144"/>
      <c r="B13971" s="144"/>
      <c r="C13971" s="144"/>
      <c r="D13971" s="144"/>
      <c r="E13971" s="144"/>
      <c r="F13971" s="144"/>
    </row>
    <row r="13972" spans="1:6">
      <c r="A13972" s="144"/>
      <c r="B13972" s="144"/>
      <c r="C13972" s="144"/>
      <c r="D13972" s="144"/>
      <c r="E13972" s="144"/>
      <c r="F13972" s="144"/>
    </row>
    <row r="13973" spans="1:6">
      <c r="A13973" s="144"/>
      <c r="B13973" s="144"/>
      <c r="C13973" s="144"/>
      <c r="D13973" s="144"/>
      <c r="E13973" s="144"/>
      <c r="F13973" s="144"/>
    </row>
    <row r="13974" spans="1:6">
      <c r="A13974" s="144"/>
      <c r="B13974" s="144"/>
      <c r="C13974" s="144"/>
      <c r="D13974" s="144"/>
      <c r="E13974" s="144"/>
      <c r="F13974" s="144"/>
    </row>
    <row r="13975" spans="1:6">
      <c r="A13975" s="144"/>
      <c r="B13975" s="144"/>
      <c r="C13975" s="144"/>
      <c r="D13975" s="144"/>
      <c r="E13975" s="144"/>
      <c r="F13975" s="144"/>
    </row>
    <row r="13976" spans="1:6">
      <c r="A13976" s="144"/>
      <c r="B13976" s="144"/>
      <c r="C13976" s="144"/>
      <c r="D13976" s="144"/>
      <c r="E13976" s="144"/>
      <c r="F13976" s="144"/>
    </row>
    <row r="13977" spans="1:6">
      <c r="A13977" s="144"/>
      <c r="B13977" s="144"/>
      <c r="C13977" s="144"/>
      <c r="D13977" s="144"/>
      <c r="E13977" s="144"/>
      <c r="F13977" s="144"/>
    </row>
    <row r="13978" spans="1:6">
      <c r="A13978" s="144"/>
      <c r="B13978" s="144"/>
      <c r="C13978" s="144"/>
      <c r="D13978" s="144"/>
      <c r="E13978" s="144"/>
      <c r="F13978" s="144"/>
    </row>
    <row r="13979" spans="1:6">
      <c r="A13979" s="144"/>
      <c r="B13979" s="144"/>
      <c r="C13979" s="144"/>
      <c r="D13979" s="144"/>
      <c r="E13979" s="144"/>
      <c r="F13979" s="144"/>
    </row>
    <row r="13980" spans="1:6">
      <c r="A13980" s="144"/>
      <c r="B13980" s="144"/>
      <c r="C13980" s="144"/>
      <c r="D13980" s="144"/>
      <c r="E13980" s="144"/>
      <c r="F13980" s="144"/>
    </row>
    <row r="13981" spans="1:6">
      <c r="A13981" s="144"/>
      <c r="B13981" s="144"/>
      <c r="C13981" s="144"/>
      <c r="D13981" s="144"/>
      <c r="E13981" s="144"/>
      <c r="F13981" s="144"/>
    </row>
    <row r="13982" spans="1:6">
      <c r="A13982" s="144"/>
      <c r="B13982" s="144"/>
      <c r="C13982" s="144"/>
      <c r="D13982" s="144"/>
      <c r="E13982" s="144"/>
      <c r="F13982" s="144"/>
    </row>
    <row r="13983" spans="1:6">
      <c r="A13983" s="144"/>
      <c r="B13983" s="144"/>
      <c r="C13983" s="144"/>
      <c r="D13983" s="144"/>
      <c r="E13983" s="144"/>
      <c r="F13983" s="144"/>
    </row>
    <row r="13984" spans="1:6">
      <c r="A13984" s="144"/>
      <c r="B13984" s="144"/>
      <c r="C13984" s="144"/>
      <c r="D13984" s="144"/>
      <c r="E13984" s="144"/>
      <c r="F13984" s="144"/>
    </row>
    <row r="13985" spans="1:6">
      <c r="A13985" s="144"/>
      <c r="B13985" s="144"/>
      <c r="C13985" s="144"/>
      <c r="D13985" s="144"/>
      <c r="E13985" s="144"/>
      <c r="F13985" s="144"/>
    </row>
    <row r="13986" spans="1:6">
      <c r="A13986" s="144"/>
      <c r="B13986" s="144"/>
      <c r="C13986" s="144"/>
      <c r="D13986" s="144"/>
      <c r="E13986" s="144"/>
      <c r="F13986" s="144"/>
    </row>
    <row r="13987" spans="1:6">
      <c r="A13987" s="144"/>
      <c r="B13987" s="144"/>
      <c r="C13987" s="144"/>
      <c r="D13987" s="144"/>
      <c r="E13987" s="144"/>
      <c r="F13987" s="144"/>
    </row>
    <row r="13988" spans="1:6">
      <c r="A13988" s="144"/>
      <c r="B13988" s="144"/>
      <c r="C13988" s="144"/>
      <c r="D13988" s="144"/>
      <c r="E13988" s="144"/>
      <c r="F13988" s="144"/>
    </row>
    <row r="13989" spans="1:6">
      <c r="A13989" s="144"/>
      <c r="B13989" s="144"/>
      <c r="C13989" s="144"/>
      <c r="D13989" s="144"/>
      <c r="E13989" s="144"/>
      <c r="F13989" s="144"/>
    </row>
    <row r="13990" spans="1:6">
      <c r="A13990" s="144"/>
      <c r="B13990" s="144"/>
      <c r="C13990" s="144"/>
      <c r="D13990" s="144"/>
      <c r="E13990" s="144"/>
      <c r="F13990" s="144"/>
    </row>
    <row r="13991" spans="1:6">
      <c r="A13991" s="144"/>
      <c r="B13991" s="144"/>
      <c r="C13991" s="144"/>
      <c r="D13991" s="144"/>
      <c r="E13991" s="144"/>
      <c r="F13991" s="144"/>
    </row>
    <row r="13992" spans="1:6">
      <c r="A13992" s="144"/>
      <c r="B13992" s="144"/>
      <c r="C13992" s="144"/>
      <c r="D13992" s="144"/>
      <c r="E13992" s="144"/>
      <c r="F13992" s="144"/>
    </row>
    <row r="13993" spans="1:6">
      <c r="A13993" s="144"/>
      <c r="B13993" s="144"/>
      <c r="C13993" s="144"/>
      <c r="D13993" s="144"/>
      <c r="E13993" s="144"/>
      <c r="F13993" s="144"/>
    </row>
    <row r="13994" spans="1:6">
      <c r="A13994" s="144"/>
      <c r="B13994" s="144"/>
      <c r="C13994" s="144"/>
      <c r="D13994" s="144"/>
      <c r="E13994" s="144"/>
      <c r="F13994" s="144"/>
    </row>
    <row r="13995" spans="1:6">
      <c r="A13995" s="144"/>
      <c r="B13995" s="144"/>
      <c r="C13995" s="144"/>
      <c r="D13995" s="144"/>
      <c r="E13995" s="144"/>
      <c r="F13995" s="144"/>
    </row>
    <row r="13996" spans="1:6">
      <c r="A13996" s="144"/>
      <c r="B13996" s="144"/>
      <c r="C13996" s="144"/>
      <c r="D13996" s="144"/>
      <c r="E13996" s="144"/>
      <c r="F13996" s="144"/>
    </row>
    <row r="13997" spans="1:6">
      <c r="A13997" s="144"/>
      <c r="B13997" s="144"/>
      <c r="C13997" s="144"/>
      <c r="D13997" s="144"/>
      <c r="E13997" s="144"/>
      <c r="F13997" s="144"/>
    </row>
    <row r="13998" spans="1:6">
      <c r="A13998" s="144"/>
      <c r="B13998" s="144"/>
      <c r="C13998" s="144"/>
      <c r="D13998" s="144"/>
      <c r="E13998" s="144"/>
      <c r="F13998" s="144"/>
    </row>
    <row r="13999" spans="1:6">
      <c r="A13999" s="144"/>
      <c r="B13999" s="144"/>
      <c r="C13999" s="144"/>
      <c r="D13999" s="144"/>
      <c r="E13999" s="144"/>
      <c r="F13999" s="144"/>
    </row>
    <row r="14000" spans="1:6">
      <c r="A14000" s="144"/>
      <c r="B14000" s="144"/>
      <c r="C14000" s="144"/>
      <c r="D14000" s="144"/>
      <c r="E14000" s="144"/>
      <c r="F14000" s="144"/>
    </row>
    <row r="14001" spans="1:6">
      <c r="A14001" s="144"/>
      <c r="B14001" s="144"/>
      <c r="C14001" s="144"/>
      <c r="D14001" s="144"/>
      <c r="E14001" s="144"/>
      <c r="F14001" s="144"/>
    </row>
    <row r="14002" spans="1:6">
      <c r="A14002" s="144"/>
      <c r="B14002" s="144"/>
      <c r="C14002" s="144"/>
      <c r="D14002" s="144"/>
      <c r="E14002" s="144"/>
      <c r="F14002" s="144"/>
    </row>
    <row r="14003" spans="1:6">
      <c r="A14003" s="144"/>
      <c r="B14003" s="144"/>
      <c r="C14003" s="144"/>
      <c r="D14003" s="144"/>
      <c r="E14003" s="144"/>
      <c r="F14003" s="144"/>
    </row>
    <row r="14004" spans="1:6">
      <c r="A14004" s="144"/>
      <c r="B14004" s="144"/>
      <c r="C14004" s="144"/>
      <c r="D14004" s="144"/>
      <c r="E14004" s="144"/>
      <c r="F14004" s="144"/>
    </row>
    <row r="14005" spans="1:6">
      <c r="A14005" s="144"/>
      <c r="B14005" s="144"/>
      <c r="C14005" s="144"/>
      <c r="D14005" s="144"/>
      <c r="E14005" s="144"/>
      <c r="F14005" s="144"/>
    </row>
    <row r="14006" spans="1:6">
      <c r="A14006" s="144"/>
      <c r="B14006" s="144"/>
      <c r="C14006" s="144"/>
      <c r="D14006" s="144"/>
      <c r="E14006" s="144"/>
      <c r="F14006" s="144"/>
    </row>
    <row r="14007" spans="1:6">
      <c r="A14007" s="144"/>
      <c r="B14007" s="144"/>
      <c r="C14007" s="144"/>
      <c r="D14007" s="144"/>
      <c r="E14007" s="144"/>
      <c r="F14007" s="144"/>
    </row>
    <row r="14008" spans="1:6">
      <c r="A14008" s="144"/>
      <c r="B14008" s="144"/>
      <c r="C14008" s="144"/>
      <c r="D14008" s="144"/>
      <c r="E14008" s="144"/>
      <c r="F14008" s="144"/>
    </row>
    <row r="14009" spans="1:6">
      <c r="A14009" s="144"/>
      <c r="B14009" s="144"/>
      <c r="C14009" s="144"/>
      <c r="D14009" s="144"/>
      <c r="E14009" s="144"/>
      <c r="F14009" s="144"/>
    </row>
    <row r="14010" spans="1:6">
      <c r="A14010" s="144"/>
      <c r="B14010" s="144"/>
      <c r="C14010" s="144"/>
      <c r="D14010" s="144"/>
      <c r="E14010" s="144"/>
      <c r="F14010" s="144"/>
    </row>
    <row r="14011" spans="1:6">
      <c r="A14011" s="144"/>
      <c r="B14011" s="144"/>
      <c r="C14011" s="144"/>
      <c r="D14011" s="144"/>
      <c r="E14011" s="144"/>
      <c r="F14011" s="144"/>
    </row>
    <row r="14012" spans="1:6">
      <c r="A14012" s="144"/>
      <c r="B14012" s="144"/>
      <c r="C14012" s="144"/>
      <c r="D14012" s="144"/>
      <c r="E14012" s="144"/>
      <c r="F14012" s="144"/>
    </row>
    <row r="14013" spans="1:6">
      <c r="A14013" s="144"/>
      <c r="B14013" s="144"/>
      <c r="C14013" s="144"/>
      <c r="D14013" s="144"/>
      <c r="E14013" s="144"/>
      <c r="F14013" s="144"/>
    </row>
    <row r="14014" spans="1:6">
      <c r="A14014" s="144"/>
      <c r="B14014" s="144"/>
      <c r="C14014" s="144"/>
      <c r="D14014" s="144"/>
      <c r="E14014" s="144"/>
      <c r="F14014" s="144"/>
    </row>
    <row r="14015" spans="1:6">
      <c r="A14015" s="144"/>
      <c r="B14015" s="144"/>
      <c r="C14015" s="144"/>
      <c r="D14015" s="144"/>
      <c r="E14015" s="144"/>
      <c r="F14015" s="144"/>
    </row>
    <row r="14016" spans="1:6">
      <c r="A14016" s="144"/>
      <c r="B14016" s="144"/>
      <c r="C14016" s="144"/>
      <c r="D14016" s="144"/>
      <c r="E14016" s="144"/>
      <c r="F14016" s="144"/>
    </row>
    <row r="14017" spans="1:6">
      <c r="A14017" s="144"/>
      <c r="B14017" s="144"/>
      <c r="C14017" s="144"/>
      <c r="D14017" s="144"/>
      <c r="E14017" s="144"/>
      <c r="F14017" s="144"/>
    </row>
    <row r="14018" spans="1:6">
      <c r="A14018" s="144"/>
      <c r="B14018" s="144"/>
      <c r="C14018" s="144"/>
      <c r="D14018" s="144"/>
      <c r="E14018" s="144"/>
      <c r="F14018" s="144"/>
    </row>
    <row r="14019" spans="1:6">
      <c r="A14019" s="144"/>
      <c r="B14019" s="144"/>
      <c r="C14019" s="144"/>
      <c r="D14019" s="144"/>
      <c r="E14019" s="144"/>
      <c r="F14019" s="144"/>
    </row>
    <row r="14020" spans="1:6">
      <c r="A14020" s="144"/>
      <c r="B14020" s="144"/>
      <c r="C14020" s="144"/>
      <c r="D14020" s="144"/>
      <c r="E14020" s="144"/>
      <c r="F14020" s="144"/>
    </row>
    <row r="14021" spans="1:6">
      <c r="A14021" s="144"/>
      <c r="B14021" s="144"/>
      <c r="C14021" s="144"/>
      <c r="D14021" s="144"/>
      <c r="E14021" s="144"/>
      <c r="F14021" s="144"/>
    </row>
    <row r="14022" spans="1:6">
      <c r="A14022" s="144"/>
      <c r="B14022" s="144"/>
      <c r="C14022" s="144"/>
      <c r="D14022" s="144"/>
      <c r="E14022" s="144"/>
      <c r="F14022" s="144"/>
    </row>
    <row r="14023" spans="1:6">
      <c r="A14023" s="144"/>
      <c r="B14023" s="144"/>
      <c r="C14023" s="144"/>
      <c r="D14023" s="144"/>
      <c r="E14023" s="144"/>
      <c r="F14023" s="144"/>
    </row>
    <row r="14024" spans="1:6">
      <c r="A14024" s="144"/>
      <c r="B14024" s="144"/>
      <c r="C14024" s="144"/>
      <c r="D14024" s="144"/>
      <c r="E14024" s="144"/>
      <c r="F14024" s="144"/>
    </row>
    <row r="14025" spans="1:6">
      <c r="A14025" s="144"/>
      <c r="B14025" s="144"/>
      <c r="C14025" s="144"/>
      <c r="D14025" s="144"/>
      <c r="E14025" s="144"/>
      <c r="F14025" s="144"/>
    </row>
    <row r="14026" spans="1:6">
      <c r="A14026" s="144"/>
      <c r="B14026" s="144"/>
      <c r="C14026" s="144"/>
      <c r="D14026" s="144"/>
      <c r="E14026" s="144"/>
      <c r="F14026" s="144"/>
    </row>
    <row r="14027" spans="1:6">
      <c r="A14027" s="144"/>
      <c r="B14027" s="144"/>
      <c r="C14027" s="144"/>
      <c r="D14027" s="144"/>
      <c r="E14027" s="144"/>
      <c r="F14027" s="144"/>
    </row>
    <row r="14028" spans="1:6">
      <c r="A14028" s="144"/>
      <c r="B14028" s="144"/>
      <c r="C14028" s="144"/>
      <c r="D14028" s="144"/>
      <c r="E14028" s="144"/>
      <c r="F14028" s="144"/>
    </row>
    <row r="14029" spans="1:6">
      <c r="A14029" s="144"/>
      <c r="B14029" s="144"/>
      <c r="C14029" s="144"/>
      <c r="D14029" s="144"/>
      <c r="E14029" s="144"/>
      <c r="F14029" s="144"/>
    </row>
    <row r="14030" spans="1:6">
      <c r="A14030" s="144"/>
      <c r="B14030" s="144"/>
      <c r="C14030" s="144"/>
      <c r="D14030" s="144"/>
      <c r="E14030" s="144"/>
      <c r="F14030" s="144"/>
    </row>
    <row r="14031" spans="1:6">
      <c r="A14031" s="144"/>
      <c r="B14031" s="144"/>
      <c r="C14031" s="144"/>
      <c r="D14031" s="144"/>
      <c r="E14031" s="144"/>
      <c r="F14031" s="144"/>
    </row>
    <row r="14032" spans="1:6">
      <c r="A14032" s="144"/>
      <c r="B14032" s="144"/>
      <c r="C14032" s="144"/>
      <c r="D14032" s="144"/>
      <c r="E14032" s="144"/>
      <c r="F14032" s="144"/>
    </row>
    <row r="14033" spans="1:6">
      <c r="A14033" s="144"/>
      <c r="B14033" s="144"/>
      <c r="C14033" s="144"/>
      <c r="D14033" s="144"/>
      <c r="E14033" s="144"/>
      <c r="F14033" s="144"/>
    </row>
    <row r="14034" spans="1:6">
      <c r="A14034" s="144"/>
      <c r="B14034" s="144"/>
      <c r="C14034" s="144"/>
      <c r="D14034" s="144"/>
      <c r="E14034" s="144"/>
      <c r="F14034" s="144"/>
    </row>
    <row r="14035" spans="1:6">
      <c r="A14035" s="144"/>
      <c r="B14035" s="144"/>
      <c r="C14035" s="144"/>
      <c r="D14035" s="144"/>
      <c r="E14035" s="144"/>
      <c r="F14035" s="144"/>
    </row>
    <row r="14036" spans="1:6">
      <c r="A14036" s="144"/>
      <c r="B14036" s="144"/>
      <c r="C14036" s="144"/>
      <c r="D14036" s="144"/>
      <c r="E14036" s="144"/>
      <c r="F14036" s="144"/>
    </row>
    <row r="14037" spans="1:6">
      <c r="A14037" s="144"/>
      <c r="B14037" s="144"/>
      <c r="C14037" s="144"/>
      <c r="D14037" s="144"/>
      <c r="E14037" s="144"/>
      <c r="F14037" s="144"/>
    </row>
    <row r="14038" spans="1:6">
      <c r="A14038" s="144"/>
      <c r="B14038" s="144"/>
      <c r="C14038" s="144"/>
      <c r="D14038" s="144"/>
      <c r="E14038" s="144"/>
      <c r="F14038" s="144"/>
    </row>
    <row r="14039" spans="1:6">
      <c r="A14039" s="144"/>
      <c r="B14039" s="144"/>
      <c r="C14039" s="144"/>
      <c r="D14039" s="144"/>
      <c r="E14039" s="144"/>
      <c r="F14039" s="144"/>
    </row>
    <row r="14040" spans="1:6">
      <c r="A14040" s="144"/>
      <c r="B14040" s="144"/>
      <c r="C14040" s="144"/>
      <c r="D14040" s="144"/>
      <c r="E14040" s="144"/>
      <c r="F14040" s="144"/>
    </row>
    <row r="14041" spans="1:6">
      <c r="A14041" s="144"/>
      <c r="B14041" s="144"/>
      <c r="C14041" s="144"/>
      <c r="D14041" s="144"/>
      <c r="E14041" s="144"/>
      <c r="F14041" s="144"/>
    </row>
    <row r="14042" spans="1:6">
      <c r="A14042" s="144"/>
      <c r="B14042" s="144"/>
      <c r="C14042" s="144"/>
      <c r="D14042" s="144"/>
      <c r="E14042" s="144"/>
      <c r="F14042" s="144"/>
    </row>
    <row r="14043" spans="1:6">
      <c r="A14043" s="144"/>
      <c r="B14043" s="144"/>
      <c r="C14043" s="144"/>
      <c r="D14043" s="144"/>
      <c r="E14043" s="144"/>
      <c r="F14043" s="144"/>
    </row>
    <row r="14044" spans="1:6">
      <c r="A14044" s="144"/>
      <c r="B14044" s="144"/>
      <c r="C14044" s="144"/>
      <c r="D14044" s="144"/>
      <c r="E14044" s="144"/>
      <c r="F14044" s="144"/>
    </row>
    <row r="14045" spans="1:6">
      <c r="A14045" s="144"/>
      <c r="B14045" s="144"/>
      <c r="C14045" s="144"/>
      <c r="D14045" s="144"/>
      <c r="E14045" s="144"/>
      <c r="F14045" s="144"/>
    </row>
    <row r="14046" spans="1:6">
      <c r="A14046" s="144"/>
      <c r="B14046" s="144"/>
      <c r="C14046" s="144"/>
      <c r="D14046" s="144"/>
      <c r="E14046" s="144"/>
      <c r="F14046" s="144"/>
    </row>
    <row r="14047" spans="1:6">
      <c r="A14047" s="144"/>
      <c r="B14047" s="144"/>
      <c r="C14047" s="144"/>
      <c r="D14047" s="144"/>
      <c r="E14047" s="144"/>
      <c r="F14047" s="144"/>
    </row>
    <row r="14048" spans="1:6">
      <c r="A14048" s="144"/>
      <c r="B14048" s="144"/>
      <c r="C14048" s="144"/>
      <c r="D14048" s="144"/>
      <c r="E14048" s="144"/>
      <c r="F14048" s="144"/>
    </row>
    <row r="14049" spans="1:6">
      <c r="A14049" s="144"/>
      <c r="B14049" s="144"/>
      <c r="C14049" s="144"/>
      <c r="D14049" s="144"/>
      <c r="E14049" s="144"/>
      <c r="F14049" s="144"/>
    </row>
    <row r="14050" spans="1:6">
      <c r="A14050" s="144"/>
      <c r="B14050" s="144"/>
      <c r="C14050" s="144"/>
      <c r="D14050" s="144"/>
      <c r="E14050" s="144"/>
      <c r="F14050" s="144"/>
    </row>
    <row r="14051" spans="1:6">
      <c r="A14051" s="144"/>
      <c r="B14051" s="144"/>
      <c r="C14051" s="144"/>
      <c r="D14051" s="144"/>
      <c r="E14051" s="144"/>
      <c r="F14051" s="144"/>
    </row>
    <row r="14052" spans="1:6">
      <c r="A14052" s="144"/>
      <c r="B14052" s="144"/>
      <c r="C14052" s="144"/>
      <c r="D14052" s="144"/>
      <c r="E14052" s="144"/>
      <c r="F14052" s="144"/>
    </row>
    <row r="14053" spans="1:6">
      <c r="A14053" s="144"/>
      <c r="B14053" s="144"/>
      <c r="C14053" s="144"/>
      <c r="D14053" s="144"/>
      <c r="E14053" s="144"/>
      <c r="F14053" s="144"/>
    </row>
    <row r="14054" spans="1:6">
      <c r="A14054" s="144"/>
      <c r="B14054" s="144"/>
      <c r="C14054" s="144"/>
      <c r="D14054" s="144"/>
      <c r="E14054" s="144"/>
      <c r="F14054" s="144"/>
    </row>
    <row r="14055" spans="1:6">
      <c r="A14055" s="144"/>
      <c r="B14055" s="144"/>
      <c r="C14055" s="144"/>
      <c r="D14055" s="144"/>
      <c r="E14055" s="144"/>
      <c r="F14055" s="144"/>
    </row>
    <row r="14056" spans="1:6">
      <c r="A14056" s="144"/>
      <c r="B14056" s="144"/>
      <c r="C14056" s="144"/>
      <c r="D14056" s="144"/>
      <c r="E14056" s="144"/>
      <c r="F14056" s="144"/>
    </row>
    <row r="14057" spans="1:6">
      <c r="A14057" s="144"/>
      <c r="B14057" s="144"/>
      <c r="C14057" s="144"/>
      <c r="D14057" s="144"/>
      <c r="E14057" s="144"/>
      <c r="F14057" s="144"/>
    </row>
    <row r="14058" spans="1:6">
      <c r="A14058" s="144"/>
      <c r="B14058" s="144"/>
      <c r="C14058" s="144"/>
      <c r="D14058" s="144"/>
      <c r="E14058" s="144"/>
      <c r="F14058" s="144"/>
    </row>
    <row r="14059" spans="1:6">
      <c r="A14059" s="144"/>
      <c r="B14059" s="144"/>
      <c r="C14059" s="144"/>
      <c r="D14059" s="144"/>
      <c r="E14059" s="144"/>
      <c r="F14059" s="144"/>
    </row>
    <row r="14060" spans="1:6">
      <c r="A14060" s="144"/>
      <c r="B14060" s="144"/>
      <c r="C14060" s="144"/>
      <c r="D14060" s="144"/>
      <c r="E14060" s="144"/>
      <c r="F14060" s="144"/>
    </row>
    <row r="14061" spans="1:6">
      <c r="A14061" s="144"/>
      <c r="B14061" s="144"/>
      <c r="C14061" s="144"/>
      <c r="D14061" s="144"/>
      <c r="E14061" s="144"/>
      <c r="F14061" s="144"/>
    </row>
    <row r="14062" spans="1:6">
      <c r="A14062" s="144"/>
      <c r="B14062" s="144"/>
      <c r="C14062" s="144"/>
      <c r="D14062" s="144"/>
      <c r="E14062" s="144"/>
      <c r="F14062" s="144"/>
    </row>
    <row r="14063" spans="1:6">
      <c r="A14063" s="144"/>
      <c r="B14063" s="144"/>
      <c r="C14063" s="144"/>
      <c r="D14063" s="144"/>
      <c r="E14063" s="144"/>
      <c r="F14063" s="144"/>
    </row>
    <row r="14064" spans="1:6">
      <c r="A14064" s="144"/>
      <c r="B14064" s="144"/>
      <c r="C14064" s="144"/>
      <c r="D14064" s="144"/>
      <c r="E14064" s="144"/>
      <c r="F14064" s="144"/>
    </row>
    <row r="14065" spans="1:6">
      <c r="A14065" s="144"/>
      <c r="B14065" s="144"/>
      <c r="C14065" s="144"/>
      <c r="D14065" s="144"/>
      <c r="E14065" s="144"/>
      <c r="F14065" s="144"/>
    </row>
    <row r="14066" spans="1:6">
      <c r="A14066" s="144"/>
      <c r="B14066" s="144"/>
      <c r="C14066" s="144"/>
      <c r="D14066" s="144"/>
      <c r="E14066" s="144"/>
      <c r="F14066" s="144"/>
    </row>
    <row r="14067" spans="1:6">
      <c r="A14067" s="144"/>
      <c r="B14067" s="144"/>
      <c r="C14067" s="144"/>
      <c r="D14067" s="144"/>
      <c r="E14067" s="144"/>
      <c r="F14067" s="144"/>
    </row>
    <row r="14068" spans="1:6">
      <c r="A14068" s="144"/>
      <c r="B14068" s="144"/>
      <c r="C14068" s="144"/>
      <c r="D14068" s="144"/>
      <c r="E14068" s="144"/>
      <c r="F14068" s="144"/>
    </row>
    <row r="14069" spans="1:6">
      <c r="A14069" s="144"/>
      <c r="B14069" s="144"/>
      <c r="C14069" s="144"/>
      <c r="D14069" s="144"/>
      <c r="E14069" s="144"/>
      <c r="F14069" s="144"/>
    </row>
    <row r="14070" spans="1:6">
      <c r="A14070" s="144"/>
      <c r="B14070" s="144"/>
      <c r="C14070" s="144"/>
      <c r="D14070" s="144"/>
      <c r="E14070" s="144"/>
      <c r="F14070" s="144"/>
    </row>
    <row r="14071" spans="1:6">
      <c r="A14071" s="144"/>
      <c r="B14071" s="144"/>
      <c r="C14071" s="144"/>
      <c r="D14071" s="144"/>
      <c r="E14071" s="144"/>
      <c r="F14071" s="144"/>
    </row>
    <row r="14072" spans="1:6">
      <c r="A14072" s="144"/>
      <c r="B14072" s="144"/>
      <c r="C14072" s="144"/>
      <c r="D14072" s="144"/>
      <c r="E14072" s="144"/>
      <c r="F14072" s="144"/>
    </row>
    <row r="14073" spans="1:6">
      <c r="A14073" s="144"/>
      <c r="B14073" s="144"/>
      <c r="C14073" s="144"/>
      <c r="D14073" s="144"/>
      <c r="E14073" s="144"/>
      <c r="F14073" s="144"/>
    </row>
    <row r="14074" spans="1:6">
      <c r="A14074" s="144"/>
      <c r="B14074" s="144"/>
      <c r="C14074" s="144"/>
      <c r="D14074" s="144"/>
      <c r="E14074" s="144"/>
      <c r="F14074" s="144"/>
    </row>
    <row r="14075" spans="1:6">
      <c r="A14075" s="144"/>
      <c r="B14075" s="144"/>
      <c r="C14075" s="144"/>
      <c r="D14075" s="144"/>
      <c r="E14075" s="144"/>
      <c r="F14075" s="144"/>
    </row>
    <row r="14076" spans="1:6">
      <c r="A14076" s="144"/>
      <c r="B14076" s="144"/>
      <c r="C14076" s="144"/>
      <c r="D14076" s="144"/>
      <c r="E14076" s="144"/>
      <c r="F14076" s="144"/>
    </row>
    <row r="14077" spans="1:6">
      <c r="A14077" s="144"/>
      <c r="B14077" s="144"/>
      <c r="C14077" s="144"/>
      <c r="D14077" s="144"/>
      <c r="E14077" s="144"/>
      <c r="F14077" s="144"/>
    </row>
    <row r="14078" spans="1:6">
      <c r="A14078" s="144"/>
      <c r="B14078" s="144"/>
      <c r="C14078" s="144"/>
      <c r="D14078" s="144"/>
      <c r="E14078" s="144"/>
      <c r="F14078" s="144"/>
    </row>
    <row r="14079" spans="1:6">
      <c r="A14079" s="144"/>
      <c r="B14079" s="144"/>
      <c r="C14079" s="144"/>
      <c r="D14079" s="144"/>
      <c r="E14079" s="144"/>
      <c r="F14079" s="144"/>
    </row>
    <row r="14080" spans="1:6">
      <c r="A14080" s="144"/>
      <c r="B14080" s="144"/>
      <c r="C14080" s="144"/>
      <c r="D14080" s="144"/>
      <c r="E14080" s="144"/>
      <c r="F14080" s="144"/>
    </row>
    <row r="14081" spans="1:6">
      <c r="A14081" s="144"/>
      <c r="B14081" s="144"/>
      <c r="C14081" s="144"/>
      <c r="D14081" s="144"/>
      <c r="E14081" s="144"/>
      <c r="F14081" s="144"/>
    </row>
    <row r="14082" spans="1:6">
      <c r="A14082" s="144"/>
      <c r="B14082" s="144"/>
      <c r="C14082" s="144"/>
      <c r="D14082" s="144"/>
      <c r="E14082" s="144"/>
      <c r="F14082" s="144"/>
    </row>
    <row r="14083" spans="1:6">
      <c r="A14083" s="144"/>
      <c r="B14083" s="144"/>
      <c r="C14083" s="144"/>
      <c r="D14083" s="144"/>
      <c r="E14083" s="144"/>
      <c r="F14083" s="144"/>
    </row>
    <row r="14084" spans="1:6">
      <c r="A14084" s="144"/>
      <c r="B14084" s="144"/>
      <c r="C14084" s="144"/>
      <c r="D14084" s="144"/>
      <c r="E14084" s="144"/>
      <c r="F14084" s="144"/>
    </row>
  </sheetData>
  <pageMargins left="0.7" right="0.7" top="0.75" bottom="0.75" header="0.3" footer="0.3"/>
  <pageSetup orientation="portrait" r:id="rId2"/>
  <headerFooter>
    <oddHeader xml:space="preserve">&amp;RDEF’s Response to OPC POD 1 (1-26)
Q7
Page &amp;P of &amp;N
</oddHeader>
    <oddFooter>&amp;R20240025-OPCPOD1-00004241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AF1C7-8AB4-46CE-BB36-1C98A5DBEC02}">
  <dimension ref="A1:Y14084"/>
  <sheetViews>
    <sheetView tabSelected="1" workbookViewId="0">
      <selection activeCell="F24" sqref="F24"/>
    </sheetView>
  </sheetViews>
  <sheetFormatPr defaultColWidth="9.109375" defaultRowHeight="13.8"/>
  <cols>
    <col min="1" max="1" width="34.44140625" style="145" bestFit="1" customWidth="1"/>
    <col min="2" max="2" width="49.44140625" style="145" bestFit="1" customWidth="1"/>
    <col min="3" max="3" width="39.44140625" style="145" bestFit="1" customWidth="1"/>
    <col min="4" max="4" width="18.6640625" style="145" bestFit="1" customWidth="1"/>
    <col min="5" max="5" width="42.109375" style="145" bestFit="1" customWidth="1"/>
    <col min="6" max="17" width="12.6640625" style="145" customWidth="1"/>
    <col min="18" max="22" width="15.6640625" style="145" customWidth="1"/>
    <col min="23" max="24" width="9.109375" style="145"/>
    <col min="25" max="25" width="14.44140625" style="145" bestFit="1" customWidth="1"/>
    <col min="26" max="16384" width="9.109375" style="145"/>
  </cols>
  <sheetData>
    <row r="1" spans="1:25">
      <c r="A1" s="157" t="s">
        <v>3766</v>
      </c>
      <c r="B1" t="s" vm="21">
        <v>2304</v>
      </c>
    </row>
    <row r="2" spans="1:25">
      <c r="A2" s="157" t="s">
        <v>3768</v>
      </c>
      <c r="B2" t="s" vm="22">
        <v>3769</v>
      </c>
    </row>
    <row r="3" spans="1:25">
      <c r="A3" s="157" t="s">
        <v>3770</v>
      </c>
      <c r="B3" t="s" vm="23">
        <v>3775</v>
      </c>
    </row>
    <row r="4" spans="1:25">
      <c r="A4" s="157" t="s">
        <v>3772</v>
      </c>
      <c r="B4" t="s" vm="24">
        <v>3773</v>
      </c>
    </row>
    <row r="5" spans="1:25">
      <c r="A5" s="157" t="s">
        <v>3774</v>
      </c>
      <c r="B5" t="s" vm="25">
        <v>3775</v>
      </c>
    </row>
    <row r="6" spans="1:25">
      <c r="A6" s="160" t="s">
        <v>3776</v>
      </c>
      <c r="B6" t="s" vm="26">
        <v>3777</v>
      </c>
    </row>
    <row r="7" spans="1:25">
      <c r="A7" s="157" t="s">
        <v>3778</v>
      </c>
      <c r="B7" t="s" vm="31">
        <v>3804</v>
      </c>
    </row>
    <row r="8" spans="1:25">
      <c r="A8" s="157" t="s">
        <v>3780</v>
      </c>
      <c r="B8" t="s" vm="28">
        <v>3775</v>
      </c>
      <c r="H8" s="147"/>
    </row>
    <row r="9" spans="1:25">
      <c r="A9" s="157" t="s">
        <v>3781</v>
      </c>
      <c r="B9" t="s" vm="32">
        <v>3782</v>
      </c>
    </row>
    <row r="10" spans="1:25">
      <c r="A10" s="157" t="s">
        <v>3783</v>
      </c>
      <c r="B10" t="s" vm="30">
        <v>3775</v>
      </c>
    </row>
    <row r="11" spans="1:25" s="146" customFormat="1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5"/>
      <c r="W11" s="144"/>
      <c r="X11" s="144"/>
      <c r="Y11" s="144"/>
    </row>
    <row r="12" spans="1:25">
      <c r="A12" s="157" t="s">
        <v>3784</v>
      </c>
      <c r="B12"/>
      <c r="C12"/>
      <c r="D12"/>
      <c r="E12"/>
      <c r="F12" s="157" t="s">
        <v>3785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W12" s="144"/>
      <c r="X12" s="144"/>
      <c r="Y12" s="144"/>
    </row>
    <row r="13" spans="1:25">
      <c r="A13" s="159" t="s">
        <v>3786</v>
      </c>
      <c r="B13" s="159" t="s">
        <v>3787</v>
      </c>
      <c r="C13" s="157" t="s">
        <v>3788</v>
      </c>
      <c r="D13" s="159" t="s">
        <v>3789</v>
      </c>
      <c r="E13" s="159" t="s">
        <v>3790</v>
      </c>
      <c r="F13" t="s">
        <v>3697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W13" s="144"/>
      <c r="X13" s="144"/>
      <c r="Y13" s="144"/>
    </row>
    <row r="14" spans="1:25" s="146" customFormat="1">
      <c r="A14" t="s">
        <v>3792</v>
      </c>
      <c r="B14" t="s">
        <v>1927</v>
      </c>
      <c r="C14" t="s">
        <v>3801</v>
      </c>
      <c r="D14" t="s">
        <v>3802</v>
      </c>
      <c r="E14" t="s">
        <v>3803</v>
      </c>
      <c r="F14" s="158">
        <v>13697767.560000001</v>
      </c>
      <c r="G14" s="145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8"/>
      <c r="W14" s="144"/>
      <c r="X14" s="144"/>
      <c r="Y14" s="144"/>
    </row>
    <row r="15" spans="1:25">
      <c r="A15" t="s">
        <v>3796</v>
      </c>
      <c r="B15"/>
      <c r="C15"/>
      <c r="D15"/>
      <c r="E15"/>
      <c r="F15" s="158">
        <v>13697767.560000001</v>
      </c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9"/>
      <c r="W15" s="144"/>
      <c r="X15" s="144"/>
      <c r="Y15" s="144"/>
    </row>
    <row r="16" spans="1:25">
      <c r="A16"/>
      <c r="B16"/>
      <c r="C16"/>
      <c r="D16"/>
      <c r="E16"/>
      <c r="F16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9"/>
      <c r="W16" s="144"/>
      <c r="X16" s="144"/>
      <c r="Y16" s="144"/>
    </row>
    <row r="17" spans="1:25">
      <c r="A17"/>
      <c r="B17"/>
      <c r="C17"/>
      <c r="D17"/>
      <c r="E17"/>
      <c r="F17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9"/>
      <c r="W17" s="144"/>
      <c r="X17" s="144"/>
      <c r="Y17" s="144"/>
    </row>
    <row r="18" spans="1:25">
      <c r="A18" s="144"/>
      <c r="B18" s="144"/>
      <c r="C18" s="144"/>
      <c r="D18" s="144"/>
      <c r="E18" s="144"/>
      <c r="F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9"/>
      <c r="W18" s="144"/>
      <c r="X18" s="144"/>
      <c r="Y18" s="144"/>
    </row>
    <row r="19" spans="1:25">
      <c r="A19" s="144"/>
      <c r="B19" s="144"/>
      <c r="C19" s="144"/>
      <c r="D19" s="144"/>
      <c r="E19" s="144"/>
      <c r="F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9"/>
      <c r="W19" s="144"/>
      <c r="X19" s="144"/>
      <c r="Y19" s="144"/>
    </row>
    <row r="20" spans="1:25">
      <c r="A20" s="144"/>
      <c r="B20" s="144"/>
      <c r="C20" s="144"/>
      <c r="D20" s="144"/>
      <c r="E20" s="144"/>
      <c r="F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9"/>
      <c r="W20" s="144"/>
      <c r="X20" s="144"/>
      <c r="Y20" s="144"/>
    </row>
    <row r="21" spans="1:25">
      <c r="A21" s="144"/>
      <c r="B21" s="144"/>
      <c r="C21" s="144"/>
      <c r="D21" s="144"/>
      <c r="E21" s="144"/>
      <c r="F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9"/>
      <c r="W21" s="144"/>
      <c r="X21" s="144"/>
      <c r="Y21" s="144"/>
    </row>
    <row r="22" spans="1:25">
      <c r="A22" s="144"/>
      <c r="B22" s="144"/>
      <c r="C22" s="144"/>
      <c r="D22" s="144"/>
      <c r="E22" s="144"/>
      <c r="F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9"/>
      <c r="W22" s="144"/>
      <c r="X22" s="144"/>
      <c r="Y22" s="144"/>
    </row>
    <row r="23" spans="1:25">
      <c r="A23" s="144"/>
      <c r="B23" s="144"/>
      <c r="C23" s="144"/>
      <c r="D23" s="144"/>
      <c r="E23" s="144"/>
      <c r="F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9"/>
      <c r="W23" s="144"/>
      <c r="X23" s="144"/>
      <c r="Y23" s="144"/>
    </row>
    <row r="24" spans="1:25">
      <c r="A24" s="144"/>
      <c r="B24" s="144"/>
      <c r="C24" s="144"/>
      <c r="D24" s="144"/>
      <c r="E24" s="144"/>
      <c r="F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9"/>
      <c r="W24" s="144"/>
      <c r="X24" s="144"/>
      <c r="Y24" s="144"/>
    </row>
    <row r="25" spans="1:25">
      <c r="A25" s="144"/>
      <c r="B25" s="144"/>
      <c r="C25" s="144"/>
      <c r="D25" s="144"/>
      <c r="E25" s="144"/>
      <c r="F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9"/>
      <c r="W25" s="144"/>
      <c r="X25" s="144"/>
      <c r="Y25" s="144"/>
    </row>
    <row r="26" spans="1:25">
      <c r="A26" s="144"/>
      <c r="B26" s="144"/>
      <c r="C26" s="144"/>
      <c r="D26" s="144"/>
      <c r="E26" s="144"/>
      <c r="F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9"/>
      <c r="W26" s="144"/>
      <c r="X26" s="144"/>
      <c r="Y26" s="144"/>
    </row>
    <row r="27" spans="1:25">
      <c r="A27" s="144"/>
      <c r="B27" s="144"/>
      <c r="C27" s="144"/>
      <c r="D27" s="144"/>
      <c r="E27" s="144"/>
      <c r="F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9"/>
      <c r="W27" s="144"/>
      <c r="X27" s="144"/>
      <c r="Y27" s="144"/>
    </row>
    <row r="28" spans="1:25">
      <c r="A28" s="144"/>
      <c r="B28" s="144"/>
      <c r="C28" s="144"/>
      <c r="D28" s="144"/>
      <c r="E28" s="144"/>
      <c r="F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9"/>
      <c r="W28" s="144"/>
      <c r="X28" s="144"/>
      <c r="Y28" s="144"/>
    </row>
    <row r="29" spans="1:25">
      <c r="A29" s="144"/>
      <c r="B29" s="144"/>
      <c r="C29" s="144"/>
      <c r="D29" s="144"/>
      <c r="E29" s="144"/>
      <c r="F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9"/>
      <c r="W29" s="144"/>
      <c r="X29" s="144"/>
      <c r="Y29" s="144"/>
    </row>
    <row r="30" spans="1:25">
      <c r="A30" s="144"/>
      <c r="B30" s="144"/>
      <c r="C30" s="144"/>
      <c r="D30" s="144"/>
      <c r="E30" s="144"/>
      <c r="F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9"/>
      <c r="W30" s="144"/>
      <c r="X30" s="144"/>
      <c r="Y30" s="144"/>
    </row>
    <row r="31" spans="1:25">
      <c r="A31" s="144"/>
      <c r="B31" s="144"/>
      <c r="C31" s="144"/>
      <c r="D31" s="144"/>
      <c r="E31" s="144"/>
      <c r="F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9"/>
      <c r="W31" s="144"/>
      <c r="X31" s="144"/>
      <c r="Y31" s="144"/>
    </row>
    <row r="32" spans="1:25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9"/>
      <c r="W32" s="144"/>
      <c r="X32" s="144"/>
      <c r="Y32" s="144"/>
    </row>
    <row r="33" spans="1:25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9"/>
      <c r="W33" s="144"/>
      <c r="X33" s="144"/>
      <c r="Y33" s="144"/>
    </row>
    <row r="34" spans="1:25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9"/>
      <c r="W34" s="144"/>
      <c r="X34" s="144"/>
      <c r="Y34" s="144"/>
    </row>
    <row r="35" spans="1:25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9"/>
      <c r="W35" s="144"/>
      <c r="X35" s="144"/>
      <c r="Y35" s="144"/>
    </row>
    <row r="36" spans="1:25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9"/>
      <c r="W36" s="144"/>
      <c r="X36" s="144"/>
      <c r="Y36" s="144"/>
    </row>
    <row r="37" spans="1:25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9"/>
      <c r="W37" s="144"/>
      <c r="X37" s="144"/>
      <c r="Y37" s="144"/>
    </row>
    <row r="38" spans="1: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9"/>
      <c r="W38" s="144"/>
      <c r="X38" s="144"/>
      <c r="Y38" s="144"/>
    </row>
    <row r="39" spans="1:25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9"/>
      <c r="W39" s="144"/>
      <c r="X39" s="144"/>
      <c r="Y39" s="144"/>
    </row>
    <row r="40" spans="1:25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9"/>
      <c r="W40" s="144"/>
      <c r="X40" s="144"/>
      <c r="Y40" s="144"/>
    </row>
    <row r="41" spans="1:25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9"/>
      <c r="W41" s="144"/>
      <c r="X41" s="144"/>
      <c r="Y41" s="144"/>
    </row>
    <row r="42" spans="1:25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9"/>
      <c r="W42" s="144"/>
      <c r="X42" s="144"/>
      <c r="Y42" s="144"/>
    </row>
    <row r="43" spans="1:25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9"/>
      <c r="W43" s="144"/>
      <c r="X43" s="144"/>
      <c r="Y43" s="144"/>
    </row>
    <row r="44" spans="1:25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9"/>
      <c r="W44" s="144"/>
      <c r="X44" s="144"/>
      <c r="Y44" s="144"/>
    </row>
    <row r="45" spans="1:25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9"/>
      <c r="W45" s="144"/>
      <c r="X45" s="144"/>
      <c r="Y45" s="144"/>
    </row>
    <row r="46" spans="1: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9"/>
      <c r="W46" s="144"/>
      <c r="X46" s="144"/>
      <c r="Y46" s="144"/>
    </row>
    <row r="47" spans="1:25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9"/>
      <c r="W47" s="144"/>
      <c r="X47" s="144"/>
      <c r="Y47" s="144"/>
    </row>
    <row r="48" spans="1:25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9"/>
      <c r="W48" s="144"/>
      <c r="X48" s="144"/>
      <c r="Y48" s="144"/>
    </row>
    <row r="49" spans="1:25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9"/>
      <c r="W49" s="144"/>
      <c r="X49" s="144"/>
      <c r="Y49" s="144"/>
    </row>
    <row r="50" spans="1:25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9"/>
      <c r="W50" s="144"/>
      <c r="X50" s="144"/>
      <c r="Y50" s="144"/>
    </row>
    <row r="51" spans="1: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9"/>
      <c r="W51" s="144"/>
      <c r="X51" s="144"/>
      <c r="Y51" s="144"/>
    </row>
    <row r="52" spans="1:25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9"/>
      <c r="W52" s="144"/>
      <c r="X52" s="144"/>
      <c r="Y52" s="144"/>
    </row>
    <row r="53" spans="1:25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9"/>
      <c r="W53" s="144"/>
      <c r="X53" s="144"/>
      <c r="Y53" s="144"/>
    </row>
    <row r="54" spans="1:25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9"/>
      <c r="W54" s="144"/>
      <c r="X54" s="144"/>
      <c r="Y54" s="144"/>
    </row>
    <row r="55" spans="1:25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9"/>
      <c r="W55" s="144"/>
      <c r="X55" s="144"/>
      <c r="Y55" s="144"/>
    </row>
    <row r="56" spans="1:25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9"/>
      <c r="W56" s="144"/>
      <c r="X56" s="144"/>
      <c r="Y56" s="144"/>
    </row>
    <row r="57" spans="1:2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9"/>
      <c r="W57" s="144"/>
      <c r="X57" s="144"/>
      <c r="Y57" s="144"/>
    </row>
    <row r="58" spans="1:25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9"/>
      <c r="W58" s="144"/>
      <c r="X58" s="144"/>
      <c r="Y58" s="144"/>
    </row>
    <row r="59" spans="1:25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9"/>
      <c r="W59" s="144"/>
      <c r="X59" s="144"/>
      <c r="Y59" s="144"/>
    </row>
    <row r="60" spans="1:25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9"/>
      <c r="W60" s="144"/>
      <c r="X60" s="144"/>
      <c r="Y60" s="144"/>
    </row>
    <row r="61" spans="1:25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9"/>
      <c r="W61" s="144"/>
      <c r="X61" s="144"/>
      <c r="Y61" s="144"/>
    </row>
    <row r="62" spans="1:25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9"/>
      <c r="W62" s="144"/>
      <c r="X62" s="144"/>
      <c r="Y62" s="144"/>
    </row>
    <row r="63" spans="1:25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9"/>
      <c r="W63" s="144"/>
      <c r="X63" s="144"/>
      <c r="Y63" s="144"/>
    </row>
    <row r="64" spans="1:25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9"/>
      <c r="W64" s="144"/>
      <c r="X64" s="144"/>
      <c r="Y64" s="144"/>
    </row>
    <row r="65" spans="1:25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9"/>
      <c r="W65" s="144"/>
      <c r="X65" s="144"/>
      <c r="Y65" s="144"/>
    </row>
    <row r="66" spans="1:25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9"/>
      <c r="W66" s="144"/>
      <c r="X66" s="144"/>
      <c r="Y66" s="144"/>
    </row>
    <row r="67" spans="1:25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9"/>
      <c r="W67" s="144"/>
      <c r="X67" s="144"/>
      <c r="Y67" s="144"/>
    </row>
    <row r="68" spans="1:25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9"/>
      <c r="W68" s="144"/>
      <c r="X68" s="144"/>
      <c r="Y68" s="144"/>
    </row>
    <row r="69" spans="1:25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9"/>
      <c r="W69" s="144"/>
      <c r="X69" s="144"/>
      <c r="Y69" s="144"/>
    </row>
    <row r="70" spans="1:25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9"/>
      <c r="W70" s="144"/>
      <c r="X70" s="144"/>
      <c r="Y70" s="144"/>
    </row>
    <row r="71" spans="1:25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9"/>
      <c r="W71" s="144"/>
      <c r="X71" s="144"/>
      <c r="Y71" s="144"/>
    </row>
    <row r="72" spans="1:25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9"/>
      <c r="W72" s="144"/>
      <c r="X72" s="144"/>
      <c r="Y72" s="144"/>
    </row>
    <row r="73" spans="1:25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9"/>
      <c r="W73" s="144"/>
      <c r="X73" s="144"/>
      <c r="Y73" s="144"/>
    </row>
    <row r="74" spans="1:25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9"/>
      <c r="W74" s="144"/>
      <c r="X74" s="144"/>
      <c r="Y74" s="144"/>
    </row>
    <row r="75" spans="1:25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9"/>
      <c r="W75" s="144"/>
      <c r="X75" s="144"/>
      <c r="Y75" s="144"/>
    </row>
    <row r="76" spans="1:25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9"/>
      <c r="W76" s="144"/>
      <c r="X76" s="144"/>
      <c r="Y76" s="144"/>
    </row>
    <row r="77" spans="1:25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9"/>
      <c r="W77" s="144"/>
      <c r="X77" s="144"/>
      <c r="Y77" s="144"/>
    </row>
    <row r="78" spans="1:25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9"/>
      <c r="W78" s="144"/>
      <c r="X78" s="144"/>
      <c r="Y78" s="144"/>
    </row>
    <row r="79" spans="1:25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9"/>
      <c r="W79" s="144"/>
      <c r="X79" s="144"/>
      <c r="Y79" s="144"/>
    </row>
    <row r="80" spans="1:25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9"/>
      <c r="W80" s="144"/>
      <c r="X80" s="144"/>
      <c r="Y80" s="144"/>
    </row>
    <row r="81" spans="1:25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9"/>
      <c r="W81" s="144"/>
      <c r="X81" s="144"/>
      <c r="Y81" s="144"/>
    </row>
    <row r="82" spans="1:25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9"/>
      <c r="W82" s="144"/>
      <c r="X82" s="144"/>
      <c r="Y82" s="144"/>
    </row>
    <row r="83" spans="1:25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9"/>
      <c r="W83" s="144"/>
      <c r="X83" s="144"/>
      <c r="Y83" s="144"/>
    </row>
    <row r="84" spans="1:25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9"/>
      <c r="W84" s="144"/>
      <c r="X84" s="144"/>
      <c r="Y84" s="144"/>
    </row>
    <row r="85" spans="1:25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9"/>
      <c r="W85" s="144"/>
      <c r="X85" s="144"/>
      <c r="Y85" s="144"/>
    </row>
    <row r="86" spans="1:25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9"/>
      <c r="W86" s="144"/>
      <c r="X86" s="144"/>
      <c r="Y86" s="144"/>
    </row>
    <row r="87" spans="1:25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9"/>
      <c r="W87" s="144"/>
      <c r="X87" s="144"/>
      <c r="Y87" s="144"/>
    </row>
    <row r="88" spans="1:25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9"/>
      <c r="W88" s="144"/>
      <c r="X88" s="144"/>
      <c r="Y88" s="144"/>
    </row>
    <row r="89" spans="1:25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9"/>
      <c r="W89" s="144"/>
      <c r="X89" s="144"/>
      <c r="Y89" s="144"/>
    </row>
    <row r="90" spans="1:25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9"/>
      <c r="W90" s="144"/>
      <c r="X90" s="144"/>
      <c r="Y90" s="144"/>
    </row>
    <row r="91" spans="1:25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9"/>
      <c r="W91" s="144"/>
      <c r="X91" s="144"/>
      <c r="Y91" s="144"/>
    </row>
    <row r="92" spans="1:25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9"/>
      <c r="W92" s="144"/>
      <c r="X92" s="144"/>
      <c r="Y92" s="144"/>
    </row>
    <row r="93" spans="1:25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9"/>
      <c r="W93" s="144"/>
      <c r="X93" s="144"/>
      <c r="Y93" s="144"/>
    </row>
    <row r="94" spans="1:25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9"/>
      <c r="W94" s="144"/>
      <c r="X94" s="144"/>
      <c r="Y94" s="144"/>
    </row>
    <row r="95" spans="1:25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9"/>
      <c r="W95" s="144"/>
      <c r="X95" s="144"/>
      <c r="Y95" s="144"/>
    </row>
    <row r="96" spans="1:25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9"/>
      <c r="W96" s="144"/>
      <c r="X96" s="144"/>
      <c r="Y96" s="144"/>
    </row>
    <row r="97" spans="1:25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9"/>
      <c r="W97" s="144"/>
      <c r="X97" s="144"/>
      <c r="Y97" s="144"/>
    </row>
    <row r="98" spans="1:25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9"/>
      <c r="W98" s="144"/>
      <c r="X98" s="144"/>
      <c r="Y98" s="144"/>
    </row>
    <row r="99" spans="1:25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9"/>
      <c r="W99" s="144"/>
      <c r="X99" s="144"/>
      <c r="Y99" s="144"/>
    </row>
    <row r="100" spans="1:25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9"/>
      <c r="W100" s="144"/>
      <c r="X100" s="144"/>
      <c r="Y100" s="144"/>
    </row>
    <row r="101" spans="1:25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9"/>
      <c r="W101" s="144"/>
      <c r="X101" s="144"/>
      <c r="Y101" s="144"/>
    </row>
    <row r="102" spans="1:25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9"/>
      <c r="W102" s="144"/>
      <c r="X102" s="144"/>
      <c r="Y102" s="144"/>
    </row>
    <row r="103" spans="1:25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9"/>
      <c r="W103" s="144"/>
      <c r="X103" s="144"/>
      <c r="Y103" s="144"/>
    </row>
    <row r="104" spans="1:25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9"/>
      <c r="W104" s="144"/>
      <c r="X104" s="144"/>
      <c r="Y104" s="144"/>
    </row>
    <row r="105" spans="1:25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9"/>
      <c r="W105" s="144"/>
      <c r="X105" s="144"/>
      <c r="Y105" s="144"/>
    </row>
    <row r="106" spans="1:25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9"/>
      <c r="W106" s="144"/>
      <c r="X106" s="144"/>
      <c r="Y106" s="144"/>
    </row>
    <row r="107" spans="1:25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9"/>
      <c r="W107" s="144"/>
      <c r="X107" s="144"/>
      <c r="Y107" s="144"/>
    </row>
    <row r="108" spans="1:25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9"/>
      <c r="W108" s="144"/>
      <c r="X108" s="144"/>
      <c r="Y108" s="144"/>
    </row>
    <row r="109" spans="1:25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9"/>
      <c r="W109" s="144"/>
      <c r="X109" s="144"/>
      <c r="Y109" s="144"/>
    </row>
    <row r="110" spans="1:25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9"/>
      <c r="W110" s="144"/>
      <c r="X110" s="144"/>
      <c r="Y110" s="144"/>
    </row>
    <row r="111" spans="1:25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9"/>
      <c r="W111" s="144"/>
      <c r="X111" s="144"/>
      <c r="Y111" s="144"/>
    </row>
    <row r="112" spans="1:25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9"/>
      <c r="W112" s="144"/>
      <c r="X112" s="144"/>
      <c r="Y112" s="144"/>
    </row>
    <row r="113" spans="1:25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9"/>
      <c r="W113" s="144"/>
      <c r="X113" s="144"/>
      <c r="Y113" s="144"/>
    </row>
    <row r="114" spans="1:25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9"/>
      <c r="W114" s="144"/>
      <c r="X114" s="144"/>
      <c r="Y114" s="144"/>
    </row>
    <row r="115" spans="1:25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9"/>
      <c r="W115" s="144"/>
      <c r="X115" s="144"/>
      <c r="Y115" s="144"/>
    </row>
    <row r="116" spans="1:25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9"/>
      <c r="W116" s="144"/>
      <c r="X116" s="144"/>
      <c r="Y116" s="144"/>
    </row>
    <row r="117" spans="1:25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9"/>
      <c r="W117" s="144"/>
      <c r="X117" s="144"/>
      <c r="Y117" s="144"/>
    </row>
    <row r="118" spans="1:25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9"/>
      <c r="W118" s="144"/>
      <c r="X118" s="144"/>
      <c r="Y118" s="144"/>
    </row>
    <row r="119" spans="1:25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9"/>
      <c r="W119" s="144"/>
      <c r="X119" s="144"/>
      <c r="Y119" s="144"/>
    </row>
    <row r="120" spans="1:25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9"/>
      <c r="W120" s="144"/>
      <c r="X120" s="144"/>
      <c r="Y120" s="144"/>
    </row>
    <row r="121" spans="1:25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9"/>
      <c r="W121" s="144"/>
      <c r="X121" s="144"/>
      <c r="Y121" s="144"/>
    </row>
    <row r="122" spans="1:25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9"/>
      <c r="W122" s="144"/>
      <c r="X122" s="144"/>
      <c r="Y122" s="144"/>
    </row>
    <row r="123" spans="1:25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9"/>
      <c r="W123" s="144"/>
      <c r="X123" s="144"/>
      <c r="Y123" s="144"/>
    </row>
    <row r="124" spans="1:25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9"/>
      <c r="W124" s="144"/>
      <c r="X124" s="144"/>
      <c r="Y124" s="144"/>
    </row>
    <row r="125" spans="1:25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9"/>
      <c r="W125" s="144"/>
      <c r="X125" s="144"/>
      <c r="Y125" s="144"/>
    </row>
    <row r="126" spans="1:25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9"/>
      <c r="W126" s="144"/>
      <c r="X126" s="144"/>
      <c r="Y126" s="144"/>
    </row>
    <row r="127" spans="1:25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9"/>
      <c r="W127" s="144"/>
      <c r="X127" s="144"/>
      <c r="Y127" s="144"/>
    </row>
    <row r="128" spans="1:25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9"/>
      <c r="W128" s="144"/>
      <c r="X128" s="144"/>
      <c r="Y128" s="144"/>
    </row>
    <row r="129" spans="1:25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9"/>
      <c r="W129" s="144"/>
      <c r="X129" s="144"/>
      <c r="Y129" s="144"/>
    </row>
    <row r="130" spans="1:25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9"/>
      <c r="W130" s="144"/>
      <c r="X130" s="144"/>
      <c r="Y130" s="144"/>
    </row>
    <row r="131" spans="1:25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9"/>
      <c r="W131" s="144"/>
      <c r="X131" s="144"/>
      <c r="Y131" s="144"/>
    </row>
    <row r="132" spans="1:25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9"/>
      <c r="W132" s="144"/>
      <c r="X132" s="144"/>
      <c r="Y132" s="144"/>
    </row>
    <row r="133" spans="1:25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9"/>
      <c r="W133" s="144"/>
      <c r="X133" s="144"/>
      <c r="Y133" s="144"/>
    </row>
    <row r="134" spans="1:25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9"/>
      <c r="W134" s="144"/>
      <c r="X134" s="144"/>
      <c r="Y134" s="144"/>
    </row>
    <row r="135" spans="1:25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9"/>
      <c r="W135" s="144"/>
      <c r="X135" s="144"/>
      <c r="Y135" s="144"/>
    </row>
    <row r="136" spans="1:25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9"/>
      <c r="W136" s="144"/>
      <c r="X136" s="144"/>
      <c r="Y136" s="144"/>
    </row>
    <row r="137" spans="1:25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9"/>
      <c r="W137" s="144"/>
      <c r="X137" s="144"/>
      <c r="Y137" s="144"/>
    </row>
    <row r="138" spans="1:25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9"/>
      <c r="W138" s="144"/>
      <c r="X138" s="144"/>
      <c r="Y138" s="144"/>
    </row>
    <row r="139" spans="1:25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9"/>
      <c r="W139" s="144"/>
      <c r="X139" s="144"/>
      <c r="Y139" s="144"/>
    </row>
    <row r="140" spans="1:25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9"/>
      <c r="W140" s="144"/>
      <c r="X140" s="144"/>
      <c r="Y140" s="144"/>
    </row>
    <row r="141" spans="1:25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9"/>
      <c r="W141" s="144"/>
      <c r="X141" s="144"/>
      <c r="Y141" s="144"/>
    </row>
    <row r="142" spans="1:25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9"/>
      <c r="W142" s="144"/>
      <c r="X142" s="144"/>
      <c r="Y142" s="144"/>
    </row>
    <row r="143" spans="1:25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9"/>
      <c r="W143" s="144"/>
      <c r="X143" s="144"/>
      <c r="Y143" s="144"/>
    </row>
    <row r="144" spans="1:25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9"/>
      <c r="W144" s="144"/>
      <c r="X144" s="144"/>
      <c r="Y144" s="144"/>
    </row>
    <row r="145" spans="1:25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9"/>
      <c r="W145" s="144"/>
      <c r="X145" s="144"/>
      <c r="Y145" s="144"/>
    </row>
    <row r="146" spans="1:25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9"/>
      <c r="W146" s="144"/>
      <c r="X146" s="144"/>
      <c r="Y146" s="144"/>
    </row>
    <row r="147" spans="1:25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9"/>
      <c r="W147" s="144"/>
      <c r="X147" s="144"/>
      <c r="Y147" s="144"/>
    </row>
    <row r="148" spans="1:25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9"/>
      <c r="W148" s="144"/>
      <c r="X148" s="144"/>
      <c r="Y148" s="144"/>
    </row>
    <row r="149" spans="1:25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9"/>
      <c r="W149" s="144"/>
      <c r="X149" s="144"/>
      <c r="Y149" s="144"/>
    </row>
    <row r="150" spans="1:25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9"/>
      <c r="W150" s="144"/>
      <c r="X150" s="144"/>
      <c r="Y150" s="144"/>
    </row>
    <row r="151" spans="1:25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9"/>
      <c r="W151" s="144"/>
      <c r="X151" s="144"/>
      <c r="Y151" s="144"/>
    </row>
    <row r="152" spans="1:25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9"/>
      <c r="W152" s="144"/>
      <c r="X152" s="144"/>
      <c r="Y152" s="144"/>
    </row>
    <row r="153" spans="1:25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9"/>
      <c r="W153" s="144"/>
      <c r="X153" s="144"/>
      <c r="Y153" s="144"/>
    </row>
    <row r="154" spans="1:25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9"/>
      <c r="W154" s="144"/>
      <c r="X154" s="144"/>
      <c r="Y154" s="144"/>
    </row>
    <row r="155" spans="1:25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9"/>
      <c r="W155" s="144"/>
      <c r="X155" s="144"/>
      <c r="Y155" s="144"/>
    </row>
    <row r="156" spans="1:25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9"/>
      <c r="W156" s="144"/>
      <c r="X156" s="144"/>
      <c r="Y156" s="144"/>
    </row>
    <row r="157" spans="1:25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9"/>
      <c r="W157" s="144"/>
      <c r="X157" s="144"/>
      <c r="Y157" s="144"/>
    </row>
    <row r="158" spans="1:25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9"/>
      <c r="W158" s="144"/>
      <c r="X158" s="144"/>
      <c r="Y158" s="144"/>
    </row>
    <row r="159" spans="1:25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9"/>
      <c r="W159" s="144"/>
      <c r="X159" s="144"/>
      <c r="Y159" s="144"/>
    </row>
    <row r="160" spans="1:25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9"/>
      <c r="W160" s="144"/>
      <c r="X160" s="144"/>
      <c r="Y160" s="144"/>
    </row>
    <row r="161" spans="1:25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9"/>
      <c r="W161" s="144"/>
      <c r="X161" s="144"/>
      <c r="Y161" s="144"/>
    </row>
    <row r="162" spans="1:25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9"/>
      <c r="W162" s="144"/>
      <c r="X162" s="144"/>
      <c r="Y162" s="144"/>
    </row>
    <row r="163" spans="1:25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9"/>
      <c r="W163" s="144"/>
      <c r="X163" s="144"/>
      <c r="Y163" s="144"/>
    </row>
    <row r="164" spans="1:25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9"/>
      <c r="W164" s="144"/>
      <c r="X164" s="144"/>
      <c r="Y164" s="144"/>
    </row>
    <row r="165" spans="1:25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9"/>
      <c r="W165" s="144"/>
      <c r="X165" s="144"/>
      <c r="Y165" s="144"/>
    </row>
    <row r="166" spans="1:25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9"/>
      <c r="W166" s="144"/>
      <c r="X166" s="144"/>
      <c r="Y166" s="144"/>
    </row>
    <row r="167" spans="1:25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9"/>
      <c r="W167" s="144"/>
      <c r="X167" s="144"/>
      <c r="Y167" s="144"/>
    </row>
    <row r="168" spans="1:25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9"/>
      <c r="W168" s="144"/>
      <c r="X168" s="144"/>
      <c r="Y168" s="144"/>
    </row>
    <row r="169" spans="1:25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9"/>
      <c r="W169" s="144"/>
      <c r="X169" s="144"/>
      <c r="Y169" s="144"/>
    </row>
    <row r="170" spans="1:25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9"/>
      <c r="W170" s="144"/>
      <c r="X170" s="144"/>
      <c r="Y170" s="144"/>
    </row>
    <row r="171" spans="1: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9"/>
      <c r="W171" s="144"/>
      <c r="X171" s="144"/>
      <c r="Y171" s="144"/>
    </row>
    <row r="172" spans="1: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9"/>
      <c r="W172" s="144"/>
      <c r="X172" s="144"/>
      <c r="Y172" s="144"/>
    </row>
    <row r="173" spans="1: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9"/>
      <c r="W173" s="144"/>
      <c r="X173" s="144"/>
      <c r="Y173" s="144"/>
    </row>
    <row r="174" spans="1:25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9"/>
      <c r="W174" s="144"/>
      <c r="X174" s="144"/>
      <c r="Y174" s="144"/>
    </row>
    <row r="175" spans="1:25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9"/>
      <c r="W175" s="144"/>
      <c r="X175" s="144"/>
      <c r="Y175" s="144"/>
    </row>
    <row r="176" spans="1:25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9"/>
      <c r="W176" s="144"/>
      <c r="X176" s="144"/>
      <c r="Y176" s="144"/>
    </row>
    <row r="177" spans="1:25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9"/>
      <c r="W177" s="144"/>
      <c r="X177" s="144"/>
      <c r="Y177" s="144"/>
    </row>
    <row r="178" spans="1:25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9"/>
      <c r="W178" s="144"/>
      <c r="X178" s="144"/>
      <c r="Y178" s="144"/>
    </row>
    <row r="179" spans="1:25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9"/>
      <c r="W179" s="144"/>
      <c r="X179" s="144"/>
      <c r="Y179" s="144"/>
    </row>
    <row r="180" spans="1:25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9"/>
      <c r="W180" s="144"/>
      <c r="X180" s="144"/>
      <c r="Y180" s="144"/>
    </row>
    <row r="181" spans="1:25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9"/>
      <c r="W181" s="144"/>
      <c r="X181" s="144"/>
      <c r="Y181" s="144"/>
    </row>
    <row r="182" spans="1:25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9"/>
      <c r="W182" s="144"/>
      <c r="X182" s="144"/>
      <c r="Y182" s="144"/>
    </row>
    <row r="183" spans="1:25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9"/>
      <c r="W183" s="144"/>
      <c r="X183" s="144"/>
      <c r="Y183" s="144"/>
    </row>
    <row r="184" spans="1:25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9"/>
      <c r="W184" s="144"/>
      <c r="X184" s="144"/>
      <c r="Y184" s="144"/>
    </row>
    <row r="185" spans="1:25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9"/>
      <c r="W185" s="144"/>
      <c r="X185" s="144"/>
      <c r="Y185" s="144"/>
    </row>
    <row r="186" spans="1:25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9"/>
      <c r="W186" s="144"/>
      <c r="X186" s="144"/>
      <c r="Y186" s="144"/>
    </row>
    <row r="187" spans="1:25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9"/>
      <c r="W187" s="144"/>
      <c r="X187" s="144"/>
      <c r="Y187" s="144"/>
    </row>
    <row r="188" spans="1:25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9"/>
      <c r="W188" s="144"/>
      <c r="X188" s="144"/>
      <c r="Y188" s="144"/>
    </row>
    <row r="189" spans="1:25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9"/>
      <c r="W189" s="144"/>
      <c r="X189" s="144"/>
      <c r="Y189" s="144"/>
    </row>
    <row r="190" spans="1:25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9"/>
      <c r="W190" s="144"/>
      <c r="X190" s="144"/>
      <c r="Y190" s="144"/>
    </row>
    <row r="191" spans="1:25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9"/>
      <c r="W191" s="144"/>
      <c r="X191" s="144"/>
      <c r="Y191" s="144"/>
    </row>
    <row r="192" spans="1:25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9"/>
      <c r="W192" s="144"/>
      <c r="X192" s="144"/>
      <c r="Y192" s="144"/>
    </row>
    <row r="193" spans="1:25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9"/>
      <c r="W193" s="144"/>
      <c r="X193" s="144"/>
      <c r="Y193" s="144"/>
    </row>
    <row r="194" spans="1:25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9"/>
      <c r="W194" s="144"/>
      <c r="X194" s="144"/>
      <c r="Y194" s="144"/>
    </row>
    <row r="195" spans="1:25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9"/>
      <c r="W195" s="144"/>
      <c r="X195" s="144"/>
      <c r="Y195" s="144"/>
    </row>
    <row r="196" spans="1:25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9"/>
      <c r="W196" s="144"/>
      <c r="X196" s="144"/>
      <c r="Y196" s="144"/>
    </row>
    <row r="197" spans="1:25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9"/>
      <c r="W197" s="144"/>
      <c r="X197" s="144"/>
      <c r="Y197" s="144"/>
    </row>
    <row r="198" spans="1:25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9"/>
      <c r="W198" s="144"/>
      <c r="X198" s="144"/>
      <c r="Y198" s="144"/>
    </row>
    <row r="199" spans="1:25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9"/>
      <c r="W199" s="144"/>
      <c r="X199" s="144"/>
      <c r="Y199" s="144"/>
    </row>
    <row r="200" spans="1:25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9"/>
      <c r="W200" s="144"/>
      <c r="X200" s="144"/>
      <c r="Y200" s="144"/>
    </row>
    <row r="201" spans="1:25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9"/>
      <c r="W201" s="144"/>
      <c r="X201" s="144"/>
      <c r="Y201" s="144"/>
    </row>
    <row r="202" spans="1:25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9"/>
      <c r="W202" s="144"/>
      <c r="X202" s="144"/>
      <c r="Y202" s="144"/>
    </row>
    <row r="203" spans="1:25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9"/>
      <c r="W203" s="144"/>
      <c r="X203" s="144"/>
      <c r="Y203" s="144"/>
    </row>
    <row r="204" spans="1:25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9"/>
      <c r="W204" s="144"/>
      <c r="X204" s="144"/>
      <c r="Y204" s="144"/>
    </row>
    <row r="205" spans="1:25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9"/>
      <c r="W205" s="144"/>
      <c r="X205" s="144"/>
      <c r="Y205" s="144"/>
    </row>
    <row r="206" spans="1:25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9"/>
      <c r="W206" s="144"/>
      <c r="X206" s="144"/>
      <c r="Y206" s="144"/>
    </row>
    <row r="207" spans="1:25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9"/>
      <c r="W207" s="144"/>
      <c r="X207" s="144"/>
      <c r="Y207" s="144"/>
    </row>
    <row r="208" spans="1:25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9"/>
      <c r="W208" s="144"/>
      <c r="X208" s="144"/>
      <c r="Y208" s="144"/>
    </row>
    <row r="209" spans="1:25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9"/>
      <c r="W209" s="144"/>
      <c r="X209" s="144"/>
      <c r="Y209" s="144"/>
    </row>
    <row r="210" spans="1:25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9"/>
      <c r="W210" s="144"/>
      <c r="X210" s="144"/>
      <c r="Y210" s="144"/>
    </row>
    <row r="211" spans="1:25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9"/>
      <c r="W211" s="144"/>
      <c r="X211" s="144"/>
      <c r="Y211" s="144"/>
    </row>
    <row r="212" spans="1:25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9"/>
      <c r="W212" s="144"/>
      <c r="X212" s="144"/>
      <c r="Y212" s="144"/>
    </row>
    <row r="213" spans="1:25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9"/>
      <c r="W213" s="144"/>
      <c r="X213" s="144"/>
      <c r="Y213" s="144"/>
    </row>
    <row r="214" spans="1:25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9"/>
      <c r="W214" s="144"/>
      <c r="X214" s="144"/>
      <c r="Y214" s="144"/>
    </row>
    <row r="215" spans="1:25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9"/>
      <c r="W215" s="144"/>
      <c r="X215" s="144"/>
      <c r="Y215" s="144"/>
    </row>
    <row r="216" spans="1:25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9"/>
      <c r="W216" s="144"/>
      <c r="X216" s="144"/>
      <c r="Y216" s="144"/>
    </row>
    <row r="217" spans="1:25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9"/>
      <c r="W217" s="144"/>
      <c r="X217" s="144"/>
      <c r="Y217" s="144"/>
    </row>
    <row r="218" spans="1:25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9"/>
      <c r="W218" s="144"/>
      <c r="X218" s="144"/>
      <c r="Y218" s="144"/>
    </row>
    <row r="219" spans="1:25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9"/>
      <c r="W219" s="144"/>
      <c r="X219" s="144"/>
      <c r="Y219" s="144"/>
    </row>
    <row r="220" spans="1:25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9"/>
      <c r="W220" s="144"/>
      <c r="X220" s="144"/>
      <c r="Y220" s="144"/>
    </row>
    <row r="221" spans="1:25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9"/>
      <c r="W221" s="144"/>
      <c r="X221" s="144"/>
      <c r="Y221" s="144"/>
    </row>
    <row r="222" spans="1:25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9"/>
      <c r="W222" s="144"/>
      <c r="X222" s="144"/>
      <c r="Y222" s="144"/>
    </row>
    <row r="223" spans="1:25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9"/>
      <c r="W223" s="144"/>
      <c r="X223" s="144"/>
      <c r="Y223" s="144"/>
    </row>
    <row r="224" spans="1:25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9"/>
      <c r="W224" s="144"/>
      <c r="X224" s="144"/>
      <c r="Y224" s="144"/>
    </row>
    <row r="225" spans="1:25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9"/>
      <c r="W225" s="144"/>
      <c r="X225" s="144"/>
      <c r="Y225" s="144"/>
    </row>
    <row r="226" spans="1:25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9"/>
      <c r="W226" s="144"/>
      <c r="X226" s="144"/>
      <c r="Y226" s="144"/>
    </row>
    <row r="227" spans="1:25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9"/>
      <c r="W227" s="144"/>
      <c r="X227" s="144"/>
      <c r="Y227" s="144"/>
    </row>
    <row r="228" spans="1:25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9"/>
      <c r="W228" s="144"/>
      <c r="X228" s="144"/>
      <c r="Y228" s="144"/>
    </row>
    <row r="229" spans="1:25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9"/>
      <c r="W229" s="144"/>
      <c r="X229" s="144"/>
      <c r="Y229" s="144"/>
    </row>
    <row r="230" spans="1:25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9"/>
      <c r="W230" s="144"/>
      <c r="X230" s="144"/>
      <c r="Y230" s="144"/>
    </row>
    <row r="231" spans="1:25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9"/>
      <c r="W231" s="144"/>
      <c r="X231" s="144"/>
      <c r="Y231" s="144"/>
    </row>
    <row r="232" spans="1:25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9"/>
      <c r="W232" s="144"/>
      <c r="X232" s="144"/>
      <c r="Y232" s="144"/>
    </row>
    <row r="233" spans="1:25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9"/>
      <c r="W233" s="144"/>
      <c r="X233" s="144"/>
      <c r="Y233" s="144"/>
    </row>
    <row r="234" spans="1:25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9"/>
      <c r="W234" s="144"/>
      <c r="X234" s="144"/>
      <c r="Y234" s="144"/>
    </row>
    <row r="235" spans="1:25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9"/>
      <c r="W235" s="144"/>
      <c r="X235" s="144"/>
      <c r="Y235" s="144"/>
    </row>
    <row r="236" spans="1:25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9"/>
      <c r="W236" s="144"/>
      <c r="X236" s="144"/>
      <c r="Y236" s="144"/>
    </row>
    <row r="237" spans="1:25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9"/>
      <c r="W237" s="144"/>
      <c r="X237" s="144"/>
      <c r="Y237" s="144"/>
    </row>
    <row r="238" spans="1:25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9"/>
      <c r="W238" s="144"/>
      <c r="X238" s="144"/>
      <c r="Y238" s="144"/>
    </row>
    <row r="239" spans="1:25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9"/>
      <c r="W239" s="144"/>
      <c r="X239" s="144"/>
      <c r="Y239" s="144"/>
    </row>
    <row r="240" spans="1:25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9"/>
      <c r="W240" s="144"/>
      <c r="X240" s="144"/>
      <c r="Y240" s="144"/>
    </row>
    <row r="241" spans="1:25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9"/>
      <c r="W241" s="144"/>
      <c r="X241" s="144"/>
      <c r="Y241" s="144"/>
    </row>
    <row r="242" spans="1:25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9"/>
      <c r="W242" s="144"/>
      <c r="X242" s="144"/>
      <c r="Y242" s="144"/>
    </row>
    <row r="243" spans="1:25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9"/>
      <c r="W243" s="144"/>
      <c r="X243" s="144"/>
      <c r="Y243" s="144"/>
    </row>
    <row r="244" spans="1:25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9"/>
      <c r="W244" s="144"/>
      <c r="X244" s="144"/>
      <c r="Y244" s="144"/>
    </row>
    <row r="245" spans="1:25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9"/>
      <c r="W245" s="144"/>
      <c r="X245" s="144"/>
      <c r="Y245" s="144"/>
    </row>
    <row r="246" spans="1:25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9"/>
      <c r="W246" s="144"/>
      <c r="X246" s="144"/>
      <c r="Y246" s="144"/>
    </row>
    <row r="247" spans="1:25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9"/>
      <c r="W247" s="144"/>
      <c r="X247" s="144"/>
      <c r="Y247" s="144"/>
    </row>
    <row r="248" spans="1:25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9"/>
      <c r="W248" s="144"/>
      <c r="X248" s="144"/>
      <c r="Y248" s="144"/>
    </row>
    <row r="249" spans="1:25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9"/>
      <c r="W249" s="144"/>
      <c r="X249" s="144"/>
      <c r="Y249" s="144"/>
    </row>
    <row r="250" spans="1:25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9"/>
      <c r="W250" s="144"/>
      <c r="X250" s="144"/>
      <c r="Y250" s="144"/>
    </row>
    <row r="251" spans="1:25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9"/>
      <c r="W251" s="144"/>
      <c r="X251" s="144"/>
      <c r="Y251" s="144"/>
    </row>
    <row r="252" spans="1:25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9"/>
      <c r="W252" s="144"/>
      <c r="X252" s="144"/>
      <c r="Y252" s="144"/>
    </row>
    <row r="253" spans="1:25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9"/>
      <c r="W253" s="144"/>
      <c r="X253" s="144"/>
      <c r="Y253" s="144"/>
    </row>
    <row r="254" spans="1:25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9"/>
      <c r="W254" s="144"/>
      <c r="X254" s="144"/>
      <c r="Y254" s="144"/>
    </row>
    <row r="255" spans="1:25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9"/>
      <c r="W255" s="144"/>
      <c r="X255" s="144"/>
      <c r="Y255" s="144"/>
    </row>
    <row r="256" spans="1:25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9"/>
      <c r="W256" s="144"/>
      <c r="X256" s="144"/>
      <c r="Y256" s="144"/>
    </row>
    <row r="257" spans="1:25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9"/>
      <c r="W257" s="144"/>
      <c r="X257" s="144"/>
      <c r="Y257" s="144"/>
    </row>
    <row r="258" spans="1:25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9"/>
      <c r="W258" s="144"/>
      <c r="X258" s="144"/>
      <c r="Y258" s="144"/>
    </row>
    <row r="259" spans="1:25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9"/>
      <c r="W259" s="144"/>
      <c r="X259" s="144"/>
      <c r="Y259" s="144"/>
    </row>
    <row r="260" spans="1:25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9"/>
      <c r="W260" s="144"/>
      <c r="X260" s="144"/>
      <c r="Y260" s="144"/>
    </row>
    <row r="261" spans="1:25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9"/>
      <c r="W261" s="144"/>
      <c r="X261" s="144"/>
      <c r="Y261" s="144"/>
    </row>
    <row r="262" spans="1:25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9"/>
      <c r="W262" s="144"/>
      <c r="X262" s="144"/>
      <c r="Y262" s="144"/>
    </row>
    <row r="263" spans="1:25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9"/>
      <c r="W263" s="144"/>
      <c r="X263" s="144"/>
      <c r="Y263" s="144"/>
    </row>
    <row r="264" spans="1:25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9"/>
      <c r="W264" s="144"/>
      <c r="X264" s="144"/>
      <c r="Y264" s="144"/>
    </row>
    <row r="265" spans="1:25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9"/>
      <c r="W265" s="144"/>
      <c r="X265" s="144"/>
      <c r="Y265" s="144"/>
    </row>
    <row r="266" spans="1:25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9"/>
      <c r="W266" s="144"/>
      <c r="X266" s="144"/>
      <c r="Y266" s="144"/>
    </row>
    <row r="267" spans="1:25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9"/>
      <c r="W267" s="144"/>
      <c r="X267" s="144"/>
      <c r="Y267" s="144"/>
    </row>
    <row r="268" spans="1:25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9"/>
      <c r="W268" s="144"/>
      <c r="X268" s="144"/>
      <c r="Y268" s="144"/>
    </row>
    <row r="269" spans="1:25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9"/>
      <c r="W269" s="144"/>
      <c r="X269" s="144"/>
      <c r="Y269" s="144"/>
    </row>
    <row r="270" spans="1:25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9"/>
      <c r="W270" s="144"/>
      <c r="X270" s="144"/>
      <c r="Y270" s="144"/>
    </row>
    <row r="271" spans="1:25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9"/>
      <c r="W271" s="144"/>
      <c r="X271" s="144"/>
      <c r="Y271" s="144"/>
    </row>
    <row r="272" spans="1:25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9"/>
      <c r="W272" s="144"/>
      <c r="X272" s="144"/>
      <c r="Y272" s="144"/>
    </row>
    <row r="273" spans="1:25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9"/>
      <c r="W273" s="144"/>
      <c r="X273" s="144"/>
      <c r="Y273" s="144"/>
    </row>
    <row r="274" spans="1:25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9"/>
      <c r="W274" s="144"/>
      <c r="X274" s="144"/>
      <c r="Y274" s="144"/>
    </row>
    <row r="275" spans="1:25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9"/>
      <c r="W275" s="144"/>
      <c r="X275" s="144"/>
      <c r="Y275" s="144"/>
    </row>
    <row r="276" spans="1:25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9"/>
      <c r="W276" s="144"/>
      <c r="X276" s="144"/>
      <c r="Y276" s="144"/>
    </row>
    <row r="277" spans="1:25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9"/>
      <c r="W277" s="144"/>
      <c r="X277" s="144"/>
      <c r="Y277" s="144"/>
    </row>
    <row r="278" spans="1:25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9"/>
      <c r="W278" s="144"/>
      <c r="X278" s="144"/>
      <c r="Y278" s="144"/>
    </row>
    <row r="279" spans="1:25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9"/>
      <c r="W279" s="144"/>
      <c r="X279" s="144"/>
      <c r="Y279" s="144"/>
    </row>
    <row r="280" spans="1:25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9"/>
      <c r="W280" s="144"/>
      <c r="X280" s="144"/>
      <c r="Y280" s="144"/>
    </row>
    <row r="281" spans="1:25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9"/>
      <c r="W281" s="144"/>
      <c r="X281" s="144"/>
      <c r="Y281" s="144"/>
    </row>
    <row r="282" spans="1:25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9"/>
      <c r="W282" s="144"/>
      <c r="X282" s="144"/>
      <c r="Y282" s="144"/>
    </row>
    <row r="283" spans="1:25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9"/>
      <c r="W283" s="144"/>
      <c r="X283" s="144"/>
      <c r="Y283" s="144"/>
    </row>
    <row r="284" spans="1:25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9"/>
      <c r="W284" s="144"/>
      <c r="X284" s="144"/>
      <c r="Y284" s="144"/>
    </row>
    <row r="285" spans="1:25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9"/>
      <c r="W285" s="144"/>
      <c r="X285" s="144"/>
      <c r="Y285" s="144"/>
    </row>
    <row r="286" spans="1:25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9"/>
      <c r="W286" s="144"/>
      <c r="X286" s="144"/>
      <c r="Y286" s="144"/>
    </row>
    <row r="287" spans="1:25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9"/>
      <c r="W287" s="144"/>
      <c r="X287" s="144"/>
      <c r="Y287" s="144"/>
    </row>
    <row r="288" spans="1:25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9"/>
      <c r="W288" s="144"/>
      <c r="X288" s="144"/>
      <c r="Y288" s="144"/>
    </row>
    <row r="289" spans="1:25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9"/>
      <c r="W289" s="144"/>
      <c r="X289" s="144"/>
      <c r="Y289" s="144"/>
    </row>
    <row r="290" spans="1:25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9"/>
      <c r="W290" s="144"/>
      <c r="X290" s="144"/>
      <c r="Y290" s="144"/>
    </row>
    <row r="291" spans="1:25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9"/>
      <c r="W291" s="144"/>
      <c r="X291" s="144"/>
      <c r="Y291" s="144"/>
    </row>
    <row r="292" spans="1:25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9"/>
      <c r="W292" s="144"/>
      <c r="X292" s="144"/>
      <c r="Y292" s="144"/>
    </row>
    <row r="293" spans="1:25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9"/>
      <c r="W293" s="144"/>
      <c r="X293" s="144"/>
      <c r="Y293" s="144"/>
    </row>
    <row r="294" spans="1:25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9"/>
      <c r="W294" s="144"/>
      <c r="X294" s="144"/>
      <c r="Y294" s="144"/>
    </row>
    <row r="295" spans="1:25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9"/>
      <c r="W295" s="144"/>
      <c r="X295" s="144"/>
      <c r="Y295" s="144"/>
    </row>
    <row r="296" spans="1:25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9"/>
      <c r="W296" s="144"/>
      <c r="X296" s="144"/>
      <c r="Y296" s="144"/>
    </row>
    <row r="297" spans="1:25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9"/>
      <c r="W297" s="144"/>
      <c r="X297" s="144"/>
      <c r="Y297" s="144"/>
    </row>
    <row r="298" spans="1:25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9"/>
      <c r="W298" s="144"/>
      <c r="X298" s="144"/>
      <c r="Y298" s="144"/>
    </row>
    <row r="299" spans="1:25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9"/>
      <c r="W299" s="144"/>
      <c r="X299" s="144"/>
      <c r="Y299" s="144"/>
    </row>
    <row r="300" spans="1:25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9"/>
      <c r="W300" s="144"/>
      <c r="X300" s="144"/>
      <c r="Y300" s="144"/>
    </row>
    <row r="301" spans="1:25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9"/>
      <c r="W301" s="144"/>
      <c r="X301" s="144"/>
      <c r="Y301" s="144"/>
    </row>
    <row r="302" spans="1:25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9"/>
      <c r="W302" s="144"/>
      <c r="X302" s="144"/>
      <c r="Y302" s="144"/>
    </row>
    <row r="303" spans="1:25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9"/>
      <c r="W303" s="144"/>
      <c r="X303" s="144"/>
      <c r="Y303" s="144"/>
    </row>
    <row r="304" spans="1:25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9"/>
      <c r="W304" s="144"/>
      <c r="X304" s="144"/>
      <c r="Y304" s="144"/>
    </row>
    <row r="305" spans="1:25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9"/>
      <c r="W305" s="144"/>
      <c r="X305" s="144"/>
      <c r="Y305" s="144"/>
    </row>
    <row r="306" spans="1:25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9"/>
      <c r="W306" s="144"/>
      <c r="X306" s="144"/>
      <c r="Y306" s="144"/>
    </row>
    <row r="307" spans="1:25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9"/>
      <c r="W307" s="144"/>
      <c r="X307" s="144"/>
      <c r="Y307" s="144"/>
    </row>
    <row r="308" spans="1:25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9"/>
      <c r="W308" s="144"/>
      <c r="X308" s="144"/>
      <c r="Y308" s="144"/>
    </row>
    <row r="309" spans="1:25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9"/>
      <c r="W309" s="144"/>
      <c r="X309" s="144"/>
      <c r="Y309" s="144"/>
    </row>
    <row r="310" spans="1:25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9"/>
      <c r="W310" s="144"/>
      <c r="X310" s="144"/>
      <c r="Y310" s="144"/>
    </row>
    <row r="311" spans="1:25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9"/>
      <c r="W311" s="144"/>
      <c r="X311" s="144"/>
      <c r="Y311" s="144"/>
    </row>
    <row r="312" spans="1:25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9"/>
      <c r="W312" s="144"/>
      <c r="X312" s="144"/>
      <c r="Y312" s="144"/>
    </row>
    <row r="313" spans="1:25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9"/>
      <c r="W313" s="144"/>
      <c r="X313" s="144"/>
      <c r="Y313" s="144"/>
    </row>
    <row r="314" spans="1:25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9"/>
      <c r="W314" s="144"/>
      <c r="X314" s="144"/>
      <c r="Y314" s="144"/>
    </row>
    <row r="315" spans="1:25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9"/>
      <c r="W315" s="144"/>
      <c r="X315" s="144"/>
      <c r="Y315" s="144"/>
    </row>
    <row r="316" spans="1:25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9"/>
      <c r="W316" s="144"/>
      <c r="X316" s="144"/>
      <c r="Y316" s="144"/>
    </row>
    <row r="317" spans="1:25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9"/>
      <c r="W317" s="144"/>
      <c r="X317" s="144"/>
      <c r="Y317" s="144"/>
    </row>
    <row r="318" spans="1:25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9"/>
      <c r="W318" s="144"/>
      <c r="X318" s="144"/>
      <c r="Y318" s="144"/>
    </row>
    <row r="319" spans="1:25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9"/>
      <c r="W319" s="144"/>
      <c r="X319" s="144"/>
      <c r="Y319" s="144"/>
    </row>
    <row r="320" spans="1:25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9"/>
      <c r="W320" s="144"/>
      <c r="X320" s="144"/>
      <c r="Y320" s="144"/>
    </row>
    <row r="321" spans="1:25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9"/>
      <c r="W321" s="144"/>
      <c r="X321" s="144"/>
      <c r="Y321" s="144"/>
    </row>
    <row r="322" spans="1:25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9"/>
      <c r="W322" s="144"/>
      <c r="X322" s="144"/>
      <c r="Y322" s="144"/>
    </row>
    <row r="323" spans="1:25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9"/>
      <c r="W323" s="144"/>
      <c r="X323" s="144"/>
      <c r="Y323" s="144"/>
    </row>
    <row r="324" spans="1:25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9"/>
      <c r="W324" s="144"/>
      <c r="X324" s="144"/>
      <c r="Y324" s="144"/>
    </row>
    <row r="325" spans="1:25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9"/>
      <c r="W325" s="144"/>
      <c r="X325" s="144"/>
      <c r="Y325" s="144"/>
    </row>
    <row r="326" spans="1:25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9"/>
      <c r="W326" s="144"/>
      <c r="X326" s="144"/>
      <c r="Y326" s="144"/>
    </row>
    <row r="327" spans="1:25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9"/>
      <c r="W327" s="144"/>
      <c r="X327" s="144"/>
      <c r="Y327" s="144"/>
    </row>
    <row r="328" spans="1:25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9"/>
      <c r="W328" s="144"/>
      <c r="X328" s="144"/>
      <c r="Y328" s="144"/>
    </row>
    <row r="329" spans="1:25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9"/>
      <c r="W329" s="144"/>
      <c r="X329" s="144"/>
      <c r="Y329" s="144"/>
    </row>
    <row r="330" spans="1:25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9"/>
      <c r="W330" s="144"/>
      <c r="X330" s="144"/>
      <c r="Y330" s="144"/>
    </row>
    <row r="331" spans="1:25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9"/>
      <c r="W331" s="144"/>
      <c r="X331" s="144"/>
      <c r="Y331" s="144"/>
    </row>
    <row r="332" spans="1:25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9"/>
      <c r="W332" s="144"/>
      <c r="X332" s="144"/>
      <c r="Y332" s="144"/>
    </row>
    <row r="333" spans="1:25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9"/>
      <c r="W333" s="144"/>
      <c r="X333" s="144"/>
      <c r="Y333" s="144"/>
    </row>
    <row r="334" spans="1:25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9"/>
      <c r="W334" s="144"/>
      <c r="X334" s="144"/>
      <c r="Y334" s="144"/>
    </row>
    <row r="335" spans="1:25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9"/>
      <c r="W335" s="144"/>
      <c r="X335" s="144"/>
      <c r="Y335" s="144"/>
    </row>
    <row r="336" spans="1:25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9"/>
      <c r="W336" s="144"/>
      <c r="X336" s="144"/>
      <c r="Y336" s="144"/>
    </row>
    <row r="337" spans="1:25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9"/>
      <c r="W337" s="144"/>
      <c r="X337" s="144"/>
      <c r="Y337" s="144"/>
    </row>
    <row r="338" spans="1:25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9"/>
      <c r="W338" s="144"/>
      <c r="X338" s="144"/>
      <c r="Y338" s="144"/>
    </row>
    <row r="339" spans="1:25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9"/>
      <c r="W339" s="144"/>
      <c r="X339" s="144"/>
      <c r="Y339" s="144"/>
    </row>
    <row r="340" spans="1:25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9"/>
      <c r="W340" s="144"/>
      <c r="X340" s="144"/>
      <c r="Y340" s="144"/>
    </row>
    <row r="341" spans="1:25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9"/>
      <c r="W341" s="144"/>
      <c r="X341" s="144"/>
      <c r="Y341" s="144"/>
    </row>
    <row r="342" spans="1:25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9"/>
      <c r="W342" s="144"/>
      <c r="X342" s="144"/>
      <c r="Y342" s="144"/>
    </row>
    <row r="343" spans="1:25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9"/>
      <c r="W343" s="144"/>
      <c r="X343" s="144"/>
      <c r="Y343" s="144"/>
    </row>
    <row r="344" spans="1:25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9"/>
      <c r="W344" s="144"/>
      <c r="X344" s="144"/>
      <c r="Y344" s="144"/>
    </row>
    <row r="345" spans="1:25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9"/>
      <c r="W345" s="144"/>
      <c r="X345" s="144"/>
      <c r="Y345" s="144"/>
    </row>
    <row r="346" spans="1:25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9"/>
      <c r="W346" s="144"/>
      <c r="X346" s="144"/>
      <c r="Y346" s="144"/>
    </row>
    <row r="347" spans="1:25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9"/>
      <c r="W347" s="144"/>
      <c r="X347" s="144"/>
      <c r="Y347" s="144"/>
    </row>
    <row r="348" spans="1:25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9"/>
      <c r="W348" s="144"/>
      <c r="X348" s="144"/>
      <c r="Y348" s="144"/>
    </row>
    <row r="349" spans="1:25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9"/>
      <c r="W349" s="144"/>
      <c r="X349" s="144"/>
      <c r="Y349" s="144"/>
    </row>
    <row r="350" spans="1:25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9"/>
      <c r="W350" s="144"/>
      <c r="X350" s="144"/>
      <c r="Y350" s="144"/>
    </row>
    <row r="351" spans="1:25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9"/>
      <c r="W351" s="144"/>
      <c r="X351" s="144"/>
      <c r="Y351" s="144"/>
    </row>
    <row r="352" spans="1:25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9"/>
      <c r="W352" s="144"/>
      <c r="X352" s="144"/>
      <c r="Y352" s="144"/>
    </row>
    <row r="353" spans="1:25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9"/>
      <c r="W353" s="144"/>
      <c r="X353" s="144"/>
      <c r="Y353" s="144"/>
    </row>
    <row r="354" spans="1:25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9"/>
      <c r="W354" s="144"/>
      <c r="X354" s="144"/>
      <c r="Y354" s="144"/>
    </row>
    <row r="355" spans="1:25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9"/>
      <c r="W355" s="144"/>
      <c r="X355" s="144"/>
      <c r="Y355" s="144"/>
    </row>
    <row r="356" spans="1:25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9"/>
      <c r="W356" s="144"/>
      <c r="X356" s="144"/>
      <c r="Y356" s="144"/>
    </row>
    <row r="357" spans="1:25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9"/>
      <c r="W357" s="144"/>
      <c r="X357" s="144"/>
      <c r="Y357" s="144"/>
    </row>
    <row r="358" spans="1:25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9"/>
      <c r="W358" s="144"/>
      <c r="X358" s="144"/>
      <c r="Y358" s="144"/>
    </row>
    <row r="359" spans="1:25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9"/>
      <c r="W359" s="144"/>
      <c r="X359" s="144"/>
      <c r="Y359" s="144"/>
    </row>
    <row r="360" spans="1: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9"/>
      <c r="W360" s="144"/>
      <c r="X360" s="144"/>
      <c r="Y360" s="144"/>
    </row>
    <row r="361" spans="1: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9"/>
      <c r="W361" s="144"/>
      <c r="X361" s="144"/>
      <c r="Y361" s="144"/>
    </row>
    <row r="362" spans="1: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9"/>
      <c r="W362" s="144"/>
      <c r="X362" s="144"/>
      <c r="Y362" s="144"/>
    </row>
    <row r="363" spans="1: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9"/>
      <c r="W363" s="144"/>
      <c r="X363" s="144"/>
      <c r="Y363" s="144"/>
    </row>
    <row r="364" spans="1: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9"/>
      <c r="W364" s="144"/>
      <c r="X364" s="144"/>
      <c r="Y364" s="144"/>
    </row>
    <row r="365" spans="1: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9"/>
      <c r="W365" s="144"/>
      <c r="X365" s="144"/>
      <c r="Y365" s="144"/>
    </row>
    <row r="366" spans="1:25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9"/>
      <c r="W366" s="144"/>
      <c r="X366" s="144"/>
      <c r="Y366" s="144"/>
    </row>
    <row r="367" spans="1:25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9"/>
      <c r="W367" s="144"/>
      <c r="X367" s="144"/>
      <c r="Y367" s="144"/>
    </row>
    <row r="368" spans="1:25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9"/>
      <c r="W368" s="144"/>
      <c r="X368" s="144"/>
      <c r="Y368" s="144"/>
    </row>
    <row r="369" spans="1:25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9"/>
      <c r="W369" s="144"/>
      <c r="X369" s="144"/>
      <c r="Y369" s="144"/>
    </row>
    <row r="370" spans="1:25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9"/>
      <c r="W370" s="144"/>
      <c r="X370" s="144"/>
      <c r="Y370" s="144"/>
    </row>
    <row r="371" spans="1:25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9"/>
      <c r="W371" s="144"/>
      <c r="X371" s="144"/>
      <c r="Y371" s="144"/>
    </row>
    <row r="372" spans="1:25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9"/>
      <c r="W372" s="144"/>
      <c r="X372" s="144"/>
      <c r="Y372" s="144"/>
    </row>
    <row r="373" spans="1:25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9"/>
      <c r="W373" s="144"/>
      <c r="X373" s="144"/>
      <c r="Y373" s="144"/>
    </row>
    <row r="374" spans="1:25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9"/>
      <c r="W374" s="144"/>
      <c r="X374" s="144"/>
      <c r="Y374" s="144"/>
    </row>
    <row r="375" spans="1:25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9"/>
      <c r="W375" s="144"/>
      <c r="X375" s="144"/>
      <c r="Y375" s="144"/>
    </row>
    <row r="376" spans="1:25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9"/>
      <c r="W376" s="144"/>
      <c r="X376" s="144"/>
      <c r="Y376" s="144"/>
    </row>
    <row r="377" spans="1:25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9"/>
      <c r="W377" s="144"/>
      <c r="X377" s="144"/>
      <c r="Y377" s="144"/>
    </row>
    <row r="378" spans="1:25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9"/>
      <c r="W378" s="144"/>
      <c r="X378" s="144"/>
      <c r="Y378" s="144"/>
    </row>
    <row r="379" spans="1:25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9"/>
      <c r="W379" s="144"/>
      <c r="X379" s="144"/>
      <c r="Y379" s="144"/>
    </row>
    <row r="380" spans="1:25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9"/>
      <c r="W380" s="144"/>
      <c r="X380" s="144"/>
      <c r="Y380" s="144"/>
    </row>
    <row r="381" spans="1:25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9"/>
      <c r="W381" s="144"/>
      <c r="X381" s="144"/>
      <c r="Y381" s="144"/>
    </row>
    <row r="382" spans="1:25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9"/>
      <c r="W382" s="144"/>
      <c r="X382" s="144"/>
      <c r="Y382" s="144"/>
    </row>
    <row r="383" spans="1:25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9"/>
      <c r="W383" s="144"/>
      <c r="X383" s="144"/>
      <c r="Y383" s="144"/>
    </row>
    <row r="384" spans="1:25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9"/>
      <c r="W384" s="144"/>
      <c r="X384" s="144"/>
      <c r="Y384" s="144"/>
    </row>
    <row r="385" spans="1:25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9"/>
      <c r="W385" s="144"/>
      <c r="X385" s="144"/>
      <c r="Y385" s="144"/>
    </row>
    <row r="386" spans="1:25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9"/>
      <c r="W386" s="144"/>
      <c r="X386" s="144"/>
      <c r="Y386" s="144"/>
    </row>
    <row r="387" spans="1:25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9"/>
      <c r="W387" s="144"/>
      <c r="X387" s="144"/>
      <c r="Y387" s="144"/>
    </row>
    <row r="388" spans="1:25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9"/>
      <c r="W388" s="144"/>
      <c r="X388" s="144"/>
      <c r="Y388" s="144"/>
    </row>
    <row r="389" spans="1:25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9"/>
      <c r="W389" s="144"/>
      <c r="X389" s="144"/>
      <c r="Y389" s="144"/>
    </row>
    <row r="390" spans="1:25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9"/>
      <c r="W390" s="144"/>
      <c r="X390" s="144"/>
      <c r="Y390" s="144"/>
    </row>
    <row r="391" spans="1:25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9"/>
      <c r="W391" s="144"/>
      <c r="X391" s="144"/>
      <c r="Y391" s="144"/>
    </row>
    <row r="392" spans="1:25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9"/>
      <c r="W392" s="144"/>
      <c r="X392" s="144"/>
      <c r="Y392" s="144"/>
    </row>
    <row r="393" spans="1:25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9"/>
      <c r="W393" s="144"/>
      <c r="X393" s="144"/>
      <c r="Y393" s="144"/>
    </row>
    <row r="394" spans="1:25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9"/>
      <c r="W394" s="144"/>
      <c r="X394" s="144"/>
      <c r="Y394" s="144"/>
    </row>
    <row r="395" spans="1:25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9"/>
      <c r="W395" s="144"/>
      <c r="X395" s="144"/>
      <c r="Y395" s="144"/>
    </row>
    <row r="396" spans="1:25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9"/>
      <c r="W396" s="144"/>
      <c r="X396" s="144"/>
      <c r="Y396" s="144"/>
    </row>
    <row r="397" spans="1:25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9"/>
      <c r="W397" s="144"/>
      <c r="X397" s="144"/>
      <c r="Y397" s="144"/>
    </row>
    <row r="398" spans="1:25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9"/>
      <c r="W398" s="144"/>
      <c r="X398" s="144"/>
      <c r="Y398" s="144"/>
    </row>
    <row r="399" spans="1:25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9"/>
      <c r="W399" s="144"/>
      <c r="X399" s="144"/>
      <c r="Y399" s="144"/>
    </row>
    <row r="400" spans="1:25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9"/>
      <c r="W400" s="144"/>
      <c r="X400" s="144"/>
      <c r="Y400" s="144"/>
    </row>
    <row r="401" spans="1:25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9"/>
      <c r="W401" s="144"/>
      <c r="X401" s="144"/>
      <c r="Y401" s="144"/>
    </row>
    <row r="402" spans="1:25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9"/>
      <c r="W402" s="144"/>
      <c r="X402" s="144"/>
      <c r="Y402" s="144"/>
    </row>
    <row r="403" spans="1:25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9"/>
      <c r="W403" s="144"/>
      <c r="X403" s="144"/>
      <c r="Y403" s="144"/>
    </row>
    <row r="404" spans="1:25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9"/>
      <c r="W404" s="144"/>
      <c r="X404" s="144"/>
      <c r="Y404" s="144"/>
    </row>
    <row r="405" spans="1:25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9"/>
      <c r="W405" s="144"/>
      <c r="X405" s="144"/>
      <c r="Y405" s="144"/>
    </row>
    <row r="406" spans="1:25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9"/>
      <c r="W406" s="144"/>
      <c r="X406" s="144"/>
      <c r="Y406" s="144"/>
    </row>
    <row r="407" spans="1:25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9"/>
      <c r="W407" s="144"/>
      <c r="X407" s="144"/>
      <c r="Y407" s="144"/>
    </row>
    <row r="408" spans="1:25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9"/>
      <c r="W408" s="144"/>
      <c r="X408" s="144"/>
      <c r="Y408" s="144"/>
    </row>
    <row r="409" spans="1:25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9"/>
      <c r="W409" s="144"/>
      <c r="X409" s="144"/>
      <c r="Y409" s="144"/>
    </row>
    <row r="410" spans="1:25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9"/>
      <c r="W410" s="144"/>
      <c r="X410" s="144"/>
      <c r="Y410" s="144"/>
    </row>
    <row r="411" spans="1:25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9"/>
      <c r="W411" s="144"/>
      <c r="X411" s="144"/>
      <c r="Y411" s="144"/>
    </row>
    <row r="412" spans="1:25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9"/>
      <c r="W412" s="144"/>
      <c r="X412" s="144"/>
      <c r="Y412" s="144"/>
    </row>
    <row r="413" spans="1:25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9"/>
      <c r="W413" s="144"/>
      <c r="X413" s="144"/>
      <c r="Y413" s="144"/>
    </row>
    <row r="414" spans="1:25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9"/>
      <c r="W414" s="144"/>
      <c r="X414" s="144"/>
      <c r="Y414" s="144"/>
    </row>
    <row r="415" spans="1:25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9"/>
      <c r="W415" s="144"/>
      <c r="X415" s="144"/>
      <c r="Y415" s="144"/>
    </row>
    <row r="416" spans="1:25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9"/>
      <c r="W416" s="144"/>
      <c r="X416" s="144"/>
      <c r="Y416" s="144"/>
    </row>
    <row r="417" spans="1:25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9"/>
      <c r="W417" s="144"/>
      <c r="X417" s="144"/>
      <c r="Y417" s="144"/>
    </row>
    <row r="418" spans="1:25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9"/>
      <c r="W418" s="144"/>
      <c r="X418" s="144"/>
      <c r="Y418" s="144"/>
    </row>
    <row r="419" spans="1:25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9"/>
      <c r="W419" s="144"/>
      <c r="X419" s="144"/>
      <c r="Y419" s="144"/>
    </row>
    <row r="420" spans="1:25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9"/>
      <c r="W420" s="144"/>
      <c r="X420" s="144"/>
      <c r="Y420" s="144"/>
    </row>
    <row r="421" spans="1: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9"/>
      <c r="W421" s="144"/>
      <c r="X421" s="144"/>
      <c r="Y421" s="144"/>
    </row>
    <row r="422" spans="1: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9"/>
      <c r="W422" s="144"/>
      <c r="X422" s="144"/>
      <c r="Y422" s="144"/>
    </row>
    <row r="423" spans="1: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9"/>
      <c r="W423" s="144"/>
      <c r="X423" s="144"/>
      <c r="Y423" s="144"/>
    </row>
    <row r="424" spans="1: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9"/>
      <c r="W424" s="144"/>
      <c r="X424" s="144"/>
      <c r="Y424" s="144"/>
    </row>
    <row r="425" spans="1: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9"/>
      <c r="W425" s="144"/>
      <c r="X425" s="144"/>
      <c r="Y425" s="144"/>
    </row>
    <row r="426" spans="1:25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9"/>
      <c r="W426" s="144"/>
      <c r="X426" s="144"/>
      <c r="Y426" s="144"/>
    </row>
    <row r="427" spans="1:25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9"/>
      <c r="W427" s="144"/>
      <c r="X427" s="144"/>
      <c r="Y427" s="144"/>
    </row>
    <row r="428" spans="1:25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9"/>
      <c r="W428" s="144"/>
      <c r="X428" s="144"/>
      <c r="Y428" s="144"/>
    </row>
    <row r="429" spans="1:25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9"/>
      <c r="W429" s="144"/>
      <c r="X429" s="144"/>
      <c r="Y429" s="144"/>
    </row>
    <row r="430" spans="1:25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9"/>
      <c r="W430" s="144"/>
      <c r="X430" s="144"/>
      <c r="Y430" s="144"/>
    </row>
    <row r="431" spans="1:25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9"/>
      <c r="W431" s="144"/>
      <c r="X431" s="144"/>
      <c r="Y431" s="144"/>
    </row>
    <row r="432" spans="1:25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9"/>
      <c r="W432" s="144"/>
      <c r="X432" s="144"/>
      <c r="Y432" s="144"/>
    </row>
    <row r="433" spans="1:25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9"/>
      <c r="W433" s="144"/>
      <c r="X433" s="144"/>
      <c r="Y433" s="144"/>
    </row>
    <row r="434" spans="1:25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9"/>
      <c r="W434" s="144"/>
      <c r="X434" s="144"/>
      <c r="Y434" s="144"/>
    </row>
    <row r="435" spans="1:2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9"/>
      <c r="W435" s="144"/>
      <c r="X435" s="144"/>
      <c r="Y435" s="144"/>
    </row>
    <row r="436" spans="1:25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9"/>
      <c r="W436" s="144"/>
      <c r="X436" s="144"/>
      <c r="Y436" s="144"/>
    </row>
    <row r="437" spans="1:25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9"/>
      <c r="W437" s="144"/>
      <c r="X437" s="144"/>
      <c r="Y437" s="144"/>
    </row>
    <row r="438" spans="1:25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9"/>
      <c r="W438" s="144"/>
      <c r="X438" s="144"/>
      <c r="Y438" s="144"/>
    </row>
    <row r="439" spans="1:25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9"/>
      <c r="W439" s="144"/>
      <c r="X439" s="144"/>
      <c r="Y439" s="144"/>
    </row>
    <row r="440" spans="1:25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9"/>
      <c r="W440" s="144"/>
      <c r="X440" s="144"/>
      <c r="Y440" s="144"/>
    </row>
    <row r="441" spans="1:25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9"/>
      <c r="W441" s="144"/>
      <c r="X441" s="144"/>
      <c r="Y441" s="144"/>
    </row>
    <row r="442" spans="1:25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9"/>
      <c r="W442" s="144"/>
      <c r="X442" s="144"/>
      <c r="Y442" s="144"/>
    </row>
    <row r="443" spans="1:25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9"/>
      <c r="W443" s="144"/>
      <c r="X443" s="144"/>
      <c r="Y443" s="144"/>
    </row>
    <row r="444" spans="1:25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9"/>
      <c r="W444" s="144"/>
      <c r="X444" s="144"/>
      <c r="Y444" s="144"/>
    </row>
    <row r="445" spans="1:2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9"/>
      <c r="W445" s="144"/>
      <c r="X445" s="144"/>
      <c r="Y445" s="144"/>
    </row>
    <row r="446" spans="1:25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9"/>
      <c r="W446" s="144"/>
      <c r="X446" s="144"/>
      <c r="Y446" s="144"/>
    </row>
    <row r="447" spans="1:25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9"/>
      <c r="W447" s="144"/>
      <c r="X447" s="144"/>
      <c r="Y447" s="144"/>
    </row>
    <row r="448" spans="1:25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9"/>
      <c r="W448" s="144"/>
      <c r="X448" s="144"/>
      <c r="Y448" s="144"/>
    </row>
    <row r="449" spans="1:25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9"/>
      <c r="W449" s="144"/>
      <c r="X449" s="144"/>
      <c r="Y449" s="144"/>
    </row>
    <row r="450" spans="1:25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9"/>
      <c r="W450" s="144"/>
      <c r="X450" s="144"/>
      <c r="Y450" s="144"/>
    </row>
    <row r="451" spans="1:25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9"/>
      <c r="W451" s="144"/>
      <c r="X451" s="144"/>
      <c r="Y451" s="144"/>
    </row>
    <row r="452" spans="1:25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9"/>
      <c r="W452" s="144"/>
      <c r="X452" s="144"/>
      <c r="Y452" s="144"/>
    </row>
    <row r="453" spans="1:25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9"/>
      <c r="W453" s="144"/>
      <c r="X453" s="144"/>
      <c r="Y453" s="144"/>
    </row>
    <row r="454" spans="1:25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9"/>
      <c r="W454" s="144"/>
      <c r="X454" s="144"/>
      <c r="Y454" s="144"/>
    </row>
    <row r="455" spans="1:2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9"/>
      <c r="W455" s="144"/>
      <c r="X455" s="144"/>
      <c r="Y455" s="144"/>
    </row>
    <row r="456" spans="1:25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9"/>
      <c r="W456" s="144"/>
      <c r="X456" s="144"/>
      <c r="Y456" s="144"/>
    </row>
    <row r="457" spans="1:25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9"/>
      <c r="W457" s="144"/>
      <c r="X457" s="144"/>
      <c r="Y457" s="144"/>
    </row>
    <row r="458" spans="1:25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9"/>
      <c r="W458" s="144"/>
      <c r="X458" s="144"/>
      <c r="Y458" s="144"/>
    </row>
    <row r="459" spans="1:25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9"/>
      <c r="W459" s="144"/>
      <c r="X459" s="144"/>
      <c r="Y459" s="144"/>
    </row>
    <row r="460" spans="1:25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9"/>
      <c r="W460" s="144"/>
      <c r="X460" s="144"/>
      <c r="Y460" s="144"/>
    </row>
    <row r="461" spans="1:25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9"/>
      <c r="W461" s="144"/>
      <c r="X461" s="144"/>
      <c r="Y461" s="144"/>
    </row>
    <row r="462" spans="1:25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9"/>
      <c r="W462" s="144"/>
      <c r="X462" s="144"/>
      <c r="Y462" s="144"/>
    </row>
    <row r="463" spans="1:25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9"/>
      <c r="W463" s="144"/>
      <c r="X463" s="144"/>
      <c r="Y463" s="144"/>
    </row>
    <row r="464" spans="1:25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9"/>
      <c r="W464" s="144"/>
      <c r="X464" s="144"/>
      <c r="Y464" s="144"/>
    </row>
    <row r="465" spans="1:2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9"/>
      <c r="W465" s="144"/>
      <c r="X465" s="144"/>
      <c r="Y465" s="144"/>
    </row>
    <row r="466" spans="1:25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9"/>
      <c r="W466" s="144"/>
      <c r="X466" s="144"/>
      <c r="Y466" s="144"/>
    </row>
    <row r="467" spans="1:25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9"/>
      <c r="W467" s="144"/>
      <c r="X467" s="144"/>
      <c r="Y467" s="144"/>
    </row>
    <row r="468" spans="1:25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9"/>
      <c r="W468" s="144"/>
      <c r="X468" s="144"/>
      <c r="Y468" s="144"/>
    </row>
    <row r="469" spans="1:25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9"/>
      <c r="W469" s="144"/>
      <c r="X469" s="144"/>
      <c r="Y469" s="144"/>
    </row>
    <row r="470" spans="1:25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9"/>
      <c r="W470" s="144"/>
      <c r="X470" s="144"/>
      <c r="Y470" s="144"/>
    </row>
    <row r="471" spans="1:25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9"/>
      <c r="W471" s="144"/>
      <c r="X471" s="144"/>
      <c r="Y471" s="144"/>
    </row>
    <row r="472" spans="1:25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9"/>
      <c r="W472" s="144"/>
      <c r="X472" s="144"/>
      <c r="Y472" s="144"/>
    </row>
    <row r="473" spans="1:25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9"/>
      <c r="W473" s="144"/>
      <c r="X473" s="144"/>
      <c r="Y473" s="144"/>
    </row>
    <row r="474" spans="1:25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9"/>
      <c r="W474" s="144"/>
      <c r="X474" s="144"/>
      <c r="Y474" s="144"/>
    </row>
    <row r="475" spans="1:2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9"/>
      <c r="W475" s="144"/>
      <c r="X475" s="144"/>
      <c r="Y475" s="144"/>
    </row>
    <row r="476" spans="1:25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9"/>
      <c r="W476" s="144"/>
      <c r="X476" s="144"/>
      <c r="Y476" s="144"/>
    </row>
    <row r="477" spans="1:25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9"/>
      <c r="W477" s="144"/>
      <c r="X477" s="144"/>
      <c r="Y477" s="144"/>
    </row>
    <row r="478" spans="1:25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9"/>
      <c r="W478" s="144"/>
      <c r="X478" s="144"/>
      <c r="Y478" s="144"/>
    </row>
    <row r="479" spans="1:25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9"/>
      <c r="W479" s="144"/>
      <c r="X479" s="144"/>
      <c r="Y479" s="144"/>
    </row>
    <row r="480" spans="1:25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9"/>
      <c r="W480" s="144"/>
      <c r="X480" s="144"/>
      <c r="Y480" s="144"/>
    </row>
    <row r="481" spans="1:25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9"/>
      <c r="W481" s="144"/>
      <c r="X481" s="144"/>
      <c r="Y481" s="144"/>
    </row>
    <row r="482" spans="1:25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9"/>
      <c r="W482" s="144"/>
      <c r="X482" s="144"/>
      <c r="Y482" s="144"/>
    </row>
    <row r="483" spans="1:25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9"/>
      <c r="W483" s="144"/>
      <c r="X483" s="144"/>
      <c r="Y483" s="144"/>
    </row>
    <row r="484" spans="1:25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9"/>
      <c r="W484" s="144"/>
      <c r="X484" s="144"/>
      <c r="Y484" s="144"/>
    </row>
    <row r="485" spans="1:25">
      <c r="A485" s="144"/>
      <c r="B485" s="144"/>
      <c r="C485" s="144"/>
      <c r="D485" s="144"/>
      <c r="E485" s="144"/>
      <c r="F485" s="144"/>
    </row>
    <row r="486" spans="1:25">
      <c r="A486" s="144"/>
      <c r="B486" s="144"/>
      <c r="C486" s="144"/>
      <c r="D486" s="144"/>
      <c r="E486" s="144"/>
      <c r="F486" s="144"/>
    </row>
    <row r="487" spans="1:25">
      <c r="A487" s="144"/>
      <c r="B487" s="144"/>
      <c r="C487" s="144"/>
      <c r="D487" s="144"/>
      <c r="E487" s="144"/>
      <c r="F487" s="144"/>
    </row>
    <row r="488" spans="1:25">
      <c r="A488" s="144"/>
      <c r="B488" s="144"/>
      <c r="C488" s="144"/>
      <c r="D488" s="144"/>
      <c r="E488" s="144"/>
      <c r="F488" s="144"/>
    </row>
    <row r="489" spans="1:25">
      <c r="A489" s="144"/>
      <c r="B489" s="144"/>
      <c r="C489" s="144"/>
      <c r="D489" s="144"/>
      <c r="E489" s="144"/>
      <c r="F489" s="144"/>
    </row>
    <row r="490" spans="1:25">
      <c r="A490" s="144"/>
      <c r="B490" s="144"/>
      <c r="C490" s="144"/>
      <c r="D490" s="144"/>
      <c r="E490" s="144"/>
      <c r="F490" s="144"/>
    </row>
    <row r="491" spans="1:25">
      <c r="A491" s="144"/>
      <c r="B491" s="144"/>
      <c r="C491" s="144"/>
      <c r="D491" s="144"/>
      <c r="E491" s="144"/>
      <c r="F491" s="144"/>
    </row>
    <row r="492" spans="1:25">
      <c r="A492" s="144"/>
      <c r="B492" s="144"/>
      <c r="C492" s="144"/>
      <c r="D492" s="144"/>
      <c r="E492" s="144"/>
      <c r="F492" s="144"/>
    </row>
    <row r="493" spans="1:25">
      <c r="A493" s="144"/>
      <c r="B493" s="144"/>
      <c r="C493" s="144"/>
      <c r="D493" s="144"/>
      <c r="E493" s="144"/>
      <c r="F493" s="144"/>
    </row>
    <row r="494" spans="1:25">
      <c r="A494" s="144"/>
      <c r="B494" s="144"/>
      <c r="C494" s="144"/>
      <c r="D494" s="144"/>
      <c r="E494" s="144"/>
      <c r="F494" s="144"/>
    </row>
    <row r="495" spans="1:25">
      <c r="A495" s="144"/>
      <c r="B495" s="144"/>
      <c r="C495" s="144"/>
      <c r="D495" s="144"/>
      <c r="E495" s="144"/>
      <c r="F495" s="144"/>
    </row>
    <row r="496" spans="1:25">
      <c r="A496" s="144"/>
      <c r="B496" s="144"/>
      <c r="C496" s="144"/>
      <c r="D496" s="144"/>
      <c r="E496" s="144"/>
      <c r="F496" s="144"/>
    </row>
    <row r="497" spans="1:6">
      <c r="A497" s="144"/>
      <c r="B497" s="144"/>
      <c r="C497" s="144"/>
      <c r="D497" s="144"/>
      <c r="E497" s="144"/>
      <c r="F497" s="144"/>
    </row>
    <row r="498" spans="1:6">
      <c r="A498" s="144"/>
      <c r="B498" s="144"/>
      <c r="C498" s="144"/>
      <c r="D498" s="144"/>
      <c r="E498" s="144"/>
      <c r="F498" s="144"/>
    </row>
    <row r="499" spans="1:6">
      <c r="A499" s="144"/>
      <c r="B499" s="144"/>
      <c r="C499" s="144"/>
      <c r="D499" s="144"/>
      <c r="E499" s="144"/>
      <c r="F499" s="144"/>
    </row>
    <row r="500" spans="1:6">
      <c r="A500" s="144"/>
      <c r="B500" s="144"/>
      <c r="C500" s="144"/>
      <c r="D500" s="144"/>
      <c r="E500" s="144"/>
      <c r="F500" s="144"/>
    </row>
    <row r="501" spans="1:6">
      <c r="A501" s="144"/>
      <c r="B501" s="144"/>
      <c r="C501" s="144"/>
      <c r="D501" s="144"/>
      <c r="E501" s="144"/>
      <c r="F501" s="144"/>
    </row>
    <row r="502" spans="1:6">
      <c r="A502" s="144"/>
      <c r="B502" s="144"/>
      <c r="C502" s="144"/>
      <c r="D502" s="144"/>
      <c r="E502" s="144"/>
      <c r="F502" s="144"/>
    </row>
    <row r="503" spans="1:6">
      <c r="A503" s="144"/>
      <c r="B503" s="144"/>
      <c r="C503" s="144"/>
      <c r="D503" s="144"/>
      <c r="E503" s="144"/>
      <c r="F503" s="144"/>
    </row>
    <row r="504" spans="1:6">
      <c r="A504" s="144"/>
      <c r="B504" s="144"/>
      <c r="C504" s="144"/>
      <c r="D504" s="144"/>
      <c r="E504" s="144"/>
      <c r="F504" s="144"/>
    </row>
    <row r="505" spans="1:6">
      <c r="A505" s="144"/>
      <c r="B505" s="144"/>
      <c r="C505" s="144"/>
      <c r="D505" s="144"/>
      <c r="E505" s="144"/>
      <c r="F505" s="144"/>
    </row>
    <row r="506" spans="1:6">
      <c r="A506" s="144"/>
      <c r="B506" s="144"/>
      <c r="C506" s="144"/>
      <c r="D506" s="144"/>
      <c r="E506" s="144"/>
      <c r="F506" s="144"/>
    </row>
    <row r="507" spans="1:6">
      <c r="A507" s="144"/>
      <c r="B507" s="144"/>
      <c r="C507" s="144"/>
      <c r="D507" s="144"/>
      <c r="E507" s="144"/>
      <c r="F507" s="144"/>
    </row>
    <row r="508" spans="1:6">
      <c r="A508" s="144"/>
      <c r="B508" s="144"/>
      <c r="C508" s="144"/>
      <c r="D508" s="144"/>
      <c r="E508" s="144"/>
      <c r="F508" s="144"/>
    </row>
    <row r="509" spans="1:6">
      <c r="A509" s="144"/>
      <c r="B509" s="144"/>
      <c r="C509" s="144"/>
      <c r="D509" s="144"/>
      <c r="E509" s="144"/>
      <c r="F509" s="144"/>
    </row>
    <row r="510" spans="1:6">
      <c r="A510" s="144"/>
      <c r="B510" s="144"/>
      <c r="C510" s="144"/>
      <c r="D510" s="144"/>
      <c r="E510" s="144"/>
      <c r="F510" s="144"/>
    </row>
    <row r="511" spans="1:6">
      <c r="A511" s="144"/>
      <c r="B511" s="144"/>
      <c r="C511" s="144"/>
      <c r="D511" s="144"/>
      <c r="E511" s="144"/>
      <c r="F511" s="144"/>
    </row>
    <row r="512" spans="1:6">
      <c r="A512" s="144"/>
      <c r="B512" s="144"/>
      <c r="C512" s="144"/>
      <c r="D512" s="144"/>
      <c r="E512" s="144"/>
      <c r="F512" s="144"/>
    </row>
    <row r="513" spans="1:6">
      <c r="A513" s="144"/>
      <c r="B513" s="144"/>
      <c r="C513" s="144"/>
      <c r="D513" s="144"/>
      <c r="E513" s="144"/>
      <c r="F513" s="144"/>
    </row>
    <row r="514" spans="1:6">
      <c r="A514" s="144"/>
      <c r="B514" s="144"/>
      <c r="C514" s="144"/>
      <c r="D514" s="144"/>
      <c r="E514" s="144"/>
      <c r="F514" s="144"/>
    </row>
    <row r="515" spans="1:6">
      <c r="A515" s="144"/>
      <c r="B515" s="144"/>
      <c r="C515" s="144"/>
      <c r="D515" s="144"/>
      <c r="E515" s="144"/>
      <c r="F515" s="144"/>
    </row>
    <row r="516" spans="1:6">
      <c r="A516" s="144"/>
      <c r="B516" s="144"/>
      <c r="C516" s="144"/>
      <c r="D516" s="144"/>
      <c r="E516" s="144"/>
      <c r="F516" s="144"/>
    </row>
    <row r="517" spans="1:6">
      <c r="A517" s="144"/>
      <c r="B517" s="144"/>
      <c r="C517" s="144"/>
      <c r="D517" s="144"/>
      <c r="E517" s="144"/>
      <c r="F517" s="144"/>
    </row>
    <row r="518" spans="1:6">
      <c r="A518" s="144"/>
      <c r="B518" s="144"/>
      <c r="C518" s="144"/>
      <c r="D518" s="144"/>
      <c r="E518" s="144"/>
      <c r="F518" s="144"/>
    </row>
    <row r="519" spans="1:6">
      <c r="A519" s="144"/>
      <c r="B519" s="144"/>
      <c r="C519" s="144"/>
      <c r="D519" s="144"/>
      <c r="E519" s="144"/>
      <c r="F519" s="144"/>
    </row>
    <row r="520" spans="1:6">
      <c r="A520" s="144"/>
      <c r="B520" s="144"/>
      <c r="C520" s="144"/>
      <c r="D520" s="144"/>
      <c r="E520" s="144"/>
      <c r="F520" s="144"/>
    </row>
    <row r="521" spans="1:6">
      <c r="A521" s="144"/>
      <c r="B521" s="144"/>
      <c r="C521" s="144"/>
      <c r="D521" s="144"/>
      <c r="E521" s="144"/>
      <c r="F521" s="144"/>
    </row>
    <row r="522" spans="1:6">
      <c r="A522" s="144"/>
      <c r="B522" s="144"/>
      <c r="C522" s="144"/>
      <c r="D522" s="144"/>
      <c r="E522" s="144"/>
      <c r="F522" s="144"/>
    </row>
    <row r="523" spans="1:6">
      <c r="A523" s="144"/>
      <c r="B523" s="144"/>
      <c r="C523" s="144"/>
      <c r="D523" s="144"/>
      <c r="E523" s="144"/>
      <c r="F523" s="144"/>
    </row>
    <row r="524" spans="1:6">
      <c r="A524" s="144"/>
      <c r="B524" s="144"/>
      <c r="C524" s="144"/>
      <c r="D524" s="144"/>
      <c r="E524" s="144"/>
      <c r="F524" s="144"/>
    </row>
    <row r="525" spans="1:6">
      <c r="A525" s="144"/>
      <c r="B525" s="144"/>
      <c r="C525" s="144"/>
      <c r="D525" s="144"/>
      <c r="E525" s="144"/>
      <c r="F525" s="144"/>
    </row>
    <row r="526" spans="1:6">
      <c r="A526" s="144"/>
      <c r="B526" s="144"/>
      <c r="C526" s="144"/>
      <c r="D526" s="144"/>
      <c r="E526" s="144"/>
      <c r="F526" s="144"/>
    </row>
    <row r="527" spans="1:6">
      <c r="A527" s="144"/>
      <c r="B527" s="144"/>
      <c r="C527" s="144"/>
      <c r="D527" s="144"/>
      <c r="E527" s="144"/>
      <c r="F527" s="144"/>
    </row>
    <row r="528" spans="1:6">
      <c r="A528" s="144"/>
      <c r="B528" s="144"/>
      <c r="C528" s="144"/>
      <c r="D528" s="144"/>
      <c r="E528" s="144"/>
      <c r="F528" s="144"/>
    </row>
    <row r="529" spans="1:6">
      <c r="A529" s="144"/>
      <c r="B529" s="144"/>
      <c r="C529" s="144"/>
      <c r="D529" s="144"/>
      <c r="E529" s="144"/>
      <c r="F529" s="144"/>
    </row>
    <row r="530" spans="1:6">
      <c r="A530" s="144"/>
      <c r="B530" s="144"/>
      <c r="C530" s="144"/>
      <c r="D530" s="144"/>
      <c r="E530" s="144"/>
      <c r="F530" s="144"/>
    </row>
    <row r="531" spans="1:6">
      <c r="A531" s="144"/>
      <c r="B531" s="144"/>
      <c r="C531" s="144"/>
      <c r="D531" s="144"/>
      <c r="E531" s="144"/>
      <c r="F531" s="144"/>
    </row>
    <row r="532" spans="1:6">
      <c r="A532" s="144"/>
      <c r="B532" s="144"/>
      <c r="C532" s="144"/>
      <c r="D532" s="144"/>
      <c r="E532" s="144"/>
      <c r="F532" s="144"/>
    </row>
    <row r="533" spans="1:6">
      <c r="A533" s="144"/>
      <c r="B533" s="144"/>
      <c r="C533" s="144"/>
      <c r="D533" s="144"/>
      <c r="E533" s="144"/>
      <c r="F533" s="144"/>
    </row>
    <row r="534" spans="1:6">
      <c r="A534" s="144"/>
      <c r="B534" s="144"/>
      <c r="C534" s="144"/>
      <c r="D534" s="144"/>
      <c r="E534" s="144"/>
      <c r="F534" s="144"/>
    </row>
    <row r="535" spans="1:6">
      <c r="A535" s="144"/>
      <c r="B535" s="144"/>
      <c r="C535" s="144"/>
      <c r="D535" s="144"/>
      <c r="E535" s="144"/>
      <c r="F535" s="144"/>
    </row>
    <row r="536" spans="1:6">
      <c r="A536" s="144"/>
      <c r="B536" s="144"/>
      <c r="C536" s="144"/>
      <c r="D536" s="144"/>
      <c r="E536" s="144"/>
      <c r="F536" s="144"/>
    </row>
    <row r="537" spans="1:6">
      <c r="A537" s="144"/>
      <c r="B537" s="144"/>
      <c r="C537" s="144"/>
      <c r="D537" s="144"/>
      <c r="E537" s="144"/>
      <c r="F537" s="144"/>
    </row>
    <row r="538" spans="1:6">
      <c r="A538" s="144"/>
      <c r="B538" s="144"/>
      <c r="C538" s="144"/>
      <c r="D538" s="144"/>
      <c r="E538" s="144"/>
      <c r="F538" s="144"/>
    </row>
    <row r="539" spans="1:6">
      <c r="A539" s="144"/>
      <c r="B539" s="144"/>
      <c r="C539" s="144"/>
      <c r="D539" s="144"/>
      <c r="E539" s="144"/>
      <c r="F539" s="144"/>
    </row>
    <row r="540" spans="1:6">
      <c r="A540" s="144"/>
      <c r="B540" s="144"/>
      <c r="C540" s="144"/>
      <c r="D540" s="144"/>
      <c r="E540" s="144"/>
      <c r="F540" s="144"/>
    </row>
    <row r="541" spans="1:6">
      <c r="A541" s="144"/>
      <c r="B541" s="144"/>
      <c r="C541" s="144"/>
      <c r="D541" s="144"/>
      <c r="E541" s="144"/>
      <c r="F541" s="144"/>
    </row>
    <row r="542" spans="1:6">
      <c r="A542" s="144"/>
      <c r="B542" s="144"/>
      <c r="C542" s="144"/>
      <c r="D542" s="144"/>
      <c r="E542" s="144"/>
      <c r="F542" s="144"/>
    </row>
    <row r="543" spans="1:6">
      <c r="A543" s="144"/>
      <c r="B543" s="144"/>
      <c r="C543" s="144"/>
      <c r="D543" s="144"/>
      <c r="E543" s="144"/>
      <c r="F543" s="144"/>
    </row>
    <row r="544" spans="1:6">
      <c r="A544" s="144"/>
      <c r="B544" s="144"/>
      <c r="C544" s="144"/>
      <c r="D544" s="144"/>
      <c r="E544" s="144"/>
      <c r="F544" s="144"/>
    </row>
    <row r="545" spans="1:6">
      <c r="A545" s="144"/>
      <c r="B545" s="144"/>
      <c r="C545" s="144"/>
      <c r="D545" s="144"/>
      <c r="E545" s="144"/>
      <c r="F545" s="144"/>
    </row>
    <row r="546" spans="1:6">
      <c r="A546" s="144"/>
      <c r="B546" s="144"/>
      <c r="C546" s="144"/>
      <c r="D546" s="144"/>
      <c r="E546" s="144"/>
      <c r="F546" s="144"/>
    </row>
    <row r="547" spans="1:6">
      <c r="A547" s="144"/>
      <c r="B547" s="144"/>
      <c r="C547" s="144"/>
      <c r="D547" s="144"/>
      <c r="E547" s="144"/>
      <c r="F547" s="144"/>
    </row>
    <row r="548" spans="1:6">
      <c r="A548" s="144"/>
      <c r="B548" s="144"/>
      <c r="C548" s="144"/>
      <c r="D548" s="144"/>
      <c r="E548" s="144"/>
      <c r="F548" s="144"/>
    </row>
    <row r="549" spans="1:6">
      <c r="A549" s="144"/>
      <c r="B549" s="144"/>
      <c r="C549" s="144"/>
      <c r="D549" s="144"/>
      <c r="E549" s="144"/>
      <c r="F549" s="144"/>
    </row>
    <row r="550" spans="1:6">
      <c r="A550" s="144"/>
      <c r="B550" s="144"/>
      <c r="C550" s="144"/>
      <c r="D550" s="144"/>
      <c r="E550" s="144"/>
      <c r="F550" s="144"/>
    </row>
    <row r="551" spans="1:6">
      <c r="A551" s="144"/>
      <c r="B551" s="144"/>
      <c r="C551" s="144"/>
      <c r="D551" s="144"/>
      <c r="E551" s="144"/>
      <c r="F551" s="144"/>
    </row>
    <row r="552" spans="1:6">
      <c r="A552" s="144"/>
      <c r="B552" s="144"/>
      <c r="C552" s="144"/>
      <c r="D552" s="144"/>
      <c r="E552" s="144"/>
      <c r="F552" s="144"/>
    </row>
    <row r="553" spans="1:6">
      <c r="A553" s="144"/>
      <c r="B553" s="144"/>
      <c r="C553" s="144"/>
      <c r="D553" s="144"/>
      <c r="E553" s="144"/>
      <c r="F553" s="144"/>
    </row>
    <row r="554" spans="1:6">
      <c r="A554" s="144"/>
      <c r="B554" s="144"/>
      <c r="C554" s="144"/>
      <c r="D554" s="144"/>
      <c r="E554" s="144"/>
      <c r="F554" s="144"/>
    </row>
    <row r="555" spans="1:6">
      <c r="A555" s="144"/>
      <c r="B555" s="144"/>
      <c r="C555" s="144"/>
      <c r="D555" s="144"/>
      <c r="E555" s="144"/>
      <c r="F555" s="144"/>
    </row>
    <row r="556" spans="1:6">
      <c r="A556" s="144"/>
      <c r="B556" s="144"/>
      <c r="C556" s="144"/>
      <c r="D556" s="144"/>
      <c r="E556" s="144"/>
      <c r="F556" s="144"/>
    </row>
    <row r="557" spans="1:6">
      <c r="A557" s="144"/>
      <c r="B557" s="144"/>
      <c r="C557" s="144"/>
      <c r="D557" s="144"/>
      <c r="E557" s="144"/>
      <c r="F557" s="144"/>
    </row>
    <row r="558" spans="1:6">
      <c r="A558" s="144"/>
      <c r="B558" s="144"/>
      <c r="C558" s="144"/>
      <c r="D558" s="144"/>
      <c r="E558" s="144"/>
      <c r="F558" s="144"/>
    </row>
    <row r="559" spans="1:6">
      <c r="A559" s="144"/>
      <c r="B559" s="144"/>
      <c r="C559" s="144"/>
      <c r="D559" s="144"/>
      <c r="E559" s="144"/>
      <c r="F559" s="144"/>
    </row>
    <row r="560" spans="1:6">
      <c r="A560" s="144"/>
      <c r="B560" s="144"/>
      <c r="C560" s="144"/>
      <c r="D560" s="144"/>
      <c r="E560" s="144"/>
      <c r="F560" s="144"/>
    </row>
    <row r="561" spans="1:6">
      <c r="A561" s="144"/>
      <c r="B561" s="144"/>
      <c r="C561" s="144"/>
      <c r="D561" s="144"/>
      <c r="E561" s="144"/>
      <c r="F561" s="144"/>
    </row>
    <row r="562" spans="1:6">
      <c r="A562" s="144"/>
      <c r="B562" s="144"/>
      <c r="C562" s="144"/>
      <c r="D562" s="144"/>
      <c r="E562" s="144"/>
      <c r="F562" s="144"/>
    </row>
    <row r="563" spans="1:6">
      <c r="A563" s="144"/>
      <c r="B563" s="144"/>
      <c r="C563" s="144"/>
      <c r="D563" s="144"/>
      <c r="E563" s="144"/>
      <c r="F563" s="144"/>
    </row>
    <row r="564" spans="1:6">
      <c r="A564" s="144"/>
      <c r="B564" s="144"/>
      <c r="C564" s="144"/>
      <c r="D564" s="144"/>
      <c r="E564" s="144"/>
      <c r="F564" s="144"/>
    </row>
    <row r="565" spans="1:6">
      <c r="A565" s="144"/>
      <c r="B565" s="144"/>
      <c r="C565" s="144"/>
      <c r="D565" s="144"/>
      <c r="E565" s="144"/>
      <c r="F565" s="144"/>
    </row>
    <row r="566" spans="1:6">
      <c r="A566" s="144"/>
      <c r="B566" s="144"/>
      <c r="C566" s="144"/>
      <c r="D566" s="144"/>
      <c r="E566" s="144"/>
      <c r="F566" s="144"/>
    </row>
    <row r="567" spans="1:6">
      <c r="A567" s="144"/>
      <c r="B567" s="144"/>
      <c r="C567" s="144"/>
      <c r="D567" s="144"/>
      <c r="E567" s="144"/>
      <c r="F567" s="144"/>
    </row>
    <row r="568" spans="1:6">
      <c r="A568" s="144"/>
      <c r="B568" s="144"/>
      <c r="C568" s="144"/>
      <c r="D568" s="144"/>
      <c r="E568" s="144"/>
      <c r="F568" s="144"/>
    </row>
    <row r="569" spans="1:6">
      <c r="A569" s="144"/>
      <c r="B569" s="144"/>
      <c r="C569" s="144"/>
      <c r="D569" s="144"/>
      <c r="E569" s="144"/>
      <c r="F569" s="144"/>
    </row>
    <row r="570" spans="1:6">
      <c r="A570" s="144"/>
      <c r="B570" s="144"/>
      <c r="C570" s="144"/>
      <c r="D570" s="144"/>
      <c r="E570" s="144"/>
      <c r="F570" s="144"/>
    </row>
    <row r="571" spans="1:6">
      <c r="A571" s="144"/>
      <c r="B571" s="144"/>
      <c r="C571" s="144"/>
      <c r="D571" s="144"/>
      <c r="E571" s="144"/>
      <c r="F571" s="144"/>
    </row>
    <row r="572" spans="1:6">
      <c r="A572" s="144"/>
      <c r="B572" s="144"/>
      <c r="C572" s="144"/>
      <c r="D572" s="144"/>
      <c r="E572" s="144"/>
      <c r="F572" s="144"/>
    </row>
    <row r="573" spans="1:6">
      <c r="A573" s="144"/>
      <c r="B573" s="144"/>
      <c r="C573" s="144"/>
      <c r="D573" s="144"/>
      <c r="E573" s="144"/>
      <c r="F573" s="144"/>
    </row>
    <row r="574" spans="1:6">
      <c r="A574" s="144"/>
      <c r="B574" s="144"/>
      <c r="C574" s="144"/>
      <c r="D574" s="144"/>
      <c r="E574" s="144"/>
      <c r="F574" s="144"/>
    </row>
    <row r="575" spans="1:6">
      <c r="A575" s="144"/>
      <c r="B575" s="144"/>
      <c r="C575" s="144"/>
      <c r="D575" s="144"/>
      <c r="E575" s="144"/>
      <c r="F575" s="144"/>
    </row>
    <row r="576" spans="1:6">
      <c r="A576" s="144"/>
      <c r="B576" s="144"/>
      <c r="C576" s="144"/>
      <c r="D576" s="144"/>
      <c r="E576" s="144"/>
      <c r="F576" s="144"/>
    </row>
    <row r="577" spans="1:6">
      <c r="A577" s="144"/>
      <c r="B577" s="144"/>
      <c r="C577" s="144"/>
      <c r="D577" s="144"/>
      <c r="E577" s="144"/>
      <c r="F577" s="144"/>
    </row>
    <row r="578" spans="1:6">
      <c r="A578" s="144"/>
      <c r="B578" s="144"/>
      <c r="C578" s="144"/>
      <c r="D578" s="144"/>
      <c r="E578" s="144"/>
      <c r="F578" s="144"/>
    </row>
    <row r="579" spans="1:6">
      <c r="A579" s="144"/>
      <c r="B579" s="144"/>
      <c r="C579" s="144"/>
      <c r="D579" s="144"/>
      <c r="E579" s="144"/>
      <c r="F579" s="144"/>
    </row>
    <row r="580" spans="1:6">
      <c r="A580" s="144"/>
      <c r="B580" s="144"/>
      <c r="C580" s="144"/>
      <c r="D580" s="144"/>
      <c r="E580" s="144"/>
      <c r="F580" s="144"/>
    </row>
    <row r="581" spans="1:6">
      <c r="A581" s="144"/>
      <c r="B581" s="144"/>
      <c r="C581" s="144"/>
      <c r="D581" s="144"/>
      <c r="E581" s="144"/>
      <c r="F581" s="144"/>
    </row>
    <row r="582" spans="1:6">
      <c r="A582" s="144"/>
      <c r="B582" s="144"/>
      <c r="C582" s="144"/>
      <c r="D582" s="144"/>
      <c r="E582" s="144"/>
      <c r="F582" s="144"/>
    </row>
    <row r="583" spans="1:6">
      <c r="A583" s="144"/>
      <c r="B583" s="144"/>
      <c r="C583" s="144"/>
      <c r="D583" s="144"/>
      <c r="E583" s="144"/>
      <c r="F583" s="144"/>
    </row>
    <row r="584" spans="1:6">
      <c r="A584" s="144"/>
      <c r="B584" s="144"/>
      <c r="C584" s="144"/>
      <c r="D584" s="144"/>
      <c r="E584" s="144"/>
      <c r="F584" s="144"/>
    </row>
    <row r="585" spans="1:6">
      <c r="A585" s="144"/>
      <c r="B585" s="144"/>
      <c r="C585" s="144"/>
      <c r="D585" s="144"/>
      <c r="E585" s="144"/>
      <c r="F585" s="144"/>
    </row>
    <row r="586" spans="1:6">
      <c r="A586" s="144"/>
      <c r="B586" s="144"/>
      <c r="C586" s="144"/>
      <c r="D586" s="144"/>
      <c r="E586" s="144"/>
      <c r="F586" s="144"/>
    </row>
    <row r="587" spans="1:6">
      <c r="A587" s="144"/>
      <c r="B587" s="144"/>
      <c r="C587" s="144"/>
      <c r="D587" s="144"/>
      <c r="E587" s="144"/>
      <c r="F587" s="144"/>
    </row>
    <row r="588" spans="1:6">
      <c r="A588" s="144"/>
      <c r="B588" s="144"/>
      <c r="C588" s="144"/>
      <c r="D588" s="144"/>
      <c r="E588" s="144"/>
      <c r="F588" s="144"/>
    </row>
    <row r="589" spans="1:6">
      <c r="A589" s="144"/>
      <c r="B589" s="144"/>
      <c r="C589" s="144"/>
      <c r="D589" s="144"/>
      <c r="E589" s="144"/>
      <c r="F589" s="144"/>
    </row>
    <row r="590" spans="1:6">
      <c r="A590" s="144"/>
      <c r="B590" s="144"/>
      <c r="C590" s="144"/>
      <c r="D590" s="144"/>
      <c r="E590" s="144"/>
      <c r="F590" s="144"/>
    </row>
    <row r="591" spans="1:6">
      <c r="A591" s="144"/>
      <c r="B591" s="144"/>
      <c r="C591" s="144"/>
      <c r="D591" s="144"/>
      <c r="E591" s="144"/>
      <c r="F591" s="144"/>
    </row>
    <row r="592" spans="1:6">
      <c r="A592" s="144"/>
      <c r="B592" s="144"/>
      <c r="C592" s="144"/>
      <c r="D592" s="144"/>
      <c r="E592" s="144"/>
      <c r="F592" s="144"/>
    </row>
    <row r="593" spans="1:6">
      <c r="A593" s="144"/>
      <c r="B593" s="144"/>
      <c r="C593" s="144"/>
      <c r="D593" s="144"/>
      <c r="E593" s="144"/>
      <c r="F593" s="144"/>
    </row>
    <row r="594" spans="1:6">
      <c r="A594" s="144"/>
      <c r="B594" s="144"/>
      <c r="C594" s="144"/>
      <c r="D594" s="144"/>
      <c r="E594" s="144"/>
      <c r="F594" s="144"/>
    </row>
    <row r="595" spans="1:6">
      <c r="A595" s="144"/>
      <c r="B595" s="144"/>
      <c r="C595" s="144"/>
      <c r="D595" s="144"/>
      <c r="E595" s="144"/>
      <c r="F595" s="144"/>
    </row>
    <row r="596" spans="1:6">
      <c r="A596" s="144"/>
      <c r="B596" s="144"/>
      <c r="C596" s="144"/>
      <c r="D596" s="144"/>
      <c r="E596" s="144"/>
      <c r="F596" s="144"/>
    </row>
    <row r="597" spans="1:6">
      <c r="A597" s="144"/>
      <c r="B597" s="144"/>
      <c r="C597" s="144"/>
      <c r="D597" s="144"/>
      <c r="E597" s="144"/>
      <c r="F597" s="144"/>
    </row>
    <row r="598" spans="1:6">
      <c r="A598" s="144"/>
      <c r="B598" s="144"/>
      <c r="C598" s="144"/>
      <c r="D598" s="144"/>
      <c r="E598" s="144"/>
      <c r="F598" s="144"/>
    </row>
    <row r="599" spans="1:6">
      <c r="A599" s="144"/>
      <c r="B599" s="144"/>
      <c r="C599" s="144"/>
      <c r="D599" s="144"/>
      <c r="E599" s="144"/>
      <c r="F599" s="144"/>
    </row>
    <row r="600" spans="1:6">
      <c r="A600" s="144"/>
      <c r="B600" s="144"/>
      <c r="C600" s="144"/>
      <c r="D600" s="144"/>
      <c r="E600" s="144"/>
      <c r="F600" s="144"/>
    </row>
    <row r="601" spans="1:6">
      <c r="A601" s="144"/>
      <c r="B601" s="144"/>
      <c r="C601" s="144"/>
      <c r="D601" s="144"/>
      <c r="E601" s="144"/>
      <c r="F601" s="144"/>
    </row>
    <row r="602" spans="1:6">
      <c r="A602" s="144"/>
      <c r="B602" s="144"/>
      <c r="C602" s="144"/>
      <c r="D602" s="144"/>
      <c r="E602" s="144"/>
      <c r="F602" s="144"/>
    </row>
    <row r="603" spans="1:6">
      <c r="A603" s="144"/>
      <c r="B603" s="144"/>
      <c r="C603" s="144"/>
      <c r="D603" s="144"/>
      <c r="E603" s="144"/>
      <c r="F603" s="144"/>
    </row>
    <row r="604" spans="1:6">
      <c r="A604" s="144"/>
      <c r="B604" s="144"/>
      <c r="C604" s="144"/>
      <c r="D604" s="144"/>
      <c r="E604" s="144"/>
      <c r="F604" s="144"/>
    </row>
    <row r="605" spans="1:6">
      <c r="A605" s="144"/>
      <c r="B605" s="144"/>
      <c r="C605" s="144"/>
      <c r="D605" s="144"/>
      <c r="E605" s="144"/>
      <c r="F605" s="144"/>
    </row>
    <row r="606" spans="1:6">
      <c r="A606" s="144"/>
      <c r="B606" s="144"/>
      <c r="C606" s="144"/>
      <c r="D606" s="144"/>
      <c r="E606" s="144"/>
      <c r="F606" s="144"/>
    </row>
    <row r="607" spans="1:6">
      <c r="A607" s="144"/>
      <c r="B607" s="144"/>
      <c r="C607" s="144"/>
      <c r="D607" s="144"/>
      <c r="E607" s="144"/>
      <c r="F607" s="144"/>
    </row>
    <row r="608" spans="1:6">
      <c r="A608" s="144"/>
      <c r="B608" s="144"/>
      <c r="C608" s="144"/>
      <c r="D608" s="144"/>
      <c r="E608" s="144"/>
      <c r="F608" s="144"/>
    </row>
    <row r="609" spans="1:6">
      <c r="A609" s="144"/>
      <c r="B609" s="144"/>
      <c r="C609" s="144"/>
      <c r="D609" s="144"/>
      <c r="E609" s="144"/>
      <c r="F609" s="144"/>
    </row>
    <row r="610" spans="1:6">
      <c r="A610" s="144"/>
      <c r="B610" s="144"/>
      <c r="C610" s="144"/>
      <c r="D610" s="144"/>
      <c r="E610" s="144"/>
      <c r="F610" s="144"/>
    </row>
    <row r="611" spans="1:6">
      <c r="A611" s="144"/>
      <c r="B611" s="144"/>
      <c r="C611" s="144"/>
      <c r="D611" s="144"/>
      <c r="E611" s="144"/>
      <c r="F611" s="144"/>
    </row>
    <row r="612" spans="1:6">
      <c r="A612" s="144"/>
      <c r="B612" s="144"/>
      <c r="C612" s="144"/>
      <c r="D612" s="144"/>
      <c r="E612" s="144"/>
      <c r="F612" s="144"/>
    </row>
    <row r="613" spans="1:6">
      <c r="A613" s="144"/>
      <c r="B613" s="144"/>
      <c r="C613" s="144"/>
      <c r="D613" s="144"/>
      <c r="E613" s="144"/>
      <c r="F613" s="144"/>
    </row>
    <row r="614" spans="1:6">
      <c r="A614" s="144"/>
      <c r="B614" s="144"/>
      <c r="C614" s="144"/>
      <c r="D614" s="144"/>
      <c r="E614" s="144"/>
      <c r="F614" s="144"/>
    </row>
    <row r="615" spans="1:6">
      <c r="A615" s="144"/>
      <c r="B615" s="144"/>
      <c r="C615" s="144"/>
      <c r="D615" s="144"/>
      <c r="E615" s="144"/>
      <c r="F615" s="144"/>
    </row>
    <row r="616" spans="1:6">
      <c r="A616" s="144"/>
      <c r="B616" s="144"/>
      <c r="C616" s="144"/>
      <c r="D616" s="144"/>
      <c r="E616" s="144"/>
      <c r="F616" s="144"/>
    </row>
    <row r="617" spans="1:6">
      <c r="A617" s="144"/>
      <c r="B617" s="144"/>
      <c r="C617" s="144"/>
      <c r="D617" s="144"/>
      <c r="E617" s="144"/>
      <c r="F617" s="144"/>
    </row>
    <row r="618" spans="1:6">
      <c r="A618" s="144"/>
      <c r="B618" s="144"/>
      <c r="C618" s="144"/>
      <c r="D618" s="144"/>
      <c r="E618" s="144"/>
      <c r="F618" s="144"/>
    </row>
    <row r="619" spans="1:6">
      <c r="A619" s="144"/>
      <c r="B619" s="144"/>
      <c r="C619" s="144"/>
      <c r="D619" s="144"/>
      <c r="E619" s="144"/>
      <c r="F619" s="144"/>
    </row>
    <row r="620" spans="1:6">
      <c r="A620" s="144"/>
      <c r="B620" s="144"/>
      <c r="C620" s="144"/>
      <c r="D620" s="144"/>
      <c r="E620" s="144"/>
      <c r="F620" s="144"/>
    </row>
    <row r="621" spans="1:6">
      <c r="A621" s="144"/>
      <c r="B621" s="144"/>
      <c r="C621" s="144"/>
      <c r="D621" s="144"/>
      <c r="E621" s="144"/>
      <c r="F621" s="144"/>
    </row>
    <row r="622" spans="1:6">
      <c r="A622" s="144"/>
      <c r="B622" s="144"/>
      <c r="C622" s="144"/>
      <c r="D622" s="144"/>
      <c r="E622" s="144"/>
      <c r="F622" s="144"/>
    </row>
    <row r="623" spans="1:6">
      <c r="A623" s="144"/>
      <c r="B623" s="144"/>
      <c r="C623" s="144"/>
      <c r="D623" s="144"/>
      <c r="E623" s="144"/>
      <c r="F623" s="144"/>
    </row>
    <row r="624" spans="1:6">
      <c r="A624" s="144"/>
      <c r="B624" s="144"/>
      <c r="C624" s="144"/>
      <c r="D624" s="144"/>
      <c r="E624" s="144"/>
      <c r="F624" s="144"/>
    </row>
    <row r="625" spans="1:6">
      <c r="A625" s="144"/>
      <c r="B625" s="144"/>
      <c r="C625" s="144"/>
      <c r="D625" s="144"/>
      <c r="E625" s="144"/>
      <c r="F625" s="144"/>
    </row>
    <row r="626" spans="1:6">
      <c r="A626" s="144"/>
      <c r="B626" s="144"/>
      <c r="C626" s="144"/>
      <c r="D626" s="144"/>
      <c r="E626" s="144"/>
      <c r="F626" s="144"/>
    </row>
    <row r="627" spans="1:6">
      <c r="A627" s="144"/>
      <c r="B627" s="144"/>
      <c r="C627" s="144"/>
      <c r="D627" s="144"/>
      <c r="E627" s="144"/>
      <c r="F627" s="144"/>
    </row>
    <row r="628" spans="1:6">
      <c r="A628" s="144"/>
      <c r="B628" s="144"/>
      <c r="C628" s="144"/>
      <c r="D628" s="144"/>
      <c r="E628" s="144"/>
      <c r="F628" s="144"/>
    </row>
    <row r="629" spans="1:6">
      <c r="A629" s="144"/>
      <c r="B629" s="144"/>
      <c r="C629" s="144"/>
      <c r="D629" s="144"/>
      <c r="E629" s="144"/>
      <c r="F629" s="144"/>
    </row>
    <row r="630" spans="1:6">
      <c r="A630" s="144"/>
      <c r="B630" s="144"/>
      <c r="C630" s="144"/>
      <c r="D630" s="144"/>
      <c r="E630" s="144"/>
      <c r="F630" s="144"/>
    </row>
    <row r="631" spans="1:6">
      <c r="A631" s="144"/>
      <c r="B631" s="144"/>
      <c r="C631" s="144"/>
      <c r="D631" s="144"/>
      <c r="E631" s="144"/>
      <c r="F631" s="144"/>
    </row>
    <row r="632" spans="1:6">
      <c r="A632" s="144"/>
      <c r="B632" s="144"/>
      <c r="C632" s="144"/>
      <c r="D632" s="144"/>
      <c r="E632" s="144"/>
      <c r="F632" s="144"/>
    </row>
    <row r="633" spans="1:6">
      <c r="A633" s="144"/>
      <c r="B633" s="144"/>
      <c r="C633" s="144"/>
      <c r="D633" s="144"/>
      <c r="E633" s="144"/>
      <c r="F633" s="144"/>
    </row>
    <row r="634" spans="1:6">
      <c r="A634" s="144"/>
      <c r="B634" s="144"/>
      <c r="C634" s="144"/>
      <c r="D634" s="144"/>
      <c r="E634" s="144"/>
      <c r="F634" s="144"/>
    </row>
    <row r="635" spans="1:6">
      <c r="A635" s="144"/>
      <c r="B635" s="144"/>
      <c r="C635" s="144"/>
      <c r="D635" s="144"/>
      <c r="E635" s="144"/>
      <c r="F635" s="144"/>
    </row>
    <row r="636" spans="1:6">
      <c r="A636" s="144"/>
      <c r="B636" s="144"/>
      <c r="C636" s="144"/>
      <c r="D636" s="144"/>
      <c r="E636" s="144"/>
      <c r="F636" s="144"/>
    </row>
    <row r="637" spans="1:6">
      <c r="A637" s="144"/>
      <c r="B637" s="144"/>
      <c r="C637" s="144"/>
      <c r="D637" s="144"/>
      <c r="E637" s="144"/>
      <c r="F637" s="144"/>
    </row>
    <row r="638" spans="1:6">
      <c r="A638" s="144"/>
      <c r="B638" s="144"/>
      <c r="C638" s="144"/>
      <c r="D638" s="144"/>
      <c r="E638" s="144"/>
      <c r="F638" s="144"/>
    </row>
    <row r="639" spans="1:6">
      <c r="A639" s="144"/>
      <c r="B639" s="144"/>
      <c r="C639" s="144"/>
      <c r="D639" s="144"/>
      <c r="E639" s="144"/>
      <c r="F639" s="144"/>
    </row>
    <row r="640" spans="1:6">
      <c r="A640" s="144"/>
      <c r="B640" s="144"/>
      <c r="C640" s="144"/>
      <c r="D640" s="144"/>
      <c r="E640" s="144"/>
      <c r="F640" s="144"/>
    </row>
    <row r="641" spans="1:6">
      <c r="A641" s="144"/>
      <c r="B641" s="144"/>
      <c r="C641" s="144"/>
      <c r="D641" s="144"/>
      <c r="E641" s="144"/>
      <c r="F641" s="144"/>
    </row>
    <row r="642" spans="1:6">
      <c r="A642" s="144"/>
      <c r="B642" s="144"/>
      <c r="C642" s="144"/>
      <c r="D642" s="144"/>
      <c r="E642" s="144"/>
      <c r="F642" s="144"/>
    </row>
    <row r="643" spans="1:6">
      <c r="A643" s="144"/>
      <c r="B643" s="144"/>
      <c r="C643" s="144"/>
      <c r="D643" s="144"/>
      <c r="E643" s="144"/>
      <c r="F643" s="144"/>
    </row>
    <row r="644" spans="1:6">
      <c r="A644" s="144"/>
      <c r="B644" s="144"/>
      <c r="C644" s="144"/>
      <c r="D644" s="144"/>
      <c r="E644" s="144"/>
      <c r="F644" s="144"/>
    </row>
    <row r="645" spans="1:6">
      <c r="A645" s="144"/>
      <c r="B645" s="144"/>
      <c r="C645" s="144"/>
      <c r="D645" s="144"/>
      <c r="E645" s="144"/>
      <c r="F645" s="144"/>
    </row>
    <row r="646" spans="1:6">
      <c r="A646" s="144"/>
      <c r="B646" s="144"/>
      <c r="C646" s="144"/>
      <c r="D646" s="144"/>
      <c r="E646" s="144"/>
      <c r="F646" s="144"/>
    </row>
    <row r="647" spans="1:6">
      <c r="A647" s="144"/>
      <c r="B647" s="144"/>
      <c r="C647" s="144"/>
      <c r="D647" s="144"/>
      <c r="E647" s="144"/>
      <c r="F647" s="144"/>
    </row>
    <row r="648" spans="1:6">
      <c r="A648" s="144"/>
      <c r="B648" s="144"/>
      <c r="C648" s="144"/>
      <c r="D648" s="144"/>
      <c r="E648" s="144"/>
      <c r="F648" s="144"/>
    </row>
    <row r="649" spans="1:6">
      <c r="A649" s="144"/>
      <c r="B649" s="144"/>
      <c r="C649" s="144"/>
      <c r="D649" s="144"/>
      <c r="E649" s="144"/>
      <c r="F649" s="144"/>
    </row>
    <row r="650" spans="1:6">
      <c r="A650" s="144"/>
      <c r="B650" s="144"/>
      <c r="C650" s="144"/>
      <c r="D650" s="144"/>
      <c r="E650" s="144"/>
      <c r="F650" s="144"/>
    </row>
    <row r="651" spans="1:6">
      <c r="A651" s="144"/>
      <c r="B651" s="144"/>
      <c r="C651" s="144"/>
      <c r="D651" s="144"/>
      <c r="E651" s="144"/>
      <c r="F651" s="144"/>
    </row>
    <row r="652" spans="1:6">
      <c r="A652" s="144"/>
      <c r="B652" s="144"/>
      <c r="C652" s="144"/>
      <c r="D652" s="144"/>
      <c r="E652" s="144"/>
      <c r="F652" s="144"/>
    </row>
    <row r="653" spans="1:6">
      <c r="A653" s="144"/>
      <c r="B653" s="144"/>
      <c r="C653" s="144"/>
      <c r="D653" s="144"/>
      <c r="E653" s="144"/>
      <c r="F653" s="144"/>
    </row>
    <row r="654" spans="1:6">
      <c r="A654" s="144"/>
      <c r="B654" s="144"/>
      <c r="C654" s="144"/>
      <c r="D654" s="144"/>
      <c r="E654" s="144"/>
      <c r="F654" s="144"/>
    </row>
    <row r="655" spans="1:6">
      <c r="A655" s="144"/>
      <c r="B655" s="144"/>
      <c r="C655" s="144"/>
      <c r="D655" s="144"/>
      <c r="E655" s="144"/>
      <c r="F655" s="144"/>
    </row>
    <row r="656" spans="1:6">
      <c r="A656" s="144"/>
      <c r="B656" s="144"/>
      <c r="C656" s="144"/>
      <c r="D656" s="144"/>
      <c r="E656" s="144"/>
      <c r="F656" s="144"/>
    </row>
    <row r="657" spans="1:6">
      <c r="A657" s="144"/>
      <c r="B657" s="144"/>
      <c r="C657" s="144"/>
      <c r="D657" s="144"/>
      <c r="E657" s="144"/>
      <c r="F657" s="144"/>
    </row>
    <row r="658" spans="1:6">
      <c r="A658" s="144"/>
      <c r="B658" s="144"/>
      <c r="C658" s="144"/>
      <c r="D658" s="144"/>
      <c r="E658" s="144"/>
      <c r="F658" s="144"/>
    </row>
    <row r="659" spans="1:6">
      <c r="A659" s="144"/>
      <c r="B659" s="144"/>
      <c r="C659" s="144"/>
      <c r="D659" s="144"/>
      <c r="E659" s="144"/>
      <c r="F659" s="144"/>
    </row>
    <row r="660" spans="1:6">
      <c r="A660" s="144"/>
      <c r="B660" s="144"/>
      <c r="C660" s="144"/>
      <c r="D660" s="144"/>
      <c r="E660" s="144"/>
      <c r="F660" s="144"/>
    </row>
    <row r="661" spans="1:6">
      <c r="A661" s="144"/>
      <c r="B661" s="144"/>
      <c r="C661" s="144"/>
      <c r="D661" s="144"/>
      <c r="E661" s="144"/>
      <c r="F661" s="144"/>
    </row>
    <row r="662" spans="1:6">
      <c r="A662" s="144"/>
      <c r="B662" s="144"/>
      <c r="C662" s="144"/>
      <c r="D662" s="144"/>
      <c r="E662" s="144"/>
      <c r="F662" s="144"/>
    </row>
    <row r="663" spans="1:6">
      <c r="A663" s="144"/>
      <c r="B663" s="144"/>
      <c r="C663" s="144"/>
      <c r="D663" s="144"/>
      <c r="E663" s="144"/>
      <c r="F663" s="144"/>
    </row>
    <row r="664" spans="1:6">
      <c r="A664" s="144"/>
      <c r="B664" s="144"/>
      <c r="C664" s="144"/>
      <c r="D664" s="144"/>
      <c r="E664" s="144"/>
      <c r="F664" s="144"/>
    </row>
    <row r="665" spans="1:6">
      <c r="A665" s="144"/>
      <c r="B665" s="144"/>
      <c r="C665" s="144"/>
      <c r="D665" s="144"/>
      <c r="E665" s="144"/>
      <c r="F665" s="144"/>
    </row>
    <row r="666" spans="1:6">
      <c r="A666" s="144"/>
      <c r="B666" s="144"/>
      <c r="C666" s="144"/>
      <c r="D666" s="144"/>
      <c r="E666" s="144"/>
      <c r="F666" s="144"/>
    </row>
    <row r="667" spans="1:6">
      <c r="A667" s="144"/>
      <c r="B667" s="144"/>
      <c r="C667" s="144"/>
      <c r="D667" s="144"/>
      <c r="E667" s="144"/>
      <c r="F667" s="144"/>
    </row>
    <row r="668" spans="1:6">
      <c r="A668" s="144"/>
      <c r="B668" s="144"/>
      <c r="C668" s="144"/>
      <c r="D668" s="144"/>
      <c r="E668" s="144"/>
      <c r="F668" s="144"/>
    </row>
    <row r="669" spans="1:6">
      <c r="A669" s="144"/>
      <c r="B669" s="144"/>
      <c r="C669" s="144"/>
      <c r="D669" s="144"/>
      <c r="E669" s="144"/>
      <c r="F669" s="144"/>
    </row>
    <row r="670" spans="1:6">
      <c r="A670" s="144"/>
      <c r="B670" s="144"/>
      <c r="C670" s="144"/>
      <c r="D670" s="144"/>
      <c r="E670" s="144"/>
      <c r="F670" s="144"/>
    </row>
    <row r="671" spans="1:6">
      <c r="A671" s="144"/>
      <c r="B671" s="144"/>
      <c r="C671" s="144"/>
      <c r="D671" s="144"/>
      <c r="E671" s="144"/>
      <c r="F671" s="144"/>
    </row>
    <row r="672" spans="1:6">
      <c r="A672" s="144"/>
      <c r="B672" s="144"/>
      <c r="C672" s="144"/>
      <c r="D672" s="144"/>
      <c r="E672" s="144"/>
      <c r="F672" s="144"/>
    </row>
    <row r="673" spans="1:6">
      <c r="A673" s="144"/>
      <c r="B673" s="144"/>
      <c r="C673" s="144"/>
      <c r="D673" s="144"/>
      <c r="E673" s="144"/>
      <c r="F673" s="144"/>
    </row>
    <row r="674" spans="1:6">
      <c r="A674" s="144"/>
      <c r="B674" s="144"/>
      <c r="C674" s="144"/>
      <c r="D674" s="144"/>
      <c r="E674" s="144"/>
      <c r="F674" s="144"/>
    </row>
    <row r="675" spans="1:6">
      <c r="A675" s="144"/>
      <c r="B675" s="144"/>
      <c r="C675" s="144"/>
      <c r="D675" s="144"/>
      <c r="E675" s="144"/>
      <c r="F675" s="144"/>
    </row>
    <row r="676" spans="1:6">
      <c r="A676" s="144"/>
      <c r="B676" s="144"/>
      <c r="C676" s="144"/>
      <c r="D676" s="144"/>
      <c r="E676" s="144"/>
      <c r="F676" s="144"/>
    </row>
    <row r="677" spans="1:6">
      <c r="A677" s="144"/>
      <c r="B677" s="144"/>
      <c r="C677" s="144"/>
      <c r="D677" s="144"/>
      <c r="E677" s="144"/>
      <c r="F677" s="144"/>
    </row>
    <row r="678" spans="1:6">
      <c r="A678" s="144"/>
      <c r="B678" s="144"/>
      <c r="C678" s="144"/>
      <c r="D678" s="144"/>
      <c r="E678" s="144"/>
      <c r="F678" s="144"/>
    </row>
    <row r="679" spans="1:6">
      <c r="A679" s="144"/>
      <c r="B679" s="144"/>
      <c r="C679" s="144"/>
      <c r="D679" s="144"/>
      <c r="E679" s="144"/>
      <c r="F679" s="144"/>
    </row>
    <row r="680" spans="1:6">
      <c r="A680" s="144"/>
      <c r="B680" s="144"/>
      <c r="C680" s="144"/>
      <c r="D680" s="144"/>
      <c r="E680" s="144"/>
      <c r="F680" s="144"/>
    </row>
    <row r="681" spans="1:6">
      <c r="A681" s="144"/>
      <c r="B681" s="144"/>
      <c r="C681" s="144"/>
      <c r="D681" s="144"/>
      <c r="E681" s="144"/>
      <c r="F681" s="144"/>
    </row>
    <row r="682" spans="1:6">
      <c r="A682" s="144"/>
      <c r="B682" s="144"/>
      <c r="C682" s="144"/>
      <c r="D682" s="144"/>
      <c r="E682" s="144"/>
      <c r="F682" s="144"/>
    </row>
    <row r="683" spans="1:6">
      <c r="A683" s="144"/>
      <c r="B683" s="144"/>
      <c r="C683" s="144"/>
      <c r="D683" s="144"/>
      <c r="E683" s="144"/>
      <c r="F683" s="144"/>
    </row>
    <row r="684" spans="1:6">
      <c r="A684" s="144"/>
      <c r="B684" s="144"/>
      <c r="C684" s="144"/>
      <c r="D684" s="144"/>
      <c r="E684" s="144"/>
      <c r="F684" s="144"/>
    </row>
    <row r="685" spans="1:6">
      <c r="A685" s="144"/>
      <c r="B685" s="144"/>
      <c r="C685" s="144"/>
      <c r="D685" s="144"/>
      <c r="E685" s="144"/>
      <c r="F685" s="144"/>
    </row>
    <row r="686" spans="1:6">
      <c r="A686" s="144"/>
      <c r="B686" s="144"/>
      <c r="C686" s="144"/>
      <c r="D686" s="144"/>
      <c r="E686" s="144"/>
      <c r="F686" s="144"/>
    </row>
    <row r="687" spans="1:6">
      <c r="A687" s="144"/>
      <c r="B687" s="144"/>
      <c r="C687" s="144"/>
      <c r="D687" s="144"/>
      <c r="E687" s="144"/>
      <c r="F687" s="144"/>
    </row>
    <row r="688" spans="1:6">
      <c r="A688" s="144"/>
      <c r="B688" s="144"/>
      <c r="C688" s="144"/>
      <c r="D688" s="144"/>
      <c r="E688" s="144"/>
      <c r="F688" s="144"/>
    </row>
    <row r="689" spans="1:6">
      <c r="A689" s="144"/>
      <c r="B689" s="144"/>
      <c r="C689" s="144"/>
      <c r="D689" s="144"/>
      <c r="E689" s="144"/>
      <c r="F689" s="144"/>
    </row>
    <row r="690" spans="1:6">
      <c r="A690" s="144"/>
      <c r="B690" s="144"/>
      <c r="C690" s="144"/>
      <c r="D690" s="144"/>
      <c r="E690" s="144"/>
      <c r="F690" s="144"/>
    </row>
    <row r="691" spans="1:6">
      <c r="A691" s="144"/>
      <c r="B691" s="144"/>
      <c r="C691" s="144"/>
      <c r="D691" s="144"/>
      <c r="E691" s="144"/>
      <c r="F691" s="144"/>
    </row>
    <row r="692" spans="1:6">
      <c r="A692" s="144"/>
      <c r="B692" s="144"/>
      <c r="C692" s="144"/>
      <c r="D692" s="144"/>
      <c r="E692" s="144"/>
      <c r="F692" s="144"/>
    </row>
    <row r="693" spans="1:6">
      <c r="A693" s="144"/>
      <c r="B693" s="144"/>
      <c r="C693" s="144"/>
      <c r="D693" s="144"/>
      <c r="E693" s="144"/>
      <c r="F693" s="144"/>
    </row>
    <row r="694" spans="1:6">
      <c r="A694" s="144"/>
      <c r="B694" s="144"/>
      <c r="C694" s="144"/>
      <c r="D694" s="144"/>
      <c r="E694" s="144"/>
      <c r="F694" s="144"/>
    </row>
    <row r="695" spans="1:6">
      <c r="A695" s="144"/>
      <c r="B695" s="144"/>
      <c r="C695" s="144"/>
      <c r="D695" s="144"/>
      <c r="E695" s="144"/>
      <c r="F695" s="144"/>
    </row>
    <row r="696" spans="1:6">
      <c r="A696" s="144"/>
      <c r="B696" s="144"/>
      <c r="C696" s="144"/>
      <c r="D696" s="144"/>
      <c r="E696" s="144"/>
      <c r="F696" s="144"/>
    </row>
    <row r="697" spans="1:6">
      <c r="A697" s="144"/>
      <c r="B697" s="144"/>
      <c r="C697" s="144"/>
      <c r="D697" s="144"/>
      <c r="E697" s="144"/>
      <c r="F697" s="144"/>
    </row>
    <row r="698" spans="1:6">
      <c r="A698" s="144"/>
      <c r="B698" s="144"/>
      <c r="C698" s="144"/>
      <c r="D698" s="144"/>
      <c r="E698" s="144"/>
      <c r="F698" s="144"/>
    </row>
    <row r="699" spans="1:6">
      <c r="A699" s="144"/>
      <c r="B699" s="144"/>
      <c r="C699" s="144"/>
      <c r="D699" s="144"/>
      <c r="E699" s="144"/>
      <c r="F699" s="144"/>
    </row>
    <row r="700" spans="1:6">
      <c r="A700" s="144"/>
      <c r="B700" s="144"/>
      <c r="C700" s="144"/>
      <c r="D700" s="144"/>
      <c r="E700" s="144"/>
      <c r="F700" s="144"/>
    </row>
    <row r="701" spans="1:6">
      <c r="A701" s="144"/>
      <c r="B701" s="144"/>
      <c r="C701" s="144"/>
      <c r="D701" s="144"/>
      <c r="E701" s="144"/>
      <c r="F701" s="144"/>
    </row>
    <row r="702" spans="1:6">
      <c r="A702" s="144"/>
      <c r="B702" s="144"/>
      <c r="C702" s="144"/>
      <c r="D702" s="144"/>
      <c r="E702" s="144"/>
      <c r="F702" s="144"/>
    </row>
    <row r="703" spans="1:6">
      <c r="A703" s="144"/>
      <c r="B703" s="144"/>
      <c r="C703" s="144"/>
      <c r="D703" s="144"/>
      <c r="E703" s="144"/>
      <c r="F703" s="144"/>
    </row>
    <row r="704" spans="1:6">
      <c r="A704" s="144"/>
      <c r="B704" s="144"/>
      <c r="C704" s="144"/>
      <c r="D704" s="144"/>
      <c r="E704" s="144"/>
      <c r="F704" s="144"/>
    </row>
    <row r="705" spans="1:6">
      <c r="A705" s="144"/>
      <c r="B705" s="144"/>
      <c r="C705" s="144"/>
      <c r="D705" s="144"/>
      <c r="E705" s="144"/>
      <c r="F705" s="144"/>
    </row>
    <row r="706" spans="1:6">
      <c r="A706" s="144"/>
      <c r="B706" s="144"/>
      <c r="C706" s="144"/>
      <c r="D706" s="144"/>
      <c r="E706" s="144"/>
      <c r="F706" s="144"/>
    </row>
    <row r="707" spans="1:6">
      <c r="A707" s="144"/>
      <c r="B707" s="144"/>
      <c r="C707" s="144"/>
      <c r="D707" s="144"/>
      <c r="E707" s="144"/>
      <c r="F707" s="144"/>
    </row>
    <row r="708" spans="1:6">
      <c r="A708" s="144"/>
      <c r="B708" s="144"/>
      <c r="C708" s="144"/>
      <c r="D708" s="144"/>
      <c r="E708" s="144"/>
      <c r="F708" s="144"/>
    </row>
    <row r="709" spans="1:6">
      <c r="A709" s="144"/>
      <c r="B709" s="144"/>
      <c r="C709" s="144"/>
      <c r="D709" s="144"/>
      <c r="E709" s="144"/>
      <c r="F709" s="144"/>
    </row>
    <row r="710" spans="1:6">
      <c r="A710" s="144"/>
      <c r="B710" s="144"/>
      <c r="C710" s="144"/>
      <c r="D710" s="144"/>
      <c r="E710" s="144"/>
      <c r="F710" s="144"/>
    </row>
    <row r="711" spans="1:6">
      <c r="A711" s="144"/>
      <c r="B711" s="144"/>
      <c r="C711" s="144"/>
      <c r="D711" s="144"/>
      <c r="E711" s="144"/>
      <c r="F711" s="144"/>
    </row>
    <row r="712" spans="1:6">
      <c r="A712" s="144"/>
      <c r="B712" s="144"/>
      <c r="C712" s="144"/>
      <c r="D712" s="144"/>
      <c r="E712" s="144"/>
      <c r="F712" s="144"/>
    </row>
    <row r="713" spans="1:6">
      <c r="A713" s="144"/>
      <c r="B713" s="144"/>
      <c r="C713" s="144"/>
      <c r="D713" s="144"/>
      <c r="E713" s="144"/>
      <c r="F713" s="144"/>
    </row>
    <row r="714" spans="1:6">
      <c r="A714" s="144"/>
      <c r="B714" s="144"/>
      <c r="C714" s="144"/>
      <c r="D714" s="144"/>
      <c r="E714" s="144"/>
      <c r="F714" s="144"/>
    </row>
    <row r="715" spans="1:6">
      <c r="A715" s="144"/>
      <c r="B715" s="144"/>
      <c r="C715" s="144"/>
      <c r="D715" s="144"/>
      <c r="E715" s="144"/>
      <c r="F715" s="144"/>
    </row>
    <row r="716" spans="1:6">
      <c r="A716" s="144"/>
      <c r="B716" s="144"/>
      <c r="C716" s="144"/>
      <c r="D716" s="144"/>
      <c r="E716" s="144"/>
      <c r="F716" s="144"/>
    </row>
    <row r="717" spans="1:6">
      <c r="A717" s="144"/>
      <c r="B717" s="144"/>
      <c r="C717" s="144"/>
      <c r="D717" s="144"/>
      <c r="E717" s="144"/>
      <c r="F717" s="144"/>
    </row>
    <row r="718" spans="1:6">
      <c r="A718" s="144"/>
      <c r="B718" s="144"/>
      <c r="C718" s="144"/>
      <c r="D718" s="144"/>
      <c r="E718" s="144"/>
      <c r="F718" s="144"/>
    </row>
    <row r="719" spans="1:6">
      <c r="A719" s="144"/>
      <c r="B719" s="144"/>
      <c r="C719" s="144"/>
      <c r="D719" s="144"/>
      <c r="E719" s="144"/>
      <c r="F719" s="144"/>
    </row>
    <row r="720" spans="1:6">
      <c r="A720" s="144"/>
      <c r="B720" s="144"/>
      <c r="C720" s="144"/>
      <c r="D720" s="144"/>
      <c r="E720" s="144"/>
      <c r="F720" s="144"/>
    </row>
    <row r="721" spans="1:6">
      <c r="A721" s="144"/>
      <c r="B721" s="144"/>
      <c r="C721" s="144"/>
      <c r="D721" s="144"/>
      <c r="E721" s="144"/>
      <c r="F721" s="144"/>
    </row>
    <row r="722" spans="1:6">
      <c r="A722" s="144"/>
      <c r="B722" s="144"/>
      <c r="C722" s="144"/>
      <c r="D722" s="144"/>
      <c r="E722" s="144"/>
      <c r="F722" s="144"/>
    </row>
    <row r="723" spans="1:6">
      <c r="A723" s="144"/>
      <c r="B723" s="144"/>
      <c r="C723" s="144"/>
      <c r="D723" s="144"/>
      <c r="E723" s="144"/>
      <c r="F723" s="144"/>
    </row>
    <row r="724" spans="1:6">
      <c r="A724" s="144"/>
      <c r="B724" s="144"/>
      <c r="C724" s="144"/>
      <c r="D724" s="144"/>
      <c r="E724" s="144"/>
      <c r="F724" s="144"/>
    </row>
    <row r="725" spans="1:6">
      <c r="A725" s="144"/>
      <c r="B725" s="144"/>
      <c r="C725" s="144"/>
      <c r="D725" s="144"/>
      <c r="E725" s="144"/>
      <c r="F725" s="144"/>
    </row>
    <row r="726" spans="1:6">
      <c r="A726" s="144"/>
      <c r="B726" s="144"/>
      <c r="C726" s="144"/>
      <c r="D726" s="144"/>
      <c r="E726" s="144"/>
      <c r="F726" s="144"/>
    </row>
    <row r="727" spans="1:6">
      <c r="A727" s="144"/>
      <c r="B727" s="144"/>
      <c r="C727" s="144"/>
      <c r="D727" s="144"/>
      <c r="E727" s="144"/>
      <c r="F727" s="144"/>
    </row>
    <row r="728" spans="1:6">
      <c r="A728" s="144"/>
      <c r="B728" s="144"/>
      <c r="C728" s="144"/>
      <c r="D728" s="144"/>
      <c r="E728" s="144"/>
      <c r="F728" s="144"/>
    </row>
    <row r="729" spans="1:6">
      <c r="A729" s="144"/>
      <c r="B729" s="144"/>
      <c r="C729" s="144"/>
      <c r="D729" s="144"/>
      <c r="E729" s="144"/>
      <c r="F729" s="144"/>
    </row>
    <row r="730" spans="1:6">
      <c r="A730" s="144"/>
      <c r="B730" s="144"/>
      <c r="C730" s="144"/>
      <c r="D730" s="144"/>
      <c r="E730" s="144"/>
      <c r="F730" s="144"/>
    </row>
    <row r="731" spans="1:6">
      <c r="A731" s="144"/>
      <c r="B731" s="144"/>
      <c r="C731" s="144"/>
      <c r="D731" s="144"/>
      <c r="E731" s="144"/>
      <c r="F731" s="144"/>
    </row>
    <row r="732" spans="1:6">
      <c r="A732" s="144"/>
      <c r="B732" s="144"/>
      <c r="C732" s="144"/>
      <c r="D732" s="144"/>
      <c r="E732" s="144"/>
      <c r="F732" s="144"/>
    </row>
    <row r="733" spans="1:6">
      <c r="A733" s="144"/>
      <c r="B733" s="144"/>
      <c r="C733" s="144"/>
      <c r="D733" s="144"/>
      <c r="E733" s="144"/>
      <c r="F733" s="144"/>
    </row>
    <row r="734" spans="1:6">
      <c r="A734" s="144"/>
      <c r="B734" s="144"/>
      <c r="C734" s="144"/>
      <c r="D734" s="144"/>
      <c r="E734" s="144"/>
      <c r="F734" s="144"/>
    </row>
    <row r="735" spans="1:6">
      <c r="A735" s="144"/>
      <c r="B735" s="144"/>
      <c r="C735" s="144"/>
      <c r="D735" s="144"/>
      <c r="E735" s="144"/>
      <c r="F735" s="144"/>
    </row>
    <row r="736" spans="1:6">
      <c r="A736" s="144"/>
      <c r="B736" s="144"/>
      <c r="C736" s="144"/>
      <c r="D736" s="144"/>
      <c r="E736" s="144"/>
      <c r="F736" s="144"/>
    </row>
    <row r="737" spans="1:6">
      <c r="A737" s="144"/>
      <c r="B737" s="144"/>
      <c r="C737" s="144"/>
      <c r="D737" s="144"/>
      <c r="E737" s="144"/>
      <c r="F737" s="144"/>
    </row>
    <row r="738" spans="1:6">
      <c r="A738" s="144"/>
      <c r="B738" s="144"/>
      <c r="C738" s="144"/>
      <c r="D738" s="144"/>
      <c r="E738" s="144"/>
      <c r="F738" s="144"/>
    </row>
    <row r="739" spans="1:6">
      <c r="A739" s="144"/>
      <c r="B739" s="144"/>
      <c r="C739" s="144"/>
      <c r="D739" s="144"/>
      <c r="E739" s="144"/>
      <c r="F739" s="144"/>
    </row>
    <row r="740" spans="1:6">
      <c r="A740" s="144"/>
      <c r="B740" s="144"/>
      <c r="C740" s="144"/>
      <c r="D740" s="144"/>
      <c r="E740" s="144"/>
      <c r="F740" s="144"/>
    </row>
    <row r="741" spans="1:6">
      <c r="A741" s="144"/>
      <c r="B741" s="144"/>
      <c r="C741" s="144"/>
      <c r="D741" s="144"/>
      <c r="E741" s="144"/>
      <c r="F741" s="144"/>
    </row>
    <row r="742" spans="1:6">
      <c r="A742" s="144"/>
      <c r="B742" s="144"/>
      <c r="C742" s="144"/>
      <c r="D742" s="144"/>
      <c r="E742" s="144"/>
      <c r="F742" s="144"/>
    </row>
    <row r="743" spans="1:6">
      <c r="A743" s="144"/>
      <c r="B743" s="144"/>
      <c r="C743" s="144"/>
      <c r="D743" s="144"/>
      <c r="E743" s="144"/>
      <c r="F743" s="144"/>
    </row>
    <row r="744" spans="1:6">
      <c r="A744" s="144"/>
      <c r="B744" s="144"/>
      <c r="C744" s="144"/>
      <c r="D744" s="144"/>
      <c r="E744" s="144"/>
      <c r="F744" s="144"/>
    </row>
    <row r="745" spans="1:6">
      <c r="A745" s="144"/>
      <c r="B745" s="144"/>
      <c r="C745" s="144"/>
      <c r="D745" s="144"/>
      <c r="E745" s="144"/>
      <c r="F745" s="144"/>
    </row>
    <row r="746" spans="1:6">
      <c r="A746" s="144"/>
      <c r="B746" s="144"/>
      <c r="C746" s="144"/>
      <c r="D746" s="144"/>
      <c r="E746" s="144"/>
      <c r="F746" s="144"/>
    </row>
    <row r="747" spans="1:6">
      <c r="A747" s="144"/>
      <c r="B747" s="144"/>
      <c r="C747" s="144"/>
      <c r="D747" s="144"/>
      <c r="E747" s="144"/>
      <c r="F747" s="144"/>
    </row>
    <row r="748" spans="1:6">
      <c r="A748" s="144"/>
      <c r="B748" s="144"/>
      <c r="C748" s="144"/>
      <c r="D748" s="144"/>
      <c r="E748" s="144"/>
      <c r="F748" s="144"/>
    </row>
    <row r="749" spans="1:6">
      <c r="A749" s="144"/>
      <c r="B749" s="144"/>
      <c r="C749" s="144"/>
      <c r="D749" s="144"/>
      <c r="E749" s="144"/>
      <c r="F749" s="144"/>
    </row>
    <row r="750" spans="1:6">
      <c r="A750" s="144"/>
      <c r="B750" s="144"/>
      <c r="C750" s="144"/>
      <c r="D750" s="144"/>
      <c r="E750" s="144"/>
      <c r="F750" s="144"/>
    </row>
    <row r="751" spans="1:6">
      <c r="A751" s="144"/>
      <c r="B751" s="144"/>
      <c r="C751" s="144"/>
      <c r="D751" s="144"/>
      <c r="E751" s="144"/>
      <c r="F751" s="144"/>
    </row>
    <row r="752" spans="1:6">
      <c r="A752" s="144"/>
      <c r="B752" s="144"/>
      <c r="C752" s="144"/>
      <c r="D752" s="144"/>
      <c r="E752" s="144"/>
      <c r="F752" s="144"/>
    </row>
    <row r="753" spans="1:6">
      <c r="A753" s="144"/>
      <c r="B753" s="144"/>
      <c r="C753" s="144"/>
      <c r="D753" s="144"/>
      <c r="E753" s="144"/>
      <c r="F753" s="144"/>
    </row>
    <row r="754" spans="1:6">
      <c r="A754" s="144"/>
      <c r="B754" s="144"/>
      <c r="C754" s="144"/>
      <c r="D754" s="144"/>
      <c r="E754" s="144"/>
      <c r="F754" s="144"/>
    </row>
    <row r="755" spans="1:6">
      <c r="A755" s="144"/>
      <c r="B755" s="144"/>
      <c r="C755" s="144"/>
      <c r="D755" s="144"/>
      <c r="E755" s="144"/>
      <c r="F755" s="144"/>
    </row>
    <row r="756" spans="1:6">
      <c r="A756" s="144"/>
      <c r="B756" s="144"/>
      <c r="C756" s="144"/>
      <c r="D756" s="144"/>
      <c r="E756" s="144"/>
      <c r="F756" s="144"/>
    </row>
    <row r="757" spans="1:6">
      <c r="A757" s="144"/>
      <c r="B757" s="144"/>
      <c r="C757" s="144"/>
      <c r="D757" s="144"/>
      <c r="E757" s="144"/>
      <c r="F757" s="144"/>
    </row>
    <row r="758" spans="1:6">
      <c r="A758" s="144"/>
      <c r="B758" s="144"/>
      <c r="C758" s="144"/>
      <c r="D758" s="144"/>
      <c r="E758" s="144"/>
      <c r="F758" s="144"/>
    </row>
    <row r="759" spans="1:6">
      <c r="A759" s="144"/>
      <c r="B759" s="144"/>
      <c r="C759" s="144"/>
      <c r="D759" s="144"/>
      <c r="E759" s="144"/>
      <c r="F759" s="144"/>
    </row>
    <row r="760" spans="1:6">
      <c r="A760" s="144"/>
      <c r="B760" s="144"/>
      <c r="C760" s="144"/>
      <c r="D760" s="144"/>
      <c r="E760" s="144"/>
      <c r="F760" s="144"/>
    </row>
    <row r="761" spans="1:6">
      <c r="A761" s="144"/>
      <c r="B761" s="144"/>
      <c r="C761" s="144"/>
      <c r="D761" s="144"/>
      <c r="E761" s="144"/>
      <c r="F761" s="144"/>
    </row>
    <row r="762" spans="1:6">
      <c r="A762" s="144"/>
      <c r="B762" s="144"/>
      <c r="C762" s="144"/>
      <c r="D762" s="144"/>
      <c r="E762" s="144"/>
      <c r="F762" s="144"/>
    </row>
    <row r="763" spans="1:6">
      <c r="A763" s="144"/>
      <c r="B763" s="144"/>
      <c r="C763" s="144"/>
      <c r="D763" s="144"/>
      <c r="E763" s="144"/>
      <c r="F763" s="144"/>
    </row>
    <row r="764" spans="1:6">
      <c r="A764" s="144"/>
      <c r="B764" s="144"/>
      <c r="C764" s="144"/>
      <c r="D764" s="144"/>
      <c r="E764" s="144"/>
      <c r="F764" s="144"/>
    </row>
    <row r="765" spans="1:6">
      <c r="A765" s="144"/>
      <c r="B765" s="144"/>
      <c r="C765" s="144"/>
      <c r="D765" s="144"/>
      <c r="E765" s="144"/>
      <c r="F765" s="144"/>
    </row>
    <row r="766" spans="1:6">
      <c r="A766" s="144"/>
      <c r="B766" s="144"/>
      <c r="C766" s="144"/>
      <c r="D766" s="144"/>
      <c r="E766" s="144"/>
      <c r="F766" s="144"/>
    </row>
    <row r="767" spans="1:6">
      <c r="A767" s="144"/>
      <c r="B767" s="144"/>
      <c r="C767" s="144"/>
      <c r="D767" s="144"/>
      <c r="E767" s="144"/>
      <c r="F767" s="144"/>
    </row>
    <row r="768" spans="1:6">
      <c r="A768" s="144"/>
      <c r="B768" s="144"/>
      <c r="C768" s="144"/>
      <c r="D768" s="144"/>
      <c r="E768" s="144"/>
      <c r="F768" s="144"/>
    </row>
    <row r="769" spans="1:6">
      <c r="A769" s="144"/>
      <c r="B769" s="144"/>
      <c r="C769" s="144"/>
      <c r="D769" s="144"/>
      <c r="E769" s="144"/>
      <c r="F769" s="144"/>
    </row>
    <row r="770" spans="1:6">
      <c r="A770" s="144"/>
      <c r="B770" s="144"/>
      <c r="C770" s="144"/>
      <c r="D770" s="144"/>
      <c r="E770" s="144"/>
      <c r="F770" s="144"/>
    </row>
    <row r="771" spans="1:6">
      <c r="A771" s="144"/>
      <c r="B771" s="144"/>
      <c r="C771" s="144"/>
      <c r="D771" s="144"/>
      <c r="E771" s="144"/>
      <c r="F771" s="144"/>
    </row>
    <row r="772" spans="1:6">
      <c r="A772" s="144"/>
      <c r="B772" s="144"/>
      <c r="C772" s="144"/>
      <c r="D772" s="144"/>
      <c r="E772" s="144"/>
      <c r="F772" s="144"/>
    </row>
    <row r="773" spans="1:6">
      <c r="A773" s="144"/>
      <c r="B773" s="144"/>
      <c r="C773" s="144"/>
      <c r="D773" s="144"/>
      <c r="E773" s="144"/>
      <c r="F773" s="144"/>
    </row>
    <row r="774" spans="1:6">
      <c r="A774" s="144"/>
      <c r="B774" s="144"/>
      <c r="C774" s="144"/>
      <c r="D774" s="144"/>
      <c r="E774" s="144"/>
      <c r="F774" s="144"/>
    </row>
    <row r="775" spans="1:6">
      <c r="A775" s="144"/>
      <c r="B775" s="144"/>
      <c r="C775" s="144"/>
      <c r="D775" s="144"/>
      <c r="E775" s="144"/>
      <c r="F775" s="144"/>
    </row>
    <row r="776" spans="1:6">
      <c r="A776" s="144"/>
      <c r="B776" s="144"/>
      <c r="C776" s="144"/>
      <c r="D776" s="144"/>
      <c r="E776" s="144"/>
      <c r="F776" s="144"/>
    </row>
    <row r="777" spans="1:6">
      <c r="A777" s="144"/>
      <c r="B777" s="144"/>
      <c r="C777" s="144"/>
      <c r="D777" s="144"/>
      <c r="E777" s="144"/>
      <c r="F777" s="144"/>
    </row>
    <row r="778" spans="1:6">
      <c r="A778" s="144"/>
      <c r="B778" s="144"/>
      <c r="C778" s="144"/>
      <c r="D778" s="144"/>
      <c r="E778" s="144"/>
      <c r="F778" s="144"/>
    </row>
    <row r="779" spans="1:6">
      <c r="A779" s="144"/>
      <c r="B779" s="144"/>
      <c r="C779" s="144"/>
      <c r="D779" s="144"/>
      <c r="E779" s="144"/>
      <c r="F779" s="144"/>
    </row>
    <row r="780" spans="1:6">
      <c r="A780" s="144"/>
      <c r="B780" s="144"/>
      <c r="C780" s="144"/>
      <c r="D780" s="144"/>
      <c r="E780" s="144"/>
      <c r="F780" s="144"/>
    </row>
    <row r="781" spans="1:6">
      <c r="A781" s="144"/>
      <c r="B781" s="144"/>
      <c r="C781" s="144"/>
      <c r="D781" s="144"/>
      <c r="E781" s="144"/>
      <c r="F781" s="144"/>
    </row>
    <row r="782" spans="1:6">
      <c r="A782" s="144"/>
      <c r="B782" s="144"/>
      <c r="C782" s="144"/>
      <c r="D782" s="144"/>
      <c r="E782" s="144"/>
      <c r="F782" s="144"/>
    </row>
    <row r="783" spans="1:6">
      <c r="A783" s="144"/>
      <c r="B783" s="144"/>
      <c r="C783" s="144"/>
      <c r="D783" s="144"/>
      <c r="E783" s="144"/>
      <c r="F783" s="144"/>
    </row>
    <row r="784" spans="1:6">
      <c r="A784" s="144"/>
      <c r="B784" s="144"/>
      <c r="C784" s="144"/>
      <c r="D784" s="144"/>
      <c r="E784" s="144"/>
      <c r="F784" s="144"/>
    </row>
    <row r="785" spans="1:6">
      <c r="A785" s="144"/>
      <c r="B785" s="144"/>
      <c r="C785" s="144"/>
      <c r="D785" s="144"/>
      <c r="E785" s="144"/>
      <c r="F785" s="144"/>
    </row>
    <row r="786" spans="1:6">
      <c r="A786" s="144"/>
      <c r="B786" s="144"/>
      <c r="C786" s="144"/>
      <c r="D786" s="144"/>
      <c r="E786" s="144"/>
      <c r="F786" s="144"/>
    </row>
    <row r="787" spans="1:6">
      <c r="A787" s="144"/>
      <c r="B787" s="144"/>
      <c r="C787" s="144"/>
      <c r="D787" s="144"/>
      <c r="E787" s="144"/>
      <c r="F787" s="144"/>
    </row>
    <row r="788" spans="1:6">
      <c r="A788" s="144"/>
      <c r="B788" s="144"/>
      <c r="C788" s="144"/>
      <c r="D788" s="144"/>
      <c r="E788" s="144"/>
      <c r="F788" s="144"/>
    </row>
    <row r="789" spans="1:6">
      <c r="A789" s="144"/>
      <c r="B789" s="144"/>
      <c r="C789" s="144"/>
      <c r="D789" s="144"/>
      <c r="E789" s="144"/>
      <c r="F789" s="144"/>
    </row>
    <row r="790" spans="1:6">
      <c r="A790" s="144"/>
      <c r="B790" s="144"/>
      <c r="C790" s="144"/>
      <c r="D790" s="144"/>
      <c r="E790" s="144"/>
      <c r="F790" s="144"/>
    </row>
    <row r="791" spans="1:6">
      <c r="A791" s="144"/>
      <c r="B791" s="144"/>
      <c r="C791" s="144"/>
      <c r="D791" s="144"/>
      <c r="E791" s="144"/>
      <c r="F791" s="144"/>
    </row>
    <row r="792" spans="1:6">
      <c r="A792" s="144"/>
      <c r="B792" s="144"/>
      <c r="C792" s="144"/>
      <c r="D792" s="144"/>
      <c r="E792" s="144"/>
      <c r="F792" s="144"/>
    </row>
    <row r="793" spans="1:6">
      <c r="A793" s="144"/>
      <c r="B793" s="144"/>
      <c r="C793" s="144"/>
      <c r="D793" s="144"/>
      <c r="E793" s="144"/>
      <c r="F793" s="144"/>
    </row>
    <row r="794" spans="1:6">
      <c r="A794" s="144"/>
      <c r="B794" s="144"/>
      <c r="C794" s="144"/>
      <c r="D794" s="144"/>
      <c r="E794" s="144"/>
      <c r="F794" s="144"/>
    </row>
    <row r="795" spans="1:6">
      <c r="A795" s="144"/>
      <c r="B795" s="144"/>
      <c r="C795" s="144"/>
      <c r="D795" s="144"/>
      <c r="E795" s="144"/>
      <c r="F795" s="144"/>
    </row>
    <row r="796" spans="1:6">
      <c r="A796" s="144"/>
      <c r="B796" s="144"/>
      <c r="C796" s="144"/>
      <c r="D796" s="144"/>
      <c r="E796" s="144"/>
      <c r="F796" s="144"/>
    </row>
    <row r="797" spans="1:6">
      <c r="A797" s="144"/>
      <c r="B797" s="144"/>
      <c r="C797" s="144"/>
      <c r="D797" s="144"/>
      <c r="E797" s="144"/>
      <c r="F797" s="144"/>
    </row>
    <row r="798" spans="1:6">
      <c r="A798" s="144"/>
      <c r="B798" s="144"/>
      <c r="C798" s="144"/>
      <c r="D798" s="144"/>
      <c r="E798" s="144"/>
      <c r="F798" s="144"/>
    </row>
    <row r="799" spans="1:6">
      <c r="A799" s="144"/>
      <c r="B799" s="144"/>
      <c r="C799" s="144"/>
      <c r="D799" s="144"/>
      <c r="E799" s="144"/>
      <c r="F799" s="144"/>
    </row>
    <row r="800" spans="1:6">
      <c r="A800" s="144"/>
      <c r="B800" s="144"/>
      <c r="C800" s="144"/>
      <c r="D800" s="144"/>
      <c r="E800" s="144"/>
      <c r="F800" s="144"/>
    </row>
    <row r="801" spans="1:6">
      <c r="A801" s="144"/>
      <c r="B801" s="144"/>
      <c r="C801" s="144"/>
      <c r="D801" s="144"/>
      <c r="E801" s="144"/>
      <c r="F801" s="144"/>
    </row>
    <row r="802" spans="1:6">
      <c r="A802" s="144"/>
      <c r="B802" s="144"/>
      <c r="C802" s="144"/>
      <c r="D802" s="144"/>
      <c r="E802" s="144"/>
      <c r="F802" s="144"/>
    </row>
    <row r="803" spans="1:6">
      <c r="A803" s="144"/>
      <c r="B803" s="144"/>
      <c r="C803" s="144"/>
      <c r="D803" s="144"/>
      <c r="E803" s="144"/>
      <c r="F803" s="144"/>
    </row>
    <row r="804" spans="1:6">
      <c r="A804" s="144"/>
      <c r="B804" s="144"/>
      <c r="C804" s="144"/>
      <c r="D804" s="144"/>
      <c r="E804" s="144"/>
      <c r="F804" s="144"/>
    </row>
    <row r="805" spans="1:6">
      <c r="A805" s="144"/>
      <c r="B805" s="144"/>
      <c r="C805" s="144"/>
      <c r="D805" s="144"/>
      <c r="E805" s="144"/>
      <c r="F805" s="144"/>
    </row>
    <row r="806" spans="1:6">
      <c r="A806" s="144"/>
      <c r="B806" s="144"/>
      <c r="C806" s="144"/>
      <c r="D806" s="144"/>
      <c r="E806" s="144"/>
      <c r="F806" s="144"/>
    </row>
    <row r="807" spans="1:6">
      <c r="A807" s="144"/>
      <c r="B807" s="144"/>
      <c r="C807" s="144"/>
      <c r="D807" s="144"/>
      <c r="E807" s="144"/>
      <c r="F807" s="144"/>
    </row>
    <row r="808" spans="1:6">
      <c r="A808" s="144"/>
      <c r="B808" s="144"/>
      <c r="C808" s="144"/>
      <c r="D808" s="144"/>
      <c r="E808" s="144"/>
      <c r="F808" s="144"/>
    </row>
    <row r="809" spans="1:6">
      <c r="A809" s="144"/>
      <c r="B809" s="144"/>
      <c r="C809" s="144"/>
      <c r="D809" s="144"/>
      <c r="E809" s="144"/>
      <c r="F809" s="144"/>
    </row>
    <row r="810" spans="1:6">
      <c r="A810" s="144"/>
      <c r="B810" s="144"/>
      <c r="C810" s="144"/>
      <c r="D810" s="144"/>
      <c r="E810" s="144"/>
      <c r="F810" s="144"/>
    </row>
    <row r="811" spans="1:6">
      <c r="A811" s="144"/>
      <c r="B811" s="144"/>
      <c r="C811" s="144"/>
      <c r="D811" s="144"/>
      <c r="E811" s="144"/>
      <c r="F811" s="144"/>
    </row>
    <row r="812" spans="1:6">
      <c r="A812" s="144"/>
      <c r="B812" s="144"/>
      <c r="C812" s="144"/>
      <c r="D812" s="144"/>
      <c r="E812" s="144"/>
      <c r="F812" s="144"/>
    </row>
    <row r="813" spans="1:6">
      <c r="A813" s="144"/>
      <c r="B813" s="144"/>
      <c r="C813" s="144"/>
      <c r="D813" s="144"/>
      <c r="E813" s="144"/>
      <c r="F813" s="144"/>
    </row>
    <row r="814" spans="1:6">
      <c r="A814" s="144"/>
      <c r="B814" s="144"/>
      <c r="C814" s="144"/>
      <c r="D814" s="144"/>
      <c r="E814" s="144"/>
      <c r="F814" s="144"/>
    </row>
    <row r="815" spans="1:6">
      <c r="A815" s="144"/>
      <c r="B815" s="144"/>
      <c r="C815" s="144"/>
      <c r="D815" s="144"/>
      <c r="E815" s="144"/>
      <c r="F815" s="144"/>
    </row>
    <row r="816" spans="1:6">
      <c r="A816" s="144"/>
      <c r="B816" s="144"/>
      <c r="C816" s="144"/>
      <c r="D816" s="144"/>
      <c r="E816" s="144"/>
      <c r="F816" s="144"/>
    </row>
    <row r="817" spans="1:6">
      <c r="A817" s="144"/>
      <c r="B817" s="144"/>
      <c r="C817" s="144"/>
      <c r="D817" s="144"/>
      <c r="E817" s="144"/>
      <c r="F817" s="144"/>
    </row>
    <row r="818" spans="1:6">
      <c r="A818" s="144"/>
      <c r="B818" s="144"/>
      <c r="C818" s="144"/>
      <c r="D818" s="144"/>
      <c r="E818" s="144"/>
      <c r="F818" s="144"/>
    </row>
    <row r="819" spans="1:6">
      <c r="A819" s="144"/>
      <c r="B819" s="144"/>
      <c r="C819" s="144"/>
      <c r="D819" s="144"/>
      <c r="E819" s="144"/>
      <c r="F819" s="144"/>
    </row>
    <row r="820" spans="1:6">
      <c r="A820" s="144"/>
      <c r="B820" s="144"/>
      <c r="C820" s="144"/>
      <c r="D820" s="144"/>
      <c r="E820" s="144"/>
      <c r="F820" s="144"/>
    </row>
    <row r="821" spans="1:6">
      <c r="A821" s="144"/>
      <c r="B821" s="144"/>
      <c r="C821" s="144"/>
      <c r="D821" s="144"/>
      <c r="E821" s="144"/>
      <c r="F821" s="144"/>
    </row>
    <row r="822" spans="1:6">
      <c r="A822" s="144"/>
      <c r="B822" s="144"/>
      <c r="C822" s="144"/>
      <c r="D822" s="144"/>
      <c r="E822" s="144"/>
      <c r="F822" s="144"/>
    </row>
    <row r="823" spans="1:6">
      <c r="A823" s="144"/>
      <c r="B823" s="144"/>
      <c r="C823" s="144"/>
      <c r="D823" s="144"/>
      <c r="E823" s="144"/>
      <c r="F823" s="144"/>
    </row>
    <row r="824" spans="1:6">
      <c r="A824" s="144"/>
      <c r="B824" s="144"/>
      <c r="C824" s="144"/>
      <c r="D824" s="144"/>
      <c r="E824" s="144"/>
      <c r="F824" s="144"/>
    </row>
    <row r="825" spans="1:6">
      <c r="A825" s="144"/>
      <c r="B825" s="144"/>
      <c r="C825" s="144"/>
      <c r="D825" s="144"/>
      <c r="E825" s="144"/>
      <c r="F825" s="144"/>
    </row>
    <row r="826" spans="1:6">
      <c r="A826" s="144"/>
      <c r="B826" s="144"/>
      <c r="C826" s="144"/>
      <c r="D826" s="144"/>
      <c r="E826" s="144"/>
      <c r="F826" s="144"/>
    </row>
    <row r="827" spans="1:6">
      <c r="A827" s="144"/>
      <c r="B827" s="144"/>
      <c r="C827" s="144"/>
      <c r="D827" s="144"/>
      <c r="E827" s="144"/>
      <c r="F827" s="144"/>
    </row>
    <row r="828" spans="1:6">
      <c r="A828" s="144"/>
      <c r="B828" s="144"/>
      <c r="C828" s="144"/>
      <c r="D828" s="144"/>
      <c r="E828" s="144"/>
      <c r="F828" s="144"/>
    </row>
    <row r="829" spans="1:6">
      <c r="A829" s="144"/>
      <c r="B829" s="144"/>
      <c r="C829" s="144"/>
      <c r="D829" s="144"/>
      <c r="E829" s="144"/>
      <c r="F829" s="144"/>
    </row>
    <row r="830" spans="1:6">
      <c r="A830" s="144"/>
      <c r="B830" s="144"/>
      <c r="C830" s="144"/>
      <c r="D830" s="144"/>
      <c r="E830" s="144"/>
      <c r="F830" s="144"/>
    </row>
    <row r="831" spans="1:6">
      <c r="A831" s="144"/>
      <c r="B831" s="144"/>
      <c r="C831" s="144"/>
      <c r="D831" s="144"/>
      <c r="E831" s="144"/>
      <c r="F831" s="144"/>
    </row>
    <row r="832" spans="1:6">
      <c r="A832" s="144"/>
      <c r="B832" s="144"/>
      <c r="C832" s="144"/>
      <c r="D832" s="144"/>
      <c r="E832" s="144"/>
      <c r="F832" s="144"/>
    </row>
    <row r="833" spans="1:6">
      <c r="A833" s="144"/>
      <c r="B833" s="144"/>
      <c r="C833" s="144"/>
      <c r="D833" s="144"/>
      <c r="E833" s="144"/>
      <c r="F833" s="144"/>
    </row>
    <row r="834" spans="1:6">
      <c r="A834" s="144"/>
      <c r="B834" s="144"/>
      <c r="C834" s="144"/>
      <c r="D834" s="144"/>
      <c r="E834" s="144"/>
      <c r="F834" s="144"/>
    </row>
    <row r="835" spans="1:6">
      <c r="A835" s="144"/>
      <c r="B835" s="144"/>
      <c r="C835" s="144"/>
      <c r="D835" s="144"/>
      <c r="E835" s="144"/>
      <c r="F835" s="144"/>
    </row>
    <row r="836" spans="1:6">
      <c r="A836" s="144"/>
      <c r="B836" s="144"/>
      <c r="C836" s="144"/>
      <c r="D836" s="144"/>
      <c r="E836" s="144"/>
      <c r="F836" s="144"/>
    </row>
    <row r="837" spans="1:6">
      <c r="A837" s="144"/>
      <c r="B837" s="144"/>
      <c r="C837" s="144"/>
      <c r="D837" s="144"/>
      <c r="E837" s="144"/>
      <c r="F837" s="144"/>
    </row>
    <row r="838" spans="1:6">
      <c r="A838" s="144"/>
      <c r="B838" s="144"/>
      <c r="C838" s="144"/>
      <c r="D838" s="144"/>
      <c r="E838" s="144"/>
      <c r="F838" s="144"/>
    </row>
    <row r="839" spans="1:6">
      <c r="A839" s="144"/>
      <c r="B839" s="144"/>
      <c r="C839" s="144"/>
      <c r="D839" s="144"/>
      <c r="E839" s="144"/>
      <c r="F839" s="144"/>
    </row>
    <row r="840" spans="1:6">
      <c r="A840" s="144"/>
      <c r="B840" s="144"/>
      <c r="C840" s="144"/>
      <c r="D840" s="144"/>
      <c r="E840" s="144"/>
      <c r="F840" s="144"/>
    </row>
    <row r="841" spans="1:6">
      <c r="A841" s="144"/>
      <c r="B841" s="144"/>
      <c r="C841" s="144"/>
      <c r="D841" s="144"/>
      <c r="E841" s="144"/>
      <c r="F841" s="144"/>
    </row>
    <row r="842" spans="1:6">
      <c r="A842" s="144"/>
      <c r="B842" s="144"/>
      <c r="C842" s="144"/>
      <c r="D842" s="144"/>
      <c r="E842" s="144"/>
      <c r="F842" s="144"/>
    </row>
    <row r="843" spans="1:6">
      <c r="A843" s="144"/>
      <c r="B843" s="144"/>
      <c r="C843" s="144"/>
      <c r="D843" s="144"/>
      <c r="E843" s="144"/>
      <c r="F843" s="144"/>
    </row>
    <row r="844" spans="1:6">
      <c r="A844" s="144"/>
      <c r="B844" s="144"/>
      <c r="C844" s="144"/>
      <c r="D844" s="144"/>
      <c r="E844" s="144"/>
      <c r="F844" s="144"/>
    </row>
    <row r="845" spans="1:6">
      <c r="A845" s="144"/>
      <c r="B845" s="144"/>
      <c r="C845" s="144"/>
      <c r="D845" s="144"/>
      <c r="E845" s="144"/>
      <c r="F845" s="144"/>
    </row>
    <row r="846" spans="1:6">
      <c r="A846" s="144"/>
      <c r="B846" s="144"/>
      <c r="C846" s="144"/>
      <c r="D846" s="144"/>
      <c r="E846" s="144"/>
      <c r="F846" s="144"/>
    </row>
    <row r="847" spans="1:6">
      <c r="A847" s="144"/>
      <c r="B847" s="144"/>
      <c r="C847" s="144"/>
      <c r="D847" s="144"/>
      <c r="E847" s="144"/>
      <c r="F847" s="144"/>
    </row>
    <row r="848" spans="1:6">
      <c r="A848" s="144"/>
      <c r="B848" s="144"/>
      <c r="C848" s="144"/>
      <c r="D848" s="144"/>
      <c r="E848" s="144"/>
      <c r="F848" s="144"/>
    </row>
    <row r="849" spans="1:6">
      <c r="A849" s="144"/>
      <c r="B849" s="144"/>
      <c r="C849" s="144"/>
      <c r="D849" s="144"/>
      <c r="E849" s="144"/>
      <c r="F849" s="144"/>
    </row>
    <row r="850" spans="1:6">
      <c r="A850" s="144"/>
      <c r="B850" s="144"/>
      <c r="C850" s="144"/>
      <c r="D850" s="144"/>
      <c r="E850" s="144"/>
      <c r="F850" s="144"/>
    </row>
    <row r="851" spans="1:6">
      <c r="A851" s="144"/>
      <c r="B851" s="144"/>
      <c r="C851" s="144"/>
      <c r="D851" s="144"/>
      <c r="E851" s="144"/>
      <c r="F851" s="144"/>
    </row>
    <row r="852" spans="1:6">
      <c r="A852" s="144"/>
      <c r="B852" s="144"/>
      <c r="C852" s="144"/>
      <c r="D852" s="144"/>
      <c r="E852" s="144"/>
      <c r="F852" s="144"/>
    </row>
    <row r="853" spans="1:6">
      <c r="A853" s="144"/>
      <c r="B853" s="144"/>
      <c r="C853" s="144"/>
      <c r="D853" s="144"/>
      <c r="E853" s="144"/>
      <c r="F853" s="144"/>
    </row>
    <row r="854" spans="1:6">
      <c r="A854" s="144"/>
      <c r="B854" s="144"/>
      <c r="C854" s="144"/>
      <c r="D854" s="144"/>
      <c r="E854" s="144"/>
      <c r="F854" s="144"/>
    </row>
    <row r="855" spans="1:6">
      <c r="A855" s="144"/>
      <c r="B855" s="144"/>
      <c r="C855" s="144"/>
      <c r="D855" s="144"/>
      <c r="E855" s="144"/>
      <c r="F855" s="144"/>
    </row>
    <row r="856" spans="1:6">
      <c r="A856" s="144"/>
      <c r="B856" s="144"/>
      <c r="C856" s="144"/>
      <c r="D856" s="144"/>
      <c r="E856" s="144"/>
      <c r="F856" s="144"/>
    </row>
    <row r="857" spans="1:6">
      <c r="A857" s="144"/>
      <c r="B857" s="144"/>
      <c r="C857" s="144"/>
      <c r="D857" s="144"/>
      <c r="E857" s="144"/>
      <c r="F857" s="144"/>
    </row>
    <row r="858" spans="1:6">
      <c r="A858" s="144"/>
      <c r="B858" s="144"/>
      <c r="C858" s="144"/>
      <c r="D858" s="144"/>
      <c r="E858" s="144"/>
      <c r="F858" s="144"/>
    </row>
    <row r="859" spans="1:6">
      <c r="A859" s="144"/>
      <c r="B859" s="144"/>
      <c r="C859" s="144"/>
      <c r="D859" s="144"/>
      <c r="E859" s="144"/>
      <c r="F859" s="144"/>
    </row>
    <row r="860" spans="1:6">
      <c r="A860" s="144"/>
      <c r="B860" s="144"/>
      <c r="C860" s="144"/>
      <c r="D860" s="144"/>
      <c r="E860" s="144"/>
      <c r="F860" s="144"/>
    </row>
    <row r="861" spans="1:6">
      <c r="A861" s="144"/>
      <c r="B861" s="144"/>
      <c r="C861" s="144"/>
      <c r="D861" s="144"/>
      <c r="E861" s="144"/>
      <c r="F861" s="144"/>
    </row>
    <row r="862" spans="1:6">
      <c r="A862" s="144"/>
      <c r="B862" s="144"/>
      <c r="C862" s="144"/>
      <c r="D862" s="144"/>
      <c r="E862" s="144"/>
      <c r="F862" s="144"/>
    </row>
    <row r="863" spans="1:6">
      <c r="A863" s="144"/>
      <c r="B863" s="144"/>
      <c r="C863" s="144"/>
      <c r="D863" s="144"/>
      <c r="E863" s="144"/>
      <c r="F863" s="144"/>
    </row>
    <row r="864" spans="1:6">
      <c r="A864" s="144"/>
      <c r="B864" s="144"/>
      <c r="C864" s="144"/>
      <c r="D864" s="144"/>
      <c r="E864" s="144"/>
      <c r="F864" s="144"/>
    </row>
    <row r="865" spans="1:6">
      <c r="A865" s="144"/>
      <c r="B865" s="144"/>
      <c r="C865" s="144"/>
      <c r="D865" s="144"/>
      <c r="E865" s="144"/>
      <c r="F865" s="144"/>
    </row>
    <row r="866" spans="1:6">
      <c r="A866" s="144"/>
      <c r="B866" s="144"/>
      <c r="C866" s="144"/>
      <c r="D866" s="144"/>
      <c r="E866" s="144"/>
      <c r="F866" s="144"/>
    </row>
    <row r="867" spans="1:6">
      <c r="A867" s="144"/>
      <c r="B867" s="144"/>
      <c r="C867" s="144"/>
      <c r="D867" s="144"/>
      <c r="E867" s="144"/>
      <c r="F867" s="144"/>
    </row>
    <row r="868" spans="1:6">
      <c r="A868" s="144"/>
      <c r="B868" s="144"/>
      <c r="C868" s="144"/>
      <c r="D868" s="144"/>
      <c r="E868" s="144"/>
      <c r="F868" s="144"/>
    </row>
    <row r="869" spans="1:6">
      <c r="A869" s="144"/>
      <c r="B869" s="144"/>
      <c r="C869" s="144"/>
      <c r="D869" s="144"/>
      <c r="E869" s="144"/>
      <c r="F869" s="144"/>
    </row>
    <row r="870" spans="1:6">
      <c r="A870" s="144"/>
      <c r="B870" s="144"/>
      <c r="C870" s="144"/>
      <c r="D870" s="144"/>
      <c r="E870" s="144"/>
      <c r="F870" s="144"/>
    </row>
    <row r="871" spans="1:6">
      <c r="A871" s="144"/>
      <c r="B871" s="144"/>
      <c r="C871" s="144"/>
      <c r="D871" s="144"/>
      <c r="E871" s="144"/>
      <c r="F871" s="144"/>
    </row>
    <row r="872" spans="1:6">
      <c r="A872" s="144"/>
      <c r="B872" s="144"/>
      <c r="C872" s="144"/>
      <c r="D872" s="144"/>
      <c r="E872" s="144"/>
      <c r="F872" s="144"/>
    </row>
    <row r="873" spans="1:6">
      <c r="A873" s="144"/>
      <c r="B873" s="144"/>
      <c r="C873" s="144"/>
      <c r="D873" s="144"/>
      <c r="E873" s="144"/>
      <c r="F873" s="144"/>
    </row>
    <row r="874" spans="1:6">
      <c r="A874" s="144"/>
      <c r="B874" s="144"/>
      <c r="C874" s="144"/>
      <c r="D874" s="144"/>
      <c r="E874" s="144"/>
      <c r="F874" s="144"/>
    </row>
    <row r="875" spans="1:6">
      <c r="A875" s="144"/>
      <c r="B875" s="144"/>
      <c r="C875" s="144"/>
      <c r="D875" s="144"/>
      <c r="E875" s="144"/>
      <c r="F875" s="144"/>
    </row>
    <row r="876" spans="1:6">
      <c r="A876" s="144"/>
      <c r="B876" s="144"/>
      <c r="C876" s="144"/>
      <c r="D876" s="144"/>
      <c r="E876" s="144"/>
      <c r="F876" s="144"/>
    </row>
    <row r="877" spans="1:6">
      <c r="A877" s="144"/>
      <c r="B877" s="144"/>
      <c r="C877" s="144"/>
      <c r="D877" s="144"/>
      <c r="E877" s="144"/>
      <c r="F877" s="144"/>
    </row>
    <row r="878" spans="1:6">
      <c r="A878" s="144"/>
      <c r="B878" s="144"/>
      <c r="C878" s="144"/>
      <c r="D878" s="144"/>
      <c r="E878" s="144"/>
      <c r="F878" s="144"/>
    </row>
    <row r="879" spans="1:6">
      <c r="A879" s="144"/>
      <c r="B879" s="144"/>
      <c r="C879" s="144"/>
      <c r="D879" s="144"/>
      <c r="E879" s="144"/>
      <c r="F879" s="144"/>
    </row>
    <row r="880" spans="1:6">
      <c r="A880" s="144"/>
      <c r="B880" s="144"/>
      <c r="C880" s="144"/>
      <c r="D880" s="144"/>
      <c r="E880" s="144"/>
      <c r="F880" s="144"/>
    </row>
    <row r="881" spans="1:6">
      <c r="A881" s="144"/>
      <c r="B881" s="144"/>
      <c r="C881" s="144"/>
      <c r="D881" s="144"/>
      <c r="E881" s="144"/>
      <c r="F881" s="144"/>
    </row>
    <row r="882" spans="1:6">
      <c r="A882" s="144"/>
      <c r="B882" s="144"/>
      <c r="C882" s="144"/>
      <c r="D882" s="144"/>
      <c r="E882" s="144"/>
      <c r="F882" s="144"/>
    </row>
    <row r="883" spans="1:6">
      <c r="A883" s="144"/>
      <c r="B883" s="144"/>
      <c r="C883" s="144"/>
      <c r="D883" s="144"/>
      <c r="E883" s="144"/>
      <c r="F883" s="144"/>
    </row>
    <row r="884" spans="1:6">
      <c r="A884" s="144"/>
      <c r="B884" s="144"/>
      <c r="C884" s="144"/>
      <c r="D884" s="144"/>
      <c r="E884" s="144"/>
      <c r="F884" s="144"/>
    </row>
    <row r="885" spans="1:6">
      <c r="A885" s="144"/>
      <c r="B885" s="144"/>
      <c r="C885" s="144"/>
      <c r="D885" s="144"/>
      <c r="E885" s="144"/>
      <c r="F885" s="144"/>
    </row>
    <row r="886" spans="1:6">
      <c r="A886" s="144"/>
      <c r="B886" s="144"/>
      <c r="C886" s="144"/>
      <c r="D886" s="144"/>
      <c r="E886" s="144"/>
      <c r="F886" s="144"/>
    </row>
    <row r="887" spans="1:6">
      <c r="A887" s="144"/>
      <c r="B887" s="144"/>
      <c r="C887" s="144"/>
      <c r="D887" s="144"/>
      <c r="E887" s="144"/>
      <c r="F887" s="144"/>
    </row>
    <row r="888" spans="1:6">
      <c r="A888" s="144"/>
      <c r="B888" s="144"/>
      <c r="C888" s="144"/>
      <c r="D888" s="144"/>
      <c r="E888" s="144"/>
      <c r="F888" s="144"/>
    </row>
    <row r="889" spans="1:6">
      <c r="A889" s="144"/>
      <c r="B889" s="144"/>
      <c r="C889" s="144"/>
      <c r="D889" s="144"/>
      <c r="E889" s="144"/>
      <c r="F889" s="144"/>
    </row>
    <row r="890" spans="1:6">
      <c r="A890" s="144"/>
      <c r="B890" s="144"/>
      <c r="C890" s="144"/>
      <c r="D890" s="144"/>
      <c r="E890" s="144"/>
      <c r="F890" s="144"/>
    </row>
    <row r="891" spans="1:6">
      <c r="A891" s="144"/>
      <c r="B891" s="144"/>
      <c r="C891" s="144"/>
      <c r="D891" s="144"/>
      <c r="E891" s="144"/>
      <c r="F891" s="144"/>
    </row>
    <row r="892" spans="1:6">
      <c r="A892" s="144"/>
      <c r="B892" s="144"/>
      <c r="C892" s="144"/>
      <c r="D892" s="144"/>
      <c r="E892" s="144"/>
      <c r="F892" s="144"/>
    </row>
    <row r="893" spans="1:6">
      <c r="A893" s="144"/>
      <c r="B893" s="144"/>
      <c r="C893" s="144"/>
      <c r="D893" s="144"/>
      <c r="E893" s="144"/>
      <c r="F893" s="144"/>
    </row>
    <row r="894" spans="1:6">
      <c r="A894" s="144"/>
      <c r="B894" s="144"/>
      <c r="C894" s="144"/>
      <c r="D894" s="144"/>
      <c r="E894" s="144"/>
      <c r="F894" s="144"/>
    </row>
    <row r="895" spans="1:6">
      <c r="A895" s="144"/>
      <c r="B895" s="144"/>
      <c r="C895" s="144"/>
      <c r="D895" s="144"/>
      <c r="E895" s="144"/>
      <c r="F895" s="144"/>
    </row>
    <row r="896" spans="1:6">
      <c r="A896" s="144"/>
      <c r="B896" s="144"/>
      <c r="C896" s="144"/>
      <c r="D896" s="144"/>
      <c r="E896" s="144"/>
      <c r="F896" s="144"/>
    </row>
    <row r="897" spans="1:6">
      <c r="A897" s="144"/>
      <c r="B897" s="144"/>
      <c r="C897" s="144"/>
      <c r="D897" s="144"/>
      <c r="E897" s="144"/>
      <c r="F897" s="144"/>
    </row>
    <row r="898" spans="1:6">
      <c r="A898" s="144"/>
      <c r="B898" s="144"/>
      <c r="C898" s="144"/>
      <c r="D898" s="144"/>
      <c r="E898" s="144"/>
      <c r="F898" s="144"/>
    </row>
    <row r="899" spans="1:6">
      <c r="A899" s="144"/>
      <c r="B899" s="144"/>
      <c r="C899" s="144"/>
      <c r="D899" s="144"/>
      <c r="E899" s="144"/>
      <c r="F899" s="144"/>
    </row>
    <row r="900" spans="1:6">
      <c r="A900" s="144"/>
      <c r="B900" s="144"/>
      <c r="C900" s="144"/>
      <c r="D900" s="144"/>
      <c r="E900" s="144"/>
      <c r="F900" s="144"/>
    </row>
    <row r="901" spans="1:6">
      <c r="A901" s="144"/>
      <c r="B901" s="144"/>
      <c r="C901" s="144"/>
      <c r="D901" s="144"/>
      <c r="E901" s="144"/>
      <c r="F901" s="144"/>
    </row>
    <row r="902" spans="1:6">
      <c r="A902" s="144"/>
      <c r="B902" s="144"/>
      <c r="C902" s="144"/>
      <c r="D902" s="144"/>
      <c r="E902" s="144"/>
      <c r="F902" s="144"/>
    </row>
    <row r="903" spans="1:6">
      <c r="A903" s="144"/>
      <c r="B903" s="144"/>
      <c r="C903" s="144"/>
      <c r="D903" s="144"/>
      <c r="E903" s="144"/>
      <c r="F903" s="144"/>
    </row>
    <row r="904" spans="1:6">
      <c r="A904" s="144"/>
      <c r="B904" s="144"/>
      <c r="C904" s="144"/>
      <c r="D904" s="144"/>
      <c r="E904" s="144"/>
      <c r="F904" s="144"/>
    </row>
    <row r="905" spans="1:6">
      <c r="A905" s="144"/>
      <c r="B905" s="144"/>
      <c r="C905" s="144"/>
      <c r="D905" s="144"/>
      <c r="E905" s="144"/>
      <c r="F905" s="144"/>
    </row>
    <row r="906" spans="1:6">
      <c r="A906" s="144"/>
      <c r="B906" s="144"/>
      <c r="C906" s="144"/>
      <c r="D906" s="144"/>
      <c r="E906" s="144"/>
      <c r="F906" s="144"/>
    </row>
    <row r="907" spans="1:6">
      <c r="A907" s="144"/>
      <c r="B907" s="144"/>
      <c r="C907" s="144"/>
      <c r="D907" s="144"/>
      <c r="E907" s="144"/>
      <c r="F907" s="144"/>
    </row>
    <row r="908" spans="1:6">
      <c r="A908" s="144"/>
      <c r="B908" s="144"/>
      <c r="C908" s="144"/>
      <c r="D908" s="144"/>
      <c r="E908" s="144"/>
      <c r="F908" s="144"/>
    </row>
    <row r="909" spans="1:6">
      <c r="A909" s="144"/>
      <c r="B909" s="144"/>
      <c r="C909" s="144"/>
      <c r="D909" s="144"/>
      <c r="E909" s="144"/>
      <c r="F909" s="144"/>
    </row>
    <row r="910" spans="1:6">
      <c r="A910" s="144"/>
      <c r="B910" s="144"/>
      <c r="C910" s="144"/>
      <c r="D910" s="144"/>
      <c r="E910" s="144"/>
      <c r="F910" s="144"/>
    </row>
    <row r="911" spans="1:6">
      <c r="A911" s="144"/>
      <c r="B911" s="144"/>
      <c r="C911" s="144"/>
      <c r="D911" s="144"/>
      <c r="E911" s="144"/>
      <c r="F911" s="144"/>
    </row>
    <row r="912" spans="1:6">
      <c r="A912" s="144"/>
      <c r="B912" s="144"/>
      <c r="C912" s="144"/>
      <c r="D912" s="144"/>
      <c r="E912" s="144"/>
      <c r="F912" s="144"/>
    </row>
    <row r="913" spans="1:6">
      <c r="A913" s="144"/>
      <c r="B913" s="144"/>
      <c r="C913" s="144"/>
      <c r="D913" s="144"/>
      <c r="E913" s="144"/>
      <c r="F913" s="144"/>
    </row>
    <row r="914" spans="1:6">
      <c r="A914" s="144"/>
      <c r="B914" s="144"/>
      <c r="C914" s="144"/>
      <c r="D914" s="144"/>
      <c r="E914" s="144"/>
      <c r="F914" s="144"/>
    </row>
    <row r="915" spans="1:6">
      <c r="A915" s="144"/>
      <c r="B915" s="144"/>
      <c r="C915" s="144"/>
      <c r="D915" s="144"/>
      <c r="E915" s="144"/>
      <c r="F915" s="144"/>
    </row>
    <row r="916" spans="1:6">
      <c r="A916" s="144"/>
      <c r="B916" s="144"/>
      <c r="C916" s="144"/>
      <c r="D916" s="144"/>
      <c r="E916" s="144"/>
      <c r="F916" s="144"/>
    </row>
    <row r="917" spans="1:6">
      <c r="A917" s="144"/>
      <c r="B917" s="144"/>
      <c r="C917" s="144"/>
      <c r="D917" s="144"/>
      <c r="E917" s="144"/>
      <c r="F917" s="144"/>
    </row>
    <row r="918" spans="1:6">
      <c r="A918" s="144"/>
      <c r="B918" s="144"/>
      <c r="C918" s="144"/>
      <c r="D918" s="144"/>
      <c r="E918" s="144"/>
      <c r="F918" s="144"/>
    </row>
    <row r="919" spans="1:6">
      <c r="A919" s="144"/>
      <c r="B919" s="144"/>
      <c r="C919" s="144"/>
      <c r="D919" s="144"/>
      <c r="E919" s="144"/>
      <c r="F919" s="144"/>
    </row>
    <row r="920" spans="1:6">
      <c r="A920" s="144"/>
      <c r="B920" s="144"/>
      <c r="C920" s="144"/>
      <c r="D920" s="144"/>
      <c r="E920" s="144"/>
      <c r="F920" s="144"/>
    </row>
    <row r="921" spans="1:6">
      <c r="A921" s="144"/>
      <c r="B921" s="144"/>
      <c r="C921" s="144"/>
      <c r="D921" s="144"/>
      <c r="E921" s="144"/>
      <c r="F921" s="144"/>
    </row>
    <row r="922" spans="1:6">
      <c r="A922" s="144"/>
      <c r="B922" s="144"/>
      <c r="C922" s="144"/>
      <c r="D922" s="144"/>
      <c r="E922" s="144"/>
      <c r="F922" s="144"/>
    </row>
    <row r="923" spans="1:6">
      <c r="A923" s="144"/>
      <c r="B923" s="144"/>
      <c r="C923" s="144"/>
      <c r="D923" s="144"/>
      <c r="E923" s="144"/>
      <c r="F923" s="144"/>
    </row>
    <row r="924" spans="1:6">
      <c r="A924" s="144"/>
      <c r="B924" s="144"/>
      <c r="C924" s="144"/>
      <c r="D924" s="144"/>
      <c r="E924" s="144"/>
      <c r="F924" s="144"/>
    </row>
    <row r="925" spans="1:6">
      <c r="A925" s="144"/>
      <c r="B925" s="144"/>
      <c r="C925" s="144"/>
      <c r="D925" s="144"/>
      <c r="E925" s="144"/>
      <c r="F925" s="144"/>
    </row>
    <row r="926" spans="1:6">
      <c r="A926" s="144"/>
      <c r="B926" s="144"/>
      <c r="C926" s="144"/>
      <c r="D926" s="144"/>
      <c r="E926" s="144"/>
      <c r="F926" s="144"/>
    </row>
    <row r="927" spans="1:6">
      <c r="A927" s="144"/>
      <c r="B927" s="144"/>
      <c r="C927" s="144"/>
      <c r="D927" s="144"/>
      <c r="E927" s="144"/>
      <c r="F927" s="144"/>
    </row>
    <row r="928" spans="1:6">
      <c r="A928" s="144"/>
      <c r="B928" s="144"/>
      <c r="C928" s="144"/>
      <c r="D928" s="144"/>
      <c r="E928" s="144"/>
      <c r="F928" s="144"/>
    </row>
    <row r="929" spans="1:6">
      <c r="A929" s="144"/>
      <c r="B929" s="144"/>
      <c r="C929" s="144"/>
      <c r="D929" s="144"/>
      <c r="E929" s="144"/>
      <c r="F929" s="144"/>
    </row>
    <row r="930" spans="1:6">
      <c r="A930" s="144"/>
      <c r="B930" s="144"/>
      <c r="C930" s="144"/>
      <c r="D930" s="144"/>
      <c r="E930" s="144"/>
      <c r="F930" s="144"/>
    </row>
    <row r="931" spans="1:6">
      <c r="A931" s="144"/>
      <c r="B931" s="144"/>
      <c r="C931" s="144"/>
      <c r="D931" s="144"/>
      <c r="E931" s="144"/>
      <c r="F931" s="144"/>
    </row>
    <row r="932" spans="1:6">
      <c r="A932" s="144"/>
      <c r="B932" s="144"/>
      <c r="C932" s="144"/>
      <c r="D932" s="144"/>
      <c r="E932" s="144"/>
      <c r="F932" s="144"/>
    </row>
    <row r="933" spans="1:6">
      <c r="A933" s="144"/>
      <c r="B933" s="144"/>
      <c r="C933" s="144"/>
      <c r="D933" s="144"/>
      <c r="E933" s="144"/>
      <c r="F933" s="144"/>
    </row>
    <row r="934" spans="1:6">
      <c r="A934" s="144"/>
      <c r="B934" s="144"/>
      <c r="C934" s="144"/>
      <c r="D934" s="144"/>
      <c r="E934" s="144"/>
      <c r="F934" s="144"/>
    </row>
    <row r="935" spans="1:6">
      <c r="A935" s="144"/>
      <c r="B935" s="144"/>
      <c r="C935" s="144"/>
      <c r="D935" s="144"/>
      <c r="E935" s="144"/>
      <c r="F935" s="144"/>
    </row>
    <row r="936" spans="1:6">
      <c r="A936" s="144"/>
      <c r="B936" s="144"/>
      <c r="C936" s="144"/>
      <c r="D936" s="144"/>
      <c r="E936" s="144"/>
      <c r="F936" s="144"/>
    </row>
    <row r="937" spans="1:6">
      <c r="A937" s="144"/>
      <c r="B937" s="144"/>
      <c r="C937" s="144"/>
      <c r="D937" s="144"/>
      <c r="E937" s="144"/>
      <c r="F937" s="144"/>
    </row>
    <row r="938" spans="1:6">
      <c r="A938" s="144"/>
      <c r="B938" s="144"/>
      <c r="C938" s="144"/>
      <c r="D938" s="144"/>
      <c r="E938" s="144"/>
      <c r="F938" s="144"/>
    </row>
    <row r="939" spans="1:6">
      <c r="A939" s="144"/>
      <c r="B939" s="144"/>
      <c r="C939" s="144"/>
      <c r="D939" s="144"/>
      <c r="E939" s="144"/>
      <c r="F939" s="144"/>
    </row>
    <row r="940" spans="1:6">
      <c r="A940" s="144"/>
      <c r="B940" s="144"/>
      <c r="C940" s="144"/>
      <c r="D940" s="144"/>
      <c r="E940" s="144"/>
      <c r="F940" s="144"/>
    </row>
    <row r="941" spans="1:6">
      <c r="A941" s="144"/>
      <c r="B941" s="144"/>
      <c r="C941" s="144"/>
      <c r="D941" s="144"/>
      <c r="E941" s="144"/>
      <c r="F941" s="144"/>
    </row>
    <row r="942" spans="1:6">
      <c r="A942" s="144"/>
      <c r="B942" s="144"/>
      <c r="C942" s="144"/>
      <c r="D942" s="144"/>
      <c r="E942" s="144"/>
      <c r="F942" s="144"/>
    </row>
    <row r="943" spans="1:6">
      <c r="A943" s="144"/>
      <c r="B943" s="144"/>
      <c r="C943" s="144"/>
      <c r="D943" s="144"/>
      <c r="E943" s="144"/>
      <c r="F943" s="144"/>
    </row>
    <row r="944" spans="1:6">
      <c r="A944" s="144"/>
      <c r="B944" s="144"/>
      <c r="C944" s="144"/>
      <c r="D944" s="144"/>
      <c r="E944" s="144"/>
      <c r="F944" s="144"/>
    </row>
    <row r="945" spans="1:6">
      <c r="A945" s="144"/>
      <c r="B945" s="144"/>
      <c r="C945" s="144"/>
      <c r="D945" s="144"/>
      <c r="E945" s="144"/>
      <c r="F945" s="144"/>
    </row>
    <row r="946" spans="1:6">
      <c r="A946" s="144"/>
      <c r="B946" s="144"/>
      <c r="C946" s="144"/>
      <c r="D946" s="144"/>
      <c r="E946" s="144"/>
      <c r="F946" s="144"/>
    </row>
    <row r="947" spans="1:6">
      <c r="A947" s="144"/>
      <c r="B947" s="144"/>
      <c r="C947" s="144"/>
      <c r="D947" s="144"/>
      <c r="E947" s="144"/>
      <c r="F947" s="144"/>
    </row>
    <row r="948" spans="1:6">
      <c r="A948" s="144"/>
      <c r="B948" s="144"/>
      <c r="C948" s="144"/>
      <c r="D948" s="144"/>
      <c r="E948" s="144"/>
      <c r="F948" s="144"/>
    </row>
    <row r="949" spans="1:6">
      <c r="A949" s="144"/>
      <c r="B949" s="144"/>
      <c r="C949" s="144"/>
      <c r="D949" s="144"/>
      <c r="E949" s="144"/>
      <c r="F949" s="144"/>
    </row>
    <row r="950" spans="1:6">
      <c r="A950" s="144"/>
      <c r="B950" s="144"/>
      <c r="C950" s="144"/>
      <c r="D950" s="144"/>
      <c r="E950" s="144"/>
      <c r="F950" s="144"/>
    </row>
    <row r="951" spans="1:6">
      <c r="A951" s="144"/>
      <c r="B951" s="144"/>
      <c r="C951" s="144"/>
      <c r="D951" s="144"/>
      <c r="E951" s="144"/>
      <c r="F951" s="144"/>
    </row>
    <row r="952" spans="1:6">
      <c r="A952" s="144"/>
      <c r="B952" s="144"/>
      <c r="C952" s="144"/>
      <c r="D952" s="144"/>
      <c r="E952" s="144"/>
      <c r="F952" s="144"/>
    </row>
    <row r="953" spans="1:6">
      <c r="A953" s="144"/>
      <c r="B953" s="144"/>
      <c r="C953" s="144"/>
      <c r="D953" s="144"/>
      <c r="E953" s="144"/>
      <c r="F953" s="144"/>
    </row>
    <row r="954" spans="1:6">
      <c r="A954" s="144"/>
      <c r="B954" s="144"/>
      <c r="C954" s="144"/>
      <c r="D954" s="144"/>
      <c r="E954" s="144"/>
      <c r="F954" s="144"/>
    </row>
    <row r="955" spans="1:6">
      <c r="A955" s="144"/>
      <c r="B955" s="144"/>
      <c r="C955" s="144"/>
      <c r="D955" s="144"/>
      <c r="E955" s="144"/>
      <c r="F955" s="144"/>
    </row>
    <row r="956" spans="1:6">
      <c r="A956" s="144"/>
      <c r="B956" s="144"/>
      <c r="C956" s="144"/>
      <c r="D956" s="144"/>
      <c r="E956" s="144"/>
      <c r="F956" s="144"/>
    </row>
    <row r="957" spans="1:6">
      <c r="A957" s="144"/>
      <c r="B957" s="144"/>
      <c r="C957" s="144"/>
      <c r="D957" s="144"/>
      <c r="E957" s="144"/>
      <c r="F957" s="144"/>
    </row>
    <row r="958" spans="1:6">
      <c r="A958" s="144"/>
      <c r="B958" s="144"/>
      <c r="C958" s="144"/>
      <c r="D958" s="144"/>
      <c r="E958" s="144"/>
      <c r="F958" s="144"/>
    </row>
    <row r="959" spans="1:6">
      <c r="A959" s="144"/>
      <c r="B959" s="144"/>
      <c r="C959" s="144"/>
      <c r="D959" s="144"/>
      <c r="E959" s="144"/>
      <c r="F959" s="144"/>
    </row>
    <row r="960" spans="1:6">
      <c r="A960" s="144"/>
      <c r="B960" s="144"/>
      <c r="C960" s="144"/>
      <c r="D960" s="144"/>
      <c r="E960" s="144"/>
      <c r="F960" s="144"/>
    </row>
    <row r="961" spans="1:6">
      <c r="A961" s="144"/>
      <c r="B961" s="144"/>
      <c r="C961" s="144"/>
      <c r="D961" s="144"/>
      <c r="E961" s="144"/>
      <c r="F961" s="144"/>
    </row>
    <row r="962" spans="1:6">
      <c r="A962" s="144"/>
      <c r="B962" s="144"/>
      <c r="C962" s="144"/>
      <c r="D962" s="144"/>
      <c r="E962" s="144"/>
      <c r="F962" s="144"/>
    </row>
    <row r="963" spans="1:6">
      <c r="A963" s="144"/>
      <c r="B963" s="144"/>
      <c r="C963" s="144"/>
      <c r="D963" s="144"/>
      <c r="E963" s="144"/>
      <c r="F963" s="144"/>
    </row>
    <row r="964" spans="1:6">
      <c r="A964" s="144"/>
      <c r="B964" s="144"/>
      <c r="C964" s="144"/>
      <c r="D964" s="144"/>
      <c r="E964" s="144"/>
      <c r="F964" s="144"/>
    </row>
    <row r="965" spans="1:6">
      <c r="A965" s="144"/>
      <c r="B965" s="144"/>
      <c r="C965" s="144"/>
      <c r="D965" s="144"/>
      <c r="E965" s="144"/>
      <c r="F965" s="144"/>
    </row>
    <row r="966" spans="1:6">
      <c r="A966" s="144"/>
      <c r="B966" s="144"/>
      <c r="C966" s="144"/>
      <c r="D966" s="144"/>
      <c r="E966" s="144"/>
      <c r="F966" s="144"/>
    </row>
    <row r="967" spans="1:6">
      <c r="A967" s="144"/>
      <c r="B967" s="144"/>
      <c r="C967" s="144"/>
      <c r="D967" s="144"/>
      <c r="E967" s="144"/>
      <c r="F967" s="144"/>
    </row>
    <row r="968" spans="1:6">
      <c r="A968" s="144"/>
      <c r="B968" s="144"/>
      <c r="C968" s="144"/>
      <c r="D968" s="144"/>
      <c r="E968" s="144"/>
      <c r="F968" s="144"/>
    </row>
    <row r="969" spans="1:6">
      <c r="A969" s="144"/>
      <c r="B969" s="144"/>
      <c r="C969" s="144"/>
      <c r="D969" s="144"/>
      <c r="E969" s="144"/>
      <c r="F969" s="144"/>
    </row>
    <row r="970" spans="1:6">
      <c r="A970" s="144"/>
      <c r="B970" s="144"/>
      <c r="C970" s="144"/>
      <c r="D970" s="144"/>
      <c r="E970" s="144"/>
      <c r="F970" s="144"/>
    </row>
    <row r="971" spans="1:6">
      <c r="A971" s="144"/>
      <c r="B971" s="144"/>
      <c r="C971" s="144"/>
      <c r="D971" s="144"/>
      <c r="E971" s="144"/>
      <c r="F971" s="144"/>
    </row>
    <row r="972" spans="1:6">
      <c r="A972" s="144"/>
      <c r="B972" s="144"/>
      <c r="C972" s="144"/>
      <c r="D972" s="144"/>
      <c r="E972" s="144"/>
      <c r="F972" s="144"/>
    </row>
    <row r="973" spans="1:6">
      <c r="A973" s="144"/>
      <c r="B973" s="144"/>
      <c r="C973" s="144"/>
      <c r="D973" s="144"/>
      <c r="E973" s="144"/>
      <c r="F973" s="144"/>
    </row>
    <row r="974" spans="1:6">
      <c r="A974" s="144"/>
      <c r="B974" s="144"/>
      <c r="C974" s="144"/>
      <c r="D974" s="144"/>
      <c r="E974" s="144"/>
      <c r="F974" s="144"/>
    </row>
    <row r="975" spans="1:6">
      <c r="A975" s="144"/>
      <c r="B975" s="144"/>
      <c r="C975" s="144"/>
      <c r="D975" s="144"/>
      <c r="E975" s="144"/>
      <c r="F975" s="144"/>
    </row>
    <row r="976" spans="1:6">
      <c r="A976" s="144"/>
      <c r="B976" s="144"/>
      <c r="C976" s="144"/>
      <c r="D976" s="144"/>
      <c r="E976" s="144"/>
      <c r="F976" s="144"/>
    </row>
    <row r="977" spans="1:6">
      <c r="A977" s="144"/>
      <c r="B977" s="144"/>
      <c r="C977" s="144"/>
      <c r="D977" s="144"/>
      <c r="E977" s="144"/>
      <c r="F977" s="144"/>
    </row>
    <row r="978" spans="1:6">
      <c r="A978" s="144"/>
      <c r="B978" s="144"/>
      <c r="C978" s="144"/>
      <c r="D978" s="144"/>
      <c r="E978" s="144"/>
      <c r="F978" s="144"/>
    </row>
    <row r="979" spans="1:6">
      <c r="A979" s="144"/>
      <c r="B979" s="144"/>
      <c r="C979" s="144"/>
      <c r="D979" s="144"/>
      <c r="E979" s="144"/>
      <c r="F979" s="144"/>
    </row>
    <row r="980" spans="1:6">
      <c r="A980" s="144"/>
      <c r="B980" s="144"/>
      <c r="C980" s="144"/>
      <c r="D980" s="144"/>
      <c r="E980" s="144"/>
      <c r="F980" s="144"/>
    </row>
    <row r="981" spans="1:6">
      <c r="A981" s="144"/>
      <c r="B981" s="144"/>
      <c r="C981" s="144"/>
      <c r="D981" s="144"/>
      <c r="E981" s="144"/>
      <c r="F981" s="144"/>
    </row>
    <row r="982" spans="1:6">
      <c r="A982" s="144"/>
      <c r="B982" s="144"/>
      <c r="C982" s="144"/>
      <c r="D982" s="144"/>
      <c r="E982" s="144"/>
      <c r="F982" s="144"/>
    </row>
    <row r="983" spans="1:6">
      <c r="A983" s="144"/>
      <c r="B983" s="144"/>
      <c r="C983" s="144"/>
      <c r="D983" s="144"/>
      <c r="E983" s="144"/>
      <c r="F983" s="144"/>
    </row>
    <row r="984" spans="1:6">
      <c r="A984" s="144"/>
      <c r="B984" s="144"/>
      <c r="C984" s="144"/>
      <c r="D984" s="144"/>
      <c r="E984" s="144"/>
      <c r="F984" s="144"/>
    </row>
    <row r="985" spans="1:6">
      <c r="A985" s="144"/>
      <c r="B985" s="144"/>
      <c r="C985" s="144"/>
      <c r="D985" s="144"/>
      <c r="E985" s="144"/>
      <c r="F985" s="144"/>
    </row>
    <row r="986" spans="1:6">
      <c r="A986" s="144"/>
      <c r="B986" s="144"/>
      <c r="C986" s="144"/>
      <c r="D986" s="144"/>
      <c r="E986" s="144"/>
      <c r="F986" s="144"/>
    </row>
    <row r="987" spans="1:6">
      <c r="A987" s="144"/>
      <c r="B987" s="144"/>
      <c r="C987" s="144"/>
      <c r="D987" s="144"/>
      <c r="E987" s="144"/>
      <c r="F987" s="144"/>
    </row>
    <row r="988" spans="1:6">
      <c r="A988" s="144"/>
      <c r="B988" s="144"/>
      <c r="C988" s="144"/>
      <c r="D988" s="144"/>
      <c r="E988" s="144"/>
      <c r="F988" s="144"/>
    </row>
    <row r="989" spans="1:6">
      <c r="A989" s="144"/>
      <c r="B989" s="144"/>
      <c r="C989" s="144"/>
      <c r="D989" s="144"/>
      <c r="E989" s="144"/>
      <c r="F989" s="144"/>
    </row>
    <row r="990" spans="1:6">
      <c r="A990" s="144"/>
      <c r="B990" s="144"/>
      <c r="C990" s="144"/>
      <c r="D990" s="144"/>
      <c r="E990" s="144"/>
      <c r="F990" s="144"/>
    </row>
    <row r="991" spans="1:6">
      <c r="A991" s="144"/>
      <c r="B991" s="144"/>
      <c r="C991" s="144"/>
      <c r="D991" s="144"/>
      <c r="E991" s="144"/>
      <c r="F991" s="144"/>
    </row>
    <row r="992" spans="1:6">
      <c r="A992" s="144"/>
      <c r="B992" s="144"/>
      <c r="C992" s="144"/>
      <c r="D992" s="144"/>
      <c r="E992" s="144"/>
      <c r="F992" s="144"/>
    </row>
    <row r="993" spans="1:6">
      <c r="A993" s="144"/>
      <c r="B993" s="144"/>
      <c r="C993" s="144"/>
      <c r="D993" s="144"/>
      <c r="E993" s="144"/>
      <c r="F993" s="144"/>
    </row>
    <row r="994" spans="1:6">
      <c r="A994" s="144"/>
      <c r="B994" s="144"/>
      <c r="C994" s="144"/>
      <c r="D994" s="144"/>
      <c r="E994" s="144"/>
      <c r="F994" s="144"/>
    </row>
    <row r="995" spans="1:6">
      <c r="A995" s="144"/>
      <c r="B995" s="144"/>
      <c r="C995" s="144"/>
      <c r="D995" s="144"/>
      <c r="E995" s="144"/>
      <c r="F995" s="144"/>
    </row>
    <row r="996" spans="1:6">
      <c r="A996" s="144"/>
      <c r="B996" s="144"/>
      <c r="C996" s="144"/>
      <c r="D996" s="144"/>
      <c r="E996" s="144"/>
      <c r="F996" s="144"/>
    </row>
    <row r="997" spans="1:6">
      <c r="A997" s="144"/>
      <c r="B997" s="144"/>
      <c r="C997" s="144"/>
      <c r="D997" s="144"/>
      <c r="E997" s="144"/>
      <c r="F997" s="144"/>
    </row>
    <row r="998" spans="1:6">
      <c r="A998" s="144"/>
      <c r="B998" s="144"/>
      <c r="C998" s="144"/>
      <c r="D998" s="144"/>
      <c r="E998" s="144"/>
      <c r="F998" s="144"/>
    </row>
    <row r="999" spans="1:6">
      <c r="A999" s="144"/>
      <c r="B999" s="144"/>
      <c r="C999" s="144"/>
      <c r="D999" s="144"/>
      <c r="E999" s="144"/>
      <c r="F999" s="144"/>
    </row>
    <row r="1000" spans="1:6">
      <c r="A1000" s="144"/>
      <c r="B1000" s="144"/>
      <c r="C1000" s="144"/>
      <c r="D1000" s="144"/>
      <c r="E1000" s="144"/>
      <c r="F1000" s="144"/>
    </row>
    <row r="1001" spans="1:6">
      <c r="A1001" s="144"/>
      <c r="B1001" s="144"/>
      <c r="C1001" s="144"/>
      <c r="D1001" s="144"/>
      <c r="E1001" s="144"/>
      <c r="F1001" s="144"/>
    </row>
    <row r="1002" spans="1:6">
      <c r="A1002" s="144"/>
      <c r="B1002" s="144"/>
      <c r="C1002" s="144"/>
      <c r="D1002" s="144"/>
      <c r="E1002" s="144"/>
      <c r="F1002" s="144"/>
    </row>
    <row r="1003" spans="1:6">
      <c r="A1003" s="144"/>
      <c r="B1003" s="144"/>
      <c r="C1003" s="144"/>
      <c r="D1003" s="144"/>
      <c r="E1003" s="144"/>
      <c r="F1003" s="144"/>
    </row>
    <row r="1004" spans="1:6">
      <c r="A1004" s="144"/>
      <c r="B1004" s="144"/>
      <c r="C1004" s="144"/>
      <c r="D1004" s="144"/>
      <c r="E1004" s="144"/>
      <c r="F1004" s="144"/>
    </row>
    <row r="1005" spans="1:6">
      <c r="A1005" s="144"/>
      <c r="B1005" s="144"/>
      <c r="C1005" s="144"/>
      <c r="D1005" s="144"/>
      <c r="E1005" s="144"/>
      <c r="F1005" s="144"/>
    </row>
    <row r="1006" spans="1:6">
      <c r="A1006" s="144"/>
      <c r="B1006" s="144"/>
      <c r="C1006" s="144"/>
      <c r="D1006" s="144"/>
      <c r="E1006" s="144"/>
      <c r="F1006" s="144"/>
    </row>
    <row r="1007" spans="1:6">
      <c r="A1007" s="144"/>
      <c r="B1007" s="144"/>
      <c r="C1007" s="144"/>
      <c r="D1007" s="144"/>
      <c r="E1007" s="144"/>
      <c r="F1007" s="144"/>
    </row>
    <row r="1008" spans="1:6">
      <c r="A1008" s="144"/>
      <c r="B1008" s="144"/>
      <c r="C1008" s="144"/>
      <c r="D1008" s="144"/>
      <c r="E1008" s="144"/>
      <c r="F1008" s="144"/>
    </row>
    <row r="1009" spans="1:6">
      <c r="A1009" s="144"/>
      <c r="B1009" s="144"/>
      <c r="C1009" s="144"/>
      <c r="D1009" s="144"/>
      <c r="E1009" s="144"/>
      <c r="F1009" s="144"/>
    </row>
    <row r="1010" spans="1:6">
      <c r="A1010" s="144"/>
      <c r="B1010" s="144"/>
      <c r="C1010" s="144"/>
      <c r="D1010" s="144"/>
      <c r="E1010" s="144"/>
      <c r="F1010" s="144"/>
    </row>
    <row r="1011" spans="1:6">
      <c r="A1011" s="144"/>
      <c r="B1011" s="144"/>
      <c r="C1011" s="144"/>
      <c r="D1011" s="144"/>
      <c r="E1011" s="144"/>
      <c r="F1011" s="144"/>
    </row>
    <row r="1012" spans="1:6">
      <c r="A1012" s="144"/>
      <c r="B1012" s="144"/>
      <c r="C1012" s="144"/>
      <c r="D1012" s="144"/>
      <c r="E1012" s="144"/>
      <c r="F1012" s="144"/>
    </row>
    <row r="1013" spans="1:6">
      <c r="A1013" s="144"/>
      <c r="B1013" s="144"/>
      <c r="C1013" s="144"/>
      <c r="D1013" s="144"/>
      <c r="E1013" s="144"/>
      <c r="F1013" s="144"/>
    </row>
    <row r="1014" spans="1:6">
      <c r="A1014" s="144"/>
      <c r="B1014" s="144"/>
      <c r="C1014" s="144"/>
      <c r="D1014" s="144"/>
      <c r="E1014" s="144"/>
      <c r="F1014" s="144"/>
    </row>
    <row r="1015" spans="1:6">
      <c r="A1015" s="144"/>
      <c r="B1015" s="144"/>
      <c r="C1015" s="144"/>
      <c r="D1015" s="144"/>
      <c r="E1015" s="144"/>
      <c r="F1015" s="144"/>
    </row>
    <row r="1016" spans="1:6">
      <c r="A1016" s="144"/>
      <c r="B1016" s="144"/>
      <c r="C1016" s="144"/>
      <c r="D1016" s="144"/>
      <c r="E1016" s="144"/>
      <c r="F1016" s="144"/>
    </row>
    <row r="1017" spans="1:6">
      <c r="A1017" s="144"/>
      <c r="B1017" s="144"/>
      <c r="C1017" s="144"/>
      <c r="D1017" s="144"/>
      <c r="E1017" s="144"/>
      <c r="F1017" s="144"/>
    </row>
    <row r="1018" spans="1:6">
      <c r="A1018" s="144"/>
      <c r="B1018" s="144"/>
      <c r="C1018" s="144"/>
      <c r="D1018" s="144"/>
      <c r="E1018" s="144"/>
      <c r="F1018" s="144"/>
    </row>
    <row r="1019" spans="1:6">
      <c r="A1019" s="144"/>
      <c r="B1019" s="144"/>
      <c r="C1019" s="144"/>
      <c r="D1019" s="144"/>
      <c r="E1019" s="144"/>
      <c r="F1019" s="144"/>
    </row>
    <row r="1020" spans="1:6">
      <c r="A1020" s="144"/>
      <c r="B1020" s="144"/>
      <c r="C1020" s="144"/>
      <c r="D1020" s="144"/>
      <c r="E1020" s="144"/>
      <c r="F1020" s="144"/>
    </row>
    <row r="1021" spans="1:6">
      <c r="A1021" s="144"/>
      <c r="B1021" s="144"/>
      <c r="C1021" s="144"/>
      <c r="D1021" s="144"/>
      <c r="E1021" s="144"/>
      <c r="F1021" s="144"/>
    </row>
    <row r="1022" spans="1:6">
      <c r="A1022" s="144"/>
      <c r="B1022" s="144"/>
      <c r="C1022" s="144"/>
      <c r="D1022" s="144"/>
      <c r="E1022" s="144"/>
      <c r="F1022" s="144"/>
    </row>
    <row r="1023" spans="1:6">
      <c r="A1023" s="144"/>
      <c r="B1023" s="144"/>
      <c r="C1023" s="144"/>
      <c r="D1023" s="144"/>
      <c r="E1023" s="144"/>
      <c r="F1023" s="144"/>
    </row>
    <row r="1024" spans="1:6">
      <c r="A1024" s="144"/>
      <c r="B1024" s="144"/>
      <c r="C1024" s="144"/>
      <c r="D1024" s="144"/>
      <c r="E1024" s="144"/>
      <c r="F1024" s="144"/>
    </row>
    <row r="1025" spans="1:6">
      <c r="A1025" s="144"/>
      <c r="B1025" s="144"/>
      <c r="C1025" s="144"/>
      <c r="D1025" s="144"/>
      <c r="E1025" s="144"/>
      <c r="F1025" s="144"/>
    </row>
    <row r="1026" spans="1:6">
      <c r="A1026" s="144"/>
      <c r="B1026" s="144"/>
      <c r="C1026" s="144"/>
      <c r="D1026" s="144"/>
      <c r="E1026" s="144"/>
      <c r="F1026" s="144"/>
    </row>
    <row r="1027" spans="1:6">
      <c r="A1027" s="144"/>
      <c r="B1027" s="144"/>
      <c r="C1027" s="144"/>
      <c r="D1027" s="144"/>
      <c r="E1027" s="144"/>
      <c r="F1027" s="144"/>
    </row>
    <row r="1028" spans="1:6">
      <c r="A1028" s="144"/>
      <c r="B1028" s="144"/>
      <c r="C1028" s="144"/>
      <c r="D1028" s="144"/>
      <c r="E1028" s="144"/>
      <c r="F1028" s="144"/>
    </row>
    <row r="1029" spans="1:6">
      <c r="A1029" s="144"/>
      <c r="B1029" s="144"/>
      <c r="C1029" s="144"/>
      <c r="D1029" s="144"/>
      <c r="E1029" s="144"/>
      <c r="F1029" s="144"/>
    </row>
    <row r="1030" spans="1:6">
      <c r="A1030" s="144"/>
      <c r="B1030" s="144"/>
      <c r="C1030" s="144"/>
      <c r="D1030" s="144"/>
      <c r="E1030" s="144"/>
      <c r="F1030" s="144"/>
    </row>
    <row r="1031" spans="1:6">
      <c r="A1031" s="144"/>
      <c r="B1031" s="144"/>
      <c r="C1031" s="144"/>
      <c r="D1031" s="144"/>
      <c r="E1031" s="144"/>
      <c r="F1031" s="144"/>
    </row>
    <row r="1032" spans="1:6">
      <c r="A1032" s="144"/>
      <c r="B1032" s="144"/>
      <c r="C1032" s="144"/>
      <c r="D1032" s="144"/>
      <c r="E1032" s="144"/>
      <c r="F1032" s="144"/>
    </row>
    <row r="1033" spans="1:6">
      <c r="A1033" s="144"/>
      <c r="B1033" s="144"/>
      <c r="C1033" s="144"/>
      <c r="D1033" s="144"/>
      <c r="E1033" s="144"/>
      <c r="F1033" s="144"/>
    </row>
    <row r="1034" spans="1:6">
      <c r="A1034" s="144"/>
      <c r="B1034" s="144"/>
      <c r="C1034" s="144"/>
      <c r="D1034" s="144"/>
      <c r="E1034" s="144"/>
      <c r="F1034" s="144"/>
    </row>
    <row r="1035" spans="1:6">
      <c r="A1035" s="144"/>
      <c r="B1035" s="144"/>
      <c r="C1035" s="144"/>
      <c r="D1035" s="144"/>
      <c r="E1035" s="144"/>
      <c r="F1035" s="144"/>
    </row>
    <row r="1036" spans="1:6">
      <c r="A1036" s="144"/>
      <c r="B1036" s="144"/>
      <c r="C1036" s="144"/>
      <c r="D1036" s="144"/>
      <c r="E1036" s="144"/>
      <c r="F1036" s="144"/>
    </row>
    <row r="1037" spans="1:6">
      <c r="A1037" s="144"/>
      <c r="B1037" s="144"/>
      <c r="C1037" s="144"/>
      <c r="D1037" s="144"/>
      <c r="E1037" s="144"/>
      <c r="F1037" s="144"/>
    </row>
    <row r="1038" spans="1:6">
      <c r="A1038" s="144"/>
      <c r="B1038" s="144"/>
      <c r="C1038" s="144"/>
      <c r="D1038" s="144"/>
      <c r="E1038" s="144"/>
      <c r="F1038" s="144"/>
    </row>
    <row r="1039" spans="1:6">
      <c r="A1039" s="144"/>
      <c r="B1039" s="144"/>
      <c r="C1039" s="144"/>
      <c r="D1039" s="144"/>
      <c r="E1039" s="144"/>
      <c r="F1039" s="144"/>
    </row>
    <row r="1040" spans="1:6">
      <c r="A1040" s="144"/>
      <c r="B1040" s="144"/>
      <c r="C1040" s="144"/>
      <c r="D1040" s="144"/>
      <c r="E1040" s="144"/>
      <c r="F1040" s="144"/>
    </row>
    <row r="1041" spans="1:6">
      <c r="A1041" s="144"/>
      <c r="B1041" s="144"/>
      <c r="C1041" s="144"/>
      <c r="D1041" s="144"/>
      <c r="E1041" s="144"/>
      <c r="F1041" s="144"/>
    </row>
    <row r="1042" spans="1:6">
      <c r="A1042" s="144"/>
      <c r="B1042" s="144"/>
      <c r="C1042" s="144"/>
      <c r="D1042" s="144"/>
      <c r="E1042" s="144"/>
      <c r="F1042" s="144"/>
    </row>
    <row r="1043" spans="1:6">
      <c r="A1043" s="144"/>
      <c r="B1043" s="144"/>
      <c r="C1043" s="144"/>
      <c r="D1043" s="144"/>
      <c r="E1043" s="144"/>
      <c r="F1043" s="144"/>
    </row>
    <row r="1044" spans="1:6">
      <c r="A1044" s="144"/>
      <c r="B1044" s="144"/>
      <c r="C1044" s="144"/>
      <c r="D1044" s="144"/>
      <c r="E1044" s="144"/>
      <c r="F1044" s="144"/>
    </row>
    <row r="1045" spans="1:6">
      <c r="A1045" s="144"/>
      <c r="B1045" s="144"/>
      <c r="C1045" s="144"/>
      <c r="D1045" s="144"/>
      <c r="E1045" s="144"/>
      <c r="F1045" s="144"/>
    </row>
    <row r="1046" spans="1:6">
      <c r="A1046" s="144"/>
      <c r="B1046" s="144"/>
      <c r="C1046" s="144"/>
      <c r="D1046" s="144"/>
      <c r="E1046" s="144"/>
      <c r="F1046" s="144"/>
    </row>
    <row r="1047" spans="1:6">
      <c r="A1047" s="144"/>
      <c r="B1047" s="144"/>
      <c r="C1047" s="144"/>
      <c r="D1047" s="144"/>
      <c r="E1047" s="144"/>
      <c r="F1047" s="144"/>
    </row>
    <row r="1048" spans="1:6">
      <c r="A1048" s="144"/>
      <c r="B1048" s="144"/>
      <c r="C1048" s="144"/>
      <c r="D1048" s="144"/>
      <c r="E1048" s="144"/>
      <c r="F1048" s="144"/>
    </row>
    <row r="1049" spans="1:6">
      <c r="A1049" s="144"/>
      <c r="B1049" s="144"/>
      <c r="C1049" s="144"/>
      <c r="D1049" s="144"/>
      <c r="E1049" s="144"/>
      <c r="F1049" s="144"/>
    </row>
    <row r="1050" spans="1:6">
      <c r="A1050" s="144"/>
      <c r="B1050" s="144"/>
      <c r="C1050" s="144"/>
      <c r="D1050" s="144"/>
      <c r="E1050" s="144"/>
      <c r="F1050" s="144"/>
    </row>
    <row r="1051" spans="1:6">
      <c r="A1051" s="144"/>
      <c r="B1051" s="144"/>
      <c r="C1051" s="144"/>
      <c r="D1051" s="144"/>
      <c r="E1051" s="144"/>
      <c r="F1051" s="144"/>
    </row>
    <row r="1052" spans="1:6">
      <c r="A1052" s="144"/>
      <c r="B1052" s="144"/>
      <c r="C1052" s="144"/>
      <c r="D1052" s="144"/>
      <c r="E1052" s="144"/>
      <c r="F1052" s="144"/>
    </row>
    <row r="1053" spans="1:6">
      <c r="A1053" s="144"/>
      <c r="B1053" s="144"/>
      <c r="C1053" s="144"/>
      <c r="D1053" s="144"/>
      <c r="E1053" s="144"/>
      <c r="F1053" s="144"/>
    </row>
    <row r="1054" spans="1:6">
      <c r="A1054" s="144"/>
      <c r="B1054" s="144"/>
      <c r="C1054" s="144"/>
      <c r="D1054" s="144"/>
      <c r="E1054" s="144"/>
      <c r="F1054" s="144"/>
    </row>
    <row r="1055" spans="1:6">
      <c r="A1055" s="144"/>
      <c r="B1055" s="144"/>
      <c r="C1055" s="144"/>
      <c r="D1055" s="144"/>
      <c r="E1055" s="144"/>
      <c r="F1055" s="144"/>
    </row>
    <row r="1056" spans="1:6">
      <c r="A1056" s="144"/>
      <c r="B1056" s="144"/>
      <c r="C1056" s="144"/>
      <c r="D1056" s="144"/>
      <c r="E1056" s="144"/>
      <c r="F1056" s="144"/>
    </row>
    <row r="1057" spans="1:6">
      <c r="A1057" s="144"/>
      <c r="B1057" s="144"/>
      <c r="C1057" s="144"/>
      <c r="D1057" s="144"/>
      <c r="E1057" s="144"/>
      <c r="F1057" s="144"/>
    </row>
    <row r="1058" spans="1:6">
      <c r="A1058" s="144"/>
      <c r="B1058" s="144"/>
      <c r="C1058" s="144"/>
      <c r="D1058" s="144"/>
      <c r="E1058" s="144"/>
      <c r="F1058" s="144"/>
    </row>
    <row r="1059" spans="1:6">
      <c r="A1059" s="144"/>
      <c r="B1059" s="144"/>
      <c r="C1059" s="144"/>
      <c r="D1059" s="144"/>
      <c r="E1059" s="144"/>
      <c r="F1059" s="144"/>
    </row>
    <row r="1060" spans="1:6">
      <c r="A1060" s="144"/>
      <c r="B1060" s="144"/>
      <c r="C1060" s="144"/>
      <c r="D1060" s="144"/>
      <c r="E1060" s="144"/>
      <c r="F1060" s="144"/>
    </row>
    <row r="1061" spans="1:6">
      <c r="A1061" s="144"/>
      <c r="B1061" s="144"/>
      <c r="C1061" s="144"/>
      <c r="D1061" s="144"/>
      <c r="E1061" s="144"/>
      <c r="F1061" s="144"/>
    </row>
    <row r="1062" spans="1:6">
      <c r="A1062" s="144"/>
      <c r="B1062" s="144"/>
      <c r="C1062" s="144"/>
      <c r="D1062" s="144"/>
      <c r="E1062" s="144"/>
      <c r="F1062" s="144"/>
    </row>
    <row r="1063" spans="1:6">
      <c r="A1063" s="144"/>
      <c r="B1063" s="144"/>
      <c r="C1063" s="144"/>
      <c r="D1063" s="144"/>
      <c r="E1063" s="144"/>
      <c r="F1063" s="144"/>
    </row>
    <row r="1064" spans="1:6">
      <c r="A1064" s="144"/>
      <c r="B1064" s="144"/>
      <c r="C1064" s="144"/>
      <c r="D1064" s="144"/>
      <c r="E1064" s="144"/>
      <c r="F1064" s="144"/>
    </row>
    <row r="1065" spans="1:6">
      <c r="A1065" s="144"/>
      <c r="B1065" s="144"/>
      <c r="C1065" s="144"/>
      <c r="D1065" s="144"/>
      <c r="E1065" s="144"/>
      <c r="F1065" s="144"/>
    </row>
    <row r="1066" spans="1:6">
      <c r="A1066" s="144"/>
      <c r="B1066" s="144"/>
      <c r="C1066" s="144"/>
      <c r="D1066" s="144"/>
      <c r="E1066" s="144"/>
      <c r="F1066" s="144"/>
    </row>
    <row r="1067" spans="1:6">
      <c r="A1067" s="144"/>
      <c r="B1067" s="144"/>
      <c r="C1067" s="144"/>
      <c r="D1067" s="144"/>
      <c r="E1067" s="144"/>
      <c r="F1067" s="144"/>
    </row>
    <row r="1068" spans="1:6">
      <c r="A1068" s="144"/>
      <c r="B1068" s="144"/>
      <c r="C1068" s="144"/>
      <c r="D1068" s="144"/>
      <c r="E1068" s="144"/>
      <c r="F1068" s="144"/>
    </row>
    <row r="1069" spans="1:6">
      <c r="A1069" s="144"/>
      <c r="B1069" s="144"/>
      <c r="C1069" s="144"/>
      <c r="D1069" s="144"/>
      <c r="E1069" s="144"/>
      <c r="F1069" s="144"/>
    </row>
    <row r="1070" spans="1:6">
      <c r="A1070" s="144"/>
      <c r="B1070" s="144"/>
      <c r="C1070" s="144"/>
      <c r="D1070" s="144"/>
      <c r="E1070" s="144"/>
      <c r="F1070" s="144"/>
    </row>
    <row r="1071" spans="1:6">
      <c r="A1071" s="144"/>
      <c r="B1071" s="144"/>
      <c r="C1071" s="144"/>
      <c r="D1071" s="144"/>
      <c r="E1071" s="144"/>
      <c r="F1071" s="144"/>
    </row>
    <row r="1072" spans="1:6">
      <c r="A1072" s="144"/>
      <c r="B1072" s="144"/>
      <c r="C1072" s="144"/>
      <c r="D1072" s="144"/>
      <c r="E1072" s="144"/>
      <c r="F1072" s="144"/>
    </row>
    <row r="1073" spans="1:6">
      <c r="A1073" s="144"/>
      <c r="B1073" s="144"/>
      <c r="C1073" s="144"/>
      <c r="D1073" s="144"/>
      <c r="E1073" s="144"/>
      <c r="F1073" s="144"/>
    </row>
    <row r="1074" spans="1:6">
      <c r="A1074" s="144"/>
      <c r="B1074" s="144"/>
      <c r="C1074" s="144"/>
      <c r="D1074" s="144"/>
      <c r="E1074" s="144"/>
      <c r="F1074" s="144"/>
    </row>
    <row r="1075" spans="1:6">
      <c r="A1075" s="144"/>
      <c r="B1075" s="144"/>
      <c r="C1075" s="144"/>
      <c r="D1075" s="144"/>
      <c r="E1075" s="144"/>
      <c r="F1075" s="144"/>
    </row>
    <row r="1076" spans="1:6">
      <c r="A1076" s="144"/>
      <c r="B1076" s="144"/>
      <c r="C1076" s="144"/>
      <c r="D1076" s="144"/>
      <c r="E1076" s="144"/>
      <c r="F1076" s="144"/>
    </row>
    <row r="1077" spans="1:6">
      <c r="A1077" s="144"/>
      <c r="B1077" s="144"/>
      <c r="C1077" s="144"/>
      <c r="D1077" s="144"/>
      <c r="E1077" s="144"/>
      <c r="F1077" s="144"/>
    </row>
    <row r="1078" spans="1:6">
      <c r="A1078" s="144"/>
      <c r="B1078" s="144"/>
      <c r="C1078" s="144"/>
      <c r="D1078" s="144"/>
      <c r="E1078" s="144"/>
      <c r="F1078" s="144"/>
    </row>
    <row r="1079" spans="1:6">
      <c r="A1079" s="144"/>
      <c r="B1079" s="144"/>
      <c r="C1079" s="144"/>
      <c r="D1079" s="144"/>
      <c r="E1079" s="144"/>
      <c r="F1079" s="144"/>
    </row>
    <row r="1080" spans="1:6">
      <c r="A1080" s="144"/>
      <c r="B1080" s="144"/>
      <c r="C1080" s="144"/>
      <c r="D1080" s="144"/>
      <c r="E1080" s="144"/>
      <c r="F1080" s="144"/>
    </row>
    <row r="1081" spans="1:6">
      <c r="A1081" s="144"/>
      <c r="B1081" s="144"/>
      <c r="C1081" s="144"/>
      <c r="D1081" s="144"/>
      <c r="E1081" s="144"/>
      <c r="F1081" s="144"/>
    </row>
    <row r="1082" spans="1:6">
      <c r="A1082" s="144"/>
      <c r="B1082" s="144"/>
      <c r="C1082" s="144"/>
      <c r="D1082" s="144"/>
      <c r="E1082" s="144"/>
      <c r="F1082" s="144"/>
    </row>
    <row r="1083" spans="1:6">
      <c r="A1083" s="144"/>
      <c r="B1083" s="144"/>
      <c r="C1083" s="144"/>
      <c r="D1083" s="144"/>
      <c r="E1083" s="144"/>
      <c r="F1083" s="144"/>
    </row>
    <row r="1084" spans="1:6">
      <c r="A1084" s="144"/>
      <c r="B1084" s="144"/>
      <c r="C1084" s="144"/>
      <c r="D1084" s="144"/>
      <c r="E1084" s="144"/>
      <c r="F1084" s="144"/>
    </row>
    <row r="1085" spans="1:6">
      <c r="A1085" s="144"/>
      <c r="B1085" s="144"/>
      <c r="C1085" s="144"/>
      <c r="D1085" s="144"/>
      <c r="E1085" s="144"/>
      <c r="F1085" s="144"/>
    </row>
    <row r="1086" spans="1:6">
      <c r="A1086" s="144"/>
      <c r="B1086" s="144"/>
      <c r="C1086" s="144"/>
      <c r="D1086" s="144"/>
      <c r="E1086" s="144"/>
      <c r="F1086" s="144"/>
    </row>
    <row r="1087" spans="1:6">
      <c r="A1087" s="144"/>
      <c r="B1087" s="144"/>
      <c r="C1087" s="144"/>
      <c r="D1087" s="144"/>
      <c r="E1087" s="144"/>
      <c r="F1087" s="144"/>
    </row>
    <row r="1088" spans="1:6">
      <c r="A1088" s="144"/>
      <c r="B1088" s="144"/>
      <c r="C1088" s="144"/>
      <c r="D1088" s="144"/>
      <c r="E1088" s="144"/>
      <c r="F1088" s="144"/>
    </row>
    <row r="1089" spans="1:6">
      <c r="A1089" s="144"/>
      <c r="B1089" s="144"/>
      <c r="C1089" s="144"/>
      <c r="D1089" s="144"/>
      <c r="E1089" s="144"/>
      <c r="F1089" s="144"/>
    </row>
    <row r="1090" spans="1:6">
      <c r="A1090" s="144"/>
      <c r="B1090" s="144"/>
      <c r="C1090" s="144"/>
      <c r="D1090" s="144"/>
      <c r="E1090" s="144"/>
      <c r="F1090" s="144"/>
    </row>
    <row r="1091" spans="1:6">
      <c r="A1091" s="144"/>
      <c r="B1091" s="144"/>
      <c r="C1091" s="144"/>
      <c r="D1091" s="144"/>
      <c r="E1091" s="144"/>
      <c r="F1091" s="144"/>
    </row>
    <row r="1092" spans="1:6">
      <c r="A1092" s="144"/>
      <c r="B1092" s="144"/>
      <c r="C1092" s="144"/>
      <c r="D1092" s="144"/>
      <c r="E1092" s="144"/>
      <c r="F1092" s="144"/>
    </row>
    <row r="1093" spans="1:6">
      <c r="A1093" s="144"/>
      <c r="B1093" s="144"/>
      <c r="C1093" s="144"/>
      <c r="D1093" s="144"/>
      <c r="E1093" s="144"/>
      <c r="F1093" s="144"/>
    </row>
    <row r="1094" spans="1:6">
      <c r="A1094" s="144"/>
      <c r="B1094" s="144"/>
      <c r="C1094" s="144"/>
      <c r="D1094" s="144"/>
      <c r="E1094" s="144"/>
      <c r="F1094" s="144"/>
    </row>
    <row r="1095" spans="1:6">
      <c r="A1095" s="144"/>
      <c r="B1095" s="144"/>
      <c r="C1095" s="144"/>
      <c r="D1095" s="144"/>
      <c r="E1095" s="144"/>
      <c r="F1095" s="144"/>
    </row>
    <row r="1096" spans="1:6">
      <c r="A1096" s="144"/>
      <c r="B1096" s="144"/>
      <c r="C1096" s="144"/>
      <c r="D1096" s="144"/>
      <c r="E1096" s="144"/>
      <c r="F1096" s="144"/>
    </row>
    <row r="1097" spans="1:6">
      <c r="A1097" s="144"/>
      <c r="B1097" s="144"/>
      <c r="C1097" s="144"/>
      <c r="D1097" s="144"/>
      <c r="E1097" s="144"/>
      <c r="F1097" s="144"/>
    </row>
    <row r="1098" spans="1:6">
      <c r="A1098" s="144"/>
      <c r="B1098" s="144"/>
      <c r="C1098" s="144"/>
      <c r="D1098" s="144"/>
      <c r="E1098" s="144"/>
      <c r="F1098" s="144"/>
    </row>
    <row r="1099" spans="1:6">
      <c r="A1099" s="144"/>
      <c r="B1099" s="144"/>
      <c r="C1099" s="144"/>
      <c r="D1099" s="144"/>
      <c r="E1099" s="144"/>
      <c r="F1099" s="144"/>
    </row>
    <row r="1100" spans="1:6">
      <c r="A1100" s="144"/>
      <c r="B1100" s="144"/>
      <c r="C1100" s="144"/>
      <c r="D1100" s="144"/>
      <c r="E1100" s="144"/>
      <c r="F1100" s="144"/>
    </row>
    <row r="1101" spans="1:6">
      <c r="A1101" s="144"/>
      <c r="B1101" s="144"/>
      <c r="C1101" s="144"/>
      <c r="D1101" s="144"/>
      <c r="E1101" s="144"/>
      <c r="F1101" s="144"/>
    </row>
    <row r="1102" spans="1:6">
      <c r="A1102" s="144"/>
      <c r="B1102" s="144"/>
      <c r="C1102" s="144"/>
      <c r="D1102" s="144"/>
      <c r="E1102" s="144"/>
      <c r="F1102" s="144"/>
    </row>
    <row r="1103" spans="1:6">
      <c r="A1103" s="144"/>
      <c r="B1103" s="144"/>
      <c r="C1103" s="144"/>
      <c r="D1103" s="144"/>
      <c r="E1103" s="144"/>
      <c r="F1103" s="144"/>
    </row>
    <row r="1104" spans="1:6">
      <c r="A1104" s="144"/>
      <c r="B1104" s="144"/>
      <c r="C1104" s="144"/>
      <c r="D1104" s="144"/>
      <c r="E1104" s="144"/>
      <c r="F1104" s="144"/>
    </row>
    <row r="1105" spans="1:6">
      <c r="A1105" s="144"/>
      <c r="B1105" s="144"/>
      <c r="C1105" s="144"/>
      <c r="D1105" s="144"/>
      <c r="E1105" s="144"/>
      <c r="F1105" s="144"/>
    </row>
    <row r="1106" spans="1:6">
      <c r="A1106" s="144"/>
      <c r="B1106" s="144"/>
      <c r="C1106" s="144"/>
      <c r="D1106" s="144"/>
      <c r="E1106" s="144"/>
      <c r="F1106" s="144"/>
    </row>
    <row r="1107" spans="1:6">
      <c r="A1107" s="144"/>
      <c r="B1107" s="144"/>
      <c r="C1107" s="144"/>
      <c r="D1107" s="144"/>
      <c r="E1107" s="144"/>
      <c r="F1107" s="144"/>
    </row>
    <row r="1108" spans="1:6">
      <c r="A1108" s="144"/>
      <c r="B1108" s="144"/>
      <c r="C1108" s="144"/>
      <c r="D1108" s="144"/>
      <c r="E1108" s="144"/>
      <c r="F1108" s="144"/>
    </row>
    <row r="1109" spans="1:6">
      <c r="A1109" s="144"/>
      <c r="B1109" s="144"/>
      <c r="C1109" s="144"/>
      <c r="D1109" s="144"/>
      <c r="E1109" s="144"/>
      <c r="F1109" s="144"/>
    </row>
    <row r="1110" spans="1:6">
      <c r="A1110" s="144"/>
      <c r="B1110" s="144"/>
      <c r="C1110" s="144"/>
      <c r="D1110" s="144"/>
      <c r="E1110" s="144"/>
      <c r="F1110" s="144"/>
    </row>
    <row r="1111" spans="1:6">
      <c r="A1111" s="144"/>
      <c r="B1111" s="144"/>
      <c r="C1111" s="144"/>
      <c r="D1111" s="144"/>
      <c r="E1111" s="144"/>
      <c r="F1111" s="144"/>
    </row>
    <row r="1112" spans="1:6">
      <c r="A1112" s="144"/>
      <c r="B1112" s="144"/>
      <c r="C1112" s="144"/>
      <c r="D1112" s="144"/>
      <c r="E1112" s="144"/>
      <c r="F1112" s="144"/>
    </row>
    <row r="1113" spans="1:6">
      <c r="A1113" s="144"/>
      <c r="B1113" s="144"/>
      <c r="C1113" s="144"/>
      <c r="D1113" s="144"/>
      <c r="E1113" s="144"/>
      <c r="F1113" s="144"/>
    </row>
    <row r="1114" spans="1:6">
      <c r="A1114" s="144"/>
      <c r="B1114" s="144"/>
      <c r="C1114" s="144"/>
      <c r="D1114" s="144"/>
      <c r="E1114" s="144"/>
      <c r="F1114" s="144"/>
    </row>
    <row r="1115" spans="1:6">
      <c r="A1115" s="144"/>
      <c r="B1115" s="144"/>
      <c r="C1115" s="144"/>
      <c r="D1115" s="144"/>
      <c r="E1115" s="144"/>
      <c r="F1115" s="144"/>
    </row>
    <row r="1116" spans="1:6">
      <c r="A1116" s="144"/>
      <c r="B1116" s="144"/>
      <c r="C1116" s="144"/>
      <c r="D1116" s="144"/>
      <c r="E1116" s="144"/>
      <c r="F1116" s="144"/>
    </row>
    <row r="1117" spans="1:6">
      <c r="A1117" s="144"/>
      <c r="B1117" s="144"/>
      <c r="C1117" s="144"/>
      <c r="D1117" s="144"/>
      <c r="E1117" s="144"/>
      <c r="F1117" s="144"/>
    </row>
    <row r="1118" spans="1:6">
      <c r="A1118" s="144"/>
      <c r="B1118" s="144"/>
      <c r="C1118" s="144"/>
      <c r="D1118" s="144"/>
      <c r="E1118" s="144"/>
      <c r="F1118" s="144"/>
    </row>
    <row r="1119" spans="1:6">
      <c r="A1119" s="144"/>
      <c r="B1119" s="144"/>
      <c r="C1119" s="144"/>
      <c r="D1119" s="144"/>
      <c r="E1119" s="144"/>
      <c r="F1119" s="144"/>
    </row>
    <row r="1120" spans="1:6">
      <c r="A1120" s="144"/>
      <c r="B1120" s="144"/>
      <c r="C1120" s="144"/>
      <c r="D1120" s="144"/>
      <c r="E1120" s="144"/>
      <c r="F1120" s="144"/>
    </row>
    <row r="1121" spans="1:6">
      <c r="A1121" s="144"/>
      <c r="B1121" s="144"/>
      <c r="C1121" s="144"/>
      <c r="D1121" s="144"/>
      <c r="E1121" s="144"/>
      <c r="F1121" s="144"/>
    </row>
    <row r="1122" spans="1:6">
      <c r="A1122" s="144"/>
      <c r="B1122" s="144"/>
      <c r="C1122" s="144"/>
      <c r="D1122" s="144"/>
      <c r="E1122" s="144"/>
      <c r="F1122" s="144"/>
    </row>
    <row r="1123" spans="1:6">
      <c r="A1123" s="144"/>
      <c r="B1123" s="144"/>
      <c r="C1123" s="144"/>
      <c r="D1123" s="144"/>
      <c r="E1123" s="144"/>
      <c r="F1123" s="144"/>
    </row>
    <row r="1124" spans="1:6">
      <c r="A1124" s="144"/>
      <c r="B1124" s="144"/>
      <c r="C1124" s="144"/>
      <c r="D1124" s="144"/>
      <c r="E1124" s="144"/>
      <c r="F1124" s="144"/>
    </row>
    <row r="1125" spans="1:6">
      <c r="A1125" s="144"/>
      <c r="B1125" s="144"/>
      <c r="C1125" s="144"/>
      <c r="D1125" s="144"/>
      <c r="E1125" s="144"/>
      <c r="F1125" s="144"/>
    </row>
    <row r="1126" spans="1:6">
      <c r="A1126" s="144"/>
      <c r="B1126" s="144"/>
      <c r="C1126" s="144"/>
      <c r="D1126" s="144"/>
      <c r="E1126" s="144"/>
      <c r="F1126" s="144"/>
    </row>
    <row r="1127" spans="1:6">
      <c r="A1127" s="144"/>
      <c r="B1127" s="144"/>
      <c r="C1127" s="144"/>
      <c r="D1127" s="144"/>
      <c r="E1127" s="144"/>
      <c r="F1127" s="144"/>
    </row>
    <row r="1128" spans="1:6">
      <c r="A1128" s="144"/>
      <c r="B1128" s="144"/>
      <c r="C1128" s="144"/>
      <c r="D1128" s="144"/>
      <c r="E1128" s="144"/>
      <c r="F1128" s="144"/>
    </row>
    <row r="1129" spans="1:6">
      <c r="A1129" s="144"/>
      <c r="B1129" s="144"/>
      <c r="C1129" s="144"/>
      <c r="D1129" s="144"/>
      <c r="E1129" s="144"/>
      <c r="F1129" s="144"/>
    </row>
    <row r="1130" spans="1:6">
      <c r="A1130" s="144"/>
      <c r="B1130" s="144"/>
      <c r="C1130" s="144"/>
      <c r="D1130" s="144"/>
      <c r="E1130" s="144"/>
      <c r="F1130" s="144"/>
    </row>
    <row r="1131" spans="1:6">
      <c r="A1131" s="144"/>
      <c r="B1131" s="144"/>
      <c r="C1131" s="144"/>
      <c r="D1131" s="144"/>
      <c r="E1131" s="144"/>
      <c r="F1131" s="144"/>
    </row>
    <row r="1132" spans="1:6">
      <c r="A1132" s="144"/>
      <c r="B1132" s="144"/>
      <c r="C1132" s="144"/>
      <c r="D1132" s="144"/>
      <c r="E1132" s="144"/>
      <c r="F1132" s="144"/>
    </row>
    <row r="1133" spans="1:6">
      <c r="A1133" s="144"/>
      <c r="B1133" s="144"/>
      <c r="C1133" s="144"/>
      <c r="D1133" s="144"/>
      <c r="E1133" s="144"/>
      <c r="F1133" s="144"/>
    </row>
    <row r="1134" spans="1:6">
      <c r="A1134" s="144"/>
      <c r="B1134" s="144"/>
      <c r="C1134" s="144"/>
      <c r="D1134" s="144"/>
      <c r="E1134" s="144"/>
      <c r="F1134" s="144"/>
    </row>
    <row r="1135" spans="1:6">
      <c r="A1135" s="144"/>
      <c r="B1135" s="144"/>
      <c r="C1135" s="144"/>
      <c r="D1135" s="144"/>
      <c r="E1135" s="144"/>
      <c r="F1135" s="144"/>
    </row>
    <row r="1136" spans="1:6">
      <c r="A1136" s="144"/>
      <c r="B1136" s="144"/>
      <c r="C1136" s="144"/>
      <c r="D1136" s="144"/>
      <c r="E1136" s="144"/>
      <c r="F1136" s="144"/>
    </row>
    <row r="1137" spans="1:6">
      <c r="A1137" s="144"/>
      <c r="B1137" s="144"/>
      <c r="C1137" s="144"/>
      <c r="D1137" s="144"/>
      <c r="E1137" s="144"/>
      <c r="F1137" s="144"/>
    </row>
    <row r="1138" spans="1:6">
      <c r="A1138" s="144"/>
      <c r="B1138" s="144"/>
      <c r="C1138" s="144"/>
      <c r="D1138" s="144"/>
      <c r="E1138" s="144"/>
      <c r="F1138" s="144"/>
    </row>
    <row r="1139" spans="1:6">
      <c r="A1139" s="144"/>
      <c r="B1139" s="144"/>
      <c r="C1139" s="144"/>
      <c r="D1139" s="144"/>
      <c r="E1139" s="144"/>
      <c r="F1139" s="144"/>
    </row>
    <row r="1140" spans="1:6">
      <c r="A1140" s="144"/>
      <c r="B1140" s="144"/>
      <c r="C1140" s="144"/>
      <c r="D1140" s="144"/>
      <c r="E1140" s="144"/>
      <c r="F1140" s="144"/>
    </row>
    <row r="1141" spans="1:6">
      <c r="A1141" s="144"/>
      <c r="B1141" s="144"/>
      <c r="C1141" s="144"/>
      <c r="D1141" s="144"/>
      <c r="E1141" s="144"/>
      <c r="F1141" s="144"/>
    </row>
    <row r="1142" spans="1:6">
      <c r="A1142" s="144"/>
      <c r="B1142" s="144"/>
      <c r="C1142" s="144"/>
      <c r="D1142" s="144"/>
      <c r="E1142" s="144"/>
      <c r="F1142" s="144"/>
    </row>
    <row r="1143" spans="1:6">
      <c r="A1143" s="144"/>
      <c r="B1143" s="144"/>
      <c r="C1143" s="144"/>
      <c r="D1143" s="144"/>
      <c r="E1143" s="144"/>
      <c r="F1143" s="144"/>
    </row>
    <row r="1144" spans="1:6">
      <c r="A1144" s="144"/>
      <c r="B1144" s="144"/>
      <c r="C1144" s="144"/>
      <c r="D1144" s="144"/>
      <c r="E1144" s="144"/>
      <c r="F1144" s="144"/>
    </row>
    <row r="1145" spans="1:6">
      <c r="A1145" s="144"/>
      <c r="B1145" s="144"/>
      <c r="C1145" s="144"/>
      <c r="D1145" s="144"/>
      <c r="E1145" s="144"/>
      <c r="F1145" s="144"/>
    </row>
    <row r="1146" spans="1:6">
      <c r="A1146" s="144"/>
      <c r="B1146" s="144"/>
      <c r="C1146" s="144"/>
      <c r="D1146" s="144"/>
      <c r="E1146" s="144"/>
      <c r="F1146" s="144"/>
    </row>
    <row r="1147" spans="1:6">
      <c r="A1147" s="144"/>
      <c r="B1147" s="144"/>
      <c r="C1147" s="144"/>
      <c r="D1147" s="144"/>
      <c r="E1147" s="144"/>
      <c r="F1147" s="144"/>
    </row>
    <row r="1148" spans="1:6">
      <c r="A1148" s="144"/>
      <c r="B1148" s="144"/>
      <c r="C1148" s="144"/>
      <c r="D1148" s="144"/>
      <c r="E1148" s="144"/>
      <c r="F1148" s="144"/>
    </row>
    <row r="1149" spans="1:6">
      <c r="A1149" s="144"/>
      <c r="B1149" s="144"/>
      <c r="C1149" s="144"/>
      <c r="D1149" s="144"/>
      <c r="E1149" s="144"/>
      <c r="F1149" s="144"/>
    </row>
    <row r="1150" spans="1:6">
      <c r="A1150" s="144"/>
      <c r="B1150" s="144"/>
      <c r="C1150" s="144"/>
      <c r="D1150" s="144"/>
      <c r="E1150" s="144"/>
      <c r="F1150" s="144"/>
    </row>
    <row r="1151" spans="1:6">
      <c r="A1151" s="144"/>
      <c r="B1151" s="144"/>
      <c r="C1151" s="144"/>
      <c r="D1151" s="144"/>
      <c r="E1151" s="144"/>
      <c r="F1151" s="144"/>
    </row>
    <row r="1152" spans="1:6">
      <c r="A1152" s="144"/>
      <c r="B1152" s="144"/>
      <c r="C1152" s="144"/>
      <c r="D1152" s="144"/>
      <c r="E1152" s="144"/>
      <c r="F1152" s="144"/>
    </row>
    <row r="1153" spans="1:6">
      <c r="A1153" s="144"/>
      <c r="B1153" s="144"/>
      <c r="C1153" s="144"/>
      <c r="D1153" s="144"/>
      <c r="E1153" s="144"/>
      <c r="F1153" s="144"/>
    </row>
    <row r="1154" spans="1:6">
      <c r="A1154" s="144"/>
      <c r="B1154" s="144"/>
      <c r="C1154" s="144"/>
      <c r="D1154" s="144"/>
      <c r="E1154" s="144"/>
      <c r="F1154" s="144"/>
    </row>
    <row r="1155" spans="1:6">
      <c r="A1155" s="144"/>
      <c r="B1155" s="144"/>
      <c r="C1155" s="144"/>
      <c r="D1155" s="144"/>
      <c r="E1155" s="144"/>
      <c r="F1155" s="144"/>
    </row>
    <row r="1156" spans="1:6">
      <c r="A1156" s="144"/>
      <c r="B1156" s="144"/>
      <c r="C1156" s="144"/>
      <c r="D1156" s="144"/>
      <c r="E1156" s="144"/>
      <c r="F1156" s="144"/>
    </row>
    <row r="1157" spans="1:6">
      <c r="A1157" s="144"/>
      <c r="B1157" s="144"/>
      <c r="C1157" s="144"/>
      <c r="D1157" s="144"/>
      <c r="E1157" s="144"/>
      <c r="F1157" s="144"/>
    </row>
    <row r="1158" spans="1:6">
      <c r="A1158" s="144"/>
      <c r="B1158" s="144"/>
      <c r="C1158" s="144"/>
      <c r="D1158" s="144"/>
      <c r="E1158" s="144"/>
      <c r="F1158" s="144"/>
    </row>
    <row r="1159" spans="1:6">
      <c r="A1159" s="144"/>
      <c r="B1159" s="144"/>
      <c r="C1159" s="144"/>
      <c r="D1159" s="144"/>
      <c r="E1159" s="144"/>
      <c r="F1159" s="144"/>
    </row>
    <row r="1160" spans="1:6">
      <c r="A1160" s="144"/>
      <c r="B1160" s="144"/>
      <c r="C1160" s="144"/>
      <c r="D1160" s="144"/>
      <c r="E1160" s="144"/>
      <c r="F1160" s="144"/>
    </row>
    <row r="1161" spans="1:6">
      <c r="A1161" s="144"/>
      <c r="B1161" s="144"/>
      <c r="C1161" s="144"/>
      <c r="D1161" s="144"/>
      <c r="E1161" s="144"/>
      <c r="F1161" s="144"/>
    </row>
    <row r="1162" spans="1:6">
      <c r="A1162" s="144"/>
      <c r="B1162" s="144"/>
      <c r="C1162" s="144"/>
      <c r="D1162" s="144"/>
      <c r="E1162" s="144"/>
      <c r="F1162" s="144"/>
    </row>
    <row r="1163" spans="1:6">
      <c r="A1163" s="144"/>
      <c r="B1163" s="144"/>
      <c r="C1163" s="144"/>
      <c r="D1163" s="144"/>
      <c r="E1163" s="144"/>
      <c r="F1163" s="144"/>
    </row>
    <row r="1164" spans="1:6">
      <c r="A1164" s="144"/>
      <c r="B1164" s="144"/>
      <c r="C1164" s="144"/>
      <c r="D1164" s="144"/>
      <c r="E1164" s="144"/>
      <c r="F1164" s="144"/>
    </row>
    <row r="1165" spans="1:6">
      <c r="A1165" s="144"/>
      <c r="B1165" s="144"/>
      <c r="C1165" s="144"/>
      <c r="D1165" s="144"/>
      <c r="E1165" s="144"/>
      <c r="F1165" s="144"/>
    </row>
    <row r="1166" spans="1:6">
      <c r="A1166" s="144"/>
      <c r="B1166" s="144"/>
      <c r="C1166" s="144"/>
      <c r="D1166" s="144"/>
      <c r="E1166" s="144"/>
      <c r="F1166" s="144"/>
    </row>
    <row r="1167" spans="1:6">
      <c r="A1167" s="144"/>
      <c r="B1167" s="144"/>
      <c r="C1167" s="144"/>
      <c r="D1167" s="144"/>
      <c r="E1167" s="144"/>
      <c r="F1167" s="144"/>
    </row>
    <row r="1168" spans="1:6">
      <c r="A1168" s="144"/>
      <c r="B1168" s="144"/>
      <c r="C1168" s="144"/>
      <c r="D1168" s="144"/>
      <c r="E1168" s="144"/>
      <c r="F1168" s="144"/>
    </row>
    <row r="1169" spans="1:6">
      <c r="A1169" s="144"/>
      <c r="B1169" s="144"/>
      <c r="C1169" s="144"/>
      <c r="D1169" s="144"/>
      <c r="E1169" s="144"/>
      <c r="F1169" s="144"/>
    </row>
    <row r="1170" spans="1:6">
      <c r="A1170" s="144"/>
      <c r="B1170" s="144"/>
      <c r="C1170" s="144"/>
      <c r="D1170" s="144"/>
      <c r="E1170" s="144"/>
      <c r="F1170" s="144"/>
    </row>
    <row r="1171" spans="1:6">
      <c r="A1171" s="144"/>
      <c r="B1171" s="144"/>
      <c r="C1171" s="144"/>
      <c r="D1171" s="144"/>
      <c r="E1171" s="144"/>
      <c r="F1171" s="144"/>
    </row>
    <row r="1172" spans="1:6">
      <c r="A1172" s="144"/>
      <c r="B1172" s="144"/>
      <c r="C1172" s="144"/>
      <c r="D1172" s="144"/>
      <c r="E1172" s="144"/>
      <c r="F1172" s="144"/>
    </row>
    <row r="1173" spans="1:6">
      <c r="A1173" s="144"/>
      <c r="B1173" s="144"/>
      <c r="C1173" s="144"/>
      <c r="D1173" s="144"/>
      <c r="E1173" s="144"/>
      <c r="F1173" s="144"/>
    </row>
    <row r="1174" spans="1:6">
      <c r="A1174" s="144"/>
      <c r="B1174" s="144"/>
      <c r="C1174" s="144"/>
      <c r="D1174" s="144"/>
      <c r="E1174" s="144"/>
      <c r="F1174" s="144"/>
    </row>
    <row r="1175" spans="1:6">
      <c r="A1175" s="144"/>
      <c r="B1175" s="144"/>
      <c r="C1175" s="144"/>
      <c r="D1175" s="144"/>
      <c r="E1175" s="144"/>
      <c r="F1175" s="144"/>
    </row>
    <row r="1176" spans="1:6">
      <c r="A1176" s="144"/>
      <c r="B1176" s="144"/>
      <c r="C1176" s="144"/>
      <c r="D1176" s="144"/>
      <c r="E1176" s="144"/>
      <c r="F1176" s="144"/>
    </row>
    <row r="1177" spans="1:6">
      <c r="A1177" s="144"/>
      <c r="B1177" s="144"/>
      <c r="C1177" s="144"/>
      <c r="D1177" s="144"/>
      <c r="E1177" s="144"/>
      <c r="F1177" s="144"/>
    </row>
    <row r="1178" spans="1:6">
      <c r="A1178" s="144"/>
      <c r="B1178" s="144"/>
      <c r="C1178" s="144"/>
      <c r="D1178" s="144"/>
      <c r="E1178" s="144"/>
      <c r="F1178" s="144"/>
    </row>
    <row r="1179" spans="1:6">
      <c r="A1179" s="144"/>
      <c r="B1179" s="144"/>
      <c r="C1179" s="144"/>
      <c r="D1179" s="144"/>
      <c r="E1179" s="144"/>
      <c r="F1179" s="144"/>
    </row>
    <row r="1180" spans="1:6">
      <c r="A1180" s="144"/>
      <c r="B1180" s="144"/>
      <c r="C1180" s="144"/>
      <c r="D1180" s="144"/>
      <c r="E1180" s="144"/>
      <c r="F1180" s="144"/>
    </row>
    <row r="1181" spans="1:6">
      <c r="A1181" s="144"/>
      <c r="B1181" s="144"/>
      <c r="C1181" s="144"/>
      <c r="D1181" s="144"/>
      <c r="E1181" s="144"/>
      <c r="F1181" s="144"/>
    </row>
    <row r="1182" spans="1:6">
      <c r="A1182" s="144"/>
      <c r="B1182" s="144"/>
      <c r="C1182" s="144"/>
      <c r="D1182" s="144"/>
      <c r="E1182" s="144"/>
      <c r="F1182" s="144"/>
    </row>
    <row r="1183" spans="1:6">
      <c r="A1183" s="144"/>
      <c r="B1183" s="144"/>
      <c r="C1183" s="144"/>
      <c r="D1183" s="144"/>
      <c r="E1183" s="144"/>
      <c r="F1183" s="144"/>
    </row>
    <row r="1184" spans="1:6">
      <c r="A1184" s="144"/>
      <c r="B1184" s="144"/>
      <c r="C1184" s="144"/>
      <c r="D1184" s="144"/>
      <c r="E1184" s="144"/>
      <c r="F1184" s="144"/>
    </row>
    <row r="1185" spans="1:6">
      <c r="A1185" s="144"/>
      <c r="B1185" s="144"/>
      <c r="C1185" s="144"/>
      <c r="D1185" s="144"/>
      <c r="E1185" s="144"/>
      <c r="F1185" s="144"/>
    </row>
    <row r="1186" spans="1:6">
      <c r="A1186" s="144"/>
      <c r="B1186" s="144"/>
      <c r="C1186" s="144"/>
      <c r="D1186" s="144"/>
      <c r="E1186" s="144"/>
      <c r="F1186" s="144"/>
    </row>
    <row r="1187" spans="1:6">
      <c r="A1187" s="144"/>
      <c r="B1187" s="144"/>
      <c r="C1187" s="144"/>
      <c r="D1187" s="144"/>
      <c r="E1187" s="144"/>
      <c r="F1187" s="144"/>
    </row>
    <row r="1188" spans="1:6">
      <c r="A1188" s="144"/>
      <c r="B1188" s="144"/>
      <c r="C1188" s="144"/>
      <c r="D1188" s="144"/>
      <c r="E1188" s="144"/>
      <c r="F1188" s="144"/>
    </row>
    <row r="1189" spans="1:6">
      <c r="A1189" s="144"/>
      <c r="B1189" s="144"/>
      <c r="C1189" s="144"/>
      <c r="D1189" s="144"/>
      <c r="E1189" s="144"/>
      <c r="F1189" s="144"/>
    </row>
    <row r="1190" spans="1:6">
      <c r="A1190" s="144"/>
      <c r="B1190" s="144"/>
      <c r="C1190" s="144"/>
      <c r="D1190" s="144"/>
      <c r="E1190" s="144"/>
      <c r="F1190" s="144"/>
    </row>
    <row r="1191" spans="1:6">
      <c r="A1191" s="144"/>
      <c r="B1191" s="144"/>
      <c r="C1191" s="144"/>
      <c r="D1191" s="144"/>
      <c r="E1191" s="144"/>
      <c r="F1191" s="144"/>
    </row>
    <row r="1192" spans="1:6">
      <c r="A1192" s="144"/>
      <c r="B1192" s="144"/>
      <c r="C1192" s="144"/>
      <c r="D1192" s="144"/>
      <c r="E1192" s="144"/>
      <c r="F1192" s="144"/>
    </row>
    <row r="1193" spans="1:6">
      <c r="A1193" s="144"/>
      <c r="B1193" s="144"/>
      <c r="C1193" s="144"/>
      <c r="D1193" s="144"/>
      <c r="E1193" s="144"/>
      <c r="F1193" s="144"/>
    </row>
    <row r="1194" spans="1:6">
      <c r="A1194" s="144"/>
      <c r="B1194" s="144"/>
      <c r="C1194" s="144"/>
      <c r="D1194" s="144"/>
      <c r="E1194" s="144"/>
      <c r="F1194" s="144"/>
    </row>
    <row r="1195" spans="1:6">
      <c r="A1195" s="144"/>
      <c r="B1195" s="144"/>
      <c r="C1195" s="144"/>
      <c r="D1195" s="144"/>
      <c r="E1195" s="144"/>
      <c r="F1195" s="144"/>
    </row>
    <row r="1196" spans="1:6">
      <c r="A1196" s="144"/>
      <c r="B1196" s="144"/>
      <c r="C1196" s="144"/>
      <c r="D1196" s="144"/>
      <c r="E1196" s="144"/>
      <c r="F1196" s="144"/>
    </row>
    <row r="1197" spans="1:6">
      <c r="A1197" s="144"/>
      <c r="B1197" s="144"/>
      <c r="C1197" s="144"/>
      <c r="D1197" s="144"/>
      <c r="E1197" s="144"/>
      <c r="F1197" s="144"/>
    </row>
    <row r="1198" spans="1:6">
      <c r="A1198" s="144"/>
      <c r="B1198" s="144"/>
      <c r="C1198" s="144"/>
      <c r="D1198" s="144"/>
      <c r="E1198" s="144"/>
      <c r="F1198" s="144"/>
    </row>
    <row r="1199" spans="1:6">
      <c r="A1199" s="144"/>
      <c r="B1199" s="144"/>
      <c r="C1199" s="144"/>
      <c r="D1199" s="144"/>
      <c r="E1199" s="144"/>
      <c r="F1199" s="144"/>
    </row>
    <row r="1200" spans="1:6">
      <c r="A1200" s="144"/>
      <c r="B1200" s="144"/>
      <c r="C1200" s="144"/>
      <c r="D1200" s="144"/>
      <c r="E1200" s="144"/>
      <c r="F1200" s="144"/>
    </row>
    <row r="1201" spans="1:6">
      <c r="A1201" s="144"/>
      <c r="B1201" s="144"/>
      <c r="C1201" s="144"/>
      <c r="D1201" s="144"/>
      <c r="E1201" s="144"/>
      <c r="F1201" s="144"/>
    </row>
    <row r="1202" spans="1:6">
      <c r="A1202" s="144"/>
      <c r="B1202" s="144"/>
      <c r="C1202" s="144"/>
      <c r="D1202" s="144"/>
      <c r="E1202" s="144"/>
      <c r="F1202" s="144"/>
    </row>
    <row r="1203" spans="1:6">
      <c r="A1203" s="144"/>
      <c r="B1203" s="144"/>
      <c r="C1203" s="144"/>
      <c r="D1203" s="144"/>
      <c r="E1203" s="144"/>
      <c r="F1203" s="144"/>
    </row>
    <row r="1204" spans="1:6">
      <c r="A1204" s="144"/>
      <c r="B1204" s="144"/>
      <c r="C1204" s="144"/>
      <c r="D1204" s="144"/>
      <c r="E1204" s="144"/>
      <c r="F1204" s="144"/>
    </row>
    <row r="1205" spans="1:6">
      <c r="A1205" s="144"/>
      <c r="B1205" s="144"/>
      <c r="C1205" s="144"/>
      <c r="D1205" s="144"/>
      <c r="E1205" s="144"/>
      <c r="F1205" s="144"/>
    </row>
    <row r="1206" spans="1:6">
      <c r="A1206" s="144"/>
      <c r="B1206" s="144"/>
      <c r="C1206" s="144"/>
      <c r="D1206" s="144"/>
      <c r="E1206" s="144"/>
      <c r="F1206" s="144"/>
    </row>
    <row r="1207" spans="1:6">
      <c r="A1207" s="144"/>
      <c r="B1207" s="144"/>
      <c r="C1207" s="144"/>
      <c r="D1207" s="144"/>
      <c r="E1207" s="144"/>
      <c r="F1207" s="144"/>
    </row>
    <row r="1208" spans="1:6">
      <c r="A1208" s="144"/>
      <c r="B1208" s="144"/>
      <c r="C1208" s="144"/>
      <c r="D1208" s="144"/>
      <c r="E1208" s="144"/>
      <c r="F1208" s="144"/>
    </row>
    <row r="1209" spans="1:6">
      <c r="A1209" s="144"/>
      <c r="B1209" s="144"/>
      <c r="C1209" s="144"/>
      <c r="D1209" s="144"/>
      <c r="E1209" s="144"/>
      <c r="F1209" s="144"/>
    </row>
    <row r="1210" spans="1:6">
      <c r="A1210" s="144"/>
      <c r="B1210" s="144"/>
      <c r="C1210" s="144"/>
      <c r="D1210" s="144"/>
      <c r="E1210" s="144"/>
      <c r="F1210" s="144"/>
    </row>
    <row r="1211" spans="1:6">
      <c r="A1211" s="144"/>
      <c r="B1211" s="144"/>
      <c r="C1211" s="144"/>
      <c r="D1211" s="144"/>
      <c r="E1211" s="144"/>
      <c r="F1211" s="144"/>
    </row>
    <row r="1212" spans="1:6">
      <c r="A1212" s="144"/>
      <c r="B1212" s="144"/>
      <c r="C1212" s="144"/>
      <c r="D1212" s="144"/>
      <c r="E1212" s="144"/>
      <c r="F1212" s="144"/>
    </row>
    <row r="1213" spans="1:6">
      <c r="A1213" s="144"/>
      <c r="B1213" s="144"/>
      <c r="C1213" s="144"/>
      <c r="D1213" s="144"/>
      <c r="E1213" s="144"/>
      <c r="F1213" s="144"/>
    </row>
    <row r="1214" spans="1:6">
      <c r="A1214" s="144"/>
      <c r="B1214" s="144"/>
      <c r="C1214" s="144"/>
      <c r="D1214" s="144"/>
      <c r="E1214" s="144"/>
      <c r="F1214" s="144"/>
    </row>
    <row r="1215" spans="1:6">
      <c r="A1215" s="144"/>
      <c r="B1215" s="144"/>
      <c r="C1215" s="144"/>
      <c r="D1215" s="144"/>
      <c r="E1215" s="144"/>
      <c r="F1215" s="144"/>
    </row>
    <row r="1216" spans="1:6">
      <c r="A1216" s="144"/>
      <c r="B1216" s="144"/>
      <c r="C1216" s="144"/>
      <c r="D1216" s="144"/>
      <c r="E1216" s="144"/>
      <c r="F1216" s="144"/>
    </row>
    <row r="1217" spans="1:6">
      <c r="A1217" s="144"/>
      <c r="B1217" s="144"/>
      <c r="C1217" s="144"/>
      <c r="D1217" s="144"/>
      <c r="E1217" s="144"/>
      <c r="F1217" s="144"/>
    </row>
    <row r="1218" spans="1:6">
      <c r="A1218" s="144"/>
      <c r="B1218" s="144"/>
      <c r="C1218" s="144"/>
      <c r="D1218" s="144"/>
      <c r="E1218" s="144"/>
      <c r="F1218" s="144"/>
    </row>
    <row r="1219" spans="1:6">
      <c r="A1219" s="144"/>
      <c r="B1219" s="144"/>
      <c r="C1219" s="144"/>
      <c r="D1219" s="144"/>
      <c r="E1219" s="144"/>
      <c r="F1219" s="144"/>
    </row>
    <row r="1220" spans="1:6">
      <c r="A1220" s="144"/>
      <c r="B1220" s="144"/>
      <c r="C1220" s="144"/>
      <c r="D1220" s="144"/>
      <c r="E1220" s="144"/>
      <c r="F1220" s="144"/>
    </row>
    <row r="1221" spans="1:6">
      <c r="A1221" s="144"/>
      <c r="B1221" s="144"/>
      <c r="C1221" s="144"/>
      <c r="D1221" s="144"/>
      <c r="E1221" s="144"/>
      <c r="F1221" s="144"/>
    </row>
    <row r="1222" spans="1:6">
      <c r="A1222" s="144"/>
      <c r="B1222" s="144"/>
      <c r="C1222" s="144"/>
      <c r="D1222" s="144"/>
      <c r="E1222" s="144"/>
      <c r="F1222" s="144"/>
    </row>
    <row r="1223" spans="1:6">
      <c r="A1223" s="144"/>
      <c r="B1223" s="144"/>
      <c r="C1223" s="144"/>
      <c r="D1223" s="144"/>
      <c r="E1223" s="144"/>
      <c r="F1223" s="144"/>
    </row>
    <row r="1224" spans="1:6">
      <c r="A1224" s="144"/>
      <c r="B1224" s="144"/>
      <c r="C1224" s="144"/>
      <c r="D1224" s="144"/>
      <c r="E1224" s="144"/>
      <c r="F1224" s="144"/>
    </row>
    <row r="1225" spans="1:6">
      <c r="A1225" s="144"/>
      <c r="B1225" s="144"/>
      <c r="C1225" s="144"/>
      <c r="D1225" s="144"/>
      <c r="E1225" s="144"/>
      <c r="F1225" s="144"/>
    </row>
    <row r="1226" spans="1:6">
      <c r="A1226" s="144"/>
      <c r="B1226" s="144"/>
      <c r="C1226" s="144"/>
      <c r="D1226" s="144"/>
      <c r="E1226" s="144"/>
      <c r="F1226" s="144"/>
    </row>
    <row r="1227" spans="1:6">
      <c r="A1227" s="144"/>
      <c r="B1227" s="144"/>
      <c r="C1227" s="144"/>
      <c r="D1227" s="144"/>
      <c r="E1227" s="144"/>
      <c r="F1227" s="144"/>
    </row>
    <row r="1228" spans="1:6">
      <c r="A1228" s="144"/>
      <c r="B1228" s="144"/>
      <c r="C1228" s="144"/>
      <c r="D1228" s="144"/>
      <c r="E1228" s="144"/>
      <c r="F1228" s="144"/>
    </row>
    <row r="1229" spans="1:6">
      <c r="A1229" s="144"/>
      <c r="B1229" s="144"/>
      <c r="C1229" s="144"/>
      <c r="D1229" s="144"/>
      <c r="E1229" s="144"/>
      <c r="F1229" s="144"/>
    </row>
    <row r="1230" spans="1:6">
      <c r="A1230" s="144"/>
      <c r="B1230" s="144"/>
      <c r="C1230" s="144"/>
      <c r="D1230" s="144"/>
      <c r="E1230" s="144"/>
      <c r="F1230" s="144"/>
    </row>
    <row r="1231" spans="1:6">
      <c r="A1231" s="144"/>
      <c r="B1231" s="144"/>
      <c r="C1231" s="144"/>
      <c r="D1231" s="144"/>
      <c r="E1231" s="144"/>
      <c r="F1231" s="144"/>
    </row>
    <row r="1232" spans="1:6">
      <c r="A1232" s="144"/>
      <c r="B1232" s="144"/>
      <c r="C1232" s="144"/>
      <c r="D1232" s="144"/>
      <c r="E1232" s="144"/>
      <c r="F1232" s="144"/>
    </row>
    <row r="1233" spans="1:6">
      <c r="A1233" s="144"/>
      <c r="B1233" s="144"/>
      <c r="C1233" s="144"/>
      <c r="D1233" s="144"/>
      <c r="E1233" s="144"/>
      <c r="F1233" s="144"/>
    </row>
    <row r="1234" spans="1:6">
      <c r="A1234" s="144"/>
      <c r="B1234" s="144"/>
      <c r="C1234" s="144"/>
      <c r="D1234" s="144"/>
      <c r="E1234" s="144"/>
      <c r="F1234" s="144"/>
    </row>
    <row r="1235" spans="1:6">
      <c r="A1235" s="144"/>
      <c r="B1235" s="144"/>
      <c r="C1235" s="144"/>
      <c r="D1235" s="144"/>
      <c r="E1235" s="144"/>
      <c r="F1235" s="144"/>
    </row>
    <row r="1236" spans="1:6">
      <c r="A1236" s="144"/>
      <c r="B1236" s="144"/>
      <c r="C1236" s="144"/>
      <c r="D1236" s="144"/>
      <c r="E1236" s="144"/>
      <c r="F1236" s="144"/>
    </row>
    <row r="1237" spans="1:6">
      <c r="A1237" s="144"/>
      <c r="B1237" s="144"/>
      <c r="C1237" s="144"/>
      <c r="D1237" s="144"/>
      <c r="E1237" s="144"/>
      <c r="F1237" s="144"/>
    </row>
    <row r="1238" spans="1:6">
      <c r="A1238" s="144"/>
      <c r="B1238" s="144"/>
      <c r="C1238" s="144"/>
      <c r="D1238" s="144"/>
      <c r="E1238" s="144"/>
      <c r="F1238" s="144"/>
    </row>
    <row r="1239" spans="1:6">
      <c r="A1239" s="144"/>
      <c r="B1239" s="144"/>
      <c r="C1239" s="144"/>
      <c r="D1239" s="144"/>
      <c r="E1239" s="144"/>
      <c r="F1239" s="144"/>
    </row>
    <row r="1240" spans="1:6">
      <c r="A1240" s="144"/>
      <c r="B1240" s="144"/>
      <c r="C1240" s="144"/>
      <c r="D1240" s="144"/>
      <c r="E1240" s="144"/>
      <c r="F1240" s="144"/>
    </row>
    <row r="1241" spans="1:6">
      <c r="A1241" s="144"/>
      <c r="B1241" s="144"/>
      <c r="C1241" s="144"/>
      <c r="D1241" s="144"/>
      <c r="E1241" s="144"/>
      <c r="F1241" s="144"/>
    </row>
    <row r="1242" spans="1:6">
      <c r="A1242" s="144"/>
      <c r="B1242" s="144"/>
      <c r="C1242" s="144"/>
      <c r="D1242" s="144"/>
      <c r="E1242" s="144"/>
      <c r="F1242" s="144"/>
    </row>
    <row r="1243" spans="1:6">
      <c r="A1243" s="144"/>
      <c r="B1243" s="144"/>
      <c r="C1243" s="144"/>
      <c r="D1243" s="144"/>
      <c r="E1243" s="144"/>
      <c r="F1243" s="144"/>
    </row>
    <row r="1244" spans="1:6">
      <c r="A1244" s="144"/>
      <c r="B1244" s="144"/>
      <c r="C1244" s="144"/>
      <c r="D1244" s="144"/>
      <c r="E1244" s="144"/>
      <c r="F1244" s="144"/>
    </row>
    <row r="1245" spans="1:6">
      <c r="A1245" s="144"/>
      <c r="B1245" s="144"/>
      <c r="C1245" s="144"/>
      <c r="D1245" s="144"/>
      <c r="E1245" s="144"/>
      <c r="F1245" s="144"/>
    </row>
    <row r="1246" spans="1:6">
      <c r="A1246" s="144"/>
      <c r="B1246" s="144"/>
      <c r="C1246" s="144"/>
      <c r="D1246" s="144"/>
      <c r="E1246" s="144"/>
      <c r="F1246" s="144"/>
    </row>
    <row r="1247" spans="1:6">
      <c r="A1247" s="144"/>
      <c r="B1247" s="144"/>
      <c r="C1247" s="144"/>
      <c r="D1247" s="144"/>
      <c r="E1247" s="144"/>
      <c r="F1247" s="144"/>
    </row>
    <row r="1248" spans="1:6">
      <c r="A1248" s="144"/>
      <c r="B1248" s="144"/>
      <c r="C1248" s="144"/>
      <c r="D1248" s="144"/>
      <c r="E1248" s="144"/>
      <c r="F1248" s="144"/>
    </row>
    <row r="1249" spans="1:6">
      <c r="A1249" s="144"/>
      <c r="B1249" s="144"/>
      <c r="C1249" s="144"/>
      <c r="D1249" s="144"/>
      <c r="E1249" s="144"/>
      <c r="F1249" s="144"/>
    </row>
    <row r="1250" spans="1:6">
      <c r="A1250" s="144"/>
      <c r="B1250" s="144"/>
      <c r="C1250" s="144"/>
      <c r="D1250" s="144"/>
      <c r="E1250" s="144"/>
      <c r="F1250" s="144"/>
    </row>
    <row r="1251" spans="1:6">
      <c r="A1251" s="144"/>
      <c r="B1251" s="144"/>
      <c r="C1251" s="144"/>
      <c r="D1251" s="144"/>
      <c r="E1251" s="144"/>
      <c r="F1251" s="144"/>
    </row>
    <row r="1252" spans="1:6">
      <c r="A1252" s="144"/>
      <c r="B1252" s="144"/>
      <c r="C1252" s="144"/>
      <c r="D1252" s="144"/>
      <c r="E1252" s="144"/>
      <c r="F1252" s="144"/>
    </row>
    <row r="1253" spans="1:6">
      <c r="A1253" s="144"/>
      <c r="B1253" s="144"/>
      <c r="C1253" s="144"/>
      <c r="D1253" s="144"/>
      <c r="E1253" s="144"/>
      <c r="F1253" s="144"/>
    </row>
    <row r="1254" spans="1:6">
      <c r="A1254" s="144"/>
      <c r="B1254" s="144"/>
      <c r="C1254" s="144"/>
      <c r="D1254" s="144"/>
      <c r="E1254" s="144"/>
      <c r="F1254" s="144"/>
    </row>
    <row r="1255" spans="1:6">
      <c r="A1255" s="144"/>
      <c r="B1255" s="144"/>
      <c r="C1255" s="144"/>
      <c r="D1255" s="144"/>
      <c r="E1255" s="144"/>
      <c r="F1255" s="144"/>
    </row>
    <row r="1256" spans="1:6">
      <c r="A1256" s="144"/>
      <c r="B1256" s="144"/>
      <c r="C1256" s="144"/>
      <c r="D1256" s="144"/>
      <c r="E1256" s="144"/>
      <c r="F1256" s="144"/>
    </row>
    <row r="1257" spans="1:6">
      <c r="A1257" s="144"/>
      <c r="B1257" s="144"/>
      <c r="C1257" s="144"/>
      <c r="D1257" s="144"/>
      <c r="E1257" s="144"/>
      <c r="F1257" s="144"/>
    </row>
    <row r="1258" spans="1:6">
      <c r="A1258" s="144"/>
      <c r="B1258" s="144"/>
      <c r="C1258" s="144"/>
      <c r="D1258" s="144"/>
      <c r="E1258" s="144"/>
      <c r="F1258" s="144"/>
    </row>
    <row r="1259" spans="1:6">
      <c r="A1259" s="144"/>
      <c r="B1259" s="144"/>
      <c r="C1259" s="144"/>
      <c r="D1259" s="144"/>
      <c r="E1259" s="144"/>
      <c r="F1259" s="144"/>
    </row>
    <row r="1260" spans="1:6">
      <c r="A1260" s="144"/>
      <c r="B1260" s="144"/>
      <c r="C1260" s="144"/>
      <c r="D1260" s="144"/>
      <c r="E1260" s="144"/>
      <c r="F1260" s="144"/>
    </row>
    <row r="1261" spans="1:6">
      <c r="A1261" s="144"/>
      <c r="B1261" s="144"/>
      <c r="C1261" s="144"/>
      <c r="D1261" s="144"/>
      <c r="E1261" s="144"/>
      <c r="F1261" s="144"/>
    </row>
    <row r="1262" spans="1:6">
      <c r="A1262" s="144"/>
      <c r="B1262" s="144"/>
      <c r="C1262" s="144"/>
      <c r="D1262" s="144"/>
      <c r="E1262" s="144"/>
      <c r="F1262" s="144"/>
    </row>
    <row r="1263" spans="1:6">
      <c r="A1263" s="144"/>
      <c r="B1263" s="144"/>
      <c r="C1263" s="144"/>
      <c r="D1263" s="144"/>
      <c r="E1263" s="144"/>
      <c r="F1263" s="144"/>
    </row>
    <row r="1264" spans="1:6">
      <c r="A1264" s="144"/>
      <c r="B1264" s="144"/>
      <c r="C1264" s="144"/>
      <c r="D1264" s="144"/>
      <c r="E1264" s="144"/>
      <c r="F1264" s="144"/>
    </row>
    <row r="1265" spans="1:6">
      <c r="A1265" s="144"/>
      <c r="B1265" s="144"/>
      <c r="C1265" s="144"/>
      <c r="D1265" s="144"/>
      <c r="E1265" s="144"/>
      <c r="F1265" s="144"/>
    </row>
    <row r="1266" spans="1:6">
      <c r="A1266" s="144"/>
      <c r="B1266" s="144"/>
      <c r="C1266" s="144"/>
      <c r="D1266" s="144"/>
      <c r="E1266" s="144"/>
      <c r="F1266" s="144"/>
    </row>
    <row r="1267" spans="1:6">
      <c r="A1267" s="144"/>
      <c r="B1267" s="144"/>
      <c r="C1267" s="144"/>
      <c r="D1267" s="144"/>
      <c r="E1267" s="144"/>
      <c r="F1267" s="144"/>
    </row>
    <row r="1268" spans="1:6">
      <c r="A1268" s="144"/>
      <c r="B1268" s="144"/>
      <c r="C1268" s="144"/>
      <c r="D1268" s="144"/>
      <c r="E1268" s="144"/>
      <c r="F1268" s="144"/>
    </row>
    <row r="1269" spans="1:6">
      <c r="A1269" s="144"/>
      <c r="B1269" s="144"/>
      <c r="C1269" s="144"/>
      <c r="D1269" s="144"/>
      <c r="E1269" s="144"/>
      <c r="F1269" s="144"/>
    </row>
    <row r="1270" spans="1:6">
      <c r="A1270" s="144"/>
      <c r="B1270" s="144"/>
      <c r="C1270" s="144"/>
      <c r="D1270" s="144"/>
      <c r="E1270" s="144"/>
      <c r="F1270" s="144"/>
    </row>
    <row r="1271" spans="1:6">
      <c r="A1271" s="144"/>
      <c r="B1271" s="144"/>
      <c r="C1271" s="144"/>
      <c r="D1271" s="144"/>
      <c r="E1271" s="144"/>
      <c r="F1271" s="144"/>
    </row>
    <row r="1272" spans="1:6">
      <c r="A1272" s="144"/>
      <c r="B1272" s="144"/>
      <c r="C1272" s="144"/>
      <c r="D1272" s="144"/>
      <c r="E1272" s="144"/>
      <c r="F1272" s="144"/>
    </row>
    <row r="1273" spans="1:6">
      <c r="A1273" s="144"/>
      <c r="B1273" s="144"/>
      <c r="C1273" s="144"/>
      <c r="D1273" s="144"/>
      <c r="E1273" s="144"/>
      <c r="F1273" s="144"/>
    </row>
    <row r="1274" spans="1:6">
      <c r="A1274" s="144"/>
      <c r="B1274" s="144"/>
      <c r="C1274" s="144"/>
      <c r="D1274" s="144"/>
      <c r="E1274" s="144"/>
      <c r="F1274" s="144"/>
    </row>
    <row r="1275" spans="1:6">
      <c r="A1275" s="144"/>
      <c r="B1275" s="144"/>
      <c r="C1275" s="144"/>
      <c r="D1275" s="144"/>
      <c r="E1275" s="144"/>
      <c r="F1275" s="144"/>
    </row>
    <row r="1276" spans="1:6">
      <c r="A1276" s="144"/>
      <c r="B1276" s="144"/>
      <c r="C1276" s="144"/>
      <c r="D1276" s="144"/>
      <c r="E1276" s="144"/>
      <c r="F1276" s="144"/>
    </row>
    <row r="1277" spans="1:6">
      <c r="A1277" s="144"/>
      <c r="B1277" s="144"/>
      <c r="C1277" s="144"/>
      <c r="D1277" s="144"/>
      <c r="E1277" s="144"/>
      <c r="F1277" s="144"/>
    </row>
    <row r="1278" spans="1:6">
      <c r="A1278" s="144"/>
      <c r="B1278" s="144"/>
      <c r="C1278" s="144"/>
      <c r="D1278" s="144"/>
      <c r="E1278" s="144"/>
      <c r="F1278" s="144"/>
    </row>
    <row r="1279" spans="1:6">
      <c r="A1279" s="144"/>
      <c r="B1279" s="144"/>
      <c r="C1279" s="144"/>
      <c r="D1279" s="144"/>
      <c r="E1279" s="144"/>
      <c r="F1279" s="144"/>
    </row>
    <row r="1280" spans="1:6">
      <c r="A1280" s="144"/>
      <c r="B1280" s="144"/>
      <c r="C1280" s="144"/>
      <c r="D1280" s="144"/>
      <c r="E1280" s="144"/>
      <c r="F1280" s="144"/>
    </row>
    <row r="1281" spans="1:6">
      <c r="A1281" s="144"/>
      <c r="B1281" s="144"/>
      <c r="C1281" s="144"/>
      <c r="D1281" s="144"/>
      <c r="E1281" s="144"/>
      <c r="F1281" s="144"/>
    </row>
    <row r="1282" spans="1:6">
      <c r="A1282" s="144"/>
      <c r="B1282" s="144"/>
      <c r="C1282" s="144"/>
      <c r="D1282" s="144"/>
      <c r="E1282" s="144"/>
      <c r="F1282" s="144"/>
    </row>
    <row r="1283" spans="1:6">
      <c r="A1283" s="144"/>
      <c r="B1283" s="144"/>
      <c r="C1283" s="144"/>
      <c r="D1283" s="144"/>
      <c r="E1283" s="144"/>
      <c r="F1283" s="144"/>
    </row>
    <row r="1284" spans="1:6">
      <c r="A1284" s="144"/>
      <c r="B1284" s="144"/>
      <c r="C1284" s="144"/>
      <c r="D1284" s="144"/>
      <c r="E1284" s="144"/>
      <c r="F1284" s="144"/>
    </row>
    <row r="1285" spans="1:6">
      <c r="A1285" s="144"/>
      <c r="B1285" s="144"/>
      <c r="C1285" s="144"/>
      <c r="D1285" s="144"/>
      <c r="E1285" s="144"/>
      <c r="F1285" s="144"/>
    </row>
    <row r="1286" spans="1:6">
      <c r="A1286" s="144"/>
      <c r="B1286" s="144"/>
      <c r="C1286" s="144"/>
      <c r="D1286" s="144"/>
      <c r="E1286" s="144"/>
      <c r="F1286" s="144"/>
    </row>
    <row r="1287" spans="1:6">
      <c r="A1287" s="144"/>
      <c r="B1287" s="144"/>
      <c r="C1287" s="144"/>
      <c r="D1287" s="144"/>
      <c r="E1287" s="144"/>
      <c r="F1287" s="144"/>
    </row>
    <row r="1288" spans="1:6">
      <c r="A1288" s="144"/>
      <c r="B1288" s="144"/>
      <c r="C1288" s="144"/>
      <c r="D1288" s="144"/>
      <c r="E1288" s="144"/>
      <c r="F1288" s="144"/>
    </row>
    <row r="1289" spans="1:6">
      <c r="A1289" s="144"/>
      <c r="B1289" s="144"/>
      <c r="C1289" s="144"/>
      <c r="D1289" s="144"/>
      <c r="E1289" s="144"/>
      <c r="F1289" s="144"/>
    </row>
    <row r="1290" spans="1:6">
      <c r="A1290" s="144"/>
      <c r="B1290" s="144"/>
      <c r="C1290" s="144"/>
      <c r="D1290" s="144"/>
      <c r="E1290" s="144"/>
      <c r="F1290" s="144"/>
    </row>
    <row r="1291" spans="1:6">
      <c r="A1291" s="144"/>
      <c r="B1291" s="144"/>
      <c r="C1291" s="144"/>
      <c r="D1291" s="144"/>
      <c r="E1291" s="144"/>
      <c r="F1291" s="144"/>
    </row>
    <row r="1292" spans="1:6">
      <c r="A1292" s="144"/>
      <c r="B1292" s="144"/>
      <c r="C1292" s="144"/>
      <c r="D1292" s="144"/>
      <c r="E1292" s="144"/>
      <c r="F1292" s="144"/>
    </row>
    <row r="1293" spans="1:6">
      <c r="A1293" s="144"/>
      <c r="B1293" s="144"/>
      <c r="C1293" s="144"/>
      <c r="D1293" s="144"/>
      <c r="E1293" s="144"/>
      <c r="F1293" s="144"/>
    </row>
    <row r="1294" spans="1:6">
      <c r="A1294" s="144"/>
      <c r="B1294" s="144"/>
      <c r="C1294" s="144"/>
      <c r="D1294" s="144"/>
      <c r="E1294" s="144"/>
      <c r="F1294" s="144"/>
    </row>
    <row r="1295" spans="1:6">
      <c r="A1295" s="144"/>
      <c r="B1295" s="144"/>
      <c r="C1295" s="144"/>
      <c r="D1295" s="144"/>
      <c r="E1295" s="144"/>
      <c r="F1295" s="144"/>
    </row>
    <row r="1296" spans="1:6">
      <c r="A1296" s="144"/>
      <c r="B1296" s="144"/>
      <c r="C1296" s="144"/>
      <c r="D1296" s="144"/>
      <c r="E1296" s="144"/>
      <c r="F1296" s="144"/>
    </row>
    <row r="1297" spans="1:6">
      <c r="A1297" s="144"/>
      <c r="B1297" s="144"/>
      <c r="C1297" s="144"/>
      <c r="D1297" s="144"/>
      <c r="E1297" s="144"/>
      <c r="F1297" s="144"/>
    </row>
    <row r="1298" spans="1:6">
      <c r="A1298" s="144"/>
      <c r="B1298" s="144"/>
      <c r="C1298" s="144"/>
      <c r="D1298" s="144"/>
      <c r="E1298" s="144"/>
      <c r="F1298" s="144"/>
    </row>
    <row r="1299" spans="1:6">
      <c r="A1299" s="144"/>
      <c r="B1299" s="144"/>
      <c r="C1299" s="144"/>
      <c r="D1299" s="144"/>
      <c r="E1299" s="144"/>
      <c r="F1299" s="144"/>
    </row>
    <row r="1300" spans="1:6">
      <c r="A1300" s="144"/>
      <c r="B1300" s="144"/>
      <c r="C1300" s="144"/>
      <c r="D1300" s="144"/>
      <c r="E1300" s="144"/>
      <c r="F1300" s="144"/>
    </row>
    <row r="1301" spans="1:6">
      <c r="A1301" s="144"/>
      <c r="B1301" s="144"/>
      <c r="C1301" s="144"/>
      <c r="D1301" s="144"/>
      <c r="E1301" s="144"/>
      <c r="F1301" s="144"/>
    </row>
    <row r="1302" spans="1:6">
      <c r="A1302" s="144"/>
      <c r="B1302" s="144"/>
      <c r="C1302" s="144"/>
      <c r="D1302" s="144"/>
      <c r="E1302" s="144"/>
      <c r="F1302" s="144"/>
    </row>
    <row r="1303" spans="1:6">
      <c r="A1303" s="144"/>
      <c r="B1303" s="144"/>
      <c r="C1303" s="144"/>
      <c r="D1303" s="144"/>
      <c r="E1303" s="144"/>
      <c r="F1303" s="144"/>
    </row>
    <row r="1304" spans="1:6">
      <c r="A1304" s="144"/>
      <c r="B1304" s="144"/>
      <c r="C1304" s="144"/>
      <c r="D1304" s="144"/>
      <c r="E1304" s="144"/>
      <c r="F1304" s="144"/>
    </row>
    <row r="1305" spans="1:6">
      <c r="A1305" s="144"/>
      <c r="B1305" s="144"/>
      <c r="C1305" s="144"/>
      <c r="D1305" s="144"/>
      <c r="E1305" s="144"/>
      <c r="F1305" s="144"/>
    </row>
    <row r="1306" spans="1:6">
      <c r="A1306" s="144"/>
      <c r="B1306" s="144"/>
      <c r="C1306" s="144"/>
      <c r="D1306" s="144"/>
      <c r="E1306" s="144"/>
      <c r="F1306" s="144"/>
    </row>
    <row r="1307" spans="1:6">
      <c r="A1307" s="144"/>
      <c r="B1307" s="144"/>
      <c r="C1307" s="144"/>
      <c r="D1307" s="144"/>
      <c r="E1307" s="144"/>
      <c r="F1307" s="144"/>
    </row>
    <row r="1308" spans="1:6">
      <c r="A1308" s="144"/>
      <c r="B1308" s="144"/>
      <c r="C1308" s="144"/>
      <c r="D1308" s="144"/>
      <c r="E1308" s="144"/>
      <c r="F1308" s="144"/>
    </row>
    <row r="1309" spans="1:6">
      <c r="A1309" s="144"/>
      <c r="B1309" s="144"/>
      <c r="C1309" s="144"/>
      <c r="D1309" s="144"/>
      <c r="E1309" s="144"/>
      <c r="F1309" s="144"/>
    </row>
    <row r="1310" spans="1:6">
      <c r="A1310" s="144"/>
      <c r="B1310" s="144"/>
      <c r="C1310" s="144"/>
      <c r="D1310" s="144"/>
      <c r="E1310" s="144"/>
      <c r="F1310" s="144"/>
    </row>
    <row r="1311" spans="1:6">
      <c r="A1311" s="144"/>
      <c r="B1311" s="144"/>
      <c r="C1311" s="144"/>
      <c r="D1311" s="144"/>
      <c r="E1311" s="144"/>
      <c r="F1311" s="144"/>
    </row>
    <row r="1312" spans="1:6">
      <c r="A1312" s="144"/>
      <c r="B1312" s="144"/>
      <c r="C1312" s="144"/>
      <c r="D1312" s="144"/>
      <c r="E1312" s="144"/>
      <c r="F1312" s="144"/>
    </row>
    <row r="1313" spans="1:6">
      <c r="A1313" s="144"/>
      <c r="B1313" s="144"/>
      <c r="C1313" s="144"/>
      <c r="D1313" s="144"/>
      <c r="E1313" s="144"/>
      <c r="F1313" s="144"/>
    </row>
    <row r="1314" spans="1:6">
      <c r="A1314" s="144"/>
      <c r="B1314" s="144"/>
      <c r="C1314" s="144"/>
      <c r="D1314" s="144"/>
      <c r="E1314" s="144"/>
      <c r="F1314" s="144"/>
    </row>
    <row r="1315" spans="1:6">
      <c r="A1315" s="144"/>
      <c r="B1315" s="144"/>
      <c r="C1315" s="144"/>
      <c r="D1315" s="144"/>
      <c r="E1315" s="144"/>
      <c r="F1315" s="144"/>
    </row>
    <row r="1316" spans="1:6">
      <c r="A1316" s="144"/>
      <c r="B1316" s="144"/>
      <c r="C1316" s="144"/>
      <c r="D1316" s="144"/>
      <c r="E1316" s="144"/>
      <c r="F1316" s="144"/>
    </row>
    <row r="1317" spans="1:6">
      <c r="A1317" s="144"/>
      <c r="B1317" s="144"/>
      <c r="C1317" s="144"/>
      <c r="D1317" s="144"/>
      <c r="E1317" s="144"/>
      <c r="F1317" s="144"/>
    </row>
    <row r="1318" spans="1:6">
      <c r="A1318" s="144"/>
      <c r="B1318" s="144"/>
      <c r="C1318" s="144"/>
      <c r="D1318" s="144"/>
      <c r="E1318" s="144"/>
      <c r="F1318" s="144"/>
    </row>
    <row r="1319" spans="1:6">
      <c r="A1319" s="144"/>
      <c r="B1319" s="144"/>
      <c r="C1319" s="144"/>
      <c r="D1319" s="144"/>
      <c r="E1319" s="144"/>
      <c r="F1319" s="144"/>
    </row>
    <row r="1320" spans="1:6">
      <c r="A1320" s="144"/>
      <c r="B1320" s="144"/>
      <c r="C1320" s="144"/>
      <c r="D1320" s="144"/>
      <c r="E1320" s="144"/>
      <c r="F1320" s="144"/>
    </row>
    <row r="1321" spans="1:6">
      <c r="A1321" s="144"/>
      <c r="B1321" s="144"/>
      <c r="C1321" s="144"/>
      <c r="D1321" s="144"/>
      <c r="E1321" s="144"/>
      <c r="F1321" s="144"/>
    </row>
    <row r="1322" spans="1:6">
      <c r="A1322" s="144"/>
      <c r="B1322" s="144"/>
      <c r="C1322" s="144"/>
      <c r="D1322" s="144"/>
      <c r="E1322" s="144"/>
      <c r="F1322" s="144"/>
    </row>
    <row r="1323" spans="1:6">
      <c r="A1323" s="144"/>
      <c r="B1323" s="144"/>
      <c r="C1323" s="144"/>
      <c r="D1323" s="144"/>
      <c r="E1323" s="144"/>
      <c r="F1323" s="144"/>
    </row>
    <row r="1324" spans="1:6">
      <c r="A1324" s="144"/>
      <c r="B1324" s="144"/>
      <c r="C1324" s="144"/>
      <c r="D1324" s="144"/>
      <c r="E1324" s="144"/>
      <c r="F1324" s="144"/>
    </row>
    <row r="1325" spans="1:6">
      <c r="A1325" s="144"/>
      <c r="B1325" s="144"/>
      <c r="C1325" s="144"/>
      <c r="D1325" s="144"/>
      <c r="E1325" s="144"/>
      <c r="F1325" s="144"/>
    </row>
    <row r="1326" spans="1:6">
      <c r="A1326" s="144"/>
      <c r="B1326" s="144"/>
      <c r="C1326" s="144"/>
      <c r="D1326" s="144"/>
      <c r="E1326" s="144"/>
      <c r="F1326" s="144"/>
    </row>
    <row r="1327" spans="1:6">
      <c r="A1327" s="144"/>
      <c r="B1327" s="144"/>
      <c r="C1327" s="144"/>
      <c r="D1327" s="144"/>
      <c r="E1327" s="144"/>
      <c r="F1327" s="144"/>
    </row>
    <row r="1328" spans="1:6">
      <c r="A1328" s="144"/>
      <c r="B1328" s="144"/>
      <c r="C1328" s="144"/>
      <c r="D1328" s="144"/>
      <c r="E1328" s="144"/>
      <c r="F1328" s="144"/>
    </row>
    <row r="1329" spans="1:6">
      <c r="A1329" s="144"/>
      <c r="B1329" s="144"/>
      <c r="C1329" s="144"/>
      <c r="D1329" s="144"/>
      <c r="E1329" s="144"/>
      <c r="F1329" s="144"/>
    </row>
    <row r="1330" spans="1:6">
      <c r="A1330" s="144"/>
      <c r="B1330" s="144"/>
      <c r="C1330" s="144"/>
      <c r="D1330" s="144"/>
      <c r="E1330" s="144"/>
      <c r="F1330" s="144"/>
    </row>
    <row r="1331" spans="1:6">
      <c r="A1331" s="144"/>
      <c r="B1331" s="144"/>
      <c r="C1331" s="144"/>
      <c r="D1331" s="144"/>
      <c r="E1331" s="144"/>
      <c r="F1331" s="144"/>
    </row>
    <row r="1332" spans="1:6">
      <c r="A1332" s="144"/>
      <c r="B1332" s="144"/>
      <c r="C1332" s="144"/>
      <c r="D1332" s="144"/>
      <c r="E1332" s="144"/>
      <c r="F1332" s="144"/>
    </row>
    <row r="1333" spans="1:6">
      <c r="A1333" s="144"/>
      <c r="B1333" s="144"/>
      <c r="C1333" s="144"/>
      <c r="D1333" s="144"/>
      <c r="E1333" s="144"/>
      <c r="F1333" s="144"/>
    </row>
    <row r="1334" spans="1:6">
      <c r="A1334" s="144"/>
      <c r="B1334" s="144"/>
      <c r="C1334" s="144"/>
      <c r="D1334" s="144"/>
      <c r="E1334" s="144"/>
      <c r="F1334" s="144"/>
    </row>
    <row r="1335" spans="1:6">
      <c r="A1335" s="144"/>
      <c r="B1335" s="144"/>
      <c r="C1335" s="144"/>
      <c r="D1335" s="144"/>
      <c r="E1335" s="144"/>
      <c r="F1335" s="144"/>
    </row>
    <row r="1336" spans="1:6">
      <c r="A1336" s="144"/>
      <c r="B1336" s="144"/>
      <c r="C1336" s="144"/>
      <c r="D1336" s="144"/>
      <c r="E1336" s="144"/>
      <c r="F1336" s="144"/>
    </row>
    <row r="1337" spans="1:6">
      <c r="A1337" s="144"/>
      <c r="B1337" s="144"/>
      <c r="C1337" s="144"/>
      <c r="D1337" s="144"/>
      <c r="E1337" s="144"/>
      <c r="F1337" s="144"/>
    </row>
    <row r="1338" spans="1:6">
      <c r="A1338" s="144"/>
      <c r="B1338" s="144"/>
      <c r="C1338" s="144"/>
      <c r="D1338" s="144"/>
      <c r="E1338" s="144"/>
      <c r="F1338" s="144"/>
    </row>
    <row r="1339" spans="1:6">
      <c r="A1339" s="144"/>
      <c r="B1339" s="144"/>
      <c r="C1339" s="144"/>
      <c r="D1339" s="144"/>
      <c r="E1339" s="144"/>
      <c r="F1339" s="144"/>
    </row>
    <row r="1340" spans="1:6">
      <c r="A1340" s="144"/>
      <c r="B1340" s="144"/>
      <c r="C1340" s="144"/>
      <c r="D1340" s="144"/>
      <c r="E1340" s="144"/>
      <c r="F1340" s="144"/>
    </row>
    <row r="1341" spans="1:6">
      <c r="A1341" s="144"/>
      <c r="B1341" s="144"/>
      <c r="C1341" s="144"/>
      <c r="D1341" s="144"/>
      <c r="E1341" s="144"/>
      <c r="F1341" s="144"/>
    </row>
    <row r="1342" spans="1:6">
      <c r="A1342" s="144"/>
      <c r="B1342" s="144"/>
      <c r="C1342" s="144"/>
      <c r="D1342" s="144"/>
      <c r="E1342" s="144"/>
      <c r="F1342" s="144"/>
    </row>
    <row r="1343" spans="1:6">
      <c r="A1343" s="144"/>
      <c r="B1343" s="144"/>
      <c r="C1343" s="144"/>
      <c r="D1343" s="144"/>
      <c r="E1343" s="144"/>
      <c r="F1343" s="144"/>
    </row>
    <row r="1344" spans="1:6">
      <c r="A1344" s="144"/>
      <c r="B1344" s="144"/>
      <c r="C1344" s="144"/>
      <c r="D1344" s="144"/>
      <c r="E1344" s="144"/>
      <c r="F1344" s="144"/>
    </row>
    <row r="1345" spans="1:6">
      <c r="A1345" s="144"/>
      <c r="B1345" s="144"/>
      <c r="C1345" s="144"/>
      <c r="D1345" s="144"/>
      <c r="E1345" s="144"/>
      <c r="F1345" s="144"/>
    </row>
    <row r="1346" spans="1:6">
      <c r="A1346" s="144"/>
      <c r="B1346" s="144"/>
      <c r="C1346" s="144"/>
      <c r="D1346" s="144"/>
      <c r="E1346" s="144"/>
      <c r="F1346" s="144"/>
    </row>
    <row r="1347" spans="1:6">
      <c r="A1347" s="144"/>
      <c r="B1347" s="144"/>
      <c r="C1347" s="144"/>
      <c r="D1347" s="144"/>
      <c r="E1347" s="144"/>
      <c r="F1347" s="144"/>
    </row>
    <row r="1348" spans="1:6">
      <c r="A1348" s="144"/>
      <c r="B1348" s="144"/>
      <c r="C1348" s="144"/>
      <c r="D1348" s="144"/>
      <c r="E1348" s="144"/>
      <c r="F1348" s="144"/>
    </row>
    <row r="1349" spans="1:6">
      <c r="A1349" s="144"/>
      <c r="B1349" s="144"/>
      <c r="C1349" s="144"/>
      <c r="D1349" s="144"/>
      <c r="E1349" s="144"/>
      <c r="F1349" s="144"/>
    </row>
    <row r="1350" spans="1:6">
      <c r="A1350" s="144"/>
      <c r="B1350" s="144"/>
      <c r="C1350" s="144"/>
      <c r="D1350" s="144"/>
      <c r="E1350" s="144"/>
      <c r="F1350" s="144"/>
    </row>
    <row r="1351" spans="1:6">
      <c r="A1351" s="144"/>
      <c r="B1351" s="144"/>
      <c r="C1351" s="144"/>
      <c r="D1351" s="144"/>
      <c r="E1351" s="144"/>
      <c r="F1351" s="144"/>
    </row>
    <row r="1352" spans="1:6">
      <c r="A1352" s="144"/>
      <c r="B1352" s="144"/>
      <c r="C1352" s="144"/>
      <c r="D1352" s="144"/>
      <c r="E1352" s="144"/>
      <c r="F1352" s="144"/>
    </row>
    <row r="1353" spans="1:6">
      <c r="A1353" s="144"/>
      <c r="B1353" s="144"/>
      <c r="C1353" s="144"/>
      <c r="D1353" s="144"/>
      <c r="E1353" s="144"/>
      <c r="F1353" s="144"/>
    </row>
    <row r="1354" spans="1:6">
      <c r="A1354" s="144"/>
      <c r="B1354" s="144"/>
      <c r="C1354" s="144"/>
      <c r="D1354" s="144"/>
      <c r="E1354" s="144"/>
      <c r="F1354" s="144"/>
    </row>
    <row r="1355" spans="1:6">
      <c r="A1355" s="144"/>
      <c r="B1355" s="144"/>
      <c r="C1355" s="144"/>
      <c r="D1355" s="144"/>
      <c r="E1355" s="144"/>
      <c r="F1355" s="144"/>
    </row>
    <row r="1356" spans="1:6">
      <c r="A1356" s="144"/>
      <c r="B1356" s="144"/>
      <c r="C1356" s="144"/>
      <c r="D1356" s="144"/>
      <c r="E1356" s="144"/>
      <c r="F1356" s="144"/>
    </row>
    <row r="1357" spans="1:6">
      <c r="A1357" s="144"/>
      <c r="B1357" s="144"/>
      <c r="C1357" s="144"/>
      <c r="D1357" s="144"/>
      <c r="E1357" s="144"/>
      <c r="F1357" s="144"/>
    </row>
    <row r="1358" spans="1:6">
      <c r="A1358" s="144"/>
      <c r="B1358" s="144"/>
      <c r="C1358" s="144"/>
      <c r="D1358" s="144"/>
      <c r="E1358" s="144"/>
      <c r="F1358" s="144"/>
    </row>
    <row r="1359" spans="1:6">
      <c r="A1359" s="144"/>
      <c r="B1359" s="144"/>
      <c r="C1359" s="144"/>
      <c r="D1359" s="144"/>
      <c r="E1359" s="144"/>
      <c r="F1359" s="144"/>
    </row>
    <row r="1360" spans="1:6">
      <c r="A1360" s="144"/>
      <c r="B1360" s="144"/>
      <c r="C1360" s="144"/>
      <c r="D1360" s="144"/>
      <c r="E1360" s="144"/>
      <c r="F1360" s="144"/>
    </row>
    <row r="1361" spans="1:6">
      <c r="A1361" s="144"/>
      <c r="B1361" s="144"/>
      <c r="C1361" s="144"/>
      <c r="D1361" s="144"/>
      <c r="E1361" s="144"/>
      <c r="F1361" s="144"/>
    </row>
    <row r="1362" spans="1:6">
      <c r="A1362" s="144"/>
      <c r="B1362" s="144"/>
      <c r="C1362" s="144"/>
      <c r="D1362" s="144"/>
      <c r="E1362" s="144"/>
      <c r="F1362" s="144"/>
    </row>
    <row r="1363" spans="1:6">
      <c r="A1363" s="144"/>
      <c r="B1363" s="144"/>
      <c r="C1363" s="144"/>
      <c r="D1363" s="144"/>
      <c r="E1363" s="144"/>
      <c r="F1363" s="144"/>
    </row>
    <row r="1364" spans="1:6">
      <c r="A1364" s="144"/>
      <c r="B1364" s="144"/>
      <c r="C1364" s="144"/>
      <c r="D1364" s="144"/>
      <c r="E1364" s="144"/>
      <c r="F1364" s="144"/>
    </row>
    <row r="1365" spans="1:6">
      <c r="A1365" s="144"/>
      <c r="B1365" s="144"/>
      <c r="C1365" s="144"/>
      <c r="D1365" s="144"/>
      <c r="E1365" s="144"/>
      <c r="F1365" s="144"/>
    </row>
    <row r="1366" spans="1:6">
      <c r="A1366" s="144"/>
      <c r="B1366" s="144"/>
      <c r="C1366" s="144"/>
      <c r="D1366" s="144"/>
      <c r="E1366" s="144"/>
      <c r="F1366" s="144"/>
    </row>
    <row r="1367" spans="1:6">
      <c r="A1367" s="144"/>
      <c r="B1367" s="144"/>
      <c r="C1367" s="144"/>
      <c r="D1367" s="144"/>
      <c r="E1367" s="144"/>
      <c r="F1367" s="144"/>
    </row>
    <row r="1368" spans="1:6">
      <c r="A1368" s="144"/>
      <c r="B1368" s="144"/>
      <c r="C1368" s="144"/>
      <c r="D1368" s="144"/>
      <c r="E1368" s="144"/>
      <c r="F1368" s="144"/>
    </row>
    <row r="1369" spans="1:6">
      <c r="A1369" s="144"/>
      <c r="B1369" s="144"/>
      <c r="C1369" s="144"/>
      <c r="D1369" s="144"/>
      <c r="E1369" s="144"/>
      <c r="F1369" s="144"/>
    </row>
    <row r="1370" spans="1:6">
      <c r="A1370" s="144"/>
      <c r="B1370" s="144"/>
      <c r="C1370" s="144"/>
      <c r="D1370" s="144"/>
      <c r="E1370" s="144"/>
      <c r="F1370" s="144"/>
    </row>
    <row r="1371" spans="1:6">
      <c r="A1371" s="144"/>
      <c r="B1371" s="144"/>
      <c r="C1371" s="144"/>
      <c r="D1371" s="144"/>
      <c r="E1371" s="144"/>
      <c r="F1371" s="144"/>
    </row>
    <row r="1372" spans="1:6">
      <c r="A1372" s="144"/>
      <c r="B1372" s="144"/>
      <c r="C1372" s="144"/>
      <c r="D1372" s="144"/>
      <c r="E1372" s="144"/>
      <c r="F1372" s="144"/>
    </row>
    <row r="1373" spans="1:6">
      <c r="A1373" s="144"/>
      <c r="B1373" s="144"/>
      <c r="C1373" s="144"/>
      <c r="D1373" s="144"/>
      <c r="E1373" s="144"/>
      <c r="F1373" s="144"/>
    </row>
    <row r="1374" spans="1:6">
      <c r="A1374" s="144"/>
      <c r="B1374" s="144"/>
      <c r="C1374" s="144"/>
      <c r="D1374" s="144"/>
      <c r="E1374" s="144"/>
      <c r="F1374" s="144"/>
    </row>
    <row r="1375" spans="1:6">
      <c r="A1375" s="144"/>
      <c r="B1375" s="144"/>
      <c r="C1375" s="144"/>
      <c r="D1375" s="144"/>
      <c r="E1375" s="144"/>
      <c r="F1375" s="144"/>
    </row>
    <row r="1376" spans="1:6">
      <c r="A1376" s="144"/>
      <c r="B1376" s="144"/>
      <c r="C1376" s="144"/>
      <c r="D1376" s="144"/>
      <c r="E1376" s="144"/>
      <c r="F1376" s="144"/>
    </row>
    <row r="1377" spans="1:6">
      <c r="A1377" s="144"/>
      <c r="B1377" s="144"/>
      <c r="C1377" s="144"/>
      <c r="D1377" s="144"/>
      <c r="E1377" s="144"/>
      <c r="F1377" s="144"/>
    </row>
    <row r="1378" spans="1:6">
      <c r="A1378" s="144"/>
      <c r="B1378" s="144"/>
      <c r="C1378" s="144"/>
      <c r="D1378" s="144"/>
      <c r="E1378" s="144"/>
      <c r="F1378" s="144"/>
    </row>
    <row r="1379" spans="1:6">
      <c r="A1379" s="144"/>
      <c r="B1379" s="144"/>
      <c r="C1379" s="144"/>
      <c r="D1379" s="144"/>
      <c r="E1379" s="144"/>
      <c r="F1379" s="144"/>
    </row>
    <row r="1380" spans="1:6">
      <c r="A1380" s="144"/>
      <c r="B1380" s="144"/>
      <c r="C1380" s="144"/>
      <c r="D1380" s="144"/>
      <c r="E1380" s="144"/>
      <c r="F1380" s="144"/>
    </row>
    <row r="1381" spans="1:6">
      <c r="A1381" s="144"/>
      <c r="B1381" s="144"/>
      <c r="C1381" s="144"/>
      <c r="D1381" s="144"/>
      <c r="E1381" s="144"/>
      <c r="F1381" s="144"/>
    </row>
    <row r="1382" spans="1:6">
      <c r="A1382" s="144"/>
      <c r="B1382" s="144"/>
      <c r="C1382" s="144"/>
      <c r="D1382" s="144"/>
      <c r="E1382" s="144"/>
      <c r="F1382" s="144"/>
    </row>
    <row r="1383" spans="1:6">
      <c r="A1383" s="144"/>
      <c r="B1383" s="144"/>
      <c r="C1383" s="144"/>
      <c r="D1383" s="144"/>
      <c r="E1383" s="144"/>
      <c r="F1383" s="144"/>
    </row>
    <row r="1384" spans="1:6">
      <c r="A1384" s="144"/>
      <c r="B1384" s="144"/>
      <c r="C1384" s="144"/>
      <c r="D1384" s="144"/>
      <c r="E1384" s="144"/>
      <c r="F1384" s="144"/>
    </row>
    <row r="1385" spans="1:6">
      <c r="A1385" s="144"/>
      <c r="B1385" s="144"/>
      <c r="C1385" s="144"/>
      <c r="D1385" s="144"/>
      <c r="E1385" s="144"/>
      <c r="F1385" s="144"/>
    </row>
    <row r="1386" spans="1:6">
      <c r="A1386" s="144"/>
      <c r="B1386" s="144"/>
      <c r="C1386" s="144"/>
      <c r="D1386" s="144"/>
      <c r="E1386" s="144"/>
      <c r="F1386" s="144"/>
    </row>
    <row r="1387" spans="1:6">
      <c r="A1387" s="144"/>
      <c r="B1387" s="144"/>
      <c r="C1387" s="144"/>
      <c r="D1387" s="144"/>
      <c r="E1387" s="144"/>
      <c r="F1387" s="144"/>
    </row>
    <row r="1388" spans="1:6">
      <c r="A1388" s="144"/>
      <c r="B1388" s="144"/>
      <c r="C1388" s="144"/>
      <c r="D1388" s="144"/>
      <c r="E1388" s="144"/>
      <c r="F1388" s="144"/>
    </row>
    <row r="1389" spans="1:6">
      <c r="A1389" s="144"/>
      <c r="B1389" s="144"/>
      <c r="C1389" s="144"/>
      <c r="D1389" s="144"/>
      <c r="E1389" s="144"/>
      <c r="F1389" s="144"/>
    </row>
    <row r="1390" spans="1:6">
      <c r="A1390" s="144"/>
      <c r="B1390" s="144"/>
      <c r="C1390" s="144"/>
      <c r="D1390" s="144"/>
      <c r="E1390" s="144"/>
      <c r="F1390" s="144"/>
    </row>
    <row r="1391" spans="1:6">
      <c r="A1391" s="144"/>
      <c r="B1391" s="144"/>
      <c r="C1391" s="144"/>
      <c r="D1391" s="144"/>
      <c r="E1391" s="144"/>
      <c r="F1391" s="144"/>
    </row>
    <row r="1392" spans="1:6">
      <c r="A1392" s="144"/>
      <c r="B1392" s="144"/>
      <c r="C1392" s="144"/>
      <c r="D1392" s="144"/>
      <c r="E1392" s="144"/>
      <c r="F1392" s="144"/>
    </row>
    <row r="1393" spans="1:6">
      <c r="A1393" s="144"/>
      <c r="B1393" s="144"/>
      <c r="C1393" s="144"/>
      <c r="D1393" s="144"/>
      <c r="E1393" s="144"/>
      <c r="F1393" s="144"/>
    </row>
    <row r="1394" spans="1:6">
      <c r="A1394" s="144"/>
      <c r="B1394" s="144"/>
      <c r="C1394" s="144"/>
      <c r="D1394" s="144"/>
      <c r="E1394" s="144"/>
      <c r="F1394" s="144"/>
    </row>
    <row r="1395" spans="1:6">
      <c r="A1395" s="144"/>
      <c r="B1395" s="144"/>
      <c r="C1395" s="144"/>
      <c r="D1395" s="144"/>
      <c r="E1395" s="144"/>
      <c r="F1395" s="144"/>
    </row>
    <row r="1396" spans="1:6">
      <c r="A1396" s="144"/>
      <c r="B1396" s="144"/>
      <c r="C1396" s="144"/>
      <c r="D1396" s="144"/>
      <c r="E1396" s="144"/>
      <c r="F1396" s="144"/>
    </row>
    <row r="1397" spans="1:6">
      <c r="A1397" s="144"/>
      <c r="B1397" s="144"/>
      <c r="C1397" s="144"/>
      <c r="D1397" s="144"/>
      <c r="E1397" s="144"/>
      <c r="F1397" s="144"/>
    </row>
    <row r="1398" spans="1:6">
      <c r="A1398" s="144"/>
      <c r="B1398" s="144"/>
      <c r="C1398" s="144"/>
      <c r="D1398" s="144"/>
      <c r="E1398" s="144"/>
      <c r="F1398" s="144"/>
    </row>
    <row r="1399" spans="1:6">
      <c r="A1399" s="144"/>
      <c r="B1399" s="144"/>
      <c r="C1399" s="144"/>
      <c r="D1399" s="144"/>
      <c r="E1399" s="144"/>
      <c r="F1399" s="144"/>
    </row>
    <row r="1400" spans="1:6">
      <c r="A1400" s="144"/>
      <c r="B1400" s="144"/>
      <c r="C1400" s="144"/>
      <c r="D1400" s="144"/>
      <c r="E1400" s="144"/>
      <c r="F1400" s="144"/>
    </row>
    <row r="1401" spans="1:6">
      <c r="A1401" s="144"/>
      <c r="B1401" s="144"/>
      <c r="C1401" s="144"/>
      <c r="D1401" s="144"/>
      <c r="E1401" s="144"/>
      <c r="F1401" s="144"/>
    </row>
    <row r="1402" spans="1:6">
      <c r="A1402" s="144"/>
      <c r="B1402" s="144"/>
      <c r="C1402" s="144"/>
      <c r="D1402" s="144"/>
      <c r="E1402" s="144"/>
      <c r="F1402" s="144"/>
    </row>
    <row r="1403" spans="1:6">
      <c r="A1403" s="144"/>
      <c r="B1403" s="144"/>
      <c r="C1403" s="144"/>
      <c r="D1403" s="144"/>
      <c r="E1403" s="144"/>
      <c r="F1403" s="144"/>
    </row>
    <row r="1404" spans="1:6">
      <c r="A1404" s="144"/>
      <c r="B1404" s="144"/>
      <c r="C1404" s="144"/>
      <c r="D1404" s="144"/>
      <c r="E1404" s="144"/>
      <c r="F1404" s="144"/>
    </row>
    <row r="1405" spans="1:6">
      <c r="A1405" s="144"/>
      <c r="B1405" s="144"/>
      <c r="C1405" s="144"/>
      <c r="D1405" s="144"/>
      <c r="E1405" s="144"/>
      <c r="F1405" s="144"/>
    </row>
    <row r="1406" spans="1:6">
      <c r="A1406" s="144"/>
      <c r="B1406" s="144"/>
      <c r="C1406" s="144"/>
      <c r="D1406" s="144"/>
      <c r="E1406" s="144"/>
      <c r="F1406" s="144"/>
    </row>
    <row r="1407" spans="1:6">
      <c r="A1407" s="144"/>
      <c r="B1407" s="144"/>
      <c r="C1407" s="144"/>
      <c r="D1407" s="144"/>
      <c r="E1407" s="144"/>
      <c r="F1407" s="144"/>
    </row>
    <row r="1408" spans="1:6">
      <c r="A1408" s="144"/>
      <c r="B1408" s="144"/>
      <c r="C1408" s="144"/>
      <c r="D1408" s="144"/>
      <c r="E1408" s="144"/>
      <c r="F1408" s="144"/>
    </row>
    <row r="1409" spans="1:6">
      <c r="A1409" s="144"/>
      <c r="B1409" s="144"/>
      <c r="C1409" s="144"/>
      <c r="D1409" s="144"/>
      <c r="E1409" s="144"/>
      <c r="F1409" s="144"/>
    </row>
    <row r="1410" spans="1:6">
      <c r="A1410" s="144"/>
      <c r="B1410" s="144"/>
      <c r="C1410" s="144"/>
      <c r="D1410" s="144"/>
      <c r="E1410" s="144"/>
      <c r="F1410" s="144"/>
    </row>
    <row r="1411" spans="1:6">
      <c r="A1411" s="144"/>
      <c r="B1411" s="144"/>
      <c r="C1411" s="144"/>
      <c r="D1411" s="144"/>
      <c r="E1411" s="144"/>
      <c r="F1411" s="144"/>
    </row>
    <row r="1412" spans="1:6">
      <c r="A1412" s="144"/>
      <c r="B1412" s="144"/>
      <c r="C1412" s="144"/>
      <c r="D1412" s="144"/>
      <c r="E1412" s="144"/>
      <c r="F1412" s="144"/>
    </row>
    <row r="1413" spans="1:6">
      <c r="A1413" s="144"/>
      <c r="B1413" s="144"/>
      <c r="C1413" s="144"/>
      <c r="D1413" s="144"/>
      <c r="E1413" s="144"/>
      <c r="F1413" s="144"/>
    </row>
    <row r="1414" spans="1:6">
      <c r="A1414" s="144"/>
      <c r="B1414" s="144"/>
      <c r="C1414" s="144"/>
      <c r="D1414" s="144"/>
      <c r="E1414" s="144"/>
      <c r="F1414" s="144"/>
    </row>
    <row r="1415" spans="1:6">
      <c r="A1415" s="144"/>
      <c r="B1415" s="144"/>
      <c r="C1415" s="144"/>
      <c r="D1415" s="144"/>
      <c r="E1415" s="144"/>
      <c r="F1415" s="144"/>
    </row>
    <row r="1416" spans="1:6">
      <c r="A1416" s="144"/>
      <c r="B1416" s="144"/>
      <c r="C1416" s="144"/>
      <c r="D1416" s="144"/>
      <c r="E1416" s="144"/>
      <c r="F1416" s="144"/>
    </row>
    <row r="1417" spans="1:6">
      <c r="A1417" s="144"/>
      <c r="B1417" s="144"/>
      <c r="C1417" s="144"/>
      <c r="D1417" s="144"/>
      <c r="E1417" s="144"/>
      <c r="F1417" s="144"/>
    </row>
    <row r="1418" spans="1:6">
      <c r="A1418" s="144"/>
      <c r="B1418" s="144"/>
      <c r="C1418" s="144"/>
      <c r="D1418" s="144"/>
      <c r="E1418" s="144"/>
      <c r="F1418" s="144"/>
    </row>
    <row r="1419" spans="1:6">
      <c r="A1419" s="144"/>
      <c r="B1419" s="144"/>
      <c r="C1419" s="144"/>
      <c r="D1419" s="144"/>
      <c r="E1419" s="144"/>
      <c r="F1419" s="144"/>
    </row>
    <row r="1420" spans="1:6">
      <c r="A1420" s="144"/>
      <c r="B1420" s="144"/>
      <c r="C1420" s="144"/>
      <c r="D1420" s="144"/>
      <c r="E1420" s="144"/>
      <c r="F1420" s="144"/>
    </row>
    <row r="1421" spans="1:6">
      <c r="A1421" s="144"/>
      <c r="B1421" s="144"/>
      <c r="C1421" s="144"/>
      <c r="D1421" s="144"/>
      <c r="E1421" s="144"/>
      <c r="F1421" s="144"/>
    </row>
    <row r="1422" spans="1:6">
      <c r="A1422" s="144"/>
      <c r="B1422" s="144"/>
      <c r="C1422" s="144"/>
      <c r="D1422" s="144"/>
      <c r="E1422" s="144"/>
      <c r="F1422" s="144"/>
    </row>
    <row r="1423" spans="1:6">
      <c r="A1423" s="144"/>
      <c r="B1423" s="144"/>
      <c r="C1423" s="144"/>
      <c r="D1423" s="144"/>
      <c r="E1423" s="144"/>
      <c r="F1423" s="144"/>
    </row>
    <row r="1424" spans="1:6">
      <c r="A1424" s="144"/>
      <c r="B1424" s="144"/>
      <c r="C1424" s="144"/>
      <c r="D1424" s="144"/>
      <c r="E1424" s="144"/>
      <c r="F1424" s="144"/>
    </row>
    <row r="1425" spans="1:6">
      <c r="A1425" s="144"/>
      <c r="B1425" s="144"/>
      <c r="C1425" s="144"/>
      <c r="D1425" s="144"/>
      <c r="E1425" s="144"/>
      <c r="F1425" s="144"/>
    </row>
    <row r="1426" spans="1:6">
      <c r="A1426" s="144"/>
      <c r="B1426" s="144"/>
      <c r="C1426" s="144"/>
      <c r="D1426" s="144"/>
      <c r="E1426" s="144"/>
      <c r="F1426" s="144"/>
    </row>
    <row r="1427" spans="1:6">
      <c r="A1427" s="144"/>
      <c r="B1427" s="144"/>
      <c r="C1427" s="144"/>
      <c r="D1427" s="144"/>
      <c r="E1427" s="144"/>
      <c r="F1427" s="144"/>
    </row>
    <row r="1428" spans="1:6">
      <c r="A1428" s="144"/>
      <c r="B1428" s="144"/>
      <c r="C1428" s="144"/>
      <c r="D1428" s="144"/>
      <c r="E1428" s="144"/>
      <c r="F1428" s="144"/>
    </row>
    <row r="1429" spans="1:6">
      <c r="A1429" s="144"/>
      <c r="B1429" s="144"/>
      <c r="C1429" s="144"/>
      <c r="D1429" s="144"/>
      <c r="E1429" s="144"/>
      <c r="F1429" s="144"/>
    </row>
    <row r="1430" spans="1:6">
      <c r="A1430" s="144"/>
      <c r="B1430" s="144"/>
      <c r="C1430" s="144"/>
      <c r="D1430" s="144"/>
      <c r="E1430" s="144"/>
      <c r="F1430" s="144"/>
    </row>
    <row r="1431" spans="1:6">
      <c r="A1431" s="144"/>
      <c r="B1431" s="144"/>
      <c r="C1431" s="144"/>
      <c r="D1431" s="144"/>
      <c r="E1431" s="144"/>
      <c r="F1431" s="144"/>
    </row>
    <row r="1432" spans="1:6">
      <c r="A1432" s="144"/>
      <c r="B1432" s="144"/>
      <c r="C1432" s="144"/>
      <c r="D1432" s="144"/>
      <c r="E1432" s="144"/>
      <c r="F1432" s="144"/>
    </row>
    <row r="1433" spans="1:6">
      <c r="A1433" s="144"/>
      <c r="B1433" s="144"/>
      <c r="C1433" s="144"/>
      <c r="D1433" s="144"/>
      <c r="E1433" s="144"/>
      <c r="F1433" s="144"/>
    </row>
    <row r="1434" spans="1:6">
      <c r="A1434" s="144"/>
      <c r="B1434" s="144"/>
      <c r="C1434" s="144"/>
      <c r="D1434" s="144"/>
      <c r="E1434" s="144"/>
      <c r="F1434" s="144"/>
    </row>
    <row r="1435" spans="1:6">
      <c r="A1435" s="144"/>
      <c r="B1435" s="144"/>
      <c r="C1435" s="144"/>
      <c r="D1435" s="144"/>
      <c r="E1435" s="144"/>
      <c r="F1435" s="144"/>
    </row>
    <row r="1436" spans="1:6">
      <c r="A1436" s="144"/>
      <c r="B1436" s="144"/>
      <c r="C1436" s="144"/>
      <c r="D1436" s="144"/>
      <c r="E1436" s="144"/>
      <c r="F1436" s="144"/>
    </row>
    <row r="1437" spans="1:6">
      <c r="A1437" s="144"/>
      <c r="B1437" s="144"/>
      <c r="C1437" s="144"/>
      <c r="D1437" s="144"/>
      <c r="E1437" s="144"/>
      <c r="F1437" s="144"/>
    </row>
    <row r="1438" spans="1:6">
      <c r="A1438" s="144"/>
      <c r="B1438" s="144"/>
      <c r="C1438" s="144"/>
      <c r="D1438" s="144"/>
      <c r="E1438" s="144"/>
      <c r="F1438" s="144"/>
    </row>
    <row r="1439" spans="1:6">
      <c r="A1439" s="144"/>
      <c r="B1439" s="144"/>
      <c r="C1439" s="144"/>
      <c r="D1439" s="144"/>
      <c r="E1439" s="144"/>
      <c r="F1439" s="144"/>
    </row>
    <row r="1440" spans="1:6">
      <c r="A1440" s="144"/>
      <c r="B1440" s="144"/>
      <c r="C1440" s="144"/>
      <c r="D1440" s="144"/>
      <c r="E1440" s="144"/>
      <c r="F1440" s="144"/>
    </row>
    <row r="1441" spans="1:6">
      <c r="A1441" s="144"/>
      <c r="B1441" s="144"/>
      <c r="C1441" s="144"/>
      <c r="D1441" s="144"/>
      <c r="E1441" s="144"/>
      <c r="F1441" s="144"/>
    </row>
    <row r="1442" spans="1:6">
      <c r="A1442" s="144"/>
      <c r="B1442" s="144"/>
      <c r="C1442" s="144"/>
      <c r="D1442" s="144"/>
      <c r="E1442" s="144"/>
      <c r="F1442" s="144"/>
    </row>
    <row r="1443" spans="1:6">
      <c r="A1443" s="144"/>
      <c r="B1443" s="144"/>
      <c r="C1443" s="144"/>
      <c r="D1443" s="144"/>
      <c r="E1443" s="144"/>
      <c r="F1443" s="144"/>
    </row>
    <row r="1444" spans="1:6">
      <c r="A1444" s="144"/>
      <c r="B1444" s="144"/>
      <c r="C1444" s="144"/>
      <c r="D1444" s="144"/>
      <c r="E1444" s="144"/>
      <c r="F1444" s="144"/>
    </row>
    <row r="1445" spans="1:6">
      <c r="A1445" s="144"/>
      <c r="B1445" s="144"/>
      <c r="C1445" s="144"/>
      <c r="D1445" s="144"/>
      <c r="E1445" s="144"/>
      <c r="F1445" s="144"/>
    </row>
    <row r="1446" spans="1:6">
      <c r="A1446" s="144"/>
      <c r="B1446" s="144"/>
      <c r="C1446" s="144"/>
      <c r="D1446" s="144"/>
      <c r="E1446" s="144"/>
      <c r="F1446" s="144"/>
    </row>
    <row r="1447" spans="1:6">
      <c r="A1447" s="144"/>
      <c r="B1447" s="144"/>
      <c r="C1447" s="144"/>
      <c r="D1447" s="144"/>
      <c r="E1447" s="144"/>
      <c r="F1447" s="144"/>
    </row>
    <row r="1448" spans="1:6">
      <c r="A1448" s="144"/>
      <c r="B1448" s="144"/>
      <c r="C1448" s="144"/>
      <c r="D1448" s="144"/>
      <c r="E1448" s="144"/>
      <c r="F1448" s="144"/>
    </row>
    <row r="1449" spans="1:6">
      <c r="A1449" s="144"/>
      <c r="B1449" s="144"/>
      <c r="C1449" s="144"/>
      <c r="D1449" s="144"/>
      <c r="E1449" s="144"/>
      <c r="F1449" s="144"/>
    </row>
    <row r="1450" spans="1:6">
      <c r="A1450" s="144"/>
      <c r="B1450" s="144"/>
      <c r="C1450" s="144"/>
      <c r="D1450" s="144"/>
      <c r="E1450" s="144"/>
      <c r="F1450" s="144"/>
    </row>
    <row r="1451" spans="1:6">
      <c r="A1451" s="144"/>
      <c r="B1451" s="144"/>
      <c r="C1451" s="144"/>
      <c r="D1451" s="144"/>
      <c r="E1451" s="144"/>
      <c r="F1451" s="144"/>
    </row>
    <row r="1452" spans="1:6">
      <c r="A1452" s="144"/>
      <c r="B1452" s="144"/>
      <c r="C1452" s="144"/>
      <c r="D1452" s="144"/>
      <c r="E1452" s="144"/>
      <c r="F1452" s="144"/>
    </row>
    <row r="1453" spans="1:6">
      <c r="A1453" s="144"/>
      <c r="B1453" s="144"/>
      <c r="C1453" s="144"/>
      <c r="D1453" s="144"/>
      <c r="E1453" s="144"/>
      <c r="F1453" s="144"/>
    </row>
    <row r="1454" spans="1:6">
      <c r="A1454" s="144"/>
      <c r="B1454" s="144"/>
      <c r="C1454" s="144"/>
      <c r="D1454" s="144"/>
      <c r="E1454" s="144"/>
      <c r="F1454" s="144"/>
    </row>
    <row r="1455" spans="1:6">
      <c r="A1455" s="144"/>
      <c r="B1455" s="144"/>
      <c r="C1455" s="144"/>
      <c r="D1455" s="144"/>
      <c r="E1455" s="144"/>
      <c r="F1455" s="144"/>
    </row>
    <row r="1456" spans="1:6">
      <c r="A1456" s="144"/>
      <c r="B1456" s="144"/>
      <c r="C1456" s="144"/>
      <c r="D1456" s="144"/>
      <c r="E1456" s="144"/>
      <c r="F1456" s="144"/>
    </row>
    <row r="1457" spans="1:6">
      <c r="A1457" s="144"/>
      <c r="B1457" s="144"/>
      <c r="C1457" s="144"/>
      <c r="D1457" s="144"/>
      <c r="E1457" s="144"/>
      <c r="F1457" s="144"/>
    </row>
    <row r="1458" spans="1:6">
      <c r="A1458" s="144"/>
      <c r="B1458" s="144"/>
      <c r="C1458" s="144"/>
      <c r="D1458" s="144"/>
      <c r="E1458" s="144"/>
      <c r="F1458" s="144"/>
    </row>
    <row r="1459" spans="1:6">
      <c r="A1459" s="144"/>
      <c r="B1459" s="144"/>
      <c r="C1459" s="144"/>
      <c r="D1459" s="144"/>
      <c r="E1459" s="144"/>
      <c r="F1459" s="144"/>
    </row>
    <row r="1460" spans="1:6">
      <c r="A1460" s="144"/>
      <c r="B1460" s="144"/>
      <c r="C1460" s="144"/>
      <c r="D1460" s="144"/>
      <c r="E1460" s="144"/>
      <c r="F1460" s="144"/>
    </row>
    <row r="1461" spans="1:6">
      <c r="A1461" s="144"/>
      <c r="B1461" s="144"/>
      <c r="C1461" s="144"/>
      <c r="D1461" s="144"/>
      <c r="E1461" s="144"/>
      <c r="F1461" s="144"/>
    </row>
    <row r="1462" spans="1:6">
      <c r="A1462" s="144"/>
      <c r="B1462" s="144"/>
      <c r="C1462" s="144"/>
      <c r="D1462" s="144"/>
      <c r="E1462" s="144"/>
      <c r="F1462" s="144"/>
    </row>
    <row r="1463" spans="1:6">
      <c r="A1463" s="144"/>
      <c r="B1463" s="144"/>
      <c r="C1463" s="144"/>
      <c r="D1463" s="144"/>
      <c r="E1463" s="144"/>
      <c r="F1463" s="144"/>
    </row>
    <row r="1464" spans="1:6">
      <c r="A1464" s="144"/>
      <c r="B1464" s="144"/>
      <c r="C1464" s="144"/>
      <c r="D1464" s="144"/>
      <c r="E1464" s="144"/>
      <c r="F1464" s="144"/>
    </row>
    <row r="1465" spans="1:6">
      <c r="A1465" s="144"/>
      <c r="B1465" s="144"/>
      <c r="C1465" s="144"/>
      <c r="D1465" s="144"/>
      <c r="E1465" s="144"/>
      <c r="F1465" s="144"/>
    </row>
    <row r="1466" spans="1:6">
      <c r="A1466" s="144"/>
      <c r="B1466" s="144"/>
      <c r="C1466" s="144"/>
      <c r="D1466" s="144"/>
      <c r="E1466" s="144"/>
      <c r="F1466" s="144"/>
    </row>
    <row r="1467" spans="1:6">
      <c r="A1467" s="144"/>
      <c r="B1467" s="144"/>
      <c r="C1467" s="144"/>
      <c r="D1467" s="144"/>
      <c r="E1467" s="144"/>
      <c r="F1467" s="144"/>
    </row>
    <row r="1468" spans="1:6">
      <c r="A1468" s="144"/>
      <c r="B1468" s="144"/>
      <c r="C1468" s="144"/>
      <c r="D1468" s="144"/>
      <c r="E1468" s="144"/>
      <c r="F1468" s="144"/>
    </row>
    <row r="1469" spans="1:6">
      <c r="A1469" s="144"/>
      <c r="B1469" s="144"/>
      <c r="C1469" s="144"/>
      <c r="D1469" s="144"/>
      <c r="E1469" s="144"/>
      <c r="F1469" s="144"/>
    </row>
    <row r="1470" spans="1:6">
      <c r="A1470" s="144"/>
      <c r="B1470" s="144"/>
      <c r="C1470" s="144"/>
      <c r="D1470" s="144"/>
      <c r="E1470" s="144"/>
      <c r="F1470" s="144"/>
    </row>
    <row r="1471" spans="1:6">
      <c r="A1471" s="144"/>
      <c r="B1471" s="144"/>
      <c r="C1471" s="144"/>
      <c r="D1471" s="144"/>
      <c r="E1471" s="144"/>
      <c r="F1471" s="144"/>
    </row>
    <row r="1472" spans="1:6">
      <c r="A1472" s="144"/>
      <c r="B1472" s="144"/>
      <c r="C1472" s="144"/>
      <c r="D1472" s="144"/>
      <c r="E1472" s="144"/>
      <c r="F1472" s="144"/>
    </row>
    <row r="1473" spans="1:6">
      <c r="A1473" s="144"/>
      <c r="B1473" s="144"/>
      <c r="C1473" s="144"/>
      <c r="D1473" s="144"/>
      <c r="E1473" s="144"/>
      <c r="F1473" s="144"/>
    </row>
    <row r="1474" spans="1:6">
      <c r="A1474" s="144"/>
      <c r="B1474" s="144"/>
      <c r="C1474" s="144"/>
      <c r="D1474" s="144"/>
      <c r="E1474" s="144"/>
      <c r="F1474" s="144"/>
    </row>
    <row r="1475" spans="1:6">
      <c r="A1475" s="144"/>
      <c r="B1475" s="144"/>
      <c r="C1475" s="144"/>
      <c r="D1475" s="144"/>
      <c r="E1475" s="144"/>
      <c r="F1475" s="144"/>
    </row>
    <row r="1476" spans="1:6">
      <c r="A1476" s="144"/>
      <c r="B1476" s="144"/>
      <c r="C1476" s="144"/>
      <c r="D1476" s="144"/>
      <c r="E1476" s="144"/>
      <c r="F1476" s="144"/>
    </row>
    <row r="1477" spans="1:6">
      <c r="A1477" s="144"/>
      <c r="B1477" s="144"/>
      <c r="C1477" s="144"/>
      <c r="D1477" s="144"/>
      <c r="E1477" s="144"/>
      <c r="F1477" s="144"/>
    </row>
    <row r="1478" spans="1:6">
      <c r="A1478" s="144"/>
      <c r="B1478" s="144"/>
      <c r="C1478" s="144"/>
      <c r="D1478" s="144"/>
      <c r="E1478" s="144"/>
      <c r="F1478" s="144"/>
    </row>
    <row r="1479" spans="1:6">
      <c r="A1479" s="144"/>
      <c r="B1479" s="144"/>
      <c r="C1479" s="144"/>
      <c r="D1479" s="144"/>
      <c r="E1479" s="144"/>
      <c r="F1479" s="144"/>
    </row>
    <row r="1480" spans="1:6">
      <c r="A1480" s="144"/>
      <c r="B1480" s="144"/>
      <c r="C1480" s="144"/>
      <c r="D1480" s="144"/>
      <c r="E1480" s="144"/>
      <c r="F1480" s="144"/>
    </row>
    <row r="1481" spans="1:6">
      <c r="A1481" s="144"/>
      <c r="B1481" s="144"/>
      <c r="C1481" s="144"/>
      <c r="D1481" s="144"/>
      <c r="E1481" s="144"/>
      <c r="F1481" s="144"/>
    </row>
    <row r="1482" spans="1:6">
      <c r="A1482" s="144"/>
      <c r="B1482" s="144"/>
      <c r="C1482" s="144"/>
      <c r="D1482" s="144"/>
      <c r="E1482" s="144"/>
      <c r="F1482" s="144"/>
    </row>
    <row r="1483" spans="1:6">
      <c r="A1483" s="144"/>
      <c r="B1483" s="144"/>
      <c r="C1483" s="144"/>
      <c r="D1483" s="144"/>
      <c r="E1483" s="144"/>
      <c r="F1483" s="144"/>
    </row>
    <row r="1484" spans="1:6">
      <c r="A1484" s="144"/>
      <c r="B1484" s="144"/>
      <c r="C1484" s="144"/>
      <c r="D1484" s="144"/>
      <c r="E1484" s="144"/>
      <c r="F1484" s="144"/>
    </row>
    <row r="1485" spans="1:6">
      <c r="A1485" s="144"/>
      <c r="B1485" s="144"/>
      <c r="C1485" s="144"/>
      <c r="D1485" s="144"/>
      <c r="E1485" s="144"/>
      <c r="F1485" s="144"/>
    </row>
    <row r="1486" spans="1:6">
      <c r="A1486" s="144"/>
      <c r="B1486" s="144"/>
      <c r="C1486" s="144"/>
      <c r="D1486" s="144"/>
      <c r="E1486" s="144"/>
      <c r="F1486" s="144"/>
    </row>
    <row r="1487" spans="1:6">
      <c r="A1487" s="144"/>
      <c r="B1487" s="144"/>
      <c r="C1487" s="144"/>
      <c r="D1487" s="144"/>
      <c r="E1487" s="144"/>
      <c r="F1487" s="144"/>
    </row>
    <row r="1488" spans="1:6">
      <c r="A1488" s="144"/>
      <c r="B1488" s="144"/>
      <c r="C1488" s="144"/>
      <c r="D1488" s="144"/>
      <c r="E1488" s="144"/>
      <c r="F1488" s="144"/>
    </row>
    <row r="1489" spans="1:6">
      <c r="A1489" s="144"/>
      <c r="B1489" s="144"/>
      <c r="C1489" s="144"/>
      <c r="D1489" s="144"/>
      <c r="E1489" s="144"/>
      <c r="F1489" s="144"/>
    </row>
    <row r="1490" spans="1:6">
      <c r="A1490" s="144"/>
      <c r="B1490" s="144"/>
      <c r="C1490" s="144"/>
      <c r="D1490" s="144"/>
      <c r="E1490" s="144"/>
      <c r="F1490" s="144"/>
    </row>
    <row r="1491" spans="1:6">
      <c r="A1491" s="144"/>
      <c r="B1491" s="144"/>
      <c r="C1491" s="144"/>
      <c r="D1491" s="144"/>
      <c r="E1491" s="144"/>
      <c r="F1491" s="144"/>
    </row>
    <row r="1492" spans="1:6">
      <c r="A1492" s="144"/>
      <c r="B1492" s="144"/>
      <c r="C1492" s="144"/>
      <c r="D1492" s="144"/>
      <c r="E1492" s="144"/>
      <c r="F1492" s="144"/>
    </row>
    <row r="1493" spans="1:6">
      <c r="A1493" s="144"/>
      <c r="B1493" s="144"/>
      <c r="C1493" s="144"/>
      <c r="D1493" s="144"/>
      <c r="E1493" s="144"/>
      <c r="F1493" s="144"/>
    </row>
    <row r="1494" spans="1:6">
      <c r="A1494" s="144"/>
      <c r="B1494" s="144"/>
      <c r="C1494" s="144"/>
      <c r="D1494" s="144"/>
      <c r="E1494" s="144"/>
      <c r="F1494" s="144"/>
    </row>
    <row r="1495" spans="1:6">
      <c r="A1495" s="144"/>
      <c r="B1495" s="144"/>
      <c r="C1495" s="144"/>
      <c r="D1495" s="144"/>
      <c r="E1495" s="144"/>
      <c r="F1495" s="144"/>
    </row>
    <row r="1496" spans="1:6">
      <c r="A1496" s="144"/>
      <c r="B1496" s="144"/>
      <c r="C1496" s="144"/>
      <c r="D1496" s="144"/>
      <c r="E1496" s="144"/>
      <c r="F1496" s="144"/>
    </row>
    <row r="1497" spans="1:6">
      <c r="A1497" s="144"/>
      <c r="B1497" s="144"/>
      <c r="C1497" s="144"/>
      <c r="D1497" s="144"/>
      <c r="E1497" s="144"/>
      <c r="F1497" s="144"/>
    </row>
    <row r="1498" spans="1:6">
      <c r="A1498" s="144"/>
      <c r="B1498" s="144"/>
      <c r="C1498" s="144"/>
      <c r="D1498" s="144"/>
      <c r="E1498" s="144"/>
      <c r="F1498" s="144"/>
    </row>
    <row r="1499" spans="1:6">
      <c r="A1499" s="144"/>
      <c r="B1499" s="144"/>
      <c r="C1499" s="144"/>
      <c r="D1499" s="144"/>
      <c r="E1499" s="144"/>
      <c r="F1499" s="144"/>
    </row>
    <row r="1500" spans="1:6">
      <c r="A1500" s="144"/>
      <c r="B1500" s="144"/>
      <c r="C1500" s="144"/>
      <c r="D1500" s="144"/>
      <c r="E1500" s="144"/>
      <c r="F1500" s="144"/>
    </row>
    <row r="1501" spans="1:6">
      <c r="A1501" s="144"/>
      <c r="B1501" s="144"/>
      <c r="C1501" s="144"/>
      <c r="D1501" s="144"/>
      <c r="E1501" s="144"/>
      <c r="F1501" s="144"/>
    </row>
    <row r="1502" spans="1:6">
      <c r="A1502" s="144"/>
      <c r="B1502" s="144"/>
      <c r="C1502" s="144"/>
      <c r="D1502" s="144"/>
      <c r="E1502" s="144"/>
      <c r="F1502" s="144"/>
    </row>
    <row r="1503" spans="1:6">
      <c r="A1503" s="144"/>
      <c r="B1503" s="144"/>
      <c r="C1503" s="144"/>
      <c r="D1503" s="144"/>
      <c r="E1503" s="144"/>
      <c r="F1503" s="144"/>
    </row>
    <row r="1504" spans="1:6">
      <c r="A1504" s="144"/>
      <c r="B1504" s="144"/>
      <c r="C1504" s="144"/>
      <c r="D1504" s="144"/>
      <c r="E1504" s="144"/>
      <c r="F1504" s="144"/>
    </row>
    <row r="1505" spans="1:6">
      <c r="A1505" s="144"/>
      <c r="B1505" s="144"/>
      <c r="C1505" s="144"/>
      <c r="D1505" s="144"/>
      <c r="E1505" s="144"/>
      <c r="F1505" s="144"/>
    </row>
    <row r="1506" spans="1:6">
      <c r="A1506" s="144"/>
      <c r="B1506" s="144"/>
      <c r="C1506" s="144"/>
      <c r="D1506" s="144"/>
      <c r="E1506" s="144"/>
      <c r="F1506" s="144"/>
    </row>
    <row r="1507" spans="1:6">
      <c r="A1507" s="144"/>
      <c r="B1507" s="144"/>
      <c r="C1507" s="144"/>
      <c r="D1507" s="144"/>
      <c r="E1507" s="144"/>
      <c r="F1507" s="144"/>
    </row>
    <row r="1508" spans="1:6">
      <c r="A1508" s="144"/>
      <c r="B1508" s="144"/>
      <c r="C1508" s="144"/>
      <c r="D1508" s="144"/>
      <c r="E1508" s="144"/>
      <c r="F1508" s="144"/>
    </row>
    <row r="1509" spans="1:6">
      <c r="A1509" s="144"/>
      <c r="B1509" s="144"/>
      <c r="C1509" s="144"/>
      <c r="D1509" s="144"/>
      <c r="E1509" s="144"/>
      <c r="F1509" s="144"/>
    </row>
    <row r="1510" spans="1:6">
      <c r="A1510" s="144"/>
      <c r="B1510" s="144"/>
      <c r="C1510" s="144"/>
      <c r="D1510" s="144"/>
      <c r="E1510" s="144"/>
      <c r="F1510" s="144"/>
    </row>
    <row r="1511" spans="1:6">
      <c r="A1511" s="144"/>
      <c r="B1511" s="144"/>
      <c r="C1511" s="144"/>
      <c r="D1511" s="144"/>
      <c r="E1511" s="144"/>
      <c r="F1511" s="144"/>
    </row>
    <row r="1512" spans="1:6">
      <c r="A1512" s="144"/>
      <c r="B1512" s="144"/>
      <c r="C1512" s="144"/>
      <c r="D1512" s="144"/>
      <c r="E1512" s="144"/>
      <c r="F1512" s="144"/>
    </row>
    <row r="1513" spans="1:6">
      <c r="A1513" s="144"/>
      <c r="B1513" s="144"/>
      <c r="C1513" s="144"/>
      <c r="D1513" s="144"/>
      <c r="E1513" s="144"/>
      <c r="F1513" s="144"/>
    </row>
    <row r="1514" spans="1:6">
      <c r="A1514" s="144"/>
      <c r="B1514" s="144"/>
      <c r="C1514" s="144"/>
      <c r="D1514" s="144"/>
      <c r="E1514" s="144"/>
      <c r="F1514" s="144"/>
    </row>
    <row r="1515" spans="1:6">
      <c r="A1515" s="144"/>
      <c r="B1515" s="144"/>
      <c r="C1515" s="144"/>
      <c r="D1515" s="144"/>
      <c r="E1515" s="144"/>
      <c r="F1515" s="144"/>
    </row>
    <row r="1516" spans="1:6">
      <c r="A1516" s="144"/>
      <c r="B1516" s="144"/>
      <c r="C1516" s="144"/>
      <c r="D1516" s="144"/>
      <c r="E1516" s="144"/>
      <c r="F1516" s="144"/>
    </row>
    <row r="1517" spans="1:6">
      <c r="A1517" s="144"/>
      <c r="B1517" s="144"/>
      <c r="C1517" s="144"/>
      <c r="D1517" s="144"/>
      <c r="E1517" s="144"/>
      <c r="F1517" s="144"/>
    </row>
    <row r="1518" spans="1:6">
      <c r="A1518" s="144"/>
      <c r="B1518" s="144"/>
      <c r="C1518" s="144"/>
      <c r="D1518" s="144"/>
      <c r="E1518" s="144"/>
      <c r="F1518" s="144"/>
    </row>
    <row r="1519" spans="1:6">
      <c r="A1519" s="144"/>
      <c r="B1519" s="144"/>
      <c r="C1519" s="144"/>
      <c r="D1519" s="144"/>
      <c r="E1519" s="144"/>
      <c r="F1519" s="144"/>
    </row>
    <row r="1520" spans="1:6">
      <c r="A1520" s="144"/>
      <c r="B1520" s="144"/>
      <c r="C1520" s="144"/>
      <c r="D1520" s="144"/>
      <c r="E1520" s="144"/>
      <c r="F1520" s="144"/>
    </row>
    <row r="1521" spans="1:6">
      <c r="A1521" s="144"/>
      <c r="B1521" s="144"/>
      <c r="C1521" s="144"/>
      <c r="D1521" s="144"/>
      <c r="E1521" s="144"/>
      <c r="F1521" s="144"/>
    </row>
    <row r="1522" spans="1:6">
      <c r="A1522" s="144"/>
      <c r="B1522" s="144"/>
      <c r="C1522" s="144"/>
      <c r="D1522" s="144"/>
      <c r="E1522" s="144"/>
      <c r="F1522" s="144"/>
    </row>
    <row r="1523" spans="1:6">
      <c r="A1523" s="144"/>
      <c r="B1523" s="144"/>
      <c r="C1523" s="144"/>
      <c r="D1523" s="144"/>
      <c r="E1523" s="144"/>
      <c r="F1523" s="144"/>
    </row>
    <row r="1524" spans="1:6">
      <c r="A1524" s="144"/>
      <c r="B1524" s="144"/>
      <c r="C1524" s="144"/>
      <c r="D1524" s="144"/>
      <c r="E1524" s="144"/>
      <c r="F1524" s="144"/>
    </row>
    <row r="1525" spans="1:6">
      <c r="A1525" s="144"/>
      <c r="B1525" s="144"/>
      <c r="C1525" s="144"/>
      <c r="D1525" s="144"/>
      <c r="E1525" s="144"/>
      <c r="F1525" s="144"/>
    </row>
    <row r="1526" spans="1:6">
      <c r="A1526" s="144"/>
      <c r="B1526" s="144"/>
      <c r="C1526" s="144"/>
      <c r="D1526" s="144"/>
      <c r="E1526" s="144"/>
      <c r="F1526" s="144"/>
    </row>
    <row r="1527" spans="1:6">
      <c r="A1527" s="144"/>
      <c r="B1527" s="144"/>
      <c r="C1527" s="144"/>
      <c r="D1527" s="144"/>
      <c r="E1527" s="144"/>
      <c r="F1527" s="144"/>
    </row>
    <row r="1528" spans="1:6">
      <c r="A1528" s="144"/>
      <c r="B1528" s="144"/>
      <c r="C1528" s="144"/>
      <c r="D1528" s="144"/>
      <c r="E1528" s="144"/>
      <c r="F1528" s="144"/>
    </row>
    <row r="1529" spans="1:6">
      <c r="A1529" s="144"/>
      <c r="B1529" s="144"/>
      <c r="C1529" s="144"/>
      <c r="D1529" s="144"/>
      <c r="E1529" s="144"/>
      <c r="F1529" s="144"/>
    </row>
    <row r="1530" spans="1:6">
      <c r="A1530" s="144"/>
      <c r="B1530" s="144"/>
      <c r="C1530" s="144"/>
      <c r="D1530" s="144"/>
      <c r="E1530" s="144"/>
      <c r="F1530" s="144"/>
    </row>
    <row r="1531" spans="1:6">
      <c r="A1531" s="144"/>
      <c r="B1531" s="144"/>
      <c r="C1531" s="144"/>
      <c r="D1531" s="144"/>
      <c r="E1531" s="144"/>
      <c r="F1531" s="144"/>
    </row>
    <row r="1532" spans="1:6">
      <c r="A1532" s="144"/>
      <c r="B1532" s="144"/>
      <c r="C1532" s="144"/>
      <c r="D1532" s="144"/>
      <c r="E1532" s="144"/>
      <c r="F1532" s="144"/>
    </row>
    <row r="1533" spans="1:6">
      <c r="A1533" s="144"/>
      <c r="B1533" s="144"/>
      <c r="C1533" s="144"/>
      <c r="D1533" s="144"/>
      <c r="E1533" s="144"/>
      <c r="F1533" s="144"/>
    </row>
    <row r="1534" spans="1:6">
      <c r="A1534" s="144"/>
      <c r="B1534" s="144"/>
      <c r="C1534" s="144"/>
      <c r="D1534" s="144"/>
      <c r="E1534" s="144"/>
      <c r="F1534" s="144"/>
    </row>
    <row r="1535" spans="1:6">
      <c r="A1535" s="144"/>
      <c r="B1535" s="144"/>
      <c r="C1535" s="144"/>
      <c r="D1535" s="144"/>
      <c r="E1535" s="144"/>
      <c r="F1535" s="144"/>
    </row>
    <row r="1536" spans="1:6">
      <c r="A1536" s="144"/>
      <c r="B1536" s="144"/>
      <c r="C1536" s="144"/>
      <c r="D1536" s="144"/>
      <c r="E1536" s="144"/>
      <c r="F1536" s="144"/>
    </row>
    <row r="1537" spans="1:6">
      <c r="A1537" s="144"/>
      <c r="B1537" s="144"/>
      <c r="C1537" s="144"/>
      <c r="D1537" s="144"/>
      <c r="E1537" s="144"/>
      <c r="F1537" s="144"/>
    </row>
    <row r="1538" spans="1:6">
      <c r="A1538" s="144"/>
      <c r="B1538" s="144"/>
      <c r="C1538" s="144"/>
      <c r="D1538" s="144"/>
      <c r="E1538" s="144"/>
      <c r="F1538" s="144"/>
    </row>
    <row r="1539" spans="1:6">
      <c r="A1539" s="144"/>
      <c r="B1539" s="144"/>
      <c r="C1539" s="144"/>
      <c r="D1539" s="144"/>
      <c r="E1539" s="144"/>
      <c r="F1539" s="144"/>
    </row>
    <row r="1540" spans="1:6">
      <c r="A1540" s="144"/>
      <c r="B1540" s="144"/>
      <c r="C1540" s="144"/>
      <c r="D1540" s="144"/>
      <c r="E1540" s="144"/>
      <c r="F1540" s="144"/>
    </row>
    <row r="1541" spans="1:6">
      <c r="A1541" s="144"/>
      <c r="B1541" s="144"/>
      <c r="C1541" s="144"/>
      <c r="D1541" s="144"/>
      <c r="E1541" s="144"/>
      <c r="F1541" s="144"/>
    </row>
    <row r="1542" spans="1:6">
      <c r="A1542" s="144"/>
      <c r="B1542" s="144"/>
      <c r="C1542" s="144"/>
      <c r="D1542" s="144"/>
      <c r="E1542" s="144"/>
      <c r="F1542" s="144"/>
    </row>
    <row r="1543" spans="1:6">
      <c r="A1543" s="144"/>
      <c r="B1543" s="144"/>
      <c r="C1543" s="144"/>
      <c r="D1543" s="144"/>
      <c r="E1543" s="144"/>
      <c r="F1543" s="144"/>
    </row>
    <row r="1544" spans="1:6">
      <c r="A1544" s="144"/>
      <c r="B1544" s="144"/>
      <c r="C1544" s="144"/>
      <c r="D1544" s="144"/>
      <c r="E1544" s="144"/>
      <c r="F1544" s="144"/>
    </row>
    <row r="1545" spans="1:6">
      <c r="A1545" s="144"/>
      <c r="B1545" s="144"/>
      <c r="C1545" s="144"/>
      <c r="D1545" s="144"/>
      <c r="E1545" s="144"/>
      <c r="F1545" s="144"/>
    </row>
    <row r="1546" spans="1:6">
      <c r="A1546" s="144"/>
      <c r="B1546" s="144"/>
      <c r="C1546" s="144"/>
      <c r="D1546" s="144"/>
      <c r="E1546" s="144"/>
      <c r="F1546" s="144"/>
    </row>
    <row r="1547" spans="1:6">
      <c r="A1547" s="144"/>
      <c r="B1547" s="144"/>
      <c r="C1547" s="144"/>
      <c r="D1547" s="144"/>
      <c r="E1547" s="144"/>
      <c r="F1547" s="144"/>
    </row>
    <row r="1548" spans="1:6">
      <c r="A1548" s="144"/>
      <c r="B1548" s="144"/>
      <c r="C1548" s="144"/>
      <c r="D1548" s="144"/>
      <c r="E1548" s="144"/>
      <c r="F1548" s="144"/>
    </row>
    <row r="1549" spans="1:6">
      <c r="A1549" s="144"/>
      <c r="B1549" s="144"/>
      <c r="C1549" s="144"/>
      <c r="D1549" s="144"/>
      <c r="E1549" s="144"/>
      <c r="F1549" s="144"/>
    </row>
    <row r="1550" spans="1:6">
      <c r="A1550" s="144"/>
      <c r="B1550" s="144"/>
      <c r="C1550" s="144"/>
      <c r="D1550" s="144"/>
      <c r="E1550" s="144"/>
      <c r="F1550" s="144"/>
    </row>
    <row r="1551" spans="1:6">
      <c r="A1551" s="144"/>
      <c r="B1551" s="144"/>
      <c r="C1551" s="144"/>
      <c r="D1551" s="144"/>
      <c r="E1551" s="144"/>
      <c r="F1551" s="144"/>
    </row>
    <row r="1552" spans="1:6">
      <c r="A1552" s="144"/>
      <c r="B1552" s="144"/>
      <c r="C1552" s="144"/>
      <c r="D1552" s="144"/>
      <c r="E1552" s="144"/>
      <c r="F1552" s="144"/>
    </row>
    <row r="1553" spans="1:6">
      <c r="A1553" s="144"/>
      <c r="B1553" s="144"/>
      <c r="C1553" s="144"/>
      <c r="D1553" s="144"/>
      <c r="E1553" s="144"/>
      <c r="F1553" s="144"/>
    </row>
    <row r="1554" spans="1:6">
      <c r="A1554" s="144"/>
      <c r="B1554" s="144"/>
      <c r="C1554" s="144"/>
      <c r="D1554" s="144"/>
      <c r="E1554" s="144"/>
      <c r="F1554" s="144"/>
    </row>
    <row r="1555" spans="1:6">
      <c r="A1555" s="144"/>
      <c r="B1555" s="144"/>
      <c r="C1555" s="144"/>
      <c r="D1555" s="144"/>
      <c r="E1555" s="144"/>
      <c r="F1555" s="144"/>
    </row>
    <row r="1556" spans="1:6">
      <c r="A1556" s="144"/>
      <c r="B1556" s="144"/>
      <c r="C1556" s="144"/>
      <c r="D1556" s="144"/>
      <c r="E1556" s="144"/>
      <c r="F1556" s="144"/>
    </row>
    <row r="1557" spans="1:6">
      <c r="A1557" s="144"/>
      <c r="B1557" s="144"/>
      <c r="C1557" s="144"/>
      <c r="D1557" s="144"/>
      <c r="E1557" s="144"/>
      <c r="F1557" s="144"/>
    </row>
    <row r="1558" spans="1:6">
      <c r="A1558" s="144"/>
      <c r="B1558" s="144"/>
      <c r="C1558" s="144"/>
      <c r="D1558" s="144"/>
      <c r="E1558" s="144"/>
      <c r="F1558" s="144"/>
    </row>
    <row r="1559" spans="1:6">
      <c r="A1559" s="144"/>
      <c r="B1559" s="144"/>
      <c r="C1559" s="144"/>
      <c r="D1559" s="144"/>
      <c r="E1559" s="144"/>
      <c r="F1559" s="144"/>
    </row>
    <row r="1560" spans="1:6">
      <c r="A1560" s="144"/>
      <c r="B1560" s="144"/>
      <c r="C1560" s="144"/>
      <c r="D1560" s="144"/>
      <c r="E1560" s="144"/>
      <c r="F1560" s="144"/>
    </row>
    <row r="1561" spans="1:6">
      <c r="A1561" s="144"/>
      <c r="B1561" s="144"/>
      <c r="C1561" s="144"/>
      <c r="D1561" s="144"/>
      <c r="E1561" s="144"/>
      <c r="F1561" s="144"/>
    </row>
    <row r="1562" spans="1:6">
      <c r="A1562" s="144"/>
      <c r="B1562" s="144"/>
      <c r="C1562" s="144"/>
      <c r="D1562" s="144"/>
      <c r="E1562" s="144"/>
      <c r="F1562" s="144"/>
    </row>
    <row r="1563" spans="1:6">
      <c r="A1563" s="144"/>
      <c r="B1563" s="144"/>
      <c r="C1563" s="144"/>
      <c r="D1563" s="144"/>
      <c r="E1563" s="144"/>
      <c r="F1563" s="144"/>
    </row>
    <row r="1564" spans="1:6">
      <c r="A1564" s="144"/>
      <c r="B1564" s="144"/>
      <c r="C1564" s="144"/>
      <c r="D1564" s="144"/>
      <c r="E1564" s="144"/>
      <c r="F1564" s="144"/>
    </row>
    <row r="1565" spans="1:6">
      <c r="A1565" s="144"/>
      <c r="B1565" s="144"/>
      <c r="C1565" s="144"/>
      <c r="D1565" s="144"/>
      <c r="E1565" s="144"/>
      <c r="F1565" s="144"/>
    </row>
    <row r="1566" spans="1:6">
      <c r="A1566" s="144"/>
      <c r="B1566" s="144"/>
      <c r="C1566" s="144"/>
      <c r="D1566" s="144"/>
      <c r="E1566" s="144"/>
      <c r="F1566" s="144"/>
    </row>
    <row r="1567" spans="1:6">
      <c r="A1567" s="144"/>
      <c r="B1567" s="144"/>
      <c r="C1567" s="144"/>
      <c r="D1567" s="144"/>
      <c r="E1567" s="144"/>
      <c r="F1567" s="144"/>
    </row>
    <row r="1568" spans="1:6">
      <c r="A1568" s="144"/>
      <c r="B1568" s="144"/>
      <c r="C1568" s="144"/>
      <c r="D1568" s="144"/>
      <c r="E1568" s="144"/>
      <c r="F1568" s="144"/>
    </row>
    <row r="1569" spans="1:6">
      <c r="A1569" s="144"/>
      <c r="B1569" s="144"/>
      <c r="C1569" s="144"/>
      <c r="D1569" s="144"/>
      <c r="E1569" s="144"/>
      <c r="F1569" s="144"/>
    </row>
    <row r="1570" spans="1:6">
      <c r="A1570" s="144"/>
      <c r="B1570" s="144"/>
      <c r="C1570" s="144"/>
      <c r="D1570" s="144"/>
      <c r="E1570" s="144"/>
      <c r="F1570" s="144"/>
    </row>
    <row r="1571" spans="1:6">
      <c r="A1571" s="144"/>
      <c r="B1571" s="144"/>
      <c r="C1571" s="144"/>
      <c r="D1571" s="144"/>
      <c r="E1571" s="144"/>
      <c r="F1571" s="144"/>
    </row>
    <row r="1572" spans="1:6">
      <c r="A1572" s="144"/>
      <c r="B1572" s="144"/>
      <c r="C1572" s="144"/>
      <c r="D1572" s="144"/>
      <c r="E1572" s="144"/>
      <c r="F1572" s="144"/>
    </row>
    <row r="1573" spans="1:6">
      <c r="A1573" s="144"/>
      <c r="B1573" s="144"/>
      <c r="C1573" s="144"/>
      <c r="D1573" s="144"/>
      <c r="E1573" s="144"/>
      <c r="F1573" s="144"/>
    </row>
    <row r="1574" spans="1:6">
      <c r="A1574" s="144"/>
      <c r="B1574" s="144"/>
      <c r="C1574" s="144"/>
      <c r="D1574" s="144"/>
      <c r="E1574" s="144"/>
      <c r="F1574" s="144"/>
    </row>
    <row r="1575" spans="1:6">
      <c r="A1575" s="144"/>
      <c r="B1575" s="144"/>
      <c r="C1575" s="144"/>
      <c r="D1575" s="144"/>
      <c r="E1575" s="144"/>
      <c r="F1575" s="144"/>
    </row>
    <row r="1576" spans="1:6">
      <c r="A1576" s="144"/>
      <c r="B1576" s="144"/>
      <c r="C1576" s="144"/>
      <c r="D1576" s="144"/>
      <c r="E1576" s="144"/>
      <c r="F1576" s="144"/>
    </row>
    <row r="1577" spans="1:6">
      <c r="A1577" s="144"/>
      <c r="B1577" s="144"/>
      <c r="C1577" s="144"/>
      <c r="D1577" s="144"/>
      <c r="E1577" s="144"/>
      <c r="F1577" s="144"/>
    </row>
    <row r="1578" spans="1:6">
      <c r="A1578" s="144"/>
      <c r="B1578" s="144"/>
      <c r="C1578" s="144"/>
      <c r="D1578" s="144"/>
      <c r="E1578" s="144"/>
      <c r="F1578" s="144"/>
    </row>
    <row r="1579" spans="1:6">
      <c r="A1579" s="144"/>
      <c r="B1579" s="144"/>
      <c r="C1579" s="144"/>
      <c r="D1579" s="144"/>
      <c r="E1579" s="144"/>
      <c r="F1579" s="144"/>
    </row>
    <row r="1580" spans="1:6">
      <c r="A1580" s="144"/>
      <c r="B1580" s="144"/>
      <c r="C1580" s="144"/>
      <c r="D1580" s="144"/>
      <c r="E1580" s="144"/>
      <c r="F1580" s="144"/>
    </row>
    <row r="1581" spans="1:6">
      <c r="A1581" s="144"/>
      <c r="B1581" s="144"/>
      <c r="C1581" s="144"/>
      <c r="D1581" s="144"/>
      <c r="E1581" s="144"/>
      <c r="F1581" s="144"/>
    </row>
    <row r="1582" spans="1:6">
      <c r="A1582" s="144"/>
      <c r="B1582" s="144"/>
      <c r="C1582" s="144"/>
      <c r="D1582" s="144"/>
      <c r="E1582" s="144"/>
      <c r="F1582" s="144"/>
    </row>
    <row r="1583" spans="1:6">
      <c r="A1583" s="144"/>
      <c r="B1583" s="144"/>
      <c r="C1583" s="144"/>
      <c r="D1583" s="144"/>
      <c r="E1583" s="144"/>
      <c r="F1583" s="144"/>
    </row>
    <row r="1584" spans="1:6">
      <c r="A1584" s="144"/>
      <c r="B1584" s="144"/>
      <c r="C1584" s="144"/>
      <c r="D1584" s="144"/>
      <c r="E1584" s="144"/>
      <c r="F1584" s="144"/>
    </row>
    <row r="1585" spans="1:6">
      <c r="A1585" s="144"/>
      <c r="B1585" s="144"/>
      <c r="C1585" s="144"/>
      <c r="D1585" s="144"/>
      <c r="E1585" s="144"/>
      <c r="F1585" s="144"/>
    </row>
    <row r="1586" spans="1:6">
      <c r="A1586" s="144"/>
      <c r="B1586" s="144"/>
      <c r="C1586" s="144"/>
      <c r="D1586" s="144"/>
      <c r="E1586" s="144"/>
      <c r="F1586" s="144"/>
    </row>
    <row r="1587" spans="1:6">
      <c r="A1587" s="144"/>
      <c r="B1587" s="144"/>
      <c r="C1587" s="144"/>
      <c r="D1587" s="144"/>
      <c r="E1587" s="144"/>
      <c r="F1587" s="144"/>
    </row>
    <row r="1588" spans="1:6">
      <c r="A1588" s="144"/>
      <c r="B1588" s="144"/>
      <c r="C1588" s="144"/>
      <c r="D1588" s="144"/>
      <c r="E1588" s="144"/>
      <c r="F1588" s="144"/>
    </row>
    <row r="1589" spans="1:6">
      <c r="A1589" s="144"/>
      <c r="B1589" s="144"/>
      <c r="C1589" s="144"/>
      <c r="D1589" s="144"/>
      <c r="E1589" s="144"/>
      <c r="F1589" s="144"/>
    </row>
    <row r="1590" spans="1:6">
      <c r="A1590" s="144"/>
      <c r="B1590" s="144"/>
      <c r="C1590" s="144"/>
      <c r="D1590" s="144"/>
      <c r="E1590" s="144"/>
      <c r="F1590" s="144"/>
    </row>
    <row r="1591" spans="1:6">
      <c r="A1591" s="144"/>
      <c r="B1591" s="144"/>
      <c r="C1591" s="144"/>
      <c r="D1591" s="144"/>
      <c r="E1591" s="144"/>
      <c r="F1591" s="144"/>
    </row>
    <row r="1592" spans="1:6">
      <c r="A1592" s="144"/>
      <c r="B1592" s="144"/>
      <c r="C1592" s="144"/>
      <c r="D1592" s="144"/>
      <c r="E1592" s="144"/>
      <c r="F1592" s="144"/>
    </row>
    <row r="1593" spans="1:6">
      <c r="A1593" s="144"/>
      <c r="B1593" s="144"/>
      <c r="C1593" s="144"/>
      <c r="D1593" s="144"/>
      <c r="E1593" s="144"/>
      <c r="F1593" s="144"/>
    </row>
    <row r="1594" spans="1:6">
      <c r="A1594" s="144"/>
      <c r="B1594" s="144"/>
      <c r="C1594" s="144"/>
      <c r="D1594" s="144"/>
      <c r="E1594" s="144"/>
      <c r="F1594" s="144"/>
    </row>
    <row r="1595" spans="1:6">
      <c r="A1595" s="144"/>
      <c r="B1595" s="144"/>
      <c r="C1595" s="144"/>
      <c r="D1595" s="144"/>
      <c r="E1595" s="144"/>
      <c r="F1595" s="144"/>
    </row>
    <row r="1596" spans="1:6">
      <c r="A1596" s="144"/>
      <c r="B1596" s="144"/>
      <c r="C1596" s="144"/>
      <c r="D1596" s="144"/>
      <c r="E1596" s="144"/>
      <c r="F1596" s="144"/>
    </row>
    <row r="1597" spans="1:6">
      <c r="A1597" s="144"/>
      <c r="B1597" s="144"/>
      <c r="C1597" s="144"/>
      <c r="D1597" s="144"/>
      <c r="E1597" s="144"/>
      <c r="F1597" s="144"/>
    </row>
    <row r="1598" spans="1:6">
      <c r="A1598" s="144"/>
      <c r="B1598" s="144"/>
      <c r="C1598" s="144"/>
      <c r="D1598" s="144"/>
      <c r="E1598" s="144"/>
      <c r="F1598" s="144"/>
    </row>
    <row r="1599" spans="1:6">
      <c r="A1599" s="144"/>
      <c r="B1599" s="144"/>
      <c r="C1599" s="144"/>
      <c r="D1599" s="144"/>
      <c r="E1599" s="144"/>
      <c r="F1599" s="144"/>
    </row>
    <row r="1600" spans="1:6">
      <c r="A1600" s="144"/>
      <c r="B1600" s="144"/>
      <c r="C1600" s="144"/>
      <c r="D1600" s="144"/>
      <c r="E1600" s="144"/>
      <c r="F1600" s="144"/>
    </row>
    <row r="1601" spans="1:6">
      <c r="A1601" s="144"/>
      <c r="B1601" s="144"/>
      <c r="C1601" s="144"/>
      <c r="D1601" s="144"/>
      <c r="E1601" s="144"/>
      <c r="F1601" s="144"/>
    </row>
    <row r="1602" spans="1:6">
      <c r="A1602" s="144"/>
      <c r="B1602" s="144"/>
      <c r="C1602" s="144"/>
      <c r="D1602" s="144"/>
      <c r="E1602" s="144"/>
      <c r="F1602" s="144"/>
    </row>
    <row r="1603" spans="1:6">
      <c r="A1603" s="144"/>
      <c r="B1603" s="144"/>
      <c r="C1603" s="144"/>
      <c r="D1603" s="144"/>
      <c r="E1603" s="144"/>
      <c r="F1603" s="144"/>
    </row>
    <row r="1604" spans="1:6">
      <c r="A1604" s="144"/>
      <c r="B1604" s="144"/>
      <c r="C1604" s="144"/>
      <c r="D1604" s="144"/>
      <c r="E1604" s="144"/>
      <c r="F1604" s="144"/>
    </row>
    <row r="1605" spans="1:6">
      <c r="A1605" s="144"/>
      <c r="B1605" s="144"/>
      <c r="C1605" s="144"/>
      <c r="D1605" s="144"/>
      <c r="E1605" s="144"/>
      <c r="F1605" s="144"/>
    </row>
    <row r="1606" spans="1:6">
      <c r="A1606" s="144"/>
      <c r="B1606" s="144"/>
      <c r="C1606" s="144"/>
      <c r="D1606" s="144"/>
      <c r="E1606" s="144"/>
      <c r="F1606" s="144"/>
    </row>
    <row r="1607" spans="1:6">
      <c r="A1607" s="144"/>
      <c r="B1607" s="144"/>
      <c r="C1607" s="144"/>
      <c r="D1607" s="144"/>
      <c r="E1607" s="144"/>
      <c r="F1607" s="144"/>
    </row>
    <row r="1608" spans="1:6">
      <c r="A1608" s="144"/>
      <c r="B1608" s="144"/>
      <c r="C1608" s="144"/>
      <c r="D1608" s="144"/>
      <c r="E1608" s="144"/>
      <c r="F1608" s="144"/>
    </row>
    <row r="1609" spans="1:6">
      <c r="A1609" s="144"/>
      <c r="B1609" s="144"/>
      <c r="C1609" s="144"/>
      <c r="D1609" s="144"/>
      <c r="E1609" s="144"/>
      <c r="F1609" s="144"/>
    </row>
    <row r="1610" spans="1:6">
      <c r="A1610" s="144"/>
      <c r="B1610" s="144"/>
      <c r="C1610" s="144"/>
      <c r="D1610" s="144"/>
      <c r="E1610" s="144"/>
      <c r="F1610" s="144"/>
    </row>
    <row r="1611" spans="1:6">
      <c r="A1611" s="144"/>
      <c r="B1611" s="144"/>
      <c r="C1611" s="144"/>
      <c r="D1611" s="144"/>
      <c r="E1611" s="144"/>
      <c r="F1611" s="144"/>
    </row>
    <row r="1612" spans="1:6">
      <c r="A1612" s="144"/>
      <c r="B1612" s="144"/>
      <c r="C1612" s="144"/>
      <c r="D1612" s="144"/>
      <c r="E1612" s="144"/>
      <c r="F1612" s="144"/>
    </row>
    <row r="1613" spans="1:6">
      <c r="A1613" s="144"/>
      <c r="B1613" s="144"/>
      <c r="C1613" s="144"/>
      <c r="D1613" s="144"/>
      <c r="E1613" s="144"/>
      <c r="F1613" s="144"/>
    </row>
    <row r="1614" spans="1:6">
      <c r="A1614" s="144"/>
      <c r="B1614" s="144"/>
      <c r="C1614" s="144"/>
      <c r="D1614" s="144"/>
      <c r="E1614" s="144"/>
      <c r="F1614" s="144"/>
    </row>
    <row r="1615" spans="1:6">
      <c r="A1615" s="144"/>
      <c r="B1615" s="144"/>
      <c r="C1615" s="144"/>
      <c r="D1615" s="144"/>
      <c r="E1615" s="144"/>
      <c r="F1615" s="144"/>
    </row>
    <row r="1616" spans="1:6">
      <c r="A1616" s="144"/>
      <c r="B1616" s="144"/>
      <c r="C1616" s="144"/>
      <c r="D1616" s="144"/>
      <c r="E1616" s="144"/>
      <c r="F1616" s="144"/>
    </row>
    <row r="1617" spans="1:6">
      <c r="A1617" s="144"/>
      <c r="B1617" s="144"/>
      <c r="C1617" s="144"/>
      <c r="D1617" s="144"/>
      <c r="E1617" s="144"/>
      <c r="F1617" s="144"/>
    </row>
    <row r="1618" spans="1:6">
      <c r="A1618" s="144"/>
      <c r="B1618" s="144"/>
      <c r="C1618" s="144"/>
      <c r="D1618" s="144"/>
      <c r="E1618" s="144"/>
      <c r="F1618" s="144"/>
    </row>
    <row r="1619" spans="1:6">
      <c r="A1619" s="144"/>
      <c r="B1619" s="144"/>
      <c r="C1619" s="144"/>
      <c r="D1619" s="144"/>
      <c r="E1619" s="144"/>
      <c r="F1619" s="144"/>
    </row>
    <row r="1620" spans="1:6">
      <c r="A1620" s="144"/>
      <c r="B1620" s="144"/>
      <c r="C1620" s="144"/>
      <c r="D1620" s="144"/>
      <c r="E1620" s="144"/>
      <c r="F1620" s="144"/>
    </row>
    <row r="1621" spans="1:6">
      <c r="A1621" s="144"/>
      <c r="B1621" s="144"/>
      <c r="C1621" s="144"/>
      <c r="D1621" s="144"/>
      <c r="E1621" s="144"/>
      <c r="F1621" s="144"/>
    </row>
    <row r="1622" spans="1:6">
      <c r="A1622" s="144"/>
      <c r="B1622" s="144"/>
      <c r="C1622" s="144"/>
      <c r="D1622" s="144"/>
      <c r="E1622" s="144"/>
      <c r="F1622" s="144"/>
    </row>
    <row r="1623" spans="1:6">
      <c r="A1623" s="144"/>
      <c r="B1623" s="144"/>
      <c r="C1623" s="144"/>
      <c r="D1623" s="144"/>
      <c r="E1623" s="144"/>
      <c r="F1623" s="144"/>
    </row>
    <row r="1624" spans="1:6">
      <c r="A1624" s="144"/>
      <c r="B1624" s="144"/>
      <c r="C1624" s="144"/>
      <c r="D1624" s="144"/>
      <c r="E1624" s="144"/>
      <c r="F1624" s="144"/>
    </row>
    <row r="1625" spans="1:6">
      <c r="A1625" s="144"/>
      <c r="B1625" s="144"/>
      <c r="C1625" s="144"/>
      <c r="D1625" s="144"/>
      <c r="E1625" s="144"/>
      <c r="F1625" s="144"/>
    </row>
    <row r="1626" spans="1:6">
      <c r="A1626" s="144"/>
      <c r="B1626" s="144"/>
      <c r="C1626" s="144"/>
      <c r="D1626" s="144"/>
      <c r="E1626" s="144"/>
      <c r="F1626" s="144"/>
    </row>
    <row r="1627" spans="1:6">
      <c r="A1627" s="144"/>
      <c r="B1627" s="144"/>
      <c r="C1627" s="144"/>
      <c r="D1627" s="144"/>
      <c r="E1627" s="144"/>
      <c r="F1627" s="144"/>
    </row>
    <row r="1628" spans="1:6">
      <c r="A1628" s="144"/>
      <c r="B1628" s="144"/>
      <c r="C1628" s="144"/>
      <c r="D1628" s="144"/>
      <c r="E1628" s="144"/>
      <c r="F1628" s="144"/>
    </row>
    <row r="1629" spans="1:6">
      <c r="A1629" s="144"/>
      <c r="B1629" s="144"/>
      <c r="C1629" s="144"/>
      <c r="D1629" s="144"/>
      <c r="E1629" s="144"/>
      <c r="F1629" s="144"/>
    </row>
    <row r="1630" spans="1:6">
      <c r="A1630" s="144"/>
      <c r="B1630" s="144"/>
      <c r="C1630" s="144"/>
      <c r="D1630" s="144"/>
      <c r="E1630" s="144"/>
      <c r="F1630" s="144"/>
    </row>
    <row r="1631" spans="1:6">
      <c r="A1631" s="144"/>
      <c r="B1631" s="144"/>
      <c r="C1631" s="144"/>
      <c r="D1631" s="144"/>
      <c r="E1631" s="144"/>
      <c r="F1631" s="144"/>
    </row>
    <row r="1632" spans="1:6">
      <c r="A1632" s="144"/>
      <c r="B1632" s="144"/>
      <c r="C1632" s="144"/>
      <c r="D1632" s="144"/>
      <c r="E1632" s="144"/>
      <c r="F1632" s="144"/>
    </row>
    <row r="1633" spans="1:6">
      <c r="A1633" s="144"/>
      <c r="B1633" s="144"/>
      <c r="C1633" s="144"/>
      <c r="D1633" s="144"/>
      <c r="E1633" s="144"/>
      <c r="F1633" s="144"/>
    </row>
    <row r="1634" spans="1:6">
      <c r="A1634" s="144"/>
      <c r="B1634" s="144"/>
      <c r="C1634" s="144"/>
      <c r="D1634" s="144"/>
      <c r="E1634" s="144"/>
      <c r="F1634" s="144"/>
    </row>
    <row r="1635" spans="1:6">
      <c r="A1635" s="144"/>
      <c r="B1635" s="144"/>
      <c r="C1635" s="144"/>
      <c r="D1635" s="144"/>
      <c r="E1635" s="144"/>
      <c r="F1635" s="144"/>
    </row>
    <row r="1636" spans="1:6">
      <c r="A1636" s="144"/>
      <c r="B1636" s="144"/>
      <c r="C1636" s="144"/>
      <c r="D1636" s="144"/>
      <c r="E1636" s="144"/>
      <c r="F1636" s="144"/>
    </row>
    <row r="1637" spans="1:6">
      <c r="A1637" s="144"/>
      <c r="B1637" s="144"/>
      <c r="C1637" s="144"/>
      <c r="D1637" s="144"/>
      <c r="E1637" s="144"/>
      <c r="F1637" s="144"/>
    </row>
    <row r="1638" spans="1:6">
      <c r="A1638" s="144"/>
      <c r="B1638" s="144"/>
      <c r="C1638" s="144"/>
      <c r="D1638" s="144"/>
      <c r="E1638" s="144"/>
      <c r="F1638" s="144"/>
    </row>
    <row r="1639" spans="1:6">
      <c r="A1639" s="144"/>
      <c r="B1639" s="144"/>
      <c r="C1639" s="144"/>
      <c r="D1639" s="144"/>
      <c r="E1639" s="144"/>
      <c r="F1639" s="144"/>
    </row>
    <row r="1640" spans="1:6">
      <c r="A1640" s="144"/>
      <c r="B1640" s="144"/>
      <c r="C1640" s="144"/>
      <c r="D1640" s="144"/>
      <c r="E1640" s="144"/>
      <c r="F1640" s="144"/>
    </row>
    <row r="1641" spans="1:6">
      <c r="A1641" s="144"/>
      <c r="B1641" s="144"/>
      <c r="C1641" s="144"/>
      <c r="D1641" s="144"/>
      <c r="E1641" s="144"/>
      <c r="F1641" s="144"/>
    </row>
    <row r="1642" spans="1:6">
      <c r="A1642" s="144"/>
      <c r="B1642" s="144"/>
      <c r="C1642" s="144"/>
      <c r="D1642" s="144"/>
      <c r="E1642" s="144"/>
      <c r="F1642" s="144"/>
    </row>
    <row r="1643" spans="1:6">
      <c r="A1643" s="144"/>
      <c r="B1643" s="144"/>
      <c r="C1643" s="144"/>
      <c r="D1643" s="144"/>
      <c r="E1643" s="144"/>
      <c r="F1643" s="144"/>
    </row>
    <row r="1644" spans="1:6">
      <c r="A1644" s="144"/>
      <c r="B1644" s="144"/>
      <c r="C1644" s="144"/>
      <c r="D1644" s="144"/>
      <c r="E1644" s="144"/>
      <c r="F1644" s="144"/>
    </row>
    <row r="1645" spans="1:6">
      <c r="A1645" s="144"/>
      <c r="B1645" s="144"/>
      <c r="C1645" s="144"/>
      <c r="D1645" s="144"/>
      <c r="E1645" s="144"/>
      <c r="F1645" s="144"/>
    </row>
    <row r="1646" spans="1:6">
      <c r="A1646" s="144"/>
      <c r="B1646" s="144"/>
      <c r="C1646" s="144"/>
      <c r="D1646" s="144"/>
      <c r="E1646" s="144"/>
      <c r="F1646" s="144"/>
    </row>
    <row r="1647" spans="1:6">
      <c r="A1647" s="144"/>
      <c r="B1647" s="144"/>
      <c r="C1647" s="144"/>
      <c r="D1647" s="144"/>
      <c r="E1647" s="144"/>
      <c r="F1647" s="144"/>
    </row>
    <row r="1648" spans="1:6">
      <c r="A1648" s="144"/>
      <c r="B1648" s="144"/>
      <c r="C1648" s="144"/>
      <c r="D1648" s="144"/>
      <c r="E1648" s="144"/>
      <c r="F1648" s="144"/>
    </row>
    <row r="1649" spans="1:6">
      <c r="A1649" s="144"/>
      <c r="B1649" s="144"/>
      <c r="C1649" s="144"/>
      <c r="D1649" s="144"/>
      <c r="E1649" s="144"/>
      <c r="F1649" s="144"/>
    </row>
    <row r="1650" spans="1:6">
      <c r="A1650" s="144"/>
      <c r="B1650" s="144"/>
      <c r="C1650" s="144"/>
      <c r="D1650" s="144"/>
      <c r="E1650" s="144"/>
      <c r="F1650" s="144"/>
    </row>
    <row r="1651" spans="1:6">
      <c r="A1651" s="144"/>
      <c r="B1651" s="144"/>
      <c r="C1651" s="144"/>
      <c r="D1651" s="144"/>
      <c r="E1651" s="144"/>
      <c r="F1651" s="144"/>
    </row>
    <row r="1652" spans="1:6">
      <c r="A1652" s="144"/>
      <c r="B1652" s="144"/>
      <c r="C1652" s="144"/>
      <c r="D1652" s="144"/>
      <c r="E1652" s="144"/>
      <c r="F1652" s="144"/>
    </row>
    <row r="1653" spans="1:6">
      <c r="A1653" s="144"/>
      <c r="B1653" s="144"/>
      <c r="C1653" s="144"/>
      <c r="D1653" s="144"/>
      <c r="E1653" s="144"/>
      <c r="F1653" s="144"/>
    </row>
    <row r="1654" spans="1:6">
      <c r="A1654" s="144"/>
      <c r="B1654" s="144"/>
      <c r="C1654" s="144"/>
      <c r="D1654" s="144"/>
      <c r="E1654" s="144"/>
      <c r="F1654" s="144"/>
    </row>
    <row r="1655" spans="1:6">
      <c r="A1655" s="144"/>
      <c r="B1655" s="144"/>
      <c r="C1655" s="144"/>
      <c r="D1655" s="144"/>
      <c r="E1655" s="144"/>
      <c r="F1655" s="144"/>
    </row>
    <row r="1656" spans="1:6">
      <c r="A1656" s="144"/>
      <c r="B1656" s="144"/>
      <c r="C1656" s="144"/>
      <c r="D1656" s="144"/>
      <c r="E1656" s="144"/>
      <c r="F1656" s="144"/>
    </row>
    <row r="1657" spans="1:6">
      <c r="A1657" s="144"/>
      <c r="B1657" s="144"/>
      <c r="C1657" s="144"/>
      <c r="D1657" s="144"/>
      <c r="E1657" s="144"/>
      <c r="F1657" s="144"/>
    </row>
    <row r="1658" spans="1:6">
      <c r="A1658" s="144"/>
      <c r="B1658" s="144"/>
      <c r="C1658" s="144"/>
      <c r="D1658" s="144"/>
      <c r="E1658" s="144"/>
      <c r="F1658" s="144"/>
    </row>
    <row r="1659" spans="1:6">
      <c r="A1659" s="144"/>
      <c r="B1659" s="144"/>
      <c r="C1659" s="144"/>
      <c r="D1659" s="144"/>
      <c r="E1659" s="144"/>
      <c r="F1659" s="144"/>
    </row>
    <row r="1660" spans="1:6">
      <c r="A1660" s="144"/>
      <c r="B1660" s="144"/>
      <c r="C1660" s="144"/>
      <c r="D1660" s="144"/>
      <c r="E1660" s="144"/>
      <c r="F1660" s="144"/>
    </row>
    <row r="1661" spans="1:6">
      <c r="A1661" s="144"/>
      <c r="B1661" s="144"/>
      <c r="C1661" s="144"/>
      <c r="D1661" s="144"/>
      <c r="E1661" s="144"/>
      <c r="F1661" s="144"/>
    </row>
    <row r="1662" spans="1:6">
      <c r="A1662" s="144"/>
      <c r="B1662" s="144"/>
      <c r="C1662" s="144"/>
      <c r="D1662" s="144"/>
      <c r="E1662" s="144"/>
      <c r="F1662" s="144"/>
    </row>
    <row r="1663" spans="1:6">
      <c r="A1663" s="144"/>
      <c r="B1663" s="144"/>
      <c r="C1663" s="144"/>
      <c r="D1663" s="144"/>
      <c r="E1663" s="144"/>
      <c r="F1663" s="144"/>
    </row>
    <row r="1664" spans="1:6">
      <c r="A1664" s="144"/>
      <c r="B1664" s="144"/>
      <c r="C1664" s="144"/>
      <c r="D1664" s="144"/>
      <c r="E1664" s="144"/>
      <c r="F1664" s="144"/>
    </row>
    <row r="1665" spans="1:6">
      <c r="A1665" s="144"/>
      <c r="B1665" s="144"/>
      <c r="C1665" s="144"/>
      <c r="D1665" s="144"/>
      <c r="E1665" s="144"/>
      <c r="F1665" s="144"/>
    </row>
    <row r="1666" spans="1:6">
      <c r="A1666" s="144"/>
      <c r="B1666" s="144"/>
      <c r="C1666" s="144"/>
      <c r="D1666" s="144"/>
      <c r="E1666" s="144"/>
      <c r="F1666" s="144"/>
    </row>
    <row r="1667" spans="1:6">
      <c r="A1667" s="144"/>
      <c r="B1667" s="144"/>
      <c r="C1667" s="144"/>
      <c r="D1667" s="144"/>
      <c r="E1667" s="144"/>
      <c r="F1667" s="144"/>
    </row>
    <row r="1668" spans="1:6">
      <c r="A1668" s="144"/>
      <c r="B1668" s="144"/>
      <c r="C1668" s="144"/>
      <c r="D1668" s="144"/>
      <c r="E1668" s="144"/>
      <c r="F1668" s="144"/>
    </row>
    <row r="1669" spans="1:6">
      <c r="A1669" s="144"/>
      <c r="B1669" s="144"/>
      <c r="C1669" s="144"/>
      <c r="D1669" s="144"/>
      <c r="E1669" s="144"/>
      <c r="F1669" s="144"/>
    </row>
    <row r="1670" spans="1:6">
      <c r="A1670" s="144"/>
      <c r="B1670" s="144"/>
      <c r="C1670" s="144"/>
      <c r="D1670" s="144"/>
      <c r="E1670" s="144"/>
      <c r="F1670" s="144"/>
    </row>
    <row r="1671" spans="1:6">
      <c r="A1671" s="144"/>
      <c r="B1671" s="144"/>
      <c r="C1671" s="144"/>
      <c r="D1671" s="144"/>
      <c r="E1671" s="144"/>
      <c r="F1671" s="144"/>
    </row>
    <row r="1672" spans="1:6">
      <c r="A1672" s="144"/>
      <c r="B1672" s="144"/>
      <c r="C1672" s="144"/>
      <c r="D1672" s="144"/>
      <c r="E1672" s="144"/>
      <c r="F1672" s="144"/>
    </row>
    <row r="1673" spans="1:6">
      <c r="A1673" s="144"/>
      <c r="B1673" s="144"/>
      <c r="C1673" s="144"/>
      <c r="D1673" s="144"/>
      <c r="E1673" s="144"/>
      <c r="F1673" s="144"/>
    </row>
    <row r="1674" spans="1:6">
      <c r="A1674" s="144"/>
      <c r="B1674" s="144"/>
      <c r="C1674" s="144"/>
      <c r="D1674" s="144"/>
      <c r="E1674" s="144"/>
      <c r="F1674" s="144"/>
    </row>
    <row r="1675" spans="1:6">
      <c r="A1675" s="144"/>
      <c r="B1675" s="144"/>
      <c r="C1675" s="144"/>
      <c r="D1675" s="144"/>
      <c r="E1675" s="144"/>
      <c r="F1675" s="144"/>
    </row>
    <row r="1676" spans="1:6">
      <c r="A1676" s="144"/>
      <c r="B1676" s="144"/>
      <c r="C1676" s="144"/>
      <c r="D1676" s="144"/>
      <c r="E1676" s="144"/>
      <c r="F1676" s="144"/>
    </row>
    <row r="1677" spans="1:6">
      <c r="A1677" s="144"/>
      <c r="B1677" s="144"/>
      <c r="C1677" s="144"/>
      <c r="D1677" s="144"/>
      <c r="E1677" s="144"/>
      <c r="F1677" s="144"/>
    </row>
    <row r="1678" spans="1:6">
      <c r="A1678" s="144"/>
      <c r="B1678" s="144"/>
      <c r="C1678" s="144"/>
      <c r="D1678" s="144"/>
      <c r="E1678" s="144"/>
      <c r="F1678" s="144"/>
    </row>
    <row r="1679" spans="1:6">
      <c r="A1679" s="144"/>
      <c r="B1679" s="144"/>
      <c r="C1679" s="144"/>
      <c r="D1679" s="144"/>
      <c r="E1679" s="144"/>
      <c r="F1679" s="144"/>
    </row>
    <row r="1680" spans="1:6">
      <c r="A1680" s="144"/>
      <c r="B1680" s="144"/>
      <c r="C1680" s="144"/>
      <c r="D1680" s="144"/>
      <c r="E1680" s="144"/>
      <c r="F1680" s="144"/>
    </row>
    <row r="1681" spans="1:6">
      <c r="A1681" s="144"/>
      <c r="B1681" s="144"/>
      <c r="C1681" s="144"/>
      <c r="D1681" s="144"/>
      <c r="E1681" s="144"/>
      <c r="F1681" s="144"/>
    </row>
    <row r="1682" spans="1:6">
      <c r="A1682" s="144"/>
      <c r="B1682" s="144"/>
      <c r="C1682" s="144"/>
      <c r="D1682" s="144"/>
      <c r="E1682" s="144"/>
      <c r="F1682" s="144"/>
    </row>
    <row r="1683" spans="1:6">
      <c r="A1683" s="144"/>
      <c r="B1683" s="144"/>
      <c r="C1683" s="144"/>
      <c r="D1683" s="144"/>
      <c r="E1683" s="144"/>
      <c r="F1683" s="144"/>
    </row>
    <row r="1684" spans="1:6">
      <c r="A1684" s="144"/>
      <c r="B1684" s="144"/>
      <c r="C1684" s="144"/>
      <c r="D1684" s="144"/>
      <c r="E1684" s="144"/>
      <c r="F1684" s="144"/>
    </row>
    <row r="1685" spans="1:6">
      <c r="A1685" s="144"/>
      <c r="B1685" s="144"/>
      <c r="C1685" s="144"/>
      <c r="D1685" s="144"/>
      <c r="E1685" s="144"/>
      <c r="F1685" s="144"/>
    </row>
    <row r="1686" spans="1:6">
      <c r="A1686" s="144"/>
      <c r="B1686" s="144"/>
      <c r="C1686" s="144"/>
      <c r="D1686" s="144"/>
      <c r="E1686" s="144"/>
      <c r="F1686" s="144"/>
    </row>
    <row r="1687" spans="1:6">
      <c r="A1687" s="144"/>
      <c r="B1687" s="144"/>
      <c r="C1687" s="144"/>
      <c r="D1687" s="144"/>
      <c r="E1687" s="144"/>
      <c r="F1687" s="144"/>
    </row>
    <row r="1688" spans="1:6">
      <c r="A1688" s="144"/>
      <c r="B1688" s="144"/>
      <c r="C1688" s="144"/>
      <c r="D1688" s="144"/>
      <c r="E1688" s="144"/>
      <c r="F1688" s="144"/>
    </row>
    <row r="1689" spans="1:6">
      <c r="A1689" s="144"/>
      <c r="B1689" s="144"/>
      <c r="C1689" s="144"/>
      <c r="D1689" s="144"/>
      <c r="E1689" s="144"/>
      <c r="F1689" s="144"/>
    </row>
    <row r="1690" spans="1:6">
      <c r="A1690" s="144"/>
      <c r="B1690" s="144"/>
      <c r="C1690" s="144"/>
      <c r="D1690" s="144"/>
      <c r="E1690" s="144"/>
      <c r="F1690" s="144"/>
    </row>
    <row r="1691" spans="1:6">
      <c r="A1691" s="144"/>
      <c r="B1691" s="144"/>
      <c r="C1691" s="144"/>
      <c r="D1691" s="144"/>
      <c r="E1691" s="144"/>
      <c r="F1691" s="144"/>
    </row>
    <row r="1692" spans="1:6">
      <c r="A1692" s="144"/>
      <c r="B1692" s="144"/>
      <c r="C1692" s="144"/>
      <c r="D1692" s="144"/>
      <c r="E1692" s="144"/>
      <c r="F1692" s="144"/>
    </row>
    <row r="1693" spans="1:6">
      <c r="A1693" s="144"/>
      <c r="B1693" s="144"/>
      <c r="C1693" s="144"/>
      <c r="D1693" s="144"/>
      <c r="E1693" s="144"/>
      <c r="F1693" s="144"/>
    </row>
    <row r="1694" spans="1:6">
      <c r="A1694" s="144"/>
      <c r="B1694" s="144"/>
      <c r="C1694" s="144"/>
      <c r="D1694" s="144"/>
      <c r="E1694" s="144"/>
      <c r="F1694" s="144"/>
    </row>
    <row r="1695" spans="1:6">
      <c r="A1695" s="144"/>
      <c r="B1695" s="144"/>
      <c r="C1695" s="144"/>
      <c r="D1695" s="144"/>
      <c r="E1695" s="144"/>
      <c r="F1695" s="144"/>
    </row>
    <row r="1696" spans="1:6">
      <c r="A1696" s="144"/>
      <c r="B1696" s="144"/>
      <c r="C1696" s="144"/>
      <c r="D1696" s="144"/>
      <c r="E1696" s="144"/>
      <c r="F1696" s="144"/>
    </row>
    <row r="1697" spans="1:6">
      <c r="A1697" s="144"/>
      <c r="B1697" s="144"/>
      <c r="C1697" s="144"/>
      <c r="D1697" s="144"/>
      <c r="E1697" s="144"/>
      <c r="F1697" s="144"/>
    </row>
    <row r="1698" spans="1:6">
      <c r="A1698" s="144"/>
      <c r="B1698" s="144"/>
      <c r="C1698" s="144"/>
      <c r="D1698" s="144"/>
      <c r="E1698" s="144"/>
      <c r="F1698" s="144"/>
    </row>
    <row r="1699" spans="1:6">
      <c r="A1699" s="144"/>
      <c r="B1699" s="144"/>
      <c r="C1699" s="144"/>
      <c r="D1699" s="144"/>
      <c r="E1699" s="144"/>
      <c r="F1699" s="144"/>
    </row>
    <row r="1700" spans="1:6">
      <c r="A1700" s="144"/>
      <c r="B1700" s="144"/>
      <c r="C1700" s="144"/>
      <c r="D1700" s="144"/>
      <c r="E1700" s="144"/>
      <c r="F1700" s="144"/>
    </row>
    <row r="1701" spans="1:6">
      <c r="A1701" s="144"/>
      <c r="B1701" s="144"/>
      <c r="C1701" s="144"/>
      <c r="D1701" s="144"/>
      <c r="E1701" s="144"/>
      <c r="F1701" s="144"/>
    </row>
    <row r="1702" spans="1:6">
      <c r="A1702" s="144"/>
      <c r="B1702" s="144"/>
      <c r="C1702" s="144"/>
      <c r="D1702" s="144"/>
      <c r="E1702" s="144"/>
      <c r="F1702" s="144"/>
    </row>
    <row r="1703" spans="1:6">
      <c r="A1703" s="144"/>
      <c r="B1703" s="144"/>
      <c r="C1703" s="144"/>
      <c r="D1703" s="144"/>
      <c r="E1703" s="144"/>
      <c r="F1703" s="144"/>
    </row>
    <row r="1704" spans="1:6">
      <c r="A1704" s="144"/>
      <c r="B1704" s="144"/>
      <c r="C1704" s="144"/>
      <c r="D1704" s="144"/>
      <c r="E1704" s="144"/>
      <c r="F1704" s="144"/>
    </row>
    <row r="1705" spans="1:6">
      <c r="A1705" s="144"/>
      <c r="B1705" s="144"/>
      <c r="C1705" s="144"/>
      <c r="D1705" s="144"/>
      <c r="E1705" s="144"/>
      <c r="F1705" s="144"/>
    </row>
    <row r="1706" spans="1:6">
      <c r="A1706" s="144"/>
      <c r="B1706" s="144"/>
      <c r="C1706" s="144"/>
      <c r="D1706" s="144"/>
      <c r="E1706" s="144"/>
      <c r="F1706" s="144"/>
    </row>
    <row r="1707" spans="1:6">
      <c r="A1707" s="144"/>
      <c r="B1707" s="144"/>
      <c r="C1707" s="144"/>
      <c r="D1707" s="144"/>
      <c r="E1707" s="144"/>
      <c r="F1707" s="144"/>
    </row>
    <row r="1708" spans="1:6">
      <c r="A1708" s="144"/>
      <c r="B1708" s="144"/>
      <c r="C1708" s="144"/>
      <c r="D1708" s="144"/>
      <c r="E1708" s="144"/>
      <c r="F1708" s="144"/>
    </row>
    <row r="1709" spans="1:6">
      <c r="A1709" s="144"/>
      <c r="B1709" s="144"/>
      <c r="C1709" s="144"/>
      <c r="D1709" s="144"/>
      <c r="E1709" s="144"/>
      <c r="F1709" s="144"/>
    </row>
    <row r="1710" spans="1:6">
      <c r="A1710" s="144"/>
      <c r="B1710" s="144"/>
      <c r="C1710" s="144"/>
      <c r="D1710" s="144"/>
      <c r="E1710" s="144"/>
      <c r="F1710" s="144"/>
    </row>
    <row r="1711" spans="1:6">
      <c r="A1711" s="144"/>
      <c r="B1711" s="144"/>
      <c r="C1711" s="144"/>
      <c r="D1711" s="144"/>
      <c r="E1711" s="144"/>
      <c r="F1711" s="144"/>
    </row>
    <row r="1712" spans="1:6">
      <c r="A1712" s="144"/>
      <c r="B1712" s="144"/>
      <c r="C1712" s="144"/>
      <c r="D1712" s="144"/>
      <c r="E1712" s="144"/>
      <c r="F1712" s="144"/>
    </row>
    <row r="1713" spans="1:6">
      <c r="A1713" s="144"/>
      <c r="B1713" s="144"/>
      <c r="C1713" s="144"/>
      <c r="D1713" s="144"/>
      <c r="E1713" s="144"/>
      <c r="F1713" s="144"/>
    </row>
    <row r="1714" spans="1:6">
      <c r="A1714" s="144"/>
      <c r="B1714" s="144"/>
      <c r="C1714" s="144"/>
      <c r="D1714" s="144"/>
      <c r="E1714" s="144"/>
      <c r="F1714" s="144"/>
    </row>
    <row r="1715" spans="1:6">
      <c r="A1715" s="144"/>
      <c r="B1715" s="144"/>
      <c r="C1715" s="144"/>
      <c r="D1715" s="144"/>
      <c r="E1715" s="144"/>
      <c r="F1715" s="144"/>
    </row>
    <row r="1716" spans="1:6">
      <c r="A1716" s="144"/>
      <c r="B1716" s="144"/>
      <c r="C1716" s="144"/>
      <c r="D1716" s="144"/>
      <c r="E1716" s="144"/>
      <c r="F1716" s="144"/>
    </row>
    <row r="1717" spans="1:6">
      <c r="A1717" s="144"/>
      <c r="B1717" s="144"/>
      <c r="C1717" s="144"/>
      <c r="D1717" s="144"/>
      <c r="E1717" s="144"/>
      <c r="F1717" s="144"/>
    </row>
    <row r="1718" spans="1:6">
      <c r="A1718" s="144"/>
      <c r="B1718" s="144"/>
      <c r="C1718" s="144"/>
      <c r="D1718" s="144"/>
      <c r="E1718" s="144"/>
      <c r="F1718" s="144"/>
    </row>
    <row r="1719" spans="1:6">
      <c r="A1719" s="144"/>
      <c r="B1719" s="144"/>
      <c r="C1719" s="144"/>
      <c r="D1719" s="144"/>
      <c r="E1719" s="144"/>
      <c r="F1719" s="144"/>
    </row>
    <row r="1720" spans="1:6">
      <c r="A1720" s="144"/>
      <c r="B1720" s="144"/>
      <c r="C1720" s="144"/>
      <c r="D1720" s="144"/>
      <c r="E1720" s="144"/>
      <c r="F1720" s="144"/>
    </row>
    <row r="1721" spans="1:6">
      <c r="A1721" s="144"/>
      <c r="B1721" s="144"/>
      <c r="C1721" s="144"/>
      <c r="D1721" s="144"/>
      <c r="E1721" s="144"/>
      <c r="F1721" s="144"/>
    </row>
    <row r="1722" spans="1:6">
      <c r="A1722" s="144"/>
      <c r="B1722" s="144"/>
      <c r="C1722" s="144"/>
      <c r="D1722" s="144"/>
      <c r="E1722" s="144"/>
      <c r="F1722" s="144"/>
    </row>
    <row r="1723" spans="1:6">
      <c r="A1723" s="144"/>
      <c r="B1723" s="144"/>
      <c r="C1723" s="144"/>
      <c r="D1723" s="144"/>
      <c r="E1723" s="144"/>
      <c r="F1723" s="144"/>
    </row>
    <row r="1724" spans="1:6">
      <c r="A1724" s="144"/>
      <c r="B1724" s="144"/>
      <c r="C1724" s="144"/>
      <c r="D1724" s="144"/>
      <c r="E1724" s="144"/>
      <c r="F1724" s="144"/>
    </row>
    <row r="1725" spans="1:6">
      <c r="A1725" s="144"/>
      <c r="B1725" s="144"/>
      <c r="C1725" s="144"/>
      <c r="D1725" s="144"/>
      <c r="E1725" s="144"/>
      <c r="F1725" s="144"/>
    </row>
    <row r="1726" spans="1:6">
      <c r="A1726" s="144"/>
      <c r="B1726" s="144"/>
      <c r="C1726" s="144"/>
      <c r="D1726" s="144"/>
      <c r="E1726" s="144"/>
      <c r="F1726" s="144"/>
    </row>
    <row r="1727" spans="1:6">
      <c r="A1727" s="144"/>
      <c r="B1727" s="144"/>
      <c r="C1727" s="144"/>
      <c r="D1727" s="144"/>
      <c r="E1727" s="144"/>
      <c r="F1727" s="144"/>
    </row>
    <row r="1728" spans="1:6">
      <c r="A1728" s="144"/>
      <c r="B1728" s="144"/>
      <c r="C1728" s="144"/>
      <c r="D1728" s="144"/>
      <c r="E1728" s="144"/>
      <c r="F1728" s="144"/>
    </row>
    <row r="1729" spans="1:6">
      <c r="A1729" s="144"/>
      <c r="B1729" s="144"/>
      <c r="C1729" s="144"/>
      <c r="D1729" s="144"/>
      <c r="E1729" s="144"/>
      <c r="F1729" s="144"/>
    </row>
    <row r="1730" spans="1:6">
      <c r="A1730" s="144"/>
      <c r="B1730" s="144"/>
      <c r="C1730" s="144"/>
      <c r="D1730" s="144"/>
      <c r="E1730" s="144"/>
      <c r="F1730" s="144"/>
    </row>
    <row r="1731" spans="1:6">
      <c r="A1731" s="144"/>
      <c r="B1731" s="144"/>
      <c r="C1731" s="144"/>
      <c r="D1731" s="144"/>
      <c r="E1731" s="144"/>
      <c r="F1731" s="144"/>
    </row>
    <row r="1732" spans="1:6">
      <c r="A1732" s="144"/>
      <c r="B1732" s="144"/>
      <c r="C1732" s="144"/>
      <c r="D1732" s="144"/>
      <c r="E1732" s="144"/>
      <c r="F1732" s="144"/>
    </row>
    <row r="1733" spans="1:6">
      <c r="A1733" s="144"/>
      <c r="B1733" s="144"/>
      <c r="C1733" s="144"/>
      <c r="D1733" s="144"/>
      <c r="E1733" s="144"/>
      <c r="F1733" s="144"/>
    </row>
    <row r="1734" spans="1:6">
      <c r="A1734" s="144"/>
      <c r="B1734" s="144"/>
      <c r="C1734" s="144"/>
      <c r="D1734" s="144"/>
      <c r="E1734" s="144"/>
      <c r="F1734" s="144"/>
    </row>
    <row r="1735" spans="1:6">
      <c r="A1735" s="144"/>
      <c r="B1735" s="144"/>
      <c r="C1735" s="144"/>
      <c r="D1735" s="144"/>
      <c r="E1735" s="144"/>
      <c r="F1735" s="144"/>
    </row>
    <row r="1736" spans="1:6">
      <c r="A1736" s="144"/>
      <c r="B1736" s="144"/>
      <c r="C1736" s="144"/>
      <c r="D1736" s="144"/>
      <c r="E1736" s="144"/>
      <c r="F1736" s="144"/>
    </row>
    <row r="1737" spans="1:6">
      <c r="A1737" s="144"/>
      <c r="B1737" s="144"/>
      <c r="C1737" s="144"/>
      <c r="D1737" s="144"/>
      <c r="E1737" s="144"/>
      <c r="F1737" s="144"/>
    </row>
    <row r="1738" spans="1:6">
      <c r="A1738" s="144"/>
      <c r="B1738" s="144"/>
      <c r="C1738" s="144"/>
      <c r="D1738" s="144"/>
      <c r="E1738" s="144"/>
      <c r="F1738" s="144"/>
    </row>
    <row r="1739" spans="1:6">
      <c r="A1739" s="144"/>
      <c r="B1739" s="144"/>
      <c r="C1739" s="144"/>
      <c r="D1739" s="144"/>
      <c r="E1739" s="144"/>
      <c r="F1739" s="144"/>
    </row>
    <row r="1740" spans="1:6">
      <c r="A1740" s="144"/>
      <c r="B1740" s="144"/>
      <c r="C1740" s="144"/>
      <c r="D1740" s="144"/>
      <c r="E1740" s="144"/>
      <c r="F1740" s="144"/>
    </row>
    <row r="1741" spans="1:6">
      <c r="A1741" s="144"/>
      <c r="B1741" s="144"/>
      <c r="C1741" s="144"/>
      <c r="D1741" s="144"/>
      <c r="E1741" s="144"/>
      <c r="F1741" s="144"/>
    </row>
    <row r="1742" spans="1:6">
      <c r="A1742" s="144"/>
      <c r="B1742" s="144"/>
      <c r="C1742" s="144"/>
      <c r="D1742" s="144"/>
      <c r="E1742" s="144"/>
      <c r="F1742" s="144"/>
    </row>
    <row r="1743" spans="1:6">
      <c r="A1743" s="144"/>
      <c r="B1743" s="144"/>
      <c r="C1743" s="144"/>
      <c r="D1743" s="144"/>
      <c r="E1743" s="144"/>
      <c r="F1743" s="144"/>
    </row>
    <row r="1744" spans="1:6">
      <c r="A1744" s="144"/>
      <c r="B1744" s="144"/>
      <c r="C1744" s="144"/>
      <c r="D1744" s="144"/>
      <c r="E1744" s="144"/>
      <c r="F1744" s="144"/>
    </row>
    <row r="1745" spans="1:6">
      <c r="A1745" s="144"/>
      <c r="B1745" s="144"/>
      <c r="C1745" s="144"/>
      <c r="D1745" s="144"/>
      <c r="E1745" s="144"/>
      <c r="F1745" s="144"/>
    </row>
    <row r="1746" spans="1:6">
      <c r="A1746" s="144"/>
      <c r="B1746" s="144"/>
      <c r="C1746" s="144"/>
      <c r="D1746" s="144"/>
      <c r="E1746" s="144"/>
      <c r="F1746" s="144"/>
    </row>
    <row r="1747" spans="1:6">
      <c r="A1747" s="144"/>
      <c r="B1747" s="144"/>
      <c r="C1747" s="144"/>
      <c r="D1747" s="144"/>
      <c r="E1747" s="144"/>
      <c r="F1747" s="144"/>
    </row>
    <row r="1748" spans="1:6">
      <c r="A1748" s="144"/>
      <c r="B1748" s="144"/>
      <c r="C1748" s="144"/>
      <c r="D1748" s="144"/>
      <c r="E1748" s="144"/>
      <c r="F1748" s="144"/>
    </row>
    <row r="1749" spans="1:6">
      <c r="A1749" s="144"/>
      <c r="B1749" s="144"/>
      <c r="C1749" s="144"/>
      <c r="D1749" s="144"/>
      <c r="E1749" s="144"/>
      <c r="F1749" s="144"/>
    </row>
    <row r="1750" spans="1:6">
      <c r="A1750" s="144"/>
      <c r="B1750" s="144"/>
      <c r="C1750" s="144"/>
      <c r="D1750" s="144"/>
      <c r="E1750" s="144"/>
      <c r="F1750" s="144"/>
    </row>
    <row r="1751" spans="1:6">
      <c r="A1751" s="144"/>
      <c r="B1751" s="144"/>
      <c r="C1751" s="144"/>
      <c r="D1751" s="144"/>
      <c r="E1751" s="144"/>
      <c r="F1751" s="144"/>
    </row>
    <row r="1752" spans="1:6">
      <c r="A1752" s="144"/>
      <c r="B1752" s="144"/>
      <c r="C1752" s="144"/>
      <c r="D1752" s="144"/>
      <c r="E1752" s="144"/>
      <c r="F1752" s="144"/>
    </row>
    <row r="1753" spans="1:6">
      <c r="A1753" s="144"/>
      <c r="B1753" s="144"/>
      <c r="C1753" s="144"/>
      <c r="D1753" s="144"/>
      <c r="E1753" s="144"/>
      <c r="F1753" s="144"/>
    </row>
    <row r="1754" spans="1:6">
      <c r="A1754" s="144"/>
      <c r="B1754" s="144"/>
      <c r="C1754" s="144"/>
      <c r="D1754" s="144"/>
      <c r="E1754" s="144"/>
      <c r="F1754" s="144"/>
    </row>
    <row r="1755" spans="1:6">
      <c r="A1755" s="144"/>
      <c r="B1755" s="144"/>
      <c r="C1755" s="144"/>
      <c r="D1755" s="144"/>
      <c r="E1755" s="144"/>
      <c r="F1755" s="144"/>
    </row>
    <row r="1756" spans="1:6">
      <c r="A1756" s="144"/>
      <c r="B1756" s="144"/>
      <c r="C1756" s="144"/>
      <c r="D1756" s="144"/>
      <c r="E1756" s="144"/>
      <c r="F1756" s="144"/>
    </row>
    <row r="1757" spans="1:6">
      <c r="A1757" s="144"/>
      <c r="B1757" s="144"/>
      <c r="C1757" s="144"/>
      <c r="D1757" s="144"/>
      <c r="E1757" s="144"/>
      <c r="F1757" s="144"/>
    </row>
    <row r="1758" spans="1:6">
      <c r="A1758" s="144"/>
      <c r="B1758" s="144"/>
      <c r="C1758" s="144"/>
      <c r="D1758" s="144"/>
      <c r="E1758" s="144"/>
      <c r="F1758" s="144"/>
    </row>
    <row r="1759" spans="1:6">
      <c r="A1759" s="144"/>
      <c r="B1759" s="144"/>
      <c r="C1759" s="144"/>
      <c r="D1759" s="144"/>
      <c r="E1759" s="144"/>
      <c r="F1759" s="144"/>
    </row>
    <row r="1760" spans="1:6">
      <c r="A1760" s="144"/>
      <c r="B1760" s="144"/>
      <c r="C1760" s="144"/>
      <c r="D1760" s="144"/>
      <c r="E1760" s="144"/>
      <c r="F1760" s="144"/>
    </row>
    <row r="1761" spans="1:6">
      <c r="A1761" s="144"/>
      <c r="B1761" s="144"/>
      <c r="C1761" s="144"/>
      <c r="D1761" s="144"/>
      <c r="E1761" s="144"/>
      <c r="F1761" s="144"/>
    </row>
    <row r="1762" spans="1:6">
      <c r="A1762" s="144"/>
      <c r="B1762" s="144"/>
      <c r="C1762" s="144"/>
      <c r="D1762" s="144"/>
      <c r="E1762" s="144"/>
      <c r="F1762" s="144"/>
    </row>
    <row r="1763" spans="1:6">
      <c r="A1763" s="144"/>
      <c r="B1763" s="144"/>
      <c r="C1763" s="144"/>
      <c r="D1763" s="144"/>
      <c r="E1763" s="144"/>
      <c r="F1763" s="144"/>
    </row>
    <row r="1764" spans="1:6">
      <c r="A1764" s="144"/>
      <c r="B1764" s="144"/>
      <c r="C1764" s="144"/>
      <c r="D1764" s="144"/>
      <c r="E1764" s="144"/>
      <c r="F1764" s="144"/>
    </row>
    <row r="1765" spans="1:6">
      <c r="A1765" s="144"/>
      <c r="B1765" s="144"/>
      <c r="C1765" s="144"/>
      <c r="D1765" s="144"/>
      <c r="E1765" s="144"/>
      <c r="F1765" s="144"/>
    </row>
    <row r="1766" spans="1:6">
      <c r="A1766" s="144"/>
      <c r="B1766" s="144"/>
      <c r="C1766" s="144"/>
      <c r="D1766" s="144"/>
      <c r="E1766" s="144"/>
      <c r="F1766" s="144"/>
    </row>
    <row r="1767" spans="1:6">
      <c r="A1767" s="144"/>
      <c r="B1767" s="144"/>
      <c r="C1767" s="144"/>
      <c r="D1767" s="144"/>
      <c r="E1767" s="144"/>
      <c r="F1767" s="144"/>
    </row>
    <row r="1768" spans="1:6">
      <c r="A1768" s="144"/>
      <c r="B1768" s="144"/>
      <c r="C1768" s="144"/>
      <c r="D1768" s="144"/>
      <c r="E1768" s="144"/>
      <c r="F1768" s="144"/>
    </row>
    <row r="1769" spans="1:6">
      <c r="A1769" s="144"/>
      <c r="B1769" s="144"/>
      <c r="C1769" s="144"/>
      <c r="D1769" s="144"/>
      <c r="E1769" s="144"/>
      <c r="F1769" s="144"/>
    </row>
    <row r="1770" spans="1:6">
      <c r="A1770" s="144"/>
      <c r="B1770" s="144"/>
      <c r="C1770" s="144"/>
      <c r="D1770" s="144"/>
      <c r="E1770" s="144"/>
      <c r="F1770" s="144"/>
    </row>
    <row r="1771" spans="1:6">
      <c r="A1771" s="144"/>
      <c r="B1771" s="144"/>
      <c r="C1771" s="144"/>
      <c r="D1771" s="144"/>
      <c r="E1771" s="144"/>
      <c r="F1771" s="144"/>
    </row>
    <row r="1772" spans="1:6">
      <c r="A1772" s="144"/>
      <c r="B1772" s="144"/>
      <c r="C1772" s="144"/>
      <c r="D1772" s="144"/>
      <c r="E1772" s="144"/>
      <c r="F1772" s="144"/>
    </row>
    <row r="1773" spans="1:6">
      <c r="A1773" s="144"/>
      <c r="B1773" s="144"/>
      <c r="C1773" s="144"/>
      <c r="D1773" s="144"/>
      <c r="E1773" s="144"/>
      <c r="F1773" s="144"/>
    </row>
    <row r="1774" spans="1:6">
      <c r="A1774" s="144"/>
      <c r="B1774" s="144"/>
      <c r="C1774" s="144"/>
      <c r="D1774" s="144"/>
      <c r="E1774" s="144"/>
      <c r="F1774" s="144"/>
    </row>
    <row r="1775" spans="1:6">
      <c r="A1775" s="144"/>
      <c r="B1775" s="144"/>
      <c r="C1775" s="144"/>
      <c r="D1775" s="144"/>
      <c r="E1775" s="144"/>
      <c r="F1775" s="144"/>
    </row>
    <row r="1776" spans="1:6">
      <c r="A1776" s="144"/>
      <c r="B1776" s="144"/>
      <c r="C1776" s="144"/>
      <c r="D1776" s="144"/>
      <c r="E1776" s="144"/>
      <c r="F1776" s="144"/>
    </row>
    <row r="1777" spans="1:6">
      <c r="A1777" s="144"/>
      <c r="B1777" s="144"/>
      <c r="C1777" s="144"/>
      <c r="D1777" s="144"/>
      <c r="E1777" s="144"/>
      <c r="F1777" s="144"/>
    </row>
    <row r="1778" spans="1:6">
      <c r="A1778" s="144"/>
      <c r="B1778" s="144"/>
      <c r="C1778" s="144"/>
      <c r="D1778" s="144"/>
      <c r="E1778" s="144"/>
      <c r="F1778" s="144"/>
    </row>
    <row r="1779" spans="1:6">
      <c r="A1779" s="144"/>
      <c r="B1779" s="144"/>
      <c r="C1779" s="144"/>
      <c r="D1779" s="144"/>
      <c r="E1779" s="144"/>
      <c r="F1779" s="144"/>
    </row>
    <row r="1780" spans="1:6">
      <c r="A1780" s="144"/>
      <c r="B1780" s="144"/>
      <c r="C1780" s="144"/>
      <c r="D1780" s="144"/>
      <c r="E1780" s="144"/>
      <c r="F1780" s="144"/>
    </row>
    <row r="1781" spans="1:6">
      <c r="A1781" s="144"/>
      <c r="B1781" s="144"/>
      <c r="C1781" s="144"/>
      <c r="D1781" s="144"/>
      <c r="E1781" s="144"/>
      <c r="F1781" s="144"/>
    </row>
    <row r="1782" spans="1:6">
      <c r="A1782" s="144"/>
      <c r="B1782" s="144"/>
      <c r="C1782" s="144"/>
      <c r="D1782" s="144"/>
      <c r="E1782" s="144"/>
      <c r="F1782" s="144"/>
    </row>
    <row r="1783" spans="1:6">
      <c r="A1783" s="144"/>
      <c r="B1783" s="144"/>
      <c r="C1783" s="144"/>
      <c r="D1783" s="144"/>
      <c r="E1783" s="144"/>
      <c r="F1783" s="144"/>
    </row>
    <row r="1784" spans="1:6">
      <c r="A1784" s="144"/>
      <c r="B1784" s="144"/>
      <c r="C1784" s="144"/>
      <c r="D1784" s="144"/>
      <c r="E1784" s="144"/>
      <c r="F1784" s="144"/>
    </row>
    <row r="1785" spans="1:6">
      <c r="A1785" s="144"/>
      <c r="B1785" s="144"/>
      <c r="C1785" s="144"/>
      <c r="D1785" s="144"/>
      <c r="E1785" s="144"/>
      <c r="F1785" s="144"/>
    </row>
    <row r="1786" spans="1:6">
      <c r="A1786" s="144"/>
      <c r="B1786" s="144"/>
      <c r="C1786" s="144"/>
      <c r="D1786" s="144"/>
      <c r="E1786" s="144"/>
      <c r="F1786" s="144"/>
    </row>
    <row r="1787" spans="1:6">
      <c r="A1787" s="144"/>
      <c r="B1787" s="144"/>
      <c r="C1787" s="144"/>
      <c r="D1787" s="144"/>
      <c r="E1787" s="144"/>
      <c r="F1787" s="144"/>
    </row>
    <row r="1788" spans="1:6">
      <c r="A1788" s="144"/>
      <c r="B1788" s="144"/>
      <c r="C1788" s="144"/>
      <c r="D1788" s="144"/>
      <c r="E1788" s="144"/>
      <c r="F1788" s="144"/>
    </row>
    <row r="1789" spans="1:6">
      <c r="A1789" s="144"/>
      <c r="B1789" s="144"/>
      <c r="C1789" s="144"/>
      <c r="D1789" s="144"/>
      <c r="E1789" s="144"/>
      <c r="F1789" s="144"/>
    </row>
    <row r="1790" spans="1:6">
      <c r="A1790" s="144"/>
      <c r="B1790" s="144"/>
      <c r="C1790" s="144"/>
      <c r="D1790" s="144"/>
      <c r="E1790" s="144"/>
      <c r="F1790" s="144"/>
    </row>
    <row r="1791" spans="1:6">
      <c r="A1791" s="144"/>
      <c r="B1791" s="144"/>
      <c r="C1791" s="144"/>
      <c r="D1791" s="144"/>
      <c r="E1791" s="144"/>
      <c r="F1791" s="144"/>
    </row>
    <row r="1792" spans="1:6">
      <c r="A1792" s="144"/>
      <c r="B1792" s="144"/>
      <c r="C1792" s="144"/>
      <c r="D1792" s="144"/>
      <c r="E1792" s="144"/>
      <c r="F1792" s="144"/>
    </row>
    <row r="1793" spans="1:6">
      <c r="A1793" s="144"/>
      <c r="B1793" s="144"/>
      <c r="C1793" s="144"/>
      <c r="D1793" s="144"/>
      <c r="E1793" s="144"/>
      <c r="F1793" s="144"/>
    </row>
    <row r="1794" spans="1:6">
      <c r="A1794" s="144"/>
      <c r="B1794" s="144"/>
      <c r="C1794" s="144"/>
      <c r="D1794" s="144"/>
      <c r="E1794" s="144"/>
      <c r="F1794" s="144"/>
    </row>
    <row r="1795" spans="1:6">
      <c r="A1795" s="144"/>
      <c r="B1795" s="144"/>
      <c r="C1795" s="144"/>
      <c r="D1795" s="144"/>
      <c r="E1795" s="144"/>
      <c r="F1795" s="144"/>
    </row>
    <row r="1796" spans="1:6">
      <c r="A1796" s="144"/>
      <c r="B1796" s="144"/>
      <c r="C1796" s="144"/>
      <c r="D1796" s="144"/>
      <c r="E1796" s="144"/>
      <c r="F1796" s="144"/>
    </row>
    <row r="1797" spans="1:6">
      <c r="A1797" s="144"/>
      <c r="B1797" s="144"/>
      <c r="C1797" s="144"/>
      <c r="D1797" s="144"/>
      <c r="E1797" s="144"/>
      <c r="F1797" s="144"/>
    </row>
    <row r="1798" spans="1:6">
      <c r="A1798" s="144"/>
      <c r="B1798" s="144"/>
      <c r="C1798" s="144"/>
      <c r="D1798" s="144"/>
      <c r="E1798" s="144"/>
      <c r="F1798" s="144"/>
    </row>
    <row r="1799" spans="1:6">
      <c r="A1799" s="144"/>
      <c r="B1799" s="144"/>
      <c r="C1799" s="144"/>
      <c r="D1799" s="144"/>
      <c r="E1799" s="144"/>
      <c r="F1799" s="144"/>
    </row>
    <row r="1800" spans="1:6">
      <c r="A1800" s="144"/>
      <c r="B1800" s="144"/>
      <c r="C1800" s="144"/>
      <c r="D1800" s="144"/>
      <c r="E1800" s="144"/>
      <c r="F1800" s="144"/>
    </row>
    <row r="1801" spans="1:6">
      <c r="A1801" s="144"/>
      <c r="B1801" s="144"/>
      <c r="C1801" s="144"/>
      <c r="D1801" s="144"/>
      <c r="E1801" s="144"/>
      <c r="F1801" s="144"/>
    </row>
    <row r="1802" spans="1:6">
      <c r="A1802" s="144"/>
      <c r="B1802" s="144"/>
      <c r="C1802" s="144"/>
      <c r="D1802" s="144"/>
      <c r="E1802" s="144"/>
      <c r="F1802" s="144"/>
    </row>
    <row r="1803" spans="1:6">
      <c r="A1803" s="144"/>
      <c r="B1803" s="144"/>
      <c r="C1803" s="144"/>
      <c r="D1803" s="144"/>
      <c r="E1803" s="144"/>
      <c r="F1803" s="144"/>
    </row>
    <row r="1804" spans="1:6">
      <c r="A1804" s="144"/>
      <c r="B1804" s="144"/>
      <c r="C1804" s="144"/>
      <c r="D1804" s="144"/>
      <c r="E1804" s="144"/>
      <c r="F1804" s="144"/>
    </row>
    <row r="1805" spans="1:6">
      <c r="A1805" s="144"/>
      <c r="B1805" s="144"/>
      <c r="C1805" s="144"/>
      <c r="D1805" s="144"/>
      <c r="E1805" s="144"/>
      <c r="F1805" s="144"/>
    </row>
    <row r="1806" spans="1:6">
      <c r="A1806" s="144"/>
      <c r="B1806" s="144"/>
      <c r="C1806" s="144"/>
      <c r="D1806" s="144"/>
      <c r="E1806" s="144"/>
      <c r="F1806" s="144"/>
    </row>
    <row r="1807" spans="1:6">
      <c r="A1807" s="144"/>
      <c r="B1807" s="144"/>
      <c r="C1807" s="144"/>
      <c r="D1807" s="144"/>
      <c r="E1807" s="144"/>
      <c r="F1807" s="144"/>
    </row>
    <row r="1808" spans="1:6">
      <c r="A1808" s="144"/>
      <c r="B1808" s="144"/>
      <c r="C1808" s="144"/>
      <c r="D1808" s="144"/>
      <c r="E1808" s="144"/>
      <c r="F1808" s="144"/>
    </row>
    <row r="1809" spans="1:6">
      <c r="A1809" s="144"/>
      <c r="B1809" s="144"/>
      <c r="C1809" s="144"/>
      <c r="D1809" s="144"/>
      <c r="E1809" s="144"/>
      <c r="F1809" s="144"/>
    </row>
    <row r="1810" spans="1:6">
      <c r="A1810" s="144"/>
      <c r="B1810" s="144"/>
      <c r="C1810" s="144"/>
      <c r="D1810" s="144"/>
      <c r="E1810" s="144"/>
      <c r="F1810" s="144"/>
    </row>
    <row r="1811" spans="1:6">
      <c r="A1811" s="144"/>
      <c r="B1811" s="144"/>
      <c r="C1811" s="144"/>
      <c r="D1811" s="144"/>
      <c r="E1811" s="144"/>
      <c r="F1811" s="144"/>
    </row>
    <row r="1812" spans="1:6">
      <c r="A1812" s="144"/>
      <c r="B1812" s="144"/>
      <c r="C1812" s="144"/>
      <c r="D1812" s="144"/>
      <c r="E1812" s="144"/>
      <c r="F1812" s="144"/>
    </row>
    <row r="1813" spans="1:6">
      <c r="A1813" s="144"/>
      <c r="B1813" s="144"/>
      <c r="C1813" s="144"/>
      <c r="D1813" s="144"/>
      <c r="E1813" s="144"/>
      <c r="F1813" s="144"/>
    </row>
    <row r="1814" spans="1:6">
      <c r="A1814" s="144"/>
      <c r="B1814" s="144"/>
      <c r="C1814" s="144"/>
      <c r="D1814" s="144"/>
      <c r="E1814" s="144"/>
      <c r="F1814" s="144"/>
    </row>
    <row r="1815" spans="1:6">
      <c r="A1815" s="144"/>
      <c r="B1815" s="144"/>
      <c r="C1815" s="144"/>
      <c r="D1815" s="144"/>
      <c r="E1815" s="144"/>
      <c r="F1815" s="144"/>
    </row>
    <row r="1816" spans="1:6">
      <c r="A1816" s="144"/>
      <c r="B1816" s="144"/>
      <c r="C1816" s="144"/>
      <c r="D1816" s="144"/>
      <c r="E1816" s="144"/>
      <c r="F1816" s="144"/>
    </row>
    <row r="1817" spans="1:6">
      <c r="A1817" s="144"/>
      <c r="B1817" s="144"/>
      <c r="C1817" s="144"/>
      <c r="D1817" s="144"/>
      <c r="E1817" s="144"/>
      <c r="F1817" s="144"/>
    </row>
    <row r="1818" spans="1:6">
      <c r="A1818" s="144"/>
      <c r="B1818" s="144"/>
      <c r="C1818" s="144"/>
      <c r="D1818" s="144"/>
      <c r="E1818" s="144"/>
      <c r="F1818" s="144"/>
    </row>
    <row r="1819" spans="1:6">
      <c r="A1819" s="144"/>
      <c r="B1819" s="144"/>
      <c r="C1819" s="144"/>
      <c r="D1819" s="144"/>
      <c r="E1819" s="144"/>
      <c r="F1819" s="144"/>
    </row>
    <row r="1820" spans="1:6">
      <c r="A1820" s="144"/>
      <c r="B1820" s="144"/>
      <c r="C1820" s="144"/>
      <c r="D1820" s="144"/>
      <c r="E1820" s="144"/>
      <c r="F1820" s="144"/>
    </row>
    <row r="1821" spans="1:6">
      <c r="A1821" s="144"/>
      <c r="B1821" s="144"/>
      <c r="C1821" s="144"/>
      <c r="D1821" s="144"/>
      <c r="E1821" s="144"/>
      <c r="F1821" s="144"/>
    </row>
    <row r="1822" spans="1:6">
      <c r="A1822" s="144"/>
      <c r="B1822" s="144"/>
      <c r="C1822" s="144"/>
      <c r="D1822" s="144"/>
      <c r="E1822" s="144"/>
      <c r="F1822" s="144"/>
    </row>
    <row r="1823" spans="1:6">
      <c r="A1823" s="144"/>
      <c r="B1823" s="144"/>
      <c r="C1823" s="144"/>
      <c r="D1823" s="144"/>
      <c r="E1823" s="144"/>
      <c r="F1823" s="144"/>
    </row>
    <row r="1824" spans="1:6">
      <c r="A1824" s="144"/>
      <c r="B1824" s="144"/>
      <c r="C1824" s="144"/>
      <c r="D1824" s="144"/>
      <c r="E1824" s="144"/>
      <c r="F1824" s="144"/>
    </row>
    <row r="1825" spans="1:6">
      <c r="A1825" s="144"/>
      <c r="B1825" s="144"/>
      <c r="C1825" s="144"/>
      <c r="D1825" s="144"/>
      <c r="E1825" s="144"/>
      <c r="F1825" s="144"/>
    </row>
    <row r="1826" spans="1:6">
      <c r="A1826" s="144"/>
      <c r="B1826" s="144"/>
      <c r="C1826" s="144"/>
      <c r="D1826" s="144"/>
      <c r="E1826" s="144"/>
      <c r="F1826" s="144"/>
    </row>
    <row r="1827" spans="1:6">
      <c r="A1827" s="144"/>
      <c r="B1827" s="144"/>
      <c r="C1827" s="144"/>
      <c r="D1827" s="144"/>
      <c r="E1827" s="144"/>
      <c r="F1827" s="144"/>
    </row>
    <row r="1828" spans="1:6">
      <c r="A1828" s="144"/>
      <c r="B1828" s="144"/>
      <c r="C1828" s="144"/>
      <c r="D1828" s="144"/>
      <c r="E1828" s="144"/>
      <c r="F1828" s="144"/>
    </row>
    <row r="1829" spans="1:6">
      <c r="A1829" s="144"/>
      <c r="B1829" s="144"/>
      <c r="C1829" s="144"/>
      <c r="D1829" s="144"/>
      <c r="E1829" s="144"/>
      <c r="F1829" s="144"/>
    </row>
    <row r="1830" spans="1:6">
      <c r="A1830" s="144"/>
      <c r="B1830" s="144"/>
      <c r="C1830" s="144"/>
      <c r="D1830" s="144"/>
      <c r="E1830" s="144"/>
      <c r="F1830" s="144"/>
    </row>
    <row r="1831" spans="1:6">
      <c r="A1831" s="144"/>
      <c r="B1831" s="144"/>
      <c r="C1831" s="144"/>
      <c r="D1831" s="144"/>
      <c r="E1831" s="144"/>
      <c r="F1831" s="144"/>
    </row>
    <row r="1832" spans="1:6">
      <c r="A1832" s="144"/>
      <c r="B1832" s="144"/>
      <c r="C1832" s="144"/>
      <c r="D1832" s="144"/>
      <c r="E1832" s="144"/>
      <c r="F1832" s="144"/>
    </row>
    <row r="1833" spans="1:6">
      <c r="A1833" s="144"/>
      <c r="B1833" s="144"/>
      <c r="C1833" s="144"/>
      <c r="D1833" s="144"/>
      <c r="E1833" s="144"/>
      <c r="F1833" s="144"/>
    </row>
    <row r="1834" spans="1:6">
      <c r="A1834" s="144"/>
      <c r="B1834" s="144"/>
      <c r="C1834" s="144"/>
      <c r="D1834" s="144"/>
      <c r="E1834" s="144"/>
      <c r="F1834" s="144"/>
    </row>
    <row r="1835" spans="1:6">
      <c r="A1835" s="144"/>
      <c r="B1835" s="144"/>
      <c r="C1835" s="144"/>
      <c r="D1835" s="144"/>
      <c r="E1835" s="144"/>
      <c r="F1835" s="144"/>
    </row>
    <row r="1836" spans="1:6">
      <c r="A1836" s="144"/>
      <c r="B1836" s="144"/>
      <c r="C1836" s="144"/>
      <c r="D1836" s="144"/>
      <c r="E1836" s="144"/>
      <c r="F1836" s="144"/>
    </row>
    <row r="1837" spans="1:6">
      <c r="A1837" s="144"/>
      <c r="B1837" s="144"/>
      <c r="C1837" s="144"/>
      <c r="D1837" s="144"/>
      <c r="E1837" s="144"/>
      <c r="F1837" s="144"/>
    </row>
    <row r="1838" spans="1:6">
      <c r="A1838" s="144"/>
      <c r="B1838" s="144"/>
      <c r="C1838" s="144"/>
      <c r="D1838" s="144"/>
      <c r="E1838" s="144"/>
      <c r="F1838" s="144"/>
    </row>
    <row r="1839" spans="1:6">
      <c r="A1839" s="144"/>
      <c r="B1839" s="144"/>
      <c r="C1839" s="144"/>
      <c r="D1839" s="144"/>
      <c r="E1839" s="144"/>
      <c r="F1839" s="144"/>
    </row>
    <row r="1840" spans="1:6">
      <c r="A1840" s="144"/>
      <c r="B1840" s="144"/>
      <c r="C1840" s="144"/>
      <c r="D1840" s="144"/>
      <c r="E1840" s="144"/>
      <c r="F1840" s="144"/>
    </row>
    <row r="1841" spans="1:6">
      <c r="A1841" s="144"/>
      <c r="B1841" s="144"/>
      <c r="C1841" s="144"/>
      <c r="D1841" s="144"/>
      <c r="E1841" s="144"/>
      <c r="F1841" s="144"/>
    </row>
    <row r="1842" spans="1:6">
      <c r="A1842" s="144"/>
      <c r="B1842" s="144"/>
      <c r="C1842" s="144"/>
      <c r="D1842" s="144"/>
      <c r="E1842" s="144"/>
      <c r="F1842" s="144"/>
    </row>
    <row r="1843" spans="1:6">
      <c r="A1843" s="144"/>
      <c r="B1843" s="144"/>
      <c r="C1843" s="144"/>
      <c r="D1843" s="144"/>
      <c r="E1843" s="144"/>
      <c r="F1843" s="144"/>
    </row>
    <row r="1844" spans="1:6">
      <c r="A1844" s="144"/>
      <c r="B1844" s="144"/>
      <c r="C1844" s="144"/>
      <c r="D1844" s="144"/>
      <c r="E1844" s="144"/>
      <c r="F1844" s="144"/>
    </row>
    <row r="1845" spans="1:6">
      <c r="A1845" s="144"/>
      <c r="B1845" s="144"/>
      <c r="C1845" s="144"/>
      <c r="D1845" s="144"/>
      <c r="E1845" s="144"/>
      <c r="F1845" s="144"/>
    </row>
    <row r="1846" spans="1:6">
      <c r="A1846" s="144"/>
      <c r="B1846" s="144"/>
      <c r="C1846" s="144"/>
      <c r="D1846" s="144"/>
      <c r="E1846" s="144"/>
      <c r="F1846" s="144"/>
    </row>
    <row r="1847" spans="1:6">
      <c r="A1847" s="144"/>
      <c r="B1847" s="144"/>
      <c r="C1847" s="144"/>
      <c r="D1847" s="144"/>
      <c r="E1847" s="144"/>
      <c r="F1847" s="144"/>
    </row>
    <row r="1848" spans="1:6">
      <c r="A1848" s="144"/>
      <c r="B1848" s="144"/>
      <c r="C1848" s="144"/>
      <c r="D1848" s="144"/>
      <c r="E1848" s="144"/>
      <c r="F1848" s="144"/>
    </row>
    <row r="1849" spans="1:6">
      <c r="A1849" s="144"/>
      <c r="B1849" s="144"/>
      <c r="C1849" s="144"/>
      <c r="D1849" s="144"/>
      <c r="E1849" s="144"/>
      <c r="F1849" s="144"/>
    </row>
    <row r="1850" spans="1:6">
      <c r="A1850" s="144"/>
      <c r="B1850" s="144"/>
      <c r="C1850" s="144"/>
      <c r="D1850" s="144"/>
      <c r="E1850" s="144"/>
      <c r="F1850" s="144"/>
    </row>
    <row r="1851" spans="1:6">
      <c r="A1851" s="144"/>
      <c r="B1851" s="144"/>
      <c r="C1851" s="144"/>
      <c r="D1851" s="144"/>
      <c r="E1851" s="144"/>
      <c r="F1851" s="144"/>
    </row>
    <row r="1852" spans="1:6">
      <c r="A1852" s="144"/>
      <c r="B1852" s="144"/>
      <c r="C1852" s="144"/>
      <c r="D1852" s="144"/>
      <c r="E1852" s="144"/>
      <c r="F1852" s="144"/>
    </row>
    <row r="1853" spans="1:6">
      <c r="A1853" s="144"/>
      <c r="B1853" s="144"/>
      <c r="C1853" s="144"/>
      <c r="D1853" s="144"/>
      <c r="E1853" s="144"/>
      <c r="F1853" s="144"/>
    </row>
    <row r="1854" spans="1:6">
      <c r="A1854" s="144"/>
      <c r="B1854" s="144"/>
      <c r="C1854" s="144"/>
      <c r="D1854" s="144"/>
      <c r="E1854" s="144"/>
      <c r="F1854" s="144"/>
    </row>
    <row r="1855" spans="1:6">
      <c r="A1855" s="144"/>
      <c r="B1855" s="144"/>
      <c r="C1855" s="144"/>
      <c r="D1855" s="144"/>
      <c r="E1855" s="144"/>
      <c r="F1855" s="144"/>
    </row>
    <row r="1856" spans="1:6">
      <c r="A1856" s="144"/>
      <c r="B1856" s="144"/>
      <c r="C1856" s="144"/>
      <c r="D1856" s="144"/>
      <c r="E1856" s="144"/>
      <c r="F1856" s="144"/>
    </row>
    <row r="1857" spans="1:6">
      <c r="A1857" s="144"/>
      <c r="B1857" s="144"/>
      <c r="C1857" s="144"/>
      <c r="D1857" s="144"/>
      <c r="E1857" s="144"/>
      <c r="F1857" s="144"/>
    </row>
    <row r="1858" spans="1:6">
      <c r="A1858" s="144"/>
      <c r="B1858" s="144"/>
      <c r="C1858" s="144"/>
      <c r="D1858" s="144"/>
      <c r="E1858" s="144"/>
      <c r="F1858" s="144"/>
    </row>
    <row r="1859" spans="1:6">
      <c r="A1859" s="144"/>
      <c r="B1859" s="144"/>
      <c r="C1859" s="144"/>
      <c r="D1859" s="144"/>
      <c r="E1859" s="144"/>
      <c r="F1859" s="144"/>
    </row>
    <row r="1860" spans="1:6">
      <c r="A1860" s="144"/>
      <c r="B1860" s="144"/>
      <c r="C1860" s="144"/>
      <c r="D1860" s="144"/>
      <c r="E1860" s="144"/>
      <c r="F1860" s="144"/>
    </row>
    <row r="1861" spans="1:6">
      <c r="A1861" s="144"/>
      <c r="B1861" s="144"/>
      <c r="C1861" s="144"/>
      <c r="D1861" s="144"/>
      <c r="E1861" s="144"/>
      <c r="F1861" s="144"/>
    </row>
    <row r="1862" spans="1:6">
      <c r="A1862" s="144"/>
      <c r="B1862" s="144"/>
      <c r="C1862" s="144"/>
      <c r="D1862" s="144"/>
      <c r="E1862" s="144"/>
      <c r="F1862" s="144"/>
    </row>
    <row r="1863" spans="1:6">
      <c r="A1863" s="144"/>
      <c r="B1863" s="144"/>
      <c r="C1863" s="144"/>
      <c r="D1863" s="144"/>
      <c r="E1863" s="144"/>
      <c r="F1863" s="144"/>
    </row>
    <row r="1864" spans="1:6">
      <c r="A1864" s="144"/>
      <c r="B1864" s="144"/>
      <c r="C1864" s="144"/>
      <c r="D1864" s="144"/>
      <c r="E1864" s="144"/>
      <c r="F1864" s="144"/>
    </row>
    <row r="1865" spans="1:6">
      <c r="A1865" s="144"/>
      <c r="B1865" s="144"/>
      <c r="C1865" s="144"/>
      <c r="D1865" s="144"/>
      <c r="E1865" s="144"/>
      <c r="F1865" s="144"/>
    </row>
    <row r="1866" spans="1:6">
      <c r="A1866" s="144"/>
      <c r="B1866" s="144"/>
      <c r="C1866" s="144"/>
      <c r="D1866" s="144"/>
      <c r="E1866" s="144"/>
      <c r="F1866" s="144"/>
    </row>
    <row r="1867" spans="1:6">
      <c r="A1867" s="144"/>
      <c r="B1867" s="144"/>
      <c r="C1867" s="144"/>
      <c r="D1867" s="144"/>
      <c r="E1867" s="144"/>
      <c r="F1867" s="144"/>
    </row>
    <row r="1868" spans="1:6">
      <c r="A1868" s="144"/>
      <c r="B1868" s="144"/>
      <c r="C1868" s="144"/>
      <c r="D1868" s="144"/>
      <c r="E1868" s="144"/>
      <c r="F1868" s="144"/>
    </row>
    <row r="1869" spans="1:6">
      <c r="A1869" s="144"/>
      <c r="B1869" s="144"/>
      <c r="C1869" s="144"/>
      <c r="D1869" s="144"/>
      <c r="E1869" s="144"/>
      <c r="F1869" s="144"/>
    </row>
    <row r="1870" spans="1:6">
      <c r="A1870" s="144"/>
      <c r="B1870" s="144"/>
      <c r="C1870" s="144"/>
      <c r="D1870" s="144"/>
      <c r="E1870" s="144"/>
      <c r="F1870" s="144"/>
    </row>
    <row r="1871" spans="1:6">
      <c r="A1871" s="144"/>
      <c r="B1871" s="144"/>
      <c r="C1871" s="144"/>
      <c r="D1871" s="144"/>
      <c r="E1871" s="144"/>
      <c r="F1871" s="144"/>
    </row>
    <row r="1872" spans="1:6">
      <c r="A1872" s="144"/>
      <c r="B1872" s="144"/>
      <c r="C1872" s="144"/>
      <c r="D1872" s="144"/>
      <c r="E1872" s="144"/>
      <c r="F1872" s="144"/>
    </row>
    <row r="1873" spans="1:6">
      <c r="A1873" s="144"/>
      <c r="B1873" s="144"/>
      <c r="C1873" s="144"/>
      <c r="D1873" s="144"/>
      <c r="E1873" s="144"/>
      <c r="F1873" s="144"/>
    </row>
    <row r="1874" spans="1:6">
      <c r="A1874" s="144"/>
      <c r="B1874" s="144"/>
      <c r="C1874" s="144"/>
      <c r="D1874" s="144"/>
      <c r="E1874" s="144"/>
      <c r="F1874" s="144"/>
    </row>
    <row r="1875" spans="1:6">
      <c r="A1875" s="144"/>
      <c r="B1875" s="144"/>
      <c r="C1875" s="144"/>
      <c r="D1875" s="144"/>
      <c r="E1875" s="144"/>
      <c r="F1875" s="144"/>
    </row>
    <row r="1876" spans="1:6">
      <c r="A1876" s="144"/>
      <c r="B1876" s="144"/>
      <c r="C1876" s="144"/>
      <c r="D1876" s="144"/>
      <c r="E1876" s="144"/>
      <c r="F1876" s="144"/>
    </row>
    <row r="1877" spans="1:6">
      <c r="A1877" s="144"/>
      <c r="B1877" s="144"/>
      <c r="C1877" s="144"/>
      <c r="D1877" s="144"/>
      <c r="E1877" s="144"/>
      <c r="F1877" s="144"/>
    </row>
    <row r="1878" spans="1:6">
      <c r="A1878" s="144"/>
      <c r="B1878" s="144"/>
      <c r="C1878" s="144"/>
      <c r="D1878" s="144"/>
      <c r="E1878" s="144"/>
      <c r="F1878" s="144"/>
    </row>
    <row r="1879" spans="1:6">
      <c r="A1879" s="144"/>
      <c r="B1879" s="144"/>
      <c r="C1879" s="144"/>
      <c r="D1879" s="144"/>
      <c r="E1879" s="144"/>
      <c r="F1879" s="144"/>
    </row>
    <row r="1880" spans="1:6">
      <c r="A1880" s="144"/>
      <c r="B1880" s="144"/>
      <c r="C1880" s="144"/>
      <c r="D1880" s="144"/>
      <c r="E1880" s="144"/>
      <c r="F1880" s="144"/>
    </row>
    <row r="1881" spans="1:6">
      <c r="A1881" s="144"/>
      <c r="B1881" s="144"/>
      <c r="C1881" s="144"/>
      <c r="D1881" s="144"/>
      <c r="E1881" s="144"/>
      <c r="F1881" s="144"/>
    </row>
    <row r="1882" spans="1:6">
      <c r="A1882" s="144"/>
      <c r="B1882" s="144"/>
      <c r="C1882" s="144"/>
      <c r="D1882" s="144"/>
      <c r="E1882" s="144"/>
      <c r="F1882" s="144"/>
    </row>
    <row r="1883" spans="1:6">
      <c r="A1883" s="144"/>
      <c r="B1883" s="144"/>
      <c r="C1883" s="144"/>
      <c r="D1883" s="144"/>
      <c r="E1883" s="144"/>
      <c r="F1883" s="144"/>
    </row>
    <row r="1884" spans="1:6">
      <c r="A1884" s="144"/>
      <c r="B1884" s="144"/>
      <c r="C1884" s="144"/>
      <c r="D1884" s="144"/>
      <c r="E1884" s="144"/>
      <c r="F1884" s="144"/>
    </row>
    <row r="1885" spans="1:6">
      <c r="A1885" s="144"/>
      <c r="B1885" s="144"/>
      <c r="C1885" s="144"/>
      <c r="D1885" s="144"/>
      <c r="E1885" s="144"/>
      <c r="F1885" s="144"/>
    </row>
    <row r="1886" spans="1:6">
      <c r="A1886" s="144"/>
      <c r="B1886" s="144"/>
      <c r="C1886" s="144"/>
      <c r="D1886" s="144"/>
      <c r="E1886" s="144"/>
      <c r="F1886" s="144"/>
    </row>
    <row r="1887" spans="1:6">
      <c r="A1887" s="144"/>
      <c r="B1887" s="144"/>
      <c r="C1887" s="144"/>
      <c r="D1887" s="144"/>
      <c r="E1887" s="144"/>
      <c r="F1887" s="144"/>
    </row>
    <row r="1888" spans="1:6">
      <c r="A1888" s="144"/>
      <c r="B1888" s="144"/>
      <c r="C1888" s="144"/>
      <c r="D1888" s="144"/>
      <c r="E1888" s="144"/>
      <c r="F1888" s="144"/>
    </row>
    <row r="1889" spans="1:6">
      <c r="A1889" s="144"/>
      <c r="B1889" s="144"/>
      <c r="C1889" s="144"/>
      <c r="D1889" s="144"/>
      <c r="E1889" s="144"/>
      <c r="F1889" s="144"/>
    </row>
    <row r="1890" spans="1:6">
      <c r="A1890" s="144"/>
      <c r="B1890" s="144"/>
      <c r="C1890" s="144"/>
      <c r="D1890" s="144"/>
      <c r="E1890" s="144"/>
      <c r="F1890" s="144"/>
    </row>
    <row r="1891" spans="1:6">
      <c r="A1891" s="144"/>
      <c r="B1891" s="144"/>
      <c r="C1891" s="144"/>
      <c r="D1891" s="144"/>
      <c r="E1891" s="144"/>
      <c r="F1891" s="144"/>
    </row>
    <row r="1892" spans="1:6">
      <c r="A1892" s="144"/>
      <c r="B1892" s="144"/>
      <c r="C1892" s="144"/>
      <c r="D1892" s="144"/>
      <c r="E1892" s="144"/>
      <c r="F1892" s="144"/>
    </row>
    <row r="1893" spans="1:6">
      <c r="A1893" s="144"/>
      <c r="B1893" s="144"/>
      <c r="C1893" s="144"/>
      <c r="D1893" s="144"/>
      <c r="E1893" s="144"/>
      <c r="F1893" s="144"/>
    </row>
    <row r="1894" spans="1:6">
      <c r="A1894" s="144"/>
      <c r="B1894" s="144"/>
      <c r="C1894" s="144"/>
      <c r="D1894" s="144"/>
      <c r="E1894" s="144"/>
      <c r="F1894" s="144"/>
    </row>
    <row r="1895" spans="1:6">
      <c r="A1895" s="144"/>
      <c r="B1895" s="144"/>
      <c r="C1895" s="144"/>
      <c r="D1895" s="144"/>
      <c r="E1895" s="144"/>
      <c r="F1895" s="144"/>
    </row>
    <row r="1896" spans="1:6">
      <c r="A1896" s="144"/>
      <c r="B1896" s="144"/>
      <c r="C1896" s="144"/>
      <c r="D1896" s="144"/>
      <c r="E1896" s="144"/>
      <c r="F1896" s="144"/>
    </row>
    <row r="1897" spans="1:6">
      <c r="A1897" s="144"/>
      <c r="B1897" s="144"/>
      <c r="C1897" s="144"/>
      <c r="D1897" s="144"/>
      <c r="E1897" s="144"/>
      <c r="F1897" s="144"/>
    </row>
    <row r="1898" spans="1:6">
      <c r="A1898" s="144"/>
      <c r="B1898" s="144"/>
      <c r="C1898" s="144"/>
      <c r="D1898" s="144"/>
      <c r="E1898" s="144"/>
      <c r="F1898" s="144"/>
    </row>
    <row r="1899" spans="1:6">
      <c r="A1899" s="144"/>
      <c r="B1899" s="144"/>
      <c r="C1899" s="144"/>
      <c r="D1899" s="144"/>
      <c r="E1899" s="144"/>
      <c r="F1899" s="144"/>
    </row>
    <row r="1900" spans="1:6">
      <c r="A1900" s="144"/>
      <c r="B1900" s="144"/>
      <c r="C1900" s="144"/>
      <c r="D1900" s="144"/>
      <c r="E1900" s="144"/>
      <c r="F1900" s="144"/>
    </row>
    <row r="1901" spans="1:6">
      <c r="A1901" s="144"/>
      <c r="B1901" s="144"/>
      <c r="C1901" s="144"/>
      <c r="D1901" s="144"/>
      <c r="E1901" s="144"/>
      <c r="F1901" s="144"/>
    </row>
    <row r="1902" spans="1:6">
      <c r="A1902" s="144"/>
      <c r="B1902" s="144"/>
      <c r="C1902" s="144"/>
      <c r="D1902" s="144"/>
      <c r="E1902" s="144"/>
      <c r="F1902" s="144"/>
    </row>
    <row r="1903" spans="1:6">
      <c r="A1903" s="144"/>
      <c r="B1903" s="144"/>
      <c r="C1903" s="144"/>
      <c r="D1903" s="144"/>
      <c r="E1903" s="144"/>
      <c r="F1903" s="144"/>
    </row>
    <row r="1904" spans="1:6">
      <c r="A1904" s="144"/>
      <c r="B1904" s="144"/>
      <c r="C1904" s="144"/>
      <c r="D1904" s="144"/>
      <c r="E1904" s="144"/>
      <c r="F1904" s="144"/>
    </row>
    <row r="1905" spans="1:6">
      <c r="A1905" s="144"/>
      <c r="B1905" s="144"/>
      <c r="C1905" s="144"/>
      <c r="D1905" s="144"/>
      <c r="E1905" s="144"/>
      <c r="F1905" s="144"/>
    </row>
    <row r="1906" spans="1:6">
      <c r="A1906" s="144"/>
      <c r="B1906" s="144"/>
      <c r="C1906" s="144"/>
      <c r="D1906" s="144"/>
      <c r="E1906" s="144"/>
      <c r="F1906" s="144"/>
    </row>
    <row r="1907" spans="1:6">
      <c r="A1907" s="144"/>
      <c r="B1907" s="144"/>
      <c r="C1907" s="144"/>
      <c r="D1907" s="144"/>
      <c r="E1907" s="144"/>
      <c r="F1907" s="144"/>
    </row>
    <row r="1908" spans="1:6">
      <c r="A1908" s="144"/>
      <c r="B1908" s="144"/>
      <c r="C1908" s="144"/>
      <c r="D1908" s="144"/>
      <c r="E1908" s="144"/>
      <c r="F1908" s="144"/>
    </row>
    <row r="1909" spans="1:6">
      <c r="A1909" s="144"/>
      <c r="B1909" s="144"/>
      <c r="C1909" s="144"/>
      <c r="D1909" s="144"/>
      <c r="E1909" s="144"/>
      <c r="F1909" s="144"/>
    </row>
    <row r="1910" spans="1:6">
      <c r="A1910" s="144"/>
      <c r="B1910" s="144"/>
      <c r="C1910" s="144"/>
      <c r="D1910" s="144"/>
      <c r="E1910" s="144"/>
      <c r="F1910" s="144"/>
    </row>
    <row r="1911" spans="1:6">
      <c r="A1911" s="144"/>
      <c r="B1911" s="144"/>
      <c r="C1911" s="144"/>
      <c r="D1911" s="144"/>
      <c r="E1911" s="144"/>
      <c r="F1911" s="144"/>
    </row>
    <row r="1912" spans="1:6">
      <c r="A1912" s="144"/>
      <c r="B1912" s="144"/>
      <c r="C1912" s="144"/>
      <c r="D1912" s="144"/>
      <c r="E1912" s="144"/>
      <c r="F1912" s="144"/>
    </row>
    <row r="1913" spans="1:6">
      <c r="A1913" s="144"/>
      <c r="B1913" s="144"/>
      <c r="C1913" s="144"/>
      <c r="D1913" s="144"/>
      <c r="E1913" s="144"/>
      <c r="F1913" s="144"/>
    </row>
    <row r="1914" spans="1:6">
      <c r="A1914" s="144"/>
      <c r="B1914" s="144"/>
      <c r="C1914" s="144"/>
      <c r="D1914" s="144"/>
      <c r="E1914" s="144"/>
      <c r="F1914" s="144"/>
    </row>
    <row r="1915" spans="1:6">
      <c r="A1915" s="144"/>
      <c r="B1915" s="144"/>
      <c r="C1915" s="144"/>
      <c r="D1915" s="144"/>
      <c r="E1915" s="144"/>
      <c r="F1915" s="144"/>
    </row>
    <row r="1916" spans="1:6">
      <c r="A1916" s="144"/>
      <c r="B1916" s="144"/>
      <c r="C1916" s="144"/>
      <c r="D1916" s="144"/>
      <c r="E1916" s="144"/>
      <c r="F1916" s="144"/>
    </row>
    <row r="1917" spans="1:6">
      <c r="A1917" s="144"/>
      <c r="B1917" s="144"/>
      <c r="C1917" s="144"/>
      <c r="D1917" s="144"/>
      <c r="E1917" s="144"/>
      <c r="F1917" s="144"/>
    </row>
    <row r="1918" spans="1:6">
      <c r="A1918" s="144"/>
      <c r="B1918" s="144"/>
      <c r="C1918" s="144"/>
      <c r="D1918" s="144"/>
      <c r="E1918" s="144"/>
      <c r="F1918" s="144"/>
    </row>
    <row r="1919" spans="1:6">
      <c r="A1919" s="144"/>
      <c r="B1919" s="144"/>
      <c r="C1919" s="144"/>
      <c r="D1919" s="144"/>
      <c r="E1919" s="144"/>
      <c r="F1919" s="144"/>
    </row>
    <row r="1920" spans="1:6">
      <c r="A1920" s="144"/>
      <c r="B1920" s="144"/>
      <c r="C1920" s="144"/>
      <c r="D1920" s="144"/>
      <c r="E1920" s="144"/>
      <c r="F1920" s="144"/>
    </row>
    <row r="1921" spans="1:6">
      <c r="A1921" s="144"/>
      <c r="B1921" s="144"/>
      <c r="C1921" s="144"/>
      <c r="D1921" s="144"/>
      <c r="E1921" s="144"/>
      <c r="F1921" s="144"/>
    </row>
    <row r="1922" spans="1:6">
      <c r="A1922" s="144"/>
      <c r="B1922" s="144"/>
      <c r="C1922" s="144"/>
      <c r="D1922" s="144"/>
      <c r="E1922" s="144"/>
      <c r="F1922" s="144"/>
    </row>
    <row r="1923" spans="1:6">
      <c r="A1923" s="144"/>
      <c r="B1923" s="144"/>
      <c r="C1923" s="144"/>
      <c r="D1923" s="144"/>
      <c r="E1923" s="144"/>
      <c r="F1923" s="144"/>
    </row>
    <row r="1924" spans="1:6">
      <c r="A1924" s="144"/>
      <c r="B1924" s="144"/>
      <c r="C1924" s="144"/>
      <c r="D1924" s="144"/>
      <c r="E1924" s="144"/>
      <c r="F1924" s="144"/>
    </row>
    <row r="1925" spans="1:6">
      <c r="A1925" s="144"/>
      <c r="B1925" s="144"/>
      <c r="C1925" s="144"/>
      <c r="D1925" s="144"/>
      <c r="E1925" s="144"/>
      <c r="F1925" s="144"/>
    </row>
    <row r="1926" spans="1:6">
      <c r="A1926" s="144"/>
      <c r="B1926" s="144"/>
      <c r="C1926" s="144"/>
      <c r="D1926" s="144"/>
      <c r="E1926" s="144"/>
      <c r="F1926" s="144"/>
    </row>
    <row r="1927" spans="1:6">
      <c r="A1927" s="144"/>
      <c r="B1927" s="144"/>
      <c r="C1927" s="144"/>
      <c r="D1927" s="144"/>
      <c r="E1927" s="144"/>
      <c r="F1927" s="144"/>
    </row>
    <row r="1928" spans="1:6">
      <c r="A1928" s="144"/>
      <c r="B1928" s="144"/>
      <c r="C1928" s="144"/>
      <c r="D1928" s="144"/>
      <c r="E1928" s="144"/>
      <c r="F1928" s="144"/>
    </row>
    <row r="1929" spans="1:6">
      <c r="A1929" s="144"/>
      <c r="B1929" s="144"/>
      <c r="C1929" s="144"/>
      <c r="D1929" s="144"/>
      <c r="E1929" s="144"/>
      <c r="F1929" s="144"/>
    </row>
    <row r="1930" spans="1:6">
      <c r="A1930" s="144"/>
      <c r="B1930" s="144"/>
      <c r="C1930" s="144"/>
      <c r="D1930" s="144"/>
      <c r="E1930" s="144"/>
      <c r="F1930" s="144"/>
    </row>
    <row r="1931" spans="1:6">
      <c r="A1931" s="144"/>
      <c r="B1931" s="144"/>
      <c r="C1931" s="144"/>
      <c r="D1931" s="144"/>
      <c r="E1931" s="144"/>
      <c r="F1931" s="144"/>
    </row>
    <row r="1932" spans="1:6">
      <c r="A1932" s="144"/>
      <c r="B1932" s="144"/>
      <c r="C1932" s="144"/>
      <c r="D1932" s="144"/>
      <c r="E1932" s="144"/>
      <c r="F1932" s="144"/>
    </row>
    <row r="1933" spans="1:6">
      <c r="A1933" s="144"/>
      <c r="B1933" s="144"/>
      <c r="C1933" s="144"/>
      <c r="D1933" s="144"/>
      <c r="E1933" s="144"/>
      <c r="F1933" s="144"/>
    </row>
    <row r="1934" spans="1:6">
      <c r="A1934" s="144"/>
      <c r="B1934" s="144"/>
      <c r="C1934" s="144"/>
      <c r="D1934" s="144"/>
      <c r="E1934" s="144"/>
      <c r="F1934" s="144"/>
    </row>
    <row r="1935" spans="1:6">
      <c r="A1935" s="144"/>
      <c r="B1935" s="144"/>
      <c r="C1935" s="144"/>
      <c r="D1935" s="144"/>
      <c r="E1935" s="144"/>
      <c r="F1935" s="144"/>
    </row>
    <row r="1936" spans="1:6">
      <c r="A1936" s="144"/>
      <c r="B1936" s="144"/>
      <c r="C1936" s="144"/>
      <c r="D1936" s="144"/>
      <c r="E1936" s="144"/>
      <c r="F1936" s="144"/>
    </row>
    <row r="1937" spans="1:6">
      <c r="A1937" s="144"/>
      <c r="B1937" s="144"/>
      <c r="C1937" s="144"/>
      <c r="D1937" s="144"/>
      <c r="E1937" s="144"/>
      <c r="F1937" s="144"/>
    </row>
    <row r="1938" spans="1:6">
      <c r="A1938" s="144"/>
      <c r="B1938" s="144"/>
      <c r="C1938" s="144"/>
      <c r="D1938" s="144"/>
      <c r="E1938" s="144"/>
      <c r="F1938" s="144"/>
    </row>
    <row r="1939" spans="1:6">
      <c r="A1939" s="144"/>
      <c r="B1939" s="144"/>
      <c r="C1939" s="144"/>
      <c r="D1939" s="144"/>
      <c r="E1939" s="144"/>
      <c r="F1939" s="144"/>
    </row>
    <row r="1940" spans="1:6">
      <c r="A1940" s="144"/>
      <c r="B1940" s="144"/>
      <c r="C1940" s="144"/>
      <c r="D1940" s="144"/>
      <c r="E1940" s="144"/>
      <c r="F1940" s="144"/>
    </row>
    <row r="1941" spans="1:6">
      <c r="A1941" s="144"/>
      <c r="B1941" s="144"/>
      <c r="C1941" s="144"/>
      <c r="D1941" s="144"/>
      <c r="E1941" s="144"/>
      <c r="F1941" s="144"/>
    </row>
    <row r="1942" spans="1:6">
      <c r="A1942" s="144"/>
      <c r="B1942" s="144"/>
      <c r="C1942" s="144"/>
      <c r="D1942" s="144"/>
      <c r="E1942" s="144"/>
      <c r="F1942" s="144"/>
    </row>
    <row r="1943" spans="1:6">
      <c r="A1943" s="144"/>
      <c r="B1943" s="144"/>
      <c r="C1943" s="144"/>
      <c r="D1943" s="144"/>
      <c r="E1943" s="144"/>
      <c r="F1943" s="144"/>
    </row>
    <row r="1944" spans="1:6">
      <c r="A1944" s="144"/>
      <c r="B1944" s="144"/>
      <c r="C1944" s="144"/>
      <c r="D1944" s="144"/>
      <c r="E1944" s="144"/>
      <c r="F1944" s="144"/>
    </row>
    <row r="1945" spans="1:6">
      <c r="A1945" s="144"/>
      <c r="B1945" s="144"/>
      <c r="C1945" s="144"/>
      <c r="D1945" s="144"/>
      <c r="E1945" s="144"/>
      <c r="F1945" s="144"/>
    </row>
    <row r="1946" spans="1:6">
      <c r="A1946" s="144"/>
      <c r="B1946" s="144"/>
      <c r="C1946" s="144"/>
      <c r="D1946" s="144"/>
      <c r="E1946" s="144"/>
      <c r="F1946" s="144"/>
    </row>
    <row r="1947" spans="1:6">
      <c r="A1947" s="144"/>
      <c r="B1947" s="144"/>
      <c r="C1947" s="144"/>
      <c r="D1947" s="144"/>
      <c r="E1947" s="144"/>
      <c r="F1947" s="144"/>
    </row>
    <row r="1948" spans="1:6">
      <c r="A1948" s="144"/>
      <c r="B1948" s="144"/>
      <c r="C1948" s="144"/>
      <c r="D1948" s="144"/>
      <c r="E1948" s="144"/>
      <c r="F1948" s="144"/>
    </row>
    <row r="1949" spans="1:6">
      <c r="A1949" s="144"/>
      <c r="B1949" s="144"/>
      <c r="C1949" s="144"/>
      <c r="D1949" s="144"/>
      <c r="E1949" s="144"/>
      <c r="F1949" s="144"/>
    </row>
    <row r="1950" spans="1:6">
      <c r="A1950" s="144"/>
      <c r="B1950" s="144"/>
      <c r="C1950" s="144"/>
      <c r="D1950" s="144"/>
      <c r="E1950" s="144"/>
      <c r="F1950" s="144"/>
    </row>
    <row r="1951" spans="1:6">
      <c r="A1951" s="144"/>
      <c r="B1951" s="144"/>
      <c r="C1951" s="144"/>
      <c r="D1951" s="144"/>
      <c r="E1951" s="144"/>
      <c r="F1951" s="144"/>
    </row>
    <row r="1952" spans="1:6">
      <c r="A1952" s="144"/>
      <c r="B1952" s="144"/>
      <c r="C1952" s="144"/>
      <c r="D1952" s="144"/>
      <c r="E1952" s="144"/>
      <c r="F1952" s="144"/>
    </row>
    <row r="1953" spans="1:6">
      <c r="A1953" s="144"/>
      <c r="B1953" s="144"/>
      <c r="C1953" s="144"/>
      <c r="D1953" s="144"/>
      <c r="E1953" s="144"/>
      <c r="F1953" s="144"/>
    </row>
    <row r="1954" spans="1:6">
      <c r="A1954" s="144"/>
      <c r="B1954" s="144"/>
      <c r="C1954" s="144"/>
      <c r="D1954" s="144"/>
      <c r="E1954" s="144"/>
      <c r="F1954" s="144"/>
    </row>
    <row r="1955" spans="1:6">
      <c r="A1955" s="144"/>
      <c r="B1955" s="144"/>
      <c r="C1955" s="144"/>
      <c r="D1955" s="144"/>
      <c r="E1955" s="144"/>
      <c r="F1955" s="144"/>
    </row>
    <row r="1956" spans="1:6">
      <c r="A1956" s="144"/>
      <c r="B1956" s="144"/>
      <c r="C1956" s="144"/>
      <c r="D1956" s="144"/>
      <c r="E1956" s="144"/>
      <c r="F1956" s="144"/>
    </row>
    <row r="1957" spans="1:6">
      <c r="A1957" s="144"/>
      <c r="B1957" s="144"/>
      <c r="C1957" s="144"/>
      <c r="D1957" s="144"/>
      <c r="E1957" s="144"/>
      <c r="F1957" s="144"/>
    </row>
    <row r="1958" spans="1:6">
      <c r="A1958" s="144"/>
      <c r="B1958" s="144"/>
      <c r="C1958" s="144"/>
      <c r="D1958" s="144"/>
      <c r="E1958" s="144"/>
      <c r="F1958" s="144"/>
    </row>
    <row r="1959" spans="1:6">
      <c r="A1959" s="144"/>
      <c r="B1959" s="144"/>
      <c r="C1959" s="144"/>
      <c r="D1959" s="144"/>
      <c r="E1959" s="144"/>
      <c r="F1959" s="144"/>
    </row>
    <row r="1960" spans="1:6">
      <c r="A1960" s="144"/>
      <c r="B1960" s="144"/>
      <c r="C1960" s="144"/>
      <c r="D1960" s="144"/>
      <c r="E1960" s="144"/>
      <c r="F1960" s="144"/>
    </row>
    <row r="1961" spans="1:6">
      <c r="A1961" s="144"/>
      <c r="B1961" s="144"/>
      <c r="C1961" s="144"/>
      <c r="D1961" s="144"/>
      <c r="E1961" s="144"/>
      <c r="F1961" s="144"/>
    </row>
    <row r="1962" spans="1:6">
      <c r="A1962" s="144"/>
      <c r="B1962" s="144"/>
      <c r="C1962" s="144"/>
      <c r="D1962" s="144"/>
      <c r="E1962" s="144"/>
      <c r="F1962" s="144"/>
    </row>
    <row r="1963" spans="1:6">
      <c r="A1963" s="144"/>
      <c r="B1963" s="144"/>
      <c r="C1963" s="144"/>
      <c r="D1963" s="144"/>
      <c r="E1963" s="144"/>
      <c r="F1963" s="144"/>
    </row>
    <row r="1964" spans="1:6">
      <c r="A1964" s="144"/>
      <c r="B1964" s="144"/>
      <c r="C1964" s="144"/>
      <c r="D1964" s="144"/>
      <c r="E1964" s="144"/>
      <c r="F1964" s="144"/>
    </row>
    <row r="1965" spans="1:6">
      <c r="A1965" s="144"/>
      <c r="B1965" s="144"/>
      <c r="C1965" s="144"/>
      <c r="D1965" s="144"/>
      <c r="E1965" s="144"/>
      <c r="F1965" s="144"/>
    </row>
    <row r="1966" spans="1:6">
      <c r="A1966" s="144"/>
      <c r="B1966" s="144"/>
      <c r="C1966" s="144"/>
      <c r="D1966" s="144"/>
      <c r="E1966" s="144"/>
      <c r="F1966" s="144"/>
    </row>
    <row r="1967" spans="1:6">
      <c r="A1967" s="144"/>
      <c r="B1967" s="144"/>
      <c r="C1967" s="144"/>
      <c r="D1967" s="144"/>
      <c r="E1967" s="144"/>
      <c r="F1967" s="144"/>
    </row>
    <row r="1968" spans="1:6">
      <c r="A1968" s="144"/>
      <c r="B1968" s="144"/>
      <c r="C1968" s="144"/>
      <c r="D1968" s="144"/>
      <c r="E1968" s="144"/>
      <c r="F1968" s="144"/>
    </row>
    <row r="1969" spans="1:6">
      <c r="A1969" s="144"/>
      <c r="B1969" s="144"/>
      <c r="C1969" s="144"/>
      <c r="D1969" s="144"/>
      <c r="E1969" s="144"/>
      <c r="F1969" s="144"/>
    </row>
    <row r="1970" spans="1:6">
      <c r="A1970" s="144"/>
      <c r="B1970" s="144"/>
      <c r="C1970" s="144"/>
      <c r="D1970" s="144"/>
      <c r="E1970" s="144"/>
      <c r="F1970" s="144"/>
    </row>
    <row r="1971" spans="1:6">
      <c r="A1971" s="144"/>
      <c r="B1971" s="144"/>
      <c r="C1971" s="144"/>
      <c r="D1971" s="144"/>
      <c r="E1971" s="144"/>
      <c r="F1971" s="144"/>
    </row>
    <row r="1972" spans="1:6">
      <c r="A1972" s="144"/>
      <c r="B1972" s="144"/>
      <c r="C1972" s="144"/>
      <c r="D1972" s="144"/>
      <c r="E1972" s="144"/>
      <c r="F1972" s="144"/>
    </row>
    <row r="1973" spans="1:6">
      <c r="A1973" s="144"/>
      <c r="B1973" s="144"/>
      <c r="C1973" s="144"/>
      <c r="D1973" s="144"/>
      <c r="E1973" s="144"/>
      <c r="F1973" s="144"/>
    </row>
    <row r="1974" spans="1:6">
      <c r="A1974" s="144"/>
      <c r="B1974" s="144"/>
      <c r="C1974" s="144"/>
      <c r="D1974" s="144"/>
      <c r="E1974" s="144"/>
      <c r="F1974" s="144"/>
    </row>
    <row r="1975" spans="1:6">
      <c r="A1975" s="144"/>
      <c r="B1975" s="144"/>
      <c r="C1975" s="144"/>
      <c r="D1975" s="144"/>
      <c r="E1975" s="144"/>
      <c r="F1975" s="144"/>
    </row>
    <row r="1976" spans="1:6">
      <c r="A1976" s="144"/>
      <c r="B1976" s="144"/>
      <c r="C1976" s="144"/>
      <c r="D1976" s="144"/>
      <c r="E1976" s="144"/>
      <c r="F1976" s="144"/>
    </row>
    <row r="1977" spans="1:6">
      <c r="A1977" s="144"/>
      <c r="B1977" s="144"/>
      <c r="C1977" s="144"/>
      <c r="D1977" s="144"/>
      <c r="E1977" s="144"/>
      <c r="F1977" s="144"/>
    </row>
    <row r="1978" spans="1:6">
      <c r="A1978" s="144"/>
      <c r="B1978" s="144"/>
      <c r="C1978" s="144"/>
      <c r="D1978" s="144"/>
      <c r="E1978" s="144"/>
      <c r="F1978" s="144"/>
    </row>
    <row r="1979" spans="1:6">
      <c r="A1979" s="144"/>
      <c r="B1979" s="144"/>
      <c r="C1979" s="144"/>
      <c r="D1979" s="144"/>
      <c r="E1979" s="144"/>
      <c r="F1979" s="144"/>
    </row>
    <row r="1980" spans="1:6">
      <c r="A1980" s="144"/>
      <c r="B1980" s="144"/>
      <c r="C1980" s="144"/>
      <c r="D1980" s="144"/>
      <c r="E1980" s="144"/>
      <c r="F1980" s="144"/>
    </row>
    <row r="1981" spans="1:6">
      <c r="A1981" s="144"/>
      <c r="B1981" s="144"/>
      <c r="C1981" s="144"/>
      <c r="D1981" s="144"/>
      <c r="E1981" s="144"/>
      <c r="F1981" s="144"/>
    </row>
    <row r="1982" spans="1:6">
      <c r="A1982" s="144"/>
      <c r="B1982" s="144"/>
      <c r="C1982" s="144"/>
      <c r="D1982" s="144"/>
      <c r="E1982" s="144"/>
      <c r="F1982" s="144"/>
    </row>
    <row r="1983" spans="1:6">
      <c r="A1983" s="144"/>
      <c r="B1983" s="144"/>
      <c r="C1983" s="144"/>
      <c r="D1983" s="144"/>
      <c r="E1983" s="144"/>
      <c r="F1983" s="144"/>
    </row>
    <row r="1984" spans="1:6">
      <c r="A1984" s="144"/>
      <c r="B1984" s="144"/>
      <c r="C1984" s="144"/>
      <c r="D1984" s="144"/>
      <c r="E1984" s="144"/>
      <c r="F1984" s="144"/>
    </row>
    <row r="1985" spans="1:6">
      <c r="A1985" s="144"/>
      <c r="B1985" s="144"/>
      <c r="C1985" s="144"/>
      <c r="D1985" s="144"/>
      <c r="E1985" s="144"/>
      <c r="F1985" s="144"/>
    </row>
    <row r="1986" spans="1:6">
      <c r="A1986" s="144"/>
      <c r="B1986" s="144"/>
      <c r="C1986" s="144"/>
      <c r="D1986" s="144"/>
      <c r="E1986" s="144"/>
      <c r="F1986" s="144"/>
    </row>
    <row r="1987" spans="1:6">
      <c r="A1987" s="144"/>
      <c r="B1987" s="144"/>
      <c r="C1987" s="144"/>
      <c r="D1987" s="144"/>
      <c r="E1987" s="144"/>
      <c r="F1987" s="144"/>
    </row>
    <row r="1988" spans="1:6">
      <c r="A1988" s="144"/>
      <c r="B1988" s="144"/>
      <c r="C1988" s="144"/>
      <c r="D1988" s="144"/>
      <c r="E1988" s="144"/>
      <c r="F1988" s="144"/>
    </row>
    <row r="1989" spans="1:6">
      <c r="A1989" s="144"/>
      <c r="B1989" s="144"/>
      <c r="C1989" s="144"/>
      <c r="D1989" s="144"/>
      <c r="E1989" s="144"/>
      <c r="F1989" s="144"/>
    </row>
    <row r="1990" spans="1:6">
      <c r="A1990" s="144"/>
      <c r="B1990" s="144"/>
      <c r="C1990" s="144"/>
      <c r="D1990" s="144"/>
      <c r="E1990" s="144"/>
      <c r="F1990" s="144"/>
    </row>
    <row r="1991" spans="1:6">
      <c r="A1991" s="144"/>
      <c r="B1991" s="144"/>
      <c r="C1991" s="144"/>
      <c r="D1991" s="144"/>
      <c r="E1991" s="144"/>
      <c r="F1991" s="144"/>
    </row>
    <row r="1992" spans="1:6">
      <c r="A1992" s="144"/>
      <c r="B1992" s="144"/>
      <c r="C1992" s="144"/>
      <c r="D1992" s="144"/>
      <c r="E1992" s="144"/>
      <c r="F1992" s="144"/>
    </row>
    <row r="1993" spans="1:6">
      <c r="A1993" s="144"/>
      <c r="B1993" s="144"/>
      <c r="C1993" s="144"/>
      <c r="D1993" s="144"/>
      <c r="E1993" s="144"/>
      <c r="F1993" s="144"/>
    </row>
    <row r="1994" spans="1:6">
      <c r="A1994" s="144"/>
      <c r="B1994" s="144"/>
      <c r="C1994" s="144"/>
      <c r="D1994" s="144"/>
      <c r="E1994" s="144"/>
      <c r="F1994" s="144"/>
    </row>
    <row r="1995" spans="1:6">
      <c r="A1995" s="144"/>
      <c r="B1995" s="144"/>
      <c r="C1995" s="144"/>
      <c r="D1995" s="144"/>
      <c r="E1995" s="144"/>
      <c r="F1995" s="144"/>
    </row>
    <row r="1996" spans="1:6">
      <c r="A1996" s="144"/>
      <c r="B1996" s="144"/>
      <c r="C1996" s="144"/>
      <c r="D1996" s="144"/>
      <c r="E1996" s="144"/>
      <c r="F1996" s="144"/>
    </row>
    <row r="1997" spans="1:6">
      <c r="A1997" s="144"/>
      <c r="B1997" s="144"/>
      <c r="C1997" s="144"/>
      <c r="D1997" s="144"/>
      <c r="E1997" s="144"/>
      <c r="F1997" s="144"/>
    </row>
    <row r="1998" spans="1:6">
      <c r="A1998" s="144"/>
      <c r="B1998" s="144"/>
      <c r="C1998" s="144"/>
      <c r="D1998" s="144"/>
      <c r="E1998" s="144"/>
      <c r="F1998" s="144"/>
    </row>
    <row r="1999" spans="1:6">
      <c r="A1999" s="144"/>
      <c r="B1999" s="144"/>
      <c r="C1999" s="144"/>
      <c r="D1999" s="144"/>
      <c r="E1999" s="144"/>
      <c r="F1999" s="144"/>
    </row>
    <row r="2000" spans="1:6">
      <c r="A2000" s="144"/>
      <c r="B2000" s="144"/>
      <c r="C2000" s="144"/>
      <c r="D2000" s="144"/>
      <c r="E2000" s="144"/>
      <c r="F2000" s="144"/>
    </row>
    <row r="2001" spans="1:6">
      <c r="A2001" s="144"/>
      <c r="B2001" s="144"/>
      <c r="C2001" s="144"/>
      <c r="D2001" s="144"/>
      <c r="E2001" s="144"/>
      <c r="F2001" s="144"/>
    </row>
    <row r="2002" spans="1:6">
      <c r="A2002" s="144"/>
      <c r="B2002" s="144"/>
      <c r="C2002" s="144"/>
      <c r="D2002" s="144"/>
      <c r="E2002" s="144"/>
      <c r="F2002" s="144"/>
    </row>
    <row r="2003" spans="1:6">
      <c r="A2003" s="144"/>
      <c r="B2003" s="144"/>
      <c r="C2003" s="144"/>
      <c r="D2003" s="144"/>
      <c r="E2003" s="144"/>
      <c r="F2003" s="144"/>
    </row>
    <row r="2004" spans="1:6">
      <c r="A2004" s="144"/>
      <c r="B2004" s="144"/>
      <c r="C2004" s="144"/>
      <c r="D2004" s="144"/>
      <c r="E2004" s="144"/>
      <c r="F2004" s="144"/>
    </row>
    <row r="2005" spans="1:6">
      <c r="A2005" s="144"/>
      <c r="B2005" s="144"/>
      <c r="C2005" s="144"/>
      <c r="D2005" s="144"/>
      <c r="E2005" s="144"/>
      <c r="F2005" s="144"/>
    </row>
    <row r="2006" spans="1:6">
      <c r="A2006" s="144"/>
      <c r="B2006" s="144"/>
      <c r="C2006" s="144"/>
      <c r="D2006" s="144"/>
      <c r="E2006" s="144"/>
      <c r="F2006" s="144"/>
    </row>
    <row r="2007" spans="1:6">
      <c r="A2007" s="144"/>
      <c r="B2007" s="144"/>
      <c r="C2007" s="144"/>
      <c r="D2007" s="144"/>
      <c r="E2007" s="144"/>
      <c r="F2007" s="144"/>
    </row>
    <row r="2008" spans="1:6">
      <c r="A2008" s="144"/>
      <c r="B2008" s="144"/>
      <c r="C2008" s="144"/>
      <c r="D2008" s="144"/>
      <c r="E2008" s="144"/>
      <c r="F2008" s="144"/>
    </row>
    <row r="2009" spans="1:6">
      <c r="A2009" s="144"/>
      <c r="B2009" s="144"/>
      <c r="C2009" s="144"/>
      <c r="D2009" s="144"/>
      <c r="E2009" s="144"/>
      <c r="F2009" s="144"/>
    </row>
    <row r="2010" spans="1:6">
      <c r="A2010" s="144"/>
      <c r="B2010" s="144"/>
      <c r="C2010" s="144"/>
      <c r="D2010" s="144"/>
      <c r="E2010" s="144"/>
      <c r="F2010" s="144"/>
    </row>
    <row r="2011" spans="1:6">
      <c r="A2011" s="144"/>
      <c r="B2011" s="144"/>
      <c r="C2011" s="144"/>
      <c r="D2011" s="144"/>
      <c r="E2011" s="144"/>
      <c r="F2011" s="144"/>
    </row>
    <row r="2012" spans="1:6">
      <c r="A2012" s="144"/>
      <c r="B2012" s="144"/>
      <c r="C2012" s="144"/>
      <c r="D2012" s="144"/>
      <c r="E2012" s="144"/>
      <c r="F2012" s="144"/>
    </row>
    <row r="2013" spans="1:6">
      <c r="A2013" s="144"/>
      <c r="B2013" s="144"/>
      <c r="C2013" s="144"/>
      <c r="D2013" s="144"/>
      <c r="E2013" s="144"/>
      <c r="F2013" s="144"/>
    </row>
    <row r="2014" spans="1:6">
      <c r="A2014" s="144"/>
      <c r="B2014" s="144"/>
      <c r="C2014" s="144"/>
      <c r="D2014" s="144"/>
      <c r="E2014" s="144"/>
      <c r="F2014" s="144"/>
    </row>
    <row r="2015" spans="1:6">
      <c r="A2015" s="144"/>
      <c r="B2015" s="144"/>
      <c r="C2015" s="144"/>
      <c r="D2015" s="144"/>
      <c r="E2015" s="144"/>
      <c r="F2015" s="144"/>
    </row>
    <row r="2016" spans="1:6">
      <c r="A2016" s="144"/>
      <c r="B2016" s="144"/>
      <c r="C2016" s="144"/>
      <c r="D2016" s="144"/>
      <c r="E2016" s="144"/>
      <c r="F2016" s="144"/>
    </row>
    <row r="2017" spans="1:6">
      <c r="A2017" s="144"/>
      <c r="B2017" s="144"/>
      <c r="C2017" s="144"/>
      <c r="D2017" s="144"/>
      <c r="E2017" s="144"/>
      <c r="F2017" s="144"/>
    </row>
    <row r="2018" spans="1:6">
      <c r="A2018" s="144"/>
      <c r="B2018" s="144"/>
      <c r="C2018" s="144"/>
      <c r="D2018" s="144"/>
      <c r="E2018" s="144"/>
      <c r="F2018" s="144"/>
    </row>
    <row r="2019" spans="1:6">
      <c r="A2019" s="144"/>
      <c r="B2019" s="144"/>
      <c r="C2019" s="144"/>
      <c r="D2019" s="144"/>
      <c r="E2019" s="144"/>
      <c r="F2019" s="144"/>
    </row>
    <row r="2020" spans="1:6">
      <c r="A2020" s="144"/>
      <c r="B2020" s="144"/>
      <c r="C2020" s="144"/>
      <c r="D2020" s="144"/>
      <c r="E2020" s="144"/>
      <c r="F2020" s="144"/>
    </row>
    <row r="2021" spans="1:6">
      <c r="A2021" s="144"/>
      <c r="B2021" s="144"/>
      <c r="C2021" s="144"/>
      <c r="D2021" s="144"/>
      <c r="E2021" s="144"/>
      <c r="F2021" s="144"/>
    </row>
    <row r="2022" spans="1:6">
      <c r="A2022" s="144"/>
      <c r="B2022" s="144"/>
      <c r="C2022" s="144"/>
      <c r="D2022" s="144"/>
      <c r="E2022" s="144"/>
      <c r="F2022" s="144"/>
    </row>
    <row r="2023" spans="1:6">
      <c r="A2023" s="144"/>
      <c r="B2023" s="144"/>
      <c r="C2023" s="144"/>
      <c r="D2023" s="144"/>
      <c r="E2023" s="144"/>
      <c r="F2023" s="144"/>
    </row>
    <row r="2024" spans="1:6">
      <c r="A2024" s="144"/>
      <c r="B2024" s="144"/>
      <c r="C2024" s="144"/>
      <c r="D2024" s="144"/>
      <c r="E2024" s="144"/>
      <c r="F2024" s="144"/>
    </row>
    <row r="2025" spans="1:6">
      <c r="A2025" s="144"/>
      <c r="B2025" s="144"/>
      <c r="C2025" s="144"/>
      <c r="D2025" s="144"/>
      <c r="E2025" s="144"/>
      <c r="F2025" s="144"/>
    </row>
    <row r="2026" spans="1:6">
      <c r="A2026" s="144"/>
      <c r="B2026" s="144"/>
      <c r="C2026" s="144"/>
      <c r="D2026" s="144"/>
      <c r="E2026" s="144"/>
      <c r="F2026" s="144"/>
    </row>
    <row r="2027" spans="1:6">
      <c r="A2027" s="144"/>
      <c r="B2027" s="144"/>
      <c r="C2027" s="144"/>
      <c r="D2027" s="144"/>
      <c r="E2027" s="144"/>
      <c r="F2027" s="144"/>
    </row>
    <row r="2028" spans="1:6">
      <c r="A2028" s="144"/>
      <c r="B2028" s="144"/>
      <c r="C2028" s="144"/>
      <c r="D2028" s="144"/>
      <c r="E2028" s="144"/>
      <c r="F2028" s="144"/>
    </row>
    <row r="2029" spans="1:6">
      <c r="A2029" s="144"/>
      <c r="B2029" s="144"/>
      <c r="C2029" s="144"/>
      <c r="D2029" s="144"/>
      <c r="E2029" s="144"/>
      <c r="F2029" s="144"/>
    </row>
    <row r="2030" spans="1:6">
      <c r="A2030" s="144"/>
      <c r="B2030" s="144"/>
      <c r="C2030" s="144"/>
      <c r="D2030" s="144"/>
      <c r="E2030" s="144"/>
      <c r="F2030" s="144"/>
    </row>
    <row r="2031" spans="1:6">
      <c r="A2031" s="144"/>
      <c r="B2031" s="144"/>
      <c r="C2031" s="144"/>
      <c r="D2031" s="144"/>
      <c r="E2031" s="144"/>
      <c r="F2031" s="144"/>
    </row>
    <row r="2032" spans="1:6">
      <c r="A2032" s="144"/>
      <c r="B2032" s="144"/>
      <c r="C2032" s="144"/>
      <c r="D2032" s="144"/>
      <c r="E2032" s="144"/>
      <c r="F2032" s="144"/>
    </row>
    <row r="2033" spans="1:6">
      <c r="A2033" s="144"/>
      <c r="B2033" s="144"/>
      <c r="C2033" s="144"/>
      <c r="D2033" s="144"/>
      <c r="E2033" s="144"/>
      <c r="F2033" s="144"/>
    </row>
    <row r="2034" spans="1:6">
      <c r="A2034" s="144"/>
      <c r="B2034" s="144"/>
      <c r="C2034" s="144"/>
      <c r="D2034" s="144"/>
      <c r="E2034" s="144"/>
      <c r="F2034" s="144"/>
    </row>
    <row r="2035" spans="1:6">
      <c r="A2035" s="144"/>
      <c r="B2035" s="144"/>
      <c r="C2035" s="144"/>
      <c r="D2035" s="144"/>
      <c r="E2035" s="144"/>
      <c r="F2035" s="144"/>
    </row>
    <row r="2036" spans="1:6">
      <c r="A2036" s="144"/>
      <c r="B2036" s="144"/>
      <c r="C2036" s="144"/>
      <c r="D2036" s="144"/>
      <c r="E2036" s="144"/>
      <c r="F2036" s="144"/>
    </row>
    <row r="2037" spans="1:6">
      <c r="A2037" s="144"/>
      <c r="B2037" s="144"/>
      <c r="C2037" s="144"/>
      <c r="D2037" s="144"/>
      <c r="E2037" s="144"/>
      <c r="F2037" s="144"/>
    </row>
    <row r="2038" spans="1:6">
      <c r="A2038" s="144"/>
      <c r="B2038" s="144"/>
      <c r="C2038" s="144"/>
      <c r="D2038" s="144"/>
      <c r="E2038" s="144"/>
      <c r="F2038" s="144"/>
    </row>
    <row r="2039" spans="1:6">
      <c r="A2039" s="144"/>
      <c r="B2039" s="144"/>
      <c r="C2039" s="144"/>
      <c r="D2039" s="144"/>
      <c r="E2039" s="144"/>
      <c r="F2039" s="144"/>
    </row>
    <row r="2040" spans="1:6">
      <c r="A2040" s="144"/>
      <c r="B2040" s="144"/>
      <c r="C2040" s="144"/>
      <c r="D2040" s="144"/>
      <c r="E2040" s="144"/>
      <c r="F2040" s="144"/>
    </row>
    <row r="2041" spans="1:6">
      <c r="A2041" s="144"/>
      <c r="B2041" s="144"/>
      <c r="C2041" s="144"/>
      <c r="D2041" s="144"/>
      <c r="E2041" s="144"/>
      <c r="F2041" s="144"/>
    </row>
    <row r="2042" spans="1:6">
      <c r="A2042" s="144"/>
      <c r="B2042" s="144"/>
      <c r="C2042" s="144"/>
      <c r="D2042" s="144"/>
      <c r="E2042" s="144"/>
      <c r="F2042" s="144"/>
    </row>
    <row r="2043" spans="1:6">
      <c r="A2043" s="144"/>
      <c r="B2043" s="144"/>
      <c r="C2043" s="144"/>
      <c r="D2043" s="144"/>
      <c r="E2043" s="144"/>
      <c r="F2043" s="144"/>
    </row>
    <row r="2044" spans="1:6">
      <c r="A2044" s="144"/>
      <c r="B2044" s="144"/>
      <c r="C2044" s="144"/>
      <c r="D2044" s="144"/>
      <c r="E2044" s="144"/>
      <c r="F2044" s="144"/>
    </row>
    <row r="2045" spans="1:6">
      <c r="A2045" s="144"/>
      <c r="B2045" s="144"/>
      <c r="C2045" s="144"/>
      <c r="D2045" s="144"/>
      <c r="E2045" s="144"/>
      <c r="F2045" s="144"/>
    </row>
    <row r="2046" spans="1:6">
      <c r="A2046" s="144"/>
      <c r="B2046" s="144"/>
      <c r="C2046" s="144"/>
      <c r="D2046" s="144"/>
      <c r="E2046" s="144"/>
      <c r="F2046" s="144"/>
    </row>
    <row r="2047" spans="1:6">
      <c r="A2047" s="144"/>
      <c r="B2047" s="144"/>
      <c r="C2047" s="144"/>
      <c r="D2047" s="144"/>
      <c r="E2047" s="144"/>
      <c r="F2047" s="144"/>
    </row>
    <row r="2048" spans="1:6">
      <c r="A2048" s="144"/>
      <c r="B2048" s="144"/>
      <c r="C2048" s="144"/>
      <c r="D2048" s="144"/>
      <c r="E2048" s="144"/>
      <c r="F2048" s="144"/>
    </row>
    <row r="2049" spans="1:6">
      <c r="A2049" s="144"/>
      <c r="B2049" s="144"/>
      <c r="C2049" s="144"/>
      <c r="D2049" s="144"/>
      <c r="E2049" s="144"/>
      <c r="F2049" s="144"/>
    </row>
    <row r="2050" spans="1:6">
      <c r="A2050" s="144"/>
      <c r="B2050" s="144"/>
      <c r="C2050" s="144"/>
      <c r="D2050" s="144"/>
      <c r="E2050" s="144"/>
      <c r="F2050" s="144"/>
    </row>
    <row r="2051" spans="1:6">
      <c r="A2051" s="144"/>
      <c r="B2051" s="144"/>
      <c r="C2051" s="144"/>
      <c r="D2051" s="144"/>
      <c r="E2051" s="144"/>
      <c r="F2051" s="144"/>
    </row>
    <row r="2052" spans="1:6">
      <c r="A2052" s="144"/>
      <c r="B2052" s="144"/>
      <c r="C2052" s="144"/>
      <c r="D2052" s="144"/>
      <c r="E2052" s="144"/>
      <c r="F2052" s="144"/>
    </row>
    <row r="2053" spans="1:6">
      <c r="A2053" s="144"/>
      <c r="B2053" s="144"/>
      <c r="C2053" s="144"/>
      <c r="D2053" s="144"/>
      <c r="E2053" s="144"/>
      <c r="F2053" s="144"/>
    </row>
    <row r="2054" spans="1:6">
      <c r="A2054" s="144"/>
      <c r="B2054" s="144"/>
      <c r="C2054" s="144"/>
      <c r="D2054" s="144"/>
      <c r="E2054" s="144"/>
      <c r="F2054" s="144"/>
    </row>
    <row r="2055" spans="1:6">
      <c r="A2055" s="144"/>
      <c r="B2055" s="144"/>
      <c r="C2055" s="144"/>
      <c r="D2055" s="144"/>
      <c r="E2055" s="144"/>
      <c r="F2055" s="144"/>
    </row>
    <row r="2056" spans="1:6">
      <c r="A2056" s="144"/>
      <c r="B2056" s="144"/>
      <c r="C2056" s="144"/>
      <c r="D2056" s="144"/>
      <c r="E2056" s="144"/>
      <c r="F2056" s="144"/>
    </row>
    <row r="2057" spans="1:6">
      <c r="A2057" s="144"/>
      <c r="B2057" s="144"/>
      <c r="C2057" s="144"/>
      <c r="D2057" s="144"/>
      <c r="E2057" s="144"/>
      <c r="F2057" s="144"/>
    </row>
    <row r="2058" spans="1:6">
      <c r="A2058" s="144"/>
      <c r="B2058" s="144"/>
      <c r="C2058" s="144"/>
      <c r="D2058" s="144"/>
      <c r="E2058" s="144"/>
      <c r="F2058" s="144"/>
    </row>
    <row r="2059" spans="1:6">
      <c r="A2059" s="144"/>
      <c r="B2059" s="144"/>
      <c r="C2059" s="144"/>
      <c r="D2059" s="144"/>
      <c r="E2059" s="144"/>
      <c r="F2059" s="144"/>
    </row>
    <row r="2060" spans="1:6">
      <c r="A2060" s="144"/>
      <c r="B2060" s="144"/>
      <c r="C2060" s="144"/>
      <c r="D2060" s="144"/>
      <c r="E2060" s="144"/>
      <c r="F2060" s="144"/>
    </row>
    <row r="2061" spans="1:6">
      <c r="A2061" s="144"/>
      <c r="B2061" s="144"/>
      <c r="C2061" s="144"/>
      <c r="D2061" s="144"/>
      <c r="E2061" s="144"/>
      <c r="F2061" s="144"/>
    </row>
    <row r="2062" spans="1:6">
      <c r="A2062" s="144"/>
      <c r="B2062" s="144"/>
      <c r="C2062" s="144"/>
      <c r="D2062" s="144"/>
      <c r="E2062" s="144"/>
      <c r="F2062" s="144"/>
    </row>
    <row r="2063" spans="1:6">
      <c r="A2063" s="144"/>
      <c r="B2063" s="144"/>
      <c r="C2063" s="144"/>
      <c r="D2063" s="144"/>
      <c r="E2063" s="144"/>
      <c r="F2063" s="144"/>
    </row>
    <row r="2064" spans="1:6">
      <c r="A2064" s="144"/>
      <c r="B2064" s="144"/>
      <c r="C2064" s="144"/>
      <c r="D2064" s="144"/>
      <c r="E2064" s="144"/>
      <c r="F2064" s="144"/>
    </row>
    <row r="2065" spans="1:6">
      <c r="A2065" s="144"/>
      <c r="B2065" s="144"/>
      <c r="C2065" s="144"/>
      <c r="D2065" s="144"/>
      <c r="E2065" s="144"/>
      <c r="F2065" s="144"/>
    </row>
    <row r="2066" spans="1:6">
      <c r="A2066" s="144"/>
      <c r="B2066" s="144"/>
      <c r="C2066" s="144"/>
      <c r="D2066" s="144"/>
      <c r="E2066" s="144"/>
      <c r="F2066" s="144"/>
    </row>
    <row r="2067" spans="1:6">
      <c r="A2067" s="144"/>
      <c r="B2067" s="144"/>
      <c r="C2067" s="144"/>
      <c r="D2067" s="144"/>
      <c r="E2067" s="144"/>
      <c r="F2067" s="144"/>
    </row>
    <row r="2068" spans="1:6">
      <c r="A2068" s="144"/>
      <c r="B2068" s="144"/>
      <c r="C2068" s="144"/>
      <c r="D2068" s="144"/>
      <c r="E2068" s="144"/>
      <c r="F2068" s="144"/>
    </row>
    <row r="2069" spans="1:6">
      <c r="A2069" s="144"/>
      <c r="B2069" s="144"/>
      <c r="C2069" s="144"/>
      <c r="D2069" s="144"/>
      <c r="E2069" s="144"/>
      <c r="F2069" s="144"/>
    </row>
    <row r="2070" spans="1:6">
      <c r="A2070" s="144"/>
      <c r="B2070" s="144"/>
      <c r="C2070" s="144"/>
      <c r="D2070" s="144"/>
      <c r="E2070" s="144"/>
      <c r="F2070" s="144"/>
    </row>
    <row r="2071" spans="1:6">
      <c r="A2071" s="144"/>
      <c r="B2071" s="144"/>
      <c r="C2071" s="144"/>
      <c r="D2071" s="144"/>
      <c r="E2071" s="144"/>
      <c r="F2071" s="144"/>
    </row>
    <row r="2072" spans="1:6">
      <c r="A2072" s="144"/>
      <c r="B2072" s="144"/>
      <c r="C2072" s="144"/>
      <c r="D2072" s="144"/>
      <c r="E2072" s="144"/>
      <c r="F2072" s="144"/>
    </row>
    <row r="2073" spans="1:6">
      <c r="A2073" s="144"/>
      <c r="B2073" s="144"/>
      <c r="C2073" s="144"/>
      <c r="D2073" s="144"/>
      <c r="E2073" s="144"/>
      <c r="F2073" s="144"/>
    </row>
    <row r="2074" spans="1:6">
      <c r="A2074" s="144"/>
      <c r="B2074" s="144"/>
      <c r="C2074" s="144"/>
      <c r="D2074" s="144"/>
      <c r="E2074" s="144"/>
      <c r="F2074" s="144"/>
    </row>
    <row r="2075" spans="1:6">
      <c r="A2075" s="144"/>
      <c r="B2075" s="144"/>
      <c r="C2075" s="144"/>
      <c r="D2075" s="144"/>
      <c r="E2075" s="144"/>
      <c r="F2075" s="144"/>
    </row>
    <row r="2076" spans="1:6">
      <c r="A2076" s="144"/>
      <c r="B2076" s="144"/>
      <c r="C2076" s="144"/>
      <c r="D2076" s="144"/>
      <c r="E2076" s="144"/>
      <c r="F2076" s="144"/>
    </row>
    <row r="2077" spans="1:6">
      <c r="A2077" s="144"/>
      <c r="B2077" s="144"/>
      <c r="C2077" s="144"/>
      <c r="D2077" s="144"/>
      <c r="E2077" s="144"/>
      <c r="F2077" s="144"/>
    </row>
    <row r="2078" spans="1:6">
      <c r="A2078" s="144"/>
      <c r="B2078" s="144"/>
      <c r="C2078" s="144"/>
      <c r="D2078" s="144"/>
      <c r="E2078" s="144"/>
      <c r="F2078" s="144"/>
    </row>
    <row r="2079" spans="1:6">
      <c r="A2079" s="144"/>
      <c r="B2079" s="144"/>
      <c r="C2079" s="144"/>
      <c r="D2079" s="144"/>
      <c r="E2079" s="144"/>
      <c r="F2079" s="144"/>
    </row>
    <row r="2080" spans="1:6">
      <c r="A2080" s="144"/>
      <c r="B2080" s="144"/>
      <c r="C2080" s="144"/>
      <c r="D2080" s="144"/>
      <c r="E2080" s="144"/>
      <c r="F2080" s="144"/>
    </row>
    <row r="2081" spans="1:6">
      <c r="A2081" s="144"/>
      <c r="B2081" s="144"/>
      <c r="C2081" s="144"/>
      <c r="D2081" s="144"/>
      <c r="E2081" s="144"/>
      <c r="F2081" s="144"/>
    </row>
    <row r="2082" spans="1:6">
      <c r="A2082" s="144"/>
      <c r="B2082" s="144"/>
      <c r="C2082" s="144"/>
      <c r="D2082" s="144"/>
      <c r="E2082" s="144"/>
      <c r="F2082" s="144"/>
    </row>
    <row r="2083" spans="1:6">
      <c r="A2083" s="144"/>
      <c r="B2083" s="144"/>
      <c r="C2083" s="144"/>
      <c r="D2083" s="144"/>
      <c r="E2083" s="144"/>
      <c r="F2083" s="144"/>
    </row>
    <row r="2084" spans="1:6">
      <c r="A2084" s="144"/>
      <c r="B2084" s="144"/>
      <c r="C2084" s="144"/>
      <c r="D2084" s="144"/>
      <c r="E2084" s="144"/>
      <c r="F2084" s="144"/>
    </row>
    <row r="2085" spans="1:6">
      <c r="A2085" s="144"/>
      <c r="B2085" s="144"/>
      <c r="C2085" s="144"/>
      <c r="D2085" s="144"/>
      <c r="E2085" s="144"/>
      <c r="F2085" s="144"/>
    </row>
    <row r="2086" spans="1:6">
      <c r="A2086" s="144"/>
      <c r="B2086" s="144"/>
      <c r="C2086" s="144"/>
      <c r="D2086" s="144"/>
      <c r="E2086" s="144"/>
      <c r="F2086" s="144"/>
    </row>
    <row r="2087" spans="1:6">
      <c r="A2087" s="144"/>
      <c r="B2087" s="144"/>
      <c r="C2087" s="144"/>
      <c r="D2087" s="144"/>
      <c r="E2087" s="144"/>
      <c r="F2087" s="144"/>
    </row>
    <row r="2088" spans="1:6">
      <c r="A2088" s="144"/>
      <c r="B2088" s="144"/>
      <c r="C2088" s="144"/>
      <c r="D2088" s="144"/>
      <c r="E2088" s="144"/>
      <c r="F2088" s="144"/>
    </row>
    <row r="2089" spans="1:6">
      <c r="A2089" s="144"/>
      <c r="B2089" s="144"/>
      <c r="C2089" s="144"/>
      <c r="D2089" s="144"/>
      <c r="E2089" s="144"/>
      <c r="F2089" s="144"/>
    </row>
    <row r="2090" spans="1:6">
      <c r="A2090" s="144"/>
      <c r="B2090" s="144"/>
      <c r="C2090" s="144"/>
      <c r="D2090" s="144"/>
      <c r="E2090" s="144"/>
      <c r="F2090" s="144"/>
    </row>
    <row r="2091" spans="1:6">
      <c r="A2091" s="144"/>
      <c r="B2091" s="144"/>
      <c r="C2091" s="144"/>
      <c r="D2091" s="144"/>
      <c r="E2091" s="144"/>
      <c r="F2091" s="144"/>
    </row>
    <row r="2092" spans="1:6">
      <c r="A2092" s="144"/>
      <c r="B2092" s="144"/>
      <c r="C2092" s="144"/>
      <c r="D2092" s="144"/>
      <c r="E2092" s="144"/>
      <c r="F2092" s="144"/>
    </row>
    <row r="2093" spans="1:6">
      <c r="A2093" s="144"/>
      <c r="B2093" s="144"/>
      <c r="C2093" s="144"/>
      <c r="D2093" s="144"/>
      <c r="E2093" s="144"/>
      <c r="F2093" s="144"/>
    </row>
    <row r="2094" spans="1:6">
      <c r="A2094" s="144"/>
      <c r="B2094" s="144"/>
      <c r="C2094" s="144"/>
      <c r="D2094" s="144"/>
      <c r="E2094" s="144"/>
      <c r="F2094" s="144"/>
    </row>
    <row r="2095" spans="1:6">
      <c r="A2095" s="144"/>
      <c r="B2095" s="144"/>
      <c r="C2095" s="144"/>
      <c r="D2095" s="144"/>
      <c r="E2095" s="144"/>
      <c r="F2095" s="144"/>
    </row>
    <row r="2096" spans="1:6">
      <c r="A2096" s="144"/>
      <c r="B2096" s="144"/>
      <c r="C2096" s="144"/>
      <c r="D2096" s="144"/>
      <c r="E2096" s="144"/>
      <c r="F2096" s="144"/>
    </row>
    <row r="2097" spans="1:6">
      <c r="A2097" s="144"/>
      <c r="B2097" s="144"/>
      <c r="C2097" s="144"/>
      <c r="D2097" s="144"/>
      <c r="E2097" s="144"/>
      <c r="F2097" s="144"/>
    </row>
    <row r="2098" spans="1:6">
      <c r="A2098" s="144"/>
      <c r="B2098" s="144"/>
      <c r="C2098" s="144"/>
      <c r="D2098" s="144"/>
      <c r="E2098" s="144"/>
      <c r="F2098" s="144"/>
    </row>
    <row r="2099" spans="1:6">
      <c r="A2099" s="144"/>
      <c r="B2099" s="144"/>
      <c r="C2099" s="144"/>
      <c r="D2099" s="144"/>
      <c r="E2099" s="144"/>
      <c r="F2099" s="144"/>
    </row>
    <row r="2100" spans="1:6">
      <c r="A2100" s="144"/>
      <c r="B2100" s="144"/>
      <c r="C2100" s="144"/>
      <c r="D2100" s="144"/>
      <c r="E2100" s="144"/>
      <c r="F2100" s="144"/>
    </row>
    <row r="2101" spans="1:6">
      <c r="A2101" s="144"/>
      <c r="B2101" s="144"/>
      <c r="C2101" s="144"/>
      <c r="D2101" s="144"/>
      <c r="E2101" s="144"/>
      <c r="F2101" s="144"/>
    </row>
    <row r="2102" spans="1:6">
      <c r="A2102" s="144"/>
      <c r="B2102" s="144"/>
      <c r="C2102" s="144"/>
      <c r="D2102" s="144"/>
      <c r="E2102" s="144"/>
      <c r="F2102" s="144"/>
    </row>
    <row r="2103" spans="1:6">
      <c r="A2103" s="144"/>
      <c r="B2103" s="144"/>
      <c r="C2103" s="144"/>
      <c r="D2103" s="144"/>
      <c r="E2103" s="144"/>
      <c r="F2103" s="144"/>
    </row>
    <row r="2104" spans="1:6">
      <c r="A2104" s="144"/>
      <c r="B2104" s="144"/>
      <c r="C2104" s="144"/>
      <c r="D2104" s="144"/>
      <c r="E2104" s="144"/>
      <c r="F2104" s="144"/>
    </row>
    <row r="2105" spans="1:6">
      <c r="A2105" s="144"/>
      <c r="B2105" s="144"/>
      <c r="C2105" s="144"/>
      <c r="D2105" s="144"/>
      <c r="E2105" s="144"/>
      <c r="F2105" s="144"/>
    </row>
    <row r="2106" spans="1:6">
      <c r="A2106" s="144"/>
      <c r="B2106" s="144"/>
      <c r="C2106" s="144"/>
      <c r="D2106" s="144"/>
      <c r="E2106" s="144"/>
      <c r="F2106" s="144"/>
    </row>
    <row r="2107" spans="1:6">
      <c r="A2107" s="144"/>
      <c r="B2107" s="144"/>
      <c r="C2107" s="144"/>
      <c r="D2107" s="144"/>
      <c r="E2107" s="144"/>
      <c r="F2107" s="144"/>
    </row>
    <row r="2108" spans="1:6">
      <c r="A2108" s="144"/>
      <c r="B2108" s="144"/>
      <c r="C2108" s="144"/>
      <c r="D2108" s="144"/>
      <c r="E2108" s="144"/>
      <c r="F2108" s="144"/>
    </row>
    <row r="2109" spans="1:6">
      <c r="A2109" s="144"/>
      <c r="B2109" s="144"/>
      <c r="C2109" s="144"/>
      <c r="D2109" s="144"/>
      <c r="E2109" s="144"/>
      <c r="F2109" s="144"/>
    </row>
    <row r="2110" spans="1:6">
      <c r="A2110" s="144"/>
      <c r="B2110" s="144"/>
      <c r="C2110" s="144"/>
      <c r="D2110" s="144"/>
      <c r="E2110" s="144"/>
      <c r="F2110" s="144"/>
    </row>
    <row r="2111" spans="1:6">
      <c r="A2111" s="144"/>
      <c r="B2111" s="144"/>
      <c r="C2111" s="144"/>
      <c r="D2111" s="144"/>
      <c r="E2111" s="144"/>
      <c r="F2111" s="144"/>
    </row>
    <row r="2112" spans="1:6">
      <c r="A2112" s="144"/>
      <c r="B2112" s="144"/>
      <c r="C2112" s="144"/>
      <c r="D2112" s="144"/>
      <c r="E2112" s="144"/>
      <c r="F2112" s="144"/>
    </row>
    <row r="2113" spans="1:6">
      <c r="A2113" s="144"/>
      <c r="B2113" s="144"/>
      <c r="C2113" s="144"/>
      <c r="D2113" s="144"/>
      <c r="E2113" s="144"/>
      <c r="F2113" s="144"/>
    </row>
    <row r="2114" spans="1:6">
      <c r="A2114" s="144"/>
      <c r="B2114" s="144"/>
      <c r="C2114" s="144"/>
      <c r="D2114" s="144"/>
      <c r="E2114" s="144"/>
      <c r="F2114" s="144"/>
    </row>
    <row r="2115" spans="1:6">
      <c r="A2115" s="144"/>
      <c r="B2115" s="144"/>
      <c r="C2115" s="144"/>
      <c r="D2115" s="144"/>
      <c r="E2115" s="144"/>
      <c r="F2115" s="144"/>
    </row>
    <row r="2116" spans="1:6">
      <c r="A2116" s="144"/>
      <c r="B2116" s="144"/>
      <c r="C2116" s="144"/>
      <c r="D2116" s="144"/>
      <c r="E2116" s="144"/>
      <c r="F2116" s="144"/>
    </row>
    <row r="2117" spans="1:6">
      <c r="A2117" s="144"/>
      <c r="B2117" s="144"/>
      <c r="C2117" s="144"/>
      <c r="D2117" s="144"/>
      <c r="E2117" s="144"/>
      <c r="F2117" s="144"/>
    </row>
    <row r="2118" spans="1:6">
      <c r="A2118" s="144"/>
      <c r="B2118" s="144"/>
      <c r="C2118" s="144"/>
      <c r="D2118" s="144"/>
      <c r="E2118" s="144"/>
      <c r="F2118" s="144"/>
    </row>
    <row r="2119" spans="1:6">
      <c r="A2119" s="144"/>
      <c r="B2119" s="144"/>
      <c r="C2119" s="144"/>
      <c r="D2119" s="144"/>
      <c r="E2119" s="144"/>
      <c r="F2119" s="144"/>
    </row>
    <row r="2120" spans="1:6">
      <c r="A2120" s="144"/>
      <c r="B2120" s="144"/>
      <c r="C2120" s="144"/>
      <c r="D2120" s="144"/>
      <c r="E2120" s="144"/>
      <c r="F2120" s="144"/>
    </row>
    <row r="2121" spans="1:6">
      <c r="A2121" s="144"/>
      <c r="B2121" s="144"/>
      <c r="C2121" s="144"/>
      <c r="D2121" s="144"/>
      <c r="E2121" s="144"/>
      <c r="F2121" s="144"/>
    </row>
    <row r="2122" spans="1:6">
      <c r="A2122" s="144"/>
      <c r="B2122" s="144"/>
      <c r="C2122" s="144"/>
      <c r="D2122" s="144"/>
      <c r="E2122" s="144"/>
      <c r="F2122" s="144"/>
    </row>
    <row r="2123" spans="1:6">
      <c r="A2123" s="144"/>
      <c r="B2123" s="144"/>
      <c r="C2123" s="144"/>
      <c r="D2123" s="144"/>
      <c r="E2123" s="144"/>
      <c r="F2123" s="144"/>
    </row>
    <row r="2124" spans="1:6">
      <c r="A2124" s="144"/>
      <c r="B2124" s="144"/>
      <c r="C2124" s="144"/>
      <c r="D2124" s="144"/>
      <c r="E2124" s="144"/>
      <c r="F2124" s="144"/>
    </row>
    <row r="2125" spans="1:6">
      <c r="A2125" s="144"/>
      <c r="B2125" s="144"/>
      <c r="C2125" s="144"/>
      <c r="D2125" s="144"/>
      <c r="E2125" s="144"/>
      <c r="F2125" s="144"/>
    </row>
    <row r="2126" spans="1:6">
      <c r="A2126" s="144"/>
      <c r="B2126" s="144"/>
      <c r="C2126" s="144"/>
      <c r="D2126" s="144"/>
      <c r="E2126" s="144"/>
      <c r="F2126" s="144"/>
    </row>
    <row r="2127" spans="1:6">
      <c r="A2127" s="144"/>
      <c r="B2127" s="144"/>
      <c r="C2127" s="144"/>
      <c r="D2127" s="144"/>
      <c r="E2127" s="144"/>
      <c r="F2127" s="144"/>
    </row>
    <row r="2128" spans="1:6">
      <c r="A2128" s="144"/>
      <c r="B2128" s="144"/>
      <c r="C2128" s="144"/>
      <c r="D2128" s="144"/>
      <c r="E2128" s="144"/>
      <c r="F2128" s="144"/>
    </row>
    <row r="2129" spans="1:6">
      <c r="A2129" s="144"/>
      <c r="B2129" s="144"/>
      <c r="C2129" s="144"/>
      <c r="D2129" s="144"/>
      <c r="E2129" s="144"/>
      <c r="F2129" s="144"/>
    </row>
    <row r="2130" spans="1:6">
      <c r="A2130" s="144"/>
      <c r="B2130" s="144"/>
      <c r="C2130" s="144"/>
      <c r="D2130" s="144"/>
      <c r="E2130" s="144"/>
      <c r="F2130" s="144"/>
    </row>
    <row r="2131" spans="1:6">
      <c r="A2131" s="144"/>
      <c r="B2131" s="144"/>
      <c r="C2131" s="144"/>
      <c r="D2131" s="144"/>
      <c r="E2131" s="144"/>
      <c r="F2131" s="144"/>
    </row>
    <row r="2132" spans="1:6">
      <c r="A2132" s="144"/>
      <c r="B2132" s="144"/>
      <c r="C2132" s="144"/>
      <c r="D2132" s="144"/>
      <c r="E2132" s="144"/>
      <c r="F2132" s="144"/>
    </row>
    <row r="2133" spans="1:6">
      <c r="A2133" s="144"/>
      <c r="B2133" s="144"/>
      <c r="C2133" s="144"/>
      <c r="D2133" s="144"/>
      <c r="E2133" s="144"/>
      <c r="F2133" s="144"/>
    </row>
    <row r="2134" spans="1:6">
      <c r="A2134" s="144"/>
      <c r="B2134" s="144"/>
      <c r="C2134" s="144"/>
      <c r="D2134" s="144"/>
      <c r="E2134" s="144"/>
      <c r="F2134" s="144"/>
    </row>
    <row r="2135" spans="1:6">
      <c r="A2135" s="144"/>
      <c r="B2135" s="144"/>
      <c r="C2135" s="144"/>
      <c r="D2135" s="144"/>
      <c r="E2135" s="144"/>
      <c r="F2135" s="144"/>
    </row>
    <row r="2136" spans="1:6">
      <c r="A2136" s="144"/>
      <c r="B2136" s="144"/>
      <c r="C2136" s="144"/>
      <c r="D2136" s="144"/>
      <c r="E2136" s="144"/>
      <c r="F2136" s="144"/>
    </row>
    <row r="2137" spans="1:6">
      <c r="A2137" s="144"/>
      <c r="B2137" s="144"/>
      <c r="C2137" s="144"/>
      <c r="D2137" s="144"/>
      <c r="E2137" s="144"/>
      <c r="F2137" s="144"/>
    </row>
    <row r="2138" spans="1:6">
      <c r="A2138" s="144"/>
      <c r="B2138" s="144"/>
      <c r="C2138" s="144"/>
      <c r="D2138" s="144"/>
      <c r="E2138" s="144"/>
      <c r="F2138" s="144"/>
    </row>
    <row r="2139" spans="1:6">
      <c r="A2139" s="144"/>
      <c r="B2139" s="144"/>
      <c r="C2139" s="144"/>
      <c r="D2139" s="144"/>
      <c r="E2139" s="144"/>
      <c r="F2139" s="144"/>
    </row>
    <row r="2140" spans="1:6">
      <c r="A2140" s="144"/>
      <c r="B2140" s="144"/>
      <c r="C2140" s="144"/>
      <c r="D2140" s="144"/>
      <c r="E2140" s="144"/>
      <c r="F2140" s="144"/>
    </row>
    <row r="2141" spans="1:6">
      <c r="A2141" s="144"/>
      <c r="B2141" s="144"/>
      <c r="C2141" s="144"/>
      <c r="D2141" s="144"/>
      <c r="E2141" s="144"/>
      <c r="F2141" s="144"/>
    </row>
    <row r="2142" spans="1:6">
      <c r="A2142" s="144"/>
      <c r="B2142" s="144"/>
      <c r="C2142" s="144"/>
      <c r="D2142" s="144"/>
      <c r="E2142" s="144"/>
      <c r="F2142" s="144"/>
    </row>
    <row r="2143" spans="1:6">
      <c r="A2143" s="144"/>
      <c r="B2143" s="144"/>
      <c r="C2143" s="144"/>
      <c r="D2143" s="144"/>
      <c r="E2143" s="144"/>
      <c r="F2143" s="144"/>
    </row>
    <row r="2144" spans="1:6">
      <c r="A2144" s="144"/>
      <c r="B2144" s="144"/>
      <c r="C2144" s="144"/>
      <c r="D2144" s="144"/>
      <c r="E2144" s="144"/>
      <c r="F2144" s="144"/>
    </row>
    <row r="2145" spans="1:6">
      <c r="A2145" s="144"/>
      <c r="B2145" s="144"/>
      <c r="C2145" s="144"/>
      <c r="D2145" s="144"/>
      <c r="E2145" s="144"/>
      <c r="F2145" s="144"/>
    </row>
    <row r="2146" spans="1:6">
      <c r="A2146" s="144"/>
      <c r="B2146" s="144"/>
      <c r="C2146" s="144"/>
      <c r="D2146" s="144"/>
      <c r="E2146" s="144"/>
      <c r="F2146" s="144"/>
    </row>
    <row r="2147" spans="1:6">
      <c r="A2147" s="144"/>
      <c r="B2147" s="144"/>
      <c r="C2147" s="144"/>
      <c r="D2147" s="144"/>
      <c r="E2147" s="144"/>
      <c r="F2147" s="144"/>
    </row>
    <row r="2148" spans="1:6">
      <c r="A2148" s="144"/>
      <c r="B2148" s="144"/>
      <c r="C2148" s="144"/>
      <c r="D2148" s="144"/>
      <c r="E2148" s="144"/>
      <c r="F2148" s="144"/>
    </row>
    <row r="2149" spans="1:6">
      <c r="A2149" s="144"/>
      <c r="B2149" s="144"/>
      <c r="C2149" s="144"/>
      <c r="D2149" s="144"/>
      <c r="E2149" s="144"/>
      <c r="F2149" s="144"/>
    </row>
    <row r="2150" spans="1:6">
      <c r="A2150" s="144"/>
      <c r="B2150" s="144"/>
      <c r="C2150" s="144"/>
      <c r="D2150" s="144"/>
      <c r="E2150" s="144"/>
      <c r="F2150" s="144"/>
    </row>
    <row r="2151" spans="1:6">
      <c r="A2151" s="144"/>
      <c r="B2151" s="144"/>
      <c r="C2151" s="144"/>
      <c r="D2151" s="144"/>
      <c r="E2151" s="144"/>
      <c r="F2151" s="144"/>
    </row>
    <row r="2152" spans="1:6">
      <c r="A2152" s="144"/>
      <c r="B2152" s="144"/>
      <c r="C2152" s="144"/>
      <c r="D2152" s="144"/>
      <c r="E2152" s="144"/>
      <c r="F2152" s="144"/>
    </row>
    <row r="2153" spans="1:6">
      <c r="A2153" s="144"/>
      <c r="B2153" s="144"/>
      <c r="C2153" s="144"/>
      <c r="D2153" s="144"/>
      <c r="E2153" s="144"/>
      <c r="F2153" s="144"/>
    </row>
    <row r="2154" spans="1:6">
      <c r="A2154" s="144"/>
      <c r="B2154" s="144"/>
      <c r="C2154" s="144"/>
      <c r="D2154" s="144"/>
      <c r="E2154" s="144"/>
      <c r="F2154" s="144"/>
    </row>
    <row r="2155" spans="1:6">
      <c r="A2155" s="144"/>
      <c r="B2155" s="144"/>
      <c r="C2155" s="144"/>
      <c r="D2155" s="144"/>
      <c r="E2155" s="144"/>
      <c r="F2155" s="144"/>
    </row>
    <row r="2156" spans="1:6">
      <c r="A2156" s="144"/>
      <c r="B2156" s="144"/>
      <c r="C2156" s="144"/>
      <c r="D2156" s="144"/>
      <c r="E2156" s="144"/>
      <c r="F2156" s="144"/>
    </row>
    <row r="2157" spans="1:6">
      <c r="A2157" s="144"/>
      <c r="B2157" s="144"/>
      <c r="C2157" s="144"/>
      <c r="D2157" s="144"/>
      <c r="E2157" s="144"/>
      <c r="F2157" s="144"/>
    </row>
    <row r="2158" spans="1:6">
      <c r="A2158" s="144"/>
      <c r="B2158" s="144"/>
      <c r="C2158" s="144"/>
      <c r="D2158" s="144"/>
      <c r="E2158" s="144"/>
      <c r="F2158" s="144"/>
    </row>
    <row r="2159" spans="1:6">
      <c r="A2159" s="144"/>
      <c r="B2159" s="144"/>
      <c r="C2159" s="144"/>
      <c r="D2159" s="144"/>
      <c r="E2159" s="144"/>
      <c r="F2159" s="144"/>
    </row>
    <row r="2160" spans="1:6">
      <c r="A2160" s="144"/>
      <c r="B2160" s="144"/>
      <c r="C2160" s="144"/>
      <c r="D2160" s="144"/>
      <c r="E2160" s="144"/>
      <c r="F2160" s="144"/>
    </row>
    <row r="2161" spans="1:6">
      <c r="A2161" s="144"/>
      <c r="B2161" s="144"/>
      <c r="C2161" s="144"/>
      <c r="D2161" s="144"/>
      <c r="E2161" s="144"/>
      <c r="F2161" s="144"/>
    </row>
    <row r="2162" spans="1:6">
      <c r="A2162" s="144"/>
      <c r="B2162" s="144"/>
      <c r="C2162" s="144"/>
      <c r="D2162" s="144"/>
      <c r="E2162" s="144"/>
      <c r="F2162" s="144"/>
    </row>
    <row r="2163" spans="1:6">
      <c r="A2163" s="144"/>
      <c r="B2163" s="144"/>
      <c r="C2163" s="144"/>
      <c r="D2163" s="144"/>
      <c r="E2163" s="144"/>
      <c r="F2163" s="144"/>
    </row>
    <row r="2164" spans="1:6">
      <c r="A2164" s="144"/>
      <c r="B2164" s="144"/>
      <c r="C2164" s="144"/>
      <c r="D2164" s="144"/>
      <c r="E2164" s="144"/>
      <c r="F2164" s="144"/>
    </row>
    <row r="2165" spans="1:6">
      <c r="A2165" s="144"/>
      <c r="B2165" s="144"/>
      <c r="C2165" s="144"/>
      <c r="D2165" s="144"/>
      <c r="E2165" s="144"/>
      <c r="F2165" s="144"/>
    </row>
    <row r="2166" spans="1:6">
      <c r="A2166" s="144"/>
      <c r="B2166" s="144"/>
      <c r="C2166" s="144"/>
      <c r="D2166" s="144"/>
      <c r="E2166" s="144"/>
      <c r="F2166" s="144"/>
    </row>
    <row r="2167" spans="1:6">
      <c r="A2167" s="144"/>
      <c r="B2167" s="144"/>
      <c r="C2167" s="144"/>
      <c r="D2167" s="144"/>
      <c r="E2167" s="144"/>
      <c r="F2167" s="144"/>
    </row>
    <row r="2168" spans="1:6">
      <c r="A2168" s="144"/>
      <c r="B2168" s="144"/>
      <c r="C2168" s="144"/>
      <c r="D2168" s="144"/>
      <c r="E2168" s="144"/>
      <c r="F2168" s="144"/>
    </row>
    <row r="2169" spans="1:6">
      <c r="A2169" s="144"/>
      <c r="B2169" s="144"/>
      <c r="C2169" s="144"/>
      <c r="D2169" s="144"/>
      <c r="E2169" s="144"/>
      <c r="F2169" s="144"/>
    </row>
    <row r="2170" spans="1:6">
      <c r="A2170" s="144"/>
      <c r="B2170" s="144"/>
      <c r="C2170" s="144"/>
      <c r="D2170" s="144"/>
      <c r="E2170" s="144"/>
      <c r="F2170" s="144"/>
    </row>
    <row r="2171" spans="1:6">
      <c r="A2171" s="144"/>
      <c r="B2171" s="144"/>
      <c r="C2171" s="144"/>
      <c r="D2171" s="144"/>
      <c r="E2171" s="144"/>
      <c r="F2171" s="144"/>
    </row>
    <row r="2172" spans="1:6">
      <c r="A2172" s="144"/>
      <c r="B2172" s="144"/>
      <c r="C2172" s="144"/>
      <c r="D2172" s="144"/>
      <c r="E2172" s="144"/>
      <c r="F2172" s="144"/>
    </row>
    <row r="2173" spans="1:6">
      <c r="A2173" s="144"/>
      <c r="B2173" s="144"/>
      <c r="C2173" s="144"/>
      <c r="D2173" s="144"/>
      <c r="E2173" s="144"/>
      <c r="F2173" s="144"/>
    </row>
    <row r="2174" spans="1:6">
      <c r="A2174" s="144"/>
      <c r="B2174" s="144"/>
      <c r="C2174" s="144"/>
      <c r="D2174" s="144"/>
      <c r="E2174" s="144"/>
      <c r="F2174" s="144"/>
    </row>
    <row r="2175" spans="1:6">
      <c r="A2175" s="144"/>
      <c r="B2175" s="144"/>
      <c r="C2175" s="144"/>
      <c r="D2175" s="144"/>
      <c r="E2175" s="144"/>
      <c r="F2175" s="144"/>
    </row>
    <row r="2176" spans="1:6">
      <c r="A2176" s="144"/>
      <c r="B2176" s="144"/>
      <c r="C2176" s="144"/>
      <c r="D2176" s="144"/>
      <c r="E2176" s="144"/>
      <c r="F2176" s="144"/>
    </row>
    <row r="2177" spans="1:6">
      <c r="A2177" s="144"/>
      <c r="B2177" s="144"/>
      <c r="C2177" s="144"/>
      <c r="D2177" s="144"/>
      <c r="E2177" s="144"/>
      <c r="F2177" s="144"/>
    </row>
    <row r="2178" spans="1:6">
      <c r="A2178" s="144"/>
      <c r="B2178" s="144"/>
      <c r="C2178" s="144"/>
      <c r="D2178" s="144"/>
      <c r="E2178" s="144"/>
      <c r="F2178" s="144"/>
    </row>
    <row r="2179" spans="1:6">
      <c r="A2179" s="144"/>
      <c r="B2179" s="144"/>
      <c r="C2179" s="144"/>
      <c r="D2179" s="144"/>
      <c r="E2179" s="144"/>
      <c r="F2179" s="144"/>
    </row>
    <row r="2180" spans="1:6">
      <c r="A2180" s="144"/>
      <c r="B2180" s="144"/>
      <c r="C2180" s="144"/>
      <c r="D2180" s="144"/>
      <c r="E2180" s="144"/>
      <c r="F2180" s="144"/>
    </row>
    <row r="2181" spans="1:6">
      <c r="A2181" s="144"/>
      <c r="B2181" s="144"/>
      <c r="C2181" s="144"/>
      <c r="D2181" s="144"/>
      <c r="E2181" s="144"/>
      <c r="F2181" s="144"/>
    </row>
    <row r="2182" spans="1:6">
      <c r="A2182" s="144"/>
      <c r="B2182" s="144"/>
      <c r="C2182" s="144"/>
      <c r="D2182" s="144"/>
      <c r="E2182" s="144"/>
      <c r="F2182" s="144"/>
    </row>
    <row r="2183" spans="1:6">
      <c r="A2183" s="144"/>
      <c r="B2183" s="144"/>
      <c r="C2183" s="144"/>
      <c r="D2183" s="144"/>
      <c r="E2183" s="144"/>
      <c r="F2183" s="144"/>
    </row>
    <row r="2184" spans="1:6">
      <c r="A2184" s="144"/>
      <c r="B2184" s="144"/>
      <c r="C2184" s="144"/>
      <c r="D2184" s="144"/>
      <c r="E2184" s="144"/>
      <c r="F2184" s="144"/>
    </row>
    <row r="2185" spans="1:6">
      <c r="A2185" s="144"/>
      <c r="B2185" s="144"/>
      <c r="C2185" s="144"/>
      <c r="D2185" s="144"/>
      <c r="E2185" s="144"/>
      <c r="F2185" s="144"/>
    </row>
    <row r="2186" spans="1:6">
      <c r="A2186" s="144"/>
      <c r="B2186" s="144"/>
      <c r="C2186" s="144"/>
      <c r="D2186" s="144"/>
      <c r="E2186" s="144"/>
      <c r="F2186" s="144"/>
    </row>
    <row r="2187" spans="1:6">
      <c r="A2187" s="144"/>
      <c r="B2187" s="144"/>
      <c r="C2187" s="144"/>
      <c r="D2187" s="144"/>
      <c r="E2187" s="144"/>
      <c r="F2187" s="144"/>
    </row>
    <row r="2188" spans="1:6">
      <c r="A2188" s="144"/>
      <c r="B2188" s="144"/>
      <c r="C2188" s="144"/>
      <c r="D2188" s="144"/>
      <c r="E2188" s="144"/>
      <c r="F2188" s="144"/>
    </row>
    <row r="2189" spans="1:6">
      <c r="A2189" s="144"/>
      <c r="B2189" s="144"/>
      <c r="C2189" s="144"/>
      <c r="D2189" s="144"/>
      <c r="E2189" s="144"/>
      <c r="F2189" s="144"/>
    </row>
    <row r="2190" spans="1:6">
      <c r="A2190" s="144"/>
      <c r="B2190" s="144"/>
      <c r="C2190" s="144"/>
      <c r="D2190" s="144"/>
      <c r="E2190" s="144"/>
      <c r="F2190" s="144"/>
    </row>
    <row r="2191" spans="1:6">
      <c r="A2191" s="144"/>
      <c r="B2191" s="144"/>
      <c r="C2191" s="144"/>
      <c r="D2191" s="144"/>
      <c r="E2191" s="144"/>
      <c r="F2191" s="144"/>
    </row>
    <row r="2192" spans="1:6">
      <c r="A2192" s="144"/>
      <c r="B2192" s="144"/>
      <c r="C2192" s="144"/>
      <c r="D2192" s="144"/>
      <c r="E2192" s="144"/>
      <c r="F2192" s="144"/>
    </row>
    <row r="2193" spans="1:6">
      <c r="A2193" s="144"/>
      <c r="B2193" s="144"/>
      <c r="C2193" s="144"/>
      <c r="D2193" s="144"/>
      <c r="E2193" s="144"/>
      <c r="F2193" s="144"/>
    </row>
    <row r="2194" spans="1:6">
      <c r="A2194" s="144"/>
      <c r="B2194" s="144"/>
      <c r="C2194" s="144"/>
      <c r="D2194" s="144"/>
      <c r="E2194" s="144"/>
      <c r="F2194" s="144"/>
    </row>
    <row r="2195" spans="1:6">
      <c r="A2195" s="144"/>
      <c r="B2195" s="144"/>
      <c r="C2195" s="144"/>
      <c r="D2195" s="144"/>
      <c r="E2195" s="144"/>
      <c r="F2195" s="144"/>
    </row>
    <row r="2196" spans="1:6">
      <c r="A2196" s="144"/>
      <c r="B2196" s="144"/>
      <c r="C2196" s="144"/>
      <c r="D2196" s="144"/>
      <c r="E2196" s="144"/>
      <c r="F2196" s="144"/>
    </row>
    <row r="2197" spans="1:6">
      <c r="A2197" s="144"/>
      <c r="B2197" s="144"/>
      <c r="C2197" s="144"/>
      <c r="D2197" s="144"/>
      <c r="E2197" s="144"/>
      <c r="F2197" s="144"/>
    </row>
    <row r="2198" spans="1:6">
      <c r="A2198" s="144"/>
      <c r="B2198" s="144"/>
      <c r="C2198" s="144"/>
      <c r="D2198" s="144"/>
      <c r="E2198" s="144"/>
      <c r="F2198" s="144"/>
    </row>
    <row r="2199" spans="1:6">
      <c r="A2199" s="144"/>
      <c r="B2199" s="144"/>
      <c r="C2199" s="144"/>
      <c r="D2199" s="144"/>
      <c r="E2199" s="144"/>
      <c r="F2199" s="144"/>
    </row>
    <row r="2200" spans="1:6">
      <c r="A2200" s="144"/>
      <c r="B2200" s="144"/>
      <c r="C2200" s="144"/>
      <c r="D2200" s="144"/>
      <c r="E2200" s="144"/>
      <c r="F2200" s="144"/>
    </row>
    <row r="2201" spans="1:6">
      <c r="A2201" s="144"/>
      <c r="B2201" s="144"/>
      <c r="C2201" s="144"/>
      <c r="D2201" s="144"/>
      <c r="E2201" s="144"/>
      <c r="F2201" s="144"/>
    </row>
    <row r="2202" spans="1:6">
      <c r="A2202" s="144"/>
      <c r="B2202" s="144"/>
      <c r="C2202" s="144"/>
      <c r="D2202" s="144"/>
      <c r="E2202" s="144"/>
      <c r="F2202" s="144"/>
    </row>
    <row r="2203" spans="1:6">
      <c r="A2203" s="144"/>
      <c r="B2203" s="144"/>
      <c r="C2203" s="144"/>
      <c r="D2203" s="144"/>
      <c r="E2203" s="144"/>
      <c r="F2203" s="144"/>
    </row>
    <row r="2204" spans="1:6">
      <c r="A2204" s="144"/>
      <c r="B2204" s="144"/>
      <c r="C2204" s="144"/>
      <c r="D2204" s="144"/>
      <c r="E2204" s="144"/>
      <c r="F2204" s="144"/>
    </row>
    <row r="2205" spans="1:6">
      <c r="A2205" s="144"/>
      <c r="B2205" s="144"/>
      <c r="C2205" s="144"/>
      <c r="D2205" s="144"/>
      <c r="E2205" s="144"/>
      <c r="F2205" s="144"/>
    </row>
    <row r="2206" spans="1:6">
      <c r="A2206" s="144"/>
      <c r="B2206" s="144"/>
      <c r="C2206" s="144"/>
      <c r="D2206" s="144"/>
      <c r="E2206" s="144"/>
      <c r="F2206" s="144"/>
    </row>
    <row r="2207" spans="1:6">
      <c r="A2207" s="144"/>
      <c r="B2207" s="144"/>
      <c r="C2207" s="144"/>
      <c r="D2207" s="144"/>
      <c r="E2207" s="144"/>
      <c r="F2207" s="144"/>
    </row>
    <row r="2208" spans="1:6">
      <c r="A2208" s="144"/>
      <c r="B2208" s="144"/>
      <c r="C2208" s="144"/>
      <c r="D2208" s="144"/>
      <c r="E2208" s="144"/>
      <c r="F2208" s="144"/>
    </row>
    <row r="2209" spans="1:6">
      <c r="A2209" s="144"/>
      <c r="B2209" s="144"/>
      <c r="C2209" s="144"/>
      <c r="D2209" s="144"/>
      <c r="E2209" s="144"/>
      <c r="F2209" s="144"/>
    </row>
    <row r="2210" spans="1:6">
      <c r="A2210" s="144"/>
      <c r="B2210" s="144"/>
      <c r="C2210" s="144"/>
      <c r="D2210" s="144"/>
      <c r="E2210" s="144"/>
      <c r="F2210" s="144"/>
    </row>
    <row r="2211" spans="1:6">
      <c r="A2211" s="144"/>
      <c r="B2211" s="144"/>
      <c r="C2211" s="144"/>
      <c r="D2211" s="144"/>
      <c r="E2211" s="144"/>
      <c r="F2211" s="144"/>
    </row>
    <row r="2212" spans="1:6">
      <c r="A2212" s="144"/>
      <c r="B2212" s="144"/>
      <c r="C2212" s="144"/>
      <c r="D2212" s="144"/>
      <c r="E2212" s="144"/>
      <c r="F2212" s="144"/>
    </row>
    <row r="2213" spans="1:6">
      <c r="A2213" s="144"/>
      <c r="B2213" s="144"/>
      <c r="C2213" s="144"/>
      <c r="D2213" s="144"/>
      <c r="E2213" s="144"/>
      <c r="F2213" s="144"/>
    </row>
    <row r="2214" spans="1:6">
      <c r="A2214" s="144"/>
      <c r="B2214" s="144"/>
      <c r="C2214" s="144"/>
      <c r="D2214" s="144"/>
      <c r="E2214" s="144"/>
      <c r="F2214" s="144"/>
    </row>
    <row r="2215" spans="1:6">
      <c r="A2215" s="144"/>
      <c r="B2215" s="144"/>
      <c r="C2215" s="144"/>
      <c r="D2215" s="144"/>
      <c r="E2215" s="144"/>
      <c r="F2215" s="144"/>
    </row>
    <row r="2216" spans="1:6">
      <c r="A2216" s="144"/>
      <c r="B2216" s="144"/>
      <c r="C2216" s="144"/>
      <c r="D2216" s="144"/>
      <c r="E2216" s="144"/>
      <c r="F2216" s="144"/>
    </row>
    <row r="2217" spans="1:6">
      <c r="A2217" s="144"/>
      <c r="B2217" s="144"/>
      <c r="C2217" s="144"/>
      <c r="D2217" s="144"/>
      <c r="E2217" s="144"/>
      <c r="F2217" s="144"/>
    </row>
    <row r="2218" spans="1:6">
      <c r="A2218" s="144"/>
      <c r="B2218" s="144"/>
      <c r="C2218" s="144"/>
      <c r="D2218" s="144"/>
      <c r="E2218" s="144"/>
      <c r="F2218" s="144"/>
    </row>
    <row r="2219" spans="1:6">
      <c r="A2219" s="144"/>
      <c r="B2219" s="144"/>
      <c r="C2219" s="144"/>
      <c r="D2219" s="144"/>
      <c r="E2219" s="144"/>
      <c r="F2219" s="144"/>
    </row>
    <row r="2220" spans="1:6">
      <c r="A2220" s="144"/>
      <c r="B2220" s="144"/>
      <c r="C2220" s="144"/>
      <c r="D2220" s="144"/>
      <c r="E2220" s="144"/>
      <c r="F2220" s="144"/>
    </row>
    <row r="2221" spans="1:6">
      <c r="A2221" s="144"/>
      <c r="B2221" s="144"/>
      <c r="C2221" s="144"/>
      <c r="D2221" s="144"/>
      <c r="E2221" s="144"/>
      <c r="F2221" s="144"/>
    </row>
    <row r="2222" spans="1:6">
      <c r="A2222" s="144"/>
      <c r="B2222" s="144"/>
      <c r="C2222" s="144"/>
      <c r="D2222" s="144"/>
      <c r="E2222" s="144"/>
      <c r="F2222" s="144"/>
    </row>
    <row r="2223" spans="1:6">
      <c r="A2223" s="144"/>
      <c r="B2223" s="144"/>
      <c r="C2223" s="144"/>
      <c r="D2223" s="144"/>
      <c r="E2223" s="144"/>
      <c r="F2223" s="144"/>
    </row>
    <row r="2224" spans="1:6">
      <c r="A2224" s="144"/>
      <c r="B2224" s="144"/>
      <c r="C2224" s="144"/>
      <c r="D2224" s="144"/>
      <c r="E2224" s="144"/>
      <c r="F2224" s="144"/>
    </row>
    <row r="2225" spans="1:6">
      <c r="A2225" s="144"/>
      <c r="B2225" s="144"/>
      <c r="C2225" s="144"/>
      <c r="D2225" s="144"/>
      <c r="E2225" s="144"/>
      <c r="F2225" s="144"/>
    </row>
    <row r="2226" spans="1:6">
      <c r="A2226" s="144"/>
      <c r="B2226" s="144"/>
      <c r="C2226" s="144"/>
      <c r="D2226" s="144"/>
      <c r="E2226" s="144"/>
      <c r="F2226" s="144"/>
    </row>
    <row r="2227" spans="1:6">
      <c r="A2227" s="144"/>
      <c r="B2227" s="144"/>
      <c r="C2227" s="144"/>
      <c r="D2227" s="144"/>
      <c r="E2227" s="144"/>
      <c r="F2227" s="144"/>
    </row>
    <row r="2228" spans="1:6">
      <c r="A2228" s="144"/>
      <c r="B2228" s="144"/>
      <c r="C2228" s="144"/>
      <c r="D2228" s="144"/>
      <c r="E2228" s="144"/>
      <c r="F2228" s="144"/>
    </row>
    <row r="2229" spans="1:6">
      <c r="A2229" s="144"/>
      <c r="B2229" s="144"/>
      <c r="C2229" s="144"/>
      <c r="D2229" s="144"/>
      <c r="E2229" s="144"/>
      <c r="F2229" s="144"/>
    </row>
    <row r="2230" spans="1:6">
      <c r="A2230" s="144"/>
      <c r="B2230" s="144"/>
      <c r="C2230" s="144"/>
      <c r="D2230" s="144"/>
      <c r="E2230" s="144"/>
      <c r="F2230" s="144"/>
    </row>
    <row r="2231" spans="1:6">
      <c r="A2231" s="144"/>
      <c r="B2231" s="144"/>
      <c r="C2231" s="144"/>
      <c r="D2231" s="144"/>
      <c r="E2231" s="144"/>
      <c r="F2231" s="144"/>
    </row>
    <row r="2232" spans="1:6">
      <c r="A2232" s="144"/>
      <c r="B2232" s="144"/>
      <c r="C2232" s="144"/>
      <c r="D2232" s="144"/>
      <c r="E2232" s="144"/>
      <c r="F2232" s="144"/>
    </row>
    <row r="2233" spans="1:6">
      <c r="A2233" s="144"/>
      <c r="B2233" s="144"/>
      <c r="C2233" s="144"/>
      <c r="D2233" s="144"/>
      <c r="E2233" s="144"/>
      <c r="F2233" s="144"/>
    </row>
    <row r="2234" spans="1:6">
      <c r="A2234" s="144"/>
      <c r="B2234" s="144"/>
      <c r="C2234" s="144"/>
      <c r="D2234" s="144"/>
      <c r="E2234" s="144"/>
      <c r="F2234" s="144"/>
    </row>
    <row r="2235" spans="1:6">
      <c r="A2235" s="144"/>
      <c r="B2235" s="144"/>
      <c r="C2235" s="144"/>
      <c r="D2235" s="144"/>
      <c r="E2235" s="144"/>
      <c r="F2235" s="144"/>
    </row>
    <row r="2236" spans="1:6">
      <c r="A2236" s="144"/>
      <c r="B2236" s="144"/>
      <c r="C2236" s="144"/>
      <c r="D2236" s="144"/>
      <c r="E2236" s="144"/>
      <c r="F2236" s="144"/>
    </row>
    <row r="2237" spans="1:6">
      <c r="A2237" s="144"/>
      <c r="B2237" s="144"/>
      <c r="C2237" s="144"/>
      <c r="D2237" s="144"/>
      <c r="E2237" s="144"/>
      <c r="F2237" s="144"/>
    </row>
    <row r="2238" spans="1:6">
      <c r="A2238" s="144"/>
      <c r="B2238" s="144"/>
      <c r="C2238" s="144"/>
      <c r="D2238" s="144"/>
      <c r="E2238" s="144"/>
      <c r="F2238" s="144"/>
    </row>
    <row r="2239" spans="1:6">
      <c r="A2239" s="144"/>
      <c r="B2239" s="144"/>
      <c r="C2239" s="144"/>
      <c r="D2239" s="144"/>
      <c r="E2239" s="144"/>
      <c r="F2239" s="144"/>
    </row>
    <row r="2240" spans="1:6">
      <c r="A2240" s="144"/>
      <c r="B2240" s="144"/>
      <c r="C2240" s="144"/>
      <c r="D2240" s="144"/>
      <c r="E2240" s="144"/>
      <c r="F2240" s="144"/>
    </row>
    <row r="2241" spans="1:6">
      <c r="A2241" s="144"/>
      <c r="B2241" s="144"/>
      <c r="C2241" s="144"/>
      <c r="D2241" s="144"/>
      <c r="E2241" s="144"/>
      <c r="F2241" s="144"/>
    </row>
    <row r="2242" spans="1:6">
      <c r="A2242" s="144"/>
      <c r="B2242" s="144"/>
      <c r="C2242" s="144"/>
      <c r="D2242" s="144"/>
      <c r="E2242" s="144"/>
      <c r="F2242" s="144"/>
    </row>
    <row r="2243" spans="1:6">
      <c r="A2243" s="144"/>
      <c r="B2243" s="144"/>
      <c r="C2243" s="144"/>
      <c r="D2243" s="144"/>
      <c r="E2243" s="144"/>
      <c r="F2243" s="144"/>
    </row>
    <row r="2244" spans="1:6">
      <c r="A2244" s="144"/>
      <c r="B2244" s="144"/>
      <c r="C2244" s="144"/>
      <c r="D2244" s="144"/>
      <c r="E2244" s="144"/>
      <c r="F2244" s="144"/>
    </row>
    <row r="2245" spans="1:6">
      <c r="A2245" s="144"/>
      <c r="B2245" s="144"/>
      <c r="C2245" s="144"/>
      <c r="D2245" s="144"/>
      <c r="E2245" s="144"/>
      <c r="F2245" s="144"/>
    </row>
    <row r="2246" spans="1:6">
      <c r="A2246" s="144"/>
      <c r="B2246" s="144"/>
      <c r="C2246" s="144"/>
      <c r="D2246" s="144"/>
      <c r="E2246" s="144"/>
      <c r="F2246" s="144"/>
    </row>
    <row r="2247" spans="1:6">
      <c r="A2247" s="144"/>
      <c r="B2247" s="144"/>
      <c r="C2247" s="144"/>
      <c r="D2247" s="144"/>
      <c r="E2247" s="144"/>
      <c r="F2247" s="144"/>
    </row>
    <row r="2248" spans="1:6">
      <c r="A2248" s="144"/>
      <c r="B2248" s="144"/>
      <c r="C2248" s="144"/>
      <c r="D2248" s="144"/>
      <c r="E2248" s="144"/>
      <c r="F2248" s="144"/>
    </row>
    <row r="2249" spans="1:6">
      <c r="A2249" s="144"/>
      <c r="B2249" s="144"/>
      <c r="C2249" s="144"/>
      <c r="D2249" s="144"/>
      <c r="E2249" s="144"/>
      <c r="F2249" s="144"/>
    </row>
    <row r="2250" spans="1:6">
      <c r="A2250" s="144"/>
      <c r="B2250" s="144"/>
      <c r="C2250" s="144"/>
      <c r="D2250" s="144"/>
      <c r="E2250" s="144"/>
      <c r="F2250" s="144"/>
    </row>
    <row r="2251" spans="1:6">
      <c r="A2251" s="144"/>
      <c r="B2251" s="144"/>
      <c r="C2251" s="144"/>
      <c r="D2251" s="144"/>
      <c r="E2251" s="144"/>
      <c r="F2251" s="144"/>
    </row>
    <row r="2252" spans="1:6">
      <c r="A2252" s="144"/>
      <c r="B2252" s="144"/>
      <c r="C2252" s="144"/>
      <c r="D2252" s="144"/>
      <c r="E2252" s="144"/>
      <c r="F2252" s="144"/>
    </row>
    <row r="2253" spans="1:6">
      <c r="A2253" s="144"/>
      <c r="B2253" s="144"/>
      <c r="C2253" s="144"/>
      <c r="D2253" s="144"/>
      <c r="E2253" s="144"/>
      <c r="F2253" s="144"/>
    </row>
    <row r="2254" spans="1:6">
      <c r="A2254" s="144"/>
      <c r="B2254" s="144"/>
      <c r="C2254" s="144"/>
      <c r="D2254" s="144"/>
      <c r="E2254" s="144"/>
      <c r="F2254" s="144"/>
    </row>
    <row r="2255" spans="1:6">
      <c r="A2255" s="144"/>
      <c r="B2255" s="144"/>
      <c r="C2255" s="144"/>
      <c r="D2255" s="144"/>
      <c r="E2255" s="144"/>
      <c r="F2255" s="144"/>
    </row>
    <row r="2256" spans="1:6">
      <c r="A2256" s="144"/>
      <c r="B2256" s="144"/>
      <c r="C2256" s="144"/>
      <c r="D2256" s="144"/>
      <c r="E2256" s="144"/>
      <c r="F2256" s="144"/>
    </row>
    <row r="2257" spans="1:6">
      <c r="A2257" s="144"/>
      <c r="B2257" s="144"/>
      <c r="C2257" s="144"/>
      <c r="D2257" s="144"/>
      <c r="E2257" s="144"/>
      <c r="F2257" s="144"/>
    </row>
    <row r="2258" spans="1:6">
      <c r="A2258" s="144"/>
      <c r="B2258" s="144"/>
      <c r="C2258" s="144"/>
      <c r="D2258" s="144"/>
      <c r="E2258" s="144"/>
      <c r="F2258" s="144"/>
    </row>
    <row r="2259" spans="1:6">
      <c r="A2259" s="144"/>
      <c r="B2259" s="144"/>
      <c r="C2259" s="144"/>
      <c r="D2259" s="144"/>
      <c r="E2259" s="144"/>
      <c r="F2259" s="144"/>
    </row>
    <row r="2260" spans="1:6">
      <c r="A2260" s="144"/>
      <c r="B2260" s="144"/>
      <c r="C2260" s="144"/>
      <c r="D2260" s="144"/>
      <c r="E2260" s="144"/>
      <c r="F2260" s="144"/>
    </row>
    <row r="2261" spans="1:6">
      <c r="A2261" s="144"/>
      <c r="B2261" s="144"/>
      <c r="C2261" s="144"/>
      <c r="D2261" s="144"/>
      <c r="E2261" s="144"/>
      <c r="F2261" s="144"/>
    </row>
    <row r="2262" spans="1:6">
      <c r="A2262" s="144"/>
      <c r="B2262" s="144"/>
      <c r="C2262" s="144"/>
      <c r="D2262" s="144"/>
      <c r="E2262" s="144"/>
      <c r="F2262" s="144"/>
    </row>
    <row r="2263" spans="1:6">
      <c r="A2263" s="144"/>
      <c r="B2263" s="144"/>
      <c r="C2263" s="144"/>
      <c r="D2263" s="144"/>
      <c r="E2263" s="144"/>
      <c r="F2263" s="144"/>
    </row>
    <row r="2264" spans="1:6">
      <c r="A2264" s="144"/>
      <c r="B2264" s="144"/>
      <c r="C2264" s="144"/>
      <c r="D2264" s="144"/>
      <c r="E2264" s="144"/>
      <c r="F2264" s="144"/>
    </row>
    <row r="2265" spans="1:6">
      <c r="A2265" s="144"/>
      <c r="B2265" s="144"/>
      <c r="C2265" s="144"/>
      <c r="D2265" s="144"/>
      <c r="E2265" s="144"/>
      <c r="F2265" s="144"/>
    </row>
    <row r="2266" spans="1:6">
      <c r="A2266" s="144"/>
      <c r="B2266" s="144"/>
      <c r="C2266" s="144"/>
      <c r="D2266" s="144"/>
      <c r="E2266" s="144"/>
      <c r="F2266" s="144"/>
    </row>
    <row r="2267" spans="1:6">
      <c r="A2267" s="144"/>
      <c r="B2267" s="144"/>
      <c r="C2267" s="144"/>
      <c r="D2267" s="144"/>
      <c r="E2267" s="144"/>
      <c r="F2267" s="144"/>
    </row>
    <row r="2268" spans="1:6">
      <c r="A2268" s="144"/>
      <c r="B2268" s="144"/>
      <c r="C2268" s="144"/>
      <c r="D2268" s="144"/>
      <c r="E2268" s="144"/>
      <c r="F2268" s="144"/>
    </row>
    <row r="2269" spans="1:6">
      <c r="A2269" s="144"/>
      <c r="B2269" s="144"/>
      <c r="C2269" s="144"/>
      <c r="D2269" s="144"/>
      <c r="E2269" s="144"/>
      <c r="F2269" s="144"/>
    </row>
    <row r="2270" spans="1:6">
      <c r="A2270" s="144"/>
      <c r="B2270" s="144"/>
      <c r="C2270" s="144"/>
      <c r="D2270" s="144"/>
      <c r="E2270" s="144"/>
      <c r="F2270" s="144"/>
    </row>
    <row r="2271" spans="1:6">
      <c r="A2271" s="144"/>
      <c r="B2271" s="144"/>
      <c r="C2271" s="144"/>
      <c r="D2271" s="144"/>
      <c r="E2271" s="144"/>
      <c r="F2271" s="144"/>
    </row>
    <row r="2272" spans="1:6">
      <c r="A2272" s="144"/>
      <c r="B2272" s="144"/>
      <c r="C2272" s="144"/>
      <c r="D2272" s="144"/>
      <c r="E2272" s="144"/>
      <c r="F2272" s="144"/>
    </row>
    <row r="2273" spans="1:6">
      <c r="A2273" s="144"/>
      <c r="B2273" s="144"/>
      <c r="C2273" s="144"/>
      <c r="D2273" s="144"/>
      <c r="E2273" s="144"/>
      <c r="F2273" s="144"/>
    </row>
    <row r="2274" spans="1:6">
      <c r="A2274" s="144"/>
      <c r="B2274" s="144"/>
      <c r="C2274" s="144"/>
      <c r="D2274" s="144"/>
      <c r="E2274" s="144"/>
      <c r="F2274" s="144"/>
    </row>
    <row r="2275" spans="1:6">
      <c r="A2275" s="144"/>
      <c r="B2275" s="144"/>
      <c r="C2275" s="144"/>
      <c r="D2275" s="144"/>
      <c r="E2275" s="144"/>
      <c r="F2275" s="144"/>
    </row>
    <row r="2276" spans="1:6">
      <c r="A2276" s="144"/>
      <c r="B2276" s="144"/>
      <c r="C2276" s="144"/>
      <c r="D2276" s="144"/>
      <c r="E2276" s="144"/>
      <c r="F2276" s="144"/>
    </row>
    <row r="2277" spans="1:6">
      <c r="A2277" s="144"/>
      <c r="B2277" s="144"/>
      <c r="C2277" s="144"/>
      <c r="D2277" s="144"/>
      <c r="E2277" s="144"/>
      <c r="F2277" s="144"/>
    </row>
    <row r="2278" spans="1:6">
      <c r="A2278" s="144"/>
      <c r="B2278" s="144"/>
      <c r="C2278" s="144"/>
      <c r="D2278" s="144"/>
      <c r="E2278" s="144"/>
      <c r="F2278" s="144"/>
    </row>
    <row r="2279" spans="1:6">
      <c r="A2279" s="144"/>
      <c r="B2279" s="144"/>
      <c r="C2279" s="144"/>
      <c r="D2279" s="144"/>
      <c r="E2279" s="144"/>
      <c r="F2279" s="144"/>
    </row>
    <row r="2280" spans="1:6">
      <c r="A2280" s="144"/>
      <c r="B2280" s="144"/>
      <c r="C2280" s="144"/>
      <c r="D2280" s="144"/>
      <c r="E2280" s="144"/>
      <c r="F2280" s="144"/>
    </row>
    <row r="2281" spans="1:6">
      <c r="A2281" s="144"/>
      <c r="B2281" s="144"/>
      <c r="C2281" s="144"/>
      <c r="D2281" s="144"/>
      <c r="E2281" s="144"/>
      <c r="F2281" s="144"/>
    </row>
    <row r="2282" spans="1:6">
      <c r="A2282" s="144"/>
      <c r="B2282" s="144"/>
      <c r="C2282" s="144"/>
      <c r="D2282" s="144"/>
      <c r="E2282" s="144"/>
      <c r="F2282" s="144"/>
    </row>
    <row r="2283" spans="1:6">
      <c r="A2283" s="144"/>
      <c r="B2283" s="144"/>
      <c r="C2283" s="144"/>
      <c r="D2283" s="144"/>
      <c r="E2283" s="144"/>
      <c r="F2283" s="144"/>
    </row>
    <row r="2284" spans="1:6">
      <c r="A2284" s="144"/>
      <c r="B2284" s="144"/>
      <c r="C2284" s="144"/>
      <c r="D2284" s="144"/>
      <c r="E2284" s="144"/>
      <c r="F2284" s="144"/>
    </row>
    <row r="2285" spans="1:6">
      <c r="A2285" s="144"/>
      <c r="B2285" s="144"/>
      <c r="C2285" s="144"/>
      <c r="D2285" s="144"/>
      <c r="E2285" s="144"/>
      <c r="F2285" s="144"/>
    </row>
    <row r="2286" spans="1:6">
      <c r="A2286" s="144"/>
      <c r="B2286" s="144"/>
      <c r="C2286" s="144"/>
      <c r="D2286" s="144"/>
      <c r="E2286" s="144"/>
      <c r="F2286" s="144"/>
    </row>
    <row r="2287" spans="1:6">
      <c r="A2287" s="144"/>
      <c r="B2287" s="144"/>
      <c r="C2287" s="144"/>
      <c r="D2287" s="144"/>
      <c r="E2287" s="144"/>
      <c r="F2287" s="144"/>
    </row>
    <row r="2288" spans="1:6">
      <c r="A2288" s="144"/>
      <c r="B2288" s="144"/>
      <c r="C2288" s="144"/>
      <c r="D2288" s="144"/>
      <c r="E2288" s="144"/>
      <c r="F2288" s="144"/>
    </row>
    <row r="2289" spans="1:6">
      <c r="A2289" s="144"/>
      <c r="B2289" s="144"/>
      <c r="C2289" s="144"/>
      <c r="D2289" s="144"/>
      <c r="E2289" s="144"/>
      <c r="F2289" s="144"/>
    </row>
    <row r="2290" spans="1:6">
      <c r="A2290" s="144"/>
      <c r="B2290" s="144"/>
      <c r="C2290" s="144"/>
      <c r="D2290" s="144"/>
      <c r="E2290" s="144"/>
      <c r="F2290" s="144"/>
    </row>
    <row r="2291" spans="1:6">
      <c r="A2291" s="144"/>
      <c r="B2291" s="144"/>
      <c r="C2291" s="144"/>
      <c r="D2291" s="144"/>
      <c r="E2291" s="144"/>
      <c r="F2291" s="144"/>
    </row>
    <row r="2292" spans="1:6">
      <c r="A2292" s="144"/>
      <c r="B2292" s="144"/>
      <c r="C2292" s="144"/>
      <c r="D2292" s="144"/>
      <c r="E2292" s="144"/>
      <c r="F2292" s="144"/>
    </row>
    <row r="2293" spans="1:6">
      <c r="A2293" s="144"/>
      <c r="B2293" s="144"/>
      <c r="C2293" s="144"/>
      <c r="D2293" s="144"/>
      <c r="E2293" s="144"/>
      <c r="F2293" s="144"/>
    </row>
    <row r="2294" spans="1:6">
      <c r="A2294" s="144"/>
      <c r="B2294" s="144"/>
      <c r="C2294" s="144"/>
      <c r="D2294" s="144"/>
      <c r="E2294" s="144"/>
      <c r="F2294" s="144"/>
    </row>
    <row r="2295" spans="1:6">
      <c r="A2295" s="144"/>
      <c r="B2295" s="144"/>
      <c r="C2295" s="144"/>
      <c r="D2295" s="144"/>
      <c r="E2295" s="144"/>
      <c r="F2295" s="144"/>
    </row>
    <row r="2296" spans="1:6">
      <c r="A2296" s="144"/>
      <c r="B2296" s="144"/>
      <c r="C2296" s="144"/>
      <c r="D2296" s="144"/>
      <c r="E2296" s="144"/>
      <c r="F2296" s="144"/>
    </row>
    <row r="2297" spans="1:6">
      <c r="A2297" s="144"/>
      <c r="B2297" s="144"/>
      <c r="C2297" s="144"/>
      <c r="D2297" s="144"/>
      <c r="E2297" s="144"/>
      <c r="F2297" s="144"/>
    </row>
    <row r="2298" spans="1:6">
      <c r="A2298" s="144"/>
      <c r="B2298" s="144"/>
      <c r="C2298" s="144"/>
      <c r="D2298" s="144"/>
      <c r="E2298" s="144"/>
      <c r="F2298" s="144"/>
    </row>
    <row r="2299" spans="1:6">
      <c r="A2299" s="144"/>
      <c r="B2299" s="144"/>
      <c r="C2299" s="144"/>
      <c r="D2299" s="144"/>
      <c r="E2299" s="144"/>
      <c r="F2299" s="144"/>
    </row>
    <row r="2300" spans="1:6">
      <c r="A2300" s="144"/>
      <c r="B2300" s="144"/>
      <c r="C2300" s="144"/>
      <c r="D2300" s="144"/>
      <c r="E2300" s="144"/>
      <c r="F2300" s="144"/>
    </row>
    <row r="2301" spans="1:6">
      <c r="A2301" s="144"/>
      <c r="B2301" s="144"/>
      <c r="C2301" s="144"/>
      <c r="D2301" s="144"/>
      <c r="E2301" s="144"/>
      <c r="F2301" s="144"/>
    </row>
    <row r="2302" spans="1:6">
      <c r="A2302" s="144"/>
      <c r="B2302" s="144"/>
      <c r="C2302" s="144"/>
      <c r="D2302" s="144"/>
      <c r="E2302" s="144"/>
      <c r="F2302" s="144"/>
    </row>
    <row r="2303" spans="1:6">
      <c r="A2303" s="144"/>
      <c r="B2303" s="144"/>
      <c r="C2303" s="144"/>
      <c r="D2303" s="144"/>
      <c r="E2303" s="144"/>
      <c r="F2303" s="144"/>
    </row>
    <row r="2304" spans="1:6">
      <c r="A2304" s="144"/>
      <c r="B2304" s="144"/>
      <c r="C2304" s="144"/>
      <c r="D2304" s="144"/>
      <c r="E2304" s="144"/>
      <c r="F2304" s="144"/>
    </row>
    <row r="2305" spans="1:6">
      <c r="A2305" s="144"/>
      <c r="B2305" s="144"/>
      <c r="C2305" s="144"/>
      <c r="D2305" s="144"/>
      <c r="E2305" s="144"/>
      <c r="F2305" s="144"/>
    </row>
    <row r="2306" spans="1:6">
      <c r="A2306" s="144"/>
      <c r="B2306" s="144"/>
      <c r="C2306" s="144"/>
      <c r="D2306" s="144"/>
      <c r="E2306" s="144"/>
      <c r="F2306" s="144"/>
    </row>
    <row r="2307" spans="1:6">
      <c r="A2307" s="144"/>
      <c r="B2307" s="144"/>
      <c r="C2307" s="144"/>
      <c r="D2307" s="144"/>
      <c r="E2307" s="144"/>
      <c r="F2307" s="144"/>
    </row>
    <row r="2308" spans="1:6">
      <c r="A2308" s="144"/>
      <c r="B2308" s="144"/>
      <c r="C2308" s="144"/>
      <c r="D2308" s="144"/>
      <c r="E2308" s="144"/>
      <c r="F2308" s="144"/>
    </row>
    <row r="2309" spans="1:6">
      <c r="A2309" s="144"/>
      <c r="B2309" s="144"/>
      <c r="C2309" s="144"/>
      <c r="D2309" s="144"/>
      <c r="E2309" s="144"/>
      <c r="F2309" s="144"/>
    </row>
    <row r="2310" spans="1:6">
      <c r="A2310" s="144"/>
      <c r="B2310" s="144"/>
      <c r="C2310" s="144"/>
      <c r="D2310" s="144"/>
      <c r="E2310" s="144"/>
      <c r="F2310" s="144"/>
    </row>
    <row r="2311" spans="1:6">
      <c r="A2311" s="144"/>
      <c r="B2311" s="144"/>
      <c r="C2311" s="144"/>
      <c r="D2311" s="144"/>
      <c r="E2311" s="144"/>
      <c r="F2311" s="144"/>
    </row>
    <row r="2312" spans="1:6">
      <c r="A2312" s="144"/>
      <c r="B2312" s="144"/>
      <c r="C2312" s="144"/>
      <c r="D2312" s="144"/>
      <c r="E2312" s="144"/>
      <c r="F2312" s="144"/>
    </row>
    <row r="2313" spans="1:6">
      <c r="A2313" s="144"/>
      <c r="B2313" s="144"/>
      <c r="C2313" s="144"/>
      <c r="D2313" s="144"/>
      <c r="E2313" s="144"/>
      <c r="F2313" s="144"/>
    </row>
    <row r="2314" spans="1:6">
      <c r="A2314" s="144"/>
      <c r="B2314" s="144"/>
      <c r="C2314" s="144"/>
      <c r="D2314" s="144"/>
      <c r="E2314" s="144"/>
      <c r="F2314" s="144"/>
    </row>
    <row r="2315" spans="1:6">
      <c r="A2315" s="144"/>
      <c r="B2315" s="144"/>
      <c r="C2315" s="144"/>
      <c r="D2315" s="144"/>
      <c r="E2315" s="144"/>
      <c r="F2315" s="144"/>
    </row>
    <row r="2316" spans="1:6">
      <c r="A2316" s="144"/>
      <c r="B2316" s="144"/>
      <c r="C2316" s="144"/>
      <c r="D2316" s="144"/>
      <c r="E2316" s="144"/>
      <c r="F2316" s="144"/>
    </row>
    <row r="2317" spans="1:6">
      <c r="A2317" s="144"/>
      <c r="B2317" s="144"/>
      <c r="C2317" s="144"/>
      <c r="D2317" s="144"/>
      <c r="E2317" s="144"/>
      <c r="F2317" s="144"/>
    </row>
    <row r="2318" spans="1:6">
      <c r="A2318" s="144"/>
      <c r="B2318" s="144"/>
      <c r="C2318" s="144"/>
      <c r="D2318" s="144"/>
      <c r="E2318" s="144"/>
      <c r="F2318" s="144"/>
    </row>
    <row r="2319" spans="1:6">
      <c r="A2319" s="144"/>
      <c r="B2319" s="144"/>
      <c r="C2319" s="144"/>
      <c r="D2319" s="144"/>
      <c r="E2319" s="144"/>
      <c r="F2319" s="144"/>
    </row>
    <row r="2320" spans="1:6">
      <c r="A2320" s="144"/>
      <c r="B2320" s="144"/>
      <c r="C2320" s="144"/>
      <c r="D2320" s="144"/>
      <c r="E2320" s="144"/>
      <c r="F2320" s="144"/>
    </row>
    <row r="2321" spans="1:6">
      <c r="A2321" s="144"/>
      <c r="B2321" s="144"/>
      <c r="C2321" s="144"/>
      <c r="D2321" s="144"/>
      <c r="E2321" s="144"/>
      <c r="F2321" s="144"/>
    </row>
    <row r="2322" spans="1:6">
      <c r="A2322" s="144"/>
      <c r="B2322" s="144"/>
      <c r="C2322" s="144"/>
      <c r="D2322" s="144"/>
      <c r="E2322" s="144"/>
      <c r="F2322" s="144"/>
    </row>
    <row r="2323" spans="1:6">
      <c r="A2323" s="144"/>
      <c r="B2323" s="144"/>
      <c r="C2323" s="144"/>
      <c r="D2323" s="144"/>
      <c r="E2323" s="144"/>
      <c r="F2323" s="144"/>
    </row>
    <row r="2324" spans="1:6">
      <c r="A2324" s="144"/>
      <c r="B2324" s="144"/>
      <c r="C2324" s="144"/>
      <c r="D2324" s="144"/>
      <c r="E2324" s="144"/>
      <c r="F2324" s="144"/>
    </row>
    <row r="2325" spans="1:6">
      <c r="A2325" s="144"/>
      <c r="B2325" s="144"/>
      <c r="C2325" s="144"/>
      <c r="D2325" s="144"/>
      <c r="E2325" s="144"/>
      <c r="F2325" s="144"/>
    </row>
    <row r="2326" spans="1:6">
      <c r="A2326" s="144"/>
      <c r="B2326" s="144"/>
      <c r="C2326" s="144"/>
      <c r="D2326" s="144"/>
      <c r="E2326" s="144"/>
      <c r="F2326" s="144"/>
    </row>
    <row r="2327" spans="1:6">
      <c r="A2327" s="144"/>
      <c r="B2327" s="144"/>
      <c r="C2327" s="144"/>
      <c r="D2327" s="144"/>
      <c r="E2327" s="144"/>
      <c r="F2327" s="144"/>
    </row>
    <row r="2328" spans="1:6">
      <c r="A2328" s="144"/>
      <c r="B2328" s="144"/>
      <c r="C2328" s="144"/>
      <c r="D2328" s="144"/>
      <c r="E2328" s="144"/>
      <c r="F2328" s="144"/>
    </row>
    <row r="2329" spans="1:6">
      <c r="A2329" s="144"/>
      <c r="B2329" s="144"/>
      <c r="C2329" s="144"/>
      <c r="D2329" s="144"/>
      <c r="E2329" s="144"/>
      <c r="F2329" s="144"/>
    </row>
    <row r="2330" spans="1:6">
      <c r="A2330" s="144"/>
      <c r="B2330" s="144"/>
      <c r="C2330" s="144"/>
      <c r="D2330" s="144"/>
      <c r="E2330" s="144"/>
      <c r="F2330" s="144"/>
    </row>
    <row r="2331" spans="1:6">
      <c r="A2331" s="144"/>
      <c r="B2331" s="144"/>
      <c r="C2331" s="144"/>
      <c r="D2331" s="144"/>
      <c r="E2331" s="144"/>
      <c r="F2331" s="144"/>
    </row>
    <row r="2332" spans="1:6">
      <c r="A2332" s="144"/>
      <c r="B2332" s="144"/>
      <c r="C2332" s="144"/>
      <c r="D2332" s="144"/>
      <c r="E2332" s="144"/>
      <c r="F2332" s="144"/>
    </row>
    <row r="2333" spans="1:6">
      <c r="A2333" s="144"/>
      <c r="B2333" s="144"/>
      <c r="C2333" s="144"/>
      <c r="D2333" s="144"/>
      <c r="E2333" s="144"/>
      <c r="F2333" s="144"/>
    </row>
    <row r="2334" spans="1:6">
      <c r="A2334" s="144"/>
      <c r="B2334" s="144"/>
      <c r="C2334" s="144"/>
      <c r="D2334" s="144"/>
      <c r="E2334" s="144"/>
      <c r="F2334" s="144"/>
    </row>
    <row r="2335" spans="1:6">
      <c r="A2335" s="144"/>
      <c r="B2335" s="144"/>
      <c r="C2335" s="144"/>
      <c r="D2335" s="144"/>
      <c r="E2335" s="144"/>
      <c r="F2335" s="144"/>
    </row>
    <row r="2336" spans="1:6">
      <c r="A2336" s="144"/>
      <c r="B2336" s="144"/>
      <c r="C2336" s="144"/>
      <c r="D2336" s="144"/>
      <c r="E2336" s="144"/>
      <c r="F2336" s="144"/>
    </row>
    <row r="2337" spans="1:6">
      <c r="A2337" s="144"/>
      <c r="B2337" s="144"/>
      <c r="C2337" s="144"/>
      <c r="D2337" s="144"/>
      <c r="E2337" s="144"/>
      <c r="F2337" s="144"/>
    </row>
    <row r="2338" spans="1:6">
      <c r="A2338" s="144"/>
      <c r="B2338" s="144"/>
      <c r="C2338" s="144"/>
      <c r="D2338" s="144"/>
      <c r="E2338" s="144"/>
      <c r="F2338" s="144"/>
    </row>
    <row r="2339" spans="1:6">
      <c r="A2339" s="144"/>
      <c r="B2339" s="144"/>
      <c r="C2339" s="144"/>
      <c r="D2339" s="144"/>
      <c r="E2339" s="144"/>
      <c r="F2339" s="144"/>
    </row>
    <row r="2340" spans="1:6">
      <c r="A2340" s="144"/>
      <c r="B2340" s="144"/>
      <c r="C2340" s="144"/>
      <c r="D2340" s="144"/>
      <c r="E2340" s="144"/>
      <c r="F2340" s="144"/>
    </row>
    <row r="2341" spans="1:6">
      <c r="A2341" s="144"/>
      <c r="B2341" s="144"/>
      <c r="C2341" s="144"/>
      <c r="D2341" s="144"/>
      <c r="E2341" s="144"/>
      <c r="F2341" s="144"/>
    </row>
    <row r="2342" spans="1:6">
      <c r="A2342" s="144"/>
      <c r="B2342" s="144"/>
      <c r="C2342" s="144"/>
      <c r="D2342" s="144"/>
      <c r="E2342" s="144"/>
      <c r="F2342" s="144"/>
    </row>
    <row r="2343" spans="1:6">
      <c r="A2343" s="144"/>
      <c r="B2343" s="144"/>
      <c r="C2343" s="144"/>
      <c r="D2343" s="144"/>
      <c r="E2343" s="144"/>
      <c r="F2343" s="144"/>
    </row>
    <row r="2344" spans="1:6">
      <c r="A2344" s="144"/>
      <c r="B2344" s="144"/>
      <c r="C2344" s="144"/>
      <c r="D2344" s="144"/>
      <c r="E2344" s="144"/>
      <c r="F2344" s="144"/>
    </row>
    <row r="2345" spans="1:6">
      <c r="A2345" s="144"/>
      <c r="B2345" s="144"/>
      <c r="C2345" s="144"/>
      <c r="D2345" s="144"/>
      <c r="E2345" s="144"/>
      <c r="F2345" s="144"/>
    </row>
    <row r="2346" spans="1:6">
      <c r="A2346" s="144"/>
      <c r="B2346" s="144"/>
      <c r="C2346" s="144"/>
      <c r="D2346" s="144"/>
      <c r="E2346" s="144"/>
      <c r="F2346" s="144"/>
    </row>
    <row r="2347" spans="1:6">
      <c r="A2347" s="144"/>
      <c r="B2347" s="144"/>
      <c r="C2347" s="144"/>
      <c r="D2347" s="144"/>
      <c r="E2347" s="144"/>
      <c r="F2347" s="144"/>
    </row>
    <row r="2348" spans="1:6">
      <c r="A2348" s="144"/>
      <c r="B2348" s="144"/>
      <c r="C2348" s="144"/>
      <c r="D2348" s="144"/>
      <c r="E2348" s="144"/>
      <c r="F2348" s="144"/>
    </row>
    <row r="2349" spans="1:6">
      <c r="A2349" s="144"/>
      <c r="B2349" s="144"/>
      <c r="C2349" s="144"/>
      <c r="D2349" s="144"/>
      <c r="E2349" s="144"/>
      <c r="F2349" s="144"/>
    </row>
    <row r="2350" spans="1:6">
      <c r="A2350" s="144"/>
      <c r="B2350" s="144"/>
      <c r="C2350" s="144"/>
      <c r="D2350" s="144"/>
      <c r="E2350" s="144"/>
      <c r="F2350" s="144"/>
    </row>
    <row r="2351" spans="1:6">
      <c r="A2351" s="144"/>
      <c r="B2351" s="144"/>
      <c r="C2351" s="144"/>
      <c r="D2351" s="144"/>
      <c r="E2351" s="144"/>
      <c r="F2351" s="144"/>
    </row>
    <row r="2352" spans="1:6">
      <c r="A2352" s="144"/>
      <c r="B2352" s="144"/>
      <c r="C2352" s="144"/>
      <c r="D2352" s="144"/>
      <c r="E2352" s="144"/>
      <c r="F2352" s="144"/>
    </row>
    <row r="2353" spans="1:6">
      <c r="A2353" s="144"/>
      <c r="B2353" s="144"/>
      <c r="C2353" s="144"/>
      <c r="D2353" s="144"/>
      <c r="E2353" s="144"/>
      <c r="F2353" s="144"/>
    </row>
    <row r="2354" spans="1:6">
      <c r="A2354" s="144"/>
      <c r="B2354" s="144"/>
      <c r="C2354" s="144"/>
      <c r="D2354" s="144"/>
      <c r="E2354" s="144"/>
      <c r="F2354" s="144"/>
    </row>
    <row r="2355" spans="1:6">
      <c r="A2355" s="144"/>
      <c r="B2355" s="144"/>
      <c r="C2355" s="144"/>
      <c r="D2355" s="144"/>
      <c r="E2355" s="144"/>
      <c r="F2355" s="144"/>
    </row>
    <row r="2356" spans="1:6">
      <c r="A2356" s="144"/>
      <c r="B2356" s="144"/>
      <c r="C2356" s="144"/>
      <c r="D2356" s="144"/>
      <c r="E2356" s="144"/>
      <c r="F2356" s="144"/>
    </row>
    <row r="2357" spans="1:6">
      <c r="A2357" s="144"/>
      <c r="B2357" s="144"/>
      <c r="C2357" s="144"/>
      <c r="D2357" s="144"/>
      <c r="E2357" s="144"/>
      <c r="F2357" s="144"/>
    </row>
    <row r="2358" spans="1:6">
      <c r="A2358" s="144"/>
      <c r="B2358" s="144"/>
      <c r="C2358" s="144"/>
      <c r="D2358" s="144"/>
      <c r="E2358" s="144"/>
      <c r="F2358" s="144"/>
    </row>
    <row r="2359" spans="1:6">
      <c r="A2359" s="144"/>
      <c r="B2359" s="144"/>
      <c r="C2359" s="144"/>
      <c r="D2359" s="144"/>
      <c r="E2359" s="144"/>
      <c r="F2359" s="144"/>
    </row>
    <row r="2360" spans="1:6">
      <c r="A2360" s="144"/>
      <c r="B2360" s="144"/>
      <c r="C2360" s="144"/>
      <c r="D2360" s="144"/>
      <c r="E2360" s="144"/>
      <c r="F2360" s="144"/>
    </row>
    <row r="2361" spans="1:6">
      <c r="A2361" s="144"/>
      <c r="B2361" s="144"/>
      <c r="C2361" s="144"/>
      <c r="D2361" s="144"/>
      <c r="E2361" s="144"/>
      <c r="F2361" s="144"/>
    </row>
    <row r="2362" spans="1:6">
      <c r="A2362" s="144"/>
      <c r="B2362" s="144"/>
      <c r="C2362" s="144"/>
      <c r="D2362" s="144"/>
      <c r="E2362" s="144"/>
      <c r="F2362" s="144"/>
    </row>
    <row r="2363" spans="1:6">
      <c r="A2363" s="144"/>
      <c r="B2363" s="144"/>
      <c r="C2363" s="144"/>
      <c r="D2363" s="144"/>
      <c r="E2363" s="144"/>
      <c r="F2363" s="144"/>
    </row>
    <row r="2364" spans="1:6">
      <c r="A2364" s="144"/>
      <c r="B2364" s="144"/>
      <c r="C2364" s="144"/>
      <c r="D2364" s="144"/>
      <c r="E2364" s="144"/>
      <c r="F2364" s="144"/>
    </row>
    <row r="2365" spans="1:6">
      <c r="A2365" s="144"/>
      <c r="B2365" s="144"/>
      <c r="C2365" s="144"/>
      <c r="D2365" s="144"/>
      <c r="E2365" s="144"/>
      <c r="F2365" s="144"/>
    </row>
    <row r="2366" spans="1:6">
      <c r="A2366" s="144"/>
      <c r="B2366" s="144"/>
      <c r="C2366" s="144"/>
      <c r="D2366" s="144"/>
      <c r="E2366" s="144"/>
      <c r="F2366" s="144"/>
    </row>
    <row r="2367" spans="1:6">
      <c r="A2367" s="144"/>
      <c r="B2367" s="144"/>
      <c r="C2367" s="144"/>
      <c r="D2367" s="144"/>
      <c r="E2367" s="144"/>
      <c r="F2367" s="144"/>
    </row>
    <row r="2368" spans="1:6">
      <c r="A2368" s="144"/>
      <c r="B2368" s="144"/>
      <c r="C2368" s="144"/>
      <c r="D2368" s="144"/>
      <c r="E2368" s="144"/>
      <c r="F2368" s="144"/>
    </row>
    <row r="2369" spans="1:6">
      <c r="A2369" s="144"/>
      <c r="B2369" s="144"/>
      <c r="C2369" s="144"/>
      <c r="D2369" s="144"/>
      <c r="E2369" s="144"/>
      <c r="F2369" s="144"/>
    </row>
    <row r="2370" spans="1:6">
      <c r="A2370" s="144"/>
      <c r="B2370" s="144"/>
      <c r="C2370" s="144"/>
      <c r="D2370" s="144"/>
      <c r="E2370" s="144"/>
      <c r="F2370" s="144"/>
    </row>
    <row r="2371" spans="1:6">
      <c r="A2371" s="144"/>
      <c r="B2371" s="144"/>
      <c r="C2371" s="144"/>
      <c r="D2371" s="144"/>
      <c r="E2371" s="144"/>
      <c r="F2371" s="144"/>
    </row>
    <row r="2372" spans="1:6">
      <c r="A2372" s="144"/>
      <c r="B2372" s="144"/>
      <c r="C2372" s="144"/>
      <c r="D2372" s="144"/>
      <c r="E2372" s="144"/>
      <c r="F2372" s="144"/>
    </row>
    <row r="2373" spans="1:6">
      <c r="A2373" s="144"/>
      <c r="B2373" s="144"/>
      <c r="C2373" s="144"/>
      <c r="D2373" s="144"/>
      <c r="E2373" s="144"/>
      <c r="F2373" s="144"/>
    </row>
    <row r="2374" spans="1:6">
      <c r="A2374" s="144"/>
      <c r="B2374" s="144"/>
      <c r="C2374" s="144"/>
      <c r="D2374" s="144"/>
      <c r="E2374" s="144"/>
      <c r="F2374" s="144"/>
    </row>
    <row r="2375" spans="1:6">
      <c r="A2375" s="144"/>
      <c r="B2375" s="144"/>
      <c r="C2375" s="144"/>
      <c r="D2375" s="144"/>
      <c r="E2375" s="144"/>
      <c r="F2375" s="144"/>
    </row>
    <row r="2376" spans="1:6">
      <c r="A2376" s="144"/>
      <c r="B2376" s="144"/>
      <c r="C2376" s="144"/>
      <c r="D2376" s="144"/>
      <c r="E2376" s="144"/>
      <c r="F2376" s="144"/>
    </row>
    <row r="2377" spans="1:6">
      <c r="A2377" s="144"/>
      <c r="B2377" s="144"/>
      <c r="C2377" s="144"/>
      <c r="D2377" s="144"/>
      <c r="E2377" s="144"/>
      <c r="F2377" s="144"/>
    </row>
    <row r="2378" spans="1:6">
      <c r="A2378" s="144"/>
      <c r="B2378" s="144"/>
      <c r="C2378" s="144"/>
      <c r="D2378" s="144"/>
      <c r="E2378" s="144"/>
      <c r="F2378" s="144"/>
    </row>
    <row r="2379" spans="1:6">
      <c r="A2379" s="144"/>
      <c r="B2379" s="144"/>
      <c r="C2379" s="144"/>
      <c r="D2379" s="144"/>
      <c r="E2379" s="144"/>
      <c r="F2379" s="144"/>
    </row>
    <row r="2380" spans="1:6">
      <c r="A2380" s="144"/>
      <c r="B2380" s="144"/>
      <c r="C2380" s="144"/>
      <c r="D2380" s="144"/>
      <c r="E2380" s="144"/>
      <c r="F2380" s="144"/>
    </row>
    <row r="2381" spans="1:6">
      <c r="A2381" s="144"/>
      <c r="B2381" s="144"/>
      <c r="C2381" s="144"/>
      <c r="D2381" s="144"/>
      <c r="E2381" s="144"/>
      <c r="F2381" s="144"/>
    </row>
    <row r="2382" spans="1:6">
      <c r="A2382" s="144"/>
      <c r="B2382" s="144"/>
      <c r="C2382" s="144"/>
      <c r="D2382" s="144"/>
      <c r="E2382" s="144"/>
      <c r="F2382" s="144"/>
    </row>
    <row r="2383" spans="1:6">
      <c r="A2383" s="144"/>
      <c r="B2383" s="144"/>
      <c r="C2383" s="144"/>
      <c r="D2383" s="144"/>
      <c r="E2383" s="144"/>
      <c r="F2383" s="144"/>
    </row>
    <row r="2384" spans="1:6">
      <c r="A2384" s="144"/>
      <c r="B2384" s="144"/>
      <c r="C2384" s="144"/>
      <c r="D2384" s="144"/>
      <c r="E2384" s="144"/>
      <c r="F2384" s="144"/>
    </row>
    <row r="2385" spans="1:6">
      <c r="A2385" s="144"/>
      <c r="B2385" s="144"/>
      <c r="C2385" s="144"/>
      <c r="D2385" s="144"/>
      <c r="E2385" s="144"/>
      <c r="F2385" s="144"/>
    </row>
    <row r="2386" spans="1:6">
      <c r="A2386" s="144"/>
      <c r="B2386" s="144"/>
      <c r="C2386" s="144"/>
      <c r="D2386" s="144"/>
      <c r="E2386" s="144"/>
      <c r="F2386" s="144"/>
    </row>
    <row r="2387" spans="1:6">
      <c r="A2387" s="144"/>
      <c r="B2387" s="144"/>
      <c r="C2387" s="144"/>
      <c r="D2387" s="144"/>
      <c r="E2387" s="144"/>
      <c r="F2387" s="144"/>
    </row>
    <row r="2388" spans="1:6">
      <c r="A2388" s="144"/>
      <c r="B2388" s="144"/>
      <c r="C2388" s="144"/>
      <c r="D2388" s="144"/>
      <c r="E2388" s="144"/>
      <c r="F2388" s="144"/>
    </row>
    <row r="2389" spans="1:6">
      <c r="A2389" s="144"/>
      <c r="B2389" s="144"/>
      <c r="C2389" s="144"/>
      <c r="D2389" s="144"/>
      <c r="E2389" s="144"/>
      <c r="F2389" s="144"/>
    </row>
    <row r="2390" spans="1:6">
      <c r="A2390" s="144"/>
      <c r="B2390" s="144"/>
      <c r="C2390" s="144"/>
      <c r="D2390" s="144"/>
      <c r="E2390" s="144"/>
      <c r="F2390" s="144"/>
    </row>
    <row r="2391" spans="1:6">
      <c r="A2391" s="144"/>
      <c r="B2391" s="144"/>
      <c r="C2391" s="144"/>
      <c r="D2391" s="144"/>
      <c r="E2391" s="144"/>
      <c r="F2391" s="144"/>
    </row>
    <row r="2392" spans="1:6">
      <c r="A2392" s="144"/>
      <c r="B2392" s="144"/>
      <c r="C2392" s="144"/>
      <c r="D2392" s="144"/>
      <c r="E2392" s="144"/>
      <c r="F2392" s="144"/>
    </row>
    <row r="2393" spans="1:6">
      <c r="A2393" s="144"/>
      <c r="B2393" s="144"/>
      <c r="C2393" s="144"/>
      <c r="D2393" s="144"/>
      <c r="E2393" s="144"/>
      <c r="F2393" s="144"/>
    </row>
    <row r="2394" spans="1:6">
      <c r="A2394" s="144"/>
      <c r="B2394" s="144"/>
      <c r="C2394" s="144"/>
      <c r="D2394" s="144"/>
      <c r="E2394" s="144"/>
      <c r="F2394" s="144"/>
    </row>
    <row r="2395" spans="1:6">
      <c r="A2395" s="144"/>
      <c r="B2395" s="144"/>
      <c r="C2395" s="144"/>
      <c r="D2395" s="144"/>
      <c r="E2395" s="144"/>
      <c r="F2395" s="144"/>
    </row>
    <row r="2396" spans="1:6">
      <c r="A2396" s="144"/>
      <c r="B2396" s="144"/>
      <c r="C2396" s="144"/>
      <c r="D2396" s="144"/>
      <c r="E2396" s="144"/>
      <c r="F2396" s="144"/>
    </row>
    <row r="2397" spans="1:6">
      <c r="A2397" s="144"/>
      <c r="B2397" s="144"/>
      <c r="C2397" s="144"/>
      <c r="D2397" s="144"/>
      <c r="E2397" s="144"/>
      <c r="F2397" s="144"/>
    </row>
    <row r="2398" spans="1:6">
      <c r="A2398" s="144"/>
      <c r="B2398" s="144"/>
      <c r="C2398" s="144"/>
      <c r="D2398" s="144"/>
      <c r="E2398" s="144"/>
      <c r="F2398" s="144"/>
    </row>
    <row r="2399" spans="1:6">
      <c r="A2399" s="144"/>
      <c r="B2399" s="144"/>
      <c r="C2399" s="144"/>
      <c r="D2399" s="144"/>
      <c r="E2399" s="144"/>
      <c r="F2399" s="144"/>
    </row>
    <row r="2400" spans="1:6">
      <c r="A2400" s="144"/>
      <c r="B2400" s="144"/>
      <c r="C2400" s="144"/>
      <c r="D2400" s="144"/>
      <c r="E2400" s="144"/>
      <c r="F2400" s="144"/>
    </row>
    <row r="2401" spans="1:6">
      <c r="A2401" s="144"/>
      <c r="B2401" s="144"/>
      <c r="C2401" s="144"/>
      <c r="D2401" s="144"/>
      <c r="E2401" s="144"/>
      <c r="F2401" s="144"/>
    </row>
    <row r="2402" spans="1:6">
      <c r="A2402" s="144"/>
      <c r="B2402" s="144"/>
      <c r="C2402" s="144"/>
      <c r="D2402" s="144"/>
      <c r="E2402" s="144"/>
      <c r="F2402" s="144"/>
    </row>
    <row r="2403" spans="1:6">
      <c r="A2403" s="144"/>
      <c r="B2403" s="144"/>
      <c r="C2403" s="144"/>
      <c r="D2403" s="144"/>
      <c r="E2403" s="144"/>
      <c r="F2403" s="144"/>
    </row>
    <row r="2404" spans="1:6">
      <c r="A2404" s="144"/>
      <c r="B2404" s="144"/>
      <c r="C2404" s="144"/>
      <c r="D2404" s="144"/>
      <c r="E2404" s="144"/>
      <c r="F2404" s="144"/>
    </row>
    <row r="2405" spans="1:6">
      <c r="A2405" s="144"/>
      <c r="B2405" s="144"/>
      <c r="C2405" s="144"/>
      <c r="D2405" s="144"/>
      <c r="E2405" s="144"/>
      <c r="F2405" s="144"/>
    </row>
    <row r="2406" spans="1:6">
      <c r="A2406" s="144"/>
      <c r="B2406" s="144"/>
      <c r="C2406" s="144"/>
      <c r="D2406" s="144"/>
      <c r="E2406" s="144"/>
      <c r="F2406" s="144"/>
    </row>
    <row r="2407" spans="1:6">
      <c r="A2407" s="144"/>
      <c r="B2407" s="144"/>
      <c r="C2407" s="144"/>
      <c r="D2407" s="144"/>
      <c r="E2407" s="144"/>
      <c r="F2407" s="144"/>
    </row>
    <row r="2408" spans="1:6">
      <c r="A2408" s="144"/>
      <c r="B2408" s="144"/>
      <c r="C2408" s="144"/>
      <c r="D2408" s="144"/>
      <c r="E2408" s="144"/>
      <c r="F2408" s="144"/>
    </row>
    <row r="2409" spans="1:6">
      <c r="A2409" s="144"/>
      <c r="B2409" s="144"/>
      <c r="C2409" s="144"/>
      <c r="D2409" s="144"/>
      <c r="E2409" s="144"/>
      <c r="F2409" s="144"/>
    </row>
    <row r="2410" spans="1:6">
      <c r="A2410" s="144"/>
      <c r="B2410" s="144"/>
      <c r="C2410" s="144"/>
      <c r="D2410" s="144"/>
      <c r="E2410" s="144"/>
      <c r="F2410" s="144"/>
    </row>
    <row r="2411" spans="1:6">
      <c r="A2411" s="144"/>
      <c r="B2411" s="144"/>
      <c r="C2411" s="144"/>
      <c r="D2411" s="144"/>
      <c r="E2411" s="144"/>
      <c r="F2411" s="144"/>
    </row>
    <row r="2412" spans="1:6">
      <c r="A2412" s="144"/>
      <c r="B2412" s="144"/>
      <c r="C2412" s="144"/>
      <c r="D2412" s="144"/>
      <c r="E2412" s="144"/>
      <c r="F2412" s="144"/>
    </row>
    <row r="2413" spans="1:6">
      <c r="A2413" s="144"/>
      <c r="B2413" s="144"/>
      <c r="C2413" s="144"/>
      <c r="D2413" s="144"/>
      <c r="E2413" s="144"/>
      <c r="F2413" s="144"/>
    </row>
    <row r="2414" spans="1:6">
      <c r="A2414" s="144"/>
      <c r="B2414" s="144"/>
      <c r="C2414" s="144"/>
      <c r="D2414" s="144"/>
      <c r="E2414" s="144"/>
      <c r="F2414" s="144"/>
    </row>
    <row r="2415" spans="1:6">
      <c r="A2415" s="144"/>
      <c r="B2415" s="144"/>
      <c r="C2415" s="144"/>
      <c r="D2415" s="144"/>
      <c r="E2415" s="144"/>
      <c r="F2415" s="144"/>
    </row>
    <row r="2416" spans="1:6">
      <c r="A2416" s="144"/>
      <c r="B2416" s="144"/>
      <c r="C2416" s="144"/>
      <c r="D2416" s="144"/>
      <c r="E2416" s="144"/>
      <c r="F2416" s="144"/>
    </row>
    <row r="2417" spans="1:6">
      <c r="A2417" s="144"/>
      <c r="B2417" s="144"/>
      <c r="C2417" s="144"/>
      <c r="D2417" s="144"/>
      <c r="E2417" s="144"/>
      <c r="F2417" s="144"/>
    </row>
    <row r="2418" spans="1:6">
      <c r="A2418" s="144"/>
      <c r="B2418" s="144"/>
      <c r="C2418" s="144"/>
      <c r="D2418" s="144"/>
      <c r="E2418" s="144"/>
      <c r="F2418" s="144"/>
    </row>
    <row r="2419" spans="1:6">
      <c r="A2419" s="144"/>
      <c r="B2419" s="144"/>
      <c r="C2419" s="144"/>
      <c r="D2419" s="144"/>
      <c r="E2419" s="144"/>
      <c r="F2419" s="144"/>
    </row>
    <row r="2420" spans="1:6">
      <c r="A2420" s="144"/>
      <c r="B2420" s="144"/>
      <c r="C2420" s="144"/>
      <c r="D2420" s="144"/>
      <c r="E2420" s="144"/>
      <c r="F2420" s="144"/>
    </row>
    <row r="2421" spans="1:6">
      <c r="A2421" s="144"/>
      <c r="B2421" s="144"/>
      <c r="C2421" s="144"/>
      <c r="D2421" s="144"/>
      <c r="E2421" s="144"/>
      <c r="F2421" s="144"/>
    </row>
    <row r="2422" spans="1:6">
      <c r="A2422" s="144"/>
      <c r="B2422" s="144"/>
      <c r="C2422" s="144"/>
      <c r="D2422" s="144"/>
      <c r="E2422" s="144"/>
      <c r="F2422" s="144"/>
    </row>
    <row r="2423" spans="1:6">
      <c r="A2423" s="144"/>
      <c r="B2423" s="144"/>
      <c r="C2423" s="144"/>
      <c r="D2423" s="144"/>
      <c r="E2423" s="144"/>
      <c r="F2423" s="144"/>
    </row>
    <row r="2424" spans="1:6">
      <c r="A2424" s="144"/>
      <c r="B2424" s="144"/>
      <c r="C2424" s="144"/>
      <c r="D2424" s="144"/>
      <c r="E2424" s="144"/>
      <c r="F2424" s="144"/>
    </row>
    <row r="2425" spans="1:6">
      <c r="A2425" s="144"/>
      <c r="B2425" s="144"/>
      <c r="C2425" s="144"/>
      <c r="D2425" s="144"/>
      <c r="E2425" s="144"/>
      <c r="F2425" s="144"/>
    </row>
    <row r="2426" spans="1:6">
      <c r="A2426" s="144"/>
      <c r="B2426" s="144"/>
      <c r="C2426" s="144"/>
      <c r="D2426" s="144"/>
      <c r="E2426" s="144"/>
      <c r="F2426" s="144"/>
    </row>
    <row r="2427" spans="1:6">
      <c r="A2427" s="144"/>
      <c r="B2427" s="144"/>
      <c r="C2427" s="144"/>
      <c r="D2427" s="144"/>
      <c r="E2427" s="144"/>
      <c r="F2427" s="144"/>
    </row>
    <row r="2428" spans="1:6">
      <c r="A2428" s="144"/>
      <c r="B2428" s="144"/>
      <c r="C2428" s="144"/>
      <c r="D2428" s="144"/>
      <c r="E2428" s="144"/>
      <c r="F2428" s="144"/>
    </row>
    <row r="2429" spans="1:6">
      <c r="A2429" s="144"/>
      <c r="B2429" s="144"/>
      <c r="C2429" s="144"/>
      <c r="D2429" s="144"/>
      <c r="E2429" s="144"/>
      <c r="F2429" s="144"/>
    </row>
    <row r="2430" spans="1:6">
      <c r="A2430" s="144"/>
      <c r="B2430" s="144"/>
      <c r="C2430" s="144"/>
      <c r="D2430" s="144"/>
      <c r="E2430" s="144"/>
      <c r="F2430" s="144"/>
    </row>
    <row r="2431" spans="1:6">
      <c r="A2431" s="144"/>
      <c r="B2431" s="144"/>
      <c r="C2431" s="144"/>
      <c r="D2431" s="144"/>
      <c r="E2431" s="144"/>
      <c r="F2431" s="144"/>
    </row>
    <row r="2432" spans="1:6">
      <c r="A2432" s="144"/>
      <c r="B2432" s="144"/>
      <c r="C2432" s="144"/>
      <c r="D2432" s="144"/>
      <c r="E2432" s="144"/>
      <c r="F2432" s="144"/>
    </row>
    <row r="2433" spans="1:6">
      <c r="A2433" s="144"/>
      <c r="B2433" s="144"/>
      <c r="C2433" s="144"/>
      <c r="D2433" s="144"/>
      <c r="E2433" s="144"/>
      <c r="F2433" s="144"/>
    </row>
    <row r="2434" spans="1:6">
      <c r="A2434" s="144"/>
      <c r="B2434" s="144"/>
      <c r="C2434" s="144"/>
      <c r="D2434" s="144"/>
      <c r="E2434" s="144"/>
      <c r="F2434" s="144"/>
    </row>
    <row r="2435" spans="1:6">
      <c r="A2435" s="144"/>
      <c r="B2435" s="144"/>
      <c r="C2435" s="144"/>
      <c r="D2435" s="144"/>
      <c r="E2435" s="144"/>
      <c r="F2435" s="144"/>
    </row>
    <row r="2436" spans="1:6">
      <c r="A2436" s="144"/>
      <c r="B2436" s="144"/>
      <c r="C2436" s="144"/>
      <c r="D2436" s="144"/>
      <c r="E2436" s="144"/>
      <c r="F2436" s="144"/>
    </row>
    <row r="2437" spans="1:6">
      <c r="A2437" s="144"/>
      <c r="B2437" s="144"/>
      <c r="C2437" s="144"/>
      <c r="D2437" s="144"/>
      <c r="E2437" s="144"/>
      <c r="F2437" s="144"/>
    </row>
    <row r="2438" spans="1:6">
      <c r="A2438" s="144"/>
      <c r="B2438" s="144"/>
      <c r="C2438" s="144"/>
      <c r="D2438" s="144"/>
      <c r="E2438" s="144"/>
      <c r="F2438" s="144"/>
    </row>
    <row r="2439" spans="1:6">
      <c r="A2439" s="144"/>
      <c r="B2439" s="144"/>
      <c r="C2439" s="144"/>
      <c r="D2439" s="144"/>
      <c r="E2439" s="144"/>
      <c r="F2439" s="144"/>
    </row>
    <row r="2440" spans="1:6">
      <c r="A2440" s="144"/>
      <c r="B2440" s="144"/>
      <c r="C2440" s="144"/>
      <c r="D2440" s="144"/>
      <c r="E2440" s="144"/>
      <c r="F2440" s="144"/>
    </row>
    <row r="2441" spans="1:6">
      <c r="A2441" s="144"/>
      <c r="B2441" s="144"/>
      <c r="C2441" s="144"/>
      <c r="D2441" s="144"/>
      <c r="E2441" s="144"/>
      <c r="F2441" s="144"/>
    </row>
    <row r="2442" spans="1:6">
      <c r="A2442" s="144"/>
      <c r="B2442" s="144"/>
      <c r="C2442" s="144"/>
      <c r="D2442" s="144"/>
      <c r="E2442" s="144"/>
      <c r="F2442" s="144"/>
    </row>
    <row r="2443" spans="1:6">
      <c r="A2443" s="144"/>
      <c r="B2443" s="144"/>
      <c r="C2443" s="144"/>
      <c r="D2443" s="144"/>
      <c r="E2443" s="144"/>
      <c r="F2443" s="144"/>
    </row>
    <row r="2444" spans="1:6">
      <c r="A2444" s="144"/>
      <c r="B2444" s="144"/>
      <c r="C2444" s="144"/>
      <c r="D2444" s="144"/>
      <c r="E2444" s="144"/>
      <c r="F2444" s="144"/>
    </row>
    <row r="2445" spans="1:6">
      <c r="A2445" s="144"/>
      <c r="B2445" s="144"/>
      <c r="C2445" s="144"/>
      <c r="D2445" s="144"/>
      <c r="E2445" s="144"/>
      <c r="F2445" s="144"/>
    </row>
    <row r="2446" spans="1:6">
      <c r="A2446" s="144"/>
      <c r="B2446" s="144"/>
      <c r="C2446" s="144"/>
      <c r="D2446" s="144"/>
      <c r="E2446" s="144"/>
      <c r="F2446" s="144"/>
    </row>
    <row r="2447" spans="1:6">
      <c r="A2447" s="144"/>
      <c r="B2447" s="144"/>
      <c r="C2447" s="144"/>
      <c r="D2447" s="144"/>
      <c r="E2447" s="144"/>
      <c r="F2447" s="144"/>
    </row>
    <row r="2448" spans="1:6">
      <c r="A2448" s="144"/>
      <c r="B2448" s="144"/>
      <c r="C2448" s="144"/>
      <c r="D2448" s="144"/>
      <c r="E2448" s="144"/>
      <c r="F2448" s="144"/>
    </row>
    <row r="2449" spans="1:6">
      <c r="A2449" s="144"/>
      <c r="B2449" s="144"/>
      <c r="C2449" s="144"/>
      <c r="D2449" s="144"/>
      <c r="E2449" s="144"/>
      <c r="F2449" s="144"/>
    </row>
    <row r="2450" spans="1:6">
      <c r="A2450" s="144"/>
      <c r="B2450" s="144"/>
      <c r="C2450" s="144"/>
      <c r="D2450" s="144"/>
      <c r="E2450" s="144"/>
      <c r="F2450" s="144"/>
    </row>
    <row r="2451" spans="1:6">
      <c r="A2451" s="144"/>
      <c r="B2451" s="144"/>
      <c r="C2451" s="144"/>
      <c r="D2451" s="144"/>
      <c r="E2451" s="144"/>
      <c r="F2451" s="144"/>
    </row>
    <row r="2452" spans="1:6">
      <c r="A2452" s="144"/>
      <c r="B2452" s="144"/>
      <c r="C2452" s="144"/>
      <c r="D2452" s="144"/>
      <c r="E2452" s="144"/>
      <c r="F2452" s="144"/>
    </row>
    <row r="2453" spans="1:6">
      <c r="A2453" s="144"/>
      <c r="B2453" s="144"/>
      <c r="C2453" s="144"/>
      <c r="D2453" s="144"/>
      <c r="E2453" s="144"/>
      <c r="F2453" s="144"/>
    </row>
    <row r="2454" spans="1:6">
      <c r="A2454" s="144"/>
      <c r="B2454" s="144"/>
      <c r="C2454" s="144"/>
      <c r="D2454" s="144"/>
      <c r="E2454" s="144"/>
      <c r="F2454" s="144"/>
    </row>
    <row r="2455" spans="1:6">
      <c r="A2455" s="144"/>
      <c r="B2455" s="144"/>
      <c r="C2455" s="144"/>
      <c r="D2455" s="144"/>
      <c r="E2455" s="144"/>
      <c r="F2455" s="144"/>
    </row>
    <row r="2456" spans="1:6">
      <c r="A2456" s="144"/>
      <c r="B2456" s="144"/>
      <c r="C2456" s="144"/>
      <c r="D2456" s="144"/>
      <c r="E2456" s="144"/>
      <c r="F2456" s="144"/>
    </row>
    <row r="2457" spans="1:6">
      <c r="A2457" s="144"/>
      <c r="B2457" s="144"/>
      <c r="C2457" s="144"/>
      <c r="D2457" s="144"/>
      <c r="E2457" s="144"/>
      <c r="F2457" s="144"/>
    </row>
    <row r="2458" spans="1:6">
      <c r="A2458" s="144"/>
      <c r="B2458" s="144"/>
      <c r="C2458" s="144"/>
      <c r="D2458" s="144"/>
      <c r="E2458" s="144"/>
      <c r="F2458" s="144"/>
    </row>
    <row r="2459" spans="1:6">
      <c r="A2459" s="144"/>
      <c r="B2459" s="144"/>
      <c r="C2459" s="144"/>
      <c r="D2459" s="144"/>
      <c r="E2459" s="144"/>
      <c r="F2459" s="144"/>
    </row>
    <row r="2460" spans="1:6">
      <c r="A2460" s="144"/>
      <c r="B2460" s="144"/>
      <c r="C2460" s="144"/>
      <c r="D2460" s="144"/>
      <c r="E2460" s="144"/>
      <c r="F2460" s="144"/>
    </row>
    <row r="2461" spans="1:6">
      <c r="A2461" s="144"/>
      <c r="B2461" s="144"/>
      <c r="C2461" s="144"/>
      <c r="D2461" s="144"/>
      <c r="E2461" s="144"/>
      <c r="F2461" s="144"/>
    </row>
    <row r="2462" spans="1:6">
      <c r="A2462" s="144"/>
      <c r="B2462" s="144"/>
      <c r="C2462" s="144"/>
      <c r="D2462" s="144"/>
      <c r="E2462" s="144"/>
      <c r="F2462" s="144"/>
    </row>
    <row r="2463" spans="1:6">
      <c r="A2463" s="144"/>
      <c r="B2463" s="144"/>
      <c r="C2463" s="144"/>
      <c r="D2463" s="144"/>
      <c r="E2463" s="144"/>
      <c r="F2463" s="144"/>
    </row>
    <row r="2464" spans="1:6">
      <c r="A2464" s="144"/>
      <c r="B2464" s="144"/>
      <c r="C2464" s="144"/>
      <c r="D2464" s="144"/>
      <c r="E2464" s="144"/>
      <c r="F2464" s="144"/>
    </row>
    <row r="2465" spans="1:6">
      <c r="A2465" s="144"/>
      <c r="B2465" s="144"/>
      <c r="C2465" s="144"/>
      <c r="D2465" s="144"/>
      <c r="E2465" s="144"/>
      <c r="F2465" s="144"/>
    </row>
    <row r="2466" spans="1:6">
      <c r="A2466" s="144"/>
      <c r="B2466" s="144"/>
      <c r="C2466" s="144"/>
      <c r="D2466" s="144"/>
      <c r="E2466" s="144"/>
      <c r="F2466" s="144"/>
    </row>
    <row r="2467" spans="1:6">
      <c r="A2467" s="144"/>
      <c r="B2467" s="144"/>
      <c r="C2467" s="144"/>
      <c r="D2467" s="144"/>
      <c r="E2467" s="144"/>
      <c r="F2467" s="144"/>
    </row>
    <row r="2468" spans="1:6">
      <c r="A2468" s="144"/>
      <c r="B2468" s="144"/>
      <c r="C2468" s="144"/>
      <c r="D2468" s="144"/>
      <c r="E2468" s="144"/>
      <c r="F2468" s="144"/>
    </row>
    <row r="2469" spans="1:6">
      <c r="A2469" s="144"/>
      <c r="B2469" s="144"/>
      <c r="C2469" s="144"/>
      <c r="D2469" s="144"/>
      <c r="E2469" s="144"/>
      <c r="F2469" s="144"/>
    </row>
    <row r="2470" spans="1:6">
      <c r="A2470" s="144"/>
      <c r="B2470" s="144"/>
      <c r="C2470" s="144"/>
      <c r="D2470" s="144"/>
      <c r="E2470" s="144"/>
      <c r="F2470" s="144"/>
    </row>
    <row r="2471" spans="1:6">
      <c r="A2471" s="144"/>
      <c r="B2471" s="144"/>
      <c r="C2471" s="144"/>
      <c r="D2471" s="144"/>
      <c r="E2471" s="144"/>
      <c r="F2471" s="144"/>
    </row>
    <row r="2472" spans="1:6">
      <c r="A2472" s="144"/>
      <c r="B2472" s="144"/>
      <c r="C2472" s="144"/>
      <c r="D2472" s="144"/>
      <c r="E2472" s="144"/>
      <c r="F2472" s="144"/>
    </row>
    <row r="2473" spans="1:6">
      <c r="A2473" s="144"/>
      <c r="B2473" s="144"/>
      <c r="C2473" s="144"/>
      <c r="D2473" s="144"/>
      <c r="E2473" s="144"/>
      <c r="F2473" s="144"/>
    </row>
    <row r="2474" spans="1:6">
      <c r="A2474" s="144"/>
      <c r="B2474" s="144"/>
      <c r="C2474" s="144"/>
      <c r="D2474" s="144"/>
      <c r="E2474" s="144"/>
      <c r="F2474" s="144"/>
    </row>
    <row r="2475" spans="1:6">
      <c r="A2475" s="144"/>
      <c r="B2475" s="144"/>
      <c r="C2475" s="144"/>
      <c r="D2475" s="144"/>
      <c r="E2475" s="144"/>
      <c r="F2475" s="144"/>
    </row>
    <row r="2476" spans="1:6">
      <c r="A2476" s="144"/>
      <c r="B2476" s="144"/>
      <c r="C2476" s="144"/>
      <c r="D2476" s="144"/>
      <c r="E2476" s="144"/>
      <c r="F2476" s="144"/>
    </row>
    <row r="2477" spans="1:6">
      <c r="A2477" s="144"/>
      <c r="B2477" s="144"/>
      <c r="C2477" s="144"/>
      <c r="D2477" s="144"/>
      <c r="E2477" s="144"/>
      <c r="F2477" s="144"/>
    </row>
    <row r="2478" spans="1:6">
      <c r="A2478" s="144"/>
      <c r="B2478" s="144"/>
      <c r="C2478" s="144"/>
      <c r="D2478" s="144"/>
      <c r="E2478" s="144"/>
      <c r="F2478" s="144"/>
    </row>
    <row r="2479" spans="1:6">
      <c r="A2479" s="144"/>
      <c r="B2479" s="144"/>
      <c r="C2479" s="144"/>
      <c r="D2479" s="144"/>
      <c r="E2479" s="144"/>
      <c r="F2479" s="144"/>
    </row>
    <row r="2480" spans="1:6">
      <c r="A2480" s="144"/>
      <c r="B2480" s="144"/>
      <c r="C2480" s="144"/>
      <c r="D2480" s="144"/>
      <c r="E2480" s="144"/>
      <c r="F2480" s="144"/>
    </row>
    <row r="2481" spans="1:6">
      <c r="A2481" s="144"/>
      <c r="B2481" s="144"/>
      <c r="C2481" s="144"/>
      <c r="D2481" s="144"/>
      <c r="E2481" s="144"/>
      <c r="F2481" s="144"/>
    </row>
    <row r="2482" spans="1:6">
      <c r="A2482" s="144"/>
      <c r="B2482" s="144"/>
      <c r="C2482" s="144"/>
      <c r="D2482" s="144"/>
      <c r="E2482" s="144"/>
      <c r="F2482" s="144"/>
    </row>
    <row r="2483" spans="1:6">
      <c r="A2483" s="144"/>
      <c r="B2483" s="144"/>
      <c r="C2483" s="144"/>
      <c r="D2483" s="144"/>
      <c r="E2483" s="144"/>
      <c r="F2483" s="144"/>
    </row>
    <row r="2484" spans="1:6">
      <c r="A2484" s="144"/>
      <c r="B2484" s="144"/>
      <c r="C2484" s="144"/>
      <c r="D2484" s="144"/>
      <c r="E2484" s="144"/>
      <c r="F2484" s="144"/>
    </row>
    <row r="2485" spans="1:6">
      <c r="A2485" s="144"/>
      <c r="B2485" s="144"/>
      <c r="C2485" s="144"/>
      <c r="D2485" s="144"/>
      <c r="E2485" s="144"/>
      <c r="F2485" s="144"/>
    </row>
    <row r="2486" spans="1:6">
      <c r="A2486" s="144"/>
      <c r="B2486" s="144"/>
      <c r="C2486" s="144"/>
      <c r="D2486" s="144"/>
      <c r="E2486" s="144"/>
      <c r="F2486" s="144"/>
    </row>
    <row r="2487" spans="1:6">
      <c r="A2487" s="144"/>
      <c r="B2487" s="144"/>
      <c r="C2487" s="144"/>
      <c r="D2487" s="144"/>
      <c r="E2487" s="144"/>
      <c r="F2487" s="144"/>
    </row>
    <row r="2488" spans="1:6">
      <c r="A2488" s="144"/>
      <c r="B2488" s="144"/>
      <c r="C2488" s="144"/>
      <c r="D2488" s="144"/>
      <c r="E2488" s="144"/>
      <c r="F2488" s="144"/>
    </row>
    <row r="2489" spans="1:6">
      <c r="A2489" s="144"/>
      <c r="B2489" s="144"/>
      <c r="C2489" s="144"/>
      <c r="D2489" s="144"/>
      <c r="E2489" s="144"/>
      <c r="F2489" s="144"/>
    </row>
    <row r="2490" spans="1:6">
      <c r="A2490" s="144"/>
      <c r="B2490" s="144"/>
      <c r="C2490" s="144"/>
      <c r="D2490" s="144"/>
      <c r="E2490" s="144"/>
      <c r="F2490" s="144"/>
    </row>
    <row r="2491" spans="1:6">
      <c r="A2491" s="144"/>
      <c r="B2491" s="144"/>
      <c r="C2491" s="144"/>
      <c r="D2491" s="144"/>
      <c r="E2491" s="144"/>
      <c r="F2491" s="144"/>
    </row>
    <row r="2492" spans="1:6">
      <c r="A2492" s="144"/>
      <c r="B2492" s="144"/>
      <c r="C2492" s="144"/>
      <c r="D2492" s="144"/>
      <c r="E2492" s="144"/>
      <c r="F2492" s="144"/>
    </row>
    <row r="2493" spans="1:6">
      <c r="A2493" s="144"/>
      <c r="B2493" s="144"/>
      <c r="C2493" s="144"/>
      <c r="D2493" s="144"/>
      <c r="E2493" s="144"/>
      <c r="F2493" s="144"/>
    </row>
    <row r="2494" spans="1:6">
      <c r="A2494" s="144"/>
      <c r="B2494" s="144"/>
      <c r="C2494" s="144"/>
      <c r="D2494" s="144"/>
      <c r="E2494" s="144"/>
      <c r="F2494" s="144"/>
    </row>
    <row r="2495" spans="1:6">
      <c r="A2495" s="144"/>
      <c r="B2495" s="144"/>
      <c r="C2495" s="144"/>
      <c r="D2495" s="144"/>
      <c r="E2495" s="144"/>
      <c r="F2495" s="144"/>
    </row>
    <row r="2496" spans="1:6">
      <c r="A2496" s="144"/>
      <c r="B2496" s="144"/>
      <c r="C2496" s="144"/>
      <c r="D2496" s="144"/>
      <c r="E2496" s="144"/>
      <c r="F2496" s="144"/>
    </row>
    <row r="2497" spans="1:6">
      <c r="A2497" s="144"/>
      <c r="B2497" s="144"/>
      <c r="C2497" s="144"/>
      <c r="D2497" s="144"/>
      <c r="E2497" s="144"/>
      <c r="F2497" s="144"/>
    </row>
    <row r="2498" spans="1:6">
      <c r="A2498" s="144"/>
      <c r="B2498" s="144"/>
      <c r="C2498" s="144"/>
      <c r="D2498" s="144"/>
      <c r="E2498" s="144"/>
      <c r="F2498" s="144"/>
    </row>
    <row r="2499" spans="1:6">
      <c r="A2499" s="144"/>
      <c r="B2499" s="144"/>
      <c r="C2499" s="144"/>
      <c r="D2499" s="144"/>
      <c r="E2499" s="144"/>
      <c r="F2499" s="144"/>
    </row>
    <row r="2500" spans="1:6">
      <c r="A2500" s="144"/>
      <c r="B2500" s="144"/>
      <c r="C2500" s="144"/>
      <c r="D2500" s="144"/>
      <c r="E2500" s="144"/>
      <c r="F2500" s="144"/>
    </row>
    <row r="2501" spans="1:6">
      <c r="A2501" s="144"/>
      <c r="B2501" s="144"/>
      <c r="C2501" s="144"/>
      <c r="D2501" s="144"/>
      <c r="E2501" s="144"/>
      <c r="F2501" s="144"/>
    </row>
    <row r="2502" spans="1:6">
      <c r="A2502" s="144"/>
      <c r="B2502" s="144"/>
      <c r="C2502" s="144"/>
      <c r="D2502" s="144"/>
      <c r="E2502" s="144"/>
      <c r="F2502" s="144"/>
    </row>
    <row r="2503" spans="1:6">
      <c r="A2503" s="144"/>
      <c r="B2503" s="144"/>
      <c r="C2503" s="144"/>
      <c r="D2503" s="144"/>
      <c r="E2503" s="144"/>
      <c r="F2503" s="144"/>
    </row>
    <row r="2504" spans="1:6">
      <c r="A2504" s="144"/>
      <c r="B2504" s="144"/>
      <c r="C2504" s="144"/>
      <c r="D2504" s="144"/>
      <c r="E2504" s="144"/>
      <c r="F2504" s="144"/>
    </row>
    <row r="2505" spans="1:6">
      <c r="A2505" s="144"/>
      <c r="B2505" s="144"/>
      <c r="C2505" s="144"/>
      <c r="D2505" s="144"/>
      <c r="E2505" s="144"/>
      <c r="F2505" s="144"/>
    </row>
    <row r="2506" spans="1:6">
      <c r="A2506" s="144"/>
      <c r="B2506" s="144"/>
      <c r="C2506" s="144"/>
      <c r="D2506" s="144"/>
      <c r="E2506" s="144"/>
      <c r="F2506" s="144"/>
    </row>
    <row r="2507" spans="1:6">
      <c r="A2507" s="144"/>
      <c r="B2507" s="144"/>
      <c r="C2507" s="144"/>
      <c r="D2507" s="144"/>
      <c r="E2507" s="144"/>
      <c r="F2507" s="144"/>
    </row>
    <row r="2508" spans="1:6">
      <c r="A2508" s="144"/>
      <c r="B2508" s="144"/>
      <c r="C2508" s="144"/>
      <c r="D2508" s="144"/>
      <c r="E2508" s="144"/>
      <c r="F2508" s="144"/>
    </row>
    <row r="2509" spans="1:6">
      <c r="A2509" s="144"/>
      <c r="B2509" s="144"/>
      <c r="C2509" s="144"/>
      <c r="D2509" s="144"/>
      <c r="E2509" s="144"/>
      <c r="F2509" s="144"/>
    </row>
    <row r="2510" spans="1:6">
      <c r="A2510" s="144"/>
      <c r="B2510" s="144"/>
      <c r="C2510" s="144"/>
      <c r="D2510" s="144"/>
      <c r="E2510" s="144"/>
      <c r="F2510" s="144"/>
    </row>
    <row r="2511" spans="1:6">
      <c r="A2511" s="144"/>
      <c r="B2511" s="144"/>
      <c r="C2511" s="144"/>
      <c r="D2511" s="144"/>
      <c r="E2511" s="144"/>
      <c r="F2511" s="144"/>
    </row>
    <row r="2512" spans="1:6">
      <c r="A2512" s="144"/>
      <c r="B2512" s="144"/>
      <c r="C2512" s="144"/>
      <c r="D2512" s="144"/>
      <c r="E2512" s="144"/>
      <c r="F2512" s="144"/>
    </row>
    <row r="2513" spans="1:6">
      <c r="A2513" s="144"/>
      <c r="B2513" s="144"/>
      <c r="C2513" s="144"/>
      <c r="D2513" s="144"/>
      <c r="E2513" s="144"/>
      <c r="F2513" s="144"/>
    </row>
    <row r="2514" spans="1:6">
      <c r="A2514" s="144"/>
      <c r="B2514" s="144"/>
      <c r="C2514" s="144"/>
      <c r="D2514" s="144"/>
      <c r="E2514" s="144"/>
      <c r="F2514" s="144"/>
    </row>
    <row r="2515" spans="1:6">
      <c r="A2515" s="144"/>
      <c r="B2515" s="144"/>
      <c r="C2515" s="144"/>
      <c r="D2515" s="144"/>
      <c r="E2515" s="144"/>
      <c r="F2515" s="144"/>
    </row>
    <row r="2516" spans="1:6">
      <c r="A2516" s="144"/>
      <c r="B2516" s="144"/>
      <c r="C2516" s="144"/>
      <c r="D2516" s="144"/>
      <c r="E2516" s="144"/>
      <c r="F2516" s="144"/>
    </row>
    <row r="2517" spans="1:6">
      <c r="A2517" s="144"/>
      <c r="B2517" s="144"/>
      <c r="C2517" s="144"/>
      <c r="D2517" s="144"/>
      <c r="E2517" s="144"/>
      <c r="F2517" s="144"/>
    </row>
    <row r="2518" spans="1:6">
      <c r="A2518" s="144"/>
      <c r="B2518" s="144"/>
      <c r="C2518" s="144"/>
      <c r="D2518" s="144"/>
      <c r="E2518" s="144"/>
      <c r="F2518" s="144"/>
    </row>
    <row r="2519" spans="1:6">
      <c r="A2519" s="144"/>
      <c r="B2519" s="144"/>
      <c r="C2519" s="144"/>
      <c r="D2519" s="144"/>
      <c r="E2519" s="144"/>
      <c r="F2519" s="144"/>
    </row>
    <row r="2520" spans="1:6">
      <c r="A2520" s="144"/>
      <c r="B2520" s="144"/>
      <c r="C2520" s="144"/>
      <c r="D2520" s="144"/>
      <c r="E2520" s="144"/>
      <c r="F2520" s="144"/>
    </row>
    <row r="2521" spans="1:6">
      <c r="A2521" s="144"/>
      <c r="B2521" s="144"/>
      <c r="C2521" s="144"/>
      <c r="D2521" s="144"/>
      <c r="E2521" s="144"/>
      <c r="F2521" s="144"/>
    </row>
    <row r="2522" spans="1:6">
      <c r="A2522" s="144"/>
      <c r="B2522" s="144"/>
      <c r="C2522" s="144"/>
      <c r="D2522" s="144"/>
      <c r="E2522" s="144"/>
      <c r="F2522" s="144"/>
    </row>
    <row r="2523" spans="1:6">
      <c r="A2523" s="144"/>
      <c r="B2523" s="144"/>
      <c r="C2523" s="144"/>
      <c r="D2523" s="144"/>
      <c r="E2523" s="144"/>
      <c r="F2523" s="144"/>
    </row>
    <row r="2524" spans="1:6">
      <c r="A2524" s="144"/>
      <c r="B2524" s="144"/>
      <c r="C2524" s="144"/>
      <c r="D2524" s="144"/>
      <c r="E2524" s="144"/>
      <c r="F2524" s="144"/>
    </row>
    <row r="2525" spans="1:6">
      <c r="A2525" s="144"/>
      <c r="B2525" s="144"/>
      <c r="C2525" s="144"/>
      <c r="D2525" s="144"/>
      <c r="E2525" s="144"/>
      <c r="F2525" s="144"/>
    </row>
    <row r="2526" spans="1:6">
      <c r="A2526" s="144"/>
      <c r="B2526" s="144"/>
      <c r="C2526" s="144"/>
      <c r="D2526" s="144"/>
      <c r="E2526" s="144"/>
      <c r="F2526" s="144"/>
    </row>
    <row r="2527" spans="1:6">
      <c r="A2527" s="144"/>
      <c r="B2527" s="144"/>
      <c r="C2527" s="144"/>
      <c r="D2527" s="144"/>
      <c r="E2527" s="144"/>
      <c r="F2527" s="144"/>
    </row>
    <row r="2528" spans="1:6">
      <c r="A2528" s="144"/>
      <c r="B2528" s="144"/>
      <c r="C2528" s="144"/>
      <c r="D2528" s="144"/>
      <c r="E2528" s="144"/>
      <c r="F2528" s="144"/>
    </row>
    <row r="2529" spans="1:6">
      <c r="A2529" s="144"/>
      <c r="B2529" s="144"/>
      <c r="C2529" s="144"/>
      <c r="D2529" s="144"/>
      <c r="E2529" s="144"/>
      <c r="F2529" s="144"/>
    </row>
    <row r="2530" spans="1:6">
      <c r="A2530" s="144"/>
      <c r="B2530" s="144"/>
      <c r="C2530" s="144"/>
      <c r="D2530" s="144"/>
      <c r="E2530" s="144"/>
      <c r="F2530" s="144"/>
    </row>
    <row r="2531" spans="1:6">
      <c r="A2531" s="144"/>
      <c r="B2531" s="144"/>
      <c r="C2531" s="144"/>
      <c r="D2531" s="144"/>
      <c r="E2531" s="144"/>
      <c r="F2531" s="144"/>
    </row>
    <row r="2532" spans="1:6">
      <c r="A2532" s="144"/>
      <c r="B2532" s="144"/>
      <c r="C2532" s="144"/>
      <c r="D2532" s="144"/>
      <c r="E2532" s="144"/>
      <c r="F2532" s="144"/>
    </row>
    <row r="2533" spans="1:6">
      <c r="A2533" s="144"/>
      <c r="B2533" s="144"/>
      <c r="C2533" s="144"/>
      <c r="D2533" s="144"/>
      <c r="E2533" s="144"/>
      <c r="F2533" s="144"/>
    </row>
    <row r="2534" spans="1:6">
      <c r="A2534" s="144"/>
      <c r="B2534" s="144"/>
      <c r="C2534" s="144"/>
      <c r="D2534" s="144"/>
      <c r="E2534" s="144"/>
      <c r="F2534" s="144"/>
    </row>
    <row r="2535" spans="1:6">
      <c r="A2535" s="144"/>
      <c r="B2535" s="144"/>
      <c r="C2535" s="144"/>
      <c r="D2535" s="144"/>
      <c r="E2535" s="144"/>
      <c r="F2535" s="144"/>
    </row>
    <row r="2536" spans="1:6">
      <c r="A2536" s="144"/>
      <c r="B2536" s="144"/>
      <c r="C2536" s="144"/>
      <c r="D2536" s="144"/>
      <c r="E2536" s="144"/>
      <c r="F2536" s="144"/>
    </row>
    <row r="2537" spans="1:6">
      <c r="A2537" s="144"/>
      <c r="B2537" s="144"/>
      <c r="C2537" s="144"/>
      <c r="D2537" s="144"/>
      <c r="E2537" s="144"/>
      <c r="F2537" s="144"/>
    </row>
    <row r="2538" spans="1:6">
      <c r="A2538" s="144"/>
      <c r="B2538" s="144"/>
      <c r="C2538" s="144"/>
      <c r="D2538" s="144"/>
      <c r="E2538" s="144"/>
      <c r="F2538" s="144"/>
    </row>
    <row r="2539" spans="1:6">
      <c r="A2539" s="144"/>
      <c r="B2539" s="144"/>
      <c r="C2539" s="144"/>
      <c r="D2539" s="144"/>
      <c r="E2539" s="144"/>
      <c r="F2539" s="144"/>
    </row>
    <row r="2540" spans="1:6">
      <c r="A2540" s="144"/>
      <c r="B2540" s="144"/>
      <c r="C2540" s="144"/>
      <c r="D2540" s="144"/>
      <c r="E2540" s="144"/>
      <c r="F2540" s="144"/>
    </row>
    <row r="2541" spans="1:6">
      <c r="A2541" s="144"/>
      <c r="B2541" s="144"/>
      <c r="C2541" s="144"/>
      <c r="D2541" s="144"/>
      <c r="E2541" s="144"/>
      <c r="F2541" s="144"/>
    </row>
    <row r="2542" spans="1:6">
      <c r="A2542" s="144"/>
      <c r="B2542" s="144"/>
      <c r="C2542" s="144"/>
      <c r="D2542" s="144"/>
      <c r="E2542" s="144"/>
      <c r="F2542" s="144"/>
    </row>
    <row r="2543" spans="1:6">
      <c r="A2543" s="144"/>
      <c r="B2543" s="144"/>
      <c r="C2543" s="144"/>
      <c r="D2543" s="144"/>
      <c r="E2543" s="144"/>
      <c r="F2543" s="144"/>
    </row>
    <row r="2544" spans="1:6">
      <c r="A2544" s="144"/>
      <c r="B2544" s="144"/>
      <c r="C2544" s="144"/>
      <c r="D2544" s="144"/>
      <c r="E2544" s="144"/>
      <c r="F2544" s="144"/>
    </row>
    <row r="2545" spans="1:6">
      <c r="A2545" s="144"/>
      <c r="B2545" s="144"/>
      <c r="C2545" s="144"/>
      <c r="D2545" s="144"/>
      <c r="E2545" s="144"/>
      <c r="F2545" s="144"/>
    </row>
    <row r="2546" spans="1:6">
      <c r="A2546" s="144"/>
      <c r="B2546" s="144"/>
      <c r="C2546" s="144"/>
      <c r="D2546" s="144"/>
      <c r="E2546" s="144"/>
      <c r="F2546" s="144"/>
    </row>
    <row r="2547" spans="1:6">
      <c r="A2547" s="144"/>
      <c r="B2547" s="144"/>
      <c r="C2547" s="144"/>
      <c r="D2547" s="144"/>
      <c r="E2547" s="144"/>
      <c r="F2547" s="144"/>
    </row>
    <row r="2548" spans="1:6">
      <c r="A2548" s="144"/>
      <c r="B2548" s="144"/>
      <c r="C2548" s="144"/>
      <c r="D2548" s="144"/>
      <c r="E2548" s="144"/>
      <c r="F2548" s="144"/>
    </row>
    <row r="2549" spans="1:6">
      <c r="A2549" s="144"/>
      <c r="B2549" s="144"/>
      <c r="C2549" s="144"/>
      <c r="D2549" s="144"/>
      <c r="E2549" s="144"/>
      <c r="F2549" s="144"/>
    </row>
    <row r="2550" spans="1:6">
      <c r="A2550" s="144"/>
      <c r="B2550" s="144"/>
      <c r="C2550" s="144"/>
      <c r="D2550" s="144"/>
      <c r="E2550" s="144"/>
      <c r="F2550" s="144"/>
    </row>
    <row r="2551" spans="1:6">
      <c r="A2551" s="144"/>
      <c r="B2551" s="144"/>
      <c r="C2551" s="144"/>
      <c r="D2551" s="144"/>
      <c r="E2551" s="144"/>
      <c r="F2551" s="144"/>
    </row>
    <row r="2552" spans="1:6">
      <c r="A2552" s="144"/>
      <c r="B2552" s="144"/>
      <c r="C2552" s="144"/>
      <c r="D2552" s="144"/>
      <c r="E2552" s="144"/>
      <c r="F2552" s="144"/>
    </row>
    <row r="2553" spans="1:6">
      <c r="A2553" s="144"/>
      <c r="B2553" s="144"/>
      <c r="C2553" s="144"/>
      <c r="D2553" s="144"/>
      <c r="E2553" s="144"/>
      <c r="F2553" s="144"/>
    </row>
    <row r="2554" spans="1:6">
      <c r="A2554" s="144"/>
      <c r="B2554" s="144"/>
      <c r="C2554" s="144"/>
      <c r="D2554" s="144"/>
      <c r="E2554" s="144"/>
      <c r="F2554" s="144"/>
    </row>
    <row r="2555" spans="1:6">
      <c r="A2555" s="144"/>
      <c r="B2555" s="144"/>
      <c r="C2555" s="144"/>
      <c r="D2555" s="144"/>
      <c r="E2555" s="144"/>
      <c r="F2555" s="144"/>
    </row>
    <row r="2556" spans="1:6">
      <c r="A2556" s="144"/>
      <c r="B2556" s="144"/>
      <c r="C2556" s="144"/>
      <c r="D2556" s="144"/>
      <c r="E2556" s="144"/>
      <c r="F2556" s="144"/>
    </row>
    <row r="2557" spans="1:6">
      <c r="A2557" s="144"/>
      <c r="B2557" s="144"/>
      <c r="C2557" s="144"/>
      <c r="D2557" s="144"/>
      <c r="E2557" s="144"/>
      <c r="F2557" s="144"/>
    </row>
    <row r="2558" spans="1:6">
      <c r="A2558" s="144"/>
      <c r="B2558" s="144"/>
      <c r="C2558" s="144"/>
      <c r="D2558" s="144"/>
      <c r="E2558" s="144"/>
      <c r="F2558" s="144"/>
    </row>
    <row r="2559" spans="1:6">
      <c r="A2559" s="144"/>
      <c r="B2559" s="144"/>
      <c r="C2559" s="144"/>
      <c r="D2559" s="144"/>
      <c r="E2559" s="144"/>
      <c r="F2559" s="144"/>
    </row>
    <row r="2560" spans="1:6">
      <c r="A2560" s="144"/>
      <c r="B2560" s="144"/>
      <c r="C2560" s="144"/>
      <c r="D2560" s="144"/>
      <c r="E2560" s="144"/>
      <c r="F2560" s="144"/>
    </row>
    <row r="2561" spans="1:6">
      <c r="A2561" s="144"/>
      <c r="B2561" s="144"/>
      <c r="C2561" s="144"/>
      <c r="D2561" s="144"/>
      <c r="E2561" s="144"/>
      <c r="F2561" s="144"/>
    </row>
    <row r="2562" spans="1:6">
      <c r="A2562" s="144"/>
      <c r="B2562" s="144"/>
      <c r="C2562" s="144"/>
      <c r="D2562" s="144"/>
      <c r="E2562" s="144"/>
      <c r="F2562" s="144"/>
    </row>
    <row r="2563" spans="1:6">
      <c r="A2563" s="144"/>
      <c r="B2563" s="144"/>
      <c r="C2563" s="144"/>
      <c r="D2563" s="144"/>
      <c r="E2563" s="144"/>
      <c r="F2563" s="144"/>
    </row>
    <row r="2564" spans="1:6">
      <c r="A2564" s="144"/>
      <c r="B2564" s="144"/>
      <c r="C2564" s="144"/>
      <c r="D2564" s="144"/>
      <c r="E2564" s="144"/>
      <c r="F2564" s="144"/>
    </row>
    <row r="2565" spans="1:6">
      <c r="A2565" s="144"/>
      <c r="B2565" s="144"/>
      <c r="C2565" s="144"/>
      <c r="D2565" s="144"/>
      <c r="E2565" s="144"/>
      <c r="F2565" s="144"/>
    </row>
    <row r="2566" spans="1:6">
      <c r="A2566" s="144"/>
      <c r="B2566" s="144"/>
      <c r="C2566" s="144"/>
      <c r="D2566" s="144"/>
      <c r="E2566" s="144"/>
      <c r="F2566" s="144"/>
    </row>
    <row r="2567" spans="1:6">
      <c r="A2567" s="144"/>
      <c r="B2567" s="144"/>
      <c r="C2567" s="144"/>
      <c r="D2567" s="144"/>
      <c r="E2567" s="144"/>
      <c r="F2567" s="144"/>
    </row>
    <row r="2568" spans="1:6">
      <c r="A2568" s="144"/>
      <c r="B2568" s="144"/>
      <c r="C2568" s="144"/>
      <c r="D2568" s="144"/>
      <c r="E2568" s="144"/>
      <c r="F2568" s="144"/>
    </row>
    <row r="2569" spans="1:6">
      <c r="A2569" s="144"/>
      <c r="B2569" s="144"/>
      <c r="C2569" s="144"/>
      <c r="D2569" s="144"/>
      <c r="E2569" s="144"/>
      <c r="F2569" s="144"/>
    </row>
    <row r="2570" spans="1:6">
      <c r="A2570" s="144"/>
      <c r="B2570" s="144"/>
      <c r="C2570" s="144"/>
      <c r="D2570" s="144"/>
      <c r="E2570" s="144"/>
      <c r="F2570" s="144"/>
    </row>
    <row r="2571" spans="1:6">
      <c r="A2571" s="144"/>
      <c r="B2571" s="144"/>
      <c r="C2571" s="144"/>
      <c r="D2571" s="144"/>
      <c r="E2571" s="144"/>
      <c r="F2571" s="144"/>
    </row>
    <row r="2572" spans="1:6">
      <c r="A2572" s="144"/>
      <c r="B2572" s="144"/>
      <c r="C2572" s="144"/>
      <c r="D2572" s="144"/>
      <c r="E2572" s="144"/>
      <c r="F2572" s="144"/>
    </row>
    <row r="2573" spans="1:6">
      <c r="A2573" s="144"/>
      <c r="B2573" s="144"/>
      <c r="C2573" s="144"/>
      <c r="D2573" s="144"/>
      <c r="E2573" s="144"/>
      <c r="F2573" s="144"/>
    </row>
    <row r="2574" spans="1:6">
      <c r="A2574" s="144"/>
      <c r="B2574" s="144"/>
      <c r="C2574" s="144"/>
      <c r="D2574" s="144"/>
      <c r="E2574" s="144"/>
      <c r="F2574" s="144"/>
    </row>
    <row r="2575" spans="1:6">
      <c r="A2575" s="144"/>
      <c r="B2575" s="144"/>
      <c r="C2575" s="144"/>
      <c r="D2575" s="144"/>
      <c r="E2575" s="144"/>
      <c r="F2575" s="144"/>
    </row>
    <row r="2576" spans="1:6">
      <c r="A2576" s="144"/>
      <c r="B2576" s="144"/>
      <c r="C2576" s="144"/>
      <c r="D2576" s="144"/>
      <c r="E2576" s="144"/>
      <c r="F2576" s="144"/>
    </row>
    <row r="2577" spans="1:6">
      <c r="A2577" s="144"/>
      <c r="B2577" s="144"/>
      <c r="C2577" s="144"/>
      <c r="D2577" s="144"/>
      <c r="E2577" s="144"/>
      <c r="F2577" s="144"/>
    </row>
    <row r="2578" spans="1:6">
      <c r="A2578" s="144"/>
      <c r="B2578" s="144"/>
      <c r="C2578" s="144"/>
      <c r="D2578" s="144"/>
      <c r="E2578" s="144"/>
      <c r="F2578" s="144"/>
    </row>
    <row r="2579" spans="1:6">
      <c r="A2579" s="144"/>
      <c r="B2579" s="144"/>
      <c r="C2579" s="144"/>
      <c r="D2579" s="144"/>
      <c r="E2579" s="144"/>
      <c r="F2579" s="144"/>
    </row>
    <row r="2580" spans="1:6">
      <c r="A2580" s="144"/>
      <c r="B2580" s="144"/>
      <c r="C2580" s="144"/>
      <c r="D2580" s="144"/>
      <c r="E2580" s="144"/>
      <c r="F2580" s="144"/>
    </row>
    <row r="2581" spans="1:6">
      <c r="A2581" s="144"/>
      <c r="B2581" s="144"/>
      <c r="C2581" s="144"/>
      <c r="D2581" s="144"/>
      <c r="E2581" s="144"/>
      <c r="F2581" s="144"/>
    </row>
    <row r="2582" spans="1:6">
      <c r="A2582" s="144"/>
      <c r="B2582" s="144"/>
      <c r="C2582" s="144"/>
      <c r="D2582" s="144"/>
      <c r="E2582" s="144"/>
      <c r="F2582" s="144"/>
    </row>
    <row r="2583" spans="1:6">
      <c r="A2583" s="144"/>
      <c r="B2583" s="144"/>
      <c r="C2583" s="144"/>
      <c r="D2583" s="144"/>
      <c r="E2583" s="144"/>
      <c r="F2583" s="144"/>
    </row>
    <row r="2584" spans="1:6">
      <c r="A2584" s="144"/>
      <c r="B2584" s="144"/>
      <c r="C2584" s="144"/>
      <c r="D2584" s="144"/>
      <c r="E2584" s="144"/>
      <c r="F2584" s="144"/>
    </row>
    <row r="2585" spans="1:6">
      <c r="A2585" s="144"/>
      <c r="B2585" s="144"/>
      <c r="C2585" s="144"/>
      <c r="D2585" s="144"/>
      <c r="E2585" s="144"/>
      <c r="F2585" s="144"/>
    </row>
    <row r="2586" spans="1:6">
      <c r="A2586" s="144"/>
      <c r="B2586" s="144"/>
      <c r="C2586" s="144"/>
      <c r="D2586" s="144"/>
      <c r="E2586" s="144"/>
      <c r="F2586" s="144"/>
    </row>
    <row r="2587" spans="1:6">
      <c r="A2587" s="144"/>
      <c r="B2587" s="144"/>
      <c r="C2587" s="144"/>
      <c r="D2587" s="144"/>
      <c r="E2587" s="144"/>
      <c r="F2587" s="144"/>
    </row>
    <row r="2588" spans="1:6">
      <c r="A2588" s="144"/>
      <c r="B2588" s="144"/>
      <c r="C2588" s="144"/>
      <c r="D2588" s="144"/>
      <c r="E2588" s="144"/>
      <c r="F2588" s="144"/>
    </row>
    <row r="2589" spans="1:6">
      <c r="A2589" s="144"/>
      <c r="B2589" s="144"/>
      <c r="C2589" s="144"/>
      <c r="D2589" s="144"/>
      <c r="E2589" s="144"/>
      <c r="F2589" s="144"/>
    </row>
    <row r="2590" spans="1:6">
      <c r="A2590" s="144"/>
      <c r="B2590" s="144"/>
      <c r="C2590" s="144"/>
      <c r="D2590" s="144"/>
      <c r="E2590" s="144"/>
      <c r="F2590" s="144"/>
    </row>
    <row r="2591" spans="1:6">
      <c r="A2591" s="144"/>
      <c r="B2591" s="144"/>
      <c r="C2591" s="144"/>
      <c r="D2591" s="144"/>
      <c r="E2591" s="144"/>
      <c r="F2591" s="144"/>
    </row>
    <row r="2592" spans="1:6">
      <c r="A2592" s="144"/>
      <c r="B2592" s="144"/>
      <c r="C2592" s="144"/>
      <c r="D2592" s="144"/>
      <c r="E2592" s="144"/>
      <c r="F2592" s="144"/>
    </row>
    <row r="2593" spans="1:6">
      <c r="A2593" s="144"/>
      <c r="B2593" s="144"/>
      <c r="C2593" s="144"/>
      <c r="D2593" s="144"/>
      <c r="E2593" s="144"/>
      <c r="F2593" s="144"/>
    </row>
    <row r="2594" spans="1:6">
      <c r="A2594" s="144"/>
      <c r="B2594" s="144"/>
      <c r="C2594" s="144"/>
      <c r="D2594" s="144"/>
      <c r="E2594" s="144"/>
      <c r="F2594" s="144"/>
    </row>
    <row r="2595" spans="1:6">
      <c r="A2595" s="144"/>
      <c r="B2595" s="144"/>
      <c r="C2595" s="144"/>
      <c r="D2595" s="144"/>
      <c r="E2595" s="144"/>
      <c r="F2595" s="144"/>
    </row>
    <row r="2596" spans="1:6">
      <c r="A2596" s="144"/>
      <c r="B2596" s="144"/>
      <c r="C2596" s="144"/>
      <c r="D2596" s="144"/>
      <c r="E2596" s="144"/>
      <c r="F2596" s="144"/>
    </row>
    <row r="2597" spans="1:6">
      <c r="A2597" s="144"/>
      <c r="B2597" s="144"/>
      <c r="C2597" s="144"/>
      <c r="D2597" s="144"/>
      <c r="E2597" s="144"/>
      <c r="F2597" s="144"/>
    </row>
    <row r="2598" spans="1:6">
      <c r="A2598" s="144"/>
      <c r="B2598" s="144"/>
      <c r="C2598" s="144"/>
      <c r="D2598" s="144"/>
      <c r="E2598" s="144"/>
      <c r="F2598" s="144"/>
    </row>
    <row r="2599" spans="1:6">
      <c r="A2599" s="144"/>
      <c r="B2599" s="144"/>
      <c r="C2599" s="144"/>
      <c r="D2599" s="144"/>
      <c r="E2599" s="144"/>
      <c r="F2599" s="144"/>
    </row>
    <row r="2600" spans="1:6">
      <c r="A2600" s="144"/>
      <c r="B2600" s="144"/>
      <c r="C2600" s="144"/>
      <c r="D2600" s="144"/>
      <c r="E2600" s="144"/>
      <c r="F2600" s="144"/>
    </row>
    <row r="2601" spans="1:6">
      <c r="A2601" s="144"/>
      <c r="B2601" s="144"/>
      <c r="C2601" s="144"/>
      <c r="D2601" s="144"/>
      <c r="E2601" s="144"/>
      <c r="F2601" s="144"/>
    </row>
    <row r="2602" spans="1:6">
      <c r="A2602" s="144"/>
      <c r="B2602" s="144"/>
      <c r="C2602" s="144"/>
      <c r="D2602" s="144"/>
      <c r="E2602" s="144"/>
      <c r="F2602" s="144"/>
    </row>
    <row r="2603" spans="1:6">
      <c r="A2603" s="144"/>
      <c r="B2603" s="144"/>
      <c r="C2603" s="144"/>
      <c r="D2603" s="144"/>
      <c r="E2603" s="144"/>
      <c r="F2603" s="144"/>
    </row>
    <row r="2604" spans="1:6">
      <c r="A2604" s="144"/>
      <c r="B2604" s="144"/>
      <c r="C2604" s="144"/>
      <c r="D2604" s="144"/>
      <c r="E2604" s="144"/>
      <c r="F2604" s="144"/>
    </row>
    <row r="2605" spans="1:6">
      <c r="A2605" s="144"/>
      <c r="B2605" s="144"/>
      <c r="C2605" s="144"/>
      <c r="D2605" s="144"/>
      <c r="E2605" s="144"/>
      <c r="F2605" s="144"/>
    </row>
    <row r="2606" spans="1:6">
      <c r="A2606" s="144"/>
      <c r="B2606" s="144"/>
      <c r="C2606" s="144"/>
      <c r="D2606" s="144"/>
      <c r="E2606" s="144"/>
      <c r="F2606" s="144"/>
    </row>
    <row r="2607" spans="1:6">
      <c r="A2607" s="144"/>
      <c r="B2607" s="144"/>
      <c r="C2607" s="144"/>
      <c r="D2607" s="144"/>
      <c r="E2607" s="144"/>
      <c r="F2607" s="144"/>
    </row>
    <row r="2608" spans="1:6">
      <c r="A2608" s="144"/>
      <c r="B2608" s="144"/>
      <c r="C2608" s="144"/>
      <c r="D2608" s="144"/>
      <c r="E2608" s="144"/>
      <c r="F2608" s="144"/>
    </row>
    <row r="2609" spans="1:6">
      <c r="A2609" s="144"/>
      <c r="B2609" s="144"/>
      <c r="C2609" s="144"/>
      <c r="D2609" s="144"/>
      <c r="E2609" s="144"/>
      <c r="F2609" s="144"/>
    </row>
    <row r="2610" spans="1:6">
      <c r="A2610" s="144"/>
      <c r="B2610" s="144"/>
      <c r="C2610" s="144"/>
      <c r="D2610" s="144"/>
      <c r="E2610" s="144"/>
      <c r="F2610" s="144"/>
    </row>
    <row r="2611" spans="1:6">
      <c r="A2611" s="144"/>
      <c r="B2611" s="144"/>
      <c r="C2611" s="144"/>
      <c r="D2611" s="144"/>
      <c r="E2611" s="144"/>
      <c r="F2611" s="144"/>
    </row>
    <row r="2612" spans="1:6">
      <c r="A2612" s="144"/>
      <c r="B2612" s="144"/>
      <c r="C2612" s="144"/>
      <c r="D2612" s="144"/>
      <c r="E2612" s="144"/>
      <c r="F2612" s="144"/>
    </row>
    <row r="2613" spans="1:6">
      <c r="A2613" s="144"/>
      <c r="B2613" s="144"/>
      <c r="C2613" s="144"/>
      <c r="D2613" s="144"/>
      <c r="E2613" s="144"/>
      <c r="F2613" s="144"/>
    </row>
    <row r="2614" spans="1:6">
      <c r="A2614" s="144"/>
      <c r="B2614" s="144"/>
      <c r="C2614" s="144"/>
      <c r="D2614" s="144"/>
      <c r="E2614" s="144"/>
      <c r="F2614" s="144"/>
    </row>
    <row r="2615" spans="1:6">
      <c r="A2615" s="144"/>
      <c r="B2615" s="144"/>
      <c r="C2615" s="144"/>
      <c r="D2615" s="144"/>
      <c r="E2615" s="144"/>
      <c r="F2615" s="144"/>
    </row>
    <row r="2616" spans="1:6">
      <c r="A2616" s="144"/>
      <c r="B2616" s="144"/>
      <c r="C2616" s="144"/>
      <c r="D2616" s="144"/>
      <c r="E2616" s="144"/>
      <c r="F2616" s="144"/>
    </row>
    <row r="2617" spans="1:6">
      <c r="A2617" s="144"/>
      <c r="B2617" s="144"/>
      <c r="C2617" s="144"/>
      <c r="D2617" s="144"/>
      <c r="E2617" s="144"/>
      <c r="F2617" s="144"/>
    </row>
    <row r="2618" spans="1:6">
      <c r="A2618" s="144"/>
      <c r="B2618" s="144"/>
      <c r="C2618" s="144"/>
      <c r="D2618" s="144"/>
      <c r="E2618" s="144"/>
      <c r="F2618" s="144"/>
    </row>
    <row r="2619" spans="1:6">
      <c r="A2619" s="144"/>
      <c r="B2619" s="144"/>
      <c r="C2619" s="144"/>
      <c r="D2619" s="144"/>
      <c r="E2619" s="144"/>
      <c r="F2619" s="144"/>
    </row>
    <row r="2620" spans="1:6">
      <c r="A2620" s="144"/>
      <c r="B2620" s="144"/>
      <c r="C2620" s="144"/>
      <c r="D2620" s="144"/>
      <c r="E2620" s="144"/>
      <c r="F2620" s="144"/>
    </row>
    <row r="2621" spans="1:6">
      <c r="A2621" s="144"/>
      <c r="B2621" s="144"/>
      <c r="C2621" s="144"/>
      <c r="D2621" s="144"/>
      <c r="E2621" s="144"/>
      <c r="F2621" s="144"/>
    </row>
    <row r="2622" spans="1:6">
      <c r="A2622" s="144"/>
      <c r="B2622" s="144"/>
      <c r="C2622" s="144"/>
      <c r="D2622" s="144"/>
      <c r="E2622" s="144"/>
      <c r="F2622" s="144"/>
    </row>
    <row r="2623" spans="1:6">
      <c r="A2623" s="144"/>
      <c r="B2623" s="144"/>
      <c r="C2623" s="144"/>
      <c r="D2623" s="144"/>
      <c r="E2623" s="144"/>
      <c r="F2623" s="144"/>
    </row>
    <row r="2624" spans="1:6">
      <c r="A2624" s="144"/>
      <c r="B2624" s="144"/>
      <c r="C2624" s="144"/>
      <c r="D2624" s="144"/>
      <c r="E2624" s="144"/>
      <c r="F2624" s="144"/>
    </row>
    <row r="2625" spans="1:6">
      <c r="A2625" s="144"/>
      <c r="B2625" s="144"/>
      <c r="C2625" s="144"/>
      <c r="D2625" s="144"/>
      <c r="E2625" s="144"/>
      <c r="F2625" s="144"/>
    </row>
    <row r="2626" spans="1:6">
      <c r="A2626" s="144"/>
      <c r="B2626" s="144"/>
      <c r="C2626" s="144"/>
      <c r="D2626" s="144"/>
      <c r="E2626" s="144"/>
      <c r="F2626" s="144"/>
    </row>
    <row r="2627" spans="1:6">
      <c r="A2627" s="144"/>
      <c r="B2627" s="144"/>
      <c r="C2627" s="144"/>
      <c r="D2627" s="144"/>
      <c r="E2627" s="144"/>
      <c r="F2627" s="144"/>
    </row>
    <row r="2628" spans="1:6">
      <c r="A2628" s="144"/>
      <c r="B2628" s="144"/>
      <c r="C2628" s="144"/>
      <c r="D2628" s="144"/>
      <c r="E2628" s="144"/>
      <c r="F2628" s="144"/>
    </row>
    <row r="2629" spans="1:6">
      <c r="A2629" s="144"/>
      <c r="B2629" s="144"/>
      <c r="C2629" s="144"/>
      <c r="D2629" s="144"/>
      <c r="E2629" s="144"/>
      <c r="F2629" s="144"/>
    </row>
    <row r="2630" spans="1:6">
      <c r="A2630" s="144"/>
      <c r="B2630" s="144"/>
      <c r="C2630" s="144"/>
      <c r="D2630" s="144"/>
      <c r="E2630" s="144"/>
      <c r="F2630" s="144"/>
    </row>
    <row r="2631" spans="1:6">
      <c r="A2631" s="144"/>
      <c r="B2631" s="144"/>
      <c r="C2631" s="144"/>
      <c r="D2631" s="144"/>
      <c r="E2631" s="144"/>
      <c r="F2631" s="144"/>
    </row>
    <row r="2632" spans="1:6">
      <c r="A2632" s="144"/>
      <c r="B2632" s="144"/>
      <c r="C2632" s="144"/>
      <c r="D2632" s="144"/>
      <c r="E2632" s="144"/>
      <c r="F2632" s="144"/>
    </row>
    <row r="2633" spans="1:6">
      <c r="A2633" s="144"/>
      <c r="B2633" s="144"/>
      <c r="C2633" s="144"/>
      <c r="D2633" s="144"/>
      <c r="E2633" s="144"/>
      <c r="F2633" s="144"/>
    </row>
    <row r="2634" spans="1:6">
      <c r="A2634" s="144"/>
      <c r="B2634" s="144"/>
      <c r="C2634" s="144"/>
      <c r="D2634" s="144"/>
      <c r="E2634" s="144"/>
      <c r="F2634" s="144"/>
    </row>
    <row r="2635" spans="1:6">
      <c r="A2635" s="144"/>
      <c r="B2635" s="144"/>
      <c r="C2635" s="144"/>
      <c r="D2635" s="144"/>
      <c r="E2635" s="144"/>
      <c r="F2635" s="144"/>
    </row>
    <row r="2636" spans="1:6">
      <c r="A2636" s="144"/>
      <c r="B2636" s="144"/>
      <c r="C2636" s="144"/>
      <c r="D2636" s="144"/>
      <c r="E2636" s="144"/>
      <c r="F2636" s="144"/>
    </row>
    <row r="2637" spans="1:6">
      <c r="A2637" s="144"/>
      <c r="B2637" s="144"/>
      <c r="C2637" s="144"/>
      <c r="D2637" s="144"/>
      <c r="E2637" s="144"/>
      <c r="F2637" s="144"/>
    </row>
    <row r="2638" spans="1:6">
      <c r="A2638" s="144"/>
      <c r="B2638" s="144"/>
      <c r="C2638" s="144"/>
      <c r="D2638" s="144"/>
      <c r="E2638" s="144"/>
      <c r="F2638" s="144"/>
    </row>
    <row r="2639" spans="1:6">
      <c r="A2639" s="144"/>
      <c r="B2639" s="144"/>
      <c r="C2639" s="144"/>
      <c r="D2639" s="144"/>
      <c r="E2639" s="144"/>
      <c r="F2639" s="144"/>
    </row>
    <row r="2640" spans="1:6">
      <c r="A2640" s="144"/>
      <c r="B2640" s="144"/>
      <c r="C2640" s="144"/>
      <c r="D2640" s="144"/>
      <c r="E2640" s="144"/>
      <c r="F2640" s="144"/>
    </row>
    <row r="2641" spans="1:6">
      <c r="A2641" s="144"/>
      <c r="B2641" s="144"/>
      <c r="C2641" s="144"/>
      <c r="D2641" s="144"/>
      <c r="E2641" s="144"/>
      <c r="F2641" s="144"/>
    </row>
    <row r="2642" spans="1:6">
      <c r="A2642" s="144"/>
      <c r="B2642" s="144"/>
      <c r="C2642" s="144"/>
      <c r="D2642" s="144"/>
      <c r="E2642" s="144"/>
      <c r="F2642" s="144"/>
    </row>
    <row r="2643" spans="1:6">
      <c r="A2643" s="144"/>
      <c r="B2643" s="144"/>
      <c r="C2643" s="144"/>
      <c r="D2643" s="144"/>
      <c r="E2643" s="144"/>
      <c r="F2643" s="144"/>
    </row>
    <row r="2644" spans="1:6">
      <c r="A2644" s="144"/>
      <c r="B2644" s="144"/>
      <c r="C2644" s="144"/>
      <c r="D2644" s="144"/>
      <c r="E2644" s="144"/>
      <c r="F2644" s="144"/>
    </row>
    <row r="2645" spans="1:6">
      <c r="A2645" s="144"/>
      <c r="B2645" s="144"/>
      <c r="C2645" s="144"/>
      <c r="D2645" s="144"/>
      <c r="E2645" s="144"/>
      <c r="F2645" s="144"/>
    </row>
    <row r="2646" spans="1:6">
      <c r="A2646" s="144"/>
      <c r="B2646" s="144"/>
      <c r="C2646" s="144"/>
      <c r="D2646" s="144"/>
      <c r="E2646" s="144"/>
      <c r="F2646" s="144"/>
    </row>
    <row r="2647" spans="1:6">
      <c r="A2647" s="144"/>
      <c r="B2647" s="144"/>
      <c r="C2647" s="144"/>
      <c r="D2647" s="144"/>
      <c r="E2647" s="144"/>
      <c r="F2647" s="144"/>
    </row>
    <row r="2648" spans="1:6">
      <c r="A2648" s="144"/>
      <c r="B2648" s="144"/>
      <c r="C2648" s="144"/>
      <c r="D2648" s="144"/>
      <c r="E2648" s="144"/>
      <c r="F2648" s="144"/>
    </row>
    <row r="2649" spans="1:6">
      <c r="A2649" s="144"/>
      <c r="B2649" s="144"/>
      <c r="C2649" s="144"/>
      <c r="D2649" s="144"/>
      <c r="E2649" s="144"/>
      <c r="F2649" s="144"/>
    </row>
    <row r="2650" spans="1:6">
      <c r="A2650" s="144"/>
      <c r="B2650" s="144"/>
      <c r="C2650" s="144"/>
      <c r="D2650" s="144"/>
      <c r="E2650" s="144"/>
      <c r="F2650" s="144"/>
    </row>
    <row r="2651" spans="1:6">
      <c r="A2651" s="144"/>
      <c r="B2651" s="144"/>
      <c r="C2651" s="144"/>
      <c r="D2651" s="144"/>
      <c r="E2651" s="144"/>
      <c r="F2651" s="144"/>
    </row>
    <row r="2652" spans="1:6">
      <c r="A2652" s="144"/>
      <c r="B2652" s="144"/>
      <c r="C2652" s="144"/>
      <c r="D2652" s="144"/>
      <c r="E2652" s="144"/>
      <c r="F2652" s="144"/>
    </row>
    <row r="2653" spans="1:6">
      <c r="A2653" s="144"/>
      <c r="B2653" s="144"/>
      <c r="C2653" s="144"/>
      <c r="D2653" s="144"/>
      <c r="E2653" s="144"/>
      <c r="F2653" s="144"/>
    </row>
    <row r="2654" spans="1:6">
      <c r="A2654" s="144"/>
      <c r="B2654" s="144"/>
      <c r="C2654" s="144"/>
      <c r="D2654" s="144"/>
      <c r="E2654" s="144"/>
      <c r="F2654" s="144"/>
    </row>
    <row r="2655" spans="1:6">
      <c r="A2655" s="144"/>
      <c r="B2655" s="144"/>
      <c r="C2655" s="144"/>
      <c r="D2655" s="144"/>
      <c r="E2655" s="144"/>
      <c r="F2655" s="144"/>
    </row>
    <row r="2656" spans="1:6">
      <c r="A2656" s="144"/>
      <c r="B2656" s="144"/>
      <c r="C2656" s="144"/>
      <c r="D2656" s="144"/>
      <c r="E2656" s="144"/>
      <c r="F2656" s="144"/>
    </row>
    <row r="2657" spans="1:6">
      <c r="A2657" s="144"/>
      <c r="B2657" s="144"/>
      <c r="C2657" s="144"/>
      <c r="D2657" s="144"/>
      <c r="E2657" s="144"/>
      <c r="F2657" s="144"/>
    </row>
    <row r="2658" spans="1:6">
      <c r="A2658" s="144"/>
      <c r="B2658" s="144"/>
      <c r="C2658" s="144"/>
      <c r="D2658" s="144"/>
      <c r="E2658" s="144"/>
      <c r="F2658" s="144"/>
    </row>
    <row r="2659" spans="1:6">
      <c r="A2659" s="144"/>
      <c r="B2659" s="144"/>
      <c r="C2659" s="144"/>
      <c r="D2659" s="144"/>
      <c r="E2659" s="144"/>
      <c r="F2659" s="144"/>
    </row>
    <row r="2660" spans="1:6">
      <c r="A2660" s="144"/>
      <c r="B2660" s="144"/>
      <c r="C2660" s="144"/>
      <c r="D2660" s="144"/>
      <c r="E2660" s="144"/>
      <c r="F2660" s="144"/>
    </row>
    <row r="2661" spans="1:6">
      <c r="A2661" s="144"/>
      <c r="B2661" s="144"/>
      <c r="C2661" s="144"/>
      <c r="D2661" s="144"/>
      <c r="E2661" s="144"/>
      <c r="F2661" s="144"/>
    </row>
    <row r="2662" spans="1:6">
      <c r="A2662" s="144"/>
      <c r="B2662" s="144"/>
      <c r="C2662" s="144"/>
      <c r="D2662" s="144"/>
      <c r="E2662" s="144"/>
      <c r="F2662" s="144"/>
    </row>
    <row r="2663" spans="1:6">
      <c r="A2663" s="144"/>
      <c r="B2663" s="144"/>
      <c r="C2663" s="144"/>
      <c r="D2663" s="144"/>
      <c r="E2663" s="144"/>
      <c r="F2663" s="144"/>
    </row>
    <row r="2664" spans="1:6">
      <c r="A2664" s="144"/>
      <c r="B2664" s="144"/>
      <c r="C2664" s="144"/>
      <c r="D2664" s="144"/>
      <c r="E2664" s="144"/>
      <c r="F2664" s="144"/>
    </row>
    <row r="2665" spans="1:6">
      <c r="A2665" s="144"/>
      <c r="B2665" s="144"/>
      <c r="C2665" s="144"/>
      <c r="D2665" s="144"/>
      <c r="E2665" s="144"/>
      <c r="F2665" s="144"/>
    </row>
    <row r="2666" spans="1:6">
      <c r="A2666" s="144"/>
      <c r="B2666" s="144"/>
      <c r="C2666" s="144"/>
      <c r="D2666" s="144"/>
      <c r="E2666" s="144"/>
      <c r="F2666" s="144"/>
    </row>
    <row r="2667" spans="1:6">
      <c r="A2667" s="144"/>
      <c r="B2667" s="144"/>
      <c r="C2667" s="144"/>
      <c r="D2667" s="144"/>
      <c r="E2667" s="144"/>
      <c r="F2667" s="144"/>
    </row>
    <row r="2668" spans="1:6">
      <c r="A2668" s="144"/>
      <c r="B2668" s="144"/>
      <c r="C2668" s="144"/>
      <c r="D2668" s="144"/>
      <c r="E2668" s="144"/>
      <c r="F2668" s="144"/>
    </row>
    <row r="2669" spans="1:6">
      <c r="A2669" s="144"/>
      <c r="B2669" s="144"/>
      <c r="C2669" s="144"/>
      <c r="D2669" s="144"/>
      <c r="E2669" s="144"/>
      <c r="F2669" s="144"/>
    </row>
    <row r="2670" spans="1:6">
      <c r="A2670" s="144"/>
      <c r="B2670" s="144"/>
      <c r="C2670" s="144"/>
      <c r="D2670" s="144"/>
      <c r="E2670" s="144"/>
      <c r="F2670" s="144"/>
    </row>
    <row r="2671" spans="1:6">
      <c r="A2671" s="144"/>
      <c r="B2671" s="144"/>
      <c r="C2671" s="144"/>
      <c r="D2671" s="144"/>
      <c r="E2671" s="144"/>
      <c r="F2671" s="144"/>
    </row>
    <row r="2672" spans="1:6">
      <c r="A2672" s="144"/>
      <c r="B2672" s="144"/>
      <c r="C2672" s="144"/>
      <c r="D2672" s="144"/>
      <c r="E2672" s="144"/>
      <c r="F2672" s="144"/>
    </row>
    <row r="2673" spans="1:6">
      <c r="A2673" s="144"/>
      <c r="B2673" s="144"/>
      <c r="C2673" s="144"/>
      <c r="D2673" s="144"/>
      <c r="E2673" s="144"/>
      <c r="F2673" s="144"/>
    </row>
    <row r="2674" spans="1:6">
      <c r="A2674" s="144"/>
      <c r="B2674" s="144"/>
      <c r="C2674" s="144"/>
      <c r="D2674" s="144"/>
      <c r="E2674" s="144"/>
      <c r="F2674" s="144"/>
    </row>
    <row r="2675" spans="1:6">
      <c r="A2675" s="144"/>
      <c r="B2675" s="144"/>
      <c r="C2675" s="144"/>
      <c r="D2675" s="144"/>
      <c r="E2675" s="144"/>
      <c r="F2675" s="144"/>
    </row>
    <row r="2676" spans="1:6">
      <c r="A2676" s="144"/>
      <c r="B2676" s="144"/>
      <c r="C2676" s="144"/>
      <c r="D2676" s="144"/>
      <c r="E2676" s="144"/>
      <c r="F2676" s="144"/>
    </row>
    <row r="2677" spans="1:6">
      <c r="A2677" s="144"/>
      <c r="B2677" s="144"/>
      <c r="C2677" s="144"/>
      <c r="D2677" s="144"/>
      <c r="E2677" s="144"/>
      <c r="F2677" s="144"/>
    </row>
    <row r="2678" spans="1:6">
      <c r="A2678" s="144"/>
      <c r="B2678" s="144"/>
      <c r="C2678" s="144"/>
      <c r="D2678" s="144"/>
      <c r="E2678" s="144"/>
      <c r="F2678" s="144"/>
    </row>
    <row r="2679" spans="1:6">
      <c r="A2679" s="144"/>
      <c r="B2679" s="144"/>
      <c r="C2679" s="144"/>
      <c r="D2679" s="144"/>
      <c r="E2679" s="144"/>
      <c r="F2679" s="144"/>
    </row>
    <row r="2680" spans="1:6">
      <c r="A2680" s="144"/>
      <c r="B2680" s="144"/>
      <c r="C2680" s="144"/>
      <c r="D2680" s="144"/>
      <c r="E2680" s="144"/>
      <c r="F2680" s="144"/>
    </row>
    <row r="2681" spans="1:6">
      <c r="A2681" s="144"/>
      <c r="B2681" s="144"/>
      <c r="C2681" s="144"/>
      <c r="D2681" s="144"/>
      <c r="E2681" s="144"/>
      <c r="F2681" s="144"/>
    </row>
    <row r="2682" spans="1:6">
      <c r="A2682" s="144"/>
      <c r="B2682" s="144"/>
      <c r="C2682" s="144"/>
      <c r="D2682" s="144"/>
      <c r="E2682" s="144"/>
      <c r="F2682" s="144"/>
    </row>
    <row r="2683" spans="1:6">
      <c r="A2683" s="144"/>
      <c r="B2683" s="144"/>
      <c r="C2683" s="144"/>
      <c r="D2683" s="144"/>
      <c r="E2683" s="144"/>
      <c r="F2683" s="144"/>
    </row>
    <row r="2684" spans="1:6">
      <c r="A2684" s="144"/>
      <c r="B2684" s="144"/>
      <c r="C2684" s="144"/>
      <c r="D2684" s="144"/>
      <c r="E2684" s="144"/>
      <c r="F2684" s="144"/>
    </row>
    <row r="2685" spans="1:6">
      <c r="A2685" s="144"/>
      <c r="B2685" s="144"/>
      <c r="C2685" s="144"/>
      <c r="D2685" s="144"/>
      <c r="E2685" s="144"/>
      <c r="F2685" s="144"/>
    </row>
    <row r="2686" spans="1:6">
      <c r="A2686" s="144"/>
      <c r="B2686" s="144"/>
      <c r="C2686" s="144"/>
      <c r="D2686" s="144"/>
      <c r="E2686" s="144"/>
      <c r="F2686" s="144"/>
    </row>
    <row r="2687" spans="1:6">
      <c r="A2687" s="144"/>
      <c r="B2687" s="144"/>
      <c r="C2687" s="144"/>
      <c r="D2687" s="144"/>
      <c r="E2687" s="144"/>
      <c r="F2687" s="144"/>
    </row>
    <row r="2688" spans="1:6">
      <c r="A2688" s="144"/>
      <c r="B2688" s="144"/>
      <c r="C2688" s="144"/>
      <c r="D2688" s="144"/>
      <c r="E2688" s="144"/>
      <c r="F2688" s="144"/>
    </row>
    <row r="2689" spans="1:6">
      <c r="A2689" s="144"/>
      <c r="B2689" s="144"/>
      <c r="C2689" s="144"/>
      <c r="D2689" s="144"/>
      <c r="E2689" s="144"/>
      <c r="F2689" s="144"/>
    </row>
    <row r="2690" spans="1:6">
      <c r="A2690" s="144"/>
      <c r="B2690" s="144"/>
      <c r="C2690" s="144"/>
      <c r="D2690" s="144"/>
      <c r="E2690" s="144"/>
      <c r="F2690" s="144"/>
    </row>
    <row r="2691" spans="1:6">
      <c r="A2691" s="144"/>
      <c r="B2691" s="144"/>
      <c r="C2691" s="144"/>
      <c r="D2691" s="144"/>
      <c r="E2691" s="144"/>
      <c r="F2691" s="144"/>
    </row>
    <row r="2692" spans="1:6">
      <c r="A2692" s="144"/>
      <c r="B2692" s="144"/>
      <c r="C2692" s="144"/>
      <c r="D2692" s="144"/>
      <c r="E2692" s="144"/>
      <c r="F2692" s="144"/>
    </row>
    <row r="2693" spans="1:6">
      <c r="A2693" s="144"/>
      <c r="B2693" s="144"/>
      <c r="C2693" s="144"/>
      <c r="D2693" s="144"/>
      <c r="E2693" s="144"/>
      <c r="F2693" s="144"/>
    </row>
    <row r="2694" spans="1:6">
      <c r="A2694" s="144"/>
      <c r="B2694" s="144"/>
      <c r="C2694" s="144"/>
      <c r="D2694" s="144"/>
      <c r="E2694" s="144"/>
      <c r="F2694" s="144"/>
    </row>
    <row r="2695" spans="1:6">
      <c r="A2695" s="144"/>
      <c r="B2695" s="144"/>
      <c r="C2695" s="144"/>
      <c r="D2695" s="144"/>
      <c r="E2695" s="144"/>
      <c r="F2695" s="144"/>
    </row>
    <row r="2696" spans="1:6">
      <c r="A2696" s="144"/>
      <c r="B2696" s="144"/>
      <c r="C2696" s="144"/>
      <c r="D2696" s="144"/>
      <c r="E2696" s="144"/>
      <c r="F2696" s="144"/>
    </row>
    <row r="2697" spans="1:6">
      <c r="A2697" s="144"/>
      <c r="B2697" s="144"/>
      <c r="C2697" s="144"/>
      <c r="D2697" s="144"/>
      <c r="E2697" s="144"/>
      <c r="F2697" s="144"/>
    </row>
    <row r="2698" spans="1:6">
      <c r="A2698" s="144"/>
      <c r="B2698" s="144"/>
      <c r="C2698" s="144"/>
      <c r="D2698" s="144"/>
      <c r="E2698" s="144"/>
      <c r="F2698" s="144"/>
    </row>
    <row r="2699" spans="1:6">
      <c r="A2699" s="144"/>
      <c r="B2699" s="144"/>
      <c r="C2699" s="144"/>
      <c r="D2699" s="144"/>
      <c r="E2699" s="144"/>
      <c r="F2699" s="144"/>
    </row>
    <row r="2700" spans="1:6">
      <c r="A2700" s="144"/>
      <c r="B2700" s="144"/>
      <c r="C2700" s="144"/>
      <c r="D2700" s="144"/>
      <c r="E2700" s="144"/>
      <c r="F2700" s="144"/>
    </row>
    <row r="2701" spans="1:6">
      <c r="A2701" s="144"/>
      <c r="B2701" s="144"/>
      <c r="C2701" s="144"/>
      <c r="D2701" s="144"/>
      <c r="E2701" s="144"/>
      <c r="F2701" s="144"/>
    </row>
    <row r="2702" spans="1:6">
      <c r="A2702" s="144"/>
      <c r="B2702" s="144"/>
      <c r="C2702" s="144"/>
      <c r="D2702" s="144"/>
      <c r="E2702" s="144"/>
      <c r="F2702" s="144"/>
    </row>
    <row r="2703" spans="1:6">
      <c r="A2703" s="144"/>
      <c r="B2703" s="144"/>
      <c r="C2703" s="144"/>
      <c r="D2703" s="144"/>
      <c r="E2703" s="144"/>
      <c r="F2703" s="144"/>
    </row>
    <row r="2704" spans="1:6">
      <c r="A2704" s="144"/>
      <c r="B2704" s="144"/>
      <c r="C2704" s="144"/>
      <c r="D2704" s="144"/>
      <c r="E2704" s="144"/>
      <c r="F2704" s="144"/>
    </row>
    <row r="2705" spans="1:6">
      <c r="A2705" s="144"/>
      <c r="B2705" s="144"/>
      <c r="C2705" s="144"/>
      <c r="D2705" s="144"/>
      <c r="E2705" s="144"/>
      <c r="F2705" s="144"/>
    </row>
    <row r="2706" spans="1:6">
      <c r="A2706" s="144"/>
      <c r="B2706" s="144"/>
      <c r="C2706" s="144"/>
      <c r="D2706" s="144"/>
      <c r="E2706" s="144"/>
      <c r="F2706" s="144"/>
    </row>
    <row r="2707" spans="1:6">
      <c r="A2707" s="144"/>
      <c r="B2707" s="144"/>
      <c r="C2707" s="144"/>
      <c r="D2707" s="144"/>
      <c r="E2707" s="144"/>
      <c r="F2707" s="144"/>
    </row>
    <row r="2708" spans="1:6">
      <c r="A2708" s="144"/>
      <c r="B2708" s="144"/>
      <c r="C2708" s="144"/>
      <c r="D2708" s="144"/>
      <c r="E2708" s="144"/>
      <c r="F2708" s="144"/>
    </row>
    <row r="2709" spans="1:6">
      <c r="A2709" s="144"/>
      <c r="B2709" s="144"/>
      <c r="C2709" s="144"/>
      <c r="D2709" s="144"/>
      <c r="E2709" s="144"/>
      <c r="F2709" s="144"/>
    </row>
    <row r="2710" spans="1:6">
      <c r="A2710" s="144"/>
      <c r="B2710" s="144"/>
      <c r="C2710" s="144"/>
      <c r="D2710" s="144"/>
      <c r="E2710" s="144"/>
      <c r="F2710" s="144"/>
    </row>
    <row r="2711" spans="1:6">
      <c r="A2711" s="144"/>
      <c r="B2711" s="144"/>
      <c r="C2711" s="144"/>
      <c r="D2711" s="144"/>
      <c r="E2711" s="144"/>
      <c r="F2711" s="144"/>
    </row>
    <row r="2712" spans="1:6">
      <c r="A2712" s="144"/>
      <c r="B2712" s="144"/>
      <c r="C2712" s="144"/>
      <c r="D2712" s="144"/>
      <c r="E2712" s="144"/>
      <c r="F2712" s="144"/>
    </row>
    <row r="2713" spans="1:6">
      <c r="A2713" s="144"/>
      <c r="B2713" s="144"/>
      <c r="C2713" s="144"/>
      <c r="D2713" s="144"/>
      <c r="E2713" s="144"/>
      <c r="F2713" s="144"/>
    </row>
    <row r="2714" spans="1:6">
      <c r="A2714" s="144"/>
      <c r="B2714" s="144"/>
      <c r="C2714" s="144"/>
      <c r="D2714" s="144"/>
      <c r="E2714" s="144"/>
      <c r="F2714" s="144"/>
    </row>
    <row r="2715" spans="1:6">
      <c r="A2715" s="144"/>
      <c r="B2715" s="144"/>
      <c r="C2715" s="144"/>
      <c r="D2715" s="144"/>
      <c r="E2715" s="144"/>
      <c r="F2715" s="144"/>
    </row>
    <row r="2716" spans="1:6">
      <c r="A2716" s="144"/>
      <c r="B2716" s="144"/>
      <c r="C2716" s="144"/>
      <c r="D2716" s="144"/>
      <c r="E2716" s="144"/>
      <c r="F2716" s="144"/>
    </row>
    <row r="2717" spans="1:6">
      <c r="A2717" s="144"/>
      <c r="B2717" s="144"/>
      <c r="C2717" s="144"/>
      <c r="D2717" s="144"/>
      <c r="E2717" s="144"/>
      <c r="F2717" s="144"/>
    </row>
    <row r="2718" spans="1:6">
      <c r="A2718" s="144"/>
      <c r="B2718" s="144"/>
      <c r="C2718" s="144"/>
      <c r="D2718" s="144"/>
      <c r="E2718" s="144"/>
      <c r="F2718" s="144"/>
    </row>
    <row r="2719" spans="1:6">
      <c r="A2719" s="144"/>
      <c r="B2719" s="144"/>
      <c r="C2719" s="144"/>
      <c r="D2719" s="144"/>
      <c r="E2719" s="144"/>
      <c r="F2719" s="144"/>
    </row>
    <row r="2720" spans="1:6">
      <c r="A2720" s="144"/>
      <c r="B2720" s="144"/>
      <c r="C2720" s="144"/>
      <c r="D2720" s="144"/>
      <c r="E2720" s="144"/>
      <c r="F2720" s="144"/>
    </row>
    <row r="2721" spans="1:6">
      <c r="A2721" s="144"/>
      <c r="B2721" s="144"/>
      <c r="C2721" s="144"/>
      <c r="D2721" s="144"/>
      <c r="E2721" s="144"/>
      <c r="F2721" s="144"/>
    </row>
    <row r="2722" spans="1:6">
      <c r="A2722" s="144"/>
      <c r="B2722" s="144"/>
      <c r="C2722" s="144"/>
      <c r="D2722" s="144"/>
      <c r="E2722" s="144"/>
      <c r="F2722" s="144"/>
    </row>
    <row r="2723" spans="1:6">
      <c r="A2723" s="144"/>
      <c r="B2723" s="144"/>
      <c r="C2723" s="144"/>
      <c r="D2723" s="144"/>
      <c r="E2723" s="144"/>
      <c r="F2723" s="144"/>
    </row>
    <row r="2724" spans="1:6">
      <c r="A2724" s="144"/>
      <c r="B2724" s="144"/>
      <c r="C2724" s="144"/>
      <c r="D2724" s="144"/>
      <c r="E2724" s="144"/>
      <c r="F2724" s="144"/>
    </row>
    <row r="2725" spans="1:6">
      <c r="A2725" s="144"/>
      <c r="B2725" s="144"/>
      <c r="C2725" s="144"/>
      <c r="D2725" s="144"/>
      <c r="E2725" s="144"/>
      <c r="F2725" s="144"/>
    </row>
    <row r="2726" spans="1:6">
      <c r="A2726" s="144"/>
      <c r="B2726" s="144"/>
      <c r="C2726" s="144"/>
      <c r="D2726" s="144"/>
      <c r="E2726" s="144"/>
      <c r="F2726" s="144"/>
    </row>
    <row r="2727" spans="1:6">
      <c r="A2727" s="144"/>
      <c r="B2727" s="144"/>
      <c r="C2727" s="144"/>
      <c r="D2727" s="144"/>
      <c r="E2727" s="144"/>
      <c r="F2727" s="144"/>
    </row>
    <row r="2728" spans="1:6">
      <c r="A2728" s="144"/>
      <c r="B2728" s="144"/>
      <c r="C2728" s="144"/>
      <c r="D2728" s="144"/>
      <c r="E2728" s="144"/>
      <c r="F2728" s="144"/>
    </row>
    <row r="2729" spans="1:6">
      <c r="A2729" s="144"/>
      <c r="B2729" s="144"/>
      <c r="C2729" s="144"/>
      <c r="D2729" s="144"/>
      <c r="E2729" s="144"/>
      <c r="F2729" s="144"/>
    </row>
    <row r="2730" spans="1:6">
      <c r="A2730" s="144"/>
      <c r="B2730" s="144"/>
      <c r="C2730" s="144"/>
      <c r="D2730" s="144"/>
      <c r="E2730" s="144"/>
      <c r="F2730" s="144"/>
    </row>
    <row r="2731" spans="1:6">
      <c r="A2731" s="144"/>
      <c r="B2731" s="144"/>
      <c r="C2731" s="144"/>
      <c r="D2731" s="144"/>
      <c r="E2731" s="144"/>
      <c r="F2731" s="144"/>
    </row>
    <row r="2732" spans="1:6">
      <c r="A2732" s="144"/>
      <c r="B2732" s="144"/>
      <c r="C2732" s="144"/>
      <c r="D2732" s="144"/>
      <c r="E2732" s="144"/>
      <c r="F2732" s="144"/>
    </row>
    <row r="2733" spans="1:6">
      <c r="A2733" s="144"/>
      <c r="B2733" s="144"/>
      <c r="C2733" s="144"/>
      <c r="D2733" s="144"/>
      <c r="E2733" s="144"/>
      <c r="F2733" s="144"/>
    </row>
    <row r="2734" spans="1:6">
      <c r="A2734" s="144"/>
      <c r="B2734" s="144"/>
      <c r="C2734" s="144"/>
      <c r="D2734" s="144"/>
      <c r="E2734" s="144"/>
      <c r="F2734" s="144"/>
    </row>
    <row r="2735" spans="1:6">
      <c r="A2735" s="144"/>
      <c r="B2735" s="144"/>
      <c r="C2735" s="144"/>
      <c r="D2735" s="144"/>
      <c r="E2735" s="144"/>
      <c r="F2735" s="144"/>
    </row>
    <row r="2736" spans="1:6">
      <c r="A2736" s="144"/>
      <c r="B2736" s="144"/>
      <c r="C2736" s="144"/>
      <c r="D2736" s="144"/>
      <c r="E2736" s="144"/>
      <c r="F2736" s="144"/>
    </row>
    <row r="2737" spans="1:6">
      <c r="A2737" s="144"/>
      <c r="B2737" s="144"/>
      <c r="C2737" s="144"/>
      <c r="D2737" s="144"/>
      <c r="E2737" s="144"/>
      <c r="F2737" s="144"/>
    </row>
    <row r="2738" spans="1:6">
      <c r="A2738" s="144"/>
      <c r="B2738" s="144"/>
      <c r="C2738" s="144"/>
      <c r="D2738" s="144"/>
      <c r="E2738" s="144"/>
      <c r="F2738" s="144"/>
    </row>
    <row r="2739" spans="1:6">
      <c r="A2739" s="144"/>
      <c r="B2739" s="144"/>
      <c r="C2739" s="144"/>
      <c r="D2739" s="144"/>
      <c r="E2739" s="144"/>
      <c r="F2739" s="144"/>
    </row>
    <row r="2740" spans="1:6">
      <c r="A2740" s="144"/>
      <c r="B2740" s="144"/>
      <c r="C2740" s="144"/>
      <c r="D2740" s="144"/>
      <c r="E2740" s="144"/>
      <c r="F2740" s="144"/>
    </row>
    <row r="2741" spans="1:6">
      <c r="A2741" s="144"/>
      <c r="B2741" s="144"/>
      <c r="C2741" s="144"/>
      <c r="D2741" s="144"/>
      <c r="E2741" s="144"/>
      <c r="F2741" s="144"/>
    </row>
    <row r="2742" spans="1:6">
      <c r="A2742" s="144"/>
      <c r="B2742" s="144"/>
      <c r="C2742" s="144"/>
      <c r="D2742" s="144"/>
      <c r="E2742" s="144"/>
      <c r="F2742" s="144"/>
    </row>
    <row r="2743" spans="1:6">
      <c r="A2743" s="144"/>
      <c r="B2743" s="144"/>
      <c r="C2743" s="144"/>
      <c r="D2743" s="144"/>
      <c r="E2743" s="144"/>
      <c r="F2743" s="144"/>
    </row>
    <row r="2744" spans="1:6">
      <c r="A2744" s="144"/>
      <c r="B2744" s="144"/>
      <c r="C2744" s="144"/>
      <c r="D2744" s="144"/>
      <c r="E2744" s="144"/>
      <c r="F2744" s="144"/>
    </row>
    <row r="2745" spans="1:6">
      <c r="A2745" s="144"/>
      <c r="B2745" s="144"/>
      <c r="C2745" s="144"/>
      <c r="D2745" s="144"/>
      <c r="E2745" s="144"/>
      <c r="F2745" s="144"/>
    </row>
    <row r="2746" spans="1:6">
      <c r="A2746" s="144"/>
      <c r="B2746" s="144"/>
      <c r="C2746" s="144"/>
      <c r="D2746" s="144"/>
      <c r="E2746" s="144"/>
      <c r="F2746" s="144"/>
    </row>
    <row r="2747" spans="1:6">
      <c r="A2747" s="144"/>
      <c r="B2747" s="144"/>
      <c r="C2747" s="144"/>
      <c r="D2747" s="144"/>
      <c r="E2747" s="144"/>
      <c r="F2747" s="144"/>
    </row>
    <row r="2748" spans="1:6">
      <c r="A2748" s="144"/>
      <c r="B2748" s="144"/>
      <c r="C2748" s="144"/>
      <c r="D2748" s="144"/>
      <c r="E2748" s="144"/>
      <c r="F2748" s="144"/>
    </row>
    <row r="2749" spans="1:6">
      <c r="A2749" s="144"/>
      <c r="B2749" s="144"/>
      <c r="C2749" s="144"/>
      <c r="D2749" s="144"/>
      <c r="E2749" s="144"/>
      <c r="F2749" s="144"/>
    </row>
    <row r="2750" spans="1:6">
      <c r="A2750" s="144"/>
      <c r="B2750" s="144"/>
      <c r="C2750" s="144"/>
      <c r="D2750" s="144"/>
      <c r="E2750" s="144"/>
      <c r="F2750" s="144"/>
    </row>
    <row r="2751" spans="1:6">
      <c r="A2751" s="144"/>
      <c r="B2751" s="144"/>
      <c r="C2751" s="144"/>
      <c r="D2751" s="144"/>
      <c r="E2751" s="144"/>
      <c r="F2751" s="144"/>
    </row>
    <row r="2752" spans="1:6">
      <c r="A2752" s="144"/>
      <c r="B2752" s="144"/>
      <c r="C2752" s="144"/>
      <c r="D2752" s="144"/>
      <c r="E2752" s="144"/>
      <c r="F2752" s="144"/>
    </row>
    <row r="2753" spans="1:6">
      <c r="A2753" s="144"/>
      <c r="B2753" s="144"/>
      <c r="C2753" s="144"/>
      <c r="D2753" s="144"/>
      <c r="E2753" s="144"/>
      <c r="F2753" s="144"/>
    </row>
    <row r="2754" spans="1:6">
      <c r="A2754" s="144"/>
      <c r="B2754" s="144"/>
      <c r="C2754" s="144"/>
      <c r="D2754" s="144"/>
      <c r="E2754" s="144"/>
      <c r="F2754" s="144"/>
    </row>
    <row r="2755" spans="1:6">
      <c r="A2755" s="144"/>
      <c r="B2755" s="144"/>
      <c r="C2755" s="144"/>
      <c r="D2755" s="144"/>
      <c r="E2755" s="144"/>
      <c r="F2755" s="144"/>
    </row>
    <row r="2756" spans="1:6">
      <c r="A2756" s="144"/>
      <c r="B2756" s="144"/>
      <c r="C2756" s="144"/>
      <c r="D2756" s="144"/>
      <c r="E2756" s="144"/>
      <c r="F2756" s="144"/>
    </row>
    <row r="2757" spans="1:6">
      <c r="A2757" s="144"/>
      <c r="B2757" s="144"/>
      <c r="C2757" s="144"/>
      <c r="D2757" s="144"/>
      <c r="E2757" s="144"/>
      <c r="F2757" s="144"/>
    </row>
    <row r="2758" spans="1:6">
      <c r="A2758" s="144"/>
      <c r="B2758" s="144"/>
      <c r="C2758" s="144"/>
      <c r="D2758" s="144"/>
      <c r="E2758" s="144"/>
      <c r="F2758" s="144"/>
    </row>
    <row r="2759" spans="1:6">
      <c r="A2759" s="144"/>
      <c r="B2759" s="144"/>
      <c r="C2759" s="144"/>
      <c r="D2759" s="144"/>
      <c r="E2759" s="144"/>
      <c r="F2759" s="144"/>
    </row>
    <row r="2760" spans="1:6">
      <c r="A2760" s="144"/>
      <c r="B2760" s="144"/>
      <c r="C2760" s="144"/>
      <c r="D2760" s="144"/>
      <c r="E2760" s="144"/>
      <c r="F2760" s="144"/>
    </row>
    <row r="2761" spans="1:6">
      <c r="A2761" s="144"/>
      <c r="B2761" s="144"/>
      <c r="C2761" s="144"/>
      <c r="D2761" s="144"/>
      <c r="E2761" s="144"/>
      <c r="F2761" s="144"/>
    </row>
    <row r="2762" spans="1:6">
      <c r="A2762" s="144"/>
      <c r="B2762" s="144"/>
      <c r="C2762" s="144"/>
      <c r="D2762" s="144"/>
      <c r="E2762" s="144"/>
      <c r="F2762" s="144"/>
    </row>
    <row r="2763" spans="1:6">
      <c r="A2763" s="144"/>
      <c r="B2763" s="144"/>
      <c r="C2763" s="144"/>
      <c r="D2763" s="144"/>
      <c r="E2763" s="144"/>
      <c r="F2763" s="144"/>
    </row>
    <row r="2764" spans="1:6">
      <c r="A2764" s="144"/>
      <c r="B2764" s="144"/>
      <c r="C2764" s="144"/>
      <c r="D2764" s="144"/>
      <c r="E2764" s="144"/>
      <c r="F2764" s="144"/>
    </row>
    <row r="2765" spans="1:6">
      <c r="A2765" s="144"/>
      <c r="B2765" s="144"/>
      <c r="C2765" s="144"/>
      <c r="D2765" s="144"/>
      <c r="E2765" s="144"/>
      <c r="F2765" s="144"/>
    </row>
    <row r="2766" spans="1:6">
      <c r="A2766" s="144"/>
      <c r="B2766" s="144"/>
      <c r="C2766" s="144"/>
      <c r="D2766" s="144"/>
      <c r="E2766" s="144"/>
      <c r="F2766" s="144"/>
    </row>
    <row r="2767" spans="1:6">
      <c r="A2767" s="144"/>
      <c r="B2767" s="144"/>
      <c r="C2767" s="144"/>
      <c r="D2767" s="144"/>
      <c r="E2767" s="144"/>
      <c r="F2767" s="144"/>
    </row>
    <row r="2768" spans="1:6">
      <c r="A2768" s="144"/>
      <c r="B2768" s="144"/>
      <c r="C2768" s="144"/>
      <c r="D2768" s="144"/>
      <c r="E2768" s="144"/>
      <c r="F2768" s="144"/>
    </row>
    <row r="2769" spans="1:6">
      <c r="A2769" s="144"/>
      <c r="B2769" s="144"/>
      <c r="C2769" s="144"/>
      <c r="D2769" s="144"/>
      <c r="E2769" s="144"/>
      <c r="F2769" s="144"/>
    </row>
    <row r="2770" spans="1:6">
      <c r="A2770" s="144"/>
      <c r="B2770" s="144"/>
      <c r="C2770" s="144"/>
      <c r="D2770" s="144"/>
      <c r="E2770" s="144"/>
      <c r="F2770" s="144"/>
    </row>
    <row r="2771" spans="1:6">
      <c r="A2771" s="144"/>
      <c r="B2771" s="144"/>
      <c r="C2771" s="144"/>
      <c r="D2771" s="144"/>
      <c r="E2771" s="144"/>
      <c r="F2771" s="144"/>
    </row>
    <row r="2772" spans="1:6">
      <c r="A2772" s="144"/>
      <c r="B2772" s="144"/>
      <c r="C2772" s="144"/>
      <c r="D2772" s="144"/>
      <c r="E2772" s="144"/>
      <c r="F2772" s="144"/>
    </row>
    <row r="2773" spans="1:6">
      <c r="A2773" s="144"/>
      <c r="B2773" s="144"/>
      <c r="C2773" s="144"/>
      <c r="D2773" s="144"/>
      <c r="E2773" s="144"/>
      <c r="F2773" s="144"/>
    </row>
    <row r="2774" spans="1:6">
      <c r="A2774" s="144"/>
      <c r="B2774" s="144"/>
      <c r="C2774" s="144"/>
      <c r="D2774" s="144"/>
      <c r="E2774" s="144"/>
      <c r="F2774" s="144"/>
    </row>
    <row r="2775" spans="1:6">
      <c r="A2775" s="144"/>
      <c r="B2775" s="144"/>
      <c r="C2775" s="144"/>
      <c r="D2775" s="144"/>
      <c r="E2775" s="144"/>
      <c r="F2775" s="144"/>
    </row>
    <row r="2776" spans="1:6">
      <c r="A2776" s="144"/>
      <c r="B2776" s="144"/>
      <c r="C2776" s="144"/>
      <c r="D2776" s="144"/>
      <c r="E2776" s="144"/>
      <c r="F2776" s="144"/>
    </row>
    <row r="2777" spans="1:6">
      <c r="A2777" s="144"/>
      <c r="B2777" s="144"/>
      <c r="C2777" s="144"/>
      <c r="D2777" s="144"/>
      <c r="E2777" s="144"/>
      <c r="F2777" s="144"/>
    </row>
    <row r="2778" spans="1:6">
      <c r="A2778" s="144"/>
      <c r="B2778" s="144"/>
      <c r="C2778" s="144"/>
      <c r="D2778" s="144"/>
      <c r="E2778" s="144"/>
      <c r="F2778" s="144"/>
    </row>
    <row r="2779" spans="1:6">
      <c r="A2779" s="144"/>
      <c r="B2779" s="144"/>
      <c r="C2779" s="144"/>
      <c r="D2779" s="144"/>
      <c r="E2779" s="144"/>
      <c r="F2779" s="144"/>
    </row>
    <row r="2780" spans="1:6">
      <c r="A2780" s="144"/>
      <c r="B2780" s="144"/>
      <c r="C2780" s="144"/>
      <c r="D2780" s="144"/>
      <c r="E2780" s="144"/>
      <c r="F2780" s="144"/>
    </row>
    <row r="2781" spans="1:6">
      <c r="A2781" s="144"/>
      <c r="B2781" s="144"/>
      <c r="C2781" s="144"/>
      <c r="D2781" s="144"/>
      <c r="E2781" s="144"/>
      <c r="F2781" s="144"/>
    </row>
    <row r="2782" spans="1:6">
      <c r="A2782" s="144"/>
      <c r="B2782" s="144"/>
      <c r="C2782" s="144"/>
      <c r="D2782" s="144"/>
      <c r="E2782" s="144"/>
      <c r="F2782" s="144"/>
    </row>
    <row r="2783" spans="1:6">
      <c r="A2783" s="144"/>
      <c r="B2783" s="144"/>
      <c r="C2783" s="144"/>
      <c r="D2783" s="144"/>
      <c r="E2783" s="144"/>
      <c r="F2783" s="144"/>
    </row>
    <row r="2784" spans="1:6">
      <c r="A2784" s="144"/>
      <c r="B2784" s="144"/>
      <c r="C2784" s="144"/>
      <c r="D2784" s="144"/>
      <c r="E2784" s="144"/>
      <c r="F2784" s="144"/>
    </row>
    <row r="2785" spans="1:6">
      <c r="A2785" s="144"/>
      <c r="B2785" s="144"/>
      <c r="C2785" s="144"/>
      <c r="D2785" s="144"/>
      <c r="E2785" s="144"/>
      <c r="F2785" s="144"/>
    </row>
    <row r="2786" spans="1:6">
      <c r="A2786" s="144"/>
      <c r="B2786" s="144"/>
      <c r="C2786" s="144"/>
      <c r="D2786" s="144"/>
      <c r="E2786" s="144"/>
      <c r="F2786" s="144"/>
    </row>
    <row r="2787" spans="1:6">
      <c r="A2787" s="144"/>
      <c r="B2787" s="144"/>
      <c r="C2787" s="144"/>
      <c r="D2787" s="144"/>
      <c r="E2787" s="144"/>
      <c r="F2787" s="144"/>
    </row>
    <row r="2788" spans="1:6">
      <c r="A2788" s="144"/>
      <c r="B2788" s="144"/>
      <c r="C2788" s="144"/>
      <c r="D2788" s="144"/>
      <c r="E2788" s="144"/>
      <c r="F2788" s="144"/>
    </row>
    <row r="2789" spans="1:6">
      <c r="A2789" s="144"/>
      <c r="B2789" s="144"/>
      <c r="C2789" s="144"/>
      <c r="D2789" s="144"/>
      <c r="E2789" s="144"/>
      <c r="F2789" s="144"/>
    </row>
    <row r="2790" spans="1:6">
      <c r="A2790" s="144"/>
      <c r="B2790" s="144"/>
      <c r="C2790" s="144"/>
      <c r="D2790" s="144"/>
      <c r="E2790" s="144"/>
      <c r="F2790" s="144"/>
    </row>
    <row r="2791" spans="1:6">
      <c r="A2791" s="144"/>
      <c r="B2791" s="144"/>
      <c r="C2791" s="144"/>
      <c r="D2791" s="144"/>
      <c r="E2791" s="144"/>
      <c r="F2791" s="144"/>
    </row>
    <row r="2792" spans="1:6">
      <c r="A2792" s="144"/>
      <c r="B2792" s="144"/>
      <c r="C2792" s="144"/>
      <c r="D2792" s="144"/>
      <c r="E2792" s="144"/>
      <c r="F2792" s="144"/>
    </row>
    <row r="2793" spans="1:6">
      <c r="A2793" s="144"/>
      <c r="B2793" s="144"/>
      <c r="C2793" s="144"/>
      <c r="D2793" s="144"/>
      <c r="E2793" s="144"/>
      <c r="F2793" s="144"/>
    </row>
    <row r="2794" spans="1:6">
      <c r="A2794" s="144"/>
      <c r="B2794" s="144"/>
      <c r="C2794" s="144"/>
      <c r="D2794" s="144"/>
      <c r="E2794" s="144"/>
      <c r="F2794" s="144"/>
    </row>
    <row r="2795" spans="1:6">
      <c r="A2795" s="144"/>
      <c r="B2795" s="144"/>
      <c r="C2795" s="144"/>
      <c r="D2795" s="144"/>
      <c r="E2795" s="144"/>
      <c r="F2795" s="144"/>
    </row>
    <row r="2796" spans="1:6">
      <c r="A2796" s="144"/>
      <c r="B2796" s="144"/>
      <c r="C2796" s="144"/>
      <c r="D2796" s="144"/>
      <c r="E2796" s="144"/>
      <c r="F2796" s="144"/>
    </row>
    <row r="2797" spans="1:6">
      <c r="A2797" s="144"/>
      <c r="B2797" s="144"/>
      <c r="C2797" s="144"/>
      <c r="D2797" s="144"/>
      <c r="E2797" s="144"/>
      <c r="F2797" s="144"/>
    </row>
    <row r="2798" spans="1:6">
      <c r="A2798" s="144"/>
      <c r="B2798" s="144"/>
      <c r="C2798" s="144"/>
      <c r="D2798" s="144"/>
      <c r="E2798" s="144"/>
      <c r="F2798" s="144"/>
    </row>
    <row r="2799" spans="1:6">
      <c r="A2799" s="144"/>
      <c r="B2799" s="144"/>
      <c r="C2799" s="144"/>
      <c r="D2799" s="144"/>
      <c r="E2799" s="144"/>
      <c r="F2799" s="144"/>
    </row>
    <row r="2800" spans="1:6">
      <c r="A2800" s="144"/>
      <c r="B2800" s="144"/>
      <c r="C2800" s="144"/>
      <c r="D2800" s="144"/>
      <c r="E2800" s="144"/>
      <c r="F2800" s="144"/>
    </row>
    <row r="2801" spans="1:6">
      <c r="A2801" s="144"/>
      <c r="B2801" s="144"/>
      <c r="C2801" s="144"/>
      <c r="D2801" s="144"/>
      <c r="E2801" s="144"/>
      <c r="F2801" s="144"/>
    </row>
    <row r="2802" spans="1:6">
      <c r="A2802" s="144"/>
      <c r="B2802" s="144"/>
      <c r="C2802" s="144"/>
      <c r="D2802" s="144"/>
      <c r="E2802" s="144"/>
      <c r="F2802" s="144"/>
    </row>
    <row r="2803" spans="1:6">
      <c r="A2803" s="144"/>
      <c r="B2803" s="144"/>
      <c r="C2803" s="144"/>
      <c r="D2803" s="144"/>
      <c r="E2803" s="144"/>
      <c r="F2803" s="144"/>
    </row>
    <row r="2804" spans="1:6">
      <c r="A2804" s="144"/>
      <c r="B2804" s="144"/>
      <c r="C2804" s="144"/>
      <c r="D2804" s="144"/>
      <c r="E2804" s="144"/>
      <c r="F2804" s="144"/>
    </row>
    <row r="2805" spans="1:6">
      <c r="A2805" s="144"/>
      <c r="B2805" s="144"/>
      <c r="C2805" s="144"/>
      <c r="D2805" s="144"/>
      <c r="E2805" s="144"/>
      <c r="F2805" s="144"/>
    </row>
    <row r="2806" spans="1:6">
      <c r="A2806" s="144"/>
      <c r="B2806" s="144"/>
      <c r="C2806" s="144"/>
      <c r="D2806" s="144"/>
      <c r="E2806" s="144"/>
      <c r="F2806" s="144"/>
    </row>
    <row r="2807" spans="1:6">
      <c r="A2807" s="144"/>
      <c r="B2807" s="144"/>
      <c r="C2807" s="144"/>
      <c r="D2807" s="144"/>
      <c r="E2807" s="144"/>
      <c r="F2807" s="144"/>
    </row>
    <row r="2808" spans="1:6">
      <c r="A2808" s="144"/>
      <c r="B2808" s="144"/>
      <c r="C2808" s="144"/>
      <c r="D2808" s="144"/>
      <c r="E2808" s="144"/>
      <c r="F2808" s="144"/>
    </row>
    <row r="2809" spans="1:6">
      <c r="A2809" s="144"/>
      <c r="B2809" s="144"/>
      <c r="C2809" s="144"/>
      <c r="D2809" s="144"/>
      <c r="E2809" s="144"/>
      <c r="F2809" s="144"/>
    </row>
    <row r="2810" spans="1:6">
      <c r="A2810" s="144"/>
      <c r="B2810" s="144"/>
      <c r="C2810" s="144"/>
      <c r="D2810" s="144"/>
      <c r="E2810" s="144"/>
      <c r="F2810" s="144"/>
    </row>
    <row r="2811" spans="1:6">
      <c r="A2811" s="144"/>
      <c r="B2811" s="144"/>
      <c r="C2811" s="144"/>
      <c r="D2811" s="144"/>
      <c r="E2811" s="144"/>
      <c r="F2811" s="144"/>
    </row>
    <row r="2812" spans="1:6">
      <c r="A2812" s="144"/>
      <c r="B2812" s="144"/>
      <c r="C2812" s="144"/>
      <c r="D2812" s="144"/>
      <c r="E2812" s="144"/>
      <c r="F2812" s="144"/>
    </row>
    <row r="2813" spans="1:6">
      <c r="A2813" s="144"/>
      <c r="B2813" s="144"/>
      <c r="C2813" s="144"/>
      <c r="D2813" s="144"/>
      <c r="E2813" s="144"/>
      <c r="F2813" s="144"/>
    </row>
    <row r="2814" spans="1:6">
      <c r="A2814" s="144"/>
      <c r="B2814" s="144"/>
      <c r="C2814" s="144"/>
      <c r="D2814" s="144"/>
      <c r="E2814" s="144"/>
      <c r="F2814" s="144"/>
    </row>
    <row r="2815" spans="1:6">
      <c r="A2815" s="144"/>
      <c r="B2815" s="144"/>
      <c r="C2815" s="144"/>
      <c r="D2815" s="144"/>
      <c r="E2815" s="144"/>
      <c r="F2815" s="144"/>
    </row>
    <row r="2816" spans="1:6">
      <c r="A2816" s="144"/>
      <c r="B2816" s="144"/>
      <c r="C2816" s="144"/>
      <c r="D2816" s="144"/>
      <c r="E2816" s="144"/>
      <c r="F2816" s="144"/>
    </row>
    <row r="2817" spans="1:6">
      <c r="A2817" s="144"/>
      <c r="B2817" s="144"/>
      <c r="C2817" s="144"/>
      <c r="D2817" s="144"/>
      <c r="E2817" s="144"/>
      <c r="F2817" s="144"/>
    </row>
    <row r="2818" spans="1:6">
      <c r="A2818" s="144"/>
      <c r="B2818" s="144"/>
      <c r="C2818" s="144"/>
      <c r="D2818" s="144"/>
      <c r="E2818" s="144"/>
      <c r="F2818" s="144"/>
    </row>
    <row r="2819" spans="1:6">
      <c r="A2819" s="144"/>
      <c r="B2819" s="144"/>
      <c r="C2819" s="144"/>
      <c r="D2819" s="144"/>
      <c r="E2819" s="144"/>
      <c r="F2819" s="144"/>
    </row>
    <row r="2820" spans="1:6">
      <c r="A2820" s="144"/>
      <c r="B2820" s="144"/>
      <c r="C2820" s="144"/>
      <c r="D2820" s="144"/>
      <c r="E2820" s="144"/>
      <c r="F2820" s="144"/>
    </row>
    <row r="2821" spans="1:6">
      <c r="A2821" s="144"/>
      <c r="B2821" s="144"/>
      <c r="C2821" s="144"/>
      <c r="D2821" s="144"/>
      <c r="E2821" s="144"/>
      <c r="F2821" s="144"/>
    </row>
    <row r="2822" spans="1:6">
      <c r="A2822" s="144"/>
      <c r="B2822" s="144"/>
      <c r="C2822" s="144"/>
      <c r="D2822" s="144"/>
      <c r="E2822" s="144"/>
      <c r="F2822" s="144"/>
    </row>
    <row r="2823" spans="1:6">
      <c r="A2823" s="144"/>
      <c r="B2823" s="144"/>
      <c r="C2823" s="144"/>
      <c r="D2823" s="144"/>
      <c r="E2823" s="144"/>
      <c r="F2823" s="144"/>
    </row>
    <row r="2824" spans="1:6">
      <c r="A2824" s="144"/>
      <c r="B2824" s="144"/>
      <c r="C2824" s="144"/>
      <c r="D2824" s="144"/>
      <c r="E2824" s="144"/>
      <c r="F2824" s="144"/>
    </row>
    <row r="2825" spans="1:6">
      <c r="A2825" s="144"/>
      <c r="B2825" s="144"/>
      <c r="C2825" s="144"/>
      <c r="D2825" s="144"/>
      <c r="E2825" s="144"/>
      <c r="F2825" s="144"/>
    </row>
    <row r="2826" spans="1:6">
      <c r="A2826" s="144"/>
      <c r="B2826" s="144"/>
      <c r="C2826" s="144"/>
      <c r="D2826" s="144"/>
      <c r="E2826" s="144"/>
      <c r="F2826" s="144"/>
    </row>
    <row r="2827" spans="1:6">
      <c r="A2827" s="144"/>
      <c r="B2827" s="144"/>
      <c r="C2827" s="144"/>
      <c r="D2827" s="144"/>
      <c r="E2827" s="144"/>
      <c r="F2827" s="144"/>
    </row>
    <row r="2828" spans="1:6">
      <c r="A2828" s="144"/>
      <c r="B2828" s="144"/>
      <c r="C2828" s="144"/>
      <c r="D2828" s="144"/>
      <c r="E2828" s="144"/>
      <c r="F2828" s="144"/>
    </row>
    <row r="2829" spans="1:6">
      <c r="A2829" s="144"/>
      <c r="B2829" s="144"/>
      <c r="C2829" s="144"/>
      <c r="D2829" s="144"/>
      <c r="E2829" s="144"/>
      <c r="F2829" s="144"/>
    </row>
    <row r="2830" spans="1:6">
      <c r="A2830" s="144"/>
      <c r="B2830" s="144"/>
      <c r="C2830" s="144"/>
      <c r="D2830" s="144"/>
      <c r="E2830" s="144"/>
      <c r="F2830" s="144"/>
    </row>
    <row r="2831" spans="1:6">
      <c r="A2831" s="144"/>
      <c r="B2831" s="144"/>
      <c r="C2831" s="144"/>
      <c r="D2831" s="144"/>
      <c r="E2831" s="144"/>
      <c r="F2831" s="144"/>
    </row>
    <row r="2832" spans="1:6">
      <c r="A2832" s="144"/>
      <c r="B2832" s="144"/>
      <c r="C2832" s="144"/>
      <c r="D2832" s="144"/>
      <c r="E2832" s="144"/>
      <c r="F2832" s="144"/>
    </row>
    <row r="2833" spans="1:6">
      <c r="A2833" s="144"/>
      <c r="B2833" s="144"/>
      <c r="C2833" s="144"/>
      <c r="D2833" s="144"/>
      <c r="E2833" s="144"/>
      <c r="F2833" s="144"/>
    </row>
    <row r="2834" spans="1:6">
      <c r="A2834" s="144"/>
      <c r="B2834" s="144"/>
      <c r="C2834" s="144"/>
      <c r="D2834" s="144"/>
      <c r="E2834" s="144"/>
      <c r="F2834" s="144"/>
    </row>
    <row r="2835" spans="1:6">
      <c r="A2835" s="144"/>
      <c r="B2835" s="144"/>
      <c r="C2835" s="144"/>
      <c r="D2835" s="144"/>
      <c r="E2835" s="144"/>
      <c r="F2835" s="144"/>
    </row>
    <row r="2836" spans="1:6">
      <c r="A2836" s="144"/>
      <c r="B2836" s="144"/>
      <c r="C2836" s="144"/>
      <c r="D2836" s="144"/>
      <c r="E2836" s="144"/>
      <c r="F2836" s="144"/>
    </row>
    <row r="2837" spans="1:6">
      <c r="A2837" s="144"/>
      <c r="B2837" s="144"/>
      <c r="C2837" s="144"/>
      <c r="D2837" s="144"/>
      <c r="E2837" s="144"/>
      <c r="F2837" s="144"/>
    </row>
    <row r="2838" spans="1:6">
      <c r="A2838" s="144"/>
      <c r="B2838" s="144"/>
      <c r="C2838" s="144"/>
      <c r="D2838" s="144"/>
      <c r="E2838" s="144"/>
      <c r="F2838" s="144"/>
    </row>
    <row r="2839" spans="1:6">
      <c r="A2839" s="144"/>
      <c r="B2839" s="144"/>
      <c r="C2839" s="144"/>
      <c r="D2839" s="144"/>
      <c r="E2839" s="144"/>
      <c r="F2839" s="144"/>
    </row>
    <row r="2840" spans="1:6">
      <c r="A2840" s="144"/>
      <c r="B2840" s="144"/>
      <c r="C2840" s="144"/>
      <c r="D2840" s="144"/>
      <c r="E2840" s="144"/>
      <c r="F2840" s="144"/>
    </row>
    <row r="2841" spans="1:6">
      <c r="A2841" s="144"/>
      <c r="B2841" s="144"/>
      <c r="C2841" s="144"/>
      <c r="D2841" s="144"/>
      <c r="E2841" s="144"/>
      <c r="F2841" s="144"/>
    </row>
    <row r="2842" spans="1:6">
      <c r="A2842" s="144"/>
      <c r="B2842" s="144"/>
      <c r="C2842" s="144"/>
      <c r="D2842" s="144"/>
      <c r="E2842" s="144"/>
      <c r="F2842" s="144"/>
    </row>
    <row r="2843" spans="1:6">
      <c r="A2843" s="144"/>
      <c r="B2843" s="144"/>
      <c r="C2843" s="144"/>
      <c r="D2843" s="144"/>
      <c r="E2843" s="144"/>
      <c r="F2843" s="144"/>
    </row>
    <row r="2844" spans="1:6">
      <c r="A2844" s="144"/>
      <c r="B2844" s="144"/>
      <c r="C2844" s="144"/>
      <c r="D2844" s="144"/>
      <c r="E2844" s="144"/>
      <c r="F2844" s="144"/>
    </row>
    <row r="2845" spans="1:6">
      <c r="A2845" s="144"/>
      <c r="B2845" s="144"/>
      <c r="C2845" s="144"/>
      <c r="D2845" s="144"/>
      <c r="E2845" s="144"/>
      <c r="F2845" s="144"/>
    </row>
    <row r="2846" spans="1:6">
      <c r="A2846" s="144"/>
      <c r="B2846" s="144"/>
      <c r="C2846" s="144"/>
      <c r="D2846" s="144"/>
      <c r="E2846" s="144"/>
      <c r="F2846" s="144"/>
    </row>
    <row r="2847" spans="1:6">
      <c r="A2847" s="144"/>
      <c r="B2847" s="144"/>
      <c r="C2847" s="144"/>
      <c r="D2847" s="144"/>
      <c r="E2847" s="144"/>
      <c r="F2847" s="144"/>
    </row>
    <row r="2848" spans="1:6">
      <c r="A2848" s="144"/>
      <c r="B2848" s="144"/>
      <c r="C2848" s="144"/>
      <c r="D2848" s="144"/>
      <c r="E2848" s="144"/>
      <c r="F2848" s="144"/>
    </row>
    <row r="2849" spans="1:6">
      <c r="A2849" s="144"/>
      <c r="B2849" s="144"/>
      <c r="C2849" s="144"/>
      <c r="D2849" s="144"/>
      <c r="E2849" s="144"/>
      <c r="F2849" s="144"/>
    </row>
    <row r="2850" spans="1:6">
      <c r="A2850" s="144"/>
      <c r="B2850" s="144"/>
      <c r="C2850" s="144"/>
      <c r="D2850" s="144"/>
      <c r="E2850" s="144"/>
      <c r="F2850" s="144"/>
    </row>
    <row r="2851" spans="1:6">
      <c r="A2851" s="144"/>
      <c r="B2851" s="144"/>
      <c r="C2851" s="144"/>
      <c r="D2851" s="144"/>
      <c r="E2851" s="144"/>
      <c r="F2851" s="144"/>
    </row>
    <row r="2852" spans="1:6">
      <c r="A2852" s="144"/>
      <c r="B2852" s="144"/>
      <c r="C2852" s="144"/>
      <c r="D2852" s="144"/>
      <c r="E2852" s="144"/>
      <c r="F2852" s="144"/>
    </row>
    <row r="2853" spans="1:6">
      <c r="A2853" s="144"/>
      <c r="B2853" s="144"/>
      <c r="C2853" s="144"/>
      <c r="D2853" s="144"/>
      <c r="E2853" s="144"/>
      <c r="F2853" s="144"/>
    </row>
    <row r="2854" spans="1:6">
      <c r="A2854" s="144"/>
      <c r="B2854" s="144"/>
      <c r="C2854" s="144"/>
      <c r="D2854" s="144"/>
      <c r="E2854" s="144"/>
      <c r="F2854" s="144"/>
    </row>
    <row r="2855" spans="1:6">
      <c r="A2855" s="144"/>
      <c r="B2855" s="144"/>
      <c r="C2855" s="144"/>
      <c r="D2855" s="144"/>
      <c r="E2855" s="144"/>
      <c r="F2855" s="144"/>
    </row>
    <row r="2856" spans="1:6">
      <c r="A2856" s="144"/>
      <c r="B2856" s="144"/>
      <c r="C2856" s="144"/>
      <c r="D2856" s="144"/>
      <c r="E2856" s="144"/>
      <c r="F2856" s="144"/>
    </row>
    <row r="2857" spans="1:6">
      <c r="A2857" s="144"/>
      <c r="B2857" s="144"/>
      <c r="C2857" s="144"/>
      <c r="D2857" s="144"/>
      <c r="E2857" s="144"/>
      <c r="F2857" s="144"/>
    </row>
    <row r="2858" spans="1:6">
      <c r="A2858" s="144"/>
      <c r="B2858" s="144"/>
      <c r="C2858" s="144"/>
      <c r="D2858" s="144"/>
      <c r="E2858" s="144"/>
      <c r="F2858" s="144"/>
    </row>
    <row r="2859" spans="1:6">
      <c r="A2859" s="144"/>
      <c r="B2859" s="144"/>
      <c r="C2859" s="144"/>
      <c r="D2859" s="144"/>
      <c r="E2859" s="144"/>
      <c r="F2859" s="144"/>
    </row>
    <row r="2860" spans="1:6">
      <c r="A2860" s="144"/>
      <c r="B2860" s="144"/>
      <c r="C2860" s="144"/>
      <c r="D2860" s="144"/>
      <c r="E2860" s="144"/>
      <c r="F2860" s="144"/>
    </row>
    <row r="2861" spans="1:6">
      <c r="A2861" s="144"/>
      <c r="B2861" s="144"/>
      <c r="C2861" s="144"/>
      <c r="D2861" s="144"/>
      <c r="E2861" s="144"/>
      <c r="F2861" s="144"/>
    </row>
    <row r="2862" spans="1:6">
      <c r="A2862" s="144"/>
      <c r="B2862" s="144"/>
      <c r="C2862" s="144"/>
      <c r="D2862" s="144"/>
      <c r="E2862" s="144"/>
      <c r="F2862" s="144"/>
    </row>
    <row r="2863" spans="1:6">
      <c r="A2863" s="144"/>
      <c r="B2863" s="144"/>
      <c r="C2863" s="144"/>
      <c r="D2863" s="144"/>
      <c r="E2863" s="144"/>
      <c r="F2863" s="144"/>
    </row>
    <row r="2864" spans="1:6">
      <c r="A2864" s="144"/>
      <c r="B2864" s="144"/>
      <c r="C2864" s="144"/>
      <c r="D2864" s="144"/>
      <c r="E2864" s="144"/>
      <c r="F2864" s="144"/>
    </row>
    <row r="2865" spans="1:6">
      <c r="A2865" s="144"/>
      <c r="B2865" s="144"/>
      <c r="C2865" s="144"/>
      <c r="D2865" s="144"/>
      <c r="E2865" s="144"/>
      <c r="F2865" s="144"/>
    </row>
    <row r="2866" spans="1:6">
      <c r="A2866" s="144"/>
      <c r="B2866" s="144"/>
      <c r="C2866" s="144"/>
      <c r="D2866" s="144"/>
      <c r="E2866" s="144"/>
      <c r="F2866" s="144"/>
    </row>
    <row r="2867" spans="1:6">
      <c r="A2867" s="144"/>
      <c r="B2867" s="144"/>
      <c r="C2867" s="144"/>
      <c r="D2867" s="144"/>
      <c r="E2867" s="144"/>
      <c r="F2867" s="144"/>
    </row>
    <row r="2868" spans="1:6">
      <c r="A2868" s="144"/>
      <c r="B2868" s="144"/>
      <c r="C2868" s="144"/>
      <c r="D2868" s="144"/>
      <c r="E2868" s="144"/>
      <c r="F2868" s="144"/>
    </row>
    <row r="2869" spans="1:6">
      <c r="A2869" s="144"/>
      <c r="B2869" s="144"/>
      <c r="C2869" s="144"/>
      <c r="D2869" s="144"/>
      <c r="E2869" s="144"/>
      <c r="F2869" s="144"/>
    </row>
    <row r="2870" spans="1:6">
      <c r="A2870" s="144"/>
      <c r="B2870" s="144"/>
      <c r="C2870" s="144"/>
      <c r="D2870" s="144"/>
      <c r="E2870" s="144"/>
      <c r="F2870" s="144"/>
    </row>
    <row r="2871" spans="1:6">
      <c r="A2871" s="144"/>
      <c r="B2871" s="144"/>
      <c r="C2871" s="144"/>
      <c r="D2871" s="144"/>
      <c r="E2871" s="144"/>
      <c r="F2871" s="144"/>
    </row>
    <row r="2872" spans="1:6">
      <c r="A2872" s="144"/>
      <c r="B2872" s="144"/>
      <c r="C2872" s="144"/>
      <c r="D2872" s="144"/>
      <c r="E2872" s="144"/>
      <c r="F2872" s="144"/>
    </row>
    <row r="2873" spans="1:6">
      <c r="A2873" s="144"/>
      <c r="B2873" s="144"/>
      <c r="C2873" s="144"/>
      <c r="D2873" s="144"/>
      <c r="E2873" s="144"/>
      <c r="F2873" s="144"/>
    </row>
    <row r="2874" spans="1:6">
      <c r="A2874" s="144"/>
      <c r="B2874" s="144"/>
      <c r="C2874" s="144"/>
      <c r="D2874" s="144"/>
      <c r="E2874" s="144"/>
      <c r="F2874" s="144"/>
    </row>
    <row r="2875" spans="1:6">
      <c r="A2875" s="144"/>
      <c r="B2875" s="144"/>
      <c r="C2875" s="144"/>
      <c r="D2875" s="144"/>
      <c r="E2875" s="144"/>
      <c r="F2875" s="144"/>
    </row>
    <row r="2876" spans="1:6">
      <c r="A2876" s="144"/>
      <c r="B2876" s="144"/>
      <c r="C2876" s="144"/>
      <c r="D2876" s="144"/>
      <c r="E2876" s="144"/>
      <c r="F2876" s="144"/>
    </row>
    <row r="2877" spans="1:6">
      <c r="A2877" s="144"/>
      <c r="B2877" s="144"/>
      <c r="C2877" s="144"/>
      <c r="D2877" s="144"/>
      <c r="E2877" s="144"/>
      <c r="F2877" s="144"/>
    </row>
    <row r="2878" spans="1:6">
      <c r="A2878" s="144"/>
      <c r="B2878" s="144"/>
      <c r="C2878" s="144"/>
      <c r="D2878" s="144"/>
      <c r="E2878" s="144"/>
      <c r="F2878" s="144"/>
    </row>
    <row r="2879" spans="1:6">
      <c r="A2879" s="144"/>
      <c r="B2879" s="144"/>
      <c r="C2879" s="144"/>
      <c r="D2879" s="144"/>
      <c r="E2879" s="144"/>
      <c r="F2879" s="144"/>
    </row>
    <row r="2880" spans="1:6">
      <c r="A2880" s="144"/>
      <c r="B2880" s="144"/>
      <c r="C2880" s="144"/>
      <c r="D2880" s="144"/>
      <c r="E2880" s="144"/>
      <c r="F2880" s="144"/>
    </row>
    <row r="2881" spans="1:6">
      <c r="A2881" s="144"/>
      <c r="B2881" s="144"/>
      <c r="C2881" s="144"/>
      <c r="D2881" s="144"/>
      <c r="E2881" s="144"/>
      <c r="F2881" s="144"/>
    </row>
    <row r="2882" spans="1:6">
      <c r="A2882" s="144"/>
      <c r="B2882" s="144"/>
      <c r="C2882" s="144"/>
      <c r="D2882" s="144"/>
      <c r="E2882" s="144"/>
      <c r="F2882" s="144"/>
    </row>
    <row r="2883" spans="1:6">
      <c r="A2883" s="144"/>
      <c r="B2883" s="144"/>
      <c r="C2883" s="144"/>
      <c r="D2883" s="144"/>
      <c r="E2883" s="144"/>
      <c r="F2883" s="144"/>
    </row>
    <row r="2884" spans="1:6">
      <c r="A2884" s="144"/>
      <c r="B2884" s="144"/>
      <c r="C2884" s="144"/>
      <c r="D2884" s="144"/>
      <c r="E2884" s="144"/>
      <c r="F2884" s="144"/>
    </row>
    <row r="2885" spans="1:6">
      <c r="A2885" s="144"/>
      <c r="B2885" s="144"/>
      <c r="C2885" s="144"/>
      <c r="D2885" s="144"/>
      <c r="E2885" s="144"/>
      <c r="F2885" s="144"/>
    </row>
    <row r="2886" spans="1:6">
      <c r="A2886" s="144"/>
      <c r="B2886" s="144"/>
      <c r="C2886" s="144"/>
      <c r="D2886" s="144"/>
      <c r="E2886" s="144"/>
      <c r="F2886" s="144"/>
    </row>
    <row r="2887" spans="1:6">
      <c r="A2887" s="144"/>
      <c r="B2887" s="144"/>
      <c r="C2887" s="144"/>
      <c r="D2887" s="144"/>
      <c r="E2887" s="144"/>
      <c r="F2887" s="144"/>
    </row>
    <row r="2888" spans="1:6">
      <c r="A2888" s="144"/>
      <c r="B2888" s="144"/>
      <c r="C2888" s="144"/>
      <c r="D2888" s="144"/>
      <c r="E2888" s="144"/>
      <c r="F2888" s="144"/>
    </row>
    <row r="2889" spans="1:6">
      <c r="A2889" s="144"/>
      <c r="B2889" s="144"/>
      <c r="C2889" s="144"/>
      <c r="D2889" s="144"/>
      <c r="E2889" s="144"/>
      <c r="F2889" s="144"/>
    </row>
    <row r="2890" spans="1:6">
      <c r="A2890" s="144"/>
      <c r="B2890" s="144"/>
      <c r="C2890" s="144"/>
      <c r="D2890" s="144"/>
      <c r="E2890" s="144"/>
      <c r="F2890" s="144"/>
    </row>
    <row r="2891" spans="1:6">
      <c r="A2891" s="144"/>
      <c r="B2891" s="144"/>
      <c r="C2891" s="144"/>
      <c r="D2891" s="144"/>
      <c r="E2891" s="144"/>
      <c r="F2891" s="144"/>
    </row>
    <row r="2892" spans="1:6">
      <c r="A2892" s="144"/>
      <c r="B2892" s="144"/>
      <c r="C2892" s="144"/>
      <c r="D2892" s="144"/>
      <c r="E2892" s="144"/>
      <c r="F2892" s="144"/>
    </row>
    <row r="2893" spans="1:6">
      <c r="A2893" s="144"/>
      <c r="B2893" s="144"/>
      <c r="C2893" s="144"/>
      <c r="D2893" s="144"/>
      <c r="E2893" s="144"/>
      <c r="F2893" s="144"/>
    </row>
    <row r="2894" spans="1:6">
      <c r="A2894" s="144"/>
      <c r="B2894" s="144"/>
      <c r="C2894" s="144"/>
      <c r="D2894" s="144"/>
      <c r="E2894" s="144"/>
      <c r="F2894" s="144"/>
    </row>
    <row r="2895" spans="1:6">
      <c r="A2895" s="144"/>
      <c r="B2895" s="144"/>
      <c r="C2895" s="144"/>
      <c r="D2895" s="144"/>
      <c r="E2895" s="144"/>
      <c r="F2895" s="144"/>
    </row>
    <row r="2896" spans="1:6">
      <c r="A2896" s="144"/>
      <c r="B2896" s="144"/>
      <c r="C2896" s="144"/>
      <c r="D2896" s="144"/>
      <c r="E2896" s="144"/>
      <c r="F2896" s="144"/>
    </row>
    <row r="2897" spans="1:6">
      <c r="A2897" s="144"/>
      <c r="B2897" s="144"/>
      <c r="C2897" s="144"/>
      <c r="D2897" s="144"/>
      <c r="E2897" s="144"/>
      <c r="F2897" s="144"/>
    </row>
    <row r="2898" spans="1:6">
      <c r="A2898" s="144"/>
      <c r="B2898" s="144"/>
      <c r="C2898" s="144"/>
      <c r="D2898" s="144"/>
      <c r="E2898" s="144"/>
      <c r="F2898" s="144"/>
    </row>
    <row r="2899" spans="1:6">
      <c r="A2899" s="144"/>
      <c r="B2899" s="144"/>
      <c r="C2899" s="144"/>
      <c r="D2899" s="144"/>
      <c r="E2899" s="144"/>
      <c r="F2899" s="144"/>
    </row>
    <row r="2900" spans="1:6">
      <c r="A2900" s="144"/>
      <c r="B2900" s="144"/>
      <c r="C2900" s="144"/>
      <c r="D2900" s="144"/>
      <c r="E2900" s="144"/>
      <c r="F2900" s="144"/>
    </row>
    <row r="2901" spans="1:6">
      <c r="A2901" s="144"/>
      <c r="B2901" s="144"/>
      <c r="C2901" s="144"/>
      <c r="D2901" s="144"/>
      <c r="E2901" s="144"/>
      <c r="F2901" s="144"/>
    </row>
    <row r="2902" spans="1:6">
      <c r="A2902" s="144"/>
      <c r="B2902" s="144"/>
      <c r="C2902" s="144"/>
      <c r="D2902" s="144"/>
      <c r="E2902" s="144"/>
      <c r="F2902" s="144"/>
    </row>
    <row r="2903" spans="1:6">
      <c r="A2903" s="144"/>
      <c r="B2903" s="144"/>
      <c r="C2903" s="144"/>
      <c r="D2903" s="144"/>
      <c r="E2903" s="144"/>
      <c r="F2903" s="144"/>
    </row>
    <row r="2904" spans="1:6">
      <c r="A2904" s="144"/>
      <c r="B2904" s="144"/>
      <c r="C2904" s="144"/>
      <c r="D2904" s="144"/>
      <c r="E2904" s="144"/>
      <c r="F2904" s="144"/>
    </row>
    <row r="2905" spans="1:6">
      <c r="A2905" s="144"/>
      <c r="B2905" s="144"/>
      <c r="C2905" s="144"/>
      <c r="D2905" s="144"/>
      <c r="E2905" s="144"/>
      <c r="F2905" s="144"/>
    </row>
    <row r="2906" spans="1:6">
      <c r="A2906" s="144"/>
      <c r="B2906" s="144"/>
      <c r="C2906" s="144"/>
      <c r="D2906" s="144"/>
      <c r="E2906" s="144"/>
      <c r="F2906" s="144"/>
    </row>
    <row r="2907" spans="1:6">
      <c r="A2907" s="144"/>
      <c r="B2907" s="144"/>
      <c r="C2907" s="144"/>
      <c r="D2907" s="144"/>
      <c r="E2907" s="144"/>
      <c r="F2907" s="144"/>
    </row>
    <row r="2908" spans="1:6">
      <c r="A2908" s="144"/>
      <c r="B2908" s="144"/>
      <c r="C2908" s="144"/>
      <c r="D2908" s="144"/>
      <c r="E2908" s="144"/>
      <c r="F2908" s="144"/>
    </row>
    <row r="2909" spans="1:6">
      <c r="A2909" s="144"/>
      <c r="B2909" s="144"/>
      <c r="C2909" s="144"/>
      <c r="D2909" s="144"/>
      <c r="E2909" s="144"/>
      <c r="F2909" s="144"/>
    </row>
    <row r="2910" spans="1:6">
      <c r="A2910" s="144"/>
      <c r="B2910" s="144"/>
      <c r="C2910" s="144"/>
      <c r="D2910" s="144"/>
      <c r="E2910" s="144"/>
      <c r="F2910" s="144"/>
    </row>
    <row r="2911" spans="1:6">
      <c r="A2911" s="144"/>
      <c r="B2911" s="144"/>
      <c r="C2911" s="144"/>
      <c r="D2911" s="144"/>
      <c r="E2911" s="144"/>
      <c r="F2911" s="144"/>
    </row>
    <row r="2912" spans="1:6">
      <c r="A2912" s="144"/>
      <c r="B2912" s="144"/>
      <c r="C2912" s="144"/>
      <c r="D2912" s="144"/>
      <c r="E2912" s="144"/>
      <c r="F2912" s="144"/>
    </row>
    <row r="2913" spans="1:6">
      <c r="A2913" s="144"/>
      <c r="B2913" s="144"/>
      <c r="C2913" s="144"/>
      <c r="D2913" s="144"/>
      <c r="E2913" s="144"/>
      <c r="F2913" s="144"/>
    </row>
    <row r="2914" spans="1:6">
      <c r="A2914" s="144"/>
      <c r="B2914" s="144"/>
      <c r="C2914" s="144"/>
      <c r="D2914" s="144"/>
      <c r="E2914" s="144"/>
      <c r="F2914" s="144"/>
    </row>
    <row r="2915" spans="1:6">
      <c r="A2915" s="144"/>
      <c r="B2915" s="144"/>
      <c r="C2915" s="144"/>
      <c r="D2915" s="144"/>
      <c r="E2915" s="144"/>
      <c r="F2915" s="144"/>
    </row>
    <row r="2916" spans="1:6">
      <c r="A2916" s="144"/>
      <c r="B2916" s="144"/>
      <c r="C2916" s="144"/>
      <c r="D2916" s="144"/>
      <c r="E2916" s="144"/>
      <c r="F2916" s="144"/>
    </row>
    <row r="2917" spans="1:6">
      <c r="A2917" s="144"/>
      <c r="B2917" s="144"/>
      <c r="C2917" s="144"/>
      <c r="D2917" s="144"/>
      <c r="E2917" s="144"/>
      <c r="F2917" s="144"/>
    </row>
    <row r="2918" spans="1:6">
      <c r="A2918" s="144"/>
      <c r="B2918" s="144"/>
      <c r="C2918" s="144"/>
      <c r="D2918" s="144"/>
      <c r="E2918" s="144"/>
      <c r="F2918" s="144"/>
    </row>
    <row r="2919" spans="1:6">
      <c r="A2919" s="144"/>
      <c r="B2919" s="144"/>
      <c r="C2919" s="144"/>
      <c r="D2919" s="144"/>
      <c r="E2919" s="144"/>
      <c r="F2919" s="144"/>
    </row>
    <row r="2920" spans="1:6">
      <c r="A2920" s="144"/>
      <c r="B2920" s="144"/>
      <c r="C2920" s="144"/>
      <c r="D2920" s="144"/>
      <c r="E2920" s="144"/>
      <c r="F2920" s="144"/>
    </row>
    <row r="2921" spans="1:6">
      <c r="A2921" s="144"/>
      <c r="B2921" s="144"/>
      <c r="C2921" s="144"/>
      <c r="D2921" s="144"/>
      <c r="E2921" s="144"/>
      <c r="F2921" s="144"/>
    </row>
    <row r="2922" spans="1:6">
      <c r="A2922" s="144"/>
      <c r="B2922" s="144"/>
      <c r="C2922" s="144"/>
      <c r="D2922" s="144"/>
      <c r="E2922" s="144"/>
      <c r="F2922" s="144"/>
    </row>
    <row r="2923" spans="1:6">
      <c r="A2923" s="144"/>
      <c r="B2923" s="144"/>
      <c r="C2923" s="144"/>
      <c r="D2923" s="144"/>
      <c r="E2923" s="144"/>
      <c r="F2923" s="144"/>
    </row>
    <row r="2924" spans="1:6">
      <c r="A2924" s="144"/>
      <c r="B2924" s="144"/>
      <c r="C2924" s="144"/>
      <c r="D2924" s="144"/>
      <c r="E2924" s="144"/>
      <c r="F2924" s="144"/>
    </row>
    <row r="2925" spans="1:6">
      <c r="A2925" s="144"/>
      <c r="B2925" s="144"/>
      <c r="C2925" s="144"/>
      <c r="D2925" s="144"/>
      <c r="E2925" s="144"/>
      <c r="F2925" s="144"/>
    </row>
    <row r="2926" spans="1:6">
      <c r="A2926" s="144"/>
      <c r="B2926" s="144"/>
      <c r="C2926" s="144"/>
      <c r="D2926" s="144"/>
      <c r="E2926" s="144"/>
      <c r="F2926" s="144"/>
    </row>
    <row r="2927" spans="1:6">
      <c r="A2927" s="144"/>
      <c r="B2927" s="144"/>
      <c r="C2927" s="144"/>
      <c r="D2927" s="144"/>
      <c r="E2927" s="144"/>
      <c r="F2927" s="144"/>
    </row>
    <row r="2928" spans="1:6">
      <c r="A2928" s="144"/>
      <c r="B2928" s="144"/>
      <c r="C2928" s="144"/>
      <c r="D2928" s="144"/>
      <c r="E2928" s="144"/>
      <c r="F2928" s="144"/>
    </row>
    <row r="2929" spans="1:6">
      <c r="A2929" s="144"/>
      <c r="B2929" s="144"/>
      <c r="C2929" s="144"/>
      <c r="D2929" s="144"/>
      <c r="E2929" s="144"/>
      <c r="F2929" s="144"/>
    </row>
    <row r="2930" spans="1:6">
      <c r="A2930" s="144"/>
      <c r="B2930" s="144"/>
      <c r="C2930" s="144"/>
      <c r="D2930" s="144"/>
      <c r="E2930" s="144"/>
      <c r="F2930" s="144"/>
    </row>
    <row r="2931" spans="1:6">
      <c r="A2931" s="144"/>
      <c r="B2931" s="144"/>
      <c r="C2931" s="144"/>
      <c r="D2931" s="144"/>
      <c r="E2931" s="144"/>
      <c r="F2931" s="144"/>
    </row>
    <row r="2932" spans="1:6">
      <c r="A2932" s="144"/>
      <c r="B2932" s="144"/>
      <c r="C2932" s="144"/>
      <c r="D2932" s="144"/>
      <c r="E2932" s="144"/>
      <c r="F2932" s="144"/>
    </row>
    <row r="2933" spans="1:6">
      <c r="A2933" s="144"/>
      <c r="B2933" s="144"/>
      <c r="C2933" s="144"/>
      <c r="D2933" s="144"/>
      <c r="E2933" s="144"/>
      <c r="F2933" s="144"/>
    </row>
    <row r="2934" spans="1:6">
      <c r="A2934" s="144"/>
      <c r="B2934" s="144"/>
      <c r="C2934" s="144"/>
      <c r="D2934" s="144"/>
      <c r="E2934" s="144"/>
      <c r="F2934" s="144"/>
    </row>
    <row r="2935" spans="1:6">
      <c r="A2935" s="144"/>
      <c r="B2935" s="144"/>
      <c r="C2935" s="144"/>
      <c r="D2935" s="144"/>
      <c r="E2935" s="144"/>
      <c r="F2935" s="144"/>
    </row>
    <row r="2936" spans="1:6">
      <c r="A2936" s="144"/>
      <c r="B2936" s="144"/>
      <c r="C2936" s="144"/>
      <c r="D2936" s="144"/>
      <c r="E2936" s="144"/>
      <c r="F2936" s="144"/>
    </row>
    <row r="2937" spans="1:6">
      <c r="A2937" s="144"/>
      <c r="B2937" s="144"/>
      <c r="C2937" s="144"/>
      <c r="D2937" s="144"/>
      <c r="E2937" s="144"/>
      <c r="F2937" s="144"/>
    </row>
    <row r="2938" spans="1:6">
      <c r="A2938" s="144"/>
      <c r="B2938" s="144"/>
      <c r="C2938" s="144"/>
      <c r="D2938" s="144"/>
      <c r="E2938" s="144"/>
      <c r="F2938" s="144"/>
    </row>
    <row r="2939" spans="1:6">
      <c r="A2939" s="144"/>
      <c r="B2939" s="144"/>
      <c r="C2939" s="144"/>
      <c r="D2939" s="144"/>
      <c r="E2939" s="144"/>
      <c r="F2939" s="144"/>
    </row>
    <row r="2940" spans="1:6">
      <c r="A2940" s="144"/>
      <c r="B2940" s="144"/>
      <c r="C2940" s="144"/>
      <c r="D2940" s="144"/>
      <c r="E2940" s="144"/>
      <c r="F2940" s="144"/>
    </row>
    <row r="2941" spans="1:6">
      <c r="A2941" s="144"/>
      <c r="B2941" s="144"/>
      <c r="C2941" s="144"/>
      <c r="D2941" s="144"/>
      <c r="E2941" s="144"/>
      <c r="F2941" s="144"/>
    </row>
    <row r="2942" spans="1:6">
      <c r="A2942" s="144"/>
      <c r="B2942" s="144"/>
      <c r="C2942" s="144"/>
      <c r="D2942" s="144"/>
      <c r="E2942" s="144"/>
      <c r="F2942" s="144"/>
    </row>
    <row r="2943" spans="1:6">
      <c r="A2943" s="144"/>
      <c r="B2943" s="144"/>
      <c r="C2943" s="144"/>
      <c r="D2943" s="144"/>
      <c r="E2943" s="144"/>
      <c r="F2943" s="144"/>
    </row>
    <row r="2944" spans="1:6">
      <c r="A2944" s="144"/>
      <c r="B2944" s="144"/>
      <c r="C2944" s="144"/>
      <c r="D2944" s="144"/>
      <c r="E2944" s="144"/>
      <c r="F2944" s="144"/>
    </row>
    <row r="2945" spans="1:6">
      <c r="A2945" s="144"/>
      <c r="B2945" s="144"/>
      <c r="C2945" s="144"/>
      <c r="D2945" s="144"/>
      <c r="E2945" s="144"/>
      <c r="F2945" s="144"/>
    </row>
    <row r="2946" spans="1:6">
      <c r="A2946" s="144"/>
      <c r="B2946" s="144"/>
      <c r="C2946" s="144"/>
      <c r="D2946" s="144"/>
      <c r="E2946" s="144"/>
      <c r="F2946" s="144"/>
    </row>
    <row r="2947" spans="1:6">
      <c r="A2947" s="144"/>
      <c r="B2947" s="144"/>
      <c r="C2947" s="144"/>
      <c r="D2947" s="144"/>
      <c r="E2947" s="144"/>
      <c r="F2947" s="144"/>
    </row>
    <row r="2948" spans="1:6">
      <c r="A2948" s="144"/>
      <c r="B2948" s="144"/>
      <c r="C2948" s="144"/>
      <c r="D2948" s="144"/>
      <c r="E2948" s="144"/>
      <c r="F2948" s="144"/>
    </row>
    <row r="2949" spans="1:6">
      <c r="A2949" s="144"/>
      <c r="B2949" s="144"/>
      <c r="C2949" s="144"/>
      <c r="D2949" s="144"/>
      <c r="E2949" s="144"/>
      <c r="F2949" s="144"/>
    </row>
    <row r="2950" spans="1:6">
      <c r="A2950" s="144"/>
      <c r="B2950" s="144"/>
      <c r="C2950" s="144"/>
      <c r="D2950" s="144"/>
      <c r="E2950" s="144"/>
      <c r="F2950" s="144"/>
    </row>
    <row r="2951" spans="1:6">
      <c r="A2951" s="144"/>
      <c r="B2951" s="144"/>
      <c r="C2951" s="144"/>
      <c r="D2951" s="144"/>
      <c r="E2951" s="144"/>
      <c r="F2951" s="144"/>
    </row>
    <row r="2952" spans="1:6">
      <c r="A2952" s="144"/>
      <c r="B2952" s="144"/>
      <c r="C2952" s="144"/>
      <c r="D2952" s="144"/>
      <c r="E2952" s="144"/>
      <c r="F2952" s="144"/>
    </row>
    <row r="2953" spans="1:6">
      <c r="A2953" s="144"/>
      <c r="B2953" s="144"/>
      <c r="C2953" s="144"/>
      <c r="D2953" s="144"/>
      <c r="E2953" s="144"/>
      <c r="F2953" s="144"/>
    </row>
    <row r="2954" spans="1:6">
      <c r="A2954" s="144"/>
      <c r="B2954" s="144"/>
      <c r="C2954" s="144"/>
      <c r="D2954" s="144"/>
      <c r="E2954" s="144"/>
      <c r="F2954" s="144"/>
    </row>
    <row r="2955" spans="1:6">
      <c r="A2955" s="144"/>
      <c r="B2955" s="144"/>
      <c r="C2955" s="144"/>
      <c r="D2955" s="144"/>
      <c r="E2955" s="144"/>
      <c r="F2955" s="144"/>
    </row>
    <row r="2956" spans="1:6">
      <c r="A2956" s="144"/>
      <c r="B2956" s="144"/>
      <c r="C2956" s="144"/>
      <c r="D2956" s="144"/>
      <c r="E2956" s="144"/>
      <c r="F2956" s="144"/>
    </row>
    <row r="2957" spans="1:6">
      <c r="A2957" s="144"/>
      <c r="B2957" s="144"/>
      <c r="C2957" s="144"/>
      <c r="D2957" s="144"/>
      <c r="E2957" s="144"/>
      <c r="F2957" s="144"/>
    </row>
    <row r="2958" spans="1:6">
      <c r="A2958" s="144"/>
      <c r="B2958" s="144"/>
      <c r="C2958" s="144"/>
      <c r="D2958" s="144"/>
      <c r="E2958" s="144"/>
      <c r="F2958" s="144"/>
    </row>
    <row r="2959" spans="1:6">
      <c r="A2959" s="144"/>
      <c r="B2959" s="144"/>
      <c r="C2959" s="144"/>
      <c r="D2959" s="144"/>
      <c r="E2959" s="144"/>
      <c r="F2959" s="144"/>
    </row>
    <row r="2960" spans="1:6">
      <c r="A2960" s="144"/>
      <c r="B2960" s="144"/>
      <c r="C2960" s="144"/>
      <c r="D2960" s="144"/>
      <c r="E2960" s="144"/>
      <c r="F2960" s="144"/>
    </row>
    <row r="2961" spans="1:6">
      <c r="A2961" s="144"/>
      <c r="B2961" s="144"/>
      <c r="C2961" s="144"/>
      <c r="D2961" s="144"/>
      <c r="E2961" s="144"/>
      <c r="F2961" s="144"/>
    </row>
    <row r="2962" spans="1:6">
      <c r="A2962" s="144"/>
      <c r="B2962" s="144"/>
      <c r="C2962" s="144"/>
      <c r="D2962" s="144"/>
      <c r="E2962" s="144"/>
      <c r="F2962" s="144"/>
    </row>
    <row r="2963" spans="1:6">
      <c r="A2963" s="144"/>
      <c r="B2963" s="144"/>
      <c r="C2963" s="144"/>
      <c r="D2963" s="144"/>
      <c r="E2963" s="144"/>
      <c r="F2963" s="144"/>
    </row>
    <row r="2964" spans="1:6">
      <c r="A2964" s="144"/>
      <c r="B2964" s="144"/>
      <c r="C2964" s="144"/>
      <c r="D2964" s="144"/>
      <c r="E2964" s="144"/>
      <c r="F2964" s="144"/>
    </row>
    <row r="2965" spans="1:6">
      <c r="A2965" s="144"/>
      <c r="B2965" s="144"/>
      <c r="C2965" s="144"/>
      <c r="D2965" s="144"/>
      <c r="E2965" s="144"/>
      <c r="F2965" s="144"/>
    </row>
    <row r="2966" spans="1:6">
      <c r="A2966" s="144"/>
      <c r="B2966" s="144"/>
      <c r="C2966" s="144"/>
      <c r="D2966" s="144"/>
      <c r="E2966" s="144"/>
      <c r="F2966" s="144"/>
    </row>
    <row r="2967" spans="1:6">
      <c r="A2967" s="144"/>
      <c r="B2967" s="144"/>
      <c r="C2967" s="144"/>
      <c r="D2967" s="144"/>
      <c r="E2967" s="144"/>
      <c r="F2967" s="144"/>
    </row>
    <row r="2968" spans="1:6">
      <c r="A2968" s="144"/>
      <c r="B2968" s="144"/>
      <c r="C2968" s="144"/>
      <c r="D2968" s="144"/>
      <c r="E2968" s="144"/>
      <c r="F2968" s="144"/>
    </row>
    <row r="2969" spans="1:6">
      <c r="A2969" s="144"/>
      <c r="B2969" s="144"/>
      <c r="C2969" s="144"/>
      <c r="D2969" s="144"/>
      <c r="E2969" s="144"/>
      <c r="F2969" s="144"/>
    </row>
    <row r="2970" spans="1:6">
      <c r="A2970" s="144"/>
      <c r="B2970" s="144"/>
      <c r="C2970" s="144"/>
      <c r="D2970" s="144"/>
      <c r="E2970" s="144"/>
      <c r="F2970" s="144"/>
    </row>
    <row r="2971" spans="1:6">
      <c r="A2971" s="144"/>
      <c r="B2971" s="144"/>
      <c r="C2971" s="144"/>
      <c r="D2971" s="144"/>
      <c r="E2971" s="144"/>
      <c r="F2971" s="144"/>
    </row>
    <row r="2972" spans="1:6">
      <c r="A2972" s="144"/>
      <c r="B2972" s="144"/>
      <c r="C2972" s="144"/>
      <c r="D2972" s="144"/>
      <c r="E2972" s="144"/>
      <c r="F2972" s="144"/>
    </row>
    <row r="2973" spans="1:6">
      <c r="A2973" s="144"/>
      <c r="B2973" s="144"/>
      <c r="C2973" s="144"/>
      <c r="D2973" s="144"/>
      <c r="E2973" s="144"/>
      <c r="F2973" s="144"/>
    </row>
    <row r="2974" spans="1:6">
      <c r="A2974" s="144"/>
      <c r="B2974" s="144"/>
      <c r="C2974" s="144"/>
      <c r="D2974" s="144"/>
      <c r="E2974" s="144"/>
      <c r="F2974" s="144"/>
    </row>
    <row r="2975" spans="1:6">
      <c r="A2975" s="144"/>
      <c r="B2975" s="144"/>
      <c r="C2975" s="144"/>
      <c r="D2975" s="144"/>
      <c r="E2975" s="144"/>
      <c r="F2975" s="144"/>
    </row>
    <row r="2976" spans="1:6">
      <c r="A2976" s="144"/>
      <c r="B2976" s="144"/>
      <c r="C2976" s="144"/>
      <c r="D2976" s="144"/>
      <c r="E2976" s="144"/>
      <c r="F2976" s="144"/>
    </row>
    <row r="2977" spans="1:6">
      <c r="A2977" s="144"/>
      <c r="B2977" s="144"/>
      <c r="C2977" s="144"/>
      <c r="D2977" s="144"/>
      <c r="E2977" s="144"/>
      <c r="F2977" s="144"/>
    </row>
    <row r="2978" spans="1:6">
      <c r="A2978" s="144"/>
      <c r="B2978" s="144"/>
      <c r="C2978" s="144"/>
      <c r="D2978" s="144"/>
      <c r="E2978" s="144"/>
      <c r="F2978" s="144"/>
    </row>
    <row r="2979" spans="1:6">
      <c r="A2979" s="144"/>
      <c r="B2979" s="144"/>
      <c r="C2979" s="144"/>
      <c r="D2979" s="144"/>
      <c r="E2979" s="144"/>
      <c r="F2979" s="144"/>
    </row>
    <row r="2980" spans="1:6">
      <c r="A2980" s="144"/>
      <c r="B2980" s="144"/>
      <c r="C2980" s="144"/>
      <c r="D2980" s="144"/>
      <c r="E2980" s="144"/>
      <c r="F2980" s="144"/>
    </row>
    <row r="2981" spans="1:6">
      <c r="A2981" s="144"/>
      <c r="B2981" s="144"/>
      <c r="C2981" s="144"/>
      <c r="D2981" s="144"/>
      <c r="E2981" s="144"/>
      <c r="F2981" s="144"/>
    </row>
    <row r="2982" spans="1:6">
      <c r="A2982" s="144"/>
      <c r="B2982" s="144"/>
      <c r="C2982" s="144"/>
      <c r="D2982" s="144"/>
      <c r="E2982" s="144"/>
      <c r="F2982" s="144"/>
    </row>
    <row r="2983" spans="1:6">
      <c r="A2983" s="144"/>
      <c r="B2983" s="144"/>
      <c r="C2983" s="144"/>
      <c r="D2983" s="144"/>
      <c r="E2983" s="144"/>
      <c r="F2983" s="144"/>
    </row>
    <row r="2984" spans="1:6">
      <c r="A2984" s="144"/>
      <c r="B2984" s="144"/>
      <c r="C2984" s="144"/>
      <c r="D2984" s="144"/>
      <c r="E2984" s="144"/>
      <c r="F2984" s="144"/>
    </row>
    <row r="2985" spans="1:6">
      <c r="A2985" s="144"/>
      <c r="B2985" s="144"/>
      <c r="C2985" s="144"/>
      <c r="D2985" s="144"/>
      <c r="E2985" s="144"/>
      <c r="F2985" s="144"/>
    </row>
    <row r="2986" spans="1:6">
      <c r="A2986" s="144"/>
      <c r="B2986" s="144"/>
      <c r="C2986" s="144"/>
      <c r="D2986" s="144"/>
      <c r="E2986" s="144"/>
      <c r="F2986" s="144"/>
    </row>
    <row r="2987" spans="1:6">
      <c r="A2987" s="144"/>
      <c r="B2987" s="144"/>
      <c r="C2987" s="144"/>
      <c r="D2987" s="144"/>
      <c r="E2987" s="144"/>
      <c r="F2987" s="144"/>
    </row>
    <row r="2988" spans="1:6">
      <c r="A2988" s="144"/>
      <c r="B2988" s="144"/>
      <c r="C2988" s="144"/>
      <c r="D2988" s="144"/>
      <c r="E2988" s="144"/>
      <c r="F2988" s="144"/>
    </row>
    <row r="2989" spans="1:6">
      <c r="A2989" s="144"/>
      <c r="B2989" s="144"/>
      <c r="C2989" s="144"/>
      <c r="D2989" s="144"/>
      <c r="E2989" s="144"/>
      <c r="F2989" s="144"/>
    </row>
    <row r="2990" spans="1:6">
      <c r="A2990" s="144"/>
      <c r="B2990" s="144"/>
      <c r="C2990" s="144"/>
      <c r="D2990" s="144"/>
      <c r="E2990" s="144"/>
      <c r="F2990" s="144"/>
    </row>
    <row r="2991" spans="1:6">
      <c r="A2991" s="144"/>
      <c r="B2991" s="144"/>
      <c r="C2991" s="144"/>
      <c r="D2991" s="144"/>
      <c r="E2991" s="144"/>
      <c r="F2991" s="144"/>
    </row>
    <row r="2992" spans="1:6">
      <c r="A2992" s="144"/>
      <c r="B2992" s="144"/>
      <c r="C2992" s="144"/>
      <c r="D2992" s="144"/>
      <c r="E2992" s="144"/>
      <c r="F2992" s="144"/>
    </row>
    <row r="2993" spans="1:6">
      <c r="A2993" s="144"/>
      <c r="B2993" s="144"/>
      <c r="C2993" s="144"/>
      <c r="D2993" s="144"/>
      <c r="E2993" s="144"/>
      <c r="F2993" s="144"/>
    </row>
    <row r="2994" spans="1:6">
      <c r="A2994" s="144"/>
      <c r="B2994" s="144"/>
      <c r="C2994" s="144"/>
      <c r="D2994" s="144"/>
      <c r="E2994" s="144"/>
      <c r="F2994" s="144"/>
    </row>
    <row r="2995" spans="1:6">
      <c r="A2995" s="144"/>
      <c r="B2995" s="144"/>
      <c r="C2995" s="144"/>
      <c r="D2995" s="144"/>
      <c r="E2995" s="144"/>
      <c r="F2995" s="144"/>
    </row>
    <row r="2996" spans="1:6">
      <c r="A2996" s="144"/>
      <c r="B2996" s="144"/>
      <c r="C2996" s="144"/>
      <c r="D2996" s="144"/>
      <c r="E2996" s="144"/>
      <c r="F2996" s="144"/>
    </row>
    <row r="2997" spans="1:6">
      <c r="A2997" s="144"/>
      <c r="B2997" s="144"/>
      <c r="C2997" s="144"/>
      <c r="D2997" s="144"/>
      <c r="E2997" s="144"/>
      <c r="F2997" s="144"/>
    </row>
    <row r="2998" spans="1:6">
      <c r="A2998" s="144"/>
      <c r="B2998" s="144"/>
      <c r="C2998" s="144"/>
      <c r="D2998" s="144"/>
      <c r="E2998" s="144"/>
      <c r="F2998" s="144"/>
    </row>
    <row r="2999" spans="1:6">
      <c r="A2999" s="144"/>
      <c r="B2999" s="144"/>
      <c r="C2999" s="144"/>
      <c r="D2999" s="144"/>
      <c r="E2999" s="144"/>
      <c r="F2999" s="144"/>
    </row>
    <row r="3000" spans="1:6">
      <c r="A3000" s="144"/>
      <c r="B3000" s="144"/>
      <c r="C3000" s="144"/>
      <c r="D3000" s="144"/>
      <c r="E3000" s="144"/>
      <c r="F3000" s="144"/>
    </row>
    <row r="3001" spans="1:6">
      <c r="A3001" s="144"/>
      <c r="B3001" s="144"/>
      <c r="C3001" s="144"/>
      <c r="D3001" s="144"/>
      <c r="E3001" s="144"/>
      <c r="F3001" s="144"/>
    </row>
    <row r="3002" spans="1:6">
      <c r="A3002" s="144"/>
      <c r="B3002" s="144"/>
      <c r="C3002" s="144"/>
      <c r="D3002" s="144"/>
      <c r="E3002" s="144"/>
      <c r="F3002" s="144"/>
    </row>
    <row r="3003" spans="1:6">
      <c r="A3003" s="144"/>
      <c r="B3003" s="144"/>
      <c r="C3003" s="144"/>
      <c r="D3003" s="144"/>
      <c r="E3003" s="144"/>
      <c r="F3003" s="144"/>
    </row>
    <row r="3004" spans="1:6">
      <c r="A3004" s="144"/>
      <c r="B3004" s="144"/>
      <c r="C3004" s="144"/>
      <c r="D3004" s="144"/>
      <c r="E3004" s="144"/>
      <c r="F3004" s="144"/>
    </row>
    <row r="3005" spans="1:6">
      <c r="A3005" s="144"/>
      <c r="B3005" s="144"/>
      <c r="C3005" s="144"/>
      <c r="D3005" s="144"/>
      <c r="E3005" s="144"/>
      <c r="F3005" s="144"/>
    </row>
    <row r="3006" spans="1:6">
      <c r="A3006" s="144"/>
      <c r="B3006" s="144"/>
      <c r="C3006" s="144"/>
      <c r="D3006" s="144"/>
      <c r="E3006" s="144"/>
      <c r="F3006" s="144"/>
    </row>
    <row r="3007" spans="1:6">
      <c r="A3007" s="144"/>
      <c r="B3007" s="144"/>
      <c r="C3007" s="144"/>
      <c r="D3007" s="144"/>
      <c r="E3007" s="144"/>
      <c r="F3007" s="144"/>
    </row>
    <row r="3008" spans="1:6">
      <c r="A3008" s="144"/>
      <c r="B3008" s="144"/>
      <c r="C3008" s="144"/>
      <c r="D3008" s="144"/>
      <c r="E3008" s="144"/>
      <c r="F3008" s="144"/>
    </row>
    <row r="3009" spans="1:6">
      <c r="A3009" s="144"/>
      <c r="B3009" s="144"/>
      <c r="C3009" s="144"/>
      <c r="D3009" s="144"/>
      <c r="E3009" s="144"/>
      <c r="F3009" s="144"/>
    </row>
    <row r="3010" spans="1:6">
      <c r="A3010" s="144"/>
      <c r="B3010" s="144"/>
      <c r="C3010" s="144"/>
      <c r="D3010" s="144"/>
      <c r="E3010" s="144"/>
      <c r="F3010" s="144"/>
    </row>
    <row r="3011" spans="1:6">
      <c r="A3011" s="144"/>
      <c r="B3011" s="144"/>
      <c r="C3011" s="144"/>
      <c r="D3011" s="144"/>
      <c r="E3011" s="144"/>
      <c r="F3011" s="144"/>
    </row>
    <row r="3012" spans="1:6">
      <c r="A3012" s="144"/>
      <c r="B3012" s="144"/>
      <c r="C3012" s="144"/>
      <c r="D3012" s="144"/>
      <c r="E3012" s="144"/>
      <c r="F3012" s="144"/>
    </row>
    <row r="3013" spans="1:6">
      <c r="A3013" s="144"/>
      <c r="B3013" s="144"/>
      <c r="C3013" s="144"/>
      <c r="D3013" s="144"/>
      <c r="E3013" s="144"/>
      <c r="F3013" s="144"/>
    </row>
    <row r="3014" spans="1:6">
      <c r="A3014" s="144"/>
      <c r="B3014" s="144"/>
      <c r="C3014" s="144"/>
      <c r="D3014" s="144"/>
      <c r="E3014" s="144"/>
      <c r="F3014" s="144"/>
    </row>
    <row r="3015" spans="1:6">
      <c r="A3015" s="144"/>
      <c r="B3015" s="144"/>
      <c r="C3015" s="144"/>
      <c r="D3015" s="144"/>
      <c r="E3015" s="144"/>
      <c r="F3015" s="144"/>
    </row>
    <row r="3016" spans="1:6">
      <c r="A3016" s="144"/>
      <c r="B3016" s="144"/>
      <c r="C3016" s="144"/>
      <c r="D3016" s="144"/>
      <c r="E3016" s="144"/>
      <c r="F3016" s="144"/>
    </row>
    <row r="3017" spans="1:6">
      <c r="A3017" s="144"/>
      <c r="B3017" s="144"/>
      <c r="C3017" s="144"/>
      <c r="D3017" s="144"/>
      <c r="E3017" s="144"/>
      <c r="F3017" s="144"/>
    </row>
    <row r="3018" spans="1:6">
      <c r="A3018" s="144"/>
      <c r="B3018" s="144"/>
      <c r="C3018" s="144"/>
      <c r="D3018" s="144"/>
      <c r="E3018" s="144"/>
      <c r="F3018" s="144"/>
    </row>
    <row r="3019" spans="1:6">
      <c r="A3019" s="144"/>
      <c r="B3019" s="144"/>
      <c r="C3019" s="144"/>
      <c r="D3019" s="144"/>
      <c r="E3019" s="144"/>
      <c r="F3019" s="144"/>
    </row>
    <row r="3020" spans="1:6">
      <c r="A3020" s="144"/>
      <c r="B3020" s="144"/>
      <c r="C3020" s="144"/>
      <c r="D3020" s="144"/>
      <c r="E3020" s="144"/>
      <c r="F3020" s="144"/>
    </row>
    <row r="3021" spans="1:6">
      <c r="A3021" s="144"/>
      <c r="B3021" s="144"/>
      <c r="C3021" s="144"/>
      <c r="D3021" s="144"/>
      <c r="E3021" s="144"/>
      <c r="F3021" s="144"/>
    </row>
    <row r="3022" spans="1:6">
      <c r="A3022" s="144"/>
      <c r="B3022" s="144"/>
      <c r="C3022" s="144"/>
      <c r="D3022" s="144"/>
      <c r="E3022" s="144"/>
      <c r="F3022" s="144"/>
    </row>
    <row r="3023" spans="1:6">
      <c r="A3023" s="144"/>
      <c r="B3023" s="144"/>
      <c r="C3023" s="144"/>
      <c r="D3023" s="144"/>
      <c r="E3023" s="144"/>
      <c r="F3023" s="144"/>
    </row>
    <row r="3024" spans="1:6">
      <c r="A3024" s="144"/>
      <c r="B3024" s="144"/>
      <c r="C3024" s="144"/>
      <c r="D3024" s="144"/>
      <c r="E3024" s="144"/>
      <c r="F3024" s="144"/>
    </row>
    <row r="3025" spans="1:6">
      <c r="A3025" s="144"/>
      <c r="B3025" s="144"/>
      <c r="C3025" s="144"/>
      <c r="D3025" s="144"/>
      <c r="E3025" s="144"/>
      <c r="F3025" s="144"/>
    </row>
    <row r="3026" spans="1:6">
      <c r="A3026" s="144"/>
      <c r="B3026" s="144"/>
      <c r="C3026" s="144"/>
      <c r="D3026" s="144"/>
      <c r="E3026" s="144"/>
      <c r="F3026" s="144"/>
    </row>
    <row r="3027" spans="1:6">
      <c r="A3027" s="144"/>
      <c r="B3027" s="144"/>
      <c r="C3027" s="144"/>
      <c r="D3027" s="144"/>
      <c r="E3027" s="144"/>
      <c r="F3027" s="144"/>
    </row>
    <row r="3028" spans="1:6">
      <c r="A3028" s="144"/>
      <c r="B3028" s="144"/>
      <c r="C3028" s="144"/>
      <c r="D3028" s="144"/>
      <c r="E3028" s="144"/>
      <c r="F3028" s="144"/>
    </row>
    <row r="3029" spans="1:6">
      <c r="A3029" s="144"/>
      <c r="B3029" s="144"/>
      <c r="C3029" s="144"/>
      <c r="D3029" s="144"/>
      <c r="E3029" s="144"/>
      <c r="F3029" s="144"/>
    </row>
    <row r="3030" spans="1:6">
      <c r="A3030" s="144"/>
      <c r="B3030" s="144"/>
      <c r="C3030" s="144"/>
      <c r="D3030" s="144"/>
      <c r="E3030" s="144"/>
      <c r="F3030" s="144"/>
    </row>
    <row r="3031" spans="1:6">
      <c r="A3031" s="144"/>
      <c r="B3031" s="144"/>
      <c r="C3031" s="144"/>
      <c r="D3031" s="144"/>
      <c r="E3031" s="144"/>
      <c r="F3031" s="144"/>
    </row>
    <row r="3032" spans="1:6">
      <c r="A3032" s="144"/>
      <c r="B3032" s="144"/>
      <c r="C3032" s="144"/>
      <c r="D3032" s="144"/>
      <c r="E3032" s="144"/>
      <c r="F3032" s="144"/>
    </row>
    <row r="3033" spans="1:6">
      <c r="A3033" s="144"/>
      <c r="B3033" s="144"/>
      <c r="C3033" s="144"/>
      <c r="D3033" s="144"/>
      <c r="E3033" s="144"/>
      <c r="F3033" s="144"/>
    </row>
    <row r="3034" spans="1:6">
      <c r="A3034" s="144"/>
      <c r="B3034" s="144"/>
      <c r="C3034" s="144"/>
      <c r="D3034" s="144"/>
      <c r="E3034" s="144"/>
      <c r="F3034" s="144"/>
    </row>
    <row r="3035" spans="1:6">
      <c r="A3035" s="144"/>
      <c r="B3035" s="144"/>
      <c r="C3035" s="144"/>
      <c r="D3035" s="144"/>
      <c r="E3035" s="144"/>
      <c r="F3035" s="144"/>
    </row>
    <row r="3036" spans="1:6">
      <c r="A3036" s="144"/>
      <c r="B3036" s="144"/>
      <c r="C3036" s="144"/>
      <c r="D3036" s="144"/>
      <c r="E3036" s="144"/>
      <c r="F3036" s="144"/>
    </row>
    <row r="3037" spans="1:6">
      <c r="A3037" s="144"/>
      <c r="B3037" s="144"/>
      <c r="C3037" s="144"/>
      <c r="D3037" s="144"/>
      <c r="E3037" s="144"/>
      <c r="F3037" s="144"/>
    </row>
    <row r="3038" spans="1:6">
      <c r="A3038" s="144"/>
      <c r="B3038" s="144"/>
      <c r="C3038" s="144"/>
      <c r="D3038" s="144"/>
      <c r="E3038" s="144"/>
      <c r="F3038" s="144"/>
    </row>
    <row r="3039" spans="1:6">
      <c r="A3039" s="144"/>
      <c r="B3039" s="144"/>
      <c r="C3039" s="144"/>
      <c r="D3039" s="144"/>
      <c r="E3039" s="144"/>
      <c r="F3039" s="144"/>
    </row>
    <row r="3040" spans="1:6">
      <c r="A3040" s="144"/>
      <c r="B3040" s="144"/>
      <c r="C3040" s="144"/>
      <c r="D3040" s="144"/>
      <c r="E3040" s="144"/>
      <c r="F3040" s="144"/>
    </row>
    <row r="3041" spans="1:6">
      <c r="A3041" s="144"/>
      <c r="B3041" s="144"/>
      <c r="C3041" s="144"/>
      <c r="D3041" s="144"/>
      <c r="E3041" s="144"/>
      <c r="F3041" s="144"/>
    </row>
    <row r="3042" spans="1:6">
      <c r="A3042" s="144"/>
      <c r="B3042" s="144"/>
      <c r="C3042" s="144"/>
      <c r="D3042" s="144"/>
      <c r="E3042" s="144"/>
      <c r="F3042" s="144"/>
    </row>
    <row r="3043" spans="1:6">
      <c r="A3043" s="144"/>
      <c r="B3043" s="144"/>
      <c r="C3043" s="144"/>
      <c r="D3043" s="144"/>
      <c r="E3043" s="144"/>
      <c r="F3043" s="144"/>
    </row>
    <row r="3044" spans="1:6">
      <c r="A3044" s="144"/>
      <c r="B3044" s="144"/>
      <c r="C3044" s="144"/>
      <c r="D3044" s="144"/>
      <c r="E3044" s="144"/>
      <c r="F3044" s="144"/>
    </row>
    <row r="3045" spans="1:6">
      <c r="A3045" s="144"/>
      <c r="B3045" s="144"/>
      <c r="C3045" s="144"/>
      <c r="D3045" s="144"/>
      <c r="E3045" s="144"/>
      <c r="F3045" s="144"/>
    </row>
    <row r="3046" spans="1:6">
      <c r="A3046" s="144"/>
      <c r="B3046" s="144"/>
      <c r="C3046" s="144"/>
      <c r="D3046" s="144"/>
      <c r="E3046" s="144"/>
      <c r="F3046" s="144"/>
    </row>
    <row r="3047" spans="1:6">
      <c r="A3047" s="144"/>
      <c r="B3047" s="144"/>
      <c r="C3047" s="144"/>
      <c r="D3047" s="144"/>
      <c r="E3047" s="144"/>
      <c r="F3047" s="144"/>
    </row>
    <row r="3048" spans="1:6">
      <c r="A3048" s="144"/>
      <c r="B3048" s="144"/>
      <c r="C3048" s="144"/>
      <c r="D3048" s="144"/>
      <c r="E3048" s="144"/>
      <c r="F3048" s="144"/>
    </row>
    <row r="3049" spans="1:6">
      <c r="A3049" s="144"/>
      <c r="B3049" s="144"/>
      <c r="C3049" s="144"/>
      <c r="D3049" s="144"/>
      <c r="E3049" s="144"/>
      <c r="F3049" s="144"/>
    </row>
    <row r="3050" spans="1:6">
      <c r="A3050" s="144"/>
      <c r="B3050" s="144"/>
      <c r="C3050" s="144"/>
      <c r="D3050" s="144"/>
      <c r="E3050" s="144"/>
      <c r="F3050" s="144"/>
    </row>
    <row r="3051" spans="1:6">
      <c r="A3051" s="144"/>
      <c r="B3051" s="144"/>
      <c r="C3051" s="144"/>
      <c r="D3051" s="144"/>
      <c r="E3051" s="144"/>
      <c r="F3051" s="144"/>
    </row>
    <row r="3052" spans="1:6">
      <c r="A3052" s="144"/>
      <c r="B3052" s="144"/>
      <c r="C3052" s="144"/>
      <c r="D3052" s="144"/>
      <c r="E3052" s="144"/>
      <c r="F3052" s="144"/>
    </row>
    <row r="3053" spans="1:6">
      <c r="A3053" s="144"/>
      <c r="B3053" s="144"/>
      <c r="C3053" s="144"/>
      <c r="D3053" s="144"/>
      <c r="E3053" s="144"/>
      <c r="F3053" s="144"/>
    </row>
    <row r="3054" spans="1:6">
      <c r="A3054" s="144"/>
      <c r="B3054" s="144"/>
      <c r="C3054" s="144"/>
      <c r="D3054" s="144"/>
      <c r="E3054" s="144"/>
      <c r="F3054" s="144"/>
    </row>
    <row r="3055" spans="1:6">
      <c r="A3055" s="144"/>
      <c r="B3055" s="144"/>
      <c r="C3055" s="144"/>
      <c r="D3055" s="144"/>
      <c r="E3055" s="144"/>
      <c r="F3055" s="144"/>
    </row>
    <row r="3056" spans="1:6">
      <c r="A3056" s="144"/>
      <c r="B3056" s="144"/>
      <c r="C3056" s="144"/>
      <c r="D3056" s="144"/>
      <c r="E3056" s="144"/>
      <c r="F3056" s="144"/>
    </row>
    <row r="3057" spans="1:6">
      <c r="A3057" s="144"/>
      <c r="B3057" s="144"/>
      <c r="C3057" s="144"/>
      <c r="D3057" s="144"/>
      <c r="E3057" s="144"/>
      <c r="F3057" s="144"/>
    </row>
    <row r="3058" spans="1:6">
      <c r="A3058" s="144"/>
      <c r="B3058" s="144"/>
      <c r="C3058" s="144"/>
      <c r="D3058" s="144"/>
      <c r="E3058" s="144"/>
      <c r="F3058" s="144"/>
    </row>
    <row r="3059" spans="1:6">
      <c r="A3059" s="144"/>
      <c r="B3059" s="144"/>
      <c r="C3059" s="144"/>
      <c r="D3059" s="144"/>
      <c r="E3059" s="144"/>
      <c r="F3059" s="144"/>
    </row>
    <row r="3060" spans="1:6">
      <c r="A3060" s="144"/>
      <c r="B3060" s="144"/>
      <c r="C3060" s="144"/>
      <c r="D3060" s="144"/>
      <c r="E3060" s="144"/>
      <c r="F3060" s="144"/>
    </row>
    <row r="3061" spans="1:6">
      <c r="A3061" s="144"/>
      <c r="B3061" s="144"/>
      <c r="C3061" s="144"/>
      <c r="D3061" s="144"/>
      <c r="E3061" s="144"/>
      <c r="F3061" s="144"/>
    </row>
    <row r="3062" spans="1:6">
      <c r="A3062" s="144"/>
      <c r="B3062" s="144"/>
      <c r="C3062" s="144"/>
      <c r="D3062" s="144"/>
      <c r="E3062" s="144"/>
      <c r="F3062" s="144"/>
    </row>
    <row r="3063" spans="1:6">
      <c r="A3063" s="144"/>
      <c r="B3063" s="144"/>
      <c r="C3063" s="144"/>
      <c r="D3063" s="144"/>
      <c r="E3063" s="144"/>
      <c r="F3063" s="144"/>
    </row>
    <row r="3064" spans="1:6">
      <c r="A3064" s="144"/>
      <c r="B3064" s="144"/>
      <c r="C3064" s="144"/>
      <c r="D3064" s="144"/>
      <c r="E3064" s="144"/>
      <c r="F3064" s="144"/>
    </row>
    <row r="3065" spans="1:6">
      <c r="A3065" s="144"/>
      <c r="B3065" s="144"/>
      <c r="C3065" s="144"/>
      <c r="D3065" s="144"/>
      <c r="E3065" s="144"/>
      <c r="F3065" s="144"/>
    </row>
    <row r="3066" spans="1:6">
      <c r="A3066" s="144"/>
      <c r="B3066" s="144"/>
      <c r="C3066" s="144"/>
      <c r="D3066" s="144"/>
      <c r="E3066" s="144"/>
      <c r="F3066" s="144"/>
    </row>
    <row r="3067" spans="1:6">
      <c r="A3067" s="144"/>
      <c r="B3067" s="144"/>
      <c r="C3067" s="144"/>
      <c r="D3067" s="144"/>
      <c r="E3067" s="144"/>
      <c r="F3067" s="144"/>
    </row>
    <row r="3068" spans="1:6">
      <c r="A3068" s="144"/>
      <c r="B3068" s="144"/>
      <c r="C3068" s="144"/>
      <c r="D3068" s="144"/>
      <c r="E3068" s="144"/>
      <c r="F3068" s="144"/>
    </row>
    <row r="3069" spans="1:6">
      <c r="A3069" s="144"/>
      <c r="B3069" s="144"/>
      <c r="C3069" s="144"/>
      <c r="D3069" s="144"/>
      <c r="E3069" s="144"/>
      <c r="F3069" s="144"/>
    </row>
    <row r="3070" spans="1:6">
      <c r="A3070" s="144"/>
      <c r="B3070" s="144"/>
      <c r="C3070" s="144"/>
      <c r="D3070" s="144"/>
      <c r="E3070" s="144"/>
      <c r="F3070" s="144"/>
    </row>
    <row r="3071" spans="1:6">
      <c r="A3071" s="144"/>
      <c r="B3071" s="144"/>
      <c r="C3071" s="144"/>
      <c r="D3071" s="144"/>
      <c r="E3071" s="144"/>
      <c r="F3071" s="144"/>
    </row>
    <row r="3072" spans="1:6">
      <c r="A3072" s="144"/>
      <c r="B3072" s="144"/>
      <c r="C3072" s="144"/>
      <c r="D3072" s="144"/>
      <c r="E3072" s="144"/>
      <c r="F3072" s="144"/>
    </row>
    <row r="3073" spans="1:6">
      <c r="A3073" s="144"/>
      <c r="B3073" s="144"/>
      <c r="C3073" s="144"/>
      <c r="D3073" s="144"/>
      <c r="E3073" s="144"/>
      <c r="F3073" s="144"/>
    </row>
    <row r="3074" spans="1:6">
      <c r="A3074" s="144"/>
      <c r="B3074" s="144"/>
      <c r="C3074" s="144"/>
      <c r="D3074" s="144"/>
      <c r="E3074" s="144"/>
      <c r="F3074" s="144"/>
    </row>
    <row r="3075" spans="1:6">
      <c r="A3075" s="144"/>
      <c r="B3075" s="144"/>
      <c r="C3075" s="144"/>
      <c r="D3075" s="144"/>
      <c r="E3075" s="144"/>
      <c r="F3075" s="144"/>
    </row>
    <row r="3076" spans="1:6">
      <c r="A3076" s="144"/>
      <c r="B3076" s="144"/>
      <c r="C3076" s="144"/>
      <c r="D3076" s="144"/>
      <c r="E3076" s="144"/>
      <c r="F3076" s="144"/>
    </row>
    <row r="3077" spans="1:6">
      <c r="A3077" s="144"/>
      <c r="B3077" s="144"/>
      <c r="C3077" s="144"/>
      <c r="D3077" s="144"/>
      <c r="E3077" s="144"/>
      <c r="F3077" s="144"/>
    </row>
    <row r="3078" spans="1:6">
      <c r="A3078" s="144"/>
      <c r="B3078" s="144"/>
      <c r="C3078" s="144"/>
      <c r="D3078" s="144"/>
      <c r="E3078" s="144"/>
      <c r="F3078" s="144"/>
    </row>
    <row r="3079" spans="1:6">
      <c r="A3079" s="144"/>
      <c r="B3079" s="144"/>
      <c r="C3079" s="144"/>
      <c r="D3079" s="144"/>
      <c r="E3079" s="144"/>
      <c r="F3079" s="144"/>
    </row>
    <row r="3080" spans="1:6">
      <c r="A3080" s="144"/>
      <c r="B3080" s="144"/>
      <c r="C3080" s="144"/>
      <c r="D3080" s="144"/>
      <c r="E3080" s="144"/>
      <c r="F3080" s="144"/>
    </row>
    <row r="3081" spans="1:6">
      <c r="A3081" s="144"/>
      <c r="B3081" s="144"/>
      <c r="C3081" s="144"/>
      <c r="D3081" s="144"/>
      <c r="E3081" s="144"/>
      <c r="F3081" s="144"/>
    </row>
    <row r="3082" spans="1:6">
      <c r="A3082" s="144"/>
      <c r="B3082" s="144"/>
      <c r="C3082" s="144"/>
      <c r="D3082" s="144"/>
      <c r="E3082" s="144"/>
      <c r="F3082" s="144"/>
    </row>
    <row r="3083" spans="1:6">
      <c r="A3083" s="144"/>
      <c r="B3083" s="144"/>
      <c r="C3083" s="144"/>
      <c r="D3083" s="144"/>
      <c r="E3083" s="144"/>
      <c r="F3083" s="144"/>
    </row>
    <row r="3084" spans="1:6">
      <c r="A3084" s="144"/>
      <c r="B3084" s="144"/>
      <c r="C3084" s="144"/>
      <c r="D3084" s="144"/>
      <c r="E3084" s="144"/>
      <c r="F3084" s="144"/>
    </row>
    <row r="3085" spans="1:6">
      <c r="A3085" s="144"/>
      <c r="B3085" s="144"/>
      <c r="C3085" s="144"/>
      <c r="D3085" s="144"/>
      <c r="E3085" s="144"/>
      <c r="F3085" s="144"/>
    </row>
    <row r="3086" spans="1:6">
      <c r="A3086" s="144"/>
      <c r="B3086" s="144"/>
      <c r="C3086" s="144"/>
      <c r="D3086" s="144"/>
      <c r="E3086" s="144"/>
      <c r="F3086" s="144"/>
    </row>
    <row r="3087" spans="1:6">
      <c r="A3087" s="144"/>
      <c r="B3087" s="144"/>
      <c r="C3087" s="144"/>
      <c r="D3087" s="144"/>
      <c r="E3087" s="144"/>
      <c r="F3087" s="144"/>
    </row>
    <row r="3088" spans="1:6">
      <c r="A3088" s="144"/>
      <c r="B3088" s="144"/>
      <c r="C3088" s="144"/>
      <c r="D3088" s="144"/>
      <c r="E3088" s="144"/>
      <c r="F3088" s="144"/>
    </row>
    <row r="3089" spans="1:6">
      <c r="A3089" s="144"/>
      <c r="B3089" s="144"/>
      <c r="C3089" s="144"/>
      <c r="D3089" s="144"/>
      <c r="E3089" s="144"/>
      <c r="F3089" s="144"/>
    </row>
    <row r="3090" spans="1:6">
      <c r="A3090" s="144"/>
      <c r="B3090" s="144"/>
      <c r="C3090" s="144"/>
      <c r="D3090" s="144"/>
      <c r="E3090" s="144"/>
      <c r="F3090" s="144"/>
    </row>
    <row r="3091" spans="1:6">
      <c r="A3091" s="144"/>
      <c r="B3091" s="144"/>
      <c r="C3091" s="144"/>
      <c r="D3091" s="144"/>
      <c r="E3091" s="144"/>
      <c r="F3091" s="144"/>
    </row>
    <row r="3092" spans="1:6">
      <c r="A3092" s="144"/>
      <c r="B3092" s="144"/>
      <c r="C3092" s="144"/>
      <c r="D3092" s="144"/>
      <c r="E3092" s="144"/>
      <c r="F3092" s="144"/>
    </row>
    <row r="3093" spans="1:6">
      <c r="A3093" s="144"/>
      <c r="B3093" s="144"/>
      <c r="C3093" s="144"/>
      <c r="D3093" s="144"/>
      <c r="E3093" s="144"/>
      <c r="F3093" s="144"/>
    </row>
    <row r="3094" spans="1:6">
      <c r="A3094" s="144"/>
      <c r="B3094" s="144"/>
      <c r="C3094" s="144"/>
      <c r="D3094" s="144"/>
      <c r="E3094" s="144"/>
      <c r="F3094" s="144"/>
    </row>
    <row r="3095" spans="1:6">
      <c r="A3095" s="144"/>
      <c r="B3095" s="144"/>
      <c r="C3095" s="144"/>
      <c r="D3095" s="144"/>
      <c r="E3095" s="144"/>
      <c r="F3095" s="144"/>
    </row>
    <row r="3096" spans="1:6">
      <c r="A3096" s="144"/>
      <c r="B3096" s="144"/>
      <c r="C3096" s="144"/>
      <c r="D3096" s="144"/>
      <c r="E3096" s="144"/>
      <c r="F3096" s="144"/>
    </row>
    <row r="3097" spans="1:6">
      <c r="A3097" s="144"/>
      <c r="B3097" s="144"/>
      <c r="C3097" s="144"/>
      <c r="D3097" s="144"/>
      <c r="E3097" s="144"/>
      <c r="F3097" s="144"/>
    </row>
    <row r="3098" spans="1:6">
      <c r="A3098" s="144"/>
      <c r="B3098" s="144"/>
      <c r="C3098" s="144"/>
      <c r="D3098" s="144"/>
      <c r="E3098" s="144"/>
      <c r="F3098" s="144"/>
    </row>
    <row r="3099" spans="1:6">
      <c r="A3099" s="144"/>
      <c r="B3099" s="144"/>
      <c r="C3099" s="144"/>
      <c r="D3099" s="144"/>
      <c r="E3099" s="144"/>
      <c r="F3099" s="144"/>
    </row>
    <row r="3100" spans="1:6">
      <c r="A3100" s="144"/>
      <c r="B3100" s="144"/>
      <c r="C3100" s="144"/>
      <c r="D3100" s="144"/>
      <c r="E3100" s="144"/>
      <c r="F3100" s="144"/>
    </row>
    <row r="3101" spans="1:6">
      <c r="A3101" s="144"/>
      <c r="B3101" s="144"/>
      <c r="C3101" s="144"/>
      <c r="D3101" s="144"/>
      <c r="E3101" s="144"/>
      <c r="F3101" s="144"/>
    </row>
    <row r="3102" spans="1:6">
      <c r="A3102" s="144"/>
      <c r="B3102" s="144"/>
      <c r="C3102" s="144"/>
      <c r="D3102" s="144"/>
      <c r="E3102" s="144"/>
      <c r="F3102" s="144"/>
    </row>
    <row r="3103" spans="1:6">
      <c r="A3103" s="144"/>
      <c r="B3103" s="144"/>
      <c r="C3103" s="144"/>
      <c r="D3103" s="144"/>
      <c r="E3103" s="144"/>
      <c r="F3103" s="144"/>
    </row>
    <row r="3104" spans="1:6">
      <c r="A3104" s="144"/>
      <c r="B3104" s="144"/>
      <c r="C3104" s="144"/>
      <c r="D3104" s="144"/>
      <c r="E3104" s="144"/>
      <c r="F3104" s="144"/>
    </row>
    <row r="3105" spans="1:6">
      <c r="A3105" s="144"/>
      <c r="B3105" s="144"/>
      <c r="C3105" s="144"/>
      <c r="D3105" s="144"/>
      <c r="E3105" s="144"/>
      <c r="F3105" s="144"/>
    </row>
    <row r="3106" spans="1:6">
      <c r="A3106" s="144"/>
      <c r="B3106" s="144"/>
      <c r="C3106" s="144"/>
      <c r="D3106" s="144"/>
      <c r="E3106" s="144"/>
      <c r="F3106" s="144"/>
    </row>
    <row r="3107" spans="1:6">
      <c r="A3107" s="144"/>
      <c r="B3107" s="144"/>
      <c r="C3107" s="144"/>
      <c r="D3107" s="144"/>
      <c r="E3107" s="144"/>
      <c r="F3107" s="144"/>
    </row>
    <row r="3108" spans="1:6">
      <c r="A3108" s="144"/>
      <c r="B3108" s="144"/>
      <c r="C3108" s="144"/>
      <c r="D3108" s="144"/>
      <c r="E3108" s="144"/>
      <c r="F3108" s="144"/>
    </row>
    <row r="3109" spans="1:6">
      <c r="A3109" s="144"/>
      <c r="B3109" s="144"/>
      <c r="C3109" s="144"/>
      <c r="D3109" s="144"/>
      <c r="E3109" s="144"/>
      <c r="F3109" s="144"/>
    </row>
    <row r="3110" spans="1:6">
      <c r="A3110" s="144"/>
      <c r="B3110" s="144"/>
      <c r="C3110" s="144"/>
      <c r="D3110" s="144"/>
      <c r="E3110" s="144"/>
      <c r="F3110" s="144"/>
    </row>
    <row r="3111" spans="1:6">
      <c r="A3111" s="144"/>
      <c r="B3111" s="144"/>
      <c r="C3111" s="144"/>
      <c r="D3111" s="144"/>
      <c r="E3111" s="144"/>
      <c r="F3111" s="144"/>
    </row>
    <row r="3112" spans="1:6">
      <c r="A3112" s="144"/>
      <c r="B3112" s="144"/>
      <c r="C3112" s="144"/>
      <c r="D3112" s="144"/>
      <c r="E3112" s="144"/>
      <c r="F3112" s="144"/>
    </row>
    <row r="3113" spans="1:6">
      <c r="A3113" s="144"/>
      <c r="B3113" s="144"/>
      <c r="C3113" s="144"/>
      <c r="D3113" s="144"/>
      <c r="E3113" s="144"/>
      <c r="F3113" s="144"/>
    </row>
    <row r="3114" spans="1:6">
      <c r="A3114" s="144"/>
      <c r="B3114" s="144"/>
      <c r="C3114" s="144"/>
      <c r="D3114" s="144"/>
      <c r="E3114" s="144"/>
      <c r="F3114" s="144"/>
    </row>
    <row r="3115" spans="1:6">
      <c r="A3115" s="144"/>
      <c r="B3115" s="144"/>
      <c r="C3115" s="144"/>
      <c r="D3115" s="144"/>
      <c r="E3115" s="144"/>
      <c r="F3115" s="144"/>
    </row>
    <row r="3116" spans="1:6">
      <c r="A3116" s="144"/>
      <c r="B3116" s="144"/>
      <c r="C3116" s="144"/>
      <c r="D3116" s="144"/>
      <c r="E3116" s="144"/>
      <c r="F3116" s="144"/>
    </row>
    <row r="3117" spans="1:6">
      <c r="A3117" s="144"/>
      <c r="B3117" s="144"/>
      <c r="C3117" s="144"/>
      <c r="D3117" s="144"/>
      <c r="E3117" s="144"/>
      <c r="F3117" s="144"/>
    </row>
    <row r="3118" spans="1:6">
      <c r="A3118" s="144"/>
      <c r="B3118" s="144"/>
      <c r="C3118" s="144"/>
      <c r="D3118" s="144"/>
      <c r="E3118" s="144"/>
      <c r="F3118" s="144"/>
    </row>
    <row r="3119" spans="1:6">
      <c r="A3119" s="144"/>
      <c r="B3119" s="144"/>
      <c r="C3119" s="144"/>
      <c r="D3119" s="144"/>
      <c r="E3119" s="144"/>
      <c r="F3119" s="144"/>
    </row>
    <row r="3120" spans="1:6">
      <c r="A3120" s="144"/>
      <c r="B3120" s="144"/>
      <c r="C3120" s="144"/>
      <c r="D3120" s="144"/>
      <c r="E3120" s="144"/>
      <c r="F3120" s="144"/>
    </row>
    <row r="3121" spans="1:6">
      <c r="A3121" s="144"/>
      <c r="B3121" s="144"/>
      <c r="C3121" s="144"/>
      <c r="D3121" s="144"/>
      <c r="E3121" s="144"/>
      <c r="F3121" s="144"/>
    </row>
    <row r="3122" spans="1:6">
      <c r="A3122" s="144"/>
      <c r="B3122" s="144"/>
      <c r="C3122" s="144"/>
      <c r="D3122" s="144"/>
      <c r="E3122" s="144"/>
      <c r="F3122" s="144"/>
    </row>
    <row r="3123" spans="1:6">
      <c r="A3123" s="144"/>
      <c r="B3123" s="144"/>
      <c r="C3123" s="144"/>
      <c r="D3123" s="144"/>
      <c r="E3123" s="144"/>
      <c r="F3123" s="144"/>
    </row>
    <row r="3124" spans="1:6">
      <c r="A3124" s="144"/>
      <c r="B3124" s="144"/>
      <c r="C3124" s="144"/>
      <c r="D3124" s="144"/>
      <c r="E3124" s="144"/>
      <c r="F3124" s="144"/>
    </row>
    <row r="3125" spans="1:6">
      <c r="A3125" s="144"/>
      <c r="B3125" s="144"/>
      <c r="C3125" s="144"/>
      <c r="D3125" s="144"/>
      <c r="E3125" s="144"/>
      <c r="F3125" s="144"/>
    </row>
    <row r="3126" spans="1:6">
      <c r="A3126" s="144"/>
      <c r="B3126" s="144"/>
      <c r="C3126" s="144"/>
      <c r="D3126" s="144"/>
      <c r="E3126" s="144"/>
      <c r="F3126" s="144"/>
    </row>
    <row r="3127" spans="1:6">
      <c r="A3127" s="144"/>
      <c r="B3127" s="144"/>
      <c r="C3127" s="144"/>
      <c r="D3127" s="144"/>
      <c r="E3127" s="144"/>
      <c r="F3127" s="144"/>
    </row>
    <row r="3128" spans="1:6">
      <c r="A3128" s="144"/>
      <c r="B3128" s="144"/>
      <c r="C3128" s="144"/>
      <c r="D3128" s="144"/>
      <c r="E3128" s="144"/>
      <c r="F3128" s="144"/>
    </row>
    <row r="3129" spans="1:6">
      <c r="A3129" s="144"/>
      <c r="B3129" s="144"/>
      <c r="C3129" s="144"/>
      <c r="D3129" s="144"/>
      <c r="E3129" s="144"/>
      <c r="F3129" s="144"/>
    </row>
    <row r="3130" spans="1:6">
      <c r="A3130" s="144"/>
      <c r="B3130" s="144"/>
      <c r="C3130" s="144"/>
      <c r="D3130" s="144"/>
      <c r="E3130" s="144"/>
      <c r="F3130" s="144"/>
    </row>
    <row r="3131" spans="1:6">
      <c r="A3131" s="144"/>
      <c r="B3131" s="144"/>
      <c r="C3131" s="144"/>
      <c r="D3131" s="144"/>
      <c r="E3131" s="144"/>
      <c r="F3131" s="144"/>
    </row>
    <row r="3132" spans="1:6">
      <c r="A3132" s="144"/>
      <c r="B3132" s="144"/>
      <c r="C3132" s="144"/>
      <c r="D3132" s="144"/>
      <c r="E3132" s="144"/>
      <c r="F3132" s="144"/>
    </row>
    <row r="3133" spans="1:6">
      <c r="A3133" s="144"/>
      <c r="B3133" s="144"/>
      <c r="C3133" s="144"/>
      <c r="D3133" s="144"/>
      <c r="E3133" s="144"/>
      <c r="F3133" s="144"/>
    </row>
    <row r="3134" spans="1:6">
      <c r="A3134" s="144"/>
      <c r="B3134" s="144"/>
      <c r="C3134" s="144"/>
      <c r="D3134" s="144"/>
      <c r="E3134" s="144"/>
      <c r="F3134" s="144"/>
    </row>
    <row r="3135" spans="1:6">
      <c r="A3135" s="144"/>
      <c r="B3135" s="144"/>
      <c r="C3135" s="144"/>
      <c r="D3135" s="144"/>
      <c r="E3135" s="144"/>
      <c r="F3135" s="144"/>
    </row>
    <row r="3136" spans="1:6">
      <c r="A3136" s="144"/>
      <c r="B3136" s="144"/>
      <c r="C3136" s="144"/>
      <c r="D3136" s="144"/>
      <c r="E3136" s="144"/>
      <c r="F3136" s="144"/>
    </row>
    <row r="3137" spans="1:6">
      <c r="A3137" s="144"/>
      <c r="B3137" s="144"/>
      <c r="C3137" s="144"/>
      <c r="D3137" s="144"/>
      <c r="E3137" s="144"/>
      <c r="F3137" s="144"/>
    </row>
    <row r="3138" spans="1:6">
      <c r="A3138" s="144"/>
      <c r="B3138" s="144"/>
      <c r="C3138" s="144"/>
      <c r="D3138" s="144"/>
      <c r="E3138" s="144"/>
      <c r="F3138" s="144"/>
    </row>
    <row r="3139" spans="1:6">
      <c r="A3139" s="144"/>
      <c r="B3139" s="144"/>
      <c r="C3139" s="144"/>
      <c r="D3139" s="144"/>
      <c r="E3139" s="144"/>
      <c r="F3139" s="144"/>
    </row>
    <row r="3140" spans="1:6">
      <c r="A3140" s="144"/>
      <c r="B3140" s="144"/>
      <c r="C3140" s="144"/>
      <c r="D3140" s="144"/>
      <c r="E3140" s="144"/>
      <c r="F3140" s="144"/>
    </row>
    <row r="3141" spans="1:6">
      <c r="A3141" s="144"/>
      <c r="B3141" s="144"/>
      <c r="C3141" s="144"/>
      <c r="D3141" s="144"/>
      <c r="E3141" s="144"/>
      <c r="F3141" s="144"/>
    </row>
    <row r="3142" spans="1:6">
      <c r="A3142" s="144"/>
      <c r="B3142" s="144"/>
      <c r="C3142" s="144"/>
      <c r="D3142" s="144"/>
      <c r="E3142" s="144"/>
      <c r="F3142" s="144"/>
    </row>
    <row r="3143" spans="1:6">
      <c r="A3143" s="144"/>
      <c r="B3143" s="144"/>
      <c r="C3143" s="144"/>
      <c r="D3143" s="144"/>
      <c r="E3143" s="144"/>
      <c r="F3143" s="144"/>
    </row>
    <row r="3144" spans="1:6">
      <c r="A3144" s="144"/>
      <c r="B3144" s="144"/>
      <c r="C3144" s="144"/>
      <c r="D3144" s="144"/>
      <c r="E3144" s="144"/>
      <c r="F3144" s="144"/>
    </row>
    <row r="3145" spans="1:6">
      <c r="A3145" s="144"/>
      <c r="B3145" s="144"/>
      <c r="C3145" s="144"/>
      <c r="D3145" s="144"/>
      <c r="E3145" s="144"/>
      <c r="F3145" s="144"/>
    </row>
    <row r="3146" spans="1:6">
      <c r="A3146" s="144"/>
      <c r="B3146" s="144"/>
      <c r="C3146" s="144"/>
      <c r="D3146" s="144"/>
      <c r="E3146" s="144"/>
      <c r="F3146" s="144"/>
    </row>
    <row r="3147" spans="1:6">
      <c r="A3147" s="144"/>
      <c r="B3147" s="144"/>
      <c r="C3147" s="144"/>
      <c r="D3147" s="144"/>
      <c r="E3147" s="144"/>
      <c r="F3147" s="144"/>
    </row>
    <row r="3148" spans="1:6">
      <c r="A3148" s="144"/>
      <c r="B3148" s="144"/>
      <c r="C3148" s="144"/>
      <c r="D3148" s="144"/>
      <c r="E3148" s="144"/>
      <c r="F3148" s="144"/>
    </row>
    <row r="3149" spans="1:6">
      <c r="A3149" s="144"/>
      <c r="B3149" s="144"/>
      <c r="C3149" s="144"/>
      <c r="D3149" s="144"/>
      <c r="E3149" s="144"/>
      <c r="F3149" s="144"/>
    </row>
    <row r="3150" spans="1:6">
      <c r="A3150" s="144"/>
      <c r="B3150" s="144"/>
      <c r="C3150" s="144"/>
      <c r="D3150" s="144"/>
      <c r="E3150" s="144"/>
      <c r="F3150" s="144"/>
    </row>
    <row r="3151" spans="1:6">
      <c r="A3151" s="144"/>
      <c r="B3151" s="144"/>
      <c r="C3151" s="144"/>
      <c r="D3151" s="144"/>
      <c r="E3151" s="144"/>
      <c r="F3151" s="144"/>
    </row>
    <row r="3152" spans="1:6">
      <c r="A3152" s="144"/>
      <c r="B3152" s="144"/>
      <c r="C3152" s="144"/>
      <c r="D3152" s="144"/>
      <c r="E3152" s="144"/>
      <c r="F3152" s="144"/>
    </row>
    <row r="3153" spans="1:6">
      <c r="A3153" s="144"/>
      <c r="B3153" s="144"/>
      <c r="C3153" s="144"/>
      <c r="D3153" s="144"/>
      <c r="E3153" s="144"/>
      <c r="F3153" s="144"/>
    </row>
    <row r="3154" spans="1:6">
      <c r="A3154" s="144"/>
      <c r="B3154" s="144"/>
      <c r="C3154" s="144"/>
      <c r="D3154" s="144"/>
      <c r="E3154" s="144"/>
      <c r="F3154" s="144"/>
    </row>
    <row r="3155" spans="1:6">
      <c r="A3155" s="144"/>
      <c r="B3155" s="144"/>
      <c r="C3155" s="144"/>
      <c r="D3155" s="144"/>
      <c r="E3155" s="144"/>
      <c r="F3155" s="144"/>
    </row>
    <row r="3156" spans="1:6">
      <c r="A3156" s="144"/>
      <c r="B3156" s="144"/>
      <c r="C3156" s="144"/>
      <c r="D3156" s="144"/>
      <c r="E3156" s="144"/>
      <c r="F3156" s="144"/>
    </row>
    <row r="3157" spans="1:6">
      <c r="A3157" s="144"/>
      <c r="B3157" s="144"/>
      <c r="C3157" s="144"/>
      <c r="D3157" s="144"/>
      <c r="E3157" s="144"/>
      <c r="F3157" s="144"/>
    </row>
    <row r="3158" spans="1:6">
      <c r="A3158" s="144"/>
      <c r="B3158" s="144"/>
      <c r="C3158" s="144"/>
      <c r="D3158" s="144"/>
      <c r="E3158" s="144"/>
      <c r="F3158" s="144"/>
    </row>
    <row r="3159" spans="1:6">
      <c r="A3159" s="144"/>
      <c r="B3159" s="144"/>
      <c r="C3159" s="144"/>
      <c r="D3159" s="144"/>
      <c r="E3159" s="144"/>
      <c r="F3159" s="144"/>
    </row>
    <row r="3160" spans="1:6">
      <c r="A3160" s="144"/>
      <c r="B3160" s="144"/>
      <c r="C3160" s="144"/>
      <c r="D3160" s="144"/>
      <c r="E3160" s="144"/>
      <c r="F3160" s="144"/>
    </row>
    <row r="3161" spans="1:6">
      <c r="A3161" s="144"/>
      <c r="B3161" s="144"/>
      <c r="C3161" s="144"/>
      <c r="D3161" s="144"/>
      <c r="E3161" s="144"/>
      <c r="F3161" s="144"/>
    </row>
    <row r="3162" spans="1:6">
      <c r="A3162" s="144"/>
      <c r="B3162" s="144"/>
      <c r="C3162" s="144"/>
      <c r="D3162" s="144"/>
      <c r="E3162" s="144"/>
      <c r="F3162" s="144"/>
    </row>
    <row r="3163" spans="1:6">
      <c r="A3163" s="144"/>
      <c r="B3163" s="144"/>
      <c r="C3163" s="144"/>
      <c r="D3163" s="144"/>
      <c r="E3163" s="144"/>
      <c r="F3163" s="144"/>
    </row>
    <row r="3164" spans="1:6">
      <c r="A3164" s="144"/>
      <c r="B3164" s="144"/>
      <c r="C3164" s="144"/>
      <c r="D3164" s="144"/>
      <c r="E3164" s="144"/>
      <c r="F3164" s="144"/>
    </row>
    <row r="3165" spans="1:6">
      <c r="A3165" s="144"/>
      <c r="B3165" s="144"/>
      <c r="C3165" s="144"/>
      <c r="D3165" s="144"/>
      <c r="E3165" s="144"/>
      <c r="F3165" s="144"/>
    </row>
    <row r="3166" spans="1:6">
      <c r="A3166" s="144"/>
      <c r="B3166" s="144"/>
      <c r="C3166" s="144"/>
      <c r="D3166" s="144"/>
      <c r="E3166" s="144"/>
      <c r="F3166" s="144"/>
    </row>
    <row r="3167" spans="1:6">
      <c r="A3167" s="144"/>
      <c r="B3167" s="144"/>
      <c r="C3167" s="144"/>
      <c r="D3167" s="144"/>
      <c r="E3167" s="144"/>
      <c r="F3167" s="144"/>
    </row>
    <row r="3168" spans="1:6">
      <c r="A3168" s="144"/>
      <c r="B3168" s="144"/>
      <c r="C3168" s="144"/>
      <c r="D3168" s="144"/>
      <c r="E3168" s="144"/>
      <c r="F3168" s="144"/>
    </row>
    <row r="3169" spans="1:6">
      <c r="A3169" s="144"/>
      <c r="B3169" s="144"/>
      <c r="C3169" s="144"/>
      <c r="D3169" s="144"/>
      <c r="E3169" s="144"/>
      <c r="F3169" s="144"/>
    </row>
    <row r="3170" spans="1:6">
      <c r="A3170" s="144"/>
      <c r="B3170" s="144"/>
      <c r="C3170" s="144"/>
      <c r="D3170" s="144"/>
      <c r="E3170" s="144"/>
      <c r="F3170" s="144"/>
    </row>
    <row r="3171" spans="1:6">
      <c r="A3171" s="144"/>
      <c r="B3171" s="144"/>
      <c r="C3171" s="144"/>
      <c r="D3171" s="144"/>
      <c r="E3171" s="144"/>
      <c r="F3171" s="144"/>
    </row>
    <row r="3172" spans="1:6">
      <c r="A3172" s="144"/>
      <c r="B3172" s="144"/>
      <c r="C3172" s="144"/>
      <c r="D3172" s="144"/>
      <c r="E3172" s="144"/>
      <c r="F3172" s="144"/>
    </row>
    <row r="3173" spans="1:6">
      <c r="A3173" s="144"/>
      <c r="B3173" s="144"/>
      <c r="C3173" s="144"/>
      <c r="D3173" s="144"/>
      <c r="E3173" s="144"/>
      <c r="F3173" s="144"/>
    </row>
    <row r="3174" spans="1:6">
      <c r="A3174" s="144"/>
      <c r="B3174" s="144"/>
      <c r="C3174" s="144"/>
      <c r="D3174" s="144"/>
      <c r="E3174" s="144"/>
      <c r="F3174" s="144"/>
    </row>
    <row r="3175" spans="1:6">
      <c r="A3175" s="144"/>
      <c r="B3175" s="144"/>
      <c r="C3175" s="144"/>
      <c r="D3175" s="144"/>
      <c r="E3175" s="144"/>
      <c r="F3175" s="144"/>
    </row>
    <row r="3176" spans="1:6">
      <c r="A3176" s="144"/>
      <c r="B3176" s="144"/>
      <c r="C3176" s="144"/>
      <c r="D3176" s="144"/>
      <c r="E3176" s="144"/>
      <c r="F3176" s="144"/>
    </row>
    <row r="3177" spans="1:6">
      <c r="A3177" s="144"/>
      <c r="B3177" s="144"/>
      <c r="C3177" s="144"/>
      <c r="D3177" s="144"/>
      <c r="E3177" s="144"/>
      <c r="F3177" s="144"/>
    </row>
    <row r="3178" spans="1:6">
      <c r="A3178" s="144"/>
      <c r="B3178" s="144"/>
      <c r="C3178" s="144"/>
      <c r="D3178" s="144"/>
      <c r="E3178" s="144"/>
      <c r="F3178" s="144"/>
    </row>
    <row r="3179" spans="1:6">
      <c r="A3179" s="144"/>
      <c r="B3179" s="144"/>
      <c r="C3179" s="144"/>
      <c r="D3179" s="144"/>
      <c r="E3179" s="144"/>
      <c r="F3179" s="144"/>
    </row>
    <row r="3180" spans="1:6">
      <c r="A3180" s="144"/>
      <c r="B3180" s="144"/>
      <c r="C3180" s="144"/>
      <c r="D3180" s="144"/>
      <c r="E3180" s="144"/>
      <c r="F3180" s="144"/>
    </row>
    <row r="3181" spans="1:6">
      <c r="A3181" s="144"/>
      <c r="B3181" s="144"/>
      <c r="C3181" s="144"/>
      <c r="D3181" s="144"/>
      <c r="E3181" s="144"/>
      <c r="F3181" s="144"/>
    </row>
    <row r="3182" spans="1:6">
      <c r="A3182" s="144"/>
      <c r="B3182" s="144"/>
      <c r="C3182" s="144"/>
      <c r="D3182" s="144"/>
      <c r="E3182" s="144"/>
      <c r="F3182" s="144"/>
    </row>
    <row r="3183" spans="1:6">
      <c r="A3183" s="144"/>
      <c r="B3183" s="144"/>
      <c r="C3183" s="144"/>
      <c r="D3183" s="144"/>
      <c r="E3183" s="144"/>
      <c r="F3183" s="144"/>
    </row>
    <row r="3184" spans="1:6">
      <c r="A3184" s="144"/>
      <c r="B3184" s="144"/>
      <c r="C3184" s="144"/>
      <c r="D3184" s="144"/>
      <c r="E3184" s="144"/>
      <c r="F3184" s="144"/>
    </row>
    <row r="3185" spans="1:6">
      <c r="A3185" s="144"/>
      <c r="B3185" s="144"/>
      <c r="C3185" s="144"/>
      <c r="D3185" s="144"/>
      <c r="E3185" s="144"/>
      <c r="F3185" s="144"/>
    </row>
    <row r="3186" spans="1:6">
      <c r="A3186" s="144"/>
      <c r="B3186" s="144"/>
      <c r="C3186" s="144"/>
      <c r="D3186" s="144"/>
      <c r="E3186" s="144"/>
      <c r="F3186" s="144"/>
    </row>
    <row r="3187" spans="1:6">
      <c r="A3187" s="144"/>
      <c r="B3187" s="144"/>
      <c r="C3187" s="144"/>
      <c r="D3187" s="144"/>
      <c r="E3187" s="144"/>
      <c r="F3187" s="144"/>
    </row>
    <row r="3188" spans="1:6">
      <c r="A3188" s="144"/>
      <c r="B3188" s="144"/>
      <c r="C3188" s="144"/>
      <c r="D3188" s="144"/>
      <c r="E3188" s="144"/>
      <c r="F3188" s="144"/>
    </row>
    <row r="3189" spans="1:6">
      <c r="A3189" s="144"/>
      <c r="B3189" s="144"/>
      <c r="C3189" s="144"/>
      <c r="D3189" s="144"/>
      <c r="E3189" s="144"/>
      <c r="F3189" s="144"/>
    </row>
    <row r="3190" spans="1:6">
      <c r="A3190" s="144"/>
      <c r="B3190" s="144"/>
      <c r="C3190" s="144"/>
      <c r="D3190" s="144"/>
      <c r="E3190" s="144"/>
      <c r="F3190" s="144"/>
    </row>
    <row r="3191" spans="1:6">
      <c r="A3191" s="144"/>
      <c r="B3191" s="144"/>
      <c r="C3191" s="144"/>
      <c r="D3191" s="144"/>
      <c r="E3191" s="144"/>
      <c r="F3191" s="144"/>
    </row>
    <row r="3192" spans="1:6">
      <c r="A3192" s="144"/>
      <c r="B3192" s="144"/>
      <c r="C3192" s="144"/>
      <c r="D3192" s="144"/>
      <c r="E3192" s="144"/>
      <c r="F3192" s="144"/>
    </row>
    <row r="3193" spans="1:6">
      <c r="A3193" s="144"/>
      <c r="B3193" s="144"/>
      <c r="C3193" s="144"/>
      <c r="D3193" s="144"/>
      <c r="E3193" s="144"/>
      <c r="F3193" s="144"/>
    </row>
    <row r="3194" spans="1:6">
      <c r="A3194" s="144"/>
      <c r="B3194" s="144"/>
      <c r="C3194" s="144"/>
      <c r="D3194" s="144"/>
      <c r="E3194" s="144"/>
      <c r="F3194" s="144"/>
    </row>
    <row r="3195" spans="1:6">
      <c r="A3195" s="144"/>
      <c r="B3195" s="144"/>
      <c r="C3195" s="144"/>
      <c r="D3195" s="144"/>
      <c r="E3195" s="144"/>
      <c r="F3195" s="144"/>
    </row>
    <row r="3196" spans="1:6">
      <c r="A3196" s="144"/>
      <c r="B3196" s="144"/>
      <c r="C3196" s="144"/>
      <c r="D3196" s="144"/>
      <c r="E3196" s="144"/>
      <c r="F3196" s="144"/>
    </row>
    <row r="3197" spans="1:6">
      <c r="A3197" s="144"/>
      <c r="B3197" s="144"/>
      <c r="C3197" s="144"/>
      <c r="D3197" s="144"/>
      <c r="E3197" s="144"/>
      <c r="F3197" s="144"/>
    </row>
    <row r="3198" spans="1:6">
      <c r="A3198" s="144"/>
      <c r="B3198" s="144"/>
      <c r="C3198" s="144"/>
      <c r="D3198" s="144"/>
      <c r="E3198" s="144"/>
      <c r="F3198" s="144"/>
    </row>
    <row r="3199" spans="1:6">
      <c r="A3199" s="144"/>
      <c r="B3199" s="144"/>
      <c r="C3199" s="144"/>
      <c r="D3199" s="144"/>
      <c r="E3199" s="144"/>
      <c r="F3199" s="144"/>
    </row>
    <row r="3200" spans="1:6">
      <c r="A3200" s="144"/>
      <c r="B3200" s="144"/>
      <c r="C3200" s="144"/>
      <c r="D3200" s="144"/>
      <c r="E3200" s="144"/>
      <c r="F3200" s="144"/>
    </row>
    <row r="3201" spans="1:6">
      <c r="A3201" s="144"/>
      <c r="B3201" s="144"/>
      <c r="C3201" s="144"/>
      <c r="D3201" s="144"/>
      <c r="E3201" s="144"/>
      <c r="F3201" s="144"/>
    </row>
    <row r="3202" spans="1:6">
      <c r="A3202" s="144"/>
      <c r="B3202" s="144"/>
      <c r="C3202" s="144"/>
      <c r="D3202" s="144"/>
      <c r="E3202" s="144"/>
      <c r="F3202" s="144"/>
    </row>
    <row r="3203" spans="1:6">
      <c r="A3203" s="144"/>
      <c r="B3203" s="144"/>
      <c r="C3203" s="144"/>
      <c r="D3203" s="144"/>
      <c r="E3203" s="144"/>
      <c r="F3203" s="144"/>
    </row>
    <row r="3204" spans="1:6">
      <c r="A3204" s="144"/>
      <c r="B3204" s="144"/>
      <c r="C3204" s="144"/>
      <c r="D3204" s="144"/>
      <c r="E3204" s="144"/>
      <c r="F3204" s="144"/>
    </row>
    <row r="3205" spans="1:6">
      <c r="A3205" s="144"/>
      <c r="B3205" s="144"/>
      <c r="C3205" s="144"/>
      <c r="D3205" s="144"/>
      <c r="E3205" s="144"/>
      <c r="F3205" s="144"/>
    </row>
    <row r="3206" spans="1:6">
      <c r="A3206" s="144"/>
      <c r="B3206" s="144"/>
      <c r="C3206" s="144"/>
      <c r="D3206" s="144"/>
      <c r="E3206" s="144"/>
      <c r="F3206" s="144"/>
    </row>
    <row r="3207" spans="1:6">
      <c r="A3207" s="144"/>
      <c r="B3207" s="144"/>
      <c r="C3207" s="144"/>
      <c r="D3207" s="144"/>
      <c r="E3207" s="144"/>
      <c r="F3207" s="144"/>
    </row>
    <row r="3208" spans="1:6">
      <c r="A3208" s="144"/>
      <c r="B3208" s="144"/>
      <c r="C3208" s="144"/>
      <c r="D3208" s="144"/>
      <c r="E3208" s="144"/>
      <c r="F3208" s="144"/>
    </row>
    <row r="3209" spans="1:6">
      <c r="A3209" s="144"/>
      <c r="B3209" s="144"/>
      <c r="C3209" s="144"/>
      <c r="D3209" s="144"/>
      <c r="E3209" s="144"/>
      <c r="F3209" s="144"/>
    </row>
    <row r="3210" spans="1:6">
      <c r="A3210" s="144"/>
      <c r="B3210" s="144"/>
      <c r="C3210" s="144"/>
      <c r="D3210" s="144"/>
      <c r="E3210" s="144"/>
      <c r="F3210" s="144"/>
    </row>
    <row r="3211" spans="1:6">
      <c r="A3211" s="144"/>
      <c r="B3211" s="144"/>
      <c r="C3211" s="144"/>
      <c r="D3211" s="144"/>
      <c r="E3211" s="144"/>
      <c r="F3211" s="144"/>
    </row>
    <row r="3212" spans="1:6">
      <c r="A3212" s="144"/>
      <c r="B3212" s="144"/>
      <c r="C3212" s="144"/>
      <c r="D3212" s="144"/>
      <c r="E3212" s="144"/>
      <c r="F3212" s="144"/>
    </row>
    <row r="3213" spans="1:6">
      <c r="A3213" s="144"/>
      <c r="B3213" s="144"/>
      <c r="C3213" s="144"/>
      <c r="D3213" s="144"/>
      <c r="E3213" s="144"/>
      <c r="F3213" s="144"/>
    </row>
    <row r="3214" spans="1:6">
      <c r="A3214" s="144"/>
      <c r="B3214" s="144"/>
      <c r="C3214" s="144"/>
      <c r="D3214" s="144"/>
      <c r="E3214" s="144"/>
      <c r="F3214" s="144"/>
    </row>
    <row r="3215" spans="1:6">
      <c r="A3215" s="144"/>
      <c r="B3215" s="144"/>
      <c r="C3215" s="144"/>
      <c r="D3215" s="144"/>
      <c r="E3215" s="144"/>
      <c r="F3215" s="144"/>
    </row>
    <row r="3216" spans="1:6">
      <c r="A3216" s="144"/>
      <c r="B3216" s="144"/>
      <c r="C3216" s="144"/>
      <c r="D3216" s="144"/>
      <c r="E3216" s="144"/>
      <c r="F3216" s="144"/>
    </row>
    <row r="3217" spans="1:6">
      <c r="A3217" s="144"/>
      <c r="B3217" s="144"/>
      <c r="C3217" s="144"/>
      <c r="D3217" s="144"/>
      <c r="E3217" s="144"/>
      <c r="F3217" s="144"/>
    </row>
    <row r="3218" spans="1:6">
      <c r="A3218" s="144"/>
      <c r="B3218" s="144"/>
      <c r="C3218" s="144"/>
      <c r="D3218" s="144"/>
      <c r="E3218" s="144"/>
      <c r="F3218" s="144"/>
    </row>
    <row r="3219" spans="1:6">
      <c r="A3219" s="144"/>
      <c r="B3219" s="144"/>
      <c r="C3219" s="144"/>
      <c r="D3219" s="144"/>
      <c r="E3219" s="144"/>
      <c r="F3219" s="144"/>
    </row>
    <row r="3220" spans="1:6">
      <c r="A3220" s="144"/>
      <c r="B3220" s="144"/>
      <c r="C3220" s="144"/>
      <c r="D3220" s="144"/>
      <c r="E3220" s="144"/>
      <c r="F3220" s="144"/>
    </row>
    <row r="3221" spans="1:6">
      <c r="A3221" s="144"/>
      <c r="B3221" s="144"/>
      <c r="C3221" s="144"/>
      <c r="D3221" s="144"/>
      <c r="E3221" s="144"/>
      <c r="F3221" s="144"/>
    </row>
    <row r="3222" spans="1:6">
      <c r="A3222" s="144"/>
      <c r="B3222" s="144"/>
      <c r="C3222" s="144"/>
      <c r="D3222" s="144"/>
      <c r="E3222" s="144"/>
      <c r="F3222" s="144"/>
    </row>
    <row r="3223" spans="1:6">
      <c r="A3223" s="144"/>
      <c r="B3223" s="144"/>
      <c r="C3223" s="144"/>
      <c r="D3223" s="144"/>
      <c r="E3223" s="144"/>
      <c r="F3223" s="144"/>
    </row>
    <row r="3224" spans="1:6">
      <c r="A3224" s="144"/>
      <c r="B3224" s="144"/>
      <c r="C3224" s="144"/>
      <c r="D3224" s="144"/>
      <c r="E3224" s="144"/>
      <c r="F3224" s="144"/>
    </row>
    <row r="3225" spans="1:6">
      <c r="A3225" s="144"/>
      <c r="B3225" s="144"/>
      <c r="C3225" s="144"/>
      <c r="D3225" s="144"/>
      <c r="E3225" s="144"/>
      <c r="F3225" s="144"/>
    </row>
    <row r="3226" spans="1:6">
      <c r="A3226" s="144"/>
      <c r="B3226" s="144"/>
      <c r="C3226" s="144"/>
      <c r="D3226" s="144"/>
      <c r="E3226" s="144"/>
      <c r="F3226" s="144"/>
    </row>
    <row r="3227" spans="1:6">
      <c r="A3227" s="144"/>
      <c r="B3227" s="144"/>
      <c r="C3227" s="144"/>
      <c r="D3227" s="144"/>
      <c r="E3227" s="144"/>
      <c r="F3227" s="144"/>
    </row>
    <row r="3228" spans="1:6">
      <c r="A3228" s="144"/>
      <c r="B3228" s="144"/>
      <c r="C3228" s="144"/>
      <c r="D3228" s="144"/>
      <c r="E3228" s="144"/>
      <c r="F3228" s="144"/>
    </row>
    <row r="3229" spans="1:6">
      <c r="A3229" s="144"/>
      <c r="B3229" s="144"/>
      <c r="C3229" s="144"/>
      <c r="D3229" s="144"/>
      <c r="E3229" s="144"/>
      <c r="F3229" s="144"/>
    </row>
    <row r="3230" spans="1:6">
      <c r="A3230" s="144"/>
      <c r="B3230" s="144"/>
      <c r="C3230" s="144"/>
      <c r="D3230" s="144"/>
      <c r="E3230" s="144"/>
      <c r="F3230" s="144"/>
    </row>
    <row r="3231" spans="1:6">
      <c r="A3231" s="144"/>
      <c r="B3231" s="144"/>
      <c r="C3231" s="144"/>
      <c r="D3231" s="144"/>
      <c r="E3231" s="144"/>
      <c r="F3231" s="144"/>
    </row>
    <row r="3232" spans="1:6">
      <c r="A3232" s="144"/>
      <c r="B3232" s="144"/>
      <c r="C3232" s="144"/>
      <c r="D3232" s="144"/>
      <c r="E3232" s="144"/>
      <c r="F3232" s="144"/>
    </row>
    <row r="3233" spans="1:6">
      <c r="A3233" s="144"/>
      <c r="B3233" s="144"/>
      <c r="C3233" s="144"/>
      <c r="D3233" s="144"/>
      <c r="E3233" s="144"/>
      <c r="F3233" s="144"/>
    </row>
    <row r="3234" spans="1:6">
      <c r="A3234" s="144"/>
      <c r="B3234" s="144"/>
      <c r="C3234" s="144"/>
      <c r="D3234" s="144"/>
      <c r="E3234" s="144"/>
      <c r="F3234" s="144"/>
    </row>
    <row r="3235" spans="1:6">
      <c r="A3235" s="144"/>
      <c r="B3235" s="144"/>
      <c r="C3235" s="144"/>
      <c r="D3235" s="144"/>
      <c r="E3235" s="144"/>
      <c r="F3235" s="144"/>
    </row>
    <row r="3236" spans="1:6">
      <c r="A3236" s="144"/>
      <c r="B3236" s="144"/>
      <c r="C3236" s="144"/>
      <c r="D3236" s="144"/>
      <c r="E3236" s="144"/>
      <c r="F3236" s="144"/>
    </row>
    <row r="3237" spans="1:6">
      <c r="A3237" s="144"/>
      <c r="B3237" s="144"/>
      <c r="C3237" s="144"/>
      <c r="D3237" s="144"/>
      <c r="E3237" s="144"/>
      <c r="F3237" s="144"/>
    </row>
    <row r="3238" spans="1:6">
      <c r="A3238" s="144"/>
      <c r="B3238" s="144"/>
      <c r="C3238" s="144"/>
      <c r="D3238" s="144"/>
      <c r="E3238" s="144"/>
      <c r="F3238" s="144"/>
    </row>
    <row r="3239" spans="1:6">
      <c r="A3239" s="144"/>
      <c r="B3239" s="144"/>
      <c r="C3239" s="144"/>
      <c r="D3239" s="144"/>
      <c r="E3239" s="144"/>
      <c r="F3239" s="144"/>
    </row>
    <row r="3240" spans="1:6">
      <c r="A3240" s="144"/>
      <c r="B3240" s="144"/>
      <c r="C3240" s="144"/>
      <c r="D3240" s="144"/>
      <c r="E3240" s="144"/>
      <c r="F3240" s="144"/>
    </row>
    <row r="3241" spans="1:6">
      <c r="A3241" s="144"/>
      <c r="B3241" s="144"/>
      <c r="C3241" s="144"/>
      <c r="D3241" s="144"/>
      <c r="E3241" s="144"/>
      <c r="F3241" s="144"/>
    </row>
    <row r="3242" spans="1:6">
      <c r="A3242" s="144"/>
      <c r="B3242" s="144"/>
      <c r="C3242" s="144"/>
      <c r="D3242" s="144"/>
      <c r="E3242" s="144"/>
      <c r="F3242" s="144"/>
    </row>
    <row r="3243" spans="1:6">
      <c r="A3243" s="144"/>
      <c r="B3243" s="144"/>
      <c r="C3243" s="144"/>
      <c r="D3243" s="144"/>
      <c r="E3243" s="144"/>
      <c r="F3243" s="144"/>
    </row>
    <row r="3244" spans="1:6">
      <c r="A3244" s="144"/>
      <c r="B3244" s="144"/>
      <c r="C3244" s="144"/>
      <c r="D3244" s="144"/>
      <c r="E3244" s="144"/>
      <c r="F3244" s="144"/>
    </row>
    <row r="3245" spans="1:6">
      <c r="A3245" s="144"/>
      <c r="B3245" s="144"/>
      <c r="C3245" s="144"/>
      <c r="D3245" s="144"/>
      <c r="E3245" s="144"/>
      <c r="F3245" s="144"/>
    </row>
    <row r="3246" spans="1:6">
      <c r="A3246" s="144"/>
      <c r="B3246" s="144"/>
      <c r="C3246" s="144"/>
      <c r="D3246" s="144"/>
      <c r="E3246" s="144"/>
      <c r="F3246" s="144"/>
    </row>
    <row r="3247" spans="1:6">
      <c r="A3247" s="144"/>
      <c r="B3247" s="144"/>
      <c r="C3247" s="144"/>
      <c r="D3247" s="144"/>
      <c r="E3247" s="144"/>
      <c r="F3247" s="144"/>
    </row>
    <row r="3248" spans="1:6">
      <c r="A3248" s="144"/>
      <c r="B3248" s="144"/>
      <c r="C3248" s="144"/>
      <c r="D3248" s="144"/>
      <c r="E3248" s="144"/>
      <c r="F3248" s="144"/>
    </row>
    <row r="3249" spans="1:6">
      <c r="A3249" s="144"/>
      <c r="B3249" s="144"/>
      <c r="C3249" s="144"/>
      <c r="D3249" s="144"/>
      <c r="E3249" s="144"/>
      <c r="F3249" s="144"/>
    </row>
    <row r="3250" spans="1:6">
      <c r="A3250" s="144"/>
      <c r="B3250" s="144"/>
      <c r="C3250" s="144"/>
      <c r="D3250" s="144"/>
      <c r="E3250" s="144"/>
      <c r="F3250" s="144"/>
    </row>
    <row r="3251" spans="1:6">
      <c r="A3251" s="144"/>
      <c r="B3251" s="144"/>
      <c r="C3251" s="144"/>
      <c r="D3251" s="144"/>
      <c r="E3251" s="144"/>
      <c r="F3251" s="144"/>
    </row>
    <row r="3252" spans="1:6">
      <c r="A3252" s="144"/>
      <c r="B3252" s="144"/>
      <c r="C3252" s="144"/>
      <c r="D3252" s="144"/>
      <c r="E3252" s="144"/>
      <c r="F3252" s="144"/>
    </row>
    <row r="3253" spans="1:6">
      <c r="A3253" s="144"/>
      <c r="B3253" s="144"/>
      <c r="C3253" s="144"/>
      <c r="D3253" s="144"/>
      <c r="E3253" s="144"/>
      <c r="F3253" s="144"/>
    </row>
    <row r="3254" spans="1:6">
      <c r="A3254" s="144"/>
      <c r="B3254" s="144"/>
      <c r="C3254" s="144"/>
      <c r="D3254" s="144"/>
      <c r="E3254" s="144"/>
      <c r="F3254" s="144"/>
    </row>
    <row r="3255" spans="1:6">
      <c r="A3255" s="144"/>
      <c r="B3255" s="144"/>
      <c r="C3255" s="144"/>
      <c r="D3255" s="144"/>
      <c r="E3255" s="144"/>
      <c r="F3255" s="144"/>
    </row>
    <row r="3256" spans="1:6">
      <c r="A3256" s="144"/>
      <c r="B3256" s="144"/>
      <c r="C3256" s="144"/>
      <c r="D3256" s="144"/>
      <c r="E3256" s="144"/>
      <c r="F3256" s="144"/>
    </row>
    <row r="3257" spans="1:6">
      <c r="A3257" s="144"/>
      <c r="B3257" s="144"/>
      <c r="C3257" s="144"/>
      <c r="D3257" s="144"/>
      <c r="E3257" s="144"/>
      <c r="F3257" s="144"/>
    </row>
    <row r="3258" spans="1:6">
      <c r="A3258" s="144"/>
      <c r="B3258" s="144"/>
      <c r="C3258" s="144"/>
      <c r="D3258" s="144"/>
      <c r="E3258" s="144"/>
      <c r="F3258" s="144"/>
    </row>
    <row r="3259" spans="1:6">
      <c r="A3259" s="144"/>
      <c r="B3259" s="144"/>
      <c r="C3259" s="144"/>
      <c r="D3259" s="144"/>
      <c r="E3259" s="144"/>
      <c r="F3259" s="144"/>
    </row>
    <row r="3260" spans="1:6">
      <c r="A3260" s="144"/>
      <c r="B3260" s="144"/>
      <c r="C3260" s="144"/>
      <c r="D3260" s="144"/>
      <c r="E3260" s="144"/>
      <c r="F3260" s="144"/>
    </row>
    <row r="3261" spans="1:6">
      <c r="A3261" s="144"/>
      <c r="B3261" s="144"/>
      <c r="C3261" s="144"/>
      <c r="D3261" s="144"/>
      <c r="E3261" s="144"/>
      <c r="F3261" s="144"/>
    </row>
    <row r="3262" spans="1:6">
      <c r="A3262" s="144"/>
      <c r="B3262" s="144"/>
      <c r="C3262" s="144"/>
      <c r="D3262" s="144"/>
      <c r="E3262" s="144"/>
      <c r="F3262" s="144"/>
    </row>
    <row r="3263" spans="1:6">
      <c r="A3263" s="144"/>
      <c r="B3263" s="144"/>
      <c r="C3263" s="144"/>
      <c r="D3263" s="144"/>
      <c r="E3263" s="144"/>
      <c r="F3263" s="144"/>
    </row>
    <row r="3264" spans="1:6">
      <c r="A3264" s="144"/>
      <c r="B3264" s="144"/>
      <c r="C3264" s="144"/>
      <c r="D3264" s="144"/>
      <c r="E3264" s="144"/>
      <c r="F3264" s="144"/>
    </row>
    <row r="3265" spans="1:6">
      <c r="A3265" s="144"/>
      <c r="B3265" s="144"/>
      <c r="C3265" s="144"/>
      <c r="D3265" s="144"/>
      <c r="E3265" s="144"/>
      <c r="F3265" s="144"/>
    </row>
    <row r="3266" spans="1:6">
      <c r="A3266" s="144"/>
      <c r="B3266" s="144"/>
      <c r="C3266" s="144"/>
      <c r="D3266" s="144"/>
      <c r="E3266" s="144"/>
      <c r="F3266" s="144"/>
    </row>
    <row r="3267" spans="1:6">
      <c r="A3267" s="144"/>
      <c r="B3267" s="144"/>
      <c r="C3267" s="144"/>
      <c r="D3267" s="144"/>
      <c r="E3267" s="144"/>
      <c r="F3267" s="144"/>
    </row>
    <row r="3268" spans="1:6">
      <c r="A3268" s="144"/>
      <c r="B3268" s="144"/>
      <c r="C3268" s="144"/>
      <c r="D3268" s="144"/>
      <c r="E3268" s="144"/>
      <c r="F3268" s="144"/>
    </row>
    <row r="3269" spans="1:6">
      <c r="A3269" s="144"/>
      <c r="B3269" s="144"/>
      <c r="C3269" s="144"/>
      <c r="D3269" s="144"/>
      <c r="E3269" s="144"/>
      <c r="F3269" s="144"/>
    </row>
    <row r="3270" spans="1:6">
      <c r="A3270" s="144"/>
      <c r="B3270" s="144"/>
      <c r="C3270" s="144"/>
      <c r="D3270" s="144"/>
      <c r="E3270" s="144"/>
      <c r="F3270" s="144"/>
    </row>
    <row r="3271" spans="1:6">
      <c r="A3271" s="144"/>
      <c r="B3271" s="144"/>
      <c r="C3271" s="144"/>
      <c r="D3271" s="144"/>
      <c r="E3271" s="144"/>
      <c r="F3271" s="144"/>
    </row>
    <row r="3272" spans="1:6">
      <c r="A3272" s="144"/>
      <c r="B3272" s="144"/>
      <c r="C3272" s="144"/>
      <c r="D3272" s="144"/>
      <c r="E3272" s="144"/>
      <c r="F3272" s="144"/>
    </row>
    <row r="3273" spans="1:6">
      <c r="A3273" s="144"/>
      <c r="B3273" s="144"/>
      <c r="C3273" s="144"/>
      <c r="D3273" s="144"/>
      <c r="E3273" s="144"/>
      <c r="F3273" s="144"/>
    </row>
    <row r="3274" spans="1:6">
      <c r="A3274" s="144"/>
      <c r="B3274" s="144"/>
      <c r="C3274" s="144"/>
      <c r="D3274" s="144"/>
      <c r="E3274" s="144"/>
      <c r="F3274" s="144"/>
    </row>
    <row r="3275" spans="1:6">
      <c r="A3275" s="144"/>
      <c r="B3275" s="144"/>
      <c r="C3275" s="144"/>
      <c r="D3275" s="144"/>
      <c r="E3275" s="144"/>
      <c r="F3275" s="144"/>
    </row>
    <row r="3276" spans="1:6">
      <c r="A3276" s="144"/>
      <c r="B3276" s="144"/>
      <c r="C3276" s="144"/>
      <c r="D3276" s="144"/>
      <c r="E3276" s="144"/>
      <c r="F3276" s="144"/>
    </row>
    <row r="3277" spans="1:6">
      <c r="A3277" s="144"/>
      <c r="B3277" s="144"/>
      <c r="C3277" s="144"/>
      <c r="D3277" s="144"/>
      <c r="E3277" s="144"/>
      <c r="F3277" s="144"/>
    </row>
    <row r="3278" spans="1:6">
      <c r="A3278" s="144"/>
      <c r="B3278" s="144"/>
      <c r="C3278" s="144"/>
      <c r="D3278" s="144"/>
      <c r="E3278" s="144"/>
      <c r="F3278" s="144"/>
    </row>
    <row r="3279" spans="1:6">
      <c r="A3279" s="144"/>
      <c r="B3279" s="144"/>
      <c r="C3279" s="144"/>
      <c r="D3279" s="144"/>
      <c r="E3279" s="144"/>
      <c r="F3279" s="144"/>
    </row>
    <row r="3280" spans="1:6">
      <c r="A3280" s="144"/>
      <c r="B3280" s="144"/>
      <c r="C3280" s="144"/>
      <c r="D3280" s="144"/>
      <c r="E3280" s="144"/>
      <c r="F3280" s="144"/>
    </row>
    <row r="3281" spans="1:6">
      <c r="A3281" s="144"/>
      <c r="B3281" s="144"/>
      <c r="C3281" s="144"/>
      <c r="D3281" s="144"/>
      <c r="E3281" s="144"/>
      <c r="F3281" s="144"/>
    </row>
    <row r="3282" spans="1:6">
      <c r="A3282" s="144"/>
      <c r="B3282" s="144"/>
      <c r="C3282" s="144"/>
      <c r="D3282" s="144"/>
      <c r="E3282" s="144"/>
      <c r="F3282" s="144"/>
    </row>
    <row r="3283" spans="1:6">
      <c r="A3283" s="144"/>
      <c r="B3283" s="144"/>
      <c r="C3283" s="144"/>
      <c r="D3283" s="144"/>
      <c r="E3283" s="144"/>
      <c r="F3283" s="144"/>
    </row>
    <row r="3284" spans="1:6">
      <c r="A3284" s="144"/>
      <c r="B3284" s="144"/>
      <c r="C3284" s="144"/>
      <c r="D3284" s="144"/>
      <c r="E3284" s="144"/>
      <c r="F3284" s="144"/>
    </row>
    <row r="3285" spans="1:6">
      <c r="A3285" s="144"/>
      <c r="B3285" s="144"/>
      <c r="C3285" s="144"/>
      <c r="D3285" s="144"/>
      <c r="E3285" s="144"/>
      <c r="F3285" s="144"/>
    </row>
    <row r="3286" spans="1:6">
      <c r="A3286" s="144"/>
      <c r="B3286" s="144"/>
      <c r="C3286" s="144"/>
      <c r="D3286" s="144"/>
      <c r="E3286" s="144"/>
      <c r="F3286" s="144"/>
    </row>
    <row r="3287" spans="1:6">
      <c r="A3287" s="144"/>
      <c r="B3287" s="144"/>
      <c r="C3287" s="144"/>
      <c r="D3287" s="144"/>
      <c r="E3287" s="144"/>
      <c r="F3287" s="144"/>
    </row>
    <row r="3288" spans="1:6">
      <c r="A3288" s="144"/>
      <c r="B3288" s="144"/>
      <c r="C3288" s="144"/>
      <c r="D3288" s="144"/>
      <c r="E3288" s="144"/>
      <c r="F3288" s="144"/>
    </row>
    <row r="3289" spans="1:6">
      <c r="A3289" s="144"/>
      <c r="B3289" s="144"/>
      <c r="C3289" s="144"/>
      <c r="D3289" s="144"/>
      <c r="E3289" s="144"/>
      <c r="F3289" s="144"/>
    </row>
    <row r="3290" spans="1:6">
      <c r="A3290" s="144"/>
      <c r="B3290" s="144"/>
      <c r="C3290" s="144"/>
      <c r="D3290" s="144"/>
      <c r="E3290" s="144"/>
      <c r="F3290" s="144"/>
    </row>
    <row r="3291" spans="1:6">
      <c r="A3291" s="144"/>
      <c r="B3291" s="144"/>
      <c r="C3291" s="144"/>
      <c r="D3291" s="144"/>
      <c r="E3291" s="144"/>
      <c r="F3291" s="144"/>
    </row>
    <row r="3292" spans="1:6">
      <c r="A3292" s="144"/>
      <c r="B3292" s="144"/>
      <c r="C3292" s="144"/>
      <c r="D3292" s="144"/>
      <c r="E3292" s="144"/>
      <c r="F3292" s="144"/>
    </row>
    <row r="3293" spans="1:6">
      <c r="A3293" s="144"/>
      <c r="B3293" s="144"/>
      <c r="C3293" s="144"/>
      <c r="D3293" s="144"/>
      <c r="E3293" s="144"/>
      <c r="F3293" s="144"/>
    </row>
    <row r="3294" spans="1:6">
      <c r="A3294" s="144"/>
      <c r="B3294" s="144"/>
      <c r="C3294" s="144"/>
      <c r="D3294" s="144"/>
      <c r="E3294" s="144"/>
      <c r="F3294" s="144"/>
    </row>
    <row r="3295" spans="1:6">
      <c r="A3295" s="144"/>
      <c r="B3295" s="144"/>
      <c r="C3295" s="144"/>
      <c r="D3295" s="144"/>
      <c r="E3295" s="144"/>
      <c r="F3295" s="144"/>
    </row>
    <row r="3296" spans="1:6">
      <c r="A3296" s="144"/>
      <c r="B3296" s="144"/>
      <c r="C3296" s="144"/>
      <c r="D3296" s="144"/>
      <c r="E3296" s="144"/>
      <c r="F3296" s="144"/>
    </row>
    <row r="3297" spans="1:6">
      <c r="A3297" s="144"/>
      <c r="B3297" s="144"/>
      <c r="C3297" s="144"/>
      <c r="D3297" s="144"/>
      <c r="E3297" s="144"/>
      <c r="F3297" s="144"/>
    </row>
    <row r="3298" spans="1:6">
      <c r="A3298" s="144"/>
      <c r="B3298" s="144"/>
      <c r="C3298" s="144"/>
      <c r="D3298" s="144"/>
      <c r="E3298" s="144"/>
      <c r="F3298" s="144"/>
    </row>
    <row r="3299" spans="1:6">
      <c r="A3299" s="144"/>
      <c r="B3299" s="144"/>
      <c r="C3299" s="144"/>
      <c r="D3299" s="144"/>
      <c r="E3299" s="144"/>
      <c r="F3299" s="144"/>
    </row>
    <row r="3300" spans="1:6">
      <c r="A3300" s="144"/>
      <c r="B3300" s="144"/>
      <c r="C3300" s="144"/>
      <c r="D3300" s="144"/>
      <c r="E3300" s="144"/>
      <c r="F3300" s="144"/>
    </row>
    <row r="3301" spans="1:6">
      <c r="A3301" s="144"/>
      <c r="B3301" s="144"/>
      <c r="C3301" s="144"/>
      <c r="D3301" s="144"/>
      <c r="E3301" s="144"/>
      <c r="F3301" s="144"/>
    </row>
    <row r="3302" spans="1:6">
      <c r="A3302" s="144"/>
      <c r="B3302" s="144"/>
      <c r="C3302" s="144"/>
      <c r="D3302" s="144"/>
      <c r="E3302" s="144"/>
      <c r="F3302" s="144"/>
    </row>
    <row r="3303" spans="1:6">
      <c r="A3303" s="144"/>
      <c r="B3303" s="144"/>
      <c r="C3303" s="144"/>
      <c r="D3303" s="144"/>
      <c r="E3303" s="144"/>
      <c r="F3303" s="144"/>
    </row>
    <row r="3304" spans="1:6">
      <c r="A3304" s="144"/>
      <c r="B3304" s="144"/>
      <c r="C3304" s="144"/>
      <c r="D3304" s="144"/>
      <c r="E3304" s="144"/>
      <c r="F3304" s="144"/>
    </row>
    <row r="3305" spans="1:6">
      <c r="A3305" s="144"/>
      <c r="B3305" s="144"/>
      <c r="C3305" s="144"/>
      <c r="D3305" s="144"/>
      <c r="E3305" s="144"/>
      <c r="F3305" s="144"/>
    </row>
    <row r="3306" spans="1:6">
      <c r="A3306" s="144"/>
      <c r="B3306" s="144"/>
      <c r="C3306" s="144"/>
      <c r="D3306" s="144"/>
      <c r="E3306" s="144"/>
      <c r="F3306" s="144"/>
    </row>
    <row r="3307" spans="1:6">
      <c r="A3307" s="144"/>
      <c r="B3307" s="144"/>
      <c r="C3307" s="144"/>
      <c r="D3307" s="144"/>
      <c r="E3307" s="144"/>
      <c r="F3307" s="144"/>
    </row>
    <row r="3308" spans="1:6">
      <c r="A3308" s="144"/>
      <c r="B3308" s="144"/>
      <c r="C3308" s="144"/>
      <c r="D3308" s="144"/>
      <c r="E3308" s="144"/>
      <c r="F3308" s="144"/>
    </row>
    <row r="3309" spans="1:6">
      <c r="A3309" s="144"/>
      <c r="B3309" s="144"/>
      <c r="C3309" s="144"/>
      <c r="D3309" s="144"/>
      <c r="E3309" s="144"/>
      <c r="F3309" s="144"/>
    </row>
    <row r="3310" spans="1:6">
      <c r="A3310" s="144"/>
      <c r="B3310" s="144"/>
      <c r="C3310" s="144"/>
      <c r="D3310" s="144"/>
      <c r="E3310" s="144"/>
      <c r="F3310" s="144"/>
    </row>
    <row r="3311" spans="1:6">
      <c r="A3311" s="144"/>
      <c r="B3311" s="144"/>
      <c r="C3311" s="144"/>
      <c r="D3311" s="144"/>
      <c r="E3311" s="144"/>
      <c r="F3311" s="144"/>
    </row>
    <row r="3312" spans="1:6">
      <c r="A3312" s="144"/>
      <c r="B3312" s="144"/>
      <c r="C3312" s="144"/>
      <c r="D3312" s="144"/>
      <c r="E3312" s="144"/>
      <c r="F3312" s="144"/>
    </row>
    <row r="3313" spans="1:6">
      <c r="A3313" s="144"/>
      <c r="B3313" s="144"/>
      <c r="C3313" s="144"/>
      <c r="D3313" s="144"/>
      <c r="E3313" s="144"/>
      <c r="F3313" s="144"/>
    </row>
    <row r="3314" spans="1:6">
      <c r="A3314" s="144"/>
      <c r="B3314" s="144"/>
      <c r="C3314" s="144"/>
      <c r="D3314" s="144"/>
      <c r="E3314" s="144"/>
      <c r="F3314" s="144"/>
    </row>
    <row r="3315" spans="1:6">
      <c r="A3315" s="144"/>
      <c r="B3315" s="144"/>
      <c r="C3315" s="144"/>
      <c r="D3315" s="144"/>
      <c r="E3315" s="144"/>
      <c r="F3315" s="144"/>
    </row>
    <row r="3316" spans="1:6">
      <c r="A3316" s="144"/>
      <c r="B3316" s="144"/>
      <c r="C3316" s="144"/>
      <c r="D3316" s="144"/>
      <c r="E3316" s="144"/>
      <c r="F3316" s="144"/>
    </row>
    <row r="3317" spans="1:6">
      <c r="A3317" s="144"/>
      <c r="B3317" s="144"/>
      <c r="C3317" s="144"/>
      <c r="D3317" s="144"/>
      <c r="E3317" s="144"/>
      <c r="F3317" s="144"/>
    </row>
    <row r="3318" spans="1:6">
      <c r="A3318" s="144"/>
      <c r="B3318" s="144"/>
      <c r="C3318" s="144"/>
      <c r="D3318" s="144"/>
      <c r="E3318" s="144"/>
      <c r="F3318" s="144"/>
    </row>
    <row r="3319" spans="1:6">
      <c r="A3319" s="144"/>
      <c r="B3319" s="144"/>
      <c r="C3319" s="144"/>
      <c r="D3319" s="144"/>
      <c r="E3319" s="144"/>
      <c r="F3319" s="144"/>
    </row>
    <row r="3320" spans="1:6">
      <c r="A3320" s="144"/>
      <c r="B3320" s="144"/>
      <c r="C3320" s="144"/>
      <c r="D3320" s="144"/>
      <c r="E3320" s="144"/>
      <c r="F3320" s="144"/>
    </row>
    <row r="3321" spans="1:6">
      <c r="A3321" s="144"/>
      <c r="B3321" s="144"/>
      <c r="C3321" s="144"/>
      <c r="D3321" s="144"/>
      <c r="E3321" s="144"/>
      <c r="F3321" s="144"/>
    </row>
    <row r="3322" spans="1:6">
      <c r="A3322" s="144"/>
      <c r="B3322" s="144"/>
      <c r="C3322" s="144"/>
      <c r="D3322" s="144"/>
      <c r="E3322" s="144"/>
      <c r="F3322" s="144"/>
    </row>
    <row r="3323" spans="1:6">
      <c r="A3323" s="144"/>
      <c r="B3323" s="144"/>
      <c r="C3323" s="144"/>
      <c r="D3323" s="144"/>
      <c r="E3323" s="144"/>
      <c r="F3323" s="144"/>
    </row>
    <row r="3324" spans="1:6">
      <c r="A3324" s="144"/>
      <c r="B3324" s="144"/>
      <c r="C3324" s="144"/>
      <c r="D3324" s="144"/>
      <c r="E3324" s="144"/>
      <c r="F3324" s="144"/>
    </row>
    <row r="3325" spans="1:6">
      <c r="A3325" s="144"/>
      <c r="B3325" s="144"/>
      <c r="C3325" s="144"/>
      <c r="D3325" s="144"/>
      <c r="E3325" s="144"/>
      <c r="F3325" s="144"/>
    </row>
    <row r="3326" spans="1:6">
      <c r="A3326" s="144"/>
      <c r="B3326" s="144"/>
      <c r="C3326" s="144"/>
      <c r="D3326" s="144"/>
      <c r="E3326" s="144"/>
      <c r="F3326" s="144"/>
    </row>
    <row r="3327" spans="1:6">
      <c r="A3327" s="144"/>
      <c r="B3327" s="144"/>
      <c r="C3327" s="144"/>
      <c r="D3327" s="144"/>
      <c r="E3327" s="144"/>
      <c r="F3327" s="144"/>
    </row>
    <row r="3328" spans="1:6">
      <c r="A3328" s="144"/>
      <c r="B3328" s="144"/>
      <c r="C3328" s="144"/>
      <c r="D3328" s="144"/>
      <c r="E3328" s="144"/>
      <c r="F3328" s="144"/>
    </row>
    <row r="3329" spans="1:6">
      <c r="A3329" s="144"/>
      <c r="B3329" s="144"/>
      <c r="C3329" s="144"/>
      <c r="D3329" s="144"/>
      <c r="E3329" s="144"/>
      <c r="F3329" s="144"/>
    </row>
    <row r="3330" spans="1:6">
      <c r="A3330" s="144"/>
      <c r="B3330" s="144"/>
      <c r="C3330" s="144"/>
      <c r="D3330" s="144"/>
      <c r="E3330" s="144"/>
      <c r="F3330" s="144"/>
    </row>
    <row r="3331" spans="1:6">
      <c r="A3331" s="144"/>
      <c r="B3331" s="144"/>
      <c r="C3331" s="144"/>
      <c r="D3331" s="144"/>
      <c r="E3331" s="144"/>
      <c r="F3331" s="144"/>
    </row>
    <row r="3332" spans="1:6">
      <c r="A3332" s="144"/>
      <c r="B3332" s="144"/>
      <c r="C3332" s="144"/>
      <c r="D3332" s="144"/>
      <c r="E3332" s="144"/>
      <c r="F3332" s="144"/>
    </row>
    <row r="3333" spans="1:6">
      <c r="A3333" s="144"/>
      <c r="B3333" s="144"/>
      <c r="C3333" s="144"/>
      <c r="D3333" s="144"/>
      <c r="E3333" s="144"/>
      <c r="F3333" s="144"/>
    </row>
    <row r="3334" spans="1:6">
      <c r="A3334" s="144"/>
      <c r="B3334" s="144"/>
      <c r="C3334" s="144"/>
      <c r="D3334" s="144"/>
      <c r="E3334" s="144"/>
      <c r="F3334" s="144"/>
    </row>
    <row r="3335" spans="1:6">
      <c r="A3335" s="144"/>
      <c r="B3335" s="144"/>
      <c r="C3335" s="144"/>
      <c r="D3335" s="144"/>
      <c r="E3335" s="144"/>
      <c r="F3335" s="144"/>
    </row>
    <row r="3336" spans="1:6">
      <c r="A3336" s="144"/>
      <c r="B3336" s="144"/>
      <c r="C3336" s="144"/>
      <c r="D3336" s="144"/>
      <c r="E3336" s="144"/>
      <c r="F3336" s="144"/>
    </row>
    <row r="3337" spans="1:6">
      <c r="A3337" s="144"/>
      <c r="B3337" s="144"/>
      <c r="C3337" s="144"/>
      <c r="D3337" s="144"/>
      <c r="E3337" s="144"/>
      <c r="F3337" s="144"/>
    </row>
    <row r="3338" spans="1:6">
      <c r="A3338" s="144"/>
      <c r="B3338" s="144"/>
      <c r="C3338" s="144"/>
      <c r="D3338" s="144"/>
      <c r="E3338" s="144"/>
      <c r="F3338" s="144"/>
    </row>
    <row r="3339" spans="1:6">
      <c r="A3339" s="144"/>
      <c r="B3339" s="144"/>
      <c r="C3339" s="144"/>
      <c r="D3339" s="144"/>
      <c r="E3339" s="144"/>
      <c r="F3339" s="144"/>
    </row>
    <row r="3340" spans="1:6">
      <c r="A3340" s="144"/>
      <c r="B3340" s="144"/>
      <c r="C3340" s="144"/>
      <c r="D3340" s="144"/>
      <c r="E3340" s="144"/>
      <c r="F3340" s="144"/>
    </row>
    <row r="3341" spans="1:6">
      <c r="A3341" s="144"/>
      <c r="B3341" s="144"/>
      <c r="C3341" s="144"/>
      <c r="D3341" s="144"/>
      <c r="E3341" s="144"/>
      <c r="F3341" s="144"/>
    </row>
    <row r="3342" spans="1:6">
      <c r="A3342" s="144"/>
      <c r="B3342" s="144"/>
      <c r="C3342" s="144"/>
      <c r="D3342" s="144"/>
      <c r="E3342" s="144"/>
      <c r="F3342" s="144"/>
    </row>
    <row r="3343" spans="1:6">
      <c r="A3343" s="144"/>
      <c r="B3343" s="144"/>
      <c r="C3343" s="144"/>
      <c r="D3343" s="144"/>
      <c r="E3343" s="144"/>
      <c r="F3343" s="144"/>
    </row>
    <row r="3344" spans="1:6">
      <c r="A3344" s="144"/>
      <c r="B3344" s="144"/>
      <c r="C3344" s="144"/>
      <c r="D3344" s="144"/>
      <c r="E3344" s="144"/>
      <c r="F3344" s="144"/>
    </row>
    <row r="3345" spans="1:6">
      <c r="A3345" s="144"/>
      <c r="B3345" s="144"/>
      <c r="C3345" s="144"/>
      <c r="D3345" s="144"/>
      <c r="E3345" s="144"/>
      <c r="F3345" s="144"/>
    </row>
    <row r="3346" spans="1:6">
      <c r="A3346" s="144"/>
      <c r="B3346" s="144"/>
      <c r="C3346" s="144"/>
      <c r="D3346" s="144"/>
      <c r="E3346" s="144"/>
      <c r="F3346" s="144"/>
    </row>
    <row r="3347" spans="1:6">
      <c r="A3347" s="144"/>
      <c r="B3347" s="144"/>
      <c r="C3347" s="144"/>
      <c r="D3347" s="144"/>
      <c r="E3347" s="144"/>
      <c r="F3347" s="144"/>
    </row>
    <row r="3348" spans="1:6">
      <c r="A3348" s="144"/>
      <c r="B3348" s="144"/>
      <c r="C3348" s="144"/>
      <c r="D3348" s="144"/>
      <c r="E3348" s="144"/>
      <c r="F3348" s="144"/>
    </row>
    <row r="3349" spans="1:6">
      <c r="A3349" s="144"/>
      <c r="B3349" s="144"/>
      <c r="C3349" s="144"/>
      <c r="D3349" s="144"/>
      <c r="E3349" s="144"/>
      <c r="F3349" s="144"/>
    </row>
    <row r="3350" spans="1:6">
      <c r="A3350" s="144"/>
      <c r="B3350" s="144"/>
      <c r="C3350" s="144"/>
      <c r="D3350" s="144"/>
      <c r="E3350" s="144"/>
      <c r="F3350" s="144"/>
    </row>
    <row r="3351" spans="1:6">
      <c r="A3351" s="144"/>
      <c r="B3351" s="144"/>
      <c r="C3351" s="144"/>
      <c r="D3351" s="144"/>
      <c r="E3351" s="144"/>
      <c r="F3351" s="144"/>
    </row>
    <row r="3352" spans="1:6">
      <c r="A3352" s="144"/>
      <c r="B3352" s="144"/>
      <c r="C3352" s="144"/>
      <c r="D3352" s="144"/>
      <c r="E3352" s="144"/>
      <c r="F3352" s="144"/>
    </row>
    <row r="3353" spans="1:6">
      <c r="A3353" s="144"/>
      <c r="B3353" s="144"/>
      <c r="C3353" s="144"/>
      <c r="D3353" s="144"/>
      <c r="E3353" s="144"/>
      <c r="F3353" s="144"/>
    </row>
    <row r="3354" spans="1:6">
      <c r="A3354" s="144"/>
      <c r="B3354" s="144"/>
      <c r="C3354" s="144"/>
      <c r="D3354" s="144"/>
      <c r="E3354" s="144"/>
      <c r="F3354" s="144"/>
    </row>
    <row r="3355" spans="1:6">
      <c r="A3355" s="144"/>
      <c r="B3355" s="144"/>
      <c r="C3355" s="144"/>
      <c r="D3355" s="144"/>
      <c r="E3355" s="144"/>
      <c r="F3355" s="144"/>
    </row>
    <row r="3356" spans="1:6">
      <c r="A3356" s="144"/>
      <c r="B3356" s="144"/>
      <c r="C3356" s="144"/>
      <c r="D3356" s="144"/>
      <c r="E3356" s="144"/>
      <c r="F3356" s="144"/>
    </row>
    <row r="3357" spans="1:6">
      <c r="A3357" s="144"/>
      <c r="B3357" s="144"/>
      <c r="C3357" s="144"/>
      <c r="D3357" s="144"/>
      <c r="E3357" s="144"/>
      <c r="F3357" s="144"/>
    </row>
    <row r="3358" spans="1:6">
      <c r="A3358" s="144"/>
      <c r="B3358" s="144"/>
      <c r="C3358" s="144"/>
      <c r="D3358" s="144"/>
      <c r="E3358" s="144"/>
      <c r="F3358" s="144"/>
    </row>
    <row r="3359" spans="1:6">
      <c r="A3359" s="144"/>
      <c r="B3359" s="144"/>
      <c r="C3359" s="144"/>
      <c r="D3359" s="144"/>
      <c r="E3359" s="144"/>
      <c r="F3359" s="144"/>
    </row>
    <row r="3360" spans="1:6">
      <c r="A3360" s="144"/>
      <c r="B3360" s="144"/>
      <c r="C3360" s="144"/>
      <c r="D3360" s="144"/>
      <c r="E3360" s="144"/>
      <c r="F3360" s="144"/>
    </row>
    <row r="3361" spans="1:6">
      <c r="A3361" s="144"/>
      <c r="B3361" s="144"/>
      <c r="C3361" s="144"/>
      <c r="D3361" s="144"/>
      <c r="E3361" s="144"/>
      <c r="F3361" s="144"/>
    </row>
    <row r="3362" spans="1:6">
      <c r="A3362" s="144"/>
      <c r="B3362" s="144"/>
      <c r="C3362" s="144"/>
      <c r="D3362" s="144"/>
      <c r="E3362" s="144"/>
      <c r="F3362" s="144"/>
    </row>
    <row r="3363" spans="1:6">
      <c r="A3363" s="144"/>
      <c r="B3363" s="144"/>
      <c r="C3363" s="144"/>
      <c r="D3363" s="144"/>
      <c r="E3363" s="144"/>
      <c r="F3363" s="144"/>
    </row>
    <row r="3364" spans="1:6">
      <c r="A3364" s="144"/>
      <c r="B3364" s="144"/>
      <c r="C3364" s="144"/>
      <c r="D3364" s="144"/>
      <c r="E3364" s="144"/>
      <c r="F3364" s="144"/>
    </row>
    <row r="3365" spans="1:6">
      <c r="A3365" s="144"/>
      <c r="B3365" s="144"/>
      <c r="C3365" s="144"/>
      <c r="D3365" s="144"/>
      <c r="E3365" s="144"/>
      <c r="F3365" s="144"/>
    </row>
    <row r="3366" spans="1:6">
      <c r="A3366" s="144"/>
      <c r="B3366" s="144"/>
      <c r="C3366" s="144"/>
      <c r="D3366" s="144"/>
      <c r="E3366" s="144"/>
      <c r="F3366" s="144"/>
    </row>
    <row r="3367" spans="1:6">
      <c r="A3367" s="144"/>
      <c r="B3367" s="144"/>
      <c r="C3367" s="144"/>
      <c r="D3367" s="144"/>
      <c r="E3367" s="144"/>
      <c r="F3367" s="144"/>
    </row>
    <row r="3368" spans="1:6">
      <c r="A3368" s="144"/>
      <c r="B3368" s="144"/>
      <c r="C3368" s="144"/>
      <c r="D3368" s="144"/>
      <c r="E3368" s="144"/>
      <c r="F3368" s="144"/>
    </row>
    <row r="3369" spans="1:6">
      <c r="A3369" s="144"/>
      <c r="B3369" s="144"/>
      <c r="C3369" s="144"/>
      <c r="D3369" s="144"/>
      <c r="E3369" s="144"/>
      <c r="F3369" s="144"/>
    </row>
    <row r="3370" spans="1:6">
      <c r="A3370" s="144"/>
      <c r="B3370" s="144"/>
      <c r="C3370" s="144"/>
      <c r="D3370" s="144"/>
      <c r="E3370" s="144"/>
      <c r="F3370" s="144"/>
    </row>
    <row r="3371" spans="1:6">
      <c r="A3371" s="144"/>
      <c r="B3371" s="144"/>
      <c r="C3371" s="144"/>
      <c r="D3371" s="144"/>
      <c r="E3371" s="144"/>
      <c r="F3371" s="144"/>
    </row>
    <row r="3372" spans="1:6">
      <c r="A3372" s="144"/>
      <c r="B3372" s="144"/>
      <c r="C3372" s="144"/>
      <c r="D3372" s="144"/>
      <c r="E3372" s="144"/>
      <c r="F3372" s="144"/>
    </row>
    <row r="3373" spans="1:6">
      <c r="A3373" s="144"/>
      <c r="B3373" s="144"/>
      <c r="C3373" s="144"/>
      <c r="D3373" s="144"/>
      <c r="E3373" s="144"/>
      <c r="F3373" s="144"/>
    </row>
    <row r="3374" spans="1:6">
      <c r="A3374" s="144"/>
      <c r="B3374" s="144"/>
      <c r="C3374" s="144"/>
      <c r="D3374" s="144"/>
      <c r="E3374" s="144"/>
      <c r="F3374" s="144"/>
    </row>
    <row r="3375" spans="1:6">
      <c r="A3375" s="144"/>
      <c r="B3375" s="144"/>
      <c r="C3375" s="144"/>
      <c r="D3375" s="144"/>
      <c r="E3375" s="144"/>
      <c r="F3375" s="144"/>
    </row>
    <row r="3376" spans="1:6">
      <c r="A3376" s="144"/>
      <c r="B3376" s="144"/>
      <c r="C3376" s="144"/>
      <c r="D3376" s="144"/>
      <c r="E3376" s="144"/>
      <c r="F3376" s="144"/>
    </row>
    <row r="3377" spans="1:6">
      <c r="A3377" s="144"/>
      <c r="B3377" s="144"/>
      <c r="C3377" s="144"/>
      <c r="D3377" s="144"/>
      <c r="E3377" s="144"/>
      <c r="F3377" s="144"/>
    </row>
    <row r="3378" spans="1:6">
      <c r="A3378" s="144"/>
      <c r="B3378" s="144"/>
      <c r="C3378" s="144"/>
      <c r="D3378" s="144"/>
      <c r="E3378" s="144"/>
      <c r="F3378" s="144"/>
    </row>
    <row r="3379" spans="1:6">
      <c r="A3379" s="144"/>
      <c r="B3379" s="144"/>
      <c r="C3379" s="144"/>
      <c r="D3379" s="144"/>
      <c r="E3379" s="144"/>
      <c r="F3379" s="144"/>
    </row>
    <row r="3380" spans="1:6">
      <c r="A3380" s="144"/>
      <c r="B3380" s="144"/>
      <c r="C3380" s="144"/>
      <c r="D3380" s="144"/>
      <c r="E3380" s="144"/>
      <c r="F3380" s="144"/>
    </row>
    <row r="3381" spans="1:6">
      <c r="A3381" s="144"/>
      <c r="B3381" s="144"/>
      <c r="C3381" s="144"/>
      <c r="D3381" s="144"/>
      <c r="E3381" s="144"/>
      <c r="F3381" s="144"/>
    </row>
    <row r="3382" spans="1:6">
      <c r="A3382" s="144"/>
      <c r="B3382" s="144"/>
      <c r="C3382" s="144"/>
      <c r="D3382" s="144"/>
      <c r="E3382" s="144"/>
      <c r="F3382" s="144"/>
    </row>
    <row r="3383" spans="1:6">
      <c r="A3383" s="144"/>
      <c r="B3383" s="144"/>
      <c r="C3383" s="144"/>
      <c r="D3383" s="144"/>
      <c r="E3383" s="144"/>
      <c r="F3383" s="144"/>
    </row>
    <row r="3384" spans="1:6">
      <c r="A3384" s="144"/>
      <c r="B3384" s="144"/>
      <c r="C3384" s="144"/>
      <c r="D3384" s="144"/>
      <c r="E3384" s="144"/>
      <c r="F3384" s="144"/>
    </row>
    <row r="3385" spans="1:6">
      <c r="A3385" s="144"/>
      <c r="B3385" s="144"/>
      <c r="C3385" s="144"/>
      <c r="D3385" s="144"/>
      <c r="E3385" s="144"/>
      <c r="F3385" s="144"/>
    </row>
    <row r="3386" spans="1:6">
      <c r="A3386" s="144"/>
      <c r="B3386" s="144"/>
      <c r="C3386" s="144"/>
      <c r="D3386" s="144"/>
      <c r="E3386" s="144"/>
      <c r="F3386" s="144"/>
    </row>
    <row r="3387" spans="1:6">
      <c r="A3387" s="144"/>
      <c r="B3387" s="144"/>
      <c r="C3387" s="144"/>
      <c r="D3387" s="144"/>
      <c r="E3387" s="144"/>
      <c r="F3387" s="144"/>
    </row>
    <row r="3388" spans="1:6">
      <c r="A3388" s="144"/>
      <c r="B3388" s="144"/>
      <c r="C3388" s="144"/>
      <c r="D3388" s="144"/>
      <c r="E3388" s="144"/>
      <c r="F3388" s="144"/>
    </row>
    <row r="3389" spans="1:6">
      <c r="A3389" s="144"/>
      <c r="B3389" s="144"/>
      <c r="C3389" s="144"/>
      <c r="D3389" s="144"/>
      <c r="E3389" s="144"/>
      <c r="F3389" s="144"/>
    </row>
    <row r="3390" spans="1:6">
      <c r="A3390" s="144"/>
      <c r="B3390" s="144"/>
      <c r="C3390" s="144"/>
      <c r="D3390" s="144"/>
      <c r="E3390" s="144"/>
      <c r="F3390" s="144"/>
    </row>
    <row r="3391" spans="1:6">
      <c r="A3391" s="144"/>
      <c r="B3391" s="144"/>
      <c r="C3391" s="144"/>
      <c r="D3391" s="144"/>
      <c r="E3391" s="144"/>
      <c r="F3391" s="144"/>
    </row>
    <row r="3392" spans="1:6">
      <c r="A3392" s="144"/>
      <c r="B3392" s="144"/>
      <c r="C3392" s="144"/>
      <c r="D3392" s="144"/>
      <c r="E3392" s="144"/>
      <c r="F3392" s="144"/>
    </row>
    <row r="3393" spans="1:6">
      <c r="A3393" s="144"/>
      <c r="B3393" s="144"/>
      <c r="C3393" s="144"/>
      <c r="D3393" s="144"/>
      <c r="E3393" s="144"/>
      <c r="F3393" s="144"/>
    </row>
    <row r="3394" spans="1:6">
      <c r="A3394" s="144"/>
      <c r="B3394" s="144"/>
      <c r="C3394" s="144"/>
      <c r="D3394" s="144"/>
      <c r="E3394" s="144"/>
      <c r="F3394" s="144"/>
    </row>
    <row r="3395" spans="1:6">
      <c r="A3395" s="144"/>
      <c r="B3395" s="144"/>
      <c r="C3395" s="144"/>
      <c r="D3395" s="144"/>
      <c r="E3395" s="144"/>
      <c r="F3395" s="144"/>
    </row>
    <row r="3396" spans="1:6">
      <c r="A3396" s="144"/>
      <c r="B3396" s="144"/>
      <c r="C3396" s="144"/>
      <c r="D3396" s="144"/>
      <c r="E3396" s="144"/>
      <c r="F3396" s="144"/>
    </row>
    <row r="3397" spans="1:6">
      <c r="A3397" s="144"/>
      <c r="B3397" s="144"/>
      <c r="C3397" s="144"/>
      <c r="D3397" s="144"/>
      <c r="E3397" s="144"/>
      <c r="F3397" s="144"/>
    </row>
    <row r="3398" spans="1:6">
      <c r="A3398" s="144"/>
      <c r="B3398" s="144"/>
      <c r="C3398" s="144"/>
      <c r="D3398" s="144"/>
      <c r="E3398" s="144"/>
      <c r="F3398" s="144"/>
    </row>
    <row r="3399" spans="1:6">
      <c r="A3399" s="144"/>
      <c r="B3399" s="144"/>
      <c r="C3399" s="144"/>
      <c r="D3399" s="144"/>
      <c r="E3399" s="144"/>
      <c r="F3399" s="144"/>
    </row>
    <row r="3400" spans="1:6">
      <c r="A3400" s="144"/>
      <c r="B3400" s="144"/>
      <c r="C3400" s="144"/>
      <c r="D3400" s="144"/>
      <c r="E3400" s="144"/>
      <c r="F3400" s="144"/>
    </row>
    <row r="3401" spans="1:6">
      <c r="A3401" s="144"/>
      <c r="B3401" s="144"/>
      <c r="C3401" s="144"/>
      <c r="D3401" s="144"/>
      <c r="E3401" s="144"/>
      <c r="F3401" s="144"/>
    </row>
    <row r="3402" spans="1:6">
      <c r="A3402" s="144"/>
      <c r="B3402" s="144"/>
      <c r="C3402" s="144"/>
      <c r="D3402" s="144"/>
      <c r="E3402" s="144"/>
      <c r="F3402" s="144"/>
    </row>
    <row r="3403" spans="1:6">
      <c r="A3403" s="144"/>
      <c r="B3403" s="144"/>
      <c r="C3403" s="144"/>
      <c r="D3403" s="144"/>
      <c r="E3403" s="144"/>
      <c r="F3403" s="144"/>
    </row>
    <row r="3404" spans="1:6">
      <c r="A3404" s="144"/>
      <c r="B3404" s="144"/>
      <c r="C3404" s="144"/>
      <c r="D3404" s="144"/>
      <c r="E3404" s="144"/>
      <c r="F3404" s="144"/>
    </row>
    <row r="3405" spans="1:6">
      <c r="A3405" s="144"/>
      <c r="B3405" s="144"/>
      <c r="C3405" s="144"/>
      <c r="D3405" s="144"/>
      <c r="E3405" s="144"/>
      <c r="F3405" s="144"/>
    </row>
    <row r="3406" spans="1:6">
      <c r="A3406" s="144"/>
      <c r="B3406" s="144"/>
      <c r="C3406" s="144"/>
      <c r="D3406" s="144"/>
      <c r="E3406" s="144"/>
      <c r="F3406" s="144"/>
    </row>
    <row r="3407" spans="1:6">
      <c r="A3407" s="144"/>
      <c r="B3407" s="144"/>
      <c r="C3407" s="144"/>
      <c r="D3407" s="144"/>
      <c r="E3407" s="144"/>
      <c r="F3407" s="144"/>
    </row>
    <row r="3408" spans="1:6">
      <c r="A3408" s="144"/>
      <c r="B3408" s="144"/>
      <c r="C3408" s="144"/>
      <c r="D3408" s="144"/>
      <c r="E3408" s="144"/>
      <c r="F3408" s="144"/>
    </row>
    <row r="3409" spans="1:6">
      <c r="A3409" s="144"/>
      <c r="B3409" s="144"/>
      <c r="C3409" s="144"/>
      <c r="D3409" s="144"/>
      <c r="E3409" s="144"/>
      <c r="F3409" s="144"/>
    </row>
    <row r="3410" spans="1:6">
      <c r="A3410" s="144"/>
      <c r="B3410" s="144"/>
      <c r="C3410" s="144"/>
      <c r="D3410" s="144"/>
      <c r="E3410" s="144"/>
      <c r="F3410" s="144"/>
    </row>
    <row r="3411" spans="1:6">
      <c r="A3411" s="144"/>
      <c r="B3411" s="144"/>
      <c r="C3411" s="144"/>
      <c r="D3411" s="144"/>
      <c r="E3411" s="144"/>
      <c r="F3411" s="144"/>
    </row>
    <row r="3412" spans="1:6">
      <c r="A3412" s="144"/>
      <c r="B3412" s="144"/>
      <c r="C3412" s="144"/>
      <c r="D3412" s="144"/>
      <c r="E3412" s="144"/>
      <c r="F3412" s="144"/>
    </row>
    <row r="3413" spans="1:6">
      <c r="A3413" s="144"/>
      <c r="B3413" s="144"/>
      <c r="C3413" s="144"/>
      <c r="D3413" s="144"/>
      <c r="E3413" s="144"/>
      <c r="F3413" s="144"/>
    </row>
    <row r="3414" spans="1:6">
      <c r="A3414" s="144"/>
      <c r="B3414" s="144"/>
      <c r="C3414" s="144"/>
      <c r="D3414" s="144"/>
      <c r="E3414" s="144"/>
      <c r="F3414" s="144"/>
    </row>
    <row r="3415" spans="1:6">
      <c r="A3415" s="144"/>
      <c r="B3415" s="144"/>
      <c r="C3415" s="144"/>
      <c r="D3415" s="144"/>
      <c r="E3415" s="144"/>
      <c r="F3415" s="144"/>
    </row>
    <row r="3416" spans="1:6">
      <c r="A3416" s="144"/>
      <c r="B3416" s="144"/>
      <c r="C3416" s="144"/>
      <c r="D3416" s="144"/>
      <c r="E3416" s="144"/>
      <c r="F3416" s="144"/>
    </row>
    <row r="3417" spans="1:6">
      <c r="A3417" s="144"/>
      <c r="B3417" s="144"/>
      <c r="C3417" s="144"/>
      <c r="D3417" s="144"/>
      <c r="E3417" s="144"/>
      <c r="F3417" s="144"/>
    </row>
    <row r="3418" spans="1:6">
      <c r="A3418" s="144"/>
      <c r="B3418" s="144"/>
      <c r="C3418" s="144"/>
      <c r="D3418" s="144"/>
      <c r="E3418" s="144"/>
      <c r="F3418" s="144"/>
    </row>
    <row r="3419" spans="1:6">
      <c r="A3419" s="144"/>
      <c r="B3419" s="144"/>
      <c r="C3419" s="144"/>
      <c r="D3419" s="144"/>
      <c r="E3419" s="144"/>
      <c r="F3419" s="144"/>
    </row>
    <row r="3420" spans="1:6">
      <c r="A3420" s="144"/>
      <c r="B3420" s="144"/>
      <c r="C3420" s="144"/>
      <c r="D3420" s="144"/>
      <c r="E3420" s="144"/>
      <c r="F3420" s="144"/>
    </row>
    <row r="3421" spans="1:6">
      <c r="A3421" s="144"/>
      <c r="B3421" s="144"/>
      <c r="C3421" s="144"/>
      <c r="D3421" s="144"/>
      <c r="E3421" s="144"/>
      <c r="F3421" s="144"/>
    </row>
    <row r="3422" spans="1:6">
      <c r="A3422" s="144"/>
      <c r="B3422" s="144"/>
      <c r="C3422" s="144"/>
      <c r="D3422" s="144"/>
      <c r="E3422" s="144"/>
      <c r="F3422" s="144"/>
    </row>
    <row r="3423" spans="1:6">
      <c r="A3423" s="144"/>
      <c r="B3423" s="144"/>
      <c r="C3423" s="144"/>
      <c r="D3423" s="144"/>
      <c r="E3423" s="144"/>
      <c r="F3423" s="144"/>
    </row>
    <row r="3424" spans="1:6">
      <c r="A3424" s="144"/>
      <c r="B3424" s="144"/>
      <c r="C3424" s="144"/>
      <c r="D3424" s="144"/>
      <c r="E3424" s="144"/>
      <c r="F3424" s="144"/>
    </row>
    <row r="3425" spans="1:6">
      <c r="A3425" s="144"/>
      <c r="B3425" s="144"/>
      <c r="C3425" s="144"/>
      <c r="D3425" s="144"/>
      <c r="E3425" s="144"/>
      <c r="F3425" s="144"/>
    </row>
    <row r="3426" spans="1:6">
      <c r="A3426" s="144"/>
      <c r="B3426" s="144"/>
      <c r="C3426" s="144"/>
      <c r="D3426" s="144"/>
      <c r="E3426" s="144"/>
      <c r="F3426" s="144"/>
    </row>
    <row r="3427" spans="1:6">
      <c r="A3427" s="144"/>
      <c r="B3427" s="144"/>
      <c r="C3427" s="144"/>
      <c r="D3427" s="144"/>
      <c r="E3427" s="144"/>
      <c r="F3427" s="144"/>
    </row>
    <row r="3428" spans="1:6">
      <c r="A3428" s="144"/>
      <c r="B3428" s="144"/>
      <c r="C3428" s="144"/>
      <c r="D3428" s="144"/>
      <c r="E3428" s="144"/>
      <c r="F3428" s="144"/>
    </row>
    <row r="3429" spans="1:6">
      <c r="A3429" s="144"/>
      <c r="B3429" s="144"/>
      <c r="C3429" s="144"/>
      <c r="D3429" s="144"/>
      <c r="E3429" s="144"/>
      <c r="F3429" s="144"/>
    </row>
    <row r="3430" spans="1:6">
      <c r="A3430" s="144"/>
      <c r="B3430" s="144"/>
      <c r="C3430" s="144"/>
      <c r="D3430" s="144"/>
      <c r="E3430" s="144"/>
      <c r="F3430" s="144"/>
    </row>
    <row r="3431" spans="1:6">
      <c r="A3431" s="144"/>
      <c r="B3431" s="144"/>
      <c r="C3431" s="144"/>
      <c r="D3431" s="144"/>
      <c r="E3431" s="144"/>
      <c r="F3431" s="144"/>
    </row>
    <row r="3432" spans="1:6">
      <c r="A3432" s="144"/>
      <c r="B3432" s="144"/>
      <c r="C3432" s="144"/>
      <c r="D3432" s="144"/>
      <c r="E3432" s="144"/>
      <c r="F3432" s="144"/>
    </row>
    <row r="3433" spans="1:6">
      <c r="A3433" s="144"/>
      <c r="B3433" s="144"/>
      <c r="C3433" s="144"/>
      <c r="D3433" s="144"/>
      <c r="E3433" s="144"/>
      <c r="F3433" s="144"/>
    </row>
    <row r="3434" spans="1:6">
      <c r="A3434" s="144"/>
      <c r="B3434" s="144"/>
      <c r="C3434" s="144"/>
      <c r="D3434" s="144"/>
      <c r="E3434" s="144"/>
      <c r="F3434" s="144"/>
    </row>
    <row r="3435" spans="1:6">
      <c r="A3435" s="144"/>
      <c r="B3435" s="144"/>
      <c r="C3435" s="144"/>
      <c r="D3435" s="144"/>
      <c r="E3435" s="144"/>
      <c r="F3435" s="144"/>
    </row>
    <row r="3436" spans="1:6">
      <c r="A3436" s="144"/>
      <c r="B3436" s="144"/>
      <c r="C3436" s="144"/>
      <c r="D3436" s="144"/>
      <c r="E3436" s="144"/>
      <c r="F3436" s="144"/>
    </row>
    <row r="3437" spans="1:6">
      <c r="A3437" s="144"/>
      <c r="B3437" s="144"/>
      <c r="C3437" s="144"/>
      <c r="D3437" s="144"/>
      <c r="E3437" s="144"/>
      <c r="F3437" s="144"/>
    </row>
    <row r="3438" spans="1:6">
      <c r="A3438" s="144"/>
      <c r="B3438" s="144"/>
      <c r="C3438" s="144"/>
      <c r="D3438" s="144"/>
      <c r="E3438" s="144"/>
      <c r="F3438" s="144"/>
    </row>
    <row r="3439" spans="1:6">
      <c r="A3439" s="144"/>
      <c r="B3439" s="144"/>
      <c r="C3439" s="144"/>
      <c r="D3439" s="144"/>
      <c r="E3439" s="144"/>
      <c r="F3439" s="144"/>
    </row>
    <row r="3440" spans="1:6">
      <c r="A3440" s="144"/>
      <c r="B3440" s="144"/>
      <c r="C3440" s="144"/>
      <c r="D3440" s="144"/>
      <c r="E3440" s="144"/>
      <c r="F3440" s="144"/>
    </row>
    <row r="3441" spans="1:6">
      <c r="A3441" s="144"/>
      <c r="B3441" s="144"/>
      <c r="C3441" s="144"/>
      <c r="D3441" s="144"/>
      <c r="E3441" s="144"/>
      <c r="F3441" s="144"/>
    </row>
    <row r="3442" spans="1:6">
      <c r="A3442" s="144"/>
      <c r="B3442" s="144"/>
      <c r="C3442" s="144"/>
      <c r="D3442" s="144"/>
      <c r="E3442" s="144"/>
      <c r="F3442" s="144"/>
    </row>
    <row r="3443" spans="1:6">
      <c r="A3443" s="144"/>
      <c r="B3443" s="144"/>
      <c r="C3443" s="144"/>
      <c r="D3443" s="144"/>
      <c r="E3443" s="144"/>
      <c r="F3443" s="144"/>
    </row>
    <row r="3444" spans="1:6">
      <c r="A3444" s="144"/>
      <c r="B3444" s="144"/>
      <c r="C3444" s="144"/>
      <c r="D3444" s="144"/>
      <c r="E3444" s="144"/>
      <c r="F3444" s="144"/>
    </row>
    <row r="3445" spans="1:6">
      <c r="A3445" s="144"/>
      <c r="B3445" s="144"/>
      <c r="C3445" s="144"/>
      <c r="D3445" s="144"/>
      <c r="E3445" s="144"/>
      <c r="F3445" s="144"/>
    </row>
    <row r="3446" spans="1:6">
      <c r="A3446" s="144"/>
      <c r="B3446" s="144"/>
      <c r="C3446" s="144"/>
      <c r="D3446" s="144"/>
      <c r="E3446" s="144"/>
      <c r="F3446" s="144"/>
    </row>
    <row r="3447" spans="1:6">
      <c r="A3447" s="144"/>
      <c r="B3447" s="144"/>
      <c r="C3447" s="144"/>
      <c r="D3447" s="144"/>
      <c r="E3447" s="144"/>
      <c r="F3447" s="144"/>
    </row>
    <row r="3448" spans="1:6">
      <c r="A3448" s="144"/>
      <c r="B3448" s="144"/>
      <c r="C3448" s="144"/>
      <c r="D3448" s="144"/>
      <c r="E3448" s="144"/>
      <c r="F3448" s="144"/>
    </row>
    <row r="3449" spans="1:6">
      <c r="A3449" s="144"/>
      <c r="B3449" s="144"/>
      <c r="C3449" s="144"/>
      <c r="D3449" s="144"/>
      <c r="E3449" s="144"/>
      <c r="F3449" s="144"/>
    </row>
    <row r="3450" spans="1:6">
      <c r="A3450" s="144"/>
      <c r="B3450" s="144"/>
      <c r="C3450" s="144"/>
      <c r="D3450" s="144"/>
      <c r="E3450" s="144"/>
      <c r="F3450" s="144"/>
    </row>
    <row r="3451" spans="1:6">
      <c r="A3451" s="144"/>
      <c r="B3451" s="144"/>
      <c r="C3451" s="144"/>
      <c r="D3451" s="144"/>
      <c r="E3451" s="144"/>
      <c r="F3451" s="144"/>
    </row>
    <row r="3452" spans="1:6">
      <c r="A3452" s="144"/>
      <c r="B3452" s="144"/>
      <c r="C3452" s="144"/>
      <c r="D3452" s="144"/>
      <c r="E3452" s="144"/>
      <c r="F3452" s="144"/>
    </row>
    <row r="3453" spans="1:6">
      <c r="A3453" s="144"/>
      <c r="B3453" s="144"/>
      <c r="C3453" s="144"/>
      <c r="D3453" s="144"/>
      <c r="E3453" s="144"/>
      <c r="F3453" s="144"/>
    </row>
    <row r="3454" spans="1:6">
      <c r="A3454" s="144"/>
      <c r="B3454" s="144"/>
      <c r="C3454" s="144"/>
      <c r="D3454" s="144"/>
      <c r="E3454" s="144"/>
      <c r="F3454" s="144"/>
    </row>
    <row r="3455" spans="1:6">
      <c r="A3455" s="144"/>
      <c r="B3455" s="144"/>
      <c r="C3455" s="144"/>
      <c r="D3455" s="144"/>
      <c r="E3455" s="144"/>
      <c r="F3455" s="144"/>
    </row>
    <row r="3456" spans="1:6">
      <c r="A3456" s="144"/>
      <c r="B3456" s="144"/>
      <c r="C3456" s="144"/>
      <c r="D3456" s="144"/>
      <c r="E3456" s="144"/>
      <c r="F3456" s="144"/>
    </row>
    <row r="3457" spans="1:6">
      <c r="A3457" s="144"/>
      <c r="B3457" s="144"/>
      <c r="C3457" s="144"/>
      <c r="D3457" s="144"/>
      <c r="E3457" s="144"/>
      <c r="F3457" s="144"/>
    </row>
    <row r="3458" spans="1:6">
      <c r="A3458" s="144"/>
      <c r="B3458" s="144"/>
      <c r="C3458" s="144"/>
      <c r="D3458" s="144"/>
      <c r="E3458" s="144"/>
      <c r="F3458" s="144"/>
    </row>
    <row r="3459" spans="1:6">
      <c r="A3459" s="144"/>
      <c r="B3459" s="144"/>
      <c r="C3459" s="144"/>
      <c r="D3459" s="144"/>
      <c r="E3459" s="144"/>
      <c r="F3459" s="144"/>
    </row>
    <row r="3460" spans="1:6">
      <c r="A3460" s="144"/>
      <c r="B3460" s="144"/>
      <c r="C3460" s="144"/>
      <c r="D3460" s="144"/>
      <c r="E3460" s="144"/>
      <c r="F3460" s="144"/>
    </row>
    <row r="3461" spans="1:6">
      <c r="A3461" s="144"/>
      <c r="B3461" s="144"/>
      <c r="C3461" s="144"/>
      <c r="D3461" s="144"/>
      <c r="E3461" s="144"/>
      <c r="F3461" s="144"/>
    </row>
    <row r="3462" spans="1:6">
      <c r="A3462" s="144"/>
      <c r="B3462" s="144"/>
      <c r="C3462" s="144"/>
      <c r="D3462" s="144"/>
      <c r="E3462" s="144"/>
      <c r="F3462" s="144"/>
    </row>
    <row r="3463" spans="1:6">
      <c r="A3463" s="144"/>
      <c r="B3463" s="144"/>
      <c r="C3463" s="144"/>
      <c r="D3463" s="144"/>
      <c r="E3463" s="144"/>
      <c r="F3463" s="144"/>
    </row>
    <row r="3464" spans="1:6">
      <c r="A3464" s="144"/>
      <c r="B3464" s="144"/>
      <c r="C3464" s="144"/>
      <c r="D3464" s="144"/>
      <c r="E3464" s="144"/>
      <c r="F3464" s="144"/>
    </row>
    <row r="3465" spans="1:6">
      <c r="A3465" s="144"/>
      <c r="B3465" s="144"/>
      <c r="C3465" s="144"/>
      <c r="D3465" s="144"/>
      <c r="E3465" s="144"/>
      <c r="F3465" s="144"/>
    </row>
    <row r="3466" spans="1:6">
      <c r="A3466" s="144"/>
      <c r="B3466" s="144"/>
      <c r="C3466" s="144"/>
      <c r="D3466" s="144"/>
      <c r="E3466" s="144"/>
      <c r="F3466" s="144"/>
    </row>
    <row r="3467" spans="1:6">
      <c r="A3467" s="144"/>
      <c r="B3467" s="144"/>
      <c r="C3467" s="144"/>
      <c r="D3467" s="144"/>
      <c r="E3467" s="144"/>
      <c r="F3467" s="144"/>
    </row>
    <row r="3468" spans="1:6">
      <c r="A3468" s="144"/>
      <c r="B3468" s="144"/>
      <c r="C3468" s="144"/>
      <c r="D3468" s="144"/>
      <c r="E3468" s="144"/>
      <c r="F3468" s="144"/>
    </row>
    <row r="3469" spans="1:6">
      <c r="A3469" s="144"/>
      <c r="B3469" s="144"/>
      <c r="C3469" s="144"/>
      <c r="D3469" s="144"/>
      <c r="E3469" s="144"/>
      <c r="F3469" s="144"/>
    </row>
    <row r="3470" spans="1:6">
      <c r="A3470" s="144"/>
      <c r="B3470" s="144"/>
      <c r="C3470" s="144"/>
      <c r="D3470" s="144"/>
      <c r="E3470" s="144"/>
      <c r="F3470" s="144"/>
    </row>
    <row r="3471" spans="1:6">
      <c r="A3471" s="144"/>
      <c r="B3471" s="144"/>
      <c r="C3471" s="144"/>
      <c r="D3471" s="144"/>
      <c r="E3471" s="144"/>
      <c r="F3471" s="144"/>
    </row>
    <row r="3472" spans="1:6">
      <c r="A3472" s="144"/>
      <c r="B3472" s="144"/>
      <c r="C3472" s="144"/>
      <c r="D3472" s="144"/>
      <c r="E3472" s="144"/>
      <c r="F3472" s="144"/>
    </row>
    <row r="3473" spans="1:6">
      <c r="A3473" s="144"/>
      <c r="B3473" s="144"/>
      <c r="C3473" s="144"/>
      <c r="D3473" s="144"/>
      <c r="E3473" s="144"/>
      <c r="F3473" s="144"/>
    </row>
    <row r="3474" spans="1:6">
      <c r="A3474" s="144"/>
      <c r="B3474" s="144"/>
      <c r="C3474" s="144"/>
      <c r="D3474" s="144"/>
      <c r="E3474" s="144"/>
      <c r="F3474" s="144"/>
    </row>
    <row r="3475" spans="1:6">
      <c r="A3475" s="144"/>
      <c r="B3475" s="144"/>
      <c r="C3475" s="144"/>
      <c r="D3475" s="144"/>
      <c r="E3475" s="144"/>
      <c r="F3475" s="144"/>
    </row>
    <row r="3476" spans="1:6">
      <c r="A3476" s="144"/>
      <c r="B3476" s="144"/>
      <c r="C3476" s="144"/>
      <c r="D3476" s="144"/>
      <c r="E3476" s="144"/>
      <c r="F3476" s="144"/>
    </row>
    <row r="3477" spans="1:6">
      <c r="A3477" s="144"/>
      <c r="B3477" s="144"/>
      <c r="C3477" s="144"/>
      <c r="D3477" s="144"/>
      <c r="E3477" s="144"/>
      <c r="F3477" s="144"/>
    </row>
    <row r="3478" spans="1:6">
      <c r="A3478" s="144"/>
      <c r="B3478" s="144"/>
      <c r="C3478" s="144"/>
      <c r="D3478" s="144"/>
      <c r="E3478" s="144"/>
      <c r="F3478" s="144"/>
    </row>
    <row r="3479" spans="1:6">
      <c r="A3479" s="144"/>
      <c r="B3479" s="144"/>
      <c r="C3479" s="144"/>
      <c r="D3479" s="144"/>
      <c r="E3479" s="144"/>
      <c r="F3479" s="144"/>
    </row>
    <row r="3480" spans="1:6">
      <c r="A3480" s="144"/>
      <c r="B3480" s="144"/>
      <c r="C3480" s="144"/>
      <c r="D3480" s="144"/>
      <c r="E3480" s="144"/>
      <c r="F3480" s="144"/>
    </row>
    <row r="3481" spans="1:6">
      <c r="A3481" s="144"/>
      <c r="B3481" s="144"/>
      <c r="C3481" s="144"/>
      <c r="D3481" s="144"/>
      <c r="E3481" s="144"/>
      <c r="F3481" s="144"/>
    </row>
    <row r="3482" spans="1:6">
      <c r="A3482" s="144"/>
      <c r="B3482" s="144"/>
      <c r="C3482" s="144"/>
      <c r="D3482" s="144"/>
      <c r="E3482" s="144"/>
      <c r="F3482" s="144"/>
    </row>
    <row r="3483" spans="1:6">
      <c r="A3483" s="144"/>
      <c r="B3483" s="144"/>
      <c r="C3483" s="144"/>
      <c r="D3483" s="144"/>
      <c r="E3483" s="144"/>
      <c r="F3483" s="144"/>
    </row>
    <row r="3484" spans="1:6">
      <c r="A3484" s="144"/>
      <c r="B3484" s="144"/>
      <c r="C3484" s="144"/>
      <c r="D3484" s="144"/>
      <c r="E3484" s="144"/>
      <c r="F3484" s="144"/>
    </row>
    <row r="3485" spans="1:6">
      <c r="A3485" s="144"/>
      <c r="B3485" s="144"/>
      <c r="C3485" s="144"/>
      <c r="D3485" s="144"/>
      <c r="E3485" s="144"/>
      <c r="F3485" s="144"/>
    </row>
    <row r="3486" spans="1:6">
      <c r="A3486" s="144"/>
      <c r="B3486" s="144"/>
      <c r="C3486" s="144"/>
      <c r="D3486" s="144"/>
      <c r="E3486" s="144"/>
      <c r="F3486" s="144"/>
    </row>
    <row r="3487" spans="1:6">
      <c r="A3487" s="144"/>
      <c r="B3487" s="144"/>
      <c r="C3487" s="144"/>
      <c r="D3487" s="144"/>
      <c r="E3487" s="144"/>
      <c r="F3487" s="144"/>
    </row>
    <row r="3488" spans="1:6">
      <c r="A3488" s="144"/>
      <c r="B3488" s="144"/>
      <c r="C3488" s="144"/>
      <c r="D3488" s="144"/>
      <c r="E3488" s="144"/>
      <c r="F3488" s="144"/>
    </row>
    <row r="3489" spans="1:6">
      <c r="A3489" s="144"/>
      <c r="B3489" s="144"/>
      <c r="C3489" s="144"/>
      <c r="D3489" s="144"/>
      <c r="E3489" s="144"/>
      <c r="F3489" s="144"/>
    </row>
    <row r="3490" spans="1:6">
      <c r="A3490" s="144"/>
      <c r="B3490" s="144"/>
      <c r="C3490" s="144"/>
      <c r="D3490" s="144"/>
      <c r="E3490" s="144"/>
      <c r="F3490" s="144"/>
    </row>
    <row r="3491" spans="1:6">
      <c r="A3491" s="144"/>
      <c r="B3491" s="144"/>
      <c r="C3491" s="144"/>
      <c r="D3491" s="144"/>
      <c r="E3491" s="144"/>
      <c r="F3491" s="144"/>
    </row>
    <row r="3492" spans="1:6">
      <c r="A3492" s="144"/>
      <c r="B3492" s="144"/>
      <c r="C3492" s="144"/>
      <c r="D3492" s="144"/>
      <c r="E3492" s="144"/>
      <c r="F3492" s="144"/>
    </row>
    <row r="3493" spans="1:6">
      <c r="A3493" s="144"/>
      <c r="B3493" s="144"/>
      <c r="C3493" s="144"/>
      <c r="D3493" s="144"/>
      <c r="E3493" s="144"/>
      <c r="F3493" s="144"/>
    </row>
    <row r="3494" spans="1:6">
      <c r="A3494" s="144"/>
      <c r="B3494" s="144"/>
      <c r="C3494" s="144"/>
      <c r="D3494" s="144"/>
      <c r="E3494" s="144"/>
      <c r="F3494" s="144"/>
    </row>
    <row r="3495" spans="1:6">
      <c r="A3495" s="144"/>
      <c r="B3495" s="144"/>
      <c r="C3495" s="144"/>
      <c r="D3495" s="144"/>
      <c r="E3495" s="144"/>
      <c r="F3495" s="144"/>
    </row>
    <row r="3496" spans="1:6">
      <c r="A3496" s="144"/>
      <c r="B3496" s="144"/>
      <c r="C3496" s="144"/>
      <c r="D3496" s="144"/>
      <c r="E3496" s="144"/>
      <c r="F3496" s="144"/>
    </row>
    <row r="3497" spans="1:6">
      <c r="A3497" s="144"/>
      <c r="B3497" s="144"/>
      <c r="C3497" s="144"/>
      <c r="D3497" s="144"/>
      <c r="E3497" s="144"/>
      <c r="F3497" s="144"/>
    </row>
    <row r="3498" spans="1:6">
      <c r="A3498" s="144"/>
      <c r="B3498" s="144"/>
      <c r="C3498" s="144"/>
      <c r="D3498" s="144"/>
      <c r="E3498" s="144"/>
      <c r="F3498" s="144"/>
    </row>
    <row r="3499" spans="1:6">
      <c r="A3499" s="144"/>
      <c r="B3499" s="144"/>
      <c r="C3499" s="144"/>
      <c r="D3499" s="144"/>
      <c r="E3499" s="144"/>
      <c r="F3499" s="144"/>
    </row>
    <row r="3500" spans="1:6">
      <c r="A3500" s="144"/>
      <c r="B3500" s="144"/>
      <c r="C3500" s="144"/>
      <c r="D3500" s="144"/>
      <c r="E3500" s="144"/>
      <c r="F3500" s="144"/>
    </row>
    <row r="3501" spans="1:6">
      <c r="A3501" s="144"/>
      <c r="B3501" s="144"/>
      <c r="C3501" s="144"/>
      <c r="D3501" s="144"/>
      <c r="E3501" s="144"/>
      <c r="F3501" s="144"/>
    </row>
    <row r="3502" spans="1:6">
      <c r="A3502" s="144"/>
      <c r="B3502" s="144"/>
      <c r="C3502" s="144"/>
      <c r="D3502" s="144"/>
      <c r="E3502" s="144"/>
      <c r="F3502" s="144"/>
    </row>
    <row r="3503" spans="1:6">
      <c r="A3503" s="144"/>
      <c r="B3503" s="144"/>
      <c r="C3503" s="144"/>
      <c r="D3503" s="144"/>
      <c r="E3503" s="144"/>
      <c r="F3503" s="144"/>
    </row>
    <row r="3504" spans="1:6">
      <c r="A3504" s="144"/>
      <c r="B3504" s="144"/>
      <c r="C3504" s="144"/>
      <c r="D3504" s="144"/>
      <c r="E3504" s="144"/>
      <c r="F3504" s="144"/>
    </row>
    <row r="3505" spans="1:6">
      <c r="A3505" s="144"/>
      <c r="B3505" s="144"/>
      <c r="C3505" s="144"/>
      <c r="D3505" s="144"/>
      <c r="E3505" s="144"/>
      <c r="F3505" s="144"/>
    </row>
    <row r="3506" spans="1:6">
      <c r="A3506" s="144"/>
      <c r="B3506" s="144"/>
      <c r="C3506" s="144"/>
      <c r="D3506" s="144"/>
      <c r="E3506" s="144"/>
      <c r="F3506" s="144"/>
    </row>
    <row r="3507" spans="1:6">
      <c r="A3507" s="144"/>
      <c r="B3507" s="144"/>
      <c r="C3507" s="144"/>
      <c r="D3507" s="144"/>
      <c r="E3507" s="144"/>
      <c r="F3507" s="144"/>
    </row>
    <row r="3508" spans="1:6">
      <c r="A3508" s="144"/>
      <c r="B3508" s="144"/>
      <c r="C3508" s="144"/>
      <c r="D3508" s="144"/>
      <c r="E3508" s="144"/>
      <c r="F3508" s="144"/>
    </row>
    <row r="3509" spans="1:6">
      <c r="A3509" s="144"/>
      <c r="B3509" s="144"/>
      <c r="C3509" s="144"/>
      <c r="D3509" s="144"/>
      <c r="E3509" s="144"/>
      <c r="F3509" s="144"/>
    </row>
    <row r="3510" spans="1:6">
      <c r="A3510" s="144"/>
      <c r="B3510" s="144"/>
      <c r="C3510" s="144"/>
      <c r="D3510" s="144"/>
      <c r="E3510" s="144"/>
      <c r="F3510" s="144"/>
    </row>
    <row r="3511" spans="1:6">
      <c r="A3511" s="144"/>
      <c r="B3511" s="144"/>
      <c r="C3511" s="144"/>
      <c r="D3511" s="144"/>
      <c r="E3511" s="144"/>
      <c r="F3511" s="144"/>
    </row>
    <row r="3512" spans="1:6">
      <c r="A3512" s="144"/>
      <c r="B3512" s="144"/>
      <c r="C3512" s="144"/>
      <c r="D3512" s="144"/>
      <c r="E3512" s="144"/>
      <c r="F3512" s="144"/>
    </row>
    <row r="3513" spans="1:6">
      <c r="A3513" s="144"/>
      <c r="B3513" s="144"/>
      <c r="C3513" s="144"/>
      <c r="D3513" s="144"/>
      <c r="E3513" s="144"/>
      <c r="F3513" s="144"/>
    </row>
    <row r="3514" spans="1:6">
      <c r="A3514" s="144"/>
      <c r="B3514" s="144"/>
      <c r="C3514" s="144"/>
      <c r="D3514" s="144"/>
      <c r="E3514" s="144"/>
      <c r="F3514" s="144"/>
    </row>
    <row r="3515" spans="1:6">
      <c r="A3515" s="144"/>
      <c r="B3515" s="144"/>
      <c r="C3515" s="144"/>
      <c r="D3515" s="144"/>
      <c r="E3515" s="144"/>
      <c r="F3515" s="144"/>
    </row>
    <row r="3516" spans="1:6">
      <c r="A3516" s="144"/>
      <c r="B3516" s="144"/>
      <c r="C3516" s="144"/>
      <c r="D3516" s="144"/>
      <c r="E3516" s="144"/>
      <c r="F3516" s="144"/>
    </row>
    <row r="3517" spans="1:6">
      <c r="A3517" s="144"/>
      <c r="B3517" s="144"/>
      <c r="C3517" s="144"/>
      <c r="D3517" s="144"/>
      <c r="E3517" s="144"/>
      <c r="F3517" s="144"/>
    </row>
    <row r="3518" spans="1:6">
      <c r="A3518" s="144"/>
      <c r="B3518" s="144"/>
      <c r="C3518" s="144"/>
      <c r="D3518" s="144"/>
      <c r="E3518" s="144"/>
      <c r="F3518" s="144"/>
    </row>
    <row r="3519" spans="1:6">
      <c r="A3519" s="144"/>
      <c r="B3519" s="144"/>
      <c r="C3519" s="144"/>
      <c r="D3519" s="144"/>
      <c r="E3519" s="144"/>
      <c r="F3519" s="144"/>
    </row>
    <row r="3520" spans="1:6">
      <c r="A3520" s="144"/>
      <c r="B3520" s="144"/>
      <c r="C3520" s="144"/>
      <c r="D3520" s="144"/>
      <c r="E3520" s="144"/>
      <c r="F3520" s="144"/>
    </row>
    <row r="3521" spans="1:6">
      <c r="A3521" s="144"/>
      <c r="B3521" s="144"/>
      <c r="C3521" s="144"/>
      <c r="D3521" s="144"/>
      <c r="E3521" s="144"/>
      <c r="F3521" s="144"/>
    </row>
    <row r="3522" spans="1:6">
      <c r="A3522" s="144"/>
      <c r="B3522" s="144"/>
      <c r="C3522" s="144"/>
      <c r="D3522" s="144"/>
      <c r="E3522" s="144"/>
      <c r="F3522" s="144"/>
    </row>
    <row r="3523" spans="1:6">
      <c r="A3523" s="144"/>
      <c r="B3523" s="144"/>
      <c r="C3523" s="144"/>
      <c r="D3523" s="144"/>
      <c r="E3523" s="144"/>
      <c r="F3523" s="144"/>
    </row>
    <row r="3524" spans="1:6">
      <c r="A3524" s="144"/>
      <c r="B3524" s="144"/>
      <c r="C3524" s="144"/>
      <c r="D3524" s="144"/>
      <c r="E3524" s="144"/>
      <c r="F3524" s="144"/>
    </row>
    <row r="3525" spans="1:6">
      <c r="A3525" s="144"/>
      <c r="B3525" s="144"/>
      <c r="C3525" s="144"/>
      <c r="D3525" s="144"/>
      <c r="E3525" s="144"/>
      <c r="F3525" s="144"/>
    </row>
    <row r="3526" spans="1:6">
      <c r="A3526" s="144"/>
      <c r="B3526" s="144"/>
      <c r="C3526" s="144"/>
      <c r="D3526" s="144"/>
      <c r="E3526" s="144"/>
      <c r="F3526" s="144"/>
    </row>
    <row r="3527" spans="1:6">
      <c r="A3527" s="144"/>
      <c r="B3527" s="144"/>
      <c r="C3527" s="144"/>
      <c r="D3527" s="144"/>
      <c r="E3527" s="144"/>
      <c r="F3527" s="144"/>
    </row>
    <row r="3528" spans="1:6">
      <c r="A3528" s="144"/>
      <c r="B3528" s="144"/>
      <c r="C3528" s="144"/>
      <c r="D3528" s="144"/>
      <c r="E3528" s="144"/>
      <c r="F3528" s="144"/>
    </row>
    <row r="3529" spans="1:6">
      <c r="A3529" s="144"/>
      <c r="B3529" s="144"/>
      <c r="C3529" s="144"/>
      <c r="D3529" s="144"/>
      <c r="E3529" s="144"/>
      <c r="F3529" s="144"/>
    </row>
    <row r="3530" spans="1:6">
      <c r="A3530" s="144"/>
      <c r="B3530" s="144"/>
      <c r="C3530" s="144"/>
      <c r="D3530" s="144"/>
      <c r="E3530" s="144"/>
      <c r="F3530" s="144"/>
    </row>
    <row r="3531" spans="1:6">
      <c r="A3531" s="144"/>
      <c r="B3531" s="144"/>
      <c r="C3531" s="144"/>
      <c r="D3531" s="144"/>
      <c r="E3531" s="144"/>
      <c r="F3531" s="144"/>
    </row>
    <row r="3532" spans="1:6">
      <c r="A3532" s="144"/>
      <c r="B3532" s="144"/>
      <c r="C3532" s="144"/>
      <c r="D3532" s="144"/>
      <c r="E3532" s="144"/>
      <c r="F3532" s="144"/>
    </row>
    <row r="3533" spans="1:6">
      <c r="A3533" s="144"/>
      <c r="B3533" s="144"/>
      <c r="C3533" s="144"/>
      <c r="D3533" s="144"/>
      <c r="E3533" s="144"/>
      <c r="F3533" s="144"/>
    </row>
    <row r="3534" spans="1:6">
      <c r="A3534" s="144"/>
      <c r="B3534" s="144"/>
      <c r="C3534" s="144"/>
      <c r="D3534" s="144"/>
      <c r="E3534" s="144"/>
      <c r="F3534" s="144"/>
    </row>
    <row r="3535" spans="1:6">
      <c r="A3535" s="144"/>
      <c r="B3535" s="144"/>
      <c r="C3535" s="144"/>
      <c r="D3535" s="144"/>
      <c r="E3535" s="144"/>
      <c r="F3535" s="144"/>
    </row>
    <row r="3536" spans="1:6">
      <c r="A3536" s="144"/>
      <c r="B3536" s="144"/>
      <c r="C3536" s="144"/>
      <c r="D3536" s="144"/>
      <c r="E3536" s="144"/>
      <c r="F3536" s="144"/>
    </row>
    <row r="3537" spans="1:6">
      <c r="A3537" s="144"/>
      <c r="B3537" s="144"/>
      <c r="C3537" s="144"/>
      <c r="D3537" s="144"/>
      <c r="E3537" s="144"/>
      <c r="F3537" s="144"/>
    </row>
    <row r="3538" spans="1:6">
      <c r="A3538" s="144"/>
      <c r="B3538" s="144"/>
      <c r="C3538" s="144"/>
      <c r="D3538" s="144"/>
      <c r="E3538" s="144"/>
      <c r="F3538" s="144"/>
    </row>
    <row r="3539" spans="1:6">
      <c r="A3539" s="144"/>
      <c r="B3539" s="144"/>
      <c r="C3539" s="144"/>
      <c r="D3539" s="144"/>
      <c r="E3539" s="144"/>
      <c r="F3539" s="144"/>
    </row>
    <row r="3540" spans="1:6">
      <c r="A3540" s="144"/>
      <c r="B3540" s="144"/>
      <c r="C3540" s="144"/>
      <c r="D3540" s="144"/>
      <c r="E3540" s="144"/>
      <c r="F3540" s="144"/>
    </row>
    <row r="3541" spans="1:6">
      <c r="A3541" s="144"/>
      <c r="B3541" s="144"/>
      <c r="C3541" s="144"/>
      <c r="D3541" s="144"/>
      <c r="E3541" s="144"/>
      <c r="F3541" s="144"/>
    </row>
    <row r="3542" spans="1:6">
      <c r="A3542" s="144"/>
      <c r="B3542" s="144"/>
      <c r="C3542" s="144"/>
      <c r="D3542" s="144"/>
      <c r="E3542" s="144"/>
      <c r="F3542" s="144"/>
    </row>
    <row r="3543" spans="1:6">
      <c r="A3543" s="144"/>
      <c r="B3543" s="144"/>
      <c r="C3543" s="144"/>
      <c r="D3543" s="144"/>
      <c r="E3543" s="144"/>
      <c r="F3543" s="144"/>
    </row>
    <row r="3544" spans="1:6">
      <c r="A3544" s="144"/>
      <c r="B3544" s="144"/>
      <c r="C3544" s="144"/>
      <c r="D3544" s="144"/>
      <c r="E3544" s="144"/>
      <c r="F3544" s="144"/>
    </row>
    <row r="3545" spans="1:6">
      <c r="A3545" s="144"/>
      <c r="B3545" s="144"/>
      <c r="C3545" s="144"/>
      <c r="D3545" s="144"/>
      <c r="E3545" s="144"/>
      <c r="F3545" s="144"/>
    </row>
    <row r="3546" spans="1:6">
      <c r="A3546" s="144"/>
      <c r="B3546" s="144"/>
      <c r="C3546" s="144"/>
      <c r="D3546" s="144"/>
      <c r="E3546" s="144"/>
      <c r="F3546" s="144"/>
    </row>
    <row r="3547" spans="1:6">
      <c r="A3547" s="144"/>
      <c r="B3547" s="144"/>
      <c r="C3547" s="144"/>
      <c r="D3547" s="144"/>
      <c r="E3547" s="144"/>
      <c r="F3547" s="144"/>
    </row>
    <row r="3548" spans="1:6">
      <c r="A3548" s="144"/>
      <c r="B3548" s="144"/>
      <c r="C3548" s="144"/>
      <c r="D3548" s="144"/>
      <c r="E3548" s="144"/>
      <c r="F3548" s="144"/>
    </row>
    <row r="3549" spans="1:6">
      <c r="A3549" s="144"/>
      <c r="B3549" s="144"/>
      <c r="C3549" s="144"/>
      <c r="D3549" s="144"/>
      <c r="E3549" s="144"/>
      <c r="F3549" s="144"/>
    </row>
    <row r="3550" spans="1:6">
      <c r="A3550" s="144"/>
      <c r="B3550" s="144"/>
      <c r="C3550" s="144"/>
      <c r="D3550" s="144"/>
      <c r="E3550" s="144"/>
      <c r="F3550" s="144"/>
    </row>
    <row r="3551" spans="1:6">
      <c r="A3551" s="144"/>
      <c r="B3551" s="144"/>
      <c r="C3551" s="144"/>
      <c r="D3551" s="144"/>
      <c r="E3551" s="144"/>
      <c r="F3551" s="144"/>
    </row>
    <row r="3552" spans="1:6">
      <c r="A3552" s="144"/>
      <c r="B3552" s="144"/>
      <c r="C3552" s="144"/>
      <c r="D3552" s="144"/>
      <c r="E3552" s="144"/>
      <c r="F3552" s="144"/>
    </row>
    <row r="3553" spans="1:6">
      <c r="A3553" s="144"/>
      <c r="B3553" s="144"/>
      <c r="C3553" s="144"/>
      <c r="D3553" s="144"/>
      <c r="E3553" s="144"/>
      <c r="F3553" s="144"/>
    </row>
    <row r="3554" spans="1:6">
      <c r="A3554" s="144"/>
      <c r="B3554" s="144"/>
      <c r="C3554" s="144"/>
      <c r="D3554" s="144"/>
      <c r="E3554" s="144"/>
      <c r="F3554" s="144"/>
    </row>
    <row r="3555" spans="1:6">
      <c r="A3555" s="144"/>
      <c r="B3555" s="144"/>
      <c r="C3555" s="144"/>
      <c r="D3555" s="144"/>
      <c r="E3555" s="144"/>
      <c r="F3555" s="144"/>
    </row>
    <row r="3556" spans="1:6">
      <c r="A3556" s="144"/>
      <c r="B3556" s="144"/>
      <c r="C3556" s="144"/>
      <c r="D3556" s="144"/>
      <c r="E3556" s="144"/>
      <c r="F3556" s="144"/>
    </row>
    <row r="3557" spans="1:6">
      <c r="A3557" s="144"/>
      <c r="B3557" s="144"/>
      <c r="C3557" s="144"/>
      <c r="D3557" s="144"/>
      <c r="E3557" s="144"/>
      <c r="F3557" s="144"/>
    </row>
    <row r="3558" spans="1:6">
      <c r="A3558" s="144"/>
      <c r="B3558" s="144"/>
      <c r="C3558" s="144"/>
      <c r="D3558" s="144"/>
      <c r="E3558" s="144"/>
      <c r="F3558" s="144"/>
    </row>
    <row r="3559" spans="1:6">
      <c r="A3559" s="144"/>
      <c r="B3559" s="144"/>
      <c r="C3559" s="144"/>
      <c r="D3559" s="144"/>
      <c r="E3559" s="144"/>
      <c r="F3559" s="144"/>
    </row>
    <row r="3560" spans="1:6">
      <c r="A3560" s="144"/>
      <c r="B3560" s="144"/>
      <c r="C3560" s="144"/>
      <c r="D3560" s="144"/>
      <c r="E3560" s="144"/>
      <c r="F3560" s="144"/>
    </row>
    <row r="3561" spans="1:6">
      <c r="A3561" s="144"/>
      <c r="B3561" s="144"/>
      <c r="C3561" s="144"/>
      <c r="D3561" s="144"/>
      <c r="E3561" s="144"/>
      <c r="F3561" s="144"/>
    </row>
    <row r="3562" spans="1:6">
      <c r="A3562" s="144"/>
      <c r="B3562" s="144"/>
      <c r="C3562" s="144"/>
      <c r="D3562" s="144"/>
      <c r="E3562" s="144"/>
      <c r="F3562" s="144"/>
    </row>
    <row r="3563" spans="1:6">
      <c r="A3563" s="144"/>
      <c r="B3563" s="144"/>
      <c r="C3563" s="144"/>
      <c r="D3563" s="144"/>
      <c r="E3563" s="144"/>
      <c r="F3563" s="144"/>
    </row>
    <row r="3564" spans="1:6">
      <c r="A3564" s="144"/>
      <c r="B3564" s="144"/>
      <c r="C3564" s="144"/>
      <c r="D3564" s="144"/>
      <c r="E3564" s="144"/>
      <c r="F3564" s="144"/>
    </row>
    <row r="3565" spans="1:6">
      <c r="A3565" s="144"/>
      <c r="B3565" s="144"/>
      <c r="C3565" s="144"/>
      <c r="D3565" s="144"/>
      <c r="E3565" s="144"/>
      <c r="F3565" s="144"/>
    </row>
    <row r="3566" spans="1:6">
      <c r="A3566" s="144"/>
      <c r="B3566" s="144"/>
      <c r="C3566" s="144"/>
      <c r="D3566" s="144"/>
      <c r="E3566" s="144"/>
      <c r="F3566" s="144"/>
    </row>
    <row r="3567" spans="1:6">
      <c r="A3567" s="144"/>
      <c r="B3567" s="144"/>
      <c r="C3567" s="144"/>
      <c r="D3567" s="144"/>
      <c r="E3567" s="144"/>
      <c r="F3567" s="144"/>
    </row>
    <row r="3568" spans="1:6">
      <c r="A3568" s="144"/>
      <c r="B3568" s="144"/>
      <c r="C3568" s="144"/>
      <c r="D3568" s="144"/>
      <c r="E3568" s="144"/>
      <c r="F3568" s="144"/>
    </row>
    <row r="3569" spans="1:6">
      <c r="A3569" s="144"/>
      <c r="B3569" s="144"/>
      <c r="C3569" s="144"/>
      <c r="D3569" s="144"/>
      <c r="E3569" s="144"/>
      <c r="F3569" s="144"/>
    </row>
    <row r="3570" spans="1:6">
      <c r="A3570" s="144"/>
      <c r="B3570" s="144"/>
      <c r="C3570" s="144"/>
      <c r="D3570" s="144"/>
      <c r="E3570" s="144"/>
      <c r="F3570" s="144"/>
    </row>
    <row r="3571" spans="1:6">
      <c r="A3571" s="144"/>
      <c r="B3571" s="144"/>
      <c r="C3571" s="144"/>
      <c r="D3571" s="144"/>
      <c r="E3571" s="144"/>
      <c r="F3571" s="144"/>
    </row>
    <row r="3572" spans="1:6">
      <c r="A3572" s="144"/>
      <c r="B3572" s="144"/>
      <c r="C3572" s="144"/>
      <c r="D3572" s="144"/>
      <c r="E3572" s="144"/>
      <c r="F3572" s="144"/>
    </row>
    <row r="3573" spans="1:6">
      <c r="A3573" s="144"/>
      <c r="B3573" s="144"/>
      <c r="C3573" s="144"/>
      <c r="D3573" s="144"/>
      <c r="E3573" s="144"/>
      <c r="F3573" s="144"/>
    </row>
    <row r="3574" spans="1:6">
      <c r="A3574" s="144"/>
      <c r="B3574" s="144"/>
      <c r="C3574" s="144"/>
      <c r="D3574" s="144"/>
      <c r="E3574" s="144"/>
      <c r="F3574" s="144"/>
    </row>
    <row r="3575" spans="1:6">
      <c r="A3575" s="144"/>
      <c r="B3575" s="144"/>
      <c r="C3575" s="144"/>
      <c r="D3575" s="144"/>
      <c r="E3575" s="144"/>
      <c r="F3575" s="144"/>
    </row>
    <row r="3576" spans="1:6">
      <c r="A3576" s="144"/>
      <c r="B3576" s="144"/>
      <c r="C3576" s="144"/>
      <c r="D3576" s="144"/>
      <c r="E3576" s="144"/>
      <c r="F3576" s="144"/>
    </row>
    <row r="3577" spans="1:6">
      <c r="A3577" s="144"/>
      <c r="B3577" s="144"/>
      <c r="C3577" s="144"/>
      <c r="D3577" s="144"/>
      <c r="E3577" s="144"/>
      <c r="F3577" s="144"/>
    </row>
    <row r="3578" spans="1:6">
      <c r="A3578" s="144"/>
      <c r="B3578" s="144"/>
      <c r="C3578" s="144"/>
      <c r="D3578" s="144"/>
      <c r="E3578" s="144"/>
      <c r="F3578" s="144"/>
    </row>
    <row r="3579" spans="1:6">
      <c r="A3579" s="144"/>
      <c r="B3579" s="144"/>
      <c r="C3579" s="144"/>
      <c r="D3579" s="144"/>
      <c r="E3579" s="144"/>
      <c r="F3579" s="144"/>
    </row>
    <row r="3580" spans="1:6">
      <c r="A3580" s="144"/>
      <c r="B3580" s="144"/>
      <c r="C3580" s="144"/>
      <c r="D3580" s="144"/>
      <c r="E3580" s="144"/>
      <c r="F3580" s="144"/>
    </row>
    <row r="3581" spans="1:6">
      <c r="A3581" s="144"/>
      <c r="B3581" s="144"/>
      <c r="C3581" s="144"/>
      <c r="D3581" s="144"/>
      <c r="E3581" s="144"/>
      <c r="F3581" s="144"/>
    </row>
    <row r="3582" spans="1:6">
      <c r="A3582" s="144"/>
      <c r="B3582" s="144"/>
      <c r="C3582" s="144"/>
      <c r="D3582" s="144"/>
      <c r="E3582" s="144"/>
      <c r="F3582" s="144"/>
    </row>
    <row r="3583" spans="1:6">
      <c r="A3583" s="144"/>
      <c r="B3583" s="144"/>
      <c r="C3583" s="144"/>
      <c r="D3583" s="144"/>
      <c r="E3583" s="144"/>
      <c r="F3583" s="144"/>
    </row>
    <row r="3584" spans="1:6">
      <c r="A3584" s="144"/>
      <c r="B3584" s="144"/>
      <c r="C3584" s="144"/>
      <c r="D3584" s="144"/>
      <c r="E3584" s="144"/>
      <c r="F3584" s="144"/>
    </row>
    <row r="3585" spans="1:6">
      <c r="A3585" s="144"/>
      <c r="B3585" s="144"/>
      <c r="C3585" s="144"/>
      <c r="D3585" s="144"/>
      <c r="E3585" s="144"/>
      <c r="F3585" s="144"/>
    </row>
    <row r="3586" spans="1:6">
      <c r="A3586" s="144"/>
      <c r="B3586" s="144"/>
      <c r="C3586" s="144"/>
      <c r="D3586" s="144"/>
      <c r="E3586" s="144"/>
      <c r="F3586" s="144"/>
    </row>
    <row r="3587" spans="1:6">
      <c r="A3587" s="144"/>
      <c r="B3587" s="144"/>
      <c r="C3587" s="144"/>
      <c r="D3587" s="144"/>
      <c r="E3587" s="144"/>
      <c r="F3587" s="144"/>
    </row>
    <row r="3588" spans="1:6">
      <c r="A3588" s="144"/>
      <c r="B3588" s="144"/>
      <c r="C3588" s="144"/>
      <c r="D3588" s="144"/>
      <c r="E3588" s="144"/>
      <c r="F3588" s="144"/>
    </row>
    <row r="3589" spans="1:6">
      <c r="A3589" s="144"/>
      <c r="B3589" s="144"/>
      <c r="C3589" s="144"/>
      <c r="D3589" s="144"/>
      <c r="E3589" s="144"/>
      <c r="F3589" s="144"/>
    </row>
    <row r="3590" spans="1:6">
      <c r="A3590" s="144"/>
      <c r="B3590" s="144"/>
      <c r="C3590" s="144"/>
      <c r="D3590" s="144"/>
      <c r="E3590" s="144"/>
      <c r="F3590" s="144"/>
    </row>
    <row r="3591" spans="1:6">
      <c r="A3591" s="144"/>
      <c r="B3591" s="144"/>
      <c r="C3591" s="144"/>
      <c r="D3591" s="144"/>
      <c r="E3591" s="144"/>
      <c r="F3591" s="144"/>
    </row>
    <row r="3592" spans="1:6">
      <c r="A3592" s="144"/>
      <c r="B3592" s="144"/>
      <c r="C3592" s="144"/>
      <c r="D3592" s="144"/>
      <c r="E3592" s="144"/>
      <c r="F3592" s="144"/>
    </row>
    <row r="3593" spans="1:6">
      <c r="A3593" s="144"/>
      <c r="B3593" s="144"/>
      <c r="C3593" s="144"/>
      <c r="D3593" s="144"/>
      <c r="E3593" s="144"/>
      <c r="F3593" s="144"/>
    </row>
    <row r="3594" spans="1:6">
      <c r="A3594" s="144"/>
      <c r="B3594" s="144"/>
      <c r="C3594" s="144"/>
      <c r="D3594" s="144"/>
      <c r="E3594" s="144"/>
      <c r="F3594" s="144"/>
    </row>
    <row r="3595" spans="1:6">
      <c r="A3595" s="144"/>
      <c r="B3595" s="144"/>
      <c r="C3595" s="144"/>
      <c r="D3595" s="144"/>
      <c r="E3595" s="144"/>
      <c r="F3595" s="144"/>
    </row>
    <row r="3596" spans="1:6">
      <c r="A3596" s="144"/>
      <c r="B3596" s="144"/>
      <c r="C3596" s="144"/>
      <c r="D3596" s="144"/>
      <c r="E3596" s="144"/>
      <c r="F3596" s="144"/>
    </row>
    <row r="3597" spans="1:6">
      <c r="A3597" s="144"/>
      <c r="B3597" s="144"/>
      <c r="C3597" s="144"/>
      <c r="D3597" s="144"/>
      <c r="E3597" s="144"/>
      <c r="F3597" s="144"/>
    </row>
    <row r="3598" spans="1:6">
      <c r="A3598" s="144"/>
      <c r="B3598" s="144"/>
      <c r="C3598" s="144"/>
      <c r="D3598" s="144"/>
      <c r="E3598" s="144"/>
      <c r="F3598" s="144"/>
    </row>
    <row r="3599" spans="1:6">
      <c r="A3599" s="144"/>
      <c r="B3599" s="144"/>
      <c r="C3599" s="144"/>
      <c r="D3599" s="144"/>
      <c r="E3599" s="144"/>
      <c r="F3599" s="144"/>
    </row>
    <row r="3600" spans="1:6">
      <c r="A3600" s="144"/>
      <c r="B3600" s="144"/>
      <c r="C3600" s="144"/>
      <c r="D3600" s="144"/>
      <c r="E3600" s="144"/>
      <c r="F3600" s="144"/>
    </row>
    <row r="3601" spans="1:6">
      <c r="A3601" s="144"/>
      <c r="B3601" s="144"/>
      <c r="C3601" s="144"/>
      <c r="D3601" s="144"/>
      <c r="E3601" s="144"/>
      <c r="F3601" s="144"/>
    </row>
    <row r="3602" spans="1:6">
      <c r="A3602" s="144"/>
      <c r="B3602" s="144"/>
      <c r="C3602" s="144"/>
      <c r="D3602" s="144"/>
      <c r="E3602" s="144"/>
      <c r="F3602" s="144"/>
    </row>
    <row r="3603" spans="1:6">
      <c r="A3603" s="144"/>
      <c r="B3603" s="144"/>
      <c r="C3603" s="144"/>
      <c r="D3603" s="144"/>
      <c r="E3603" s="144"/>
      <c r="F3603" s="144"/>
    </row>
    <row r="3604" spans="1:6">
      <c r="A3604" s="144"/>
      <c r="B3604" s="144"/>
      <c r="C3604" s="144"/>
      <c r="D3604" s="144"/>
      <c r="E3604" s="144"/>
      <c r="F3604" s="144"/>
    </row>
    <row r="3605" spans="1:6">
      <c r="A3605" s="144"/>
      <c r="B3605" s="144"/>
      <c r="C3605" s="144"/>
      <c r="D3605" s="144"/>
      <c r="E3605" s="144"/>
      <c r="F3605" s="144"/>
    </row>
    <row r="3606" spans="1:6">
      <c r="A3606" s="144"/>
      <c r="B3606" s="144"/>
      <c r="C3606" s="144"/>
      <c r="D3606" s="144"/>
      <c r="E3606" s="144"/>
      <c r="F3606" s="144"/>
    </row>
    <row r="3607" spans="1:6">
      <c r="A3607" s="144"/>
      <c r="B3607" s="144"/>
      <c r="C3607" s="144"/>
      <c r="D3607" s="144"/>
      <c r="E3607" s="144"/>
      <c r="F3607" s="144"/>
    </row>
    <row r="3608" spans="1:6">
      <c r="A3608" s="144"/>
      <c r="B3608" s="144"/>
      <c r="C3608" s="144"/>
      <c r="D3608" s="144"/>
      <c r="E3608" s="144"/>
      <c r="F3608" s="144"/>
    </row>
    <row r="3609" spans="1:6">
      <c r="A3609" s="144"/>
      <c r="B3609" s="144"/>
      <c r="C3609" s="144"/>
      <c r="D3609" s="144"/>
      <c r="E3609" s="144"/>
      <c r="F3609" s="144"/>
    </row>
    <row r="3610" spans="1:6">
      <c r="A3610" s="144"/>
      <c r="B3610" s="144"/>
      <c r="C3610" s="144"/>
      <c r="D3610" s="144"/>
      <c r="E3610" s="144"/>
      <c r="F3610" s="144"/>
    </row>
    <row r="3611" spans="1:6">
      <c r="A3611" s="144"/>
      <c r="B3611" s="144"/>
      <c r="C3611" s="144"/>
      <c r="D3611" s="144"/>
      <c r="E3611" s="144"/>
      <c r="F3611" s="144"/>
    </row>
    <row r="3612" spans="1:6">
      <c r="A3612" s="144"/>
      <c r="B3612" s="144"/>
      <c r="C3612" s="144"/>
      <c r="D3612" s="144"/>
      <c r="E3612" s="144"/>
      <c r="F3612" s="144"/>
    </row>
    <row r="3613" spans="1:6">
      <c r="A3613" s="144"/>
      <c r="B3613" s="144"/>
      <c r="C3613" s="144"/>
      <c r="D3613" s="144"/>
      <c r="E3613" s="144"/>
      <c r="F3613" s="144"/>
    </row>
    <row r="3614" spans="1:6">
      <c r="A3614" s="144"/>
      <c r="B3614" s="144"/>
      <c r="C3614" s="144"/>
      <c r="D3614" s="144"/>
      <c r="E3614" s="144"/>
      <c r="F3614" s="144"/>
    </row>
    <row r="3615" spans="1:6">
      <c r="A3615" s="144"/>
      <c r="B3615" s="144"/>
      <c r="C3615" s="144"/>
      <c r="D3615" s="144"/>
      <c r="E3615" s="144"/>
      <c r="F3615" s="144"/>
    </row>
    <row r="3616" spans="1:6">
      <c r="A3616" s="144"/>
      <c r="B3616" s="144"/>
      <c r="C3616" s="144"/>
      <c r="D3616" s="144"/>
      <c r="E3616" s="144"/>
      <c r="F3616" s="144"/>
    </row>
    <row r="3617" spans="1:6">
      <c r="A3617" s="144"/>
      <c r="B3617" s="144"/>
      <c r="C3617" s="144"/>
      <c r="D3617" s="144"/>
      <c r="E3617" s="144"/>
      <c r="F3617" s="144"/>
    </row>
    <row r="3618" spans="1:6">
      <c r="A3618" s="144"/>
      <c r="B3618" s="144"/>
      <c r="C3618" s="144"/>
      <c r="D3618" s="144"/>
      <c r="E3618" s="144"/>
      <c r="F3618" s="144"/>
    </row>
    <row r="3619" spans="1:6">
      <c r="A3619" s="144"/>
      <c r="B3619" s="144"/>
      <c r="C3619" s="144"/>
      <c r="D3619" s="144"/>
      <c r="E3619" s="144"/>
      <c r="F3619" s="144"/>
    </row>
    <row r="3620" spans="1:6">
      <c r="A3620" s="144"/>
      <c r="B3620" s="144"/>
      <c r="C3620" s="144"/>
      <c r="D3620" s="144"/>
      <c r="E3620" s="144"/>
      <c r="F3620" s="144"/>
    </row>
    <row r="3621" spans="1:6">
      <c r="A3621" s="144"/>
      <c r="B3621" s="144"/>
      <c r="C3621" s="144"/>
      <c r="D3621" s="144"/>
      <c r="E3621" s="144"/>
      <c r="F3621" s="144"/>
    </row>
    <row r="3622" spans="1:6">
      <c r="A3622" s="144"/>
      <c r="B3622" s="144"/>
      <c r="C3622" s="144"/>
      <c r="D3622" s="144"/>
      <c r="E3622" s="144"/>
      <c r="F3622" s="144"/>
    </row>
    <row r="3623" spans="1:6">
      <c r="A3623" s="144"/>
      <c r="B3623" s="144"/>
      <c r="C3623" s="144"/>
      <c r="D3623" s="144"/>
      <c r="E3623" s="144"/>
      <c r="F3623" s="144"/>
    </row>
    <row r="3624" spans="1:6">
      <c r="A3624" s="144"/>
      <c r="B3624" s="144"/>
      <c r="C3624" s="144"/>
      <c r="D3624" s="144"/>
      <c r="E3624" s="144"/>
      <c r="F3624" s="144"/>
    </row>
    <row r="3625" spans="1:6">
      <c r="A3625" s="144"/>
      <c r="B3625" s="144"/>
      <c r="C3625" s="144"/>
      <c r="D3625" s="144"/>
      <c r="E3625" s="144"/>
      <c r="F3625" s="144"/>
    </row>
    <row r="3626" spans="1:6">
      <c r="A3626" s="144"/>
      <c r="B3626" s="144"/>
      <c r="C3626" s="144"/>
      <c r="D3626" s="144"/>
      <c r="E3626" s="144"/>
      <c r="F3626" s="144"/>
    </row>
    <row r="3627" spans="1:6">
      <c r="A3627" s="144"/>
      <c r="B3627" s="144"/>
      <c r="C3627" s="144"/>
      <c r="D3627" s="144"/>
      <c r="E3627" s="144"/>
      <c r="F3627" s="144"/>
    </row>
    <row r="3628" spans="1:6">
      <c r="A3628" s="144"/>
      <c r="B3628" s="144"/>
      <c r="C3628" s="144"/>
      <c r="D3628" s="144"/>
      <c r="E3628" s="144"/>
      <c r="F3628" s="144"/>
    </row>
    <row r="3629" spans="1:6">
      <c r="A3629" s="144"/>
      <c r="B3629" s="144"/>
      <c r="C3629" s="144"/>
      <c r="D3629" s="144"/>
      <c r="E3629" s="144"/>
      <c r="F3629" s="144"/>
    </row>
    <row r="3630" spans="1:6">
      <c r="A3630" s="144"/>
      <c r="B3630" s="144"/>
      <c r="C3630" s="144"/>
      <c r="D3630" s="144"/>
      <c r="E3630" s="144"/>
      <c r="F3630" s="144"/>
    </row>
    <row r="3631" spans="1:6">
      <c r="A3631" s="144"/>
      <c r="B3631" s="144"/>
      <c r="C3631" s="144"/>
      <c r="D3631" s="144"/>
      <c r="E3631" s="144"/>
      <c r="F3631" s="144"/>
    </row>
    <row r="3632" spans="1:6">
      <c r="A3632" s="144"/>
      <c r="B3632" s="144"/>
      <c r="C3632" s="144"/>
      <c r="D3632" s="144"/>
      <c r="E3632" s="144"/>
      <c r="F3632" s="144"/>
    </row>
    <row r="3633" spans="1:6">
      <c r="A3633" s="144"/>
      <c r="B3633" s="144"/>
      <c r="C3633" s="144"/>
      <c r="D3633" s="144"/>
      <c r="E3633" s="144"/>
      <c r="F3633" s="144"/>
    </row>
    <row r="3634" spans="1:6">
      <c r="A3634" s="144"/>
      <c r="B3634" s="144"/>
      <c r="C3634" s="144"/>
      <c r="D3634" s="144"/>
      <c r="E3634" s="144"/>
      <c r="F3634" s="144"/>
    </row>
    <row r="3635" spans="1:6">
      <c r="A3635" s="144"/>
      <c r="B3635" s="144"/>
      <c r="C3635" s="144"/>
      <c r="D3635" s="144"/>
      <c r="E3635" s="144"/>
      <c r="F3635" s="144"/>
    </row>
    <row r="3636" spans="1:6">
      <c r="A3636" s="144"/>
      <c r="B3636" s="144"/>
      <c r="C3636" s="144"/>
      <c r="D3636" s="144"/>
      <c r="E3636" s="144"/>
      <c r="F3636" s="144"/>
    </row>
    <row r="3637" spans="1:6">
      <c r="A3637" s="144"/>
      <c r="B3637" s="144"/>
      <c r="C3637" s="144"/>
      <c r="D3637" s="144"/>
      <c r="E3637" s="144"/>
      <c r="F3637" s="144"/>
    </row>
    <row r="3638" spans="1:6">
      <c r="A3638" s="144"/>
      <c r="B3638" s="144"/>
      <c r="C3638" s="144"/>
      <c r="D3638" s="144"/>
      <c r="E3638" s="144"/>
      <c r="F3638" s="144"/>
    </row>
    <row r="3639" spans="1:6">
      <c r="A3639" s="144"/>
      <c r="B3639" s="144"/>
      <c r="C3639" s="144"/>
      <c r="D3639" s="144"/>
      <c r="E3639" s="144"/>
      <c r="F3639" s="144"/>
    </row>
    <row r="3640" spans="1:6">
      <c r="A3640" s="144"/>
      <c r="B3640" s="144"/>
      <c r="C3640" s="144"/>
      <c r="D3640" s="144"/>
      <c r="E3640" s="144"/>
      <c r="F3640" s="144"/>
    </row>
    <row r="3641" spans="1:6">
      <c r="A3641" s="144"/>
      <c r="B3641" s="144"/>
      <c r="C3641" s="144"/>
      <c r="D3641" s="144"/>
      <c r="E3641" s="144"/>
      <c r="F3641" s="144"/>
    </row>
    <row r="3642" spans="1:6">
      <c r="A3642" s="144"/>
      <c r="B3642" s="144"/>
      <c r="C3642" s="144"/>
      <c r="D3642" s="144"/>
      <c r="E3642" s="144"/>
      <c r="F3642" s="144"/>
    </row>
    <row r="3643" spans="1:6">
      <c r="A3643" s="144"/>
      <c r="B3643" s="144"/>
      <c r="C3643" s="144"/>
      <c r="D3643" s="144"/>
      <c r="E3643" s="144"/>
      <c r="F3643" s="144"/>
    </row>
    <row r="3644" spans="1:6">
      <c r="A3644" s="144"/>
      <c r="B3644" s="144"/>
      <c r="C3644" s="144"/>
      <c r="D3644" s="144"/>
      <c r="E3644" s="144"/>
      <c r="F3644" s="144"/>
    </row>
    <row r="3645" spans="1:6">
      <c r="A3645" s="144"/>
      <c r="B3645" s="144"/>
      <c r="C3645" s="144"/>
      <c r="D3645" s="144"/>
      <c r="E3645" s="144"/>
      <c r="F3645" s="144"/>
    </row>
    <row r="3646" spans="1:6">
      <c r="A3646" s="144"/>
      <c r="B3646" s="144"/>
      <c r="C3646" s="144"/>
      <c r="D3646" s="144"/>
      <c r="E3646" s="144"/>
      <c r="F3646" s="144"/>
    </row>
    <row r="3647" spans="1:6">
      <c r="A3647" s="144"/>
      <c r="B3647" s="144"/>
      <c r="C3647" s="144"/>
      <c r="D3647" s="144"/>
      <c r="E3647" s="144"/>
      <c r="F3647" s="144"/>
    </row>
    <row r="3648" spans="1:6">
      <c r="A3648" s="144"/>
      <c r="B3648" s="144"/>
      <c r="C3648" s="144"/>
      <c r="D3648" s="144"/>
      <c r="E3648" s="144"/>
      <c r="F3648" s="144"/>
    </row>
    <row r="3649" spans="1:6">
      <c r="A3649" s="144"/>
      <c r="B3649" s="144"/>
      <c r="C3649" s="144"/>
      <c r="D3649" s="144"/>
      <c r="E3649" s="144"/>
      <c r="F3649" s="144"/>
    </row>
    <row r="3650" spans="1:6">
      <c r="A3650" s="144"/>
      <c r="B3650" s="144"/>
      <c r="C3650" s="144"/>
      <c r="D3650" s="144"/>
      <c r="E3650" s="144"/>
      <c r="F3650" s="144"/>
    </row>
    <row r="3651" spans="1:6">
      <c r="A3651" s="144"/>
      <c r="B3651" s="144"/>
      <c r="C3651" s="144"/>
      <c r="D3651" s="144"/>
      <c r="E3651" s="144"/>
      <c r="F3651" s="144"/>
    </row>
    <row r="3652" spans="1:6">
      <c r="A3652" s="144"/>
      <c r="B3652" s="144"/>
      <c r="C3652" s="144"/>
      <c r="D3652" s="144"/>
      <c r="E3652" s="144"/>
      <c r="F3652" s="144"/>
    </row>
    <row r="3653" spans="1:6">
      <c r="A3653" s="144"/>
      <c r="B3653" s="144"/>
      <c r="C3653" s="144"/>
      <c r="D3653" s="144"/>
      <c r="E3653" s="144"/>
      <c r="F3653" s="144"/>
    </row>
    <row r="3654" spans="1:6">
      <c r="A3654" s="144"/>
      <c r="B3654" s="144"/>
      <c r="C3654" s="144"/>
      <c r="D3654" s="144"/>
      <c r="E3654" s="144"/>
      <c r="F3654" s="144"/>
    </row>
    <row r="3655" spans="1:6">
      <c r="A3655" s="144"/>
      <c r="B3655" s="144"/>
      <c r="C3655" s="144"/>
      <c r="D3655" s="144"/>
      <c r="E3655" s="144"/>
      <c r="F3655" s="144"/>
    </row>
    <row r="3656" spans="1:6">
      <c r="A3656" s="144"/>
      <c r="B3656" s="144"/>
      <c r="C3656" s="144"/>
      <c r="D3656" s="144"/>
      <c r="E3656" s="144"/>
      <c r="F3656" s="144"/>
    </row>
    <row r="3657" spans="1:6">
      <c r="A3657" s="144"/>
      <c r="B3657" s="144"/>
      <c r="C3657" s="144"/>
      <c r="D3657" s="144"/>
      <c r="E3657" s="144"/>
      <c r="F3657" s="144"/>
    </row>
    <row r="3658" spans="1:6">
      <c r="A3658" s="144"/>
      <c r="B3658" s="144"/>
      <c r="C3658" s="144"/>
      <c r="D3658" s="144"/>
      <c r="E3658" s="144"/>
      <c r="F3658" s="144"/>
    </row>
    <row r="3659" spans="1:6">
      <c r="A3659" s="144"/>
      <c r="B3659" s="144"/>
      <c r="C3659" s="144"/>
      <c r="D3659" s="144"/>
      <c r="E3659" s="144"/>
      <c r="F3659" s="144"/>
    </row>
    <row r="3660" spans="1:6">
      <c r="A3660" s="144"/>
      <c r="B3660" s="144"/>
      <c r="C3660" s="144"/>
      <c r="D3660" s="144"/>
      <c r="E3660" s="144"/>
      <c r="F3660" s="144"/>
    </row>
    <row r="3661" spans="1:6">
      <c r="A3661" s="144"/>
      <c r="B3661" s="144"/>
      <c r="C3661" s="144"/>
      <c r="D3661" s="144"/>
      <c r="E3661" s="144"/>
      <c r="F3661" s="144"/>
    </row>
    <row r="3662" spans="1:6">
      <c r="A3662" s="144"/>
      <c r="B3662" s="144"/>
      <c r="C3662" s="144"/>
      <c r="D3662" s="144"/>
      <c r="E3662" s="144"/>
      <c r="F3662" s="144"/>
    </row>
    <row r="3663" spans="1:6">
      <c r="A3663" s="144"/>
      <c r="B3663" s="144"/>
      <c r="C3663" s="144"/>
      <c r="D3663" s="144"/>
      <c r="E3663" s="144"/>
      <c r="F3663" s="144"/>
    </row>
    <row r="3664" spans="1:6">
      <c r="A3664" s="144"/>
      <c r="B3664" s="144"/>
      <c r="C3664" s="144"/>
      <c r="D3664" s="144"/>
      <c r="E3664" s="144"/>
      <c r="F3664" s="144"/>
    </row>
    <row r="3665" spans="1:6">
      <c r="A3665" s="144"/>
      <c r="B3665" s="144"/>
      <c r="C3665" s="144"/>
      <c r="D3665" s="144"/>
      <c r="E3665" s="144"/>
      <c r="F3665" s="144"/>
    </row>
    <row r="3666" spans="1:6">
      <c r="A3666" s="144"/>
      <c r="B3666" s="144"/>
      <c r="C3666" s="144"/>
      <c r="D3666" s="144"/>
      <c r="E3666" s="144"/>
      <c r="F3666" s="144"/>
    </row>
    <row r="3667" spans="1:6">
      <c r="A3667" s="144"/>
      <c r="B3667" s="144"/>
      <c r="C3667" s="144"/>
      <c r="D3667" s="144"/>
      <c r="E3667" s="144"/>
      <c r="F3667" s="144"/>
    </row>
    <row r="3668" spans="1:6">
      <c r="A3668" s="144"/>
      <c r="B3668" s="144"/>
      <c r="C3668" s="144"/>
      <c r="D3668" s="144"/>
      <c r="E3668" s="144"/>
      <c r="F3668" s="144"/>
    </row>
    <row r="3669" spans="1:6">
      <c r="A3669" s="144"/>
      <c r="B3669" s="144"/>
      <c r="C3669" s="144"/>
      <c r="D3669" s="144"/>
      <c r="E3669" s="144"/>
      <c r="F3669" s="144"/>
    </row>
    <row r="3670" spans="1:6">
      <c r="A3670" s="144"/>
      <c r="B3670" s="144"/>
      <c r="C3670" s="144"/>
      <c r="D3670" s="144"/>
      <c r="E3670" s="144"/>
      <c r="F3670" s="144"/>
    </row>
    <row r="3671" spans="1:6">
      <c r="A3671" s="144"/>
      <c r="B3671" s="144"/>
      <c r="C3671" s="144"/>
      <c r="D3671" s="144"/>
      <c r="E3671" s="144"/>
      <c r="F3671" s="144"/>
    </row>
    <row r="3672" spans="1:6">
      <c r="A3672" s="144"/>
      <c r="B3672" s="144"/>
      <c r="C3672" s="144"/>
      <c r="D3672" s="144"/>
      <c r="E3672" s="144"/>
      <c r="F3672" s="144"/>
    </row>
    <row r="3673" spans="1:6">
      <c r="A3673" s="144"/>
      <c r="B3673" s="144"/>
      <c r="C3673" s="144"/>
      <c r="D3673" s="144"/>
      <c r="E3673" s="144"/>
      <c r="F3673" s="144"/>
    </row>
    <row r="3674" spans="1:6">
      <c r="A3674" s="144"/>
      <c r="B3674" s="144"/>
      <c r="C3674" s="144"/>
      <c r="D3674" s="144"/>
      <c r="E3674" s="144"/>
      <c r="F3674" s="144"/>
    </row>
    <row r="3675" spans="1:6">
      <c r="A3675" s="144"/>
      <c r="B3675" s="144"/>
      <c r="C3675" s="144"/>
      <c r="D3675" s="144"/>
      <c r="E3675" s="144"/>
      <c r="F3675" s="144"/>
    </row>
    <row r="3676" spans="1:6">
      <c r="A3676" s="144"/>
      <c r="B3676" s="144"/>
      <c r="C3676" s="144"/>
      <c r="D3676" s="144"/>
      <c r="E3676" s="144"/>
      <c r="F3676" s="144"/>
    </row>
    <row r="3677" spans="1:6">
      <c r="A3677" s="144"/>
      <c r="B3677" s="144"/>
      <c r="C3677" s="144"/>
      <c r="D3677" s="144"/>
      <c r="E3677" s="144"/>
      <c r="F3677" s="144"/>
    </row>
    <row r="3678" spans="1:6">
      <c r="A3678" s="144"/>
      <c r="B3678" s="144"/>
      <c r="C3678" s="144"/>
      <c r="D3678" s="144"/>
      <c r="E3678" s="144"/>
      <c r="F3678" s="144"/>
    </row>
    <row r="3679" spans="1:6">
      <c r="A3679" s="144"/>
      <c r="B3679" s="144"/>
      <c r="C3679" s="144"/>
      <c r="D3679" s="144"/>
      <c r="E3679" s="144"/>
      <c r="F3679" s="144"/>
    </row>
    <row r="3680" spans="1:6">
      <c r="A3680" s="144"/>
      <c r="B3680" s="144"/>
      <c r="C3680" s="144"/>
      <c r="D3680" s="144"/>
      <c r="E3680" s="144"/>
      <c r="F3680" s="144"/>
    </row>
    <row r="3681" spans="1:6">
      <c r="A3681" s="144"/>
      <c r="B3681" s="144"/>
      <c r="C3681" s="144"/>
      <c r="D3681" s="144"/>
      <c r="E3681" s="144"/>
      <c r="F3681" s="144"/>
    </row>
    <row r="3682" spans="1:6">
      <c r="A3682" s="144"/>
      <c r="B3682" s="144"/>
      <c r="C3682" s="144"/>
      <c r="D3682" s="144"/>
      <c r="E3682" s="144"/>
      <c r="F3682" s="144"/>
    </row>
    <row r="3683" spans="1:6">
      <c r="A3683" s="144"/>
      <c r="B3683" s="144"/>
      <c r="C3683" s="144"/>
      <c r="D3683" s="144"/>
      <c r="E3683" s="144"/>
      <c r="F3683" s="144"/>
    </row>
    <row r="3684" spans="1:6">
      <c r="A3684" s="144"/>
      <c r="B3684" s="144"/>
      <c r="C3684" s="144"/>
      <c r="D3684" s="144"/>
      <c r="E3684" s="144"/>
      <c r="F3684" s="144"/>
    </row>
    <row r="3685" spans="1:6">
      <c r="A3685" s="144"/>
      <c r="B3685" s="144"/>
      <c r="C3685" s="144"/>
      <c r="D3685" s="144"/>
      <c r="E3685" s="144"/>
      <c r="F3685" s="144"/>
    </row>
    <row r="3686" spans="1:6">
      <c r="A3686" s="144"/>
      <c r="B3686" s="144"/>
      <c r="C3686" s="144"/>
      <c r="D3686" s="144"/>
      <c r="E3686" s="144"/>
      <c r="F3686" s="144"/>
    </row>
    <row r="3687" spans="1:6">
      <c r="A3687" s="144"/>
      <c r="B3687" s="144"/>
      <c r="C3687" s="144"/>
      <c r="D3687" s="144"/>
      <c r="E3687" s="144"/>
      <c r="F3687" s="144"/>
    </row>
    <row r="3688" spans="1:6">
      <c r="A3688" s="144"/>
      <c r="B3688" s="144"/>
      <c r="C3688" s="144"/>
      <c r="D3688" s="144"/>
      <c r="E3688" s="144"/>
      <c r="F3688" s="144"/>
    </row>
    <row r="3689" spans="1:6">
      <c r="A3689" s="144"/>
      <c r="B3689" s="144"/>
      <c r="C3689" s="144"/>
      <c r="D3689" s="144"/>
      <c r="E3689" s="144"/>
      <c r="F3689" s="144"/>
    </row>
    <row r="3690" spans="1:6">
      <c r="A3690" s="144"/>
      <c r="B3690" s="144"/>
      <c r="C3690" s="144"/>
      <c r="D3690" s="144"/>
      <c r="E3690" s="144"/>
      <c r="F3690" s="144"/>
    </row>
    <row r="3691" spans="1:6">
      <c r="A3691" s="144"/>
      <c r="B3691" s="144"/>
      <c r="C3691" s="144"/>
      <c r="D3691" s="144"/>
      <c r="E3691" s="144"/>
      <c r="F3691" s="144"/>
    </row>
    <row r="3692" spans="1:6">
      <c r="A3692" s="144"/>
      <c r="B3692" s="144"/>
      <c r="C3692" s="144"/>
      <c r="D3692" s="144"/>
      <c r="E3692" s="144"/>
      <c r="F3692" s="144"/>
    </row>
    <row r="3693" spans="1:6">
      <c r="A3693" s="144"/>
      <c r="B3693" s="144"/>
      <c r="C3693" s="144"/>
      <c r="D3693" s="144"/>
      <c r="E3693" s="144"/>
      <c r="F3693" s="144"/>
    </row>
    <row r="3694" spans="1:6">
      <c r="A3694" s="144"/>
      <c r="B3694" s="144"/>
      <c r="C3694" s="144"/>
      <c r="D3694" s="144"/>
      <c r="E3694" s="144"/>
      <c r="F3694" s="144"/>
    </row>
    <row r="3695" spans="1:6">
      <c r="A3695" s="144"/>
      <c r="B3695" s="144"/>
      <c r="C3695" s="144"/>
      <c r="D3695" s="144"/>
      <c r="E3695" s="144"/>
      <c r="F3695" s="144"/>
    </row>
    <row r="3696" spans="1:6">
      <c r="A3696" s="144"/>
      <c r="B3696" s="144"/>
      <c r="C3696" s="144"/>
      <c r="D3696" s="144"/>
      <c r="E3696" s="144"/>
      <c r="F3696" s="144"/>
    </row>
    <row r="3697" spans="1:6">
      <c r="A3697" s="144"/>
      <c r="B3697" s="144"/>
      <c r="C3697" s="144"/>
      <c r="D3697" s="144"/>
      <c r="E3697" s="144"/>
      <c r="F3697" s="144"/>
    </row>
    <row r="3698" spans="1:6">
      <c r="A3698" s="144"/>
      <c r="B3698" s="144"/>
      <c r="C3698" s="144"/>
      <c r="D3698" s="144"/>
      <c r="E3698" s="144"/>
      <c r="F3698" s="144"/>
    </row>
    <row r="3699" spans="1:6">
      <c r="A3699" s="144"/>
      <c r="B3699" s="144"/>
      <c r="C3699" s="144"/>
      <c r="D3699" s="144"/>
      <c r="E3699" s="144"/>
      <c r="F3699" s="144"/>
    </row>
    <row r="3700" spans="1:6">
      <c r="A3700" s="144"/>
      <c r="B3700" s="144"/>
      <c r="C3700" s="144"/>
      <c r="D3700" s="144"/>
      <c r="E3700" s="144"/>
      <c r="F3700" s="144"/>
    </row>
    <row r="3701" spans="1:6">
      <c r="A3701" s="144"/>
      <c r="B3701" s="144"/>
      <c r="C3701" s="144"/>
      <c r="D3701" s="144"/>
      <c r="E3701" s="144"/>
      <c r="F3701" s="144"/>
    </row>
    <row r="3702" spans="1:6">
      <c r="A3702" s="144"/>
      <c r="B3702" s="144"/>
      <c r="C3702" s="144"/>
      <c r="D3702" s="144"/>
      <c r="E3702" s="144"/>
      <c r="F3702" s="144"/>
    </row>
    <row r="3703" spans="1:6">
      <c r="A3703" s="144"/>
      <c r="B3703" s="144"/>
      <c r="C3703" s="144"/>
      <c r="D3703" s="144"/>
      <c r="E3703" s="144"/>
      <c r="F3703" s="144"/>
    </row>
    <row r="3704" spans="1:6">
      <c r="A3704" s="144"/>
      <c r="B3704" s="144"/>
      <c r="C3704" s="144"/>
      <c r="D3704" s="144"/>
      <c r="E3704" s="144"/>
      <c r="F3704" s="144"/>
    </row>
    <row r="3705" spans="1:6">
      <c r="A3705" s="144"/>
      <c r="B3705" s="144"/>
      <c r="C3705" s="144"/>
      <c r="D3705" s="144"/>
      <c r="E3705" s="144"/>
      <c r="F3705" s="144"/>
    </row>
    <row r="3706" spans="1:6">
      <c r="A3706" s="144"/>
      <c r="B3706" s="144"/>
      <c r="C3706" s="144"/>
      <c r="D3706" s="144"/>
      <c r="E3706" s="144"/>
      <c r="F3706" s="144"/>
    </row>
    <row r="3707" spans="1:6">
      <c r="A3707" s="144"/>
      <c r="B3707" s="144"/>
      <c r="C3707" s="144"/>
      <c r="D3707" s="144"/>
      <c r="E3707" s="144"/>
      <c r="F3707" s="144"/>
    </row>
    <row r="3708" spans="1:6">
      <c r="A3708" s="144"/>
      <c r="B3708" s="144"/>
      <c r="C3708" s="144"/>
      <c r="D3708" s="144"/>
      <c r="E3708" s="144"/>
      <c r="F3708" s="144"/>
    </row>
    <row r="3709" spans="1:6">
      <c r="A3709" s="144"/>
      <c r="B3709" s="144"/>
      <c r="C3709" s="144"/>
      <c r="D3709" s="144"/>
      <c r="E3709" s="144"/>
      <c r="F3709" s="144"/>
    </row>
    <row r="3710" spans="1:6">
      <c r="A3710" s="144"/>
      <c r="B3710" s="144"/>
      <c r="C3710" s="144"/>
      <c r="D3710" s="144"/>
      <c r="E3710" s="144"/>
      <c r="F3710" s="144"/>
    </row>
    <row r="3711" spans="1:6">
      <c r="A3711" s="144"/>
      <c r="B3711" s="144"/>
      <c r="C3711" s="144"/>
      <c r="D3711" s="144"/>
      <c r="E3711" s="144"/>
      <c r="F3711" s="144"/>
    </row>
    <row r="3712" spans="1:6">
      <c r="A3712" s="144"/>
      <c r="B3712" s="144"/>
      <c r="C3712" s="144"/>
      <c r="D3712" s="144"/>
      <c r="E3712" s="144"/>
      <c r="F3712" s="144"/>
    </row>
    <row r="3713" spans="1:6">
      <c r="A3713" s="144"/>
      <c r="B3713" s="144"/>
      <c r="C3713" s="144"/>
      <c r="D3713" s="144"/>
      <c r="E3713" s="144"/>
      <c r="F3713" s="144"/>
    </row>
    <row r="3714" spans="1:6">
      <c r="A3714" s="144"/>
      <c r="B3714" s="144"/>
      <c r="C3714" s="144"/>
      <c r="D3714" s="144"/>
      <c r="E3714" s="144"/>
      <c r="F3714" s="144"/>
    </row>
    <row r="3715" spans="1:6">
      <c r="A3715" s="144"/>
      <c r="B3715" s="144"/>
      <c r="C3715" s="144"/>
      <c r="D3715" s="144"/>
      <c r="E3715" s="144"/>
      <c r="F3715" s="144"/>
    </row>
    <row r="3716" spans="1:6">
      <c r="A3716" s="144"/>
      <c r="B3716" s="144"/>
      <c r="C3716" s="144"/>
      <c r="D3716" s="144"/>
      <c r="E3716" s="144"/>
      <c r="F3716" s="144"/>
    </row>
    <row r="3717" spans="1:6">
      <c r="A3717" s="144"/>
      <c r="B3717" s="144"/>
      <c r="C3717" s="144"/>
      <c r="D3717" s="144"/>
      <c r="E3717" s="144"/>
      <c r="F3717" s="144"/>
    </row>
    <row r="3718" spans="1:6">
      <c r="A3718" s="144"/>
      <c r="B3718" s="144"/>
      <c r="C3718" s="144"/>
      <c r="D3718" s="144"/>
      <c r="E3718" s="144"/>
      <c r="F3718" s="144"/>
    </row>
    <row r="3719" spans="1:6">
      <c r="A3719" s="144"/>
      <c r="B3719" s="144"/>
      <c r="C3719" s="144"/>
      <c r="D3719" s="144"/>
      <c r="E3719" s="144"/>
      <c r="F3719" s="144"/>
    </row>
    <row r="3720" spans="1:6">
      <c r="A3720" s="144"/>
      <c r="B3720" s="144"/>
      <c r="C3720" s="144"/>
      <c r="D3720" s="144"/>
      <c r="E3720" s="144"/>
      <c r="F3720" s="144"/>
    </row>
    <row r="3721" spans="1:6">
      <c r="A3721" s="144"/>
      <c r="B3721" s="144"/>
      <c r="C3721" s="144"/>
      <c r="D3721" s="144"/>
      <c r="E3721" s="144"/>
      <c r="F3721" s="144"/>
    </row>
    <row r="3722" spans="1:6">
      <c r="A3722" s="144"/>
      <c r="B3722" s="144"/>
      <c r="C3722" s="144"/>
      <c r="D3722" s="144"/>
      <c r="E3722" s="144"/>
      <c r="F3722" s="144"/>
    </row>
    <row r="3723" spans="1:6">
      <c r="A3723" s="144"/>
      <c r="B3723" s="144"/>
      <c r="C3723" s="144"/>
      <c r="D3723" s="144"/>
      <c r="E3723" s="144"/>
      <c r="F3723" s="144"/>
    </row>
    <row r="3724" spans="1:6">
      <c r="A3724" s="144"/>
      <c r="B3724" s="144"/>
      <c r="C3724" s="144"/>
      <c r="D3724" s="144"/>
      <c r="E3724" s="144"/>
      <c r="F3724" s="144"/>
    </row>
    <row r="3725" spans="1:6">
      <c r="A3725" s="144"/>
      <c r="B3725" s="144"/>
      <c r="C3725" s="144"/>
      <c r="D3725" s="144"/>
      <c r="E3725" s="144"/>
      <c r="F3725" s="144"/>
    </row>
    <row r="3726" spans="1:6">
      <c r="A3726" s="144"/>
      <c r="B3726" s="144"/>
      <c r="C3726" s="144"/>
      <c r="D3726" s="144"/>
      <c r="E3726" s="144"/>
      <c r="F3726" s="144"/>
    </row>
    <row r="3727" spans="1:6">
      <c r="A3727" s="144"/>
      <c r="B3727" s="144"/>
      <c r="C3727" s="144"/>
      <c r="D3727" s="144"/>
      <c r="E3727" s="144"/>
      <c r="F3727" s="144"/>
    </row>
    <row r="3728" spans="1:6">
      <c r="A3728" s="144"/>
      <c r="B3728" s="144"/>
      <c r="C3728" s="144"/>
      <c r="D3728" s="144"/>
      <c r="E3728" s="144"/>
      <c r="F3728" s="144"/>
    </row>
    <row r="3729" spans="1:6">
      <c r="A3729" s="144"/>
      <c r="B3729" s="144"/>
      <c r="C3729" s="144"/>
      <c r="D3729" s="144"/>
      <c r="E3729" s="144"/>
      <c r="F3729" s="144"/>
    </row>
    <row r="3730" spans="1:6">
      <c r="A3730" s="144"/>
      <c r="B3730" s="144"/>
      <c r="C3730" s="144"/>
      <c r="D3730" s="144"/>
      <c r="E3730" s="144"/>
      <c r="F3730" s="144"/>
    </row>
    <row r="3731" spans="1:6">
      <c r="A3731" s="144"/>
      <c r="B3731" s="144"/>
      <c r="C3731" s="144"/>
      <c r="D3731" s="144"/>
      <c r="E3731" s="144"/>
      <c r="F3731" s="144"/>
    </row>
    <row r="3732" spans="1:6">
      <c r="A3732" s="144"/>
      <c r="B3732" s="144"/>
      <c r="C3732" s="144"/>
      <c r="D3732" s="144"/>
      <c r="E3732" s="144"/>
      <c r="F3732" s="144"/>
    </row>
    <row r="3733" spans="1:6">
      <c r="A3733" s="144"/>
      <c r="B3733" s="144"/>
      <c r="C3733" s="144"/>
      <c r="D3733" s="144"/>
      <c r="E3733" s="144"/>
      <c r="F3733" s="144"/>
    </row>
    <row r="3734" spans="1:6">
      <c r="A3734" s="144"/>
      <c r="B3734" s="144"/>
      <c r="C3734" s="144"/>
      <c r="D3734" s="144"/>
      <c r="E3734" s="144"/>
      <c r="F3734" s="144"/>
    </row>
    <row r="3735" spans="1:6">
      <c r="A3735" s="144"/>
      <c r="B3735" s="144"/>
      <c r="C3735" s="144"/>
      <c r="D3735" s="144"/>
      <c r="E3735" s="144"/>
      <c r="F3735" s="144"/>
    </row>
    <row r="3736" spans="1:6">
      <c r="A3736" s="144"/>
      <c r="B3736" s="144"/>
      <c r="C3736" s="144"/>
      <c r="D3736" s="144"/>
      <c r="E3736" s="144"/>
      <c r="F3736" s="144"/>
    </row>
    <row r="3737" spans="1:6">
      <c r="A3737" s="144"/>
      <c r="B3737" s="144"/>
      <c r="C3737" s="144"/>
      <c r="D3737" s="144"/>
      <c r="E3737" s="144"/>
      <c r="F3737" s="144"/>
    </row>
    <row r="3738" spans="1:6">
      <c r="A3738" s="144"/>
      <c r="B3738" s="144"/>
      <c r="C3738" s="144"/>
      <c r="D3738" s="144"/>
      <c r="E3738" s="144"/>
      <c r="F3738" s="144"/>
    </row>
    <row r="3739" spans="1:6">
      <c r="A3739" s="144"/>
      <c r="B3739" s="144"/>
      <c r="C3739" s="144"/>
      <c r="D3739" s="144"/>
      <c r="E3739" s="144"/>
      <c r="F3739" s="144"/>
    </row>
    <row r="3740" spans="1:6">
      <c r="A3740" s="144"/>
      <c r="B3740" s="144"/>
      <c r="C3740" s="144"/>
      <c r="D3740" s="144"/>
      <c r="E3740" s="144"/>
      <c r="F3740" s="144"/>
    </row>
    <row r="3741" spans="1:6">
      <c r="A3741" s="144"/>
      <c r="B3741" s="144"/>
      <c r="C3741" s="144"/>
      <c r="D3741" s="144"/>
      <c r="E3741" s="144"/>
      <c r="F3741" s="144"/>
    </row>
    <row r="3742" spans="1:6">
      <c r="A3742" s="144"/>
      <c r="B3742" s="144"/>
      <c r="C3742" s="144"/>
      <c r="D3742" s="144"/>
      <c r="E3742" s="144"/>
      <c r="F3742" s="144"/>
    </row>
    <row r="3743" spans="1:6">
      <c r="A3743" s="144"/>
      <c r="B3743" s="144"/>
      <c r="C3743" s="144"/>
      <c r="D3743" s="144"/>
      <c r="E3743" s="144"/>
      <c r="F3743" s="144"/>
    </row>
    <row r="3744" spans="1:6">
      <c r="A3744" s="144"/>
      <c r="B3744" s="144"/>
      <c r="C3744" s="144"/>
      <c r="D3744" s="144"/>
      <c r="E3744" s="144"/>
      <c r="F3744" s="144"/>
    </row>
    <row r="3745" spans="1:6">
      <c r="A3745" s="144"/>
      <c r="B3745" s="144"/>
      <c r="C3745" s="144"/>
      <c r="D3745" s="144"/>
      <c r="E3745" s="144"/>
      <c r="F3745" s="144"/>
    </row>
    <row r="3746" spans="1:6">
      <c r="A3746" s="144"/>
      <c r="B3746" s="144"/>
      <c r="C3746" s="144"/>
      <c r="D3746" s="144"/>
      <c r="E3746" s="144"/>
      <c r="F3746" s="144"/>
    </row>
    <row r="3747" spans="1:6">
      <c r="A3747" s="144"/>
      <c r="B3747" s="144"/>
      <c r="C3747" s="144"/>
      <c r="D3747" s="144"/>
      <c r="E3747" s="144"/>
      <c r="F3747" s="144"/>
    </row>
    <row r="3748" spans="1:6">
      <c r="A3748" s="144"/>
      <c r="B3748" s="144"/>
      <c r="C3748" s="144"/>
      <c r="D3748" s="144"/>
      <c r="E3748" s="144"/>
      <c r="F3748" s="144"/>
    </row>
    <row r="3749" spans="1:6">
      <c r="A3749" s="144"/>
      <c r="B3749" s="144"/>
      <c r="C3749" s="144"/>
      <c r="D3749" s="144"/>
      <c r="E3749" s="144"/>
      <c r="F3749" s="144"/>
    </row>
    <row r="3750" spans="1:6">
      <c r="A3750" s="144"/>
      <c r="B3750" s="144"/>
      <c r="C3750" s="144"/>
      <c r="D3750" s="144"/>
      <c r="E3750" s="144"/>
      <c r="F3750" s="144"/>
    </row>
    <row r="3751" spans="1:6">
      <c r="A3751" s="144"/>
      <c r="B3751" s="144"/>
      <c r="C3751" s="144"/>
      <c r="D3751" s="144"/>
      <c r="E3751" s="144"/>
      <c r="F3751" s="144"/>
    </row>
    <row r="3752" spans="1:6">
      <c r="A3752" s="144"/>
      <c r="B3752" s="144"/>
      <c r="C3752" s="144"/>
      <c r="D3752" s="144"/>
      <c r="E3752" s="144"/>
      <c r="F3752" s="144"/>
    </row>
    <row r="3753" spans="1:6">
      <c r="A3753" s="144"/>
      <c r="B3753" s="144"/>
      <c r="C3753" s="144"/>
      <c r="D3753" s="144"/>
      <c r="E3753" s="144"/>
      <c r="F3753" s="144"/>
    </row>
    <row r="3754" spans="1:6">
      <c r="A3754" s="144"/>
      <c r="B3754" s="144"/>
      <c r="C3754" s="144"/>
      <c r="D3754" s="144"/>
      <c r="E3754" s="144"/>
      <c r="F3754" s="144"/>
    </row>
    <row r="3755" spans="1:6">
      <c r="A3755" s="144"/>
      <c r="B3755" s="144"/>
      <c r="C3755" s="144"/>
      <c r="D3755" s="144"/>
      <c r="E3755" s="144"/>
      <c r="F3755" s="144"/>
    </row>
    <row r="3756" spans="1:6">
      <c r="A3756" s="144"/>
      <c r="B3756" s="144"/>
      <c r="C3756" s="144"/>
      <c r="D3756" s="144"/>
      <c r="E3756" s="144"/>
      <c r="F3756" s="144"/>
    </row>
    <row r="3757" spans="1:6">
      <c r="A3757" s="144"/>
      <c r="B3757" s="144"/>
      <c r="C3757" s="144"/>
      <c r="D3757" s="144"/>
      <c r="E3757" s="144"/>
      <c r="F3757" s="144"/>
    </row>
    <row r="3758" spans="1:6">
      <c r="A3758" s="144"/>
      <c r="B3758" s="144"/>
      <c r="C3758" s="144"/>
      <c r="D3758" s="144"/>
      <c r="E3758" s="144"/>
      <c r="F3758" s="144"/>
    </row>
    <row r="3759" spans="1:6">
      <c r="A3759" s="144"/>
      <c r="B3759" s="144"/>
      <c r="C3759" s="144"/>
      <c r="D3759" s="144"/>
      <c r="E3759" s="144"/>
      <c r="F3759" s="144"/>
    </row>
    <row r="3760" spans="1:6">
      <c r="A3760" s="144"/>
      <c r="B3760" s="144"/>
      <c r="C3760" s="144"/>
      <c r="D3760" s="144"/>
      <c r="E3760" s="144"/>
      <c r="F3760" s="144"/>
    </row>
    <row r="3761" spans="1:6">
      <c r="A3761" s="144"/>
      <c r="B3761" s="144"/>
      <c r="C3761" s="144"/>
      <c r="D3761" s="144"/>
      <c r="E3761" s="144"/>
      <c r="F3761" s="144"/>
    </row>
    <row r="3762" spans="1:6">
      <c r="A3762" s="144"/>
      <c r="B3762" s="144"/>
      <c r="C3762" s="144"/>
      <c r="D3762" s="144"/>
      <c r="E3762" s="144"/>
      <c r="F3762" s="144"/>
    </row>
    <row r="3763" spans="1:6">
      <c r="A3763" s="144"/>
      <c r="B3763" s="144"/>
      <c r="C3763" s="144"/>
      <c r="D3763" s="144"/>
      <c r="E3763" s="144"/>
      <c r="F3763" s="144"/>
    </row>
    <row r="3764" spans="1:6">
      <c r="A3764" s="144"/>
      <c r="B3764" s="144"/>
      <c r="C3764" s="144"/>
      <c r="D3764" s="144"/>
      <c r="E3764" s="144"/>
      <c r="F3764" s="144"/>
    </row>
    <row r="3765" spans="1:6">
      <c r="A3765" s="144"/>
      <c r="B3765" s="144"/>
      <c r="C3765" s="144"/>
      <c r="D3765" s="144"/>
      <c r="E3765" s="144"/>
      <c r="F3765" s="144"/>
    </row>
    <row r="3766" spans="1:6">
      <c r="A3766" s="144"/>
      <c r="B3766" s="144"/>
      <c r="C3766" s="144"/>
      <c r="D3766" s="144"/>
      <c r="E3766" s="144"/>
      <c r="F3766" s="144"/>
    </row>
    <row r="3767" spans="1:6">
      <c r="A3767" s="144"/>
      <c r="B3767" s="144"/>
      <c r="C3767" s="144"/>
      <c r="D3767" s="144"/>
      <c r="E3767" s="144"/>
      <c r="F3767" s="144"/>
    </row>
    <row r="3768" spans="1:6">
      <c r="A3768" s="144"/>
      <c r="B3768" s="144"/>
      <c r="C3768" s="144"/>
      <c r="D3768" s="144"/>
      <c r="E3768" s="144"/>
      <c r="F3768" s="144"/>
    </row>
    <row r="3769" spans="1:6">
      <c r="A3769" s="144"/>
      <c r="B3769" s="144"/>
      <c r="C3769" s="144"/>
      <c r="D3769" s="144"/>
      <c r="E3769" s="144"/>
      <c r="F3769" s="144"/>
    </row>
    <row r="3770" spans="1:6">
      <c r="A3770" s="144"/>
      <c r="B3770" s="144"/>
      <c r="C3770" s="144"/>
      <c r="D3770" s="144"/>
      <c r="E3770" s="144"/>
      <c r="F3770" s="144"/>
    </row>
    <row r="3771" spans="1:6">
      <c r="A3771" s="144"/>
      <c r="B3771" s="144"/>
      <c r="C3771" s="144"/>
      <c r="D3771" s="144"/>
      <c r="E3771" s="144"/>
      <c r="F3771" s="144"/>
    </row>
    <row r="3772" spans="1:6">
      <c r="A3772" s="144"/>
      <c r="B3772" s="144"/>
      <c r="C3772" s="144"/>
      <c r="D3772" s="144"/>
      <c r="E3772" s="144"/>
      <c r="F3772" s="144"/>
    </row>
    <row r="3773" spans="1:6">
      <c r="A3773" s="144"/>
      <c r="B3773" s="144"/>
      <c r="C3773" s="144"/>
      <c r="D3773" s="144"/>
      <c r="E3773" s="144"/>
      <c r="F3773" s="144"/>
    </row>
    <row r="3774" spans="1:6">
      <c r="A3774" s="144"/>
      <c r="B3774" s="144"/>
      <c r="C3774" s="144"/>
      <c r="D3774" s="144"/>
      <c r="E3774" s="144"/>
      <c r="F3774" s="144"/>
    </row>
    <row r="3775" spans="1:6">
      <c r="A3775" s="144"/>
      <c r="B3775" s="144"/>
      <c r="C3775" s="144"/>
      <c r="D3775" s="144"/>
      <c r="E3775" s="144"/>
      <c r="F3775" s="144"/>
    </row>
    <row r="3776" spans="1:6">
      <c r="A3776" s="144"/>
      <c r="B3776" s="144"/>
      <c r="C3776" s="144"/>
      <c r="D3776" s="144"/>
      <c r="E3776" s="144"/>
      <c r="F3776" s="144"/>
    </row>
    <row r="3777" spans="1:6">
      <c r="A3777" s="144"/>
      <c r="B3777" s="144"/>
      <c r="C3777" s="144"/>
      <c r="D3777" s="144"/>
      <c r="E3777" s="144"/>
      <c r="F3777" s="144"/>
    </row>
    <row r="3778" spans="1:6">
      <c r="A3778" s="144"/>
      <c r="B3778" s="144"/>
      <c r="C3778" s="144"/>
      <c r="D3778" s="144"/>
      <c r="E3778" s="144"/>
      <c r="F3778" s="144"/>
    </row>
    <row r="3779" spans="1:6">
      <c r="A3779" s="144"/>
      <c r="B3779" s="144"/>
      <c r="C3779" s="144"/>
      <c r="D3779" s="144"/>
      <c r="E3779" s="144"/>
      <c r="F3779" s="144"/>
    </row>
    <row r="3780" spans="1:6">
      <c r="A3780" s="144"/>
      <c r="B3780" s="144"/>
      <c r="C3780" s="144"/>
      <c r="D3780" s="144"/>
      <c r="E3780" s="144"/>
      <c r="F3780" s="144"/>
    </row>
    <row r="3781" spans="1:6">
      <c r="A3781" s="144"/>
      <c r="B3781" s="144"/>
      <c r="C3781" s="144"/>
      <c r="D3781" s="144"/>
      <c r="E3781" s="144"/>
      <c r="F3781" s="144"/>
    </row>
    <row r="3782" spans="1:6">
      <c r="A3782" s="144"/>
      <c r="B3782" s="144"/>
      <c r="C3782" s="144"/>
      <c r="D3782" s="144"/>
      <c r="E3782" s="144"/>
      <c r="F3782" s="144"/>
    </row>
    <row r="3783" spans="1:6">
      <c r="A3783" s="144"/>
      <c r="B3783" s="144"/>
      <c r="C3783" s="144"/>
      <c r="D3783" s="144"/>
      <c r="E3783" s="144"/>
      <c r="F3783" s="144"/>
    </row>
    <row r="3784" spans="1:6">
      <c r="A3784" s="144"/>
      <c r="B3784" s="144"/>
      <c r="C3784" s="144"/>
      <c r="D3784" s="144"/>
      <c r="E3784" s="144"/>
      <c r="F3784" s="144"/>
    </row>
    <row r="3785" spans="1:6">
      <c r="A3785" s="144"/>
      <c r="B3785" s="144"/>
      <c r="C3785" s="144"/>
      <c r="D3785" s="144"/>
      <c r="E3785" s="144"/>
      <c r="F3785" s="144"/>
    </row>
    <row r="3786" spans="1:6">
      <c r="A3786" s="144"/>
      <c r="B3786" s="144"/>
      <c r="C3786" s="144"/>
      <c r="D3786" s="144"/>
      <c r="E3786" s="144"/>
      <c r="F3786" s="144"/>
    </row>
    <row r="3787" spans="1:6">
      <c r="A3787" s="144"/>
      <c r="B3787" s="144"/>
      <c r="C3787" s="144"/>
      <c r="D3787" s="144"/>
      <c r="E3787" s="144"/>
      <c r="F3787" s="144"/>
    </row>
    <row r="3788" spans="1:6">
      <c r="A3788" s="144"/>
      <c r="B3788" s="144"/>
      <c r="C3788" s="144"/>
      <c r="D3788" s="144"/>
      <c r="E3788" s="144"/>
      <c r="F3788" s="144"/>
    </row>
    <row r="3789" spans="1:6">
      <c r="A3789" s="144"/>
      <c r="B3789" s="144"/>
      <c r="C3789" s="144"/>
      <c r="D3789" s="144"/>
      <c r="E3789" s="144"/>
      <c r="F3789" s="144"/>
    </row>
    <row r="3790" spans="1:6">
      <c r="A3790" s="144"/>
      <c r="B3790" s="144"/>
      <c r="C3790" s="144"/>
      <c r="D3790" s="144"/>
      <c r="E3790" s="144"/>
      <c r="F3790" s="144"/>
    </row>
    <row r="3791" spans="1:6">
      <c r="A3791" s="144"/>
      <c r="B3791" s="144"/>
      <c r="C3791" s="144"/>
      <c r="D3791" s="144"/>
      <c r="E3791" s="144"/>
      <c r="F3791" s="144"/>
    </row>
    <row r="3792" spans="1:6">
      <c r="A3792" s="144"/>
      <c r="B3792" s="144"/>
      <c r="C3792" s="144"/>
      <c r="D3792" s="144"/>
      <c r="E3792" s="144"/>
      <c r="F3792" s="144"/>
    </row>
    <row r="3793" spans="1:6">
      <c r="A3793" s="144"/>
      <c r="B3793" s="144"/>
      <c r="C3793" s="144"/>
      <c r="D3793" s="144"/>
      <c r="E3793" s="144"/>
      <c r="F3793" s="144"/>
    </row>
    <row r="3794" spans="1:6">
      <c r="A3794" s="144"/>
      <c r="B3794" s="144"/>
      <c r="C3794" s="144"/>
      <c r="D3794" s="144"/>
      <c r="E3794" s="144"/>
      <c r="F3794" s="144"/>
    </row>
    <row r="3795" spans="1:6">
      <c r="A3795" s="144"/>
      <c r="B3795" s="144"/>
      <c r="C3795" s="144"/>
      <c r="D3795" s="144"/>
      <c r="E3795" s="144"/>
      <c r="F3795" s="144"/>
    </row>
    <row r="3796" spans="1:6">
      <c r="A3796" s="144"/>
      <c r="B3796" s="144"/>
      <c r="C3796" s="144"/>
      <c r="D3796" s="144"/>
      <c r="E3796" s="144"/>
      <c r="F3796" s="144"/>
    </row>
    <row r="3797" spans="1:6">
      <c r="A3797" s="144"/>
      <c r="B3797" s="144"/>
      <c r="C3797" s="144"/>
      <c r="D3797" s="144"/>
      <c r="E3797" s="144"/>
      <c r="F3797" s="144"/>
    </row>
    <row r="3798" spans="1:6">
      <c r="A3798" s="144"/>
      <c r="B3798" s="144"/>
      <c r="C3798" s="144"/>
      <c r="D3798" s="144"/>
      <c r="E3798" s="144"/>
      <c r="F3798" s="144"/>
    </row>
    <row r="3799" spans="1:6">
      <c r="A3799" s="144"/>
      <c r="B3799" s="144"/>
      <c r="C3799" s="144"/>
      <c r="D3799" s="144"/>
      <c r="E3799" s="144"/>
      <c r="F3799" s="144"/>
    </row>
    <row r="3800" spans="1:6">
      <c r="A3800" s="144"/>
      <c r="B3800" s="144"/>
      <c r="C3800" s="144"/>
      <c r="D3800" s="144"/>
      <c r="E3800" s="144"/>
      <c r="F3800" s="144"/>
    </row>
    <row r="3801" spans="1:6">
      <c r="A3801" s="144"/>
      <c r="B3801" s="144"/>
      <c r="C3801" s="144"/>
      <c r="D3801" s="144"/>
      <c r="E3801" s="144"/>
      <c r="F3801" s="144"/>
    </row>
    <row r="3802" spans="1:6">
      <c r="A3802" s="144"/>
      <c r="B3802" s="144"/>
      <c r="C3802" s="144"/>
      <c r="D3802" s="144"/>
      <c r="E3802" s="144"/>
      <c r="F3802" s="144"/>
    </row>
    <row r="3803" spans="1:6">
      <c r="A3803" s="144"/>
      <c r="B3803" s="144"/>
      <c r="C3803" s="144"/>
      <c r="D3803" s="144"/>
      <c r="E3803" s="144"/>
      <c r="F3803" s="144"/>
    </row>
    <row r="3804" spans="1:6">
      <c r="A3804" s="144"/>
      <c r="B3804" s="144"/>
      <c r="C3804" s="144"/>
      <c r="D3804" s="144"/>
      <c r="E3804" s="144"/>
      <c r="F3804" s="144"/>
    </row>
    <row r="3805" spans="1:6">
      <c r="A3805" s="144"/>
      <c r="B3805" s="144"/>
      <c r="C3805" s="144"/>
      <c r="D3805" s="144"/>
      <c r="E3805" s="144"/>
      <c r="F3805" s="144"/>
    </row>
    <row r="3806" spans="1:6">
      <c r="A3806" s="144"/>
      <c r="B3806" s="144"/>
      <c r="C3806" s="144"/>
      <c r="D3806" s="144"/>
      <c r="E3806" s="144"/>
      <c r="F3806" s="144"/>
    </row>
    <row r="3807" spans="1:6">
      <c r="A3807" s="144"/>
      <c r="B3807" s="144"/>
      <c r="C3807" s="144"/>
      <c r="D3807" s="144"/>
      <c r="E3807" s="144"/>
      <c r="F3807" s="144"/>
    </row>
    <row r="3808" spans="1:6">
      <c r="A3808" s="144"/>
      <c r="B3808" s="144"/>
      <c r="C3808" s="144"/>
      <c r="D3808" s="144"/>
      <c r="E3808" s="144"/>
      <c r="F3808" s="144"/>
    </row>
    <row r="3809" spans="1:6">
      <c r="A3809" s="144"/>
      <c r="B3809" s="144"/>
      <c r="C3809" s="144"/>
      <c r="D3809" s="144"/>
      <c r="E3809" s="144"/>
      <c r="F3809" s="144"/>
    </row>
    <row r="3810" spans="1:6">
      <c r="A3810" s="144"/>
      <c r="B3810" s="144"/>
      <c r="C3810" s="144"/>
      <c r="D3810" s="144"/>
      <c r="E3810" s="144"/>
      <c r="F3810" s="144"/>
    </row>
    <row r="3811" spans="1:6">
      <c r="A3811" s="144"/>
      <c r="B3811" s="144"/>
      <c r="C3811" s="144"/>
      <c r="D3811" s="144"/>
      <c r="E3811" s="144"/>
      <c r="F3811" s="144"/>
    </row>
    <row r="3812" spans="1:6">
      <c r="A3812" s="144"/>
      <c r="B3812" s="144"/>
      <c r="C3812" s="144"/>
      <c r="D3812" s="144"/>
      <c r="E3812" s="144"/>
      <c r="F3812" s="144"/>
    </row>
    <row r="3813" spans="1:6">
      <c r="A3813" s="144"/>
      <c r="B3813" s="144"/>
      <c r="C3813" s="144"/>
      <c r="D3813" s="144"/>
      <c r="E3813" s="144"/>
      <c r="F3813" s="144"/>
    </row>
    <row r="3814" spans="1:6">
      <c r="A3814" s="144"/>
      <c r="B3814" s="144"/>
      <c r="C3814" s="144"/>
      <c r="D3814" s="144"/>
      <c r="E3814" s="144"/>
      <c r="F3814" s="144"/>
    </row>
    <row r="3815" spans="1:6">
      <c r="A3815" s="144"/>
      <c r="B3815" s="144"/>
      <c r="C3815" s="144"/>
      <c r="D3815" s="144"/>
      <c r="E3815" s="144"/>
      <c r="F3815" s="144"/>
    </row>
    <row r="3816" spans="1:6">
      <c r="A3816" s="144"/>
      <c r="B3816" s="144"/>
      <c r="C3816" s="144"/>
      <c r="D3816" s="144"/>
      <c r="E3816" s="144"/>
      <c r="F3816" s="144"/>
    </row>
    <row r="3817" spans="1:6">
      <c r="A3817" s="144"/>
      <c r="B3817" s="144"/>
      <c r="C3817" s="144"/>
      <c r="D3817" s="144"/>
      <c r="E3817" s="144"/>
      <c r="F3817" s="144"/>
    </row>
    <row r="3818" spans="1:6">
      <c r="A3818" s="144"/>
      <c r="B3818" s="144"/>
      <c r="C3818" s="144"/>
      <c r="D3818" s="144"/>
      <c r="E3818" s="144"/>
      <c r="F3818" s="144"/>
    </row>
    <row r="3819" spans="1:6">
      <c r="A3819" s="144"/>
      <c r="B3819" s="144"/>
      <c r="C3819" s="144"/>
      <c r="D3819" s="144"/>
      <c r="E3819" s="144"/>
      <c r="F3819" s="144"/>
    </row>
    <row r="3820" spans="1:6">
      <c r="A3820" s="144"/>
      <c r="B3820" s="144"/>
      <c r="C3820" s="144"/>
      <c r="D3820" s="144"/>
      <c r="E3820" s="144"/>
      <c r="F3820" s="144"/>
    </row>
    <row r="3821" spans="1:6">
      <c r="A3821" s="144"/>
      <c r="B3821" s="144"/>
      <c r="C3821" s="144"/>
      <c r="D3821" s="144"/>
      <c r="E3821" s="144"/>
      <c r="F3821" s="144"/>
    </row>
    <row r="3822" spans="1:6">
      <c r="A3822" s="144"/>
      <c r="B3822" s="144"/>
      <c r="C3822" s="144"/>
      <c r="D3822" s="144"/>
      <c r="E3822" s="144"/>
      <c r="F3822" s="144"/>
    </row>
    <row r="3823" spans="1:6">
      <c r="A3823" s="144"/>
      <c r="B3823" s="144"/>
      <c r="C3823" s="144"/>
      <c r="D3823" s="144"/>
      <c r="E3823" s="144"/>
      <c r="F3823" s="144"/>
    </row>
    <row r="3824" spans="1:6">
      <c r="A3824" s="144"/>
      <c r="B3824" s="144"/>
      <c r="C3824" s="144"/>
      <c r="D3824" s="144"/>
      <c r="E3824" s="144"/>
      <c r="F3824" s="144"/>
    </row>
    <row r="3825" spans="1:6">
      <c r="A3825" s="144"/>
      <c r="B3825" s="144"/>
      <c r="C3825" s="144"/>
      <c r="D3825" s="144"/>
      <c r="E3825" s="144"/>
      <c r="F3825" s="144"/>
    </row>
    <row r="3826" spans="1:6">
      <c r="A3826" s="144"/>
      <c r="B3826" s="144"/>
      <c r="C3826" s="144"/>
      <c r="D3826" s="144"/>
      <c r="E3826" s="144"/>
      <c r="F3826" s="144"/>
    </row>
    <row r="3827" spans="1:6">
      <c r="A3827" s="144"/>
      <c r="B3827" s="144"/>
      <c r="C3827" s="144"/>
      <c r="D3827" s="144"/>
      <c r="E3827" s="144"/>
      <c r="F3827" s="144"/>
    </row>
    <row r="3828" spans="1:6">
      <c r="A3828" s="144"/>
      <c r="B3828" s="144"/>
      <c r="C3828" s="144"/>
      <c r="D3828" s="144"/>
      <c r="E3828" s="144"/>
      <c r="F3828" s="144"/>
    </row>
    <row r="3829" spans="1:6">
      <c r="A3829" s="144"/>
      <c r="B3829" s="144"/>
      <c r="C3829" s="144"/>
      <c r="D3829" s="144"/>
      <c r="E3829" s="144"/>
      <c r="F3829" s="144"/>
    </row>
    <row r="3830" spans="1:6">
      <c r="A3830" s="144"/>
      <c r="B3830" s="144"/>
      <c r="C3830" s="144"/>
      <c r="D3830" s="144"/>
      <c r="E3830" s="144"/>
      <c r="F3830" s="144"/>
    </row>
    <row r="3831" spans="1:6">
      <c r="A3831" s="144"/>
      <c r="B3831" s="144"/>
      <c r="C3831" s="144"/>
      <c r="D3831" s="144"/>
      <c r="E3831" s="144"/>
      <c r="F3831" s="144"/>
    </row>
    <row r="3832" spans="1:6">
      <c r="A3832" s="144"/>
      <c r="B3832" s="144"/>
      <c r="C3832" s="144"/>
      <c r="D3832" s="144"/>
      <c r="E3832" s="144"/>
      <c r="F3832" s="144"/>
    </row>
    <row r="3833" spans="1:6">
      <c r="A3833" s="144"/>
      <c r="B3833" s="144"/>
      <c r="C3833" s="144"/>
      <c r="D3833" s="144"/>
      <c r="E3833" s="144"/>
      <c r="F3833" s="144"/>
    </row>
    <row r="3834" spans="1:6">
      <c r="A3834" s="144"/>
      <c r="B3834" s="144"/>
      <c r="C3834" s="144"/>
      <c r="D3834" s="144"/>
      <c r="E3834" s="144"/>
      <c r="F3834" s="144"/>
    </row>
    <row r="3835" spans="1:6">
      <c r="A3835" s="144"/>
      <c r="B3835" s="144"/>
      <c r="C3835" s="144"/>
      <c r="D3835" s="144"/>
      <c r="E3835" s="144"/>
      <c r="F3835" s="144"/>
    </row>
    <row r="3836" spans="1:6">
      <c r="A3836" s="144"/>
      <c r="B3836" s="144"/>
      <c r="C3836" s="144"/>
      <c r="D3836" s="144"/>
      <c r="E3836" s="144"/>
      <c r="F3836" s="144"/>
    </row>
    <row r="3837" spans="1:6">
      <c r="A3837" s="144"/>
      <c r="B3837" s="144"/>
      <c r="C3837" s="144"/>
      <c r="D3837" s="144"/>
      <c r="E3837" s="144"/>
      <c r="F3837" s="144"/>
    </row>
    <row r="3838" spans="1:6">
      <c r="A3838" s="144"/>
      <c r="B3838" s="144"/>
      <c r="C3838" s="144"/>
      <c r="D3838" s="144"/>
      <c r="E3838" s="144"/>
      <c r="F3838" s="144"/>
    </row>
    <row r="3839" spans="1:6">
      <c r="A3839" s="144"/>
      <c r="B3839" s="144"/>
      <c r="C3839" s="144"/>
      <c r="D3839" s="144"/>
      <c r="E3839" s="144"/>
      <c r="F3839" s="144"/>
    </row>
    <row r="3840" spans="1:6">
      <c r="A3840" s="144"/>
      <c r="B3840" s="144"/>
      <c r="C3840" s="144"/>
      <c r="D3840" s="144"/>
      <c r="E3840" s="144"/>
      <c r="F3840" s="144"/>
    </row>
    <row r="3841" spans="1:6">
      <c r="A3841" s="144"/>
      <c r="B3841" s="144"/>
      <c r="C3841" s="144"/>
      <c r="D3841" s="144"/>
      <c r="E3841" s="144"/>
      <c r="F3841" s="144"/>
    </row>
    <row r="3842" spans="1:6">
      <c r="A3842" s="144"/>
      <c r="B3842" s="144"/>
      <c r="C3842" s="144"/>
      <c r="D3842" s="144"/>
      <c r="E3842" s="144"/>
      <c r="F3842" s="144"/>
    </row>
    <row r="3843" spans="1:6">
      <c r="A3843" s="144"/>
      <c r="B3843" s="144"/>
      <c r="C3843" s="144"/>
      <c r="D3843" s="144"/>
      <c r="E3843" s="144"/>
      <c r="F3843" s="144"/>
    </row>
    <row r="3844" spans="1:6">
      <c r="A3844" s="144"/>
      <c r="B3844" s="144"/>
      <c r="C3844" s="144"/>
      <c r="D3844" s="144"/>
      <c r="E3844" s="144"/>
      <c r="F3844" s="144"/>
    </row>
    <row r="3845" spans="1:6">
      <c r="A3845" s="144"/>
      <c r="B3845" s="144"/>
      <c r="C3845" s="144"/>
      <c r="D3845" s="144"/>
      <c r="E3845" s="144"/>
      <c r="F3845" s="144"/>
    </row>
    <row r="3846" spans="1:6">
      <c r="A3846" s="144"/>
      <c r="B3846" s="144"/>
      <c r="C3846" s="144"/>
      <c r="D3846" s="144"/>
      <c r="E3846" s="144"/>
      <c r="F3846" s="144"/>
    </row>
    <row r="3847" spans="1:6">
      <c r="A3847" s="144"/>
      <c r="B3847" s="144"/>
      <c r="C3847" s="144"/>
      <c r="D3847" s="144"/>
      <c r="E3847" s="144"/>
      <c r="F3847" s="144"/>
    </row>
    <row r="3848" spans="1:6">
      <c r="A3848" s="144"/>
      <c r="B3848" s="144"/>
      <c r="C3848" s="144"/>
      <c r="D3848" s="144"/>
      <c r="E3848" s="144"/>
      <c r="F3848" s="144"/>
    </row>
    <row r="3849" spans="1:6">
      <c r="A3849" s="144"/>
      <c r="B3849" s="144"/>
      <c r="C3849" s="144"/>
      <c r="D3849" s="144"/>
      <c r="E3849" s="144"/>
      <c r="F3849" s="144"/>
    </row>
    <row r="3850" spans="1:6">
      <c r="A3850" s="144"/>
      <c r="B3850" s="144"/>
      <c r="C3850" s="144"/>
      <c r="D3850" s="144"/>
      <c r="E3850" s="144"/>
      <c r="F3850" s="144"/>
    </row>
    <row r="3851" spans="1:6">
      <c r="A3851" s="144"/>
      <c r="B3851" s="144"/>
      <c r="C3851" s="144"/>
      <c r="D3851" s="144"/>
      <c r="E3851" s="144"/>
      <c r="F3851" s="144"/>
    </row>
    <row r="3852" spans="1:6">
      <c r="A3852" s="144"/>
      <c r="B3852" s="144"/>
      <c r="C3852" s="144"/>
      <c r="D3852" s="144"/>
      <c r="E3852" s="144"/>
      <c r="F3852" s="144"/>
    </row>
    <row r="3853" spans="1:6">
      <c r="A3853" s="144"/>
      <c r="B3853" s="144"/>
      <c r="C3853" s="144"/>
      <c r="D3853" s="144"/>
      <c r="E3853" s="144"/>
      <c r="F3853" s="144"/>
    </row>
    <row r="3854" spans="1:6">
      <c r="A3854" s="144"/>
      <c r="B3854" s="144"/>
      <c r="C3854" s="144"/>
      <c r="D3854" s="144"/>
      <c r="E3854" s="144"/>
      <c r="F3854" s="144"/>
    </row>
    <row r="3855" spans="1:6">
      <c r="A3855" s="144"/>
      <c r="B3855" s="144"/>
      <c r="C3855" s="144"/>
      <c r="D3855" s="144"/>
      <c r="E3855" s="144"/>
      <c r="F3855" s="144"/>
    </row>
    <row r="3856" spans="1:6">
      <c r="A3856" s="144"/>
      <c r="B3856" s="144"/>
      <c r="C3856" s="144"/>
      <c r="D3856" s="144"/>
      <c r="E3856" s="144"/>
      <c r="F3856" s="144"/>
    </row>
    <row r="3857" spans="1:6">
      <c r="A3857" s="144"/>
      <c r="B3857" s="144"/>
      <c r="C3857" s="144"/>
      <c r="D3857" s="144"/>
      <c r="E3857" s="144"/>
      <c r="F3857" s="144"/>
    </row>
    <row r="3858" spans="1:6">
      <c r="A3858" s="144"/>
      <c r="B3858" s="144"/>
      <c r="C3858" s="144"/>
      <c r="D3858" s="144"/>
      <c r="E3858" s="144"/>
      <c r="F3858" s="144"/>
    </row>
    <row r="3859" spans="1:6">
      <c r="A3859" s="144"/>
      <c r="B3859" s="144"/>
      <c r="C3859" s="144"/>
      <c r="D3859" s="144"/>
      <c r="E3859" s="144"/>
      <c r="F3859" s="144"/>
    </row>
    <row r="3860" spans="1:6">
      <c r="A3860" s="144"/>
      <c r="B3860" s="144"/>
      <c r="C3860" s="144"/>
      <c r="D3860" s="144"/>
      <c r="E3860" s="144"/>
      <c r="F3860" s="144"/>
    </row>
    <row r="3861" spans="1:6">
      <c r="A3861" s="144"/>
      <c r="B3861" s="144"/>
      <c r="C3861" s="144"/>
      <c r="D3861" s="144"/>
      <c r="E3861" s="144"/>
      <c r="F3861" s="144"/>
    </row>
    <row r="3862" spans="1:6">
      <c r="A3862" s="144"/>
      <c r="B3862" s="144"/>
      <c r="C3862" s="144"/>
      <c r="D3862" s="144"/>
      <c r="E3862" s="144"/>
      <c r="F3862" s="144"/>
    </row>
    <row r="3863" spans="1:6">
      <c r="A3863" s="144"/>
      <c r="B3863" s="144"/>
      <c r="C3863" s="144"/>
      <c r="D3863" s="144"/>
      <c r="E3863" s="144"/>
      <c r="F3863" s="144"/>
    </row>
    <row r="3864" spans="1:6">
      <c r="A3864" s="144"/>
      <c r="B3864" s="144"/>
      <c r="C3864" s="144"/>
      <c r="D3864" s="144"/>
      <c r="E3864" s="144"/>
      <c r="F3864" s="144"/>
    </row>
    <row r="3865" spans="1:6">
      <c r="A3865" s="144"/>
      <c r="B3865" s="144"/>
      <c r="C3865" s="144"/>
      <c r="D3865" s="144"/>
      <c r="E3865" s="144"/>
      <c r="F3865" s="144"/>
    </row>
    <row r="3866" spans="1:6">
      <c r="A3866" s="144"/>
      <c r="B3866" s="144"/>
      <c r="C3866" s="144"/>
      <c r="D3866" s="144"/>
      <c r="E3866" s="144"/>
      <c r="F3866" s="144"/>
    </row>
    <row r="3867" spans="1:6">
      <c r="A3867" s="144"/>
      <c r="B3867" s="144"/>
      <c r="C3867" s="144"/>
      <c r="D3867" s="144"/>
      <c r="E3867" s="144"/>
      <c r="F3867" s="144"/>
    </row>
    <row r="3868" spans="1:6">
      <c r="A3868" s="144"/>
      <c r="B3868" s="144"/>
      <c r="C3868" s="144"/>
      <c r="D3868" s="144"/>
      <c r="E3868" s="144"/>
      <c r="F3868" s="144"/>
    </row>
    <row r="3869" spans="1:6">
      <c r="A3869" s="144"/>
      <c r="B3869" s="144"/>
      <c r="C3869" s="144"/>
      <c r="D3869" s="144"/>
      <c r="E3869" s="144"/>
      <c r="F3869" s="144"/>
    </row>
    <row r="3870" spans="1:6">
      <c r="A3870" s="144"/>
      <c r="B3870" s="144"/>
      <c r="C3870" s="144"/>
      <c r="D3870" s="144"/>
      <c r="E3870" s="144"/>
      <c r="F3870" s="144"/>
    </row>
    <row r="3871" spans="1:6">
      <c r="A3871" s="144"/>
      <c r="B3871" s="144"/>
      <c r="C3871" s="144"/>
      <c r="D3871" s="144"/>
      <c r="E3871" s="144"/>
      <c r="F3871" s="144"/>
    </row>
    <row r="3872" spans="1:6">
      <c r="A3872" s="144"/>
      <c r="B3872" s="144"/>
      <c r="C3872" s="144"/>
      <c r="D3872" s="144"/>
      <c r="E3872" s="144"/>
      <c r="F3872" s="144"/>
    </row>
    <row r="3873" spans="1:6">
      <c r="A3873" s="144"/>
      <c r="B3873" s="144"/>
      <c r="C3873" s="144"/>
      <c r="D3873" s="144"/>
      <c r="E3873" s="144"/>
      <c r="F3873" s="144"/>
    </row>
    <row r="3874" spans="1:6">
      <c r="A3874" s="144"/>
      <c r="B3874" s="144"/>
      <c r="C3874" s="144"/>
      <c r="D3874" s="144"/>
      <c r="E3874" s="144"/>
      <c r="F3874" s="144"/>
    </row>
    <row r="3875" spans="1:6">
      <c r="A3875" s="144"/>
      <c r="B3875" s="144"/>
      <c r="C3875" s="144"/>
      <c r="D3875" s="144"/>
      <c r="E3875" s="144"/>
      <c r="F3875" s="144"/>
    </row>
    <row r="3876" spans="1:6">
      <c r="A3876" s="144"/>
      <c r="B3876" s="144"/>
      <c r="C3876" s="144"/>
      <c r="D3876" s="144"/>
      <c r="E3876" s="144"/>
      <c r="F3876" s="144"/>
    </row>
    <row r="3877" spans="1:6">
      <c r="A3877" s="144"/>
      <c r="B3877" s="144"/>
      <c r="C3877" s="144"/>
      <c r="D3877" s="144"/>
      <c r="E3877" s="144"/>
      <c r="F3877" s="144"/>
    </row>
    <row r="3878" spans="1:6">
      <c r="A3878" s="144"/>
      <c r="B3878" s="144"/>
      <c r="C3878" s="144"/>
      <c r="D3878" s="144"/>
      <c r="E3878" s="144"/>
      <c r="F3878" s="144"/>
    </row>
    <row r="3879" spans="1:6">
      <c r="A3879" s="144"/>
      <c r="B3879" s="144"/>
      <c r="C3879" s="144"/>
      <c r="D3879" s="144"/>
      <c r="E3879" s="144"/>
      <c r="F3879" s="144"/>
    </row>
    <row r="3880" spans="1:6">
      <c r="A3880" s="144"/>
      <c r="B3880" s="144"/>
      <c r="C3880" s="144"/>
      <c r="D3880" s="144"/>
      <c r="E3880" s="144"/>
      <c r="F3880" s="144"/>
    </row>
    <row r="3881" spans="1:6">
      <c r="A3881" s="144"/>
      <c r="B3881" s="144"/>
      <c r="C3881" s="144"/>
      <c r="D3881" s="144"/>
      <c r="E3881" s="144"/>
      <c r="F3881" s="144"/>
    </row>
    <row r="3882" spans="1:6">
      <c r="A3882" s="144"/>
      <c r="B3882" s="144"/>
      <c r="C3882" s="144"/>
      <c r="D3882" s="144"/>
      <c r="E3882" s="144"/>
      <c r="F3882" s="144"/>
    </row>
    <row r="3883" spans="1:6">
      <c r="A3883" s="144"/>
      <c r="B3883" s="144"/>
      <c r="C3883" s="144"/>
      <c r="D3883" s="144"/>
      <c r="E3883" s="144"/>
      <c r="F3883" s="144"/>
    </row>
    <row r="3884" spans="1:6">
      <c r="A3884" s="144"/>
      <c r="B3884" s="144"/>
      <c r="C3884" s="144"/>
      <c r="D3884" s="144"/>
      <c r="E3884" s="144"/>
      <c r="F3884" s="144"/>
    </row>
    <row r="3885" spans="1:6">
      <c r="A3885" s="144"/>
      <c r="B3885" s="144"/>
      <c r="C3885" s="144"/>
      <c r="D3885" s="144"/>
      <c r="E3885" s="144"/>
      <c r="F3885" s="144"/>
    </row>
    <row r="3886" spans="1:6">
      <c r="A3886" s="144"/>
      <c r="B3886" s="144"/>
      <c r="C3886" s="144"/>
      <c r="D3886" s="144"/>
      <c r="E3886" s="144"/>
      <c r="F3886" s="144"/>
    </row>
    <row r="3887" spans="1:6">
      <c r="A3887" s="144"/>
      <c r="B3887" s="144"/>
      <c r="C3887" s="144"/>
      <c r="D3887" s="144"/>
      <c r="E3887" s="144"/>
      <c r="F3887" s="144"/>
    </row>
    <row r="3888" spans="1:6">
      <c r="A3888" s="144"/>
      <c r="B3888" s="144"/>
      <c r="C3888" s="144"/>
      <c r="D3888" s="144"/>
      <c r="E3888" s="144"/>
      <c r="F3888" s="144"/>
    </row>
    <row r="3889" spans="1:6">
      <c r="A3889" s="144"/>
      <c r="B3889" s="144"/>
      <c r="C3889" s="144"/>
      <c r="D3889" s="144"/>
      <c r="E3889" s="144"/>
      <c r="F3889" s="144"/>
    </row>
    <row r="3890" spans="1:6">
      <c r="A3890" s="144"/>
      <c r="B3890" s="144"/>
      <c r="C3890" s="144"/>
      <c r="D3890" s="144"/>
      <c r="E3890" s="144"/>
      <c r="F3890" s="144"/>
    </row>
    <row r="3891" spans="1:6">
      <c r="A3891" s="144"/>
      <c r="B3891" s="144"/>
      <c r="C3891" s="144"/>
      <c r="D3891" s="144"/>
      <c r="E3891" s="144"/>
      <c r="F3891" s="144"/>
    </row>
    <row r="3892" spans="1:6">
      <c r="A3892" s="144"/>
      <c r="B3892" s="144"/>
      <c r="C3892" s="144"/>
      <c r="D3892" s="144"/>
      <c r="E3892" s="144"/>
      <c r="F3892" s="144"/>
    </row>
    <row r="3893" spans="1:6">
      <c r="A3893" s="144"/>
      <c r="B3893" s="144"/>
      <c r="C3893" s="144"/>
      <c r="D3893" s="144"/>
      <c r="E3893" s="144"/>
      <c r="F3893" s="144"/>
    </row>
    <row r="3894" spans="1:6">
      <c r="A3894" s="144"/>
      <c r="B3894" s="144"/>
      <c r="C3894" s="144"/>
      <c r="D3894" s="144"/>
      <c r="E3894" s="144"/>
      <c r="F3894" s="144"/>
    </row>
    <row r="3895" spans="1:6">
      <c r="A3895" s="144"/>
      <c r="B3895" s="144"/>
      <c r="C3895" s="144"/>
      <c r="D3895" s="144"/>
      <c r="E3895" s="144"/>
      <c r="F3895" s="144"/>
    </row>
    <row r="3896" spans="1:6">
      <c r="A3896" s="144"/>
      <c r="B3896" s="144"/>
      <c r="C3896" s="144"/>
      <c r="D3896" s="144"/>
      <c r="E3896" s="144"/>
      <c r="F3896" s="144"/>
    </row>
    <row r="3897" spans="1:6">
      <c r="A3897" s="144"/>
      <c r="B3897" s="144"/>
      <c r="C3897" s="144"/>
      <c r="D3897" s="144"/>
      <c r="E3897" s="144"/>
      <c r="F3897" s="144"/>
    </row>
    <row r="3898" spans="1:6">
      <c r="A3898" s="144"/>
      <c r="B3898" s="144"/>
      <c r="C3898" s="144"/>
      <c r="D3898" s="144"/>
      <c r="E3898" s="144"/>
      <c r="F3898" s="144"/>
    </row>
    <row r="3899" spans="1:6">
      <c r="A3899" s="144"/>
      <c r="B3899" s="144"/>
      <c r="C3899" s="144"/>
      <c r="D3899" s="144"/>
      <c r="E3899" s="144"/>
      <c r="F3899" s="144"/>
    </row>
    <row r="3900" spans="1:6">
      <c r="A3900" s="144"/>
      <c r="B3900" s="144"/>
      <c r="C3900" s="144"/>
      <c r="D3900" s="144"/>
      <c r="E3900" s="144"/>
      <c r="F3900" s="144"/>
    </row>
    <row r="3901" spans="1:6">
      <c r="A3901" s="144"/>
      <c r="B3901" s="144"/>
      <c r="C3901" s="144"/>
      <c r="D3901" s="144"/>
      <c r="E3901" s="144"/>
      <c r="F3901" s="144"/>
    </row>
    <row r="3902" spans="1:6">
      <c r="A3902" s="144"/>
      <c r="B3902" s="144"/>
      <c r="C3902" s="144"/>
      <c r="D3902" s="144"/>
      <c r="E3902" s="144"/>
      <c r="F3902" s="144"/>
    </row>
    <row r="3903" spans="1:6">
      <c r="A3903" s="144"/>
      <c r="B3903" s="144"/>
      <c r="C3903" s="144"/>
      <c r="D3903" s="144"/>
      <c r="E3903" s="144"/>
      <c r="F3903" s="144"/>
    </row>
    <row r="3904" spans="1:6">
      <c r="A3904" s="144"/>
      <c r="B3904" s="144"/>
      <c r="C3904" s="144"/>
      <c r="D3904" s="144"/>
      <c r="E3904" s="144"/>
      <c r="F3904" s="144"/>
    </row>
    <row r="3905" spans="1:6">
      <c r="A3905" s="144"/>
      <c r="B3905" s="144"/>
      <c r="C3905" s="144"/>
      <c r="D3905" s="144"/>
      <c r="E3905" s="144"/>
      <c r="F3905" s="144"/>
    </row>
    <row r="3906" spans="1:6">
      <c r="A3906" s="144"/>
      <c r="B3906" s="144"/>
      <c r="C3906" s="144"/>
      <c r="D3906" s="144"/>
      <c r="E3906" s="144"/>
      <c r="F3906" s="144"/>
    </row>
    <row r="3907" spans="1:6">
      <c r="A3907" s="144"/>
      <c r="B3907" s="144"/>
      <c r="C3907" s="144"/>
      <c r="D3907" s="144"/>
      <c r="E3907" s="144"/>
      <c r="F3907" s="144"/>
    </row>
    <row r="3908" spans="1:6">
      <c r="A3908" s="144"/>
      <c r="B3908" s="144"/>
      <c r="C3908" s="144"/>
      <c r="D3908" s="144"/>
      <c r="E3908" s="144"/>
      <c r="F3908" s="144"/>
    </row>
    <row r="3909" spans="1:6">
      <c r="A3909" s="144"/>
      <c r="B3909" s="144"/>
      <c r="C3909" s="144"/>
      <c r="D3909" s="144"/>
      <c r="E3909" s="144"/>
      <c r="F3909" s="144"/>
    </row>
    <row r="3910" spans="1:6">
      <c r="A3910" s="144"/>
      <c r="B3910" s="144"/>
      <c r="C3910" s="144"/>
      <c r="D3910" s="144"/>
      <c r="E3910" s="144"/>
      <c r="F3910" s="144"/>
    </row>
    <row r="3911" spans="1:6">
      <c r="A3911" s="144"/>
      <c r="B3911" s="144"/>
      <c r="C3911" s="144"/>
      <c r="D3911" s="144"/>
      <c r="E3911" s="144"/>
      <c r="F3911" s="144"/>
    </row>
    <row r="3912" spans="1:6">
      <c r="A3912" s="144"/>
      <c r="B3912" s="144"/>
      <c r="C3912" s="144"/>
      <c r="D3912" s="144"/>
      <c r="E3912" s="144"/>
      <c r="F3912" s="144"/>
    </row>
    <row r="3913" spans="1:6">
      <c r="A3913" s="144"/>
      <c r="B3913" s="144"/>
      <c r="C3913" s="144"/>
      <c r="D3913" s="144"/>
      <c r="E3913" s="144"/>
      <c r="F3913" s="144"/>
    </row>
    <row r="3914" spans="1:6">
      <c r="A3914" s="144"/>
      <c r="B3914" s="144"/>
      <c r="C3914" s="144"/>
      <c r="D3914" s="144"/>
      <c r="E3914" s="144"/>
      <c r="F3914" s="144"/>
    </row>
    <row r="3915" spans="1:6">
      <c r="A3915" s="144"/>
      <c r="B3915" s="144"/>
      <c r="C3915" s="144"/>
      <c r="D3915" s="144"/>
      <c r="E3915" s="144"/>
      <c r="F3915" s="144"/>
    </row>
    <row r="3916" spans="1:6">
      <c r="A3916" s="144"/>
      <c r="B3916" s="144"/>
      <c r="C3916" s="144"/>
      <c r="D3916" s="144"/>
      <c r="E3916" s="144"/>
      <c r="F3916" s="144"/>
    </row>
    <row r="3917" spans="1:6">
      <c r="A3917" s="144"/>
      <c r="B3917" s="144"/>
      <c r="C3917" s="144"/>
      <c r="D3917" s="144"/>
      <c r="E3917" s="144"/>
      <c r="F3917" s="144"/>
    </row>
    <row r="3918" spans="1:6">
      <c r="A3918" s="144"/>
      <c r="B3918" s="144"/>
      <c r="C3918" s="144"/>
      <c r="D3918" s="144"/>
      <c r="E3918" s="144"/>
      <c r="F3918" s="144"/>
    </row>
    <row r="3919" spans="1:6">
      <c r="A3919" s="144"/>
      <c r="B3919" s="144"/>
      <c r="C3919" s="144"/>
      <c r="D3919" s="144"/>
      <c r="E3919" s="144"/>
      <c r="F3919" s="144"/>
    </row>
    <row r="3920" spans="1:6">
      <c r="A3920" s="144"/>
      <c r="B3920" s="144"/>
      <c r="C3920" s="144"/>
      <c r="D3920" s="144"/>
      <c r="E3920" s="144"/>
      <c r="F3920" s="144"/>
    </row>
    <row r="3921" spans="1:6">
      <c r="A3921" s="144"/>
      <c r="B3921" s="144"/>
      <c r="C3921" s="144"/>
      <c r="D3921" s="144"/>
      <c r="E3921" s="144"/>
      <c r="F3921" s="144"/>
    </row>
    <row r="3922" spans="1:6">
      <c r="A3922" s="144"/>
      <c r="B3922" s="144"/>
      <c r="C3922" s="144"/>
      <c r="D3922" s="144"/>
      <c r="E3922" s="144"/>
      <c r="F3922" s="144"/>
    </row>
    <row r="3923" spans="1:6">
      <c r="A3923" s="144"/>
      <c r="B3923" s="144"/>
      <c r="C3923" s="144"/>
      <c r="D3923" s="144"/>
      <c r="E3923" s="144"/>
      <c r="F3923" s="144"/>
    </row>
    <row r="3924" spans="1:6">
      <c r="A3924" s="144"/>
      <c r="B3924" s="144"/>
      <c r="C3924" s="144"/>
      <c r="D3924" s="144"/>
      <c r="E3924" s="144"/>
      <c r="F3924" s="144"/>
    </row>
    <row r="3925" spans="1:6">
      <c r="A3925" s="144"/>
      <c r="B3925" s="144"/>
      <c r="C3925" s="144"/>
      <c r="D3925" s="144"/>
      <c r="E3925" s="144"/>
      <c r="F3925" s="144"/>
    </row>
    <row r="3926" spans="1:6">
      <c r="A3926" s="144"/>
      <c r="B3926" s="144"/>
      <c r="C3926" s="144"/>
      <c r="D3926" s="144"/>
      <c r="E3926" s="144"/>
      <c r="F3926" s="144"/>
    </row>
    <row r="3927" spans="1:6">
      <c r="A3927" s="144"/>
      <c r="B3927" s="144"/>
      <c r="C3927" s="144"/>
      <c r="D3927" s="144"/>
      <c r="E3927" s="144"/>
      <c r="F3927" s="144"/>
    </row>
    <row r="3928" spans="1:6">
      <c r="A3928" s="144"/>
      <c r="B3928" s="144"/>
      <c r="C3928" s="144"/>
      <c r="D3928" s="144"/>
      <c r="E3928" s="144"/>
      <c r="F3928" s="144"/>
    </row>
    <row r="3929" spans="1:6">
      <c r="A3929" s="144"/>
      <c r="B3929" s="144"/>
      <c r="C3929" s="144"/>
      <c r="D3929" s="144"/>
      <c r="E3929" s="144"/>
      <c r="F3929" s="144"/>
    </row>
    <row r="3930" spans="1:6">
      <c r="A3930" s="144"/>
      <c r="B3930" s="144"/>
      <c r="C3930" s="144"/>
      <c r="D3930" s="144"/>
      <c r="E3930" s="144"/>
      <c r="F3930" s="144"/>
    </row>
    <row r="3931" spans="1:6">
      <c r="A3931" s="144"/>
      <c r="B3931" s="144"/>
      <c r="C3931" s="144"/>
      <c r="D3931" s="144"/>
      <c r="E3931" s="144"/>
      <c r="F3931" s="144"/>
    </row>
    <row r="3932" spans="1:6">
      <c r="A3932" s="144"/>
      <c r="B3932" s="144"/>
      <c r="C3932" s="144"/>
      <c r="D3932" s="144"/>
      <c r="E3932" s="144"/>
      <c r="F3932" s="144"/>
    </row>
    <row r="3933" spans="1:6">
      <c r="A3933" s="144"/>
      <c r="B3933" s="144"/>
      <c r="C3933" s="144"/>
      <c r="D3933" s="144"/>
      <c r="E3933" s="144"/>
      <c r="F3933" s="144"/>
    </row>
    <row r="3934" spans="1:6">
      <c r="A3934" s="144"/>
      <c r="B3934" s="144"/>
      <c r="C3934" s="144"/>
      <c r="D3934" s="144"/>
      <c r="E3934" s="144"/>
      <c r="F3934" s="144"/>
    </row>
    <row r="3935" spans="1:6">
      <c r="A3935" s="144"/>
      <c r="B3935" s="144"/>
      <c r="C3935" s="144"/>
      <c r="D3935" s="144"/>
      <c r="E3935" s="144"/>
      <c r="F3935" s="144"/>
    </row>
    <row r="3936" spans="1:6">
      <c r="A3936" s="144"/>
      <c r="B3936" s="144"/>
      <c r="C3936" s="144"/>
      <c r="D3936" s="144"/>
      <c r="E3936" s="144"/>
      <c r="F3936" s="144"/>
    </row>
    <row r="3937" spans="1:6">
      <c r="A3937" s="144"/>
      <c r="B3937" s="144"/>
      <c r="C3937" s="144"/>
      <c r="D3937" s="144"/>
      <c r="E3937" s="144"/>
      <c r="F3937" s="144"/>
    </row>
    <row r="3938" spans="1:6">
      <c r="A3938" s="144"/>
      <c r="B3938" s="144"/>
      <c r="C3938" s="144"/>
      <c r="D3938" s="144"/>
      <c r="E3938" s="144"/>
      <c r="F3938" s="144"/>
    </row>
    <row r="3939" spans="1:6">
      <c r="A3939" s="144"/>
      <c r="B3939" s="144"/>
      <c r="C3939" s="144"/>
      <c r="D3939" s="144"/>
      <c r="E3939" s="144"/>
      <c r="F3939" s="144"/>
    </row>
    <row r="3940" spans="1:6">
      <c r="A3940" s="144"/>
      <c r="B3940" s="144"/>
      <c r="C3940" s="144"/>
      <c r="D3940" s="144"/>
      <c r="E3940" s="144"/>
      <c r="F3940" s="144"/>
    </row>
    <row r="3941" spans="1:6">
      <c r="A3941" s="144"/>
      <c r="B3941" s="144"/>
      <c r="C3941" s="144"/>
      <c r="D3941" s="144"/>
      <c r="E3941" s="144"/>
      <c r="F3941" s="144"/>
    </row>
    <row r="3942" spans="1:6">
      <c r="A3942" s="144"/>
      <c r="B3942" s="144"/>
      <c r="C3942" s="144"/>
      <c r="D3942" s="144"/>
      <c r="E3942" s="144"/>
      <c r="F3942" s="144"/>
    </row>
    <row r="3943" spans="1:6">
      <c r="A3943" s="144"/>
      <c r="B3943" s="144"/>
      <c r="C3943" s="144"/>
      <c r="D3943" s="144"/>
      <c r="E3943" s="144"/>
      <c r="F3943" s="144"/>
    </row>
    <row r="3944" spans="1:6">
      <c r="A3944" s="144"/>
      <c r="B3944" s="144"/>
      <c r="C3944" s="144"/>
      <c r="D3944" s="144"/>
      <c r="E3944" s="144"/>
      <c r="F3944" s="144"/>
    </row>
    <row r="3945" spans="1:6">
      <c r="A3945" s="144"/>
      <c r="B3945" s="144"/>
      <c r="C3945" s="144"/>
      <c r="D3945" s="144"/>
      <c r="E3945" s="144"/>
      <c r="F3945" s="144"/>
    </row>
    <row r="3946" spans="1:6">
      <c r="A3946" s="144"/>
      <c r="B3946" s="144"/>
      <c r="C3946" s="144"/>
      <c r="D3946" s="144"/>
      <c r="E3946" s="144"/>
      <c r="F3946" s="144"/>
    </row>
    <row r="3947" spans="1:6">
      <c r="A3947" s="144"/>
      <c r="B3947" s="144"/>
      <c r="C3947" s="144"/>
      <c r="D3947" s="144"/>
      <c r="E3947" s="144"/>
      <c r="F3947" s="144"/>
    </row>
    <row r="3948" spans="1:6">
      <c r="A3948" s="144"/>
      <c r="B3948" s="144"/>
      <c r="C3948" s="144"/>
      <c r="D3948" s="144"/>
      <c r="E3948" s="144"/>
      <c r="F3948" s="144"/>
    </row>
    <row r="3949" spans="1:6">
      <c r="A3949" s="144"/>
      <c r="B3949" s="144"/>
      <c r="C3949" s="144"/>
      <c r="D3949" s="144"/>
      <c r="E3949" s="144"/>
      <c r="F3949" s="144"/>
    </row>
    <row r="3950" spans="1:6">
      <c r="A3950" s="144"/>
      <c r="B3950" s="144"/>
      <c r="C3950" s="144"/>
      <c r="D3950" s="144"/>
      <c r="E3950" s="144"/>
      <c r="F3950" s="144"/>
    </row>
    <row r="3951" spans="1:6">
      <c r="A3951" s="144"/>
      <c r="B3951" s="144"/>
      <c r="C3951" s="144"/>
      <c r="D3951" s="144"/>
      <c r="E3951" s="144"/>
      <c r="F3951" s="144"/>
    </row>
    <row r="3952" spans="1:6">
      <c r="A3952" s="144"/>
      <c r="B3952" s="144"/>
      <c r="C3952" s="144"/>
      <c r="D3952" s="144"/>
      <c r="E3952" s="144"/>
      <c r="F3952" s="144"/>
    </row>
    <row r="3953" spans="1:6">
      <c r="A3953" s="144"/>
      <c r="B3953" s="144"/>
      <c r="C3953" s="144"/>
      <c r="D3953" s="144"/>
      <c r="E3953" s="144"/>
      <c r="F3953" s="144"/>
    </row>
    <row r="3954" spans="1:6">
      <c r="A3954" s="144"/>
      <c r="B3954" s="144"/>
      <c r="C3954" s="144"/>
      <c r="D3954" s="144"/>
      <c r="E3954" s="144"/>
      <c r="F3954" s="144"/>
    </row>
    <row r="3955" spans="1:6">
      <c r="A3955" s="144"/>
      <c r="B3955" s="144"/>
      <c r="C3955" s="144"/>
      <c r="D3955" s="144"/>
      <c r="E3955" s="144"/>
      <c r="F3955" s="144"/>
    </row>
    <row r="3956" spans="1:6">
      <c r="A3956" s="144"/>
      <c r="B3956" s="144"/>
      <c r="C3956" s="144"/>
      <c r="D3956" s="144"/>
      <c r="E3956" s="144"/>
      <c r="F3956" s="144"/>
    </row>
    <row r="3957" spans="1:6">
      <c r="A3957" s="144"/>
      <c r="B3957" s="144"/>
      <c r="C3957" s="144"/>
      <c r="D3957" s="144"/>
      <c r="E3957" s="144"/>
      <c r="F3957" s="144"/>
    </row>
    <row r="3958" spans="1:6">
      <c r="A3958" s="144"/>
      <c r="B3958" s="144"/>
      <c r="C3958" s="144"/>
      <c r="D3958" s="144"/>
      <c r="E3958" s="144"/>
      <c r="F3958" s="144"/>
    </row>
    <row r="3959" spans="1:6">
      <c r="A3959" s="144"/>
      <c r="B3959" s="144"/>
      <c r="C3959" s="144"/>
      <c r="D3959" s="144"/>
      <c r="E3959" s="144"/>
      <c r="F3959" s="144"/>
    </row>
    <row r="3960" spans="1:6">
      <c r="A3960" s="144"/>
      <c r="B3960" s="144"/>
      <c r="C3960" s="144"/>
      <c r="D3960" s="144"/>
      <c r="E3960" s="144"/>
      <c r="F3960" s="144"/>
    </row>
    <row r="3961" spans="1:6">
      <c r="A3961" s="144"/>
      <c r="B3961" s="144"/>
      <c r="C3961" s="144"/>
      <c r="D3961" s="144"/>
      <c r="E3961" s="144"/>
      <c r="F3961" s="144"/>
    </row>
    <row r="3962" spans="1:6">
      <c r="A3962" s="144"/>
      <c r="B3962" s="144"/>
      <c r="C3962" s="144"/>
      <c r="D3962" s="144"/>
      <c r="E3962" s="144"/>
      <c r="F3962" s="144"/>
    </row>
    <row r="3963" spans="1:6">
      <c r="A3963" s="144"/>
      <c r="B3963" s="144"/>
      <c r="C3963" s="144"/>
      <c r="D3963" s="144"/>
      <c r="E3963" s="144"/>
      <c r="F3963" s="144"/>
    </row>
    <row r="3964" spans="1:6">
      <c r="A3964" s="144"/>
      <c r="B3964" s="144"/>
      <c r="C3964" s="144"/>
      <c r="D3964" s="144"/>
      <c r="E3964" s="144"/>
      <c r="F3964" s="144"/>
    </row>
    <row r="3965" spans="1:6">
      <c r="A3965" s="144"/>
      <c r="B3965" s="144"/>
      <c r="C3965" s="144"/>
      <c r="D3965" s="144"/>
      <c r="E3965" s="144"/>
      <c r="F3965" s="144"/>
    </row>
    <row r="3966" spans="1:6">
      <c r="A3966" s="144"/>
      <c r="B3966" s="144"/>
      <c r="C3966" s="144"/>
      <c r="D3966" s="144"/>
      <c r="E3966" s="144"/>
      <c r="F3966" s="144"/>
    </row>
    <row r="3967" spans="1:6">
      <c r="A3967" s="144"/>
      <c r="B3967" s="144"/>
      <c r="C3967" s="144"/>
      <c r="D3967" s="144"/>
      <c r="E3967" s="144"/>
      <c r="F3967" s="144"/>
    </row>
    <row r="3968" spans="1:6">
      <c r="A3968" s="144"/>
      <c r="B3968" s="144"/>
      <c r="C3968" s="144"/>
      <c r="D3968" s="144"/>
      <c r="E3968" s="144"/>
      <c r="F3968" s="144"/>
    </row>
    <row r="3969" spans="1:6">
      <c r="A3969" s="144"/>
      <c r="B3969" s="144"/>
      <c r="C3969" s="144"/>
      <c r="D3969" s="144"/>
      <c r="E3969" s="144"/>
      <c r="F3969" s="144"/>
    </row>
    <row r="3970" spans="1:6">
      <c r="A3970" s="144"/>
      <c r="B3970" s="144"/>
      <c r="C3970" s="144"/>
      <c r="D3970" s="144"/>
      <c r="E3970" s="144"/>
      <c r="F3970" s="144"/>
    </row>
    <row r="3971" spans="1:6">
      <c r="A3971" s="144"/>
      <c r="B3971" s="144"/>
      <c r="C3971" s="144"/>
      <c r="D3971" s="144"/>
      <c r="E3971" s="144"/>
      <c r="F3971" s="144"/>
    </row>
    <row r="3972" spans="1:6">
      <c r="A3972" s="144"/>
      <c r="B3972" s="144"/>
      <c r="C3972" s="144"/>
      <c r="D3972" s="144"/>
      <c r="E3972" s="144"/>
      <c r="F3972" s="144"/>
    </row>
    <row r="3973" spans="1:6">
      <c r="A3973" s="144"/>
      <c r="B3973" s="144"/>
      <c r="C3973" s="144"/>
      <c r="D3973" s="144"/>
      <c r="E3973" s="144"/>
      <c r="F3973" s="144"/>
    </row>
    <row r="3974" spans="1:6">
      <c r="A3974" s="144"/>
      <c r="B3974" s="144"/>
      <c r="C3974" s="144"/>
      <c r="D3974" s="144"/>
      <c r="E3974" s="144"/>
      <c r="F3974" s="144"/>
    </row>
    <row r="3975" spans="1:6">
      <c r="A3975" s="144"/>
      <c r="B3975" s="144"/>
      <c r="C3975" s="144"/>
      <c r="D3975" s="144"/>
      <c r="E3975" s="144"/>
      <c r="F3975" s="144"/>
    </row>
    <row r="3976" spans="1:6">
      <c r="A3976" s="144"/>
      <c r="B3976" s="144"/>
      <c r="C3976" s="144"/>
      <c r="D3976" s="144"/>
      <c r="E3976" s="144"/>
      <c r="F3976" s="144"/>
    </row>
    <row r="3977" spans="1:6">
      <c r="A3977" s="144"/>
      <c r="B3977" s="144"/>
      <c r="C3977" s="144"/>
      <c r="D3977" s="144"/>
      <c r="E3977" s="144"/>
      <c r="F3977" s="144"/>
    </row>
    <row r="3978" spans="1:6">
      <c r="A3978" s="144"/>
      <c r="B3978" s="144"/>
      <c r="C3978" s="144"/>
      <c r="D3978" s="144"/>
      <c r="E3978" s="144"/>
      <c r="F3978" s="144"/>
    </row>
    <row r="3979" spans="1:6">
      <c r="A3979" s="144"/>
      <c r="B3979" s="144"/>
      <c r="C3979" s="144"/>
      <c r="D3979" s="144"/>
      <c r="E3979" s="144"/>
      <c r="F3979" s="144"/>
    </row>
    <row r="3980" spans="1:6">
      <c r="A3980" s="144"/>
      <c r="B3980" s="144"/>
      <c r="C3980" s="144"/>
      <c r="D3980" s="144"/>
      <c r="E3980" s="144"/>
      <c r="F3980" s="144"/>
    </row>
    <row r="3981" spans="1:6">
      <c r="A3981" s="144"/>
      <c r="B3981" s="144"/>
      <c r="C3981" s="144"/>
      <c r="D3981" s="144"/>
      <c r="E3981" s="144"/>
      <c r="F3981" s="144"/>
    </row>
    <row r="3982" spans="1:6">
      <c r="A3982" s="144"/>
      <c r="B3982" s="144"/>
      <c r="C3982" s="144"/>
      <c r="D3982" s="144"/>
      <c r="E3982" s="144"/>
      <c r="F3982" s="144"/>
    </row>
    <row r="3983" spans="1:6">
      <c r="A3983" s="144"/>
      <c r="B3983" s="144"/>
      <c r="C3983" s="144"/>
      <c r="D3983" s="144"/>
      <c r="E3983" s="144"/>
      <c r="F3983" s="144"/>
    </row>
    <row r="3984" spans="1:6">
      <c r="A3984" s="144"/>
      <c r="B3984" s="144"/>
      <c r="C3984" s="144"/>
      <c r="D3984" s="144"/>
      <c r="E3984" s="144"/>
      <c r="F3984" s="144"/>
    </row>
    <row r="3985" spans="1:6">
      <c r="A3985" s="144"/>
      <c r="B3985" s="144"/>
      <c r="C3985" s="144"/>
      <c r="D3985" s="144"/>
      <c r="E3985" s="144"/>
      <c r="F3985" s="144"/>
    </row>
    <row r="3986" spans="1:6">
      <c r="A3986" s="144"/>
      <c r="B3986" s="144"/>
      <c r="C3986" s="144"/>
      <c r="D3986" s="144"/>
      <c r="E3986" s="144"/>
      <c r="F3986" s="144"/>
    </row>
    <row r="3987" spans="1:6">
      <c r="A3987" s="144"/>
      <c r="B3987" s="144"/>
      <c r="C3987" s="144"/>
      <c r="D3987" s="144"/>
      <c r="E3987" s="144"/>
      <c r="F3987" s="144"/>
    </row>
    <row r="3988" spans="1:6">
      <c r="A3988" s="144"/>
      <c r="B3988" s="144"/>
      <c r="C3988" s="144"/>
      <c r="D3988" s="144"/>
      <c r="E3988" s="144"/>
      <c r="F3988" s="144"/>
    </row>
    <row r="3989" spans="1:6">
      <c r="A3989" s="144"/>
      <c r="B3989" s="144"/>
      <c r="C3989" s="144"/>
      <c r="D3989" s="144"/>
      <c r="E3989" s="144"/>
      <c r="F3989" s="144"/>
    </row>
    <row r="3990" spans="1:6">
      <c r="A3990" s="144"/>
      <c r="B3990" s="144"/>
      <c r="C3990" s="144"/>
      <c r="D3990" s="144"/>
      <c r="E3990" s="144"/>
      <c r="F3990" s="144"/>
    </row>
    <row r="3991" spans="1:6">
      <c r="A3991" s="144"/>
      <c r="B3991" s="144"/>
      <c r="C3991" s="144"/>
      <c r="D3991" s="144"/>
      <c r="E3991" s="144"/>
      <c r="F3991" s="144"/>
    </row>
    <row r="3992" spans="1:6">
      <c r="A3992" s="144"/>
      <c r="B3992" s="144"/>
      <c r="C3992" s="144"/>
      <c r="D3992" s="144"/>
      <c r="E3992" s="144"/>
      <c r="F3992" s="144"/>
    </row>
    <row r="3993" spans="1:6">
      <c r="A3993" s="144"/>
      <c r="B3993" s="144"/>
      <c r="C3993" s="144"/>
      <c r="D3993" s="144"/>
      <c r="E3993" s="144"/>
      <c r="F3993" s="144"/>
    </row>
    <row r="3994" spans="1:6">
      <c r="A3994" s="144"/>
      <c r="B3994" s="144"/>
      <c r="C3994" s="144"/>
      <c r="D3994" s="144"/>
      <c r="E3994" s="144"/>
      <c r="F3994" s="144"/>
    </row>
    <row r="3995" spans="1:6">
      <c r="A3995" s="144"/>
      <c r="B3995" s="144"/>
      <c r="C3995" s="144"/>
      <c r="D3995" s="144"/>
      <c r="E3995" s="144"/>
      <c r="F3995" s="144"/>
    </row>
    <row r="3996" spans="1:6">
      <c r="A3996" s="144"/>
      <c r="B3996" s="144"/>
      <c r="C3996" s="144"/>
      <c r="D3996" s="144"/>
      <c r="E3996" s="144"/>
      <c r="F3996" s="144"/>
    </row>
    <row r="3997" spans="1:6">
      <c r="A3997" s="144"/>
      <c r="B3997" s="144"/>
      <c r="C3997" s="144"/>
      <c r="D3997" s="144"/>
      <c r="E3997" s="144"/>
      <c r="F3997" s="144"/>
    </row>
    <row r="3998" spans="1:6">
      <c r="A3998" s="144"/>
      <c r="B3998" s="144"/>
      <c r="C3998" s="144"/>
      <c r="D3998" s="144"/>
      <c r="E3998" s="144"/>
      <c r="F3998" s="144"/>
    </row>
    <row r="3999" spans="1:6">
      <c r="A3999" s="144"/>
      <c r="B3999" s="144"/>
      <c r="C3999" s="144"/>
      <c r="D3999" s="144"/>
      <c r="E3999" s="144"/>
      <c r="F3999" s="144"/>
    </row>
    <row r="4000" spans="1:6">
      <c r="A4000" s="144"/>
      <c r="B4000" s="144"/>
      <c r="C4000" s="144"/>
      <c r="D4000" s="144"/>
      <c r="E4000" s="144"/>
      <c r="F4000" s="144"/>
    </row>
    <row r="4001" spans="1:6">
      <c r="A4001" s="144"/>
      <c r="B4001" s="144"/>
      <c r="C4001" s="144"/>
      <c r="D4001" s="144"/>
      <c r="E4001" s="144"/>
      <c r="F4001" s="144"/>
    </row>
    <row r="4002" spans="1:6">
      <c r="A4002" s="144"/>
      <c r="B4002" s="144"/>
      <c r="C4002" s="144"/>
      <c r="D4002" s="144"/>
      <c r="E4002" s="144"/>
      <c r="F4002" s="144"/>
    </row>
    <row r="4003" spans="1:6">
      <c r="A4003" s="144"/>
      <c r="B4003" s="144"/>
      <c r="C4003" s="144"/>
      <c r="D4003" s="144"/>
      <c r="E4003" s="144"/>
      <c r="F4003" s="144"/>
    </row>
    <row r="4004" spans="1:6">
      <c r="A4004" s="144"/>
      <c r="B4004" s="144"/>
      <c r="C4004" s="144"/>
      <c r="D4004" s="144"/>
      <c r="E4004" s="144"/>
      <c r="F4004" s="144"/>
    </row>
    <row r="4005" spans="1:6">
      <c r="A4005" s="144"/>
      <c r="B4005" s="144"/>
      <c r="C4005" s="144"/>
      <c r="D4005" s="144"/>
      <c r="E4005" s="144"/>
      <c r="F4005" s="144"/>
    </row>
    <row r="4006" spans="1:6">
      <c r="A4006" s="144"/>
      <c r="B4006" s="144"/>
      <c r="C4006" s="144"/>
      <c r="D4006" s="144"/>
      <c r="E4006" s="144"/>
      <c r="F4006" s="144"/>
    </row>
    <row r="4007" spans="1:6">
      <c r="A4007" s="144"/>
      <c r="B4007" s="144"/>
      <c r="C4007" s="144"/>
      <c r="D4007" s="144"/>
      <c r="E4007" s="144"/>
      <c r="F4007" s="144"/>
    </row>
    <row r="4008" spans="1:6">
      <c r="A4008" s="144"/>
      <c r="B4008" s="144"/>
      <c r="C4008" s="144"/>
      <c r="D4008" s="144"/>
      <c r="E4008" s="144"/>
      <c r="F4008" s="144"/>
    </row>
    <row r="4009" spans="1:6">
      <c r="A4009" s="144"/>
      <c r="B4009" s="144"/>
      <c r="C4009" s="144"/>
      <c r="D4009" s="144"/>
      <c r="E4009" s="144"/>
      <c r="F4009" s="144"/>
    </row>
    <row r="4010" spans="1:6">
      <c r="A4010" s="144"/>
      <c r="B4010" s="144"/>
      <c r="C4010" s="144"/>
      <c r="D4010" s="144"/>
      <c r="E4010" s="144"/>
      <c r="F4010" s="144"/>
    </row>
    <row r="4011" spans="1:6">
      <c r="A4011" s="144"/>
      <c r="B4011" s="144"/>
      <c r="C4011" s="144"/>
      <c r="D4011" s="144"/>
      <c r="E4011" s="144"/>
      <c r="F4011" s="144"/>
    </row>
    <row r="4012" spans="1:6">
      <c r="A4012" s="144"/>
      <c r="B4012" s="144"/>
      <c r="C4012" s="144"/>
      <c r="D4012" s="144"/>
      <c r="E4012" s="144"/>
      <c r="F4012" s="144"/>
    </row>
    <row r="4013" spans="1:6">
      <c r="A4013" s="144"/>
      <c r="B4013" s="144"/>
      <c r="C4013" s="144"/>
      <c r="D4013" s="144"/>
      <c r="E4013" s="144"/>
      <c r="F4013" s="144"/>
    </row>
    <row r="4014" spans="1:6">
      <c r="A4014" s="144"/>
      <c r="B4014" s="144"/>
      <c r="C4014" s="144"/>
      <c r="D4014" s="144"/>
      <c r="E4014" s="144"/>
      <c r="F4014" s="144"/>
    </row>
    <row r="4015" spans="1:6">
      <c r="A4015" s="144"/>
      <c r="B4015" s="144"/>
      <c r="C4015" s="144"/>
      <c r="D4015" s="144"/>
      <c r="E4015" s="144"/>
      <c r="F4015" s="144"/>
    </row>
    <row r="4016" spans="1:6">
      <c r="A4016" s="144"/>
      <c r="B4016" s="144"/>
      <c r="C4016" s="144"/>
      <c r="D4016" s="144"/>
      <c r="E4016" s="144"/>
      <c r="F4016" s="144"/>
    </row>
    <row r="4017" spans="1:6">
      <c r="A4017" s="144"/>
      <c r="B4017" s="144"/>
      <c r="C4017" s="144"/>
      <c r="D4017" s="144"/>
      <c r="E4017" s="144"/>
      <c r="F4017" s="144"/>
    </row>
    <row r="4018" spans="1:6">
      <c r="A4018" s="144"/>
      <c r="B4018" s="144"/>
      <c r="C4018" s="144"/>
      <c r="D4018" s="144"/>
      <c r="E4018" s="144"/>
      <c r="F4018" s="144"/>
    </row>
    <row r="4019" spans="1:6">
      <c r="A4019" s="144"/>
      <c r="B4019" s="144"/>
      <c r="C4019" s="144"/>
      <c r="D4019" s="144"/>
      <c r="E4019" s="144"/>
      <c r="F4019" s="144"/>
    </row>
    <row r="4020" spans="1:6">
      <c r="A4020" s="144"/>
      <c r="B4020" s="144"/>
      <c r="C4020" s="144"/>
      <c r="D4020" s="144"/>
      <c r="E4020" s="144"/>
      <c r="F4020" s="144"/>
    </row>
    <row r="4021" spans="1:6">
      <c r="A4021" s="144"/>
      <c r="B4021" s="144"/>
      <c r="C4021" s="144"/>
      <c r="D4021" s="144"/>
      <c r="E4021" s="144"/>
      <c r="F4021" s="144"/>
    </row>
    <row r="4022" spans="1:6">
      <c r="A4022" s="144"/>
      <c r="B4022" s="144"/>
      <c r="C4022" s="144"/>
      <c r="D4022" s="144"/>
      <c r="E4022" s="144"/>
      <c r="F4022" s="144"/>
    </row>
    <row r="4023" spans="1:6">
      <c r="A4023" s="144"/>
      <c r="B4023" s="144"/>
      <c r="C4023" s="144"/>
      <c r="D4023" s="144"/>
      <c r="E4023" s="144"/>
      <c r="F4023" s="144"/>
    </row>
    <row r="4024" spans="1:6">
      <c r="A4024" s="144"/>
      <c r="B4024" s="144"/>
      <c r="C4024" s="144"/>
      <c r="D4024" s="144"/>
      <c r="E4024" s="144"/>
      <c r="F4024" s="144"/>
    </row>
    <row r="4025" spans="1:6">
      <c r="A4025" s="144"/>
      <c r="B4025" s="144"/>
      <c r="C4025" s="144"/>
      <c r="D4025" s="144"/>
      <c r="E4025" s="144"/>
      <c r="F4025" s="144"/>
    </row>
    <row r="4026" spans="1:6">
      <c r="A4026" s="144"/>
      <c r="B4026" s="144"/>
      <c r="C4026" s="144"/>
      <c r="D4026" s="144"/>
      <c r="E4026" s="144"/>
      <c r="F4026" s="144"/>
    </row>
    <row r="4027" spans="1:6">
      <c r="A4027" s="144"/>
      <c r="B4027" s="144"/>
      <c r="C4027" s="144"/>
      <c r="D4027" s="144"/>
      <c r="E4027" s="144"/>
      <c r="F4027" s="144"/>
    </row>
    <row r="4028" spans="1:6">
      <c r="A4028" s="144"/>
      <c r="B4028" s="144"/>
      <c r="C4028" s="144"/>
      <c r="D4028" s="144"/>
      <c r="E4028" s="144"/>
      <c r="F4028" s="144"/>
    </row>
    <row r="4029" spans="1:6">
      <c r="A4029" s="144"/>
      <c r="B4029" s="144"/>
      <c r="C4029" s="144"/>
      <c r="D4029" s="144"/>
      <c r="E4029" s="144"/>
      <c r="F4029" s="144"/>
    </row>
    <row r="4030" spans="1:6">
      <c r="A4030" s="144"/>
      <c r="B4030" s="144"/>
      <c r="C4030" s="144"/>
      <c r="D4030" s="144"/>
      <c r="E4030" s="144"/>
      <c r="F4030" s="144"/>
    </row>
    <row r="4031" spans="1:6">
      <c r="A4031" s="144"/>
      <c r="B4031" s="144"/>
      <c r="C4031" s="144"/>
      <c r="D4031" s="144"/>
      <c r="E4031" s="144"/>
      <c r="F4031" s="144"/>
    </row>
    <row r="4032" spans="1:6">
      <c r="A4032" s="144"/>
      <c r="B4032" s="144"/>
      <c r="C4032" s="144"/>
      <c r="D4032" s="144"/>
      <c r="E4032" s="144"/>
      <c r="F4032" s="144"/>
    </row>
    <row r="4033" spans="1:6">
      <c r="A4033" s="144"/>
      <c r="B4033" s="144"/>
      <c r="C4033" s="144"/>
      <c r="D4033" s="144"/>
      <c r="E4033" s="144"/>
      <c r="F4033" s="144"/>
    </row>
    <row r="4034" spans="1:6">
      <c r="A4034" s="144"/>
      <c r="B4034" s="144"/>
      <c r="C4034" s="144"/>
      <c r="D4034" s="144"/>
      <c r="E4034" s="144"/>
      <c r="F4034" s="144"/>
    </row>
    <row r="4035" spans="1:6">
      <c r="A4035" s="144"/>
      <c r="B4035" s="144"/>
      <c r="C4035" s="144"/>
      <c r="D4035" s="144"/>
      <c r="E4035" s="144"/>
      <c r="F4035" s="144"/>
    </row>
    <row r="4036" spans="1:6">
      <c r="A4036" s="144"/>
      <c r="B4036" s="144"/>
      <c r="C4036" s="144"/>
      <c r="D4036" s="144"/>
      <c r="E4036" s="144"/>
      <c r="F4036" s="144"/>
    </row>
    <row r="4037" spans="1:6">
      <c r="A4037" s="144"/>
      <c r="B4037" s="144"/>
      <c r="C4037" s="144"/>
      <c r="D4037" s="144"/>
      <c r="E4037" s="144"/>
      <c r="F4037" s="144"/>
    </row>
    <row r="4038" spans="1:6">
      <c r="A4038" s="144"/>
      <c r="B4038" s="144"/>
      <c r="C4038" s="144"/>
      <c r="D4038" s="144"/>
      <c r="E4038" s="144"/>
      <c r="F4038" s="144"/>
    </row>
    <row r="4039" spans="1:6">
      <c r="A4039" s="144"/>
      <c r="B4039" s="144"/>
      <c r="C4039" s="144"/>
      <c r="D4039" s="144"/>
      <c r="E4039" s="144"/>
      <c r="F4039" s="144"/>
    </row>
    <row r="4040" spans="1:6">
      <c r="A4040" s="144"/>
      <c r="B4040" s="144"/>
      <c r="C4040" s="144"/>
      <c r="D4040" s="144"/>
      <c r="E4040" s="144"/>
      <c r="F4040" s="144"/>
    </row>
    <row r="4041" spans="1:6">
      <c r="A4041" s="144"/>
      <c r="B4041" s="144"/>
      <c r="C4041" s="144"/>
      <c r="D4041" s="144"/>
      <c r="E4041" s="144"/>
      <c r="F4041" s="144"/>
    </row>
    <row r="4042" spans="1:6">
      <c r="A4042" s="144"/>
      <c r="B4042" s="144"/>
      <c r="C4042" s="144"/>
      <c r="D4042" s="144"/>
      <c r="E4042" s="144"/>
      <c r="F4042" s="144"/>
    </row>
    <row r="4043" spans="1:6">
      <c r="A4043" s="144"/>
      <c r="B4043" s="144"/>
      <c r="C4043" s="144"/>
      <c r="D4043" s="144"/>
      <c r="E4043" s="144"/>
      <c r="F4043" s="144"/>
    </row>
    <row r="4044" spans="1:6">
      <c r="A4044" s="144"/>
      <c r="B4044" s="144"/>
      <c r="C4044" s="144"/>
      <c r="D4044" s="144"/>
      <c r="E4044" s="144"/>
      <c r="F4044" s="144"/>
    </row>
    <row r="4045" spans="1:6">
      <c r="A4045" s="144"/>
      <c r="B4045" s="144"/>
      <c r="C4045" s="144"/>
      <c r="D4045" s="144"/>
      <c r="E4045" s="144"/>
      <c r="F4045" s="144"/>
    </row>
    <row r="4046" spans="1:6">
      <c r="A4046" s="144"/>
      <c r="B4046" s="144"/>
      <c r="C4046" s="144"/>
      <c r="D4046" s="144"/>
      <c r="E4046" s="144"/>
      <c r="F4046" s="144"/>
    </row>
    <row r="4047" spans="1:6">
      <c r="A4047" s="144"/>
      <c r="B4047" s="144"/>
      <c r="C4047" s="144"/>
      <c r="D4047" s="144"/>
      <c r="E4047" s="144"/>
      <c r="F4047" s="144"/>
    </row>
    <row r="4048" spans="1:6">
      <c r="A4048" s="144"/>
      <c r="B4048" s="144"/>
      <c r="C4048" s="144"/>
      <c r="D4048" s="144"/>
      <c r="E4048" s="144"/>
      <c r="F4048" s="144"/>
    </row>
    <row r="4049" spans="1:6">
      <c r="A4049" s="144"/>
      <c r="B4049" s="144"/>
      <c r="C4049" s="144"/>
      <c r="D4049" s="144"/>
      <c r="E4049" s="144"/>
      <c r="F4049" s="144"/>
    </row>
    <row r="4050" spans="1:6">
      <c r="A4050" s="144"/>
      <c r="B4050" s="144"/>
      <c r="C4050" s="144"/>
      <c r="D4050" s="144"/>
      <c r="E4050" s="144"/>
      <c r="F4050" s="144"/>
    </row>
    <row r="4051" spans="1:6">
      <c r="A4051" s="144"/>
      <c r="B4051" s="144"/>
      <c r="C4051" s="144"/>
      <c r="D4051" s="144"/>
      <c r="E4051" s="144"/>
      <c r="F4051" s="144"/>
    </row>
    <row r="4052" spans="1:6">
      <c r="A4052" s="144"/>
      <c r="B4052" s="144"/>
      <c r="C4052" s="144"/>
      <c r="D4052" s="144"/>
      <c r="E4052" s="144"/>
      <c r="F4052" s="144"/>
    </row>
    <row r="4053" spans="1:6">
      <c r="A4053" s="144"/>
      <c r="B4053" s="144"/>
      <c r="C4053" s="144"/>
      <c r="D4053" s="144"/>
      <c r="E4053" s="144"/>
      <c r="F4053" s="144"/>
    </row>
    <row r="4054" spans="1:6">
      <c r="A4054" s="144"/>
      <c r="B4054" s="144"/>
      <c r="C4054" s="144"/>
      <c r="D4054" s="144"/>
      <c r="E4054" s="144"/>
      <c r="F4054" s="144"/>
    </row>
    <row r="4055" spans="1:6">
      <c r="A4055" s="144"/>
      <c r="B4055" s="144"/>
      <c r="C4055" s="144"/>
      <c r="D4055" s="144"/>
      <c r="E4055" s="144"/>
      <c r="F4055" s="144"/>
    </row>
    <row r="4056" spans="1:6">
      <c r="A4056" s="144"/>
      <c r="B4056" s="144"/>
      <c r="C4056" s="144"/>
      <c r="D4056" s="144"/>
      <c r="E4056" s="144"/>
      <c r="F4056" s="144"/>
    </row>
    <row r="4057" spans="1:6">
      <c r="A4057" s="144"/>
      <c r="B4057" s="144"/>
      <c r="C4057" s="144"/>
      <c r="D4057" s="144"/>
      <c r="E4057" s="144"/>
      <c r="F4057" s="144"/>
    </row>
    <row r="4058" spans="1:6">
      <c r="A4058" s="144"/>
      <c r="B4058" s="144"/>
      <c r="C4058" s="144"/>
      <c r="D4058" s="144"/>
      <c r="E4058" s="144"/>
      <c r="F4058" s="144"/>
    </row>
    <row r="4059" spans="1:6">
      <c r="A4059" s="144"/>
      <c r="B4059" s="144"/>
      <c r="C4059" s="144"/>
      <c r="D4059" s="144"/>
      <c r="E4059" s="144"/>
      <c r="F4059" s="144"/>
    </row>
    <row r="4060" spans="1:6">
      <c r="A4060" s="144"/>
      <c r="B4060" s="144"/>
      <c r="C4060" s="144"/>
      <c r="D4060" s="144"/>
      <c r="E4060" s="144"/>
      <c r="F4060" s="144"/>
    </row>
    <row r="4061" spans="1:6">
      <c r="A4061" s="144"/>
      <c r="B4061" s="144"/>
      <c r="C4061" s="144"/>
      <c r="D4061" s="144"/>
      <c r="E4061" s="144"/>
      <c r="F4061" s="144"/>
    </row>
    <row r="4062" spans="1:6">
      <c r="A4062" s="144"/>
      <c r="B4062" s="144"/>
      <c r="C4062" s="144"/>
      <c r="D4062" s="144"/>
      <c r="E4062" s="144"/>
      <c r="F4062" s="144"/>
    </row>
    <row r="4063" spans="1:6">
      <c r="A4063" s="144"/>
      <c r="B4063" s="144"/>
      <c r="C4063" s="144"/>
      <c r="D4063" s="144"/>
      <c r="E4063" s="144"/>
      <c r="F4063" s="144"/>
    </row>
    <row r="4064" spans="1:6">
      <c r="A4064" s="144"/>
      <c r="B4064" s="144"/>
      <c r="C4064" s="144"/>
      <c r="D4064" s="144"/>
      <c r="E4064" s="144"/>
      <c r="F4064" s="144"/>
    </row>
    <row r="4065" spans="1:6">
      <c r="A4065" s="144"/>
      <c r="B4065" s="144"/>
      <c r="C4065" s="144"/>
      <c r="D4065" s="144"/>
      <c r="E4065" s="144"/>
      <c r="F4065" s="144"/>
    </row>
    <row r="4066" spans="1:6">
      <c r="A4066" s="144"/>
      <c r="B4066" s="144"/>
      <c r="C4066" s="144"/>
      <c r="D4066" s="144"/>
      <c r="E4066" s="144"/>
      <c r="F4066" s="144"/>
    </row>
    <row r="4067" spans="1:6">
      <c r="A4067" s="144"/>
      <c r="B4067" s="144"/>
      <c r="C4067" s="144"/>
      <c r="D4067" s="144"/>
      <c r="E4067" s="144"/>
      <c r="F4067" s="144"/>
    </row>
    <row r="4068" spans="1:6">
      <c r="A4068" s="144"/>
      <c r="B4068" s="144"/>
      <c r="C4068" s="144"/>
      <c r="D4068" s="144"/>
      <c r="E4068" s="144"/>
      <c r="F4068" s="144"/>
    </row>
    <row r="4069" spans="1:6">
      <c r="A4069" s="144"/>
      <c r="B4069" s="144"/>
      <c r="C4069" s="144"/>
      <c r="D4069" s="144"/>
      <c r="E4069" s="144"/>
      <c r="F4069" s="144"/>
    </row>
    <row r="4070" spans="1:6">
      <c r="A4070" s="144"/>
      <c r="B4070" s="144"/>
      <c r="C4070" s="144"/>
      <c r="D4070" s="144"/>
      <c r="E4070" s="144"/>
      <c r="F4070" s="144"/>
    </row>
    <row r="4071" spans="1:6">
      <c r="A4071" s="144"/>
      <c r="B4071" s="144"/>
      <c r="C4071" s="144"/>
      <c r="D4071" s="144"/>
      <c r="E4071" s="144"/>
      <c r="F4071" s="144"/>
    </row>
    <row r="4072" spans="1:6">
      <c r="A4072" s="144"/>
      <c r="B4072" s="144"/>
      <c r="C4072" s="144"/>
      <c r="D4072" s="144"/>
      <c r="E4072" s="144"/>
      <c r="F4072" s="144"/>
    </row>
    <row r="4073" spans="1:6">
      <c r="A4073" s="144"/>
      <c r="B4073" s="144"/>
      <c r="C4073" s="144"/>
      <c r="D4073" s="144"/>
      <c r="E4073" s="144"/>
      <c r="F4073" s="144"/>
    </row>
    <row r="4074" spans="1:6">
      <c r="A4074" s="144"/>
      <c r="B4074" s="144"/>
      <c r="C4074" s="144"/>
      <c r="D4074" s="144"/>
      <c r="E4074" s="144"/>
      <c r="F4074" s="144"/>
    </row>
    <row r="4075" spans="1:6">
      <c r="A4075" s="144"/>
      <c r="B4075" s="144"/>
      <c r="C4075" s="144"/>
      <c r="D4075" s="144"/>
      <c r="E4075" s="144"/>
      <c r="F4075" s="144"/>
    </row>
    <row r="4076" spans="1:6">
      <c r="A4076" s="144"/>
      <c r="B4076" s="144"/>
      <c r="C4076" s="144"/>
      <c r="D4076" s="144"/>
      <c r="E4076" s="144"/>
      <c r="F4076" s="144"/>
    </row>
    <row r="4077" spans="1:6">
      <c r="A4077" s="144"/>
      <c r="B4077" s="144"/>
      <c r="C4077" s="144"/>
      <c r="D4077" s="144"/>
      <c r="E4077" s="144"/>
      <c r="F4077" s="144"/>
    </row>
    <row r="4078" spans="1:6">
      <c r="A4078" s="144"/>
      <c r="B4078" s="144"/>
      <c r="C4078" s="144"/>
      <c r="D4078" s="144"/>
      <c r="E4078" s="144"/>
      <c r="F4078" s="144"/>
    </row>
    <row r="4079" spans="1:6">
      <c r="A4079" s="144"/>
      <c r="B4079" s="144"/>
      <c r="C4079" s="144"/>
      <c r="D4079" s="144"/>
      <c r="E4079" s="144"/>
      <c r="F4079" s="144"/>
    </row>
    <row r="4080" spans="1:6">
      <c r="A4080" s="144"/>
      <c r="B4080" s="144"/>
      <c r="C4080" s="144"/>
      <c r="D4080" s="144"/>
      <c r="E4080" s="144"/>
      <c r="F4080" s="144"/>
    </row>
    <row r="4081" spans="1:6">
      <c r="A4081" s="144"/>
      <c r="B4081" s="144"/>
      <c r="C4081" s="144"/>
      <c r="D4081" s="144"/>
      <c r="E4081" s="144"/>
      <c r="F4081" s="144"/>
    </row>
    <row r="4082" spans="1:6">
      <c r="A4082" s="144"/>
      <c r="B4082" s="144"/>
      <c r="C4082" s="144"/>
      <c r="D4082" s="144"/>
      <c r="E4082" s="144"/>
      <c r="F4082" s="144"/>
    </row>
    <row r="4083" spans="1:6">
      <c r="A4083" s="144"/>
      <c r="B4083" s="144"/>
      <c r="C4083" s="144"/>
      <c r="D4083" s="144"/>
      <c r="E4083" s="144"/>
      <c r="F4083" s="144"/>
    </row>
    <row r="4084" spans="1:6">
      <c r="A4084" s="144"/>
      <c r="B4084" s="144"/>
      <c r="C4084" s="144"/>
      <c r="D4084" s="144"/>
      <c r="E4084" s="144"/>
      <c r="F4084" s="144"/>
    </row>
    <row r="4085" spans="1:6">
      <c r="A4085" s="144"/>
      <c r="B4085" s="144"/>
      <c r="C4085" s="144"/>
      <c r="D4085" s="144"/>
      <c r="E4085" s="144"/>
      <c r="F4085" s="144"/>
    </row>
    <row r="4086" spans="1:6">
      <c r="A4086" s="144"/>
      <c r="B4086" s="144"/>
      <c r="C4086" s="144"/>
      <c r="D4086" s="144"/>
      <c r="E4086" s="144"/>
      <c r="F4086" s="144"/>
    </row>
    <row r="4087" spans="1:6">
      <c r="A4087" s="144"/>
      <c r="B4087" s="144"/>
      <c r="C4087" s="144"/>
      <c r="D4087" s="144"/>
      <c r="E4087" s="144"/>
      <c r="F4087" s="144"/>
    </row>
    <row r="4088" spans="1:6">
      <c r="A4088" s="144"/>
      <c r="B4088" s="144"/>
      <c r="C4088" s="144"/>
      <c r="D4088" s="144"/>
      <c r="E4088" s="144"/>
      <c r="F4088" s="144"/>
    </row>
    <row r="4089" spans="1:6">
      <c r="A4089" s="144"/>
      <c r="B4089" s="144"/>
      <c r="C4089" s="144"/>
      <c r="D4089" s="144"/>
      <c r="E4089" s="144"/>
      <c r="F4089" s="144"/>
    </row>
    <row r="4090" spans="1:6">
      <c r="A4090" s="144"/>
      <c r="B4090" s="144"/>
      <c r="C4090" s="144"/>
      <c r="D4090" s="144"/>
      <c r="E4090" s="144"/>
      <c r="F4090" s="144"/>
    </row>
    <row r="4091" spans="1:6">
      <c r="A4091" s="144"/>
      <c r="B4091" s="144"/>
      <c r="C4091" s="144"/>
      <c r="D4091" s="144"/>
      <c r="E4091" s="144"/>
      <c r="F4091" s="144"/>
    </row>
    <row r="4092" spans="1:6">
      <c r="A4092" s="144"/>
      <c r="B4092" s="144"/>
      <c r="C4092" s="144"/>
      <c r="D4092" s="144"/>
      <c r="E4092" s="144"/>
      <c r="F4092" s="144"/>
    </row>
    <row r="4093" spans="1:6">
      <c r="A4093" s="144"/>
      <c r="B4093" s="144"/>
      <c r="C4093" s="144"/>
      <c r="D4093" s="144"/>
      <c r="E4093" s="144"/>
      <c r="F4093" s="144"/>
    </row>
    <row r="4094" spans="1:6">
      <c r="A4094" s="144"/>
      <c r="B4094" s="144"/>
      <c r="C4094" s="144"/>
      <c r="D4094" s="144"/>
      <c r="E4094" s="144"/>
      <c r="F4094" s="144"/>
    </row>
    <row r="4095" spans="1:6">
      <c r="A4095" s="144"/>
      <c r="B4095" s="144"/>
      <c r="C4095" s="144"/>
      <c r="D4095" s="144"/>
      <c r="E4095" s="144"/>
      <c r="F4095" s="144"/>
    </row>
    <row r="4096" spans="1:6">
      <c r="A4096" s="144"/>
      <c r="B4096" s="144"/>
      <c r="C4096" s="144"/>
      <c r="D4096" s="144"/>
      <c r="E4096" s="144"/>
      <c r="F4096" s="144"/>
    </row>
    <row r="4097" spans="1:6">
      <c r="A4097" s="144"/>
      <c r="B4097" s="144"/>
      <c r="C4097" s="144"/>
      <c r="D4097" s="144"/>
      <c r="E4097" s="144"/>
      <c r="F4097" s="144"/>
    </row>
    <row r="4098" spans="1:6">
      <c r="A4098" s="144"/>
      <c r="B4098" s="144"/>
      <c r="C4098" s="144"/>
      <c r="D4098" s="144"/>
      <c r="E4098" s="144"/>
      <c r="F4098" s="144"/>
    </row>
    <row r="4099" spans="1:6">
      <c r="A4099" s="144"/>
      <c r="B4099" s="144"/>
      <c r="C4099" s="144"/>
      <c r="D4099" s="144"/>
      <c r="E4099" s="144"/>
      <c r="F4099" s="144"/>
    </row>
    <row r="4100" spans="1:6">
      <c r="A4100" s="144"/>
      <c r="B4100" s="144"/>
      <c r="C4100" s="144"/>
      <c r="D4100" s="144"/>
      <c r="E4100" s="144"/>
      <c r="F4100" s="144"/>
    </row>
    <row r="4101" spans="1:6">
      <c r="A4101" s="144"/>
      <c r="B4101" s="144"/>
      <c r="C4101" s="144"/>
      <c r="D4101" s="144"/>
      <c r="E4101" s="144"/>
      <c r="F4101" s="144"/>
    </row>
    <row r="4102" spans="1:6">
      <c r="A4102" s="144"/>
      <c r="B4102" s="144"/>
      <c r="C4102" s="144"/>
      <c r="D4102" s="144"/>
      <c r="E4102" s="144"/>
      <c r="F4102" s="144"/>
    </row>
    <row r="4103" spans="1:6">
      <c r="A4103" s="144"/>
      <c r="B4103" s="144"/>
      <c r="C4103" s="144"/>
      <c r="D4103" s="144"/>
      <c r="E4103" s="144"/>
      <c r="F4103" s="144"/>
    </row>
    <row r="4104" spans="1:6">
      <c r="A4104" s="144"/>
      <c r="B4104" s="144"/>
      <c r="C4104" s="144"/>
      <c r="D4104" s="144"/>
      <c r="E4104" s="144"/>
      <c r="F4104" s="144"/>
    </row>
    <row r="4105" spans="1:6">
      <c r="A4105" s="144"/>
      <c r="B4105" s="144"/>
      <c r="C4105" s="144"/>
      <c r="D4105" s="144"/>
      <c r="E4105" s="144"/>
      <c r="F4105" s="144"/>
    </row>
    <row r="4106" spans="1:6">
      <c r="A4106" s="144"/>
      <c r="B4106" s="144"/>
      <c r="C4106" s="144"/>
      <c r="D4106" s="144"/>
      <c r="E4106" s="144"/>
      <c r="F4106" s="144"/>
    </row>
    <row r="4107" spans="1:6">
      <c r="A4107" s="144"/>
      <c r="B4107" s="144"/>
      <c r="C4107" s="144"/>
      <c r="D4107" s="144"/>
      <c r="E4107" s="144"/>
      <c r="F4107" s="144"/>
    </row>
    <row r="4108" spans="1:6">
      <c r="A4108" s="144"/>
      <c r="B4108" s="144"/>
      <c r="C4108" s="144"/>
      <c r="D4108" s="144"/>
      <c r="E4108" s="144"/>
      <c r="F4108" s="144"/>
    </row>
    <row r="4109" spans="1:6">
      <c r="A4109" s="144"/>
      <c r="B4109" s="144"/>
      <c r="C4109" s="144"/>
      <c r="D4109" s="144"/>
      <c r="E4109" s="144"/>
      <c r="F4109" s="144"/>
    </row>
    <row r="4110" spans="1:6">
      <c r="A4110" s="144"/>
      <c r="B4110" s="144"/>
      <c r="C4110" s="144"/>
      <c r="D4110" s="144"/>
      <c r="E4110" s="144"/>
      <c r="F4110" s="144"/>
    </row>
    <row r="4111" spans="1:6">
      <c r="A4111" s="144"/>
      <c r="B4111" s="144"/>
      <c r="C4111" s="144"/>
      <c r="D4111" s="144"/>
      <c r="E4111" s="144"/>
      <c r="F4111" s="144"/>
    </row>
    <row r="4112" spans="1:6">
      <c r="A4112" s="144"/>
      <c r="B4112" s="144"/>
      <c r="C4112" s="144"/>
      <c r="D4112" s="144"/>
      <c r="E4112" s="144"/>
      <c r="F4112" s="144"/>
    </row>
    <row r="4113" spans="1:6">
      <c r="A4113" s="144"/>
      <c r="B4113" s="144"/>
      <c r="C4113" s="144"/>
      <c r="D4113" s="144"/>
      <c r="E4113" s="144"/>
      <c r="F4113" s="144"/>
    </row>
    <row r="4114" spans="1:6">
      <c r="A4114" s="144"/>
      <c r="B4114" s="144"/>
      <c r="C4114" s="144"/>
      <c r="D4114" s="144"/>
      <c r="E4114" s="144"/>
      <c r="F4114" s="144"/>
    </row>
    <row r="4115" spans="1:6">
      <c r="A4115" s="144"/>
      <c r="B4115" s="144"/>
      <c r="C4115" s="144"/>
      <c r="D4115" s="144"/>
      <c r="E4115" s="144"/>
      <c r="F4115" s="144"/>
    </row>
    <row r="4116" spans="1:6">
      <c r="A4116" s="144"/>
      <c r="B4116" s="144"/>
      <c r="C4116" s="144"/>
      <c r="D4116" s="144"/>
      <c r="E4116" s="144"/>
      <c r="F4116" s="144"/>
    </row>
    <row r="4117" spans="1:6">
      <c r="A4117" s="144"/>
      <c r="B4117" s="144"/>
      <c r="C4117" s="144"/>
      <c r="D4117" s="144"/>
      <c r="E4117" s="144"/>
      <c r="F4117" s="144"/>
    </row>
    <row r="4118" spans="1:6">
      <c r="A4118" s="144"/>
      <c r="B4118" s="144"/>
      <c r="C4118" s="144"/>
      <c r="D4118" s="144"/>
      <c r="E4118" s="144"/>
      <c r="F4118" s="144"/>
    </row>
    <row r="4119" spans="1:6">
      <c r="A4119" s="144"/>
      <c r="B4119" s="144"/>
      <c r="C4119" s="144"/>
      <c r="D4119" s="144"/>
      <c r="E4119" s="144"/>
      <c r="F4119" s="144"/>
    </row>
    <row r="4120" spans="1:6">
      <c r="A4120" s="144"/>
      <c r="B4120" s="144"/>
      <c r="C4120" s="144"/>
      <c r="D4120" s="144"/>
      <c r="E4120" s="144"/>
      <c r="F4120" s="144"/>
    </row>
    <row r="4121" spans="1:6">
      <c r="A4121" s="144"/>
      <c r="B4121" s="144"/>
      <c r="C4121" s="144"/>
      <c r="D4121" s="144"/>
      <c r="E4121" s="144"/>
      <c r="F4121" s="144"/>
    </row>
    <row r="4122" spans="1:6">
      <c r="A4122" s="144"/>
      <c r="B4122" s="144"/>
      <c r="C4122" s="144"/>
      <c r="D4122" s="144"/>
      <c r="E4122" s="144"/>
      <c r="F4122" s="144"/>
    </row>
    <row r="4123" spans="1:6">
      <c r="A4123" s="144"/>
      <c r="B4123" s="144"/>
      <c r="C4123" s="144"/>
      <c r="D4123" s="144"/>
      <c r="E4123" s="144"/>
      <c r="F4123" s="144"/>
    </row>
    <row r="4124" spans="1:6">
      <c r="A4124" s="144"/>
      <c r="B4124" s="144"/>
      <c r="C4124" s="144"/>
      <c r="D4124" s="144"/>
      <c r="E4124" s="144"/>
      <c r="F4124" s="144"/>
    </row>
    <row r="4125" spans="1:6">
      <c r="A4125" s="144"/>
      <c r="B4125" s="144"/>
      <c r="C4125" s="144"/>
      <c r="D4125" s="144"/>
      <c r="E4125" s="144"/>
      <c r="F4125" s="144"/>
    </row>
    <row r="4126" spans="1:6">
      <c r="A4126" s="144"/>
      <c r="B4126" s="144"/>
      <c r="C4126" s="144"/>
      <c r="D4126" s="144"/>
      <c r="E4126" s="144"/>
      <c r="F4126" s="144"/>
    </row>
    <row r="4127" spans="1:6">
      <c r="A4127" s="144"/>
      <c r="B4127" s="144"/>
      <c r="C4127" s="144"/>
      <c r="D4127" s="144"/>
      <c r="E4127" s="144"/>
      <c r="F4127" s="144"/>
    </row>
    <row r="4128" spans="1:6">
      <c r="A4128" s="144"/>
      <c r="B4128" s="144"/>
      <c r="C4128" s="144"/>
      <c r="D4128" s="144"/>
      <c r="E4128" s="144"/>
      <c r="F4128" s="144"/>
    </row>
    <row r="4129" spans="1:6">
      <c r="A4129" s="144"/>
      <c r="B4129" s="144"/>
      <c r="C4129" s="144"/>
      <c r="D4129" s="144"/>
      <c r="E4129" s="144"/>
      <c r="F4129" s="144"/>
    </row>
    <row r="4130" spans="1:6">
      <c r="A4130" s="144"/>
      <c r="B4130" s="144"/>
      <c r="C4130" s="144"/>
      <c r="D4130" s="144"/>
      <c r="E4130" s="144"/>
      <c r="F4130" s="144"/>
    </row>
    <row r="4131" spans="1:6">
      <c r="A4131" s="144"/>
      <c r="B4131" s="144"/>
      <c r="C4131" s="144"/>
      <c r="D4131" s="144"/>
      <c r="E4131" s="144"/>
      <c r="F4131" s="144"/>
    </row>
    <row r="4132" spans="1:6">
      <c r="A4132" s="144"/>
      <c r="B4132" s="144"/>
      <c r="C4132" s="144"/>
      <c r="D4132" s="144"/>
      <c r="E4132" s="144"/>
      <c r="F4132" s="144"/>
    </row>
    <row r="4133" spans="1:6">
      <c r="A4133" s="144"/>
      <c r="B4133" s="144"/>
      <c r="C4133" s="144"/>
      <c r="D4133" s="144"/>
      <c r="E4133" s="144"/>
      <c r="F4133" s="144"/>
    </row>
    <row r="4134" spans="1:6">
      <c r="A4134" s="144"/>
      <c r="B4134" s="144"/>
      <c r="C4134" s="144"/>
      <c r="D4134" s="144"/>
      <c r="E4134" s="144"/>
      <c r="F4134" s="144"/>
    </row>
    <row r="4135" spans="1:6">
      <c r="A4135" s="144"/>
      <c r="B4135" s="144"/>
      <c r="C4135" s="144"/>
      <c r="D4135" s="144"/>
      <c r="E4135" s="144"/>
      <c r="F4135" s="144"/>
    </row>
    <row r="4136" spans="1:6">
      <c r="A4136" s="144"/>
      <c r="B4136" s="144"/>
      <c r="C4136" s="144"/>
      <c r="D4136" s="144"/>
      <c r="E4136" s="144"/>
      <c r="F4136" s="144"/>
    </row>
    <row r="4137" spans="1:6">
      <c r="A4137" s="144"/>
      <c r="B4137" s="144"/>
      <c r="C4137" s="144"/>
      <c r="D4137" s="144"/>
      <c r="E4137" s="144"/>
      <c r="F4137" s="144"/>
    </row>
    <row r="4138" spans="1:6">
      <c r="A4138" s="144"/>
      <c r="B4138" s="144"/>
      <c r="C4138" s="144"/>
      <c r="D4138" s="144"/>
      <c r="E4138" s="144"/>
      <c r="F4138" s="144"/>
    </row>
    <row r="4139" spans="1:6">
      <c r="A4139" s="144"/>
      <c r="B4139" s="144"/>
      <c r="C4139" s="144"/>
      <c r="D4139" s="144"/>
      <c r="E4139" s="144"/>
      <c r="F4139" s="144"/>
    </row>
    <row r="4140" spans="1:6">
      <c r="A4140" s="144"/>
      <c r="B4140" s="144"/>
      <c r="C4140" s="144"/>
      <c r="D4140" s="144"/>
      <c r="E4140" s="144"/>
      <c r="F4140" s="144"/>
    </row>
    <row r="4141" spans="1:6">
      <c r="A4141" s="144"/>
      <c r="B4141" s="144"/>
      <c r="C4141" s="144"/>
      <c r="D4141" s="144"/>
      <c r="E4141" s="144"/>
      <c r="F4141" s="144"/>
    </row>
    <row r="4142" spans="1:6">
      <c r="A4142" s="144"/>
      <c r="B4142" s="144"/>
      <c r="C4142" s="144"/>
      <c r="D4142" s="144"/>
      <c r="E4142" s="144"/>
      <c r="F4142" s="144"/>
    </row>
    <row r="4143" spans="1:6">
      <c r="A4143" s="144"/>
      <c r="B4143" s="144"/>
      <c r="C4143" s="144"/>
      <c r="D4143" s="144"/>
      <c r="E4143" s="144"/>
      <c r="F4143" s="144"/>
    </row>
    <row r="4144" spans="1:6">
      <c r="A4144" s="144"/>
      <c r="B4144" s="144"/>
      <c r="C4144" s="144"/>
      <c r="D4144" s="144"/>
      <c r="E4144" s="144"/>
      <c r="F4144" s="144"/>
    </row>
    <row r="4145" spans="1:6">
      <c r="A4145" s="144"/>
      <c r="B4145" s="144"/>
      <c r="C4145" s="144"/>
      <c r="D4145" s="144"/>
      <c r="E4145" s="144"/>
      <c r="F4145" s="144"/>
    </row>
    <row r="4146" spans="1:6">
      <c r="A4146" s="144"/>
      <c r="B4146" s="144"/>
      <c r="C4146" s="144"/>
      <c r="D4146" s="144"/>
      <c r="E4146" s="144"/>
      <c r="F4146" s="144"/>
    </row>
    <row r="4147" spans="1:6">
      <c r="A4147" s="144"/>
      <c r="B4147" s="144"/>
      <c r="C4147" s="144"/>
      <c r="D4147" s="144"/>
      <c r="E4147" s="144"/>
      <c r="F4147" s="144"/>
    </row>
    <row r="4148" spans="1:6">
      <c r="A4148" s="144"/>
      <c r="B4148" s="144"/>
      <c r="C4148" s="144"/>
      <c r="D4148" s="144"/>
      <c r="E4148" s="144"/>
      <c r="F4148" s="144"/>
    </row>
    <row r="4149" spans="1:6">
      <c r="A4149" s="144"/>
      <c r="B4149" s="144"/>
      <c r="C4149" s="144"/>
      <c r="D4149" s="144"/>
      <c r="E4149" s="144"/>
      <c r="F4149" s="144"/>
    </row>
    <row r="4150" spans="1:6">
      <c r="A4150" s="144"/>
      <c r="B4150" s="144"/>
      <c r="C4150" s="144"/>
      <c r="D4150" s="144"/>
      <c r="E4150" s="144"/>
      <c r="F4150" s="144"/>
    </row>
    <row r="4151" spans="1:6">
      <c r="A4151" s="144"/>
      <c r="B4151" s="144"/>
      <c r="C4151" s="144"/>
      <c r="D4151" s="144"/>
      <c r="E4151" s="144"/>
      <c r="F4151" s="144"/>
    </row>
    <row r="4152" spans="1:6">
      <c r="A4152" s="144"/>
      <c r="B4152" s="144"/>
      <c r="C4152" s="144"/>
      <c r="D4152" s="144"/>
      <c r="E4152" s="144"/>
      <c r="F4152" s="144"/>
    </row>
    <row r="4153" spans="1:6">
      <c r="A4153" s="144"/>
      <c r="B4153" s="144"/>
      <c r="C4153" s="144"/>
      <c r="D4153" s="144"/>
      <c r="E4153" s="144"/>
      <c r="F4153" s="144"/>
    </row>
    <row r="4154" spans="1:6">
      <c r="A4154" s="144"/>
      <c r="B4154" s="144"/>
      <c r="C4154" s="144"/>
      <c r="D4154" s="144"/>
      <c r="E4154" s="144"/>
      <c r="F4154" s="144"/>
    </row>
    <row r="4155" spans="1:6">
      <c r="A4155" s="144"/>
      <c r="B4155" s="144"/>
      <c r="C4155" s="144"/>
      <c r="D4155" s="144"/>
      <c r="E4155" s="144"/>
      <c r="F4155" s="144"/>
    </row>
    <row r="4156" spans="1:6">
      <c r="A4156" s="144"/>
      <c r="B4156" s="144"/>
      <c r="C4156" s="144"/>
      <c r="D4156" s="144"/>
      <c r="E4156" s="144"/>
      <c r="F4156" s="144"/>
    </row>
    <row r="4157" spans="1:6">
      <c r="A4157" s="144"/>
      <c r="B4157" s="144"/>
      <c r="C4157" s="144"/>
      <c r="D4157" s="144"/>
      <c r="E4157" s="144"/>
      <c r="F4157" s="144"/>
    </row>
    <row r="4158" spans="1:6">
      <c r="A4158" s="144"/>
      <c r="B4158" s="144"/>
      <c r="C4158" s="144"/>
      <c r="D4158" s="144"/>
      <c r="E4158" s="144"/>
      <c r="F4158" s="144"/>
    </row>
    <row r="4159" spans="1:6">
      <c r="A4159" s="144"/>
      <c r="B4159" s="144"/>
      <c r="C4159" s="144"/>
      <c r="D4159" s="144"/>
      <c r="E4159" s="144"/>
      <c r="F4159" s="144"/>
    </row>
    <row r="4160" spans="1:6">
      <c r="A4160" s="144"/>
      <c r="B4160" s="144"/>
      <c r="C4160" s="144"/>
      <c r="D4160" s="144"/>
      <c r="E4160" s="144"/>
      <c r="F4160" s="144"/>
    </row>
    <row r="4161" spans="1:6">
      <c r="A4161" s="144"/>
      <c r="B4161" s="144"/>
      <c r="C4161" s="144"/>
      <c r="D4161" s="144"/>
      <c r="E4161" s="144"/>
      <c r="F4161" s="144"/>
    </row>
    <row r="4162" spans="1:6">
      <c r="A4162" s="144"/>
      <c r="B4162" s="144"/>
      <c r="C4162" s="144"/>
      <c r="D4162" s="144"/>
      <c r="E4162" s="144"/>
      <c r="F4162" s="144"/>
    </row>
    <row r="4163" spans="1:6">
      <c r="A4163" s="144"/>
      <c r="B4163" s="144"/>
      <c r="C4163" s="144"/>
      <c r="D4163" s="144"/>
      <c r="E4163" s="144"/>
      <c r="F4163" s="144"/>
    </row>
    <row r="4164" spans="1:6">
      <c r="A4164" s="144"/>
      <c r="B4164" s="144"/>
      <c r="C4164" s="144"/>
      <c r="D4164" s="144"/>
      <c r="E4164" s="144"/>
      <c r="F4164" s="144"/>
    </row>
    <row r="4165" spans="1:6">
      <c r="A4165" s="144"/>
      <c r="B4165" s="144"/>
      <c r="C4165" s="144"/>
      <c r="D4165" s="144"/>
      <c r="E4165" s="144"/>
      <c r="F4165" s="144"/>
    </row>
    <row r="4166" spans="1:6">
      <c r="A4166" s="144"/>
      <c r="B4166" s="144"/>
      <c r="C4166" s="144"/>
      <c r="D4166" s="144"/>
      <c r="E4166" s="144"/>
      <c r="F4166" s="144"/>
    </row>
    <row r="4167" spans="1:6">
      <c r="A4167" s="144"/>
      <c r="B4167" s="144"/>
      <c r="C4167" s="144"/>
      <c r="D4167" s="144"/>
      <c r="E4167" s="144"/>
      <c r="F4167" s="144"/>
    </row>
    <row r="4168" spans="1:6">
      <c r="A4168" s="144"/>
      <c r="B4168" s="144"/>
      <c r="C4168" s="144"/>
      <c r="D4168" s="144"/>
      <c r="E4168" s="144"/>
      <c r="F4168" s="144"/>
    </row>
    <row r="4169" spans="1:6">
      <c r="A4169" s="144"/>
      <c r="B4169" s="144"/>
      <c r="C4169" s="144"/>
      <c r="D4169" s="144"/>
      <c r="E4169" s="144"/>
      <c r="F4169" s="144"/>
    </row>
    <row r="4170" spans="1:6">
      <c r="A4170" s="144"/>
      <c r="B4170" s="144"/>
      <c r="C4170" s="144"/>
      <c r="D4170" s="144"/>
      <c r="E4170" s="144"/>
      <c r="F4170" s="144"/>
    </row>
    <row r="4171" spans="1:6">
      <c r="A4171" s="144"/>
      <c r="B4171" s="144"/>
      <c r="C4171" s="144"/>
      <c r="D4171" s="144"/>
      <c r="E4171" s="144"/>
      <c r="F4171" s="144"/>
    </row>
    <row r="4172" spans="1:6">
      <c r="A4172" s="144"/>
      <c r="B4172" s="144"/>
      <c r="C4172" s="144"/>
      <c r="D4172" s="144"/>
      <c r="E4172" s="144"/>
      <c r="F4172" s="144"/>
    </row>
    <row r="4173" spans="1:6">
      <c r="A4173" s="144"/>
      <c r="B4173" s="144"/>
      <c r="C4173" s="144"/>
      <c r="D4173" s="144"/>
      <c r="E4173" s="144"/>
      <c r="F4173" s="144"/>
    </row>
    <row r="4174" spans="1:6">
      <c r="A4174" s="144"/>
      <c r="B4174" s="144"/>
      <c r="C4174" s="144"/>
      <c r="D4174" s="144"/>
      <c r="E4174" s="144"/>
      <c r="F4174" s="144"/>
    </row>
    <row r="4175" spans="1:6">
      <c r="A4175" s="144"/>
      <c r="B4175" s="144"/>
      <c r="C4175" s="144"/>
      <c r="D4175" s="144"/>
      <c r="E4175" s="144"/>
      <c r="F4175" s="144"/>
    </row>
    <row r="4176" spans="1:6">
      <c r="A4176" s="144"/>
      <c r="B4176" s="144"/>
      <c r="C4176" s="144"/>
      <c r="D4176" s="144"/>
      <c r="E4176" s="144"/>
      <c r="F4176" s="144"/>
    </row>
    <row r="4177" spans="1:6">
      <c r="A4177" s="144"/>
      <c r="B4177" s="144"/>
      <c r="C4177" s="144"/>
      <c r="D4177" s="144"/>
      <c r="E4177" s="144"/>
      <c r="F4177" s="144"/>
    </row>
    <row r="4178" spans="1:6">
      <c r="A4178" s="144"/>
      <c r="B4178" s="144"/>
      <c r="C4178" s="144"/>
      <c r="D4178" s="144"/>
      <c r="E4178" s="144"/>
      <c r="F4178" s="144"/>
    </row>
    <row r="4179" spans="1:6">
      <c r="A4179" s="144"/>
      <c r="B4179" s="144"/>
      <c r="C4179" s="144"/>
      <c r="D4179" s="144"/>
      <c r="E4179" s="144"/>
      <c r="F4179" s="144"/>
    </row>
    <row r="4180" spans="1:6">
      <c r="A4180" s="144"/>
      <c r="B4180" s="144"/>
      <c r="C4180" s="144"/>
      <c r="D4180" s="144"/>
      <c r="E4180" s="144"/>
      <c r="F4180" s="144"/>
    </row>
    <row r="4181" spans="1:6">
      <c r="A4181" s="144"/>
      <c r="B4181" s="144"/>
      <c r="C4181" s="144"/>
      <c r="D4181" s="144"/>
      <c r="E4181" s="144"/>
      <c r="F4181" s="144"/>
    </row>
    <row r="4182" spans="1:6">
      <c r="A4182" s="144"/>
      <c r="B4182" s="144"/>
      <c r="C4182" s="144"/>
      <c r="D4182" s="144"/>
      <c r="E4182" s="144"/>
      <c r="F4182" s="144"/>
    </row>
    <row r="4183" spans="1:6">
      <c r="A4183" s="144"/>
      <c r="B4183" s="144"/>
      <c r="C4183" s="144"/>
      <c r="D4183" s="144"/>
      <c r="E4183" s="144"/>
      <c r="F4183" s="144"/>
    </row>
    <row r="4184" spans="1:6">
      <c r="A4184" s="144"/>
      <c r="B4184" s="144"/>
      <c r="C4184" s="144"/>
      <c r="D4184" s="144"/>
      <c r="E4184" s="144"/>
      <c r="F4184" s="144"/>
    </row>
    <row r="4185" spans="1:6">
      <c r="A4185" s="144"/>
      <c r="B4185" s="144"/>
      <c r="C4185" s="144"/>
      <c r="D4185" s="144"/>
      <c r="E4185" s="144"/>
      <c r="F4185" s="144"/>
    </row>
    <row r="4186" spans="1:6">
      <c r="A4186" s="144"/>
      <c r="B4186" s="144"/>
      <c r="C4186" s="144"/>
      <c r="D4186" s="144"/>
      <c r="E4186" s="144"/>
      <c r="F4186" s="144"/>
    </row>
    <row r="4187" spans="1:6">
      <c r="A4187" s="144"/>
      <c r="B4187" s="144"/>
      <c r="C4187" s="144"/>
      <c r="D4187" s="144"/>
      <c r="E4187" s="144"/>
      <c r="F4187" s="144"/>
    </row>
    <row r="4188" spans="1:6">
      <c r="A4188" s="144"/>
      <c r="B4188" s="144"/>
      <c r="C4188" s="144"/>
      <c r="D4188" s="144"/>
      <c r="E4188" s="144"/>
      <c r="F4188" s="144"/>
    </row>
    <row r="4189" spans="1:6">
      <c r="A4189" s="144"/>
      <c r="B4189" s="144"/>
      <c r="C4189" s="144"/>
      <c r="D4189" s="144"/>
      <c r="E4189" s="144"/>
      <c r="F4189" s="144"/>
    </row>
    <row r="4190" spans="1:6">
      <c r="A4190" s="144"/>
      <c r="B4190" s="144"/>
      <c r="C4190" s="144"/>
      <c r="D4190" s="144"/>
      <c r="E4190" s="144"/>
      <c r="F4190" s="144"/>
    </row>
    <row r="4191" spans="1:6">
      <c r="A4191" s="144"/>
      <c r="B4191" s="144"/>
      <c r="C4191" s="144"/>
      <c r="D4191" s="144"/>
      <c r="E4191" s="144"/>
      <c r="F4191" s="144"/>
    </row>
    <row r="4192" spans="1:6">
      <c r="A4192" s="144"/>
      <c r="B4192" s="144"/>
      <c r="C4192" s="144"/>
      <c r="D4192" s="144"/>
      <c r="E4192" s="144"/>
      <c r="F4192" s="144"/>
    </row>
    <row r="4193" spans="1:6">
      <c r="A4193" s="144"/>
      <c r="B4193" s="144"/>
      <c r="C4193" s="144"/>
      <c r="D4193" s="144"/>
      <c r="E4193" s="144"/>
      <c r="F4193" s="144"/>
    </row>
    <row r="4194" spans="1:6">
      <c r="A4194" s="144"/>
      <c r="B4194" s="144"/>
      <c r="C4194" s="144"/>
      <c r="D4194" s="144"/>
      <c r="E4194" s="144"/>
      <c r="F4194" s="144"/>
    </row>
    <row r="4195" spans="1:6">
      <c r="A4195" s="144"/>
      <c r="B4195" s="144"/>
      <c r="C4195" s="144"/>
      <c r="D4195" s="144"/>
      <c r="E4195" s="144"/>
      <c r="F4195" s="144"/>
    </row>
    <row r="4196" spans="1:6">
      <c r="A4196" s="144"/>
      <c r="B4196" s="144"/>
      <c r="C4196" s="144"/>
      <c r="D4196" s="144"/>
      <c r="E4196" s="144"/>
      <c r="F4196" s="144"/>
    </row>
    <row r="4197" spans="1:6">
      <c r="A4197" s="144"/>
      <c r="B4197" s="144"/>
      <c r="C4197" s="144"/>
      <c r="D4197" s="144"/>
      <c r="E4197" s="144"/>
      <c r="F4197" s="144"/>
    </row>
    <row r="4198" spans="1:6">
      <c r="A4198" s="144"/>
      <c r="B4198" s="144"/>
      <c r="C4198" s="144"/>
      <c r="D4198" s="144"/>
      <c r="E4198" s="144"/>
      <c r="F4198" s="144"/>
    </row>
    <row r="4199" spans="1:6">
      <c r="A4199" s="144"/>
      <c r="B4199" s="144"/>
      <c r="C4199" s="144"/>
      <c r="D4199" s="144"/>
      <c r="E4199" s="144"/>
      <c r="F4199" s="144"/>
    </row>
    <row r="4200" spans="1:6">
      <c r="A4200" s="144"/>
      <c r="B4200" s="144"/>
      <c r="C4200" s="144"/>
      <c r="D4200" s="144"/>
      <c r="E4200" s="144"/>
      <c r="F4200" s="144"/>
    </row>
    <row r="4201" spans="1:6">
      <c r="A4201" s="144"/>
      <c r="B4201" s="144"/>
      <c r="C4201" s="144"/>
      <c r="D4201" s="144"/>
      <c r="E4201" s="144"/>
      <c r="F4201" s="144"/>
    </row>
    <row r="4202" spans="1:6">
      <c r="A4202" s="144"/>
      <c r="B4202" s="144"/>
      <c r="C4202" s="144"/>
      <c r="D4202" s="144"/>
      <c r="E4202" s="144"/>
      <c r="F4202" s="144"/>
    </row>
    <row r="4203" spans="1:6">
      <c r="A4203" s="144"/>
      <c r="B4203" s="144"/>
      <c r="C4203" s="144"/>
      <c r="D4203" s="144"/>
      <c r="E4203" s="144"/>
      <c r="F4203" s="144"/>
    </row>
    <row r="4204" spans="1:6">
      <c r="A4204" s="144"/>
      <c r="B4204" s="144"/>
      <c r="C4204" s="144"/>
      <c r="D4204" s="144"/>
      <c r="E4204" s="144"/>
      <c r="F4204" s="144"/>
    </row>
    <row r="4205" spans="1:6">
      <c r="A4205" s="144"/>
      <c r="B4205" s="144"/>
      <c r="C4205" s="144"/>
      <c r="D4205" s="144"/>
      <c r="E4205" s="144"/>
      <c r="F4205" s="144"/>
    </row>
    <row r="4206" spans="1:6">
      <c r="A4206" s="144"/>
      <c r="B4206" s="144"/>
      <c r="C4206" s="144"/>
      <c r="D4206" s="144"/>
      <c r="E4206" s="144"/>
      <c r="F4206" s="144"/>
    </row>
    <row r="4207" spans="1:6">
      <c r="A4207" s="144"/>
      <c r="B4207" s="144"/>
      <c r="C4207" s="144"/>
      <c r="D4207" s="144"/>
      <c r="E4207" s="144"/>
      <c r="F4207" s="144"/>
    </row>
    <row r="4208" spans="1:6">
      <c r="A4208" s="144"/>
      <c r="B4208" s="144"/>
      <c r="C4208" s="144"/>
      <c r="D4208" s="144"/>
      <c r="E4208" s="144"/>
      <c r="F4208" s="144"/>
    </row>
    <row r="4209" spans="1:6">
      <c r="A4209" s="144"/>
      <c r="B4209" s="144"/>
      <c r="C4209" s="144"/>
      <c r="D4209" s="144"/>
      <c r="E4209" s="144"/>
      <c r="F4209" s="144"/>
    </row>
    <row r="4210" spans="1:6">
      <c r="A4210" s="144"/>
      <c r="B4210" s="144"/>
      <c r="C4210" s="144"/>
      <c r="D4210" s="144"/>
      <c r="E4210" s="144"/>
      <c r="F4210" s="144"/>
    </row>
    <row r="4211" spans="1:6">
      <c r="A4211" s="144"/>
      <c r="B4211" s="144"/>
      <c r="C4211" s="144"/>
      <c r="D4211" s="144"/>
      <c r="E4211" s="144"/>
      <c r="F4211" s="144"/>
    </row>
    <row r="4212" spans="1:6">
      <c r="A4212" s="144"/>
      <c r="B4212" s="144"/>
      <c r="C4212" s="144"/>
      <c r="D4212" s="144"/>
      <c r="E4212" s="144"/>
      <c r="F4212" s="144"/>
    </row>
    <row r="4213" spans="1:6">
      <c r="A4213" s="144"/>
      <c r="B4213" s="144"/>
      <c r="C4213" s="144"/>
      <c r="D4213" s="144"/>
      <c r="E4213" s="144"/>
      <c r="F4213" s="144"/>
    </row>
    <row r="4214" spans="1:6">
      <c r="A4214" s="144"/>
      <c r="B4214" s="144"/>
      <c r="C4214" s="144"/>
      <c r="D4214" s="144"/>
      <c r="E4214" s="144"/>
      <c r="F4214" s="144"/>
    </row>
    <row r="4215" spans="1:6">
      <c r="A4215" s="144"/>
      <c r="B4215" s="144"/>
      <c r="C4215" s="144"/>
      <c r="D4215" s="144"/>
      <c r="E4215" s="144"/>
      <c r="F4215" s="144"/>
    </row>
    <row r="4216" spans="1:6">
      <c r="A4216" s="144"/>
      <c r="B4216" s="144"/>
      <c r="C4216" s="144"/>
      <c r="D4216" s="144"/>
      <c r="E4216" s="144"/>
      <c r="F4216" s="144"/>
    </row>
    <row r="4217" spans="1:6">
      <c r="A4217" s="144"/>
      <c r="B4217" s="144"/>
      <c r="C4217" s="144"/>
      <c r="D4217" s="144"/>
      <c r="E4217" s="144"/>
      <c r="F4217" s="144"/>
    </row>
    <row r="4218" spans="1:6">
      <c r="A4218" s="144"/>
      <c r="B4218" s="144"/>
      <c r="C4218" s="144"/>
      <c r="D4218" s="144"/>
      <c r="E4218" s="144"/>
      <c r="F4218" s="144"/>
    </row>
    <row r="4219" spans="1:6">
      <c r="A4219" s="144"/>
      <c r="B4219" s="144"/>
      <c r="C4219" s="144"/>
      <c r="D4219" s="144"/>
      <c r="E4219" s="144"/>
      <c r="F4219" s="144"/>
    </row>
    <row r="4220" spans="1:6">
      <c r="A4220" s="144"/>
      <c r="B4220" s="144"/>
      <c r="C4220" s="144"/>
      <c r="D4220" s="144"/>
      <c r="E4220" s="144"/>
      <c r="F4220" s="144"/>
    </row>
    <row r="4221" spans="1:6">
      <c r="A4221" s="144"/>
      <c r="B4221" s="144"/>
      <c r="C4221" s="144"/>
      <c r="D4221" s="144"/>
      <c r="E4221" s="144"/>
      <c r="F4221" s="144"/>
    </row>
    <row r="4222" spans="1:6">
      <c r="A4222" s="144"/>
      <c r="B4222" s="144"/>
      <c r="C4222" s="144"/>
      <c r="D4222" s="144"/>
      <c r="E4222" s="144"/>
      <c r="F4222" s="144"/>
    </row>
    <row r="4223" spans="1:6">
      <c r="A4223" s="144"/>
      <c r="B4223" s="144"/>
      <c r="C4223" s="144"/>
      <c r="D4223" s="144"/>
      <c r="E4223" s="144"/>
      <c r="F4223" s="144"/>
    </row>
    <row r="4224" spans="1:6">
      <c r="A4224" s="144"/>
      <c r="B4224" s="144"/>
      <c r="C4224" s="144"/>
      <c r="D4224" s="144"/>
      <c r="E4224" s="144"/>
      <c r="F4224" s="144"/>
    </row>
    <row r="4225" spans="1:6">
      <c r="A4225" s="144"/>
      <c r="B4225" s="144"/>
      <c r="C4225" s="144"/>
      <c r="D4225" s="144"/>
      <c r="E4225" s="144"/>
      <c r="F4225" s="144"/>
    </row>
    <row r="4226" spans="1:6">
      <c r="A4226" s="144"/>
      <c r="B4226" s="144"/>
      <c r="C4226" s="144"/>
      <c r="D4226" s="144"/>
      <c r="E4226" s="144"/>
      <c r="F4226" s="144"/>
    </row>
    <row r="4227" spans="1:6">
      <c r="A4227" s="144"/>
      <c r="B4227" s="144"/>
      <c r="C4227" s="144"/>
      <c r="D4227" s="144"/>
      <c r="E4227" s="144"/>
      <c r="F4227" s="144"/>
    </row>
    <row r="4228" spans="1:6">
      <c r="A4228" s="144"/>
      <c r="B4228" s="144"/>
      <c r="C4228" s="144"/>
      <c r="D4228" s="144"/>
      <c r="E4228" s="144"/>
      <c r="F4228" s="144"/>
    </row>
    <row r="4229" spans="1:6">
      <c r="A4229" s="144"/>
      <c r="B4229" s="144"/>
      <c r="C4229" s="144"/>
      <c r="D4229" s="144"/>
      <c r="E4229" s="144"/>
      <c r="F4229" s="144"/>
    </row>
    <row r="4230" spans="1:6">
      <c r="A4230" s="144"/>
      <c r="B4230" s="144"/>
      <c r="C4230" s="144"/>
      <c r="D4230" s="144"/>
      <c r="E4230" s="144"/>
      <c r="F4230" s="144"/>
    </row>
    <row r="4231" spans="1:6">
      <c r="A4231" s="144"/>
      <c r="B4231" s="144"/>
      <c r="C4231" s="144"/>
      <c r="D4231" s="144"/>
      <c r="E4231" s="144"/>
      <c r="F4231" s="144"/>
    </row>
    <row r="4232" spans="1:6">
      <c r="A4232" s="144"/>
      <c r="B4232" s="144"/>
      <c r="C4232" s="144"/>
      <c r="D4232" s="144"/>
      <c r="E4232" s="144"/>
      <c r="F4232" s="144"/>
    </row>
    <row r="4233" spans="1:6">
      <c r="A4233" s="144"/>
      <c r="B4233" s="144"/>
      <c r="C4233" s="144"/>
      <c r="D4233" s="144"/>
      <c r="E4233" s="144"/>
      <c r="F4233" s="144"/>
    </row>
    <row r="4234" spans="1:6">
      <c r="A4234" s="144"/>
      <c r="B4234" s="144"/>
      <c r="C4234" s="144"/>
      <c r="D4234" s="144"/>
      <c r="E4234" s="144"/>
      <c r="F4234" s="144"/>
    </row>
    <row r="4235" spans="1:6">
      <c r="A4235" s="144"/>
      <c r="B4235" s="144"/>
      <c r="C4235" s="144"/>
      <c r="D4235" s="144"/>
      <c r="E4235" s="144"/>
      <c r="F4235" s="144"/>
    </row>
    <row r="4236" spans="1:6">
      <c r="A4236" s="144"/>
      <c r="B4236" s="144"/>
      <c r="C4236" s="144"/>
      <c r="D4236" s="144"/>
      <c r="E4236" s="144"/>
      <c r="F4236" s="144"/>
    </row>
    <row r="4237" spans="1:6">
      <c r="A4237" s="144"/>
      <c r="B4237" s="144"/>
      <c r="C4237" s="144"/>
      <c r="D4237" s="144"/>
      <c r="E4237" s="144"/>
      <c r="F4237" s="144"/>
    </row>
    <row r="4238" spans="1:6">
      <c r="A4238" s="144"/>
      <c r="B4238" s="144"/>
      <c r="C4238" s="144"/>
      <c r="D4238" s="144"/>
      <c r="E4238" s="144"/>
      <c r="F4238" s="144"/>
    </row>
    <row r="4239" spans="1:6">
      <c r="A4239" s="144"/>
      <c r="B4239" s="144"/>
      <c r="C4239" s="144"/>
      <c r="D4239" s="144"/>
      <c r="E4239" s="144"/>
      <c r="F4239" s="144"/>
    </row>
    <row r="4240" spans="1:6">
      <c r="A4240" s="144"/>
      <c r="B4240" s="144"/>
      <c r="C4240" s="144"/>
      <c r="D4240" s="144"/>
      <c r="E4240" s="144"/>
      <c r="F4240" s="144"/>
    </row>
    <row r="4241" spans="1:6">
      <c r="A4241" s="144"/>
      <c r="B4241" s="144"/>
      <c r="C4241" s="144"/>
      <c r="D4241" s="144"/>
      <c r="E4241" s="144"/>
      <c r="F4241" s="144"/>
    </row>
    <row r="4242" spans="1:6">
      <c r="A4242" s="144"/>
      <c r="B4242" s="144"/>
      <c r="C4242" s="144"/>
      <c r="D4242" s="144"/>
      <c r="E4242" s="144"/>
      <c r="F4242" s="144"/>
    </row>
    <row r="4243" spans="1:6">
      <c r="A4243" s="144"/>
      <c r="B4243" s="144"/>
      <c r="C4243" s="144"/>
      <c r="D4243" s="144"/>
      <c r="E4243" s="144"/>
      <c r="F4243" s="144"/>
    </row>
    <row r="4244" spans="1:6">
      <c r="A4244" s="144"/>
      <c r="B4244" s="144"/>
      <c r="C4244" s="144"/>
      <c r="D4244" s="144"/>
      <c r="E4244" s="144"/>
      <c r="F4244" s="144"/>
    </row>
    <row r="4245" spans="1:6">
      <c r="A4245" s="144"/>
      <c r="B4245" s="144"/>
      <c r="C4245" s="144"/>
      <c r="D4245" s="144"/>
      <c r="E4245" s="144"/>
      <c r="F4245" s="144"/>
    </row>
    <row r="4246" spans="1:6">
      <c r="A4246" s="144"/>
      <c r="B4246" s="144"/>
      <c r="C4246" s="144"/>
      <c r="D4246" s="144"/>
      <c r="E4246" s="144"/>
      <c r="F4246" s="144"/>
    </row>
    <row r="4247" spans="1:6">
      <c r="A4247" s="144"/>
      <c r="B4247" s="144"/>
      <c r="C4247" s="144"/>
      <c r="D4247" s="144"/>
      <c r="E4247" s="144"/>
      <c r="F4247" s="144"/>
    </row>
    <row r="4248" spans="1:6">
      <c r="A4248" s="144"/>
      <c r="B4248" s="144"/>
      <c r="C4248" s="144"/>
      <c r="D4248" s="144"/>
      <c r="E4248" s="144"/>
      <c r="F4248" s="144"/>
    </row>
    <row r="4249" spans="1:6">
      <c r="A4249" s="144"/>
      <c r="B4249" s="144"/>
      <c r="C4249" s="144"/>
      <c r="D4249" s="144"/>
      <c r="E4249" s="144"/>
      <c r="F4249" s="144"/>
    </row>
    <row r="4250" spans="1:6">
      <c r="A4250" s="144"/>
      <c r="B4250" s="144"/>
      <c r="C4250" s="144"/>
      <c r="D4250" s="144"/>
      <c r="E4250" s="144"/>
      <c r="F4250" s="144"/>
    </row>
    <row r="4251" spans="1:6">
      <c r="A4251" s="144"/>
      <c r="B4251" s="144"/>
      <c r="C4251" s="144"/>
      <c r="D4251" s="144"/>
      <c r="E4251" s="144"/>
      <c r="F4251" s="144"/>
    </row>
    <row r="4252" spans="1:6">
      <c r="A4252" s="144"/>
      <c r="B4252" s="144"/>
      <c r="C4252" s="144"/>
      <c r="D4252" s="144"/>
      <c r="E4252" s="144"/>
      <c r="F4252" s="144"/>
    </row>
    <row r="4253" spans="1:6">
      <c r="A4253" s="144"/>
      <c r="B4253" s="144"/>
      <c r="C4253" s="144"/>
      <c r="D4253" s="144"/>
      <c r="E4253" s="144"/>
      <c r="F4253" s="144"/>
    </row>
    <row r="4254" spans="1:6">
      <c r="A4254" s="144"/>
      <c r="B4254" s="144"/>
      <c r="C4254" s="144"/>
      <c r="D4254" s="144"/>
      <c r="E4254" s="144"/>
      <c r="F4254" s="144"/>
    </row>
    <row r="4255" spans="1:6">
      <c r="A4255" s="144"/>
      <c r="B4255" s="144"/>
      <c r="C4255" s="144"/>
      <c r="D4255" s="144"/>
      <c r="E4255" s="144"/>
      <c r="F4255" s="144"/>
    </row>
    <row r="4256" spans="1:6">
      <c r="A4256" s="144"/>
      <c r="B4256" s="144"/>
      <c r="C4256" s="144"/>
      <c r="D4256" s="144"/>
      <c r="E4256" s="144"/>
      <c r="F4256" s="144"/>
    </row>
    <row r="4257" spans="1:6">
      <c r="A4257" s="144"/>
      <c r="B4257" s="144"/>
      <c r="C4257" s="144"/>
      <c r="D4257" s="144"/>
      <c r="E4257" s="144"/>
      <c r="F4257" s="144"/>
    </row>
    <row r="4258" spans="1:6">
      <c r="A4258" s="144"/>
      <c r="B4258" s="144"/>
      <c r="C4258" s="144"/>
      <c r="D4258" s="144"/>
      <c r="E4258" s="144"/>
      <c r="F4258" s="144"/>
    </row>
    <row r="4259" spans="1:6">
      <c r="A4259" s="144"/>
      <c r="B4259" s="144"/>
      <c r="C4259" s="144"/>
      <c r="D4259" s="144"/>
      <c r="E4259" s="144"/>
      <c r="F4259" s="144"/>
    </row>
    <row r="4260" spans="1:6">
      <c r="A4260" s="144"/>
      <c r="B4260" s="144"/>
      <c r="C4260" s="144"/>
      <c r="D4260" s="144"/>
      <c r="E4260" s="144"/>
      <c r="F4260" s="144"/>
    </row>
    <row r="4261" spans="1:6">
      <c r="A4261" s="144"/>
      <c r="B4261" s="144"/>
      <c r="C4261" s="144"/>
      <c r="D4261" s="144"/>
      <c r="E4261" s="144"/>
      <c r="F4261" s="144"/>
    </row>
    <row r="4262" spans="1:6">
      <c r="A4262" s="144"/>
      <c r="B4262" s="144"/>
      <c r="C4262" s="144"/>
      <c r="D4262" s="144"/>
      <c r="E4262" s="144"/>
      <c r="F4262" s="144"/>
    </row>
    <row r="4263" spans="1:6">
      <c r="A4263" s="144"/>
      <c r="B4263" s="144"/>
      <c r="C4263" s="144"/>
      <c r="D4263" s="144"/>
      <c r="E4263" s="144"/>
      <c r="F4263" s="144"/>
    </row>
    <row r="4264" spans="1:6">
      <c r="A4264" s="144"/>
      <c r="B4264" s="144"/>
      <c r="C4264" s="144"/>
      <c r="D4264" s="144"/>
      <c r="E4264" s="144"/>
      <c r="F4264" s="144"/>
    </row>
    <row r="4265" spans="1:6">
      <c r="A4265" s="144"/>
      <c r="B4265" s="144"/>
      <c r="C4265" s="144"/>
      <c r="D4265" s="144"/>
      <c r="E4265" s="144"/>
      <c r="F4265" s="144"/>
    </row>
    <row r="4266" spans="1:6">
      <c r="A4266" s="144"/>
      <c r="B4266" s="144"/>
      <c r="C4266" s="144"/>
      <c r="D4266" s="144"/>
      <c r="E4266" s="144"/>
      <c r="F4266" s="144"/>
    </row>
    <row r="4267" spans="1:6">
      <c r="A4267" s="144"/>
      <c r="B4267" s="144"/>
      <c r="C4267" s="144"/>
      <c r="D4267" s="144"/>
      <c r="E4267" s="144"/>
      <c r="F4267" s="144"/>
    </row>
    <row r="4268" spans="1:6">
      <c r="A4268" s="144"/>
      <c r="B4268" s="144"/>
      <c r="C4268" s="144"/>
      <c r="D4268" s="144"/>
      <c r="E4268" s="144"/>
      <c r="F4268" s="144"/>
    </row>
    <row r="4269" spans="1:6">
      <c r="A4269" s="144"/>
      <c r="B4269" s="144"/>
      <c r="C4269" s="144"/>
      <c r="D4269" s="144"/>
      <c r="E4269" s="144"/>
      <c r="F4269" s="144"/>
    </row>
    <row r="4270" spans="1:6">
      <c r="A4270" s="144"/>
      <c r="B4270" s="144"/>
      <c r="C4270" s="144"/>
      <c r="D4270" s="144"/>
      <c r="E4270" s="144"/>
      <c r="F4270" s="144"/>
    </row>
    <row r="4271" spans="1:6">
      <c r="A4271" s="144"/>
      <c r="B4271" s="144"/>
      <c r="C4271" s="144"/>
      <c r="D4271" s="144"/>
      <c r="E4271" s="144"/>
      <c r="F4271" s="144"/>
    </row>
    <row r="4272" spans="1:6">
      <c r="A4272" s="144"/>
      <c r="B4272" s="144"/>
      <c r="C4272" s="144"/>
      <c r="D4272" s="144"/>
      <c r="E4272" s="144"/>
      <c r="F4272" s="144"/>
    </row>
    <row r="4273" spans="1:6">
      <c r="A4273" s="144"/>
      <c r="B4273" s="144"/>
      <c r="C4273" s="144"/>
      <c r="D4273" s="144"/>
      <c r="E4273" s="144"/>
      <c r="F4273" s="144"/>
    </row>
    <row r="4274" spans="1:6">
      <c r="A4274" s="144"/>
      <c r="B4274" s="144"/>
      <c r="C4274" s="144"/>
      <c r="D4274" s="144"/>
      <c r="E4274" s="144"/>
      <c r="F4274" s="144"/>
    </row>
    <row r="4275" spans="1:6">
      <c r="A4275" s="144"/>
      <c r="B4275" s="144"/>
      <c r="C4275" s="144"/>
      <c r="D4275" s="144"/>
      <c r="E4275" s="144"/>
      <c r="F4275" s="144"/>
    </row>
    <row r="4276" spans="1:6">
      <c r="A4276" s="144"/>
      <c r="B4276" s="144"/>
      <c r="C4276" s="144"/>
      <c r="D4276" s="144"/>
      <c r="E4276" s="144"/>
      <c r="F4276" s="144"/>
    </row>
    <row r="4277" spans="1:6">
      <c r="A4277" s="144"/>
      <c r="B4277" s="144"/>
      <c r="C4277" s="144"/>
      <c r="D4277" s="144"/>
      <c r="E4277" s="144"/>
      <c r="F4277" s="144"/>
    </row>
    <row r="4278" spans="1:6">
      <c r="A4278" s="144"/>
      <c r="B4278" s="144"/>
      <c r="C4278" s="144"/>
      <c r="D4278" s="144"/>
      <c r="E4278" s="144"/>
      <c r="F4278" s="144"/>
    </row>
    <row r="4279" spans="1:6">
      <c r="A4279" s="144"/>
      <c r="B4279" s="144"/>
      <c r="C4279" s="144"/>
      <c r="D4279" s="144"/>
      <c r="E4279" s="144"/>
      <c r="F4279" s="144"/>
    </row>
    <row r="4280" spans="1:6">
      <c r="A4280" s="144"/>
      <c r="B4280" s="144"/>
      <c r="C4280" s="144"/>
      <c r="D4280" s="144"/>
      <c r="E4280" s="144"/>
      <c r="F4280" s="144"/>
    </row>
    <row r="4281" spans="1:6">
      <c r="A4281" s="144"/>
      <c r="B4281" s="144"/>
      <c r="C4281" s="144"/>
      <c r="D4281" s="144"/>
      <c r="E4281" s="144"/>
      <c r="F4281" s="144"/>
    </row>
    <row r="4282" spans="1:6">
      <c r="A4282" s="144"/>
      <c r="B4282" s="144"/>
      <c r="C4282" s="144"/>
      <c r="D4282" s="144"/>
      <c r="E4282" s="144"/>
      <c r="F4282" s="144"/>
    </row>
    <row r="4283" spans="1:6">
      <c r="A4283" s="144"/>
      <c r="B4283" s="144"/>
      <c r="C4283" s="144"/>
      <c r="D4283" s="144"/>
      <c r="E4283" s="144"/>
      <c r="F4283" s="144"/>
    </row>
    <row r="4284" spans="1:6">
      <c r="A4284" s="144"/>
      <c r="B4284" s="144"/>
      <c r="C4284" s="144"/>
      <c r="D4284" s="144"/>
      <c r="E4284" s="144"/>
      <c r="F4284" s="144"/>
    </row>
    <row r="4285" spans="1:6">
      <c r="A4285" s="144"/>
      <c r="B4285" s="144"/>
      <c r="C4285" s="144"/>
      <c r="D4285" s="144"/>
      <c r="E4285" s="144"/>
      <c r="F4285" s="144"/>
    </row>
    <row r="4286" spans="1:6">
      <c r="A4286" s="144"/>
      <c r="B4286" s="144"/>
      <c r="C4286" s="144"/>
      <c r="D4286" s="144"/>
      <c r="E4286" s="144"/>
      <c r="F4286" s="144"/>
    </row>
    <row r="4287" spans="1:6">
      <c r="A4287" s="144"/>
      <c r="B4287" s="144"/>
      <c r="C4287" s="144"/>
      <c r="D4287" s="144"/>
      <c r="E4287" s="144"/>
      <c r="F4287" s="144"/>
    </row>
    <row r="4288" spans="1:6">
      <c r="A4288" s="144"/>
      <c r="B4288" s="144"/>
      <c r="C4288" s="144"/>
      <c r="D4288" s="144"/>
      <c r="E4288" s="144"/>
      <c r="F4288" s="144"/>
    </row>
    <row r="4289" spans="1:6">
      <c r="A4289" s="144"/>
      <c r="B4289" s="144"/>
      <c r="C4289" s="144"/>
      <c r="D4289" s="144"/>
      <c r="E4289" s="144"/>
      <c r="F4289" s="144"/>
    </row>
    <row r="4290" spans="1:6">
      <c r="A4290" s="144"/>
      <c r="B4290" s="144"/>
      <c r="C4290" s="144"/>
      <c r="D4290" s="144"/>
      <c r="E4290" s="144"/>
      <c r="F4290" s="144"/>
    </row>
    <row r="4291" spans="1:6">
      <c r="A4291" s="144"/>
      <c r="B4291" s="144"/>
      <c r="C4291" s="144"/>
      <c r="D4291" s="144"/>
      <c r="E4291" s="144"/>
      <c r="F4291" s="144"/>
    </row>
    <row r="4292" spans="1:6">
      <c r="A4292" s="144"/>
      <c r="B4292" s="144"/>
      <c r="C4292" s="144"/>
      <c r="D4292" s="144"/>
      <c r="E4292" s="144"/>
      <c r="F4292" s="144"/>
    </row>
    <row r="4293" spans="1:6">
      <c r="A4293" s="144"/>
      <c r="B4293" s="144"/>
      <c r="C4293" s="144"/>
      <c r="D4293" s="144"/>
      <c r="E4293" s="144"/>
      <c r="F4293" s="144"/>
    </row>
    <row r="4294" spans="1:6">
      <c r="A4294" s="144"/>
      <c r="B4294" s="144"/>
      <c r="C4294" s="144"/>
      <c r="D4294" s="144"/>
      <c r="E4294" s="144"/>
      <c r="F4294" s="144"/>
    </row>
    <row r="4295" spans="1:6">
      <c r="A4295" s="144"/>
      <c r="B4295" s="144"/>
      <c r="C4295" s="144"/>
      <c r="D4295" s="144"/>
      <c r="E4295" s="144"/>
      <c r="F4295" s="144"/>
    </row>
    <row r="4296" spans="1:6">
      <c r="A4296" s="144"/>
      <c r="B4296" s="144"/>
      <c r="C4296" s="144"/>
      <c r="D4296" s="144"/>
      <c r="E4296" s="144"/>
      <c r="F4296" s="144"/>
    </row>
    <row r="4297" spans="1:6">
      <c r="A4297" s="144"/>
      <c r="B4297" s="144"/>
      <c r="C4297" s="144"/>
      <c r="D4297" s="144"/>
      <c r="E4297" s="144"/>
      <c r="F4297" s="144"/>
    </row>
    <row r="4298" spans="1:6">
      <c r="A4298" s="144"/>
      <c r="B4298" s="144"/>
      <c r="C4298" s="144"/>
      <c r="D4298" s="144"/>
      <c r="E4298" s="144"/>
      <c r="F4298" s="144"/>
    </row>
    <row r="4299" spans="1:6">
      <c r="A4299" s="144"/>
      <c r="B4299" s="144"/>
      <c r="C4299" s="144"/>
      <c r="D4299" s="144"/>
      <c r="E4299" s="144"/>
      <c r="F4299" s="144"/>
    </row>
    <row r="4300" spans="1:6">
      <c r="A4300" s="144"/>
      <c r="B4300" s="144"/>
      <c r="C4300" s="144"/>
      <c r="D4300" s="144"/>
      <c r="E4300" s="144"/>
      <c r="F4300" s="144"/>
    </row>
    <row r="4301" spans="1:6">
      <c r="A4301" s="144"/>
      <c r="B4301" s="144"/>
      <c r="C4301" s="144"/>
      <c r="D4301" s="144"/>
      <c r="E4301" s="144"/>
      <c r="F4301" s="144"/>
    </row>
    <row r="4302" spans="1:6">
      <c r="A4302" s="144"/>
      <c r="B4302" s="144"/>
      <c r="C4302" s="144"/>
      <c r="D4302" s="144"/>
      <c r="E4302" s="144"/>
      <c r="F4302" s="144"/>
    </row>
    <row r="4303" spans="1:6">
      <c r="A4303" s="144"/>
      <c r="B4303" s="144"/>
      <c r="C4303" s="144"/>
      <c r="D4303" s="144"/>
      <c r="E4303" s="144"/>
      <c r="F4303" s="144"/>
    </row>
    <row r="4304" spans="1:6">
      <c r="A4304" s="144"/>
      <c r="B4304" s="144"/>
      <c r="C4304" s="144"/>
      <c r="D4304" s="144"/>
      <c r="E4304" s="144"/>
      <c r="F4304" s="144"/>
    </row>
    <row r="4305" spans="1:6">
      <c r="A4305" s="144"/>
      <c r="B4305" s="144"/>
      <c r="C4305" s="144"/>
      <c r="D4305" s="144"/>
      <c r="E4305" s="144"/>
      <c r="F4305" s="144"/>
    </row>
    <row r="4306" spans="1:6">
      <c r="A4306" s="144"/>
      <c r="B4306" s="144"/>
      <c r="C4306" s="144"/>
      <c r="D4306" s="144"/>
      <c r="E4306" s="144"/>
      <c r="F4306" s="144"/>
    </row>
    <row r="4307" spans="1:6">
      <c r="A4307" s="144"/>
      <c r="B4307" s="144"/>
      <c r="C4307" s="144"/>
      <c r="D4307" s="144"/>
      <c r="E4307" s="144"/>
      <c r="F4307" s="144"/>
    </row>
    <row r="4308" spans="1:6">
      <c r="A4308" s="144"/>
      <c r="B4308" s="144"/>
      <c r="C4308" s="144"/>
      <c r="D4308" s="144"/>
      <c r="E4308" s="144"/>
      <c r="F4308" s="144"/>
    </row>
    <row r="4309" spans="1:6">
      <c r="A4309" s="144"/>
      <c r="B4309" s="144"/>
      <c r="C4309" s="144"/>
      <c r="D4309" s="144"/>
      <c r="E4309" s="144"/>
      <c r="F4309" s="144"/>
    </row>
    <row r="4310" spans="1:6">
      <c r="A4310" s="144"/>
      <c r="B4310" s="144"/>
      <c r="C4310" s="144"/>
      <c r="D4310" s="144"/>
      <c r="E4310" s="144"/>
      <c r="F4310" s="144"/>
    </row>
    <row r="4311" spans="1:6">
      <c r="A4311" s="144"/>
      <c r="B4311" s="144"/>
      <c r="C4311" s="144"/>
      <c r="D4311" s="144"/>
      <c r="E4311" s="144"/>
      <c r="F4311" s="144"/>
    </row>
    <row r="4312" spans="1:6">
      <c r="A4312" s="144"/>
      <c r="B4312" s="144"/>
      <c r="C4312" s="144"/>
      <c r="D4312" s="144"/>
      <c r="E4312" s="144"/>
      <c r="F4312" s="144"/>
    </row>
    <row r="4313" spans="1:6">
      <c r="A4313" s="144"/>
      <c r="B4313" s="144"/>
      <c r="C4313" s="144"/>
      <c r="D4313" s="144"/>
      <c r="E4313" s="144"/>
      <c r="F4313" s="144"/>
    </row>
    <row r="4314" spans="1:6">
      <c r="A4314" s="144"/>
      <c r="B4314" s="144"/>
      <c r="C4314" s="144"/>
      <c r="D4314" s="144"/>
      <c r="E4314" s="144"/>
      <c r="F4314" s="144"/>
    </row>
    <row r="4315" spans="1:6">
      <c r="A4315" s="144"/>
      <c r="B4315" s="144"/>
      <c r="C4315" s="144"/>
      <c r="D4315" s="144"/>
      <c r="E4315" s="144"/>
      <c r="F4315" s="144"/>
    </row>
    <row r="4316" spans="1:6">
      <c r="A4316" s="144"/>
      <c r="B4316" s="144"/>
      <c r="C4316" s="144"/>
      <c r="D4316" s="144"/>
      <c r="E4316" s="144"/>
      <c r="F4316" s="144"/>
    </row>
    <row r="4317" spans="1:6">
      <c r="A4317" s="144"/>
      <c r="B4317" s="144"/>
      <c r="C4317" s="144"/>
      <c r="D4317" s="144"/>
      <c r="E4317" s="144"/>
      <c r="F4317" s="144"/>
    </row>
    <row r="4318" spans="1:6">
      <c r="A4318" s="144"/>
      <c r="B4318" s="144"/>
      <c r="C4318" s="144"/>
      <c r="D4318" s="144"/>
      <c r="E4318" s="144"/>
      <c r="F4318" s="144"/>
    </row>
    <row r="4319" spans="1:6">
      <c r="A4319" s="144"/>
      <c r="B4319" s="144"/>
      <c r="C4319" s="144"/>
      <c r="D4319" s="144"/>
      <c r="E4319" s="144"/>
      <c r="F4319" s="144"/>
    </row>
    <row r="4320" spans="1:6">
      <c r="A4320" s="144"/>
      <c r="B4320" s="144"/>
      <c r="C4320" s="144"/>
      <c r="D4320" s="144"/>
      <c r="E4320" s="144"/>
      <c r="F4320" s="144"/>
    </row>
    <row r="4321" spans="1:6">
      <c r="A4321" s="144"/>
      <c r="B4321" s="144"/>
      <c r="C4321" s="144"/>
      <c r="D4321" s="144"/>
      <c r="E4321" s="144"/>
      <c r="F4321" s="144"/>
    </row>
    <row r="4322" spans="1:6">
      <c r="A4322" s="144"/>
      <c r="B4322" s="144"/>
      <c r="C4322" s="144"/>
      <c r="D4322" s="144"/>
      <c r="E4322" s="144"/>
      <c r="F4322" s="144"/>
    </row>
    <row r="4323" spans="1:6">
      <c r="A4323" s="144"/>
      <c r="B4323" s="144"/>
      <c r="C4323" s="144"/>
      <c r="D4323" s="144"/>
      <c r="E4323" s="144"/>
      <c r="F4323" s="144"/>
    </row>
    <row r="4324" spans="1:6">
      <c r="A4324" s="144"/>
      <c r="B4324" s="144"/>
      <c r="C4324" s="144"/>
      <c r="D4324" s="144"/>
      <c r="E4324" s="144"/>
      <c r="F4324" s="144"/>
    </row>
    <row r="4325" spans="1:6">
      <c r="A4325" s="144"/>
      <c r="B4325" s="144"/>
      <c r="C4325" s="144"/>
      <c r="D4325" s="144"/>
      <c r="E4325" s="144"/>
      <c r="F4325" s="144"/>
    </row>
    <row r="4326" spans="1:6">
      <c r="A4326" s="144"/>
      <c r="B4326" s="144"/>
      <c r="C4326" s="144"/>
      <c r="D4326" s="144"/>
      <c r="E4326" s="144"/>
      <c r="F4326" s="144"/>
    </row>
    <row r="4327" spans="1:6">
      <c r="A4327" s="144"/>
      <c r="B4327" s="144"/>
      <c r="C4327" s="144"/>
      <c r="D4327" s="144"/>
      <c r="E4327" s="144"/>
      <c r="F4327" s="144"/>
    </row>
    <row r="4328" spans="1:6">
      <c r="A4328" s="144"/>
      <c r="B4328" s="144"/>
      <c r="C4328" s="144"/>
      <c r="D4328" s="144"/>
      <c r="E4328" s="144"/>
      <c r="F4328" s="144"/>
    </row>
    <row r="4329" spans="1:6">
      <c r="A4329" s="144"/>
      <c r="B4329" s="144"/>
      <c r="C4329" s="144"/>
      <c r="D4329" s="144"/>
      <c r="E4329" s="144"/>
      <c r="F4329" s="144"/>
    </row>
    <row r="4330" spans="1:6">
      <c r="A4330" s="144"/>
      <c r="B4330" s="144"/>
      <c r="C4330" s="144"/>
      <c r="D4330" s="144"/>
      <c r="E4330" s="144"/>
      <c r="F4330" s="144"/>
    </row>
    <row r="4331" spans="1:6">
      <c r="A4331" s="144"/>
      <c r="B4331" s="144"/>
      <c r="C4331" s="144"/>
      <c r="D4331" s="144"/>
      <c r="E4331" s="144"/>
      <c r="F4331" s="144"/>
    </row>
    <row r="4332" spans="1:6">
      <c r="A4332" s="144"/>
      <c r="B4332" s="144"/>
      <c r="C4332" s="144"/>
      <c r="D4332" s="144"/>
      <c r="E4332" s="144"/>
      <c r="F4332" s="144"/>
    </row>
    <row r="4333" spans="1:6">
      <c r="A4333" s="144"/>
      <c r="B4333" s="144"/>
      <c r="C4333" s="144"/>
      <c r="D4333" s="144"/>
      <c r="E4333" s="144"/>
      <c r="F4333" s="144"/>
    </row>
    <row r="4334" spans="1:6">
      <c r="A4334" s="144"/>
      <c r="B4334" s="144"/>
      <c r="C4334" s="144"/>
      <c r="D4334" s="144"/>
      <c r="E4334" s="144"/>
      <c r="F4334" s="144"/>
    </row>
    <row r="4335" spans="1:6">
      <c r="A4335" s="144"/>
      <c r="B4335" s="144"/>
      <c r="C4335" s="144"/>
      <c r="D4335" s="144"/>
      <c r="E4335" s="144"/>
      <c r="F4335" s="144"/>
    </row>
    <row r="4336" spans="1:6">
      <c r="A4336" s="144"/>
      <c r="B4336" s="144"/>
      <c r="C4336" s="144"/>
      <c r="D4336" s="144"/>
      <c r="E4336" s="144"/>
      <c r="F4336" s="144"/>
    </row>
    <row r="4337" spans="1:6">
      <c r="A4337" s="144"/>
      <c r="B4337" s="144"/>
      <c r="C4337" s="144"/>
      <c r="D4337" s="144"/>
      <c r="E4337" s="144"/>
      <c r="F4337" s="144"/>
    </row>
    <row r="4338" spans="1:6">
      <c r="A4338" s="144"/>
      <c r="B4338" s="144"/>
      <c r="C4338" s="144"/>
      <c r="D4338" s="144"/>
      <c r="E4338" s="144"/>
      <c r="F4338" s="144"/>
    </row>
    <row r="4339" spans="1:6">
      <c r="A4339" s="144"/>
      <c r="B4339" s="144"/>
      <c r="C4339" s="144"/>
      <c r="D4339" s="144"/>
      <c r="E4339" s="144"/>
      <c r="F4339" s="144"/>
    </row>
    <row r="4340" spans="1:6">
      <c r="A4340" s="144"/>
      <c r="B4340" s="144"/>
      <c r="C4340" s="144"/>
      <c r="D4340" s="144"/>
      <c r="E4340" s="144"/>
      <c r="F4340" s="144"/>
    </row>
    <row r="4341" spans="1:6">
      <c r="A4341" s="144"/>
      <c r="B4341" s="144"/>
      <c r="C4341" s="144"/>
      <c r="D4341" s="144"/>
      <c r="E4341" s="144"/>
      <c r="F4341" s="144"/>
    </row>
    <row r="4342" spans="1:6">
      <c r="A4342" s="144"/>
      <c r="B4342" s="144"/>
      <c r="C4342" s="144"/>
      <c r="D4342" s="144"/>
      <c r="E4342" s="144"/>
      <c r="F4342" s="144"/>
    </row>
    <row r="4343" spans="1:6">
      <c r="A4343" s="144"/>
      <c r="B4343" s="144"/>
      <c r="C4343" s="144"/>
      <c r="D4343" s="144"/>
      <c r="E4343" s="144"/>
      <c r="F4343" s="144"/>
    </row>
    <row r="4344" spans="1:6">
      <c r="A4344" s="144"/>
      <c r="B4344" s="144"/>
      <c r="C4344" s="144"/>
      <c r="D4344" s="144"/>
      <c r="E4344" s="144"/>
      <c r="F4344" s="144"/>
    </row>
    <row r="4345" spans="1:6">
      <c r="A4345" s="144"/>
      <c r="B4345" s="144"/>
      <c r="C4345" s="144"/>
      <c r="D4345" s="144"/>
      <c r="E4345" s="144"/>
      <c r="F4345" s="144"/>
    </row>
    <row r="4346" spans="1:6">
      <c r="A4346" s="144"/>
      <c r="B4346" s="144"/>
      <c r="C4346" s="144"/>
      <c r="D4346" s="144"/>
      <c r="E4346" s="144"/>
      <c r="F4346" s="144"/>
    </row>
    <row r="4347" spans="1:6">
      <c r="A4347" s="144"/>
      <c r="B4347" s="144"/>
      <c r="C4347" s="144"/>
      <c r="D4347" s="144"/>
      <c r="E4347" s="144"/>
      <c r="F4347" s="144"/>
    </row>
    <row r="4348" spans="1:6">
      <c r="A4348" s="144"/>
      <c r="B4348" s="144"/>
      <c r="C4348" s="144"/>
      <c r="D4348" s="144"/>
      <c r="E4348" s="144"/>
      <c r="F4348" s="144"/>
    </row>
    <row r="4349" spans="1:6">
      <c r="A4349" s="144"/>
      <c r="B4349" s="144"/>
      <c r="C4349" s="144"/>
      <c r="D4349" s="144"/>
      <c r="E4349" s="144"/>
      <c r="F4349" s="144"/>
    </row>
    <row r="4350" spans="1:6">
      <c r="A4350" s="144"/>
      <c r="B4350" s="144"/>
      <c r="C4350" s="144"/>
      <c r="D4350" s="144"/>
      <c r="E4350" s="144"/>
      <c r="F4350" s="144"/>
    </row>
    <row r="4351" spans="1:6">
      <c r="A4351" s="144"/>
      <c r="B4351" s="144"/>
      <c r="C4351" s="144"/>
      <c r="D4351" s="144"/>
      <c r="E4351" s="144"/>
      <c r="F4351" s="144"/>
    </row>
    <row r="4352" spans="1:6">
      <c r="A4352" s="144"/>
      <c r="B4352" s="144"/>
      <c r="C4352" s="144"/>
      <c r="D4352" s="144"/>
      <c r="E4352" s="144"/>
      <c r="F4352" s="144"/>
    </row>
    <row r="4353" spans="1:6">
      <c r="A4353" s="144"/>
      <c r="B4353" s="144"/>
      <c r="C4353" s="144"/>
      <c r="D4353" s="144"/>
      <c r="E4353" s="144"/>
      <c r="F4353" s="144"/>
    </row>
    <row r="4354" spans="1:6">
      <c r="A4354" s="144"/>
      <c r="B4354" s="144"/>
      <c r="C4354" s="144"/>
      <c r="D4354" s="144"/>
      <c r="E4354" s="144"/>
      <c r="F4354" s="144"/>
    </row>
    <row r="4355" spans="1:6">
      <c r="A4355" s="144"/>
      <c r="B4355" s="144"/>
      <c r="C4355" s="144"/>
      <c r="D4355" s="144"/>
      <c r="E4355" s="144"/>
      <c r="F4355" s="144"/>
    </row>
    <row r="4356" spans="1:6">
      <c r="A4356" s="144"/>
      <c r="B4356" s="144"/>
      <c r="C4356" s="144"/>
      <c r="D4356" s="144"/>
      <c r="E4356" s="144"/>
      <c r="F4356" s="144"/>
    </row>
    <row r="4357" spans="1:6">
      <c r="A4357" s="144"/>
      <c r="B4357" s="144"/>
      <c r="C4357" s="144"/>
      <c r="D4357" s="144"/>
      <c r="E4357" s="144"/>
      <c r="F4357" s="144"/>
    </row>
    <row r="4358" spans="1:6">
      <c r="A4358" s="144"/>
      <c r="B4358" s="144"/>
      <c r="C4358" s="144"/>
      <c r="D4358" s="144"/>
      <c r="E4358" s="144"/>
      <c r="F4358" s="144"/>
    </row>
    <row r="4359" spans="1:6">
      <c r="A4359" s="144"/>
      <c r="B4359" s="144"/>
      <c r="C4359" s="144"/>
      <c r="D4359" s="144"/>
      <c r="E4359" s="144"/>
      <c r="F4359" s="144"/>
    </row>
    <row r="4360" spans="1:6">
      <c r="A4360" s="144"/>
      <c r="B4360" s="144"/>
      <c r="C4360" s="144"/>
      <c r="D4360" s="144"/>
      <c r="E4360" s="144"/>
      <c r="F4360" s="144"/>
    </row>
    <row r="4361" spans="1:6">
      <c r="A4361" s="144"/>
      <c r="B4361" s="144"/>
      <c r="C4361" s="144"/>
      <c r="D4361" s="144"/>
      <c r="E4361" s="144"/>
      <c r="F4361" s="144"/>
    </row>
    <row r="4362" spans="1:6">
      <c r="A4362" s="144"/>
      <c r="B4362" s="144"/>
      <c r="C4362" s="144"/>
      <c r="D4362" s="144"/>
      <c r="E4362" s="144"/>
      <c r="F4362" s="144"/>
    </row>
    <row r="4363" spans="1:6">
      <c r="A4363" s="144"/>
      <c r="B4363" s="144"/>
      <c r="C4363" s="144"/>
      <c r="D4363" s="144"/>
      <c r="E4363" s="144"/>
      <c r="F4363" s="144"/>
    </row>
    <row r="4364" spans="1:6">
      <c r="A4364" s="144"/>
      <c r="B4364" s="144"/>
      <c r="C4364" s="144"/>
      <c r="D4364" s="144"/>
      <c r="E4364" s="144"/>
      <c r="F4364" s="144"/>
    </row>
    <row r="4365" spans="1:6">
      <c r="A4365" s="144"/>
      <c r="B4365" s="144"/>
      <c r="C4365" s="144"/>
      <c r="D4365" s="144"/>
      <c r="E4365" s="144"/>
      <c r="F4365" s="144"/>
    </row>
    <row r="4366" spans="1:6">
      <c r="A4366" s="144"/>
      <c r="B4366" s="144"/>
      <c r="C4366" s="144"/>
      <c r="D4366" s="144"/>
      <c r="E4366" s="144"/>
      <c r="F4366" s="144"/>
    </row>
    <row r="4367" spans="1:6">
      <c r="A4367" s="144"/>
      <c r="B4367" s="144"/>
      <c r="C4367" s="144"/>
      <c r="D4367" s="144"/>
      <c r="E4367" s="144"/>
      <c r="F4367" s="144"/>
    </row>
    <row r="4368" spans="1:6">
      <c r="A4368" s="144"/>
      <c r="B4368" s="144"/>
      <c r="C4368" s="144"/>
      <c r="D4368" s="144"/>
      <c r="E4368" s="144"/>
      <c r="F4368" s="144"/>
    </row>
    <row r="4369" spans="1:6">
      <c r="A4369" s="144"/>
      <c r="B4369" s="144"/>
      <c r="C4369" s="144"/>
      <c r="D4369" s="144"/>
      <c r="E4369" s="144"/>
      <c r="F4369" s="144"/>
    </row>
    <row r="4370" spans="1:6">
      <c r="A4370" s="144"/>
      <c r="B4370" s="144"/>
      <c r="C4370" s="144"/>
      <c r="D4370" s="144"/>
      <c r="E4370" s="144"/>
      <c r="F4370" s="144"/>
    </row>
    <row r="4371" spans="1:6">
      <c r="A4371" s="144"/>
      <c r="B4371" s="144"/>
      <c r="C4371" s="144"/>
      <c r="D4371" s="144"/>
      <c r="E4371" s="144"/>
      <c r="F4371" s="144"/>
    </row>
    <row r="4372" spans="1:6">
      <c r="A4372" s="144"/>
      <c r="B4372" s="144"/>
      <c r="C4372" s="144"/>
      <c r="D4372" s="144"/>
      <c r="E4372" s="144"/>
      <c r="F4372" s="144"/>
    </row>
    <row r="4373" spans="1:6">
      <c r="A4373" s="144"/>
      <c r="B4373" s="144"/>
      <c r="C4373" s="144"/>
      <c r="D4373" s="144"/>
      <c r="E4373" s="144"/>
      <c r="F4373" s="144"/>
    </row>
    <row r="4374" spans="1:6">
      <c r="A4374" s="144"/>
      <c r="B4374" s="144"/>
      <c r="C4374" s="144"/>
      <c r="D4374" s="144"/>
      <c r="E4374" s="144"/>
      <c r="F4374" s="144"/>
    </row>
    <row r="4375" spans="1:6">
      <c r="A4375" s="144"/>
      <c r="B4375" s="144"/>
      <c r="C4375" s="144"/>
      <c r="D4375" s="144"/>
      <c r="E4375" s="144"/>
      <c r="F4375" s="144"/>
    </row>
    <row r="4376" spans="1:6">
      <c r="A4376" s="144"/>
      <c r="B4376" s="144"/>
      <c r="C4376" s="144"/>
      <c r="D4376" s="144"/>
      <c r="E4376" s="144"/>
      <c r="F4376" s="144"/>
    </row>
    <row r="4377" spans="1:6">
      <c r="A4377" s="144"/>
      <c r="B4377" s="144"/>
      <c r="C4377" s="144"/>
      <c r="D4377" s="144"/>
      <c r="E4377" s="144"/>
      <c r="F4377" s="144"/>
    </row>
    <row r="4378" spans="1:6">
      <c r="A4378" s="144"/>
      <c r="B4378" s="144"/>
      <c r="C4378" s="144"/>
      <c r="D4378" s="144"/>
      <c r="E4378" s="144"/>
      <c r="F4378" s="144"/>
    </row>
    <row r="4379" spans="1:6">
      <c r="A4379" s="144"/>
      <c r="B4379" s="144"/>
      <c r="C4379" s="144"/>
      <c r="D4379" s="144"/>
      <c r="E4379" s="144"/>
      <c r="F4379" s="144"/>
    </row>
    <row r="4380" spans="1:6">
      <c r="A4380" s="144"/>
      <c r="B4380" s="144"/>
      <c r="C4380" s="144"/>
      <c r="D4380" s="144"/>
      <c r="E4380" s="144"/>
      <c r="F4380" s="144"/>
    </row>
    <row r="4381" spans="1:6">
      <c r="A4381" s="144"/>
      <c r="B4381" s="144"/>
      <c r="C4381" s="144"/>
      <c r="D4381" s="144"/>
      <c r="E4381" s="144"/>
      <c r="F4381" s="144"/>
    </row>
    <row r="4382" spans="1:6">
      <c r="A4382" s="144"/>
      <c r="B4382" s="144"/>
      <c r="C4382" s="144"/>
      <c r="D4382" s="144"/>
      <c r="E4382" s="144"/>
      <c r="F4382" s="144"/>
    </row>
    <row r="4383" spans="1:6">
      <c r="A4383" s="144"/>
      <c r="B4383" s="144"/>
      <c r="C4383" s="144"/>
      <c r="D4383" s="144"/>
      <c r="E4383" s="144"/>
      <c r="F4383" s="144"/>
    </row>
    <row r="4384" spans="1:6">
      <c r="A4384" s="144"/>
      <c r="B4384" s="144"/>
      <c r="C4384" s="144"/>
      <c r="D4384" s="144"/>
      <c r="E4384" s="144"/>
      <c r="F4384" s="144"/>
    </row>
    <row r="4385" spans="1:6">
      <c r="A4385" s="144"/>
      <c r="B4385" s="144"/>
      <c r="C4385" s="144"/>
      <c r="D4385" s="144"/>
      <c r="E4385" s="144"/>
      <c r="F4385" s="144"/>
    </row>
    <row r="4386" spans="1:6">
      <c r="A4386" s="144"/>
      <c r="B4386" s="144"/>
      <c r="C4386" s="144"/>
      <c r="D4386" s="144"/>
      <c r="E4386" s="144"/>
      <c r="F4386" s="144"/>
    </row>
    <row r="4387" spans="1:6">
      <c r="A4387" s="144"/>
      <c r="B4387" s="144"/>
      <c r="C4387" s="144"/>
      <c r="D4387" s="144"/>
      <c r="E4387" s="144"/>
      <c r="F4387" s="144"/>
    </row>
    <row r="4388" spans="1:6">
      <c r="A4388" s="144"/>
      <c r="B4388" s="144"/>
      <c r="C4388" s="144"/>
      <c r="D4388" s="144"/>
      <c r="E4388" s="144"/>
      <c r="F4388" s="144"/>
    </row>
    <row r="4389" spans="1:6">
      <c r="A4389" s="144"/>
      <c r="B4389" s="144"/>
      <c r="C4389" s="144"/>
      <c r="D4389" s="144"/>
      <c r="E4389" s="144"/>
      <c r="F4389" s="144"/>
    </row>
    <row r="4390" spans="1:6">
      <c r="A4390" s="144"/>
      <c r="B4390" s="144"/>
      <c r="C4390" s="144"/>
      <c r="D4390" s="144"/>
      <c r="E4390" s="144"/>
      <c r="F4390" s="144"/>
    </row>
    <row r="4391" spans="1:6">
      <c r="A4391" s="144"/>
      <c r="B4391" s="144"/>
      <c r="C4391" s="144"/>
      <c r="D4391" s="144"/>
      <c r="E4391" s="144"/>
      <c r="F4391" s="144"/>
    </row>
    <row r="4392" spans="1:6">
      <c r="A4392" s="144"/>
      <c r="B4392" s="144"/>
      <c r="C4392" s="144"/>
      <c r="D4392" s="144"/>
      <c r="E4392" s="144"/>
      <c r="F4392" s="144"/>
    </row>
    <row r="4393" spans="1:6">
      <c r="A4393" s="144"/>
      <c r="B4393" s="144"/>
      <c r="C4393" s="144"/>
      <c r="D4393" s="144"/>
      <c r="E4393" s="144"/>
      <c r="F4393" s="144"/>
    </row>
    <row r="4394" spans="1:6">
      <c r="A4394" s="144"/>
      <c r="B4394" s="144"/>
      <c r="C4394" s="144"/>
      <c r="D4394" s="144"/>
      <c r="E4394" s="144"/>
      <c r="F4394" s="144"/>
    </row>
    <row r="4395" spans="1:6">
      <c r="A4395" s="144"/>
      <c r="B4395" s="144"/>
      <c r="C4395" s="144"/>
      <c r="D4395" s="144"/>
      <c r="E4395" s="144"/>
      <c r="F4395" s="144"/>
    </row>
    <row r="4396" spans="1:6">
      <c r="A4396" s="144"/>
      <c r="B4396" s="144"/>
      <c r="C4396" s="144"/>
      <c r="D4396" s="144"/>
      <c r="E4396" s="144"/>
      <c r="F4396" s="144"/>
    </row>
    <row r="4397" spans="1:6">
      <c r="A4397" s="144"/>
      <c r="B4397" s="144"/>
      <c r="C4397" s="144"/>
      <c r="D4397" s="144"/>
      <c r="E4397" s="144"/>
      <c r="F4397" s="144"/>
    </row>
    <row r="4398" spans="1:6">
      <c r="A4398" s="144"/>
      <c r="B4398" s="144"/>
      <c r="C4398" s="144"/>
      <c r="D4398" s="144"/>
      <c r="E4398" s="144"/>
      <c r="F4398" s="144"/>
    </row>
    <row r="4399" spans="1:6">
      <c r="A4399" s="144"/>
      <c r="B4399" s="144"/>
      <c r="C4399" s="144"/>
      <c r="D4399" s="144"/>
      <c r="E4399" s="144"/>
      <c r="F4399" s="144"/>
    </row>
    <row r="4400" spans="1:6">
      <c r="A4400" s="144"/>
      <c r="B4400" s="144"/>
      <c r="C4400" s="144"/>
      <c r="D4400" s="144"/>
      <c r="E4400" s="144"/>
      <c r="F4400" s="144"/>
    </row>
    <row r="4401" spans="1:6">
      <c r="A4401" s="144"/>
      <c r="B4401" s="144"/>
      <c r="C4401" s="144"/>
      <c r="D4401" s="144"/>
      <c r="E4401" s="144"/>
      <c r="F4401" s="144"/>
    </row>
    <row r="4402" spans="1:6">
      <c r="A4402" s="144"/>
      <c r="B4402" s="144"/>
      <c r="C4402" s="144"/>
      <c r="D4402" s="144"/>
      <c r="E4402" s="144"/>
      <c r="F4402" s="144"/>
    </row>
    <row r="4403" spans="1:6">
      <c r="A4403" s="144"/>
      <c r="B4403" s="144"/>
      <c r="C4403" s="144"/>
      <c r="D4403" s="144"/>
      <c r="E4403" s="144"/>
      <c r="F4403" s="144"/>
    </row>
    <row r="4404" spans="1:6">
      <c r="A4404" s="144"/>
      <c r="B4404" s="144"/>
      <c r="C4404" s="144"/>
      <c r="D4404" s="144"/>
      <c r="E4404" s="144"/>
      <c r="F4404" s="144"/>
    </row>
    <row r="4405" spans="1:6">
      <c r="A4405" s="144"/>
      <c r="B4405" s="144"/>
      <c r="C4405" s="144"/>
      <c r="D4405" s="144"/>
      <c r="E4405" s="144"/>
      <c r="F4405" s="144"/>
    </row>
    <row r="4406" spans="1:6">
      <c r="A4406" s="144"/>
      <c r="B4406" s="144"/>
      <c r="C4406" s="144"/>
      <c r="D4406" s="144"/>
      <c r="E4406" s="144"/>
      <c r="F4406" s="144"/>
    </row>
    <row r="4407" spans="1:6">
      <c r="A4407" s="144"/>
      <c r="B4407" s="144"/>
      <c r="C4407" s="144"/>
      <c r="D4407" s="144"/>
      <c r="E4407" s="144"/>
      <c r="F4407" s="144"/>
    </row>
    <row r="4408" spans="1:6">
      <c r="A4408" s="144"/>
      <c r="B4408" s="144"/>
      <c r="C4408" s="144"/>
      <c r="D4408" s="144"/>
      <c r="E4408" s="144"/>
      <c r="F4408" s="144"/>
    </row>
    <row r="4409" spans="1:6">
      <c r="A4409" s="144"/>
      <c r="B4409" s="144"/>
      <c r="C4409" s="144"/>
      <c r="D4409" s="144"/>
      <c r="E4409" s="144"/>
      <c r="F4409" s="144"/>
    </row>
    <row r="4410" spans="1:6">
      <c r="A4410" s="144"/>
      <c r="B4410" s="144"/>
      <c r="C4410" s="144"/>
      <c r="D4410" s="144"/>
      <c r="E4410" s="144"/>
      <c r="F4410" s="144"/>
    </row>
    <row r="4411" spans="1:6">
      <c r="A4411" s="144"/>
      <c r="B4411" s="144"/>
      <c r="C4411" s="144"/>
      <c r="D4411" s="144"/>
      <c r="E4411" s="144"/>
      <c r="F4411" s="144"/>
    </row>
    <row r="4412" spans="1:6">
      <c r="A4412" s="144"/>
      <c r="B4412" s="144"/>
      <c r="C4412" s="144"/>
      <c r="D4412" s="144"/>
      <c r="E4412" s="144"/>
      <c r="F4412" s="144"/>
    </row>
    <row r="4413" spans="1:6">
      <c r="A4413" s="144"/>
      <c r="B4413" s="144"/>
      <c r="C4413" s="144"/>
      <c r="D4413" s="144"/>
      <c r="E4413" s="144"/>
      <c r="F4413" s="144"/>
    </row>
    <row r="4414" spans="1:6">
      <c r="A4414" s="144"/>
      <c r="B4414" s="144"/>
      <c r="C4414" s="144"/>
      <c r="D4414" s="144"/>
      <c r="E4414" s="144"/>
      <c r="F4414" s="144"/>
    </row>
    <row r="4415" spans="1:6">
      <c r="A4415" s="144"/>
      <c r="B4415" s="144"/>
      <c r="C4415" s="144"/>
      <c r="D4415" s="144"/>
      <c r="E4415" s="144"/>
      <c r="F4415" s="144"/>
    </row>
    <row r="4416" spans="1:6">
      <c r="A4416" s="144"/>
      <c r="B4416" s="144"/>
      <c r="C4416" s="144"/>
      <c r="D4416" s="144"/>
      <c r="E4416" s="144"/>
      <c r="F4416" s="144"/>
    </row>
    <row r="4417" spans="1:6">
      <c r="A4417" s="144"/>
      <c r="B4417" s="144"/>
      <c r="C4417" s="144"/>
      <c r="D4417" s="144"/>
      <c r="E4417" s="144"/>
      <c r="F4417" s="144"/>
    </row>
    <row r="4418" spans="1:6">
      <c r="A4418" s="144"/>
      <c r="B4418" s="144"/>
      <c r="C4418" s="144"/>
      <c r="D4418" s="144"/>
      <c r="E4418" s="144"/>
      <c r="F4418" s="144"/>
    </row>
    <row r="4419" spans="1:6">
      <c r="A4419" s="144"/>
      <c r="B4419" s="144"/>
      <c r="C4419" s="144"/>
      <c r="D4419" s="144"/>
      <c r="E4419" s="144"/>
      <c r="F4419" s="144"/>
    </row>
    <row r="4420" spans="1:6">
      <c r="A4420" s="144"/>
      <c r="B4420" s="144"/>
      <c r="C4420" s="144"/>
      <c r="D4420" s="144"/>
      <c r="E4420" s="144"/>
      <c r="F4420" s="144"/>
    </row>
    <row r="4421" spans="1:6">
      <c r="A4421" s="144"/>
      <c r="B4421" s="144"/>
      <c r="C4421" s="144"/>
      <c r="D4421" s="144"/>
      <c r="E4421" s="144"/>
      <c r="F4421" s="144"/>
    </row>
    <row r="4422" spans="1:6">
      <c r="A4422" s="144"/>
      <c r="B4422" s="144"/>
      <c r="C4422" s="144"/>
      <c r="D4422" s="144"/>
      <c r="E4422" s="144"/>
      <c r="F4422" s="144"/>
    </row>
    <row r="4423" spans="1:6">
      <c r="A4423" s="144"/>
      <c r="B4423" s="144"/>
      <c r="C4423" s="144"/>
      <c r="D4423" s="144"/>
      <c r="E4423" s="144"/>
      <c r="F4423" s="144"/>
    </row>
    <row r="4424" spans="1:6">
      <c r="A4424" s="144"/>
      <c r="B4424" s="144"/>
      <c r="C4424" s="144"/>
      <c r="D4424" s="144"/>
      <c r="E4424" s="144"/>
      <c r="F4424" s="144"/>
    </row>
    <row r="4425" spans="1:6">
      <c r="A4425" s="144"/>
      <c r="B4425" s="144"/>
      <c r="C4425" s="144"/>
      <c r="D4425" s="144"/>
      <c r="E4425" s="144"/>
      <c r="F4425" s="144"/>
    </row>
    <row r="4426" spans="1:6">
      <c r="A4426" s="144"/>
      <c r="B4426" s="144"/>
      <c r="C4426" s="144"/>
      <c r="D4426" s="144"/>
      <c r="E4426" s="144"/>
      <c r="F4426" s="144"/>
    </row>
    <row r="4427" spans="1:6">
      <c r="A4427" s="144"/>
      <c r="B4427" s="144"/>
      <c r="C4427" s="144"/>
      <c r="D4427" s="144"/>
      <c r="E4427" s="144"/>
      <c r="F4427" s="144"/>
    </row>
    <row r="4428" spans="1:6">
      <c r="A4428" s="144"/>
      <c r="B4428" s="144"/>
      <c r="C4428" s="144"/>
      <c r="D4428" s="144"/>
      <c r="E4428" s="144"/>
      <c r="F4428" s="144"/>
    </row>
    <row r="4429" spans="1:6">
      <c r="A4429" s="144"/>
      <c r="B4429" s="144"/>
      <c r="C4429" s="144"/>
      <c r="D4429" s="144"/>
      <c r="E4429" s="144"/>
      <c r="F4429" s="144"/>
    </row>
    <row r="4430" spans="1:6">
      <c r="A4430" s="144"/>
      <c r="B4430" s="144"/>
      <c r="C4430" s="144"/>
      <c r="D4430" s="144"/>
      <c r="E4430" s="144"/>
      <c r="F4430" s="144"/>
    </row>
    <row r="4431" spans="1:6">
      <c r="A4431" s="144"/>
      <c r="B4431" s="144"/>
      <c r="C4431" s="144"/>
      <c r="D4431" s="144"/>
      <c r="E4431" s="144"/>
      <c r="F4431" s="144"/>
    </row>
    <row r="4432" spans="1:6">
      <c r="A4432" s="144"/>
      <c r="B4432" s="144"/>
      <c r="C4432" s="144"/>
      <c r="D4432" s="144"/>
      <c r="E4432" s="144"/>
      <c r="F4432" s="144"/>
    </row>
    <row r="4433" spans="1:6">
      <c r="A4433" s="144"/>
      <c r="B4433" s="144"/>
      <c r="C4433" s="144"/>
      <c r="D4433" s="144"/>
      <c r="E4433" s="144"/>
      <c r="F4433" s="144"/>
    </row>
    <row r="4434" spans="1:6">
      <c r="A4434" s="144"/>
      <c r="B4434" s="144"/>
      <c r="C4434" s="144"/>
      <c r="D4434" s="144"/>
      <c r="E4434" s="144"/>
      <c r="F4434" s="144"/>
    </row>
    <row r="4435" spans="1:6">
      <c r="A4435" s="144"/>
      <c r="B4435" s="144"/>
      <c r="C4435" s="144"/>
      <c r="D4435" s="144"/>
      <c r="E4435" s="144"/>
      <c r="F4435" s="144"/>
    </row>
    <row r="4436" spans="1:6">
      <c r="A4436" s="144"/>
      <c r="B4436" s="144"/>
      <c r="C4436" s="144"/>
      <c r="D4436" s="144"/>
      <c r="E4436" s="144"/>
      <c r="F4436" s="144"/>
    </row>
    <row r="4437" spans="1:6">
      <c r="A4437" s="144"/>
      <c r="B4437" s="144"/>
      <c r="C4437" s="144"/>
      <c r="D4437" s="144"/>
      <c r="E4437" s="144"/>
      <c r="F4437" s="144"/>
    </row>
    <row r="4438" spans="1:6">
      <c r="A4438" s="144"/>
      <c r="B4438" s="144"/>
      <c r="C4438" s="144"/>
      <c r="D4438" s="144"/>
      <c r="E4438" s="144"/>
      <c r="F4438" s="144"/>
    </row>
    <row r="4439" spans="1:6">
      <c r="A4439" s="144"/>
      <c r="B4439" s="144"/>
      <c r="C4439" s="144"/>
      <c r="D4439" s="144"/>
      <c r="E4439" s="144"/>
      <c r="F4439" s="144"/>
    </row>
    <row r="4440" spans="1:6">
      <c r="A4440" s="144"/>
      <c r="B4440" s="144"/>
      <c r="C4440" s="144"/>
      <c r="D4440" s="144"/>
      <c r="E4440" s="144"/>
      <c r="F4440" s="144"/>
    </row>
    <row r="4441" spans="1:6">
      <c r="A4441" s="144"/>
      <c r="B4441" s="144"/>
      <c r="C4441" s="144"/>
      <c r="D4441" s="144"/>
      <c r="E4441" s="144"/>
      <c r="F4441" s="144"/>
    </row>
    <row r="4442" spans="1:6">
      <c r="A4442" s="144"/>
      <c r="B4442" s="144"/>
      <c r="C4442" s="144"/>
      <c r="D4442" s="144"/>
      <c r="E4442" s="144"/>
      <c r="F4442" s="144"/>
    </row>
    <row r="4443" spans="1:6">
      <c r="A4443" s="144"/>
      <c r="B4443" s="144"/>
      <c r="C4443" s="144"/>
      <c r="D4443" s="144"/>
      <c r="E4443" s="144"/>
      <c r="F4443" s="144"/>
    </row>
    <row r="4444" spans="1:6">
      <c r="A4444" s="144"/>
      <c r="B4444" s="144"/>
      <c r="C4444" s="144"/>
      <c r="D4444" s="144"/>
      <c r="E4444" s="144"/>
      <c r="F4444" s="144"/>
    </row>
    <row r="4445" spans="1:6">
      <c r="A4445" s="144"/>
      <c r="B4445" s="144"/>
      <c r="C4445" s="144"/>
      <c r="D4445" s="144"/>
      <c r="E4445" s="144"/>
      <c r="F4445" s="144"/>
    </row>
    <row r="4446" spans="1:6">
      <c r="A4446" s="144"/>
      <c r="B4446" s="144"/>
      <c r="C4446" s="144"/>
      <c r="D4446" s="144"/>
      <c r="E4446" s="144"/>
      <c r="F4446" s="144"/>
    </row>
    <row r="4447" spans="1:6">
      <c r="A4447" s="144"/>
      <c r="B4447" s="144"/>
      <c r="C4447" s="144"/>
      <c r="D4447" s="144"/>
      <c r="E4447" s="144"/>
      <c r="F4447" s="144"/>
    </row>
    <row r="4448" spans="1:6">
      <c r="A4448" s="144"/>
      <c r="B4448" s="144"/>
      <c r="C4448" s="144"/>
      <c r="D4448" s="144"/>
      <c r="E4448" s="144"/>
      <c r="F4448" s="144"/>
    </row>
    <row r="4449" spans="1:6">
      <c r="A4449" s="144"/>
      <c r="B4449" s="144"/>
      <c r="C4449" s="144"/>
      <c r="D4449" s="144"/>
      <c r="E4449" s="144"/>
      <c r="F4449" s="144"/>
    </row>
    <row r="4450" spans="1:6">
      <c r="A4450" s="144"/>
      <c r="B4450" s="144"/>
      <c r="C4450" s="144"/>
      <c r="D4450" s="144"/>
      <c r="E4450" s="144"/>
      <c r="F4450" s="144"/>
    </row>
    <row r="4451" spans="1:6">
      <c r="A4451" s="144"/>
      <c r="B4451" s="144"/>
      <c r="C4451" s="144"/>
      <c r="D4451" s="144"/>
      <c r="E4451" s="144"/>
      <c r="F4451" s="144"/>
    </row>
    <row r="4452" spans="1:6">
      <c r="A4452" s="144"/>
      <c r="B4452" s="144"/>
      <c r="C4452" s="144"/>
      <c r="D4452" s="144"/>
      <c r="E4452" s="144"/>
      <c r="F4452" s="144"/>
    </row>
    <row r="4453" spans="1:6">
      <c r="A4453" s="144"/>
      <c r="B4453" s="144"/>
      <c r="C4453" s="144"/>
      <c r="D4453" s="144"/>
      <c r="E4453" s="144"/>
      <c r="F4453" s="144"/>
    </row>
    <row r="4454" spans="1:6">
      <c r="A4454" s="144"/>
      <c r="B4454" s="144"/>
      <c r="C4454" s="144"/>
      <c r="D4454" s="144"/>
      <c r="E4454" s="144"/>
      <c r="F4454" s="144"/>
    </row>
    <row r="4455" spans="1:6">
      <c r="A4455" s="144"/>
      <c r="B4455" s="144"/>
      <c r="C4455" s="144"/>
      <c r="D4455" s="144"/>
      <c r="E4455" s="144"/>
      <c r="F4455" s="144"/>
    </row>
    <row r="4456" spans="1:6">
      <c r="A4456" s="144"/>
      <c r="B4456" s="144"/>
      <c r="C4456" s="144"/>
      <c r="D4456" s="144"/>
      <c r="E4456" s="144"/>
      <c r="F4456" s="144"/>
    </row>
    <row r="4457" spans="1:6">
      <c r="A4457" s="144"/>
      <c r="B4457" s="144"/>
      <c r="C4457" s="144"/>
      <c r="D4457" s="144"/>
      <c r="E4457" s="144"/>
      <c r="F4457" s="144"/>
    </row>
    <row r="4458" spans="1:6">
      <c r="A4458" s="144"/>
      <c r="B4458" s="144"/>
      <c r="C4458" s="144"/>
      <c r="D4458" s="144"/>
      <c r="E4458" s="144"/>
      <c r="F4458" s="144"/>
    </row>
    <row r="4459" spans="1:6">
      <c r="A4459" s="144"/>
      <c r="B4459" s="144"/>
      <c r="C4459" s="144"/>
      <c r="D4459" s="144"/>
      <c r="E4459" s="144"/>
      <c r="F4459" s="144"/>
    </row>
    <row r="4460" spans="1:6">
      <c r="A4460" s="144"/>
      <c r="B4460" s="144"/>
      <c r="C4460" s="144"/>
      <c r="D4460" s="144"/>
      <c r="E4460" s="144"/>
      <c r="F4460" s="144"/>
    </row>
    <row r="4461" spans="1:6">
      <c r="A4461" s="144"/>
      <c r="B4461" s="144"/>
      <c r="C4461" s="144"/>
      <c r="D4461" s="144"/>
      <c r="E4461" s="144"/>
      <c r="F4461" s="144"/>
    </row>
    <row r="4462" spans="1:6">
      <c r="A4462" s="144"/>
      <c r="B4462" s="144"/>
      <c r="C4462" s="144"/>
      <c r="D4462" s="144"/>
      <c r="E4462" s="144"/>
      <c r="F4462" s="144"/>
    </row>
    <row r="4463" spans="1:6">
      <c r="A4463" s="144"/>
      <c r="B4463" s="144"/>
      <c r="C4463" s="144"/>
      <c r="D4463" s="144"/>
      <c r="E4463" s="144"/>
      <c r="F4463" s="144"/>
    </row>
    <row r="4464" spans="1:6">
      <c r="A4464" s="144"/>
      <c r="B4464" s="144"/>
      <c r="C4464" s="144"/>
      <c r="D4464" s="144"/>
      <c r="E4464" s="144"/>
      <c r="F4464" s="144"/>
    </row>
    <row r="4465" spans="1:6">
      <c r="A4465" s="144"/>
      <c r="B4465" s="144"/>
      <c r="C4465" s="144"/>
      <c r="D4465" s="144"/>
      <c r="E4465" s="144"/>
      <c r="F4465" s="144"/>
    </row>
    <row r="4466" spans="1:6">
      <c r="A4466" s="144"/>
      <c r="B4466" s="144"/>
      <c r="C4466" s="144"/>
      <c r="D4466" s="144"/>
      <c r="E4466" s="144"/>
      <c r="F4466" s="144"/>
    </row>
    <row r="4467" spans="1:6">
      <c r="A4467" s="144"/>
      <c r="B4467" s="144"/>
      <c r="C4467" s="144"/>
      <c r="D4467" s="144"/>
      <c r="E4467" s="144"/>
      <c r="F4467" s="144"/>
    </row>
    <row r="4468" spans="1:6">
      <c r="A4468" s="144"/>
      <c r="B4468" s="144"/>
      <c r="C4468" s="144"/>
      <c r="D4468" s="144"/>
      <c r="E4468" s="144"/>
      <c r="F4468" s="144"/>
    </row>
    <row r="4469" spans="1:6">
      <c r="A4469" s="144"/>
      <c r="B4469" s="144"/>
      <c r="C4469" s="144"/>
      <c r="D4469" s="144"/>
      <c r="E4469" s="144"/>
      <c r="F4469" s="144"/>
    </row>
    <row r="4470" spans="1:6">
      <c r="A4470" s="144"/>
      <c r="B4470" s="144"/>
      <c r="C4470" s="144"/>
      <c r="D4470" s="144"/>
      <c r="E4470" s="144"/>
      <c r="F4470" s="144"/>
    </row>
    <row r="4471" spans="1:6">
      <c r="A4471" s="144"/>
      <c r="B4471" s="144"/>
      <c r="C4471" s="144"/>
      <c r="D4471" s="144"/>
      <c r="E4471" s="144"/>
      <c r="F4471" s="144"/>
    </row>
    <row r="4472" spans="1:6">
      <c r="A4472" s="144"/>
      <c r="B4472" s="144"/>
      <c r="C4472" s="144"/>
      <c r="D4472" s="144"/>
      <c r="E4472" s="144"/>
      <c r="F4472" s="144"/>
    </row>
    <row r="4473" spans="1:6">
      <c r="A4473" s="144"/>
      <c r="B4473" s="144"/>
      <c r="C4473" s="144"/>
      <c r="D4473" s="144"/>
      <c r="E4473" s="144"/>
      <c r="F4473" s="144"/>
    </row>
    <row r="4474" spans="1:6">
      <c r="A4474" s="144"/>
      <c r="B4474" s="144"/>
      <c r="C4474" s="144"/>
      <c r="D4474" s="144"/>
      <c r="E4474" s="144"/>
      <c r="F4474" s="144"/>
    </row>
    <row r="4475" spans="1:6">
      <c r="A4475" s="144"/>
      <c r="B4475" s="144"/>
      <c r="C4475" s="144"/>
      <c r="D4475" s="144"/>
      <c r="E4475" s="144"/>
      <c r="F4475" s="144"/>
    </row>
    <row r="4476" spans="1:6">
      <c r="A4476" s="144"/>
      <c r="B4476" s="144"/>
      <c r="C4476" s="144"/>
      <c r="D4476" s="144"/>
      <c r="E4476" s="144"/>
      <c r="F4476" s="144"/>
    </row>
    <row r="4477" spans="1:6">
      <c r="A4477" s="144"/>
      <c r="B4477" s="144"/>
      <c r="C4477" s="144"/>
      <c r="D4477" s="144"/>
      <c r="E4477" s="144"/>
      <c r="F4477" s="144"/>
    </row>
    <row r="4478" spans="1:6">
      <c r="A4478" s="144"/>
      <c r="B4478" s="144"/>
      <c r="C4478" s="144"/>
      <c r="D4478" s="144"/>
      <c r="E4478" s="144"/>
      <c r="F4478" s="144"/>
    </row>
    <row r="4479" spans="1:6">
      <c r="A4479" s="144"/>
      <c r="B4479" s="144"/>
      <c r="C4479" s="144"/>
      <c r="D4479" s="144"/>
      <c r="E4479" s="144"/>
      <c r="F4479" s="144"/>
    </row>
    <row r="4480" spans="1:6">
      <c r="A4480" s="144"/>
      <c r="B4480" s="144"/>
      <c r="C4480" s="144"/>
      <c r="D4480" s="144"/>
      <c r="E4480" s="144"/>
      <c r="F4480" s="144"/>
    </row>
    <row r="4481" spans="1:6">
      <c r="A4481" s="144"/>
      <c r="B4481" s="144"/>
      <c r="C4481" s="144"/>
      <c r="D4481" s="144"/>
      <c r="E4481" s="144"/>
      <c r="F4481" s="144"/>
    </row>
    <row r="4482" spans="1:6">
      <c r="A4482" s="144"/>
      <c r="B4482" s="144"/>
      <c r="C4482" s="144"/>
      <c r="D4482" s="144"/>
      <c r="E4482" s="144"/>
      <c r="F4482" s="144"/>
    </row>
    <row r="4483" spans="1:6">
      <c r="A4483" s="144"/>
      <c r="B4483" s="144"/>
      <c r="C4483" s="144"/>
      <c r="D4483" s="144"/>
      <c r="E4483" s="144"/>
      <c r="F4483" s="144"/>
    </row>
    <row r="4484" spans="1:6">
      <c r="A4484" s="144"/>
      <c r="B4484" s="144"/>
      <c r="C4484" s="144"/>
      <c r="D4484" s="144"/>
      <c r="E4484" s="144"/>
      <c r="F4484" s="144"/>
    </row>
    <row r="4485" spans="1:6">
      <c r="A4485" s="144"/>
      <c r="B4485" s="144"/>
      <c r="C4485" s="144"/>
      <c r="D4485" s="144"/>
      <c r="E4485" s="144"/>
      <c r="F4485" s="144"/>
    </row>
    <row r="4486" spans="1:6">
      <c r="A4486" s="144"/>
      <c r="B4486" s="144"/>
      <c r="C4486" s="144"/>
      <c r="D4486" s="144"/>
      <c r="E4486" s="144"/>
      <c r="F4486" s="144"/>
    </row>
    <row r="4487" spans="1:6">
      <c r="A4487" s="144"/>
      <c r="B4487" s="144"/>
      <c r="C4487" s="144"/>
      <c r="D4487" s="144"/>
      <c r="E4487" s="144"/>
      <c r="F4487" s="144"/>
    </row>
    <row r="4488" spans="1:6">
      <c r="A4488" s="144"/>
      <c r="B4488" s="144"/>
      <c r="C4488" s="144"/>
      <c r="D4488" s="144"/>
      <c r="E4488" s="144"/>
      <c r="F4488" s="144"/>
    </row>
    <row r="4489" spans="1:6">
      <c r="A4489" s="144"/>
      <c r="B4489" s="144"/>
      <c r="C4489" s="144"/>
      <c r="D4489" s="144"/>
      <c r="E4489" s="144"/>
      <c r="F4489" s="144"/>
    </row>
    <row r="4490" spans="1:6">
      <c r="A4490" s="144"/>
      <c r="B4490" s="144"/>
      <c r="C4490" s="144"/>
      <c r="D4490" s="144"/>
      <c r="E4490" s="144"/>
      <c r="F4490" s="144"/>
    </row>
    <row r="4491" spans="1:6">
      <c r="A4491" s="144"/>
      <c r="B4491" s="144"/>
      <c r="C4491" s="144"/>
      <c r="D4491" s="144"/>
      <c r="E4491" s="144"/>
      <c r="F4491" s="144"/>
    </row>
    <row r="4492" spans="1:6">
      <c r="A4492" s="144"/>
      <c r="B4492" s="144"/>
      <c r="C4492" s="144"/>
      <c r="D4492" s="144"/>
      <c r="E4492" s="144"/>
      <c r="F4492" s="144"/>
    </row>
    <row r="4493" spans="1:6">
      <c r="A4493" s="144"/>
      <c r="B4493" s="144"/>
      <c r="C4493" s="144"/>
      <c r="D4493" s="144"/>
      <c r="E4493" s="144"/>
      <c r="F4493" s="144"/>
    </row>
    <row r="4494" spans="1:6">
      <c r="A4494" s="144"/>
      <c r="B4494" s="144"/>
      <c r="C4494" s="144"/>
      <c r="D4494" s="144"/>
      <c r="E4494" s="144"/>
      <c r="F4494" s="144"/>
    </row>
    <row r="4495" spans="1:6">
      <c r="A4495" s="144"/>
      <c r="B4495" s="144"/>
      <c r="C4495" s="144"/>
      <c r="D4495" s="144"/>
      <c r="E4495" s="144"/>
      <c r="F4495" s="144"/>
    </row>
    <row r="4496" spans="1:6">
      <c r="A4496" s="144"/>
      <c r="B4496" s="144"/>
      <c r="C4496" s="144"/>
      <c r="D4496" s="144"/>
      <c r="E4496" s="144"/>
      <c r="F4496" s="144"/>
    </row>
    <row r="4497" spans="1:6">
      <c r="A4497" s="144"/>
      <c r="B4497" s="144"/>
      <c r="C4497" s="144"/>
      <c r="D4497" s="144"/>
      <c r="E4497" s="144"/>
      <c r="F4497" s="144"/>
    </row>
    <row r="4498" spans="1:6">
      <c r="A4498" s="144"/>
      <c r="B4498" s="144"/>
      <c r="C4498" s="144"/>
      <c r="D4498" s="144"/>
      <c r="E4498" s="144"/>
      <c r="F4498" s="144"/>
    </row>
    <row r="4499" spans="1:6">
      <c r="A4499" s="144"/>
      <c r="B4499" s="144"/>
      <c r="C4499" s="144"/>
      <c r="D4499" s="144"/>
      <c r="E4499" s="144"/>
      <c r="F4499" s="144"/>
    </row>
    <row r="4500" spans="1:6">
      <c r="A4500" s="144"/>
      <c r="B4500" s="144"/>
      <c r="C4500" s="144"/>
      <c r="D4500" s="144"/>
      <c r="E4500" s="144"/>
      <c r="F4500" s="144"/>
    </row>
    <row r="4501" spans="1:6">
      <c r="A4501" s="144"/>
      <c r="B4501" s="144"/>
      <c r="C4501" s="144"/>
      <c r="D4501" s="144"/>
      <c r="E4501" s="144"/>
      <c r="F4501" s="144"/>
    </row>
    <row r="4502" spans="1:6">
      <c r="A4502" s="144"/>
      <c r="B4502" s="144"/>
      <c r="C4502" s="144"/>
      <c r="D4502" s="144"/>
      <c r="E4502" s="144"/>
      <c r="F4502" s="144"/>
    </row>
    <row r="4503" spans="1:6">
      <c r="A4503" s="144"/>
      <c r="B4503" s="144"/>
      <c r="C4503" s="144"/>
      <c r="D4503" s="144"/>
      <c r="E4503" s="144"/>
      <c r="F4503" s="144"/>
    </row>
    <row r="4504" spans="1:6">
      <c r="A4504" s="144"/>
      <c r="B4504" s="144"/>
      <c r="C4504" s="144"/>
      <c r="D4504" s="144"/>
      <c r="E4504" s="144"/>
      <c r="F4504" s="144"/>
    </row>
    <row r="4505" spans="1:6">
      <c r="A4505" s="144"/>
      <c r="B4505" s="144"/>
      <c r="C4505" s="144"/>
      <c r="D4505" s="144"/>
      <c r="E4505" s="144"/>
      <c r="F4505" s="144"/>
    </row>
    <row r="4506" spans="1:6">
      <c r="A4506" s="144"/>
      <c r="B4506" s="144"/>
      <c r="C4506" s="144"/>
      <c r="D4506" s="144"/>
      <c r="E4506" s="144"/>
      <c r="F4506" s="144"/>
    </row>
    <row r="4507" spans="1:6">
      <c r="A4507" s="144"/>
      <c r="B4507" s="144"/>
      <c r="C4507" s="144"/>
      <c r="D4507" s="144"/>
      <c r="E4507" s="144"/>
      <c r="F4507" s="144"/>
    </row>
    <row r="4508" spans="1:6">
      <c r="A4508" s="144"/>
      <c r="B4508" s="144"/>
      <c r="C4508" s="144"/>
      <c r="D4508" s="144"/>
      <c r="E4508" s="144"/>
      <c r="F4508" s="144"/>
    </row>
    <row r="4509" spans="1:6">
      <c r="A4509" s="144"/>
      <c r="B4509" s="144"/>
      <c r="C4509" s="144"/>
      <c r="D4509" s="144"/>
      <c r="E4509" s="144"/>
      <c r="F4509" s="144"/>
    </row>
    <row r="4510" spans="1:6">
      <c r="A4510" s="144"/>
      <c r="B4510" s="144"/>
      <c r="C4510" s="144"/>
      <c r="D4510" s="144"/>
      <c r="E4510" s="144"/>
      <c r="F4510" s="144"/>
    </row>
    <row r="4511" spans="1:6">
      <c r="A4511" s="144"/>
      <c r="B4511" s="144"/>
      <c r="C4511" s="144"/>
      <c r="D4511" s="144"/>
      <c r="E4511" s="144"/>
      <c r="F4511" s="144"/>
    </row>
    <row r="4512" spans="1:6">
      <c r="A4512" s="144"/>
      <c r="B4512" s="144"/>
      <c r="C4512" s="144"/>
      <c r="D4512" s="144"/>
      <c r="E4512" s="144"/>
      <c r="F4512" s="144"/>
    </row>
    <row r="4513" spans="1:6">
      <c r="A4513" s="144"/>
      <c r="B4513" s="144"/>
      <c r="C4513" s="144"/>
      <c r="D4513" s="144"/>
      <c r="E4513" s="144"/>
      <c r="F4513" s="144"/>
    </row>
    <row r="4514" spans="1:6">
      <c r="A4514" s="144"/>
      <c r="B4514" s="144"/>
      <c r="C4514" s="144"/>
      <c r="D4514" s="144"/>
      <c r="E4514" s="144"/>
      <c r="F4514" s="144"/>
    </row>
    <row r="4515" spans="1:6">
      <c r="A4515" s="144"/>
      <c r="B4515" s="144"/>
      <c r="C4515" s="144"/>
      <c r="D4515" s="144"/>
      <c r="E4515" s="144"/>
      <c r="F4515" s="144"/>
    </row>
    <row r="4516" spans="1:6">
      <c r="A4516" s="144"/>
      <c r="B4516" s="144"/>
      <c r="C4516" s="144"/>
      <c r="D4516" s="144"/>
      <c r="E4516" s="144"/>
      <c r="F4516" s="144"/>
    </row>
    <row r="4517" spans="1:6">
      <c r="A4517" s="144"/>
      <c r="B4517" s="144"/>
      <c r="C4517" s="144"/>
      <c r="D4517" s="144"/>
      <c r="E4517" s="144"/>
      <c r="F4517" s="144"/>
    </row>
    <row r="4518" spans="1:6">
      <c r="A4518" s="144"/>
      <c r="B4518" s="144"/>
      <c r="C4518" s="144"/>
      <c r="D4518" s="144"/>
      <c r="E4518" s="144"/>
      <c r="F4518" s="144"/>
    </row>
    <row r="4519" spans="1:6">
      <c r="A4519" s="144"/>
      <c r="B4519" s="144"/>
      <c r="C4519" s="144"/>
      <c r="D4519" s="144"/>
      <c r="E4519" s="144"/>
      <c r="F4519" s="144"/>
    </row>
    <row r="4520" spans="1:6">
      <c r="A4520" s="144"/>
      <c r="B4520" s="144"/>
      <c r="C4520" s="144"/>
      <c r="D4520" s="144"/>
      <c r="E4520" s="144"/>
      <c r="F4520" s="144"/>
    </row>
    <row r="4521" spans="1:6">
      <c r="A4521" s="144"/>
      <c r="B4521" s="144"/>
      <c r="C4521" s="144"/>
      <c r="D4521" s="144"/>
      <c r="E4521" s="144"/>
      <c r="F4521" s="144"/>
    </row>
    <row r="4522" spans="1:6">
      <c r="A4522" s="144"/>
      <c r="B4522" s="144"/>
      <c r="C4522" s="144"/>
      <c r="D4522" s="144"/>
      <c r="E4522" s="144"/>
      <c r="F4522" s="144"/>
    </row>
    <row r="4523" spans="1:6">
      <c r="A4523" s="144"/>
      <c r="B4523" s="144"/>
      <c r="C4523" s="144"/>
      <c r="D4523" s="144"/>
      <c r="E4523" s="144"/>
      <c r="F4523" s="144"/>
    </row>
    <row r="4524" spans="1:6">
      <c r="A4524" s="144"/>
      <c r="B4524" s="144"/>
      <c r="C4524" s="144"/>
      <c r="D4524" s="144"/>
      <c r="E4524" s="144"/>
      <c r="F4524" s="144"/>
    </row>
    <row r="4525" spans="1:6">
      <c r="A4525" s="144"/>
      <c r="B4525" s="144"/>
      <c r="C4525" s="144"/>
      <c r="D4525" s="144"/>
      <c r="E4525" s="144"/>
      <c r="F4525" s="144"/>
    </row>
    <row r="4526" spans="1:6">
      <c r="A4526" s="144"/>
      <c r="B4526" s="144"/>
      <c r="C4526" s="144"/>
      <c r="D4526" s="144"/>
      <c r="E4526" s="144"/>
      <c r="F4526" s="144"/>
    </row>
    <row r="4527" spans="1:6">
      <c r="A4527" s="144"/>
      <c r="B4527" s="144"/>
      <c r="C4527" s="144"/>
      <c r="D4527" s="144"/>
      <c r="E4527" s="144"/>
      <c r="F4527" s="144"/>
    </row>
    <row r="4528" spans="1:6">
      <c r="A4528" s="144"/>
      <c r="B4528" s="144"/>
      <c r="C4528" s="144"/>
      <c r="D4528" s="144"/>
      <c r="E4528" s="144"/>
      <c r="F4528" s="144"/>
    </row>
    <row r="4529" spans="1:6">
      <c r="A4529" s="144"/>
      <c r="B4529" s="144"/>
      <c r="C4529" s="144"/>
      <c r="D4529" s="144"/>
      <c r="E4529" s="144"/>
      <c r="F4529" s="144"/>
    </row>
    <row r="4530" spans="1:6">
      <c r="A4530" s="144"/>
      <c r="B4530" s="144"/>
      <c r="C4530" s="144"/>
      <c r="D4530" s="144"/>
      <c r="E4530" s="144"/>
      <c r="F4530" s="144"/>
    </row>
    <row r="4531" spans="1:6">
      <c r="A4531" s="144"/>
      <c r="B4531" s="144"/>
      <c r="C4531" s="144"/>
      <c r="D4531" s="144"/>
      <c r="E4531" s="144"/>
      <c r="F4531" s="144"/>
    </row>
    <row r="4532" spans="1:6">
      <c r="A4532" s="144"/>
      <c r="B4532" s="144"/>
      <c r="C4532" s="144"/>
      <c r="D4532" s="144"/>
      <c r="E4532" s="144"/>
      <c r="F4532" s="144"/>
    </row>
    <row r="4533" spans="1:6">
      <c r="A4533" s="144"/>
      <c r="B4533" s="144"/>
      <c r="C4533" s="144"/>
      <c r="D4533" s="144"/>
      <c r="E4533" s="144"/>
      <c r="F4533" s="144"/>
    </row>
    <row r="4534" spans="1:6">
      <c r="A4534" s="144"/>
      <c r="B4534" s="144"/>
      <c r="C4534" s="144"/>
      <c r="D4534" s="144"/>
      <c r="E4534" s="144"/>
      <c r="F4534" s="144"/>
    </row>
    <row r="4535" spans="1:6">
      <c r="A4535" s="144"/>
      <c r="B4535" s="144"/>
      <c r="C4535" s="144"/>
      <c r="D4535" s="144"/>
      <c r="E4535" s="144"/>
      <c r="F4535" s="144"/>
    </row>
    <row r="4536" spans="1:6">
      <c r="A4536" s="144"/>
      <c r="B4536" s="144"/>
      <c r="C4536" s="144"/>
      <c r="D4536" s="144"/>
      <c r="E4536" s="144"/>
      <c r="F4536" s="144"/>
    </row>
    <row r="4537" spans="1:6">
      <c r="A4537" s="144"/>
      <c r="B4537" s="144"/>
      <c r="C4537" s="144"/>
      <c r="D4537" s="144"/>
      <c r="E4537" s="144"/>
      <c r="F4537" s="144"/>
    </row>
    <row r="4538" spans="1:6">
      <c r="A4538" s="144"/>
      <c r="B4538" s="144"/>
      <c r="C4538" s="144"/>
      <c r="D4538" s="144"/>
      <c r="E4538" s="144"/>
      <c r="F4538" s="144"/>
    </row>
    <row r="4539" spans="1:6">
      <c r="A4539" s="144"/>
      <c r="B4539" s="144"/>
      <c r="C4539" s="144"/>
      <c r="D4539" s="144"/>
      <c r="E4539" s="144"/>
      <c r="F4539" s="144"/>
    </row>
    <row r="4540" spans="1:6">
      <c r="A4540" s="144"/>
      <c r="B4540" s="144"/>
      <c r="C4540" s="144"/>
      <c r="D4540" s="144"/>
      <c r="E4540" s="144"/>
      <c r="F4540" s="144"/>
    </row>
    <row r="4541" spans="1:6">
      <c r="A4541" s="144"/>
      <c r="B4541" s="144"/>
      <c r="C4541" s="144"/>
      <c r="D4541" s="144"/>
      <c r="E4541" s="144"/>
      <c r="F4541" s="144"/>
    </row>
    <row r="4542" spans="1:6">
      <c r="A4542" s="144"/>
      <c r="B4542" s="144"/>
      <c r="C4542" s="144"/>
      <c r="D4542" s="144"/>
      <c r="E4542" s="144"/>
      <c r="F4542" s="144"/>
    </row>
    <row r="4543" spans="1:6">
      <c r="A4543" s="144"/>
      <c r="B4543" s="144"/>
      <c r="C4543" s="144"/>
      <c r="D4543" s="144"/>
      <c r="E4543" s="144"/>
      <c r="F4543" s="144"/>
    </row>
    <row r="4544" spans="1:6">
      <c r="A4544" s="144"/>
      <c r="B4544" s="144"/>
      <c r="C4544" s="144"/>
      <c r="D4544" s="144"/>
      <c r="E4544" s="144"/>
      <c r="F4544" s="144"/>
    </row>
    <row r="4545" spans="1:6">
      <c r="A4545" s="144"/>
      <c r="B4545" s="144"/>
      <c r="C4545" s="144"/>
      <c r="D4545" s="144"/>
      <c r="E4545" s="144"/>
      <c r="F4545" s="144"/>
    </row>
    <row r="4546" spans="1:6">
      <c r="A4546" s="144"/>
      <c r="B4546" s="144"/>
      <c r="C4546" s="144"/>
      <c r="D4546" s="144"/>
      <c r="E4546" s="144"/>
      <c r="F4546" s="144"/>
    </row>
    <row r="4547" spans="1:6">
      <c r="A4547" s="144"/>
      <c r="B4547" s="144"/>
      <c r="C4547" s="144"/>
      <c r="D4547" s="144"/>
      <c r="E4547" s="144"/>
      <c r="F4547" s="144"/>
    </row>
    <row r="4548" spans="1:6">
      <c r="A4548" s="144"/>
      <c r="B4548" s="144"/>
      <c r="C4548" s="144"/>
      <c r="D4548" s="144"/>
      <c r="E4548" s="144"/>
      <c r="F4548" s="144"/>
    </row>
    <row r="4549" spans="1:6">
      <c r="A4549" s="144"/>
      <c r="B4549" s="144"/>
      <c r="C4549" s="144"/>
      <c r="D4549" s="144"/>
      <c r="E4549" s="144"/>
      <c r="F4549" s="144"/>
    </row>
    <row r="4550" spans="1:6">
      <c r="A4550" s="144"/>
      <c r="B4550" s="144"/>
      <c r="C4550" s="144"/>
      <c r="D4550" s="144"/>
      <c r="E4550" s="144"/>
      <c r="F4550" s="144"/>
    </row>
    <row r="4551" spans="1:6">
      <c r="A4551" s="144"/>
      <c r="B4551" s="144"/>
      <c r="C4551" s="144"/>
      <c r="D4551" s="144"/>
      <c r="E4551" s="144"/>
      <c r="F4551" s="144"/>
    </row>
    <row r="4552" spans="1:6">
      <c r="A4552" s="144"/>
      <c r="B4552" s="144"/>
      <c r="C4552" s="144"/>
      <c r="D4552" s="144"/>
      <c r="E4552" s="144"/>
      <c r="F4552" s="144"/>
    </row>
    <row r="4553" spans="1:6">
      <c r="A4553" s="144"/>
      <c r="B4553" s="144"/>
      <c r="C4553" s="144"/>
      <c r="D4553" s="144"/>
      <c r="E4553" s="144"/>
      <c r="F4553" s="144"/>
    </row>
    <row r="4554" spans="1:6">
      <c r="A4554" s="144"/>
      <c r="B4554" s="144"/>
      <c r="C4554" s="144"/>
      <c r="D4554" s="144"/>
      <c r="E4554" s="144"/>
      <c r="F4554" s="144"/>
    </row>
    <row r="4555" spans="1:6">
      <c r="A4555" s="144"/>
      <c r="B4555" s="144"/>
      <c r="C4555" s="144"/>
      <c r="D4555" s="144"/>
      <c r="E4555" s="144"/>
      <c r="F4555" s="144"/>
    </row>
    <row r="4556" spans="1:6">
      <c r="A4556" s="144"/>
      <c r="B4556" s="144"/>
      <c r="C4556" s="144"/>
      <c r="D4556" s="144"/>
      <c r="E4556" s="144"/>
      <c r="F4556" s="144"/>
    </row>
    <row r="4557" spans="1:6">
      <c r="A4557" s="144"/>
      <c r="B4557" s="144"/>
      <c r="C4557" s="144"/>
      <c r="D4557" s="144"/>
      <c r="E4557" s="144"/>
      <c r="F4557" s="144"/>
    </row>
    <row r="4558" spans="1:6">
      <c r="A4558" s="144"/>
      <c r="B4558" s="144"/>
      <c r="C4558" s="144"/>
      <c r="D4558" s="144"/>
      <c r="E4558" s="144"/>
      <c r="F4558" s="144"/>
    </row>
    <row r="4559" spans="1:6">
      <c r="A4559" s="144"/>
      <c r="B4559" s="144"/>
      <c r="C4559" s="144"/>
      <c r="D4559" s="144"/>
      <c r="E4559" s="144"/>
      <c r="F4559" s="144"/>
    </row>
    <row r="4560" spans="1:6">
      <c r="A4560" s="144"/>
      <c r="B4560" s="144"/>
      <c r="C4560" s="144"/>
      <c r="D4560" s="144"/>
      <c r="E4560" s="144"/>
      <c r="F4560" s="144"/>
    </row>
    <row r="4561" spans="1:6">
      <c r="A4561" s="144"/>
      <c r="B4561" s="144"/>
      <c r="C4561" s="144"/>
      <c r="D4561" s="144"/>
      <c r="E4561" s="144"/>
      <c r="F4561" s="144"/>
    </row>
    <row r="4562" spans="1:6">
      <c r="A4562" s="144"/>
      <c r="B4562" s="144"/>
      <c r="C4562" s="144"/>
      <c r="D4562" s="144"/>
      <c r="E4562" s="144"/>
      <c r="F4562" s="144"/>
    </row>
    <row r="4563" spans="1:6">
      <c r="A4563" s="144"/>
      <c r="B4563" s="144"/>
      <c r="C4563" s="144"/>
      <c r="D4563" s="144"/>
      <c r="E4563" s="144"/>
      <c r="F4563" s="144"/>
    </row>
    <row r="4564" spans="1:6">
      <c r="A4564" s="144"/>
      <c r="B4564" s="144"/>
      <c r="C4564" s="144"/>
      <c r="D4564" s="144"/>
      <c r="E4564" s="144"/>
      <c r="F4564" s="144"/>
    </row>
    <row r="4565" spans="1:6">
      <c r="A4565" s="144"/>
      <c r="B4565" s="144"/>
      <c r="C4565" s="144"/>
      <c r="D4565" s="144"/>
      <c r="E4565" s="144"/>
      <c r="F4565" s="144"/>
    </row>
    <row r="4566" spans="1:6">
      <c r="A4566" s="144"/>
      <c r="B4566" s="144"/>
      <c r="C4566" s="144"/>
      <c r="D4566" s="144"/>
      <c r="E4566" s="144"/>
      <c r="F4566" s="144"/>
    </row>
    <row r="4567" spans="1:6">
      <c r="A4567" s="144"/>
      <c r="B4567" s="144"/>
      <c r="C4567" s="144"/>
      <c r="D4567" s="144"/>
      <c r="E4567" s="144"/>
      <c r="F4567" s="144"/>
    </row>
    <row r="4568" spans="1:6">
      <c r="A4568" s="144"/>
      <c r="B4568" s="144"/>
      <c r="C4568" s="144"/>
      <c r="D4568" s="144"/>
      <c r="E4568" s="144"/>
      <c r="F4568" s="144"/>
    </row>
    <row r="4569" spans="1:6">
      <c r="A4569" s="144"/>
      <c r="B4569" s="144"/>
      <c r="C4569" s="144"/>
      <c r="D4569" s="144"/>
      <c r="E4569" s="144"/>
      <c r="F4569" s="144"/>
    </row>
    <row r="4570" spans="1:6">
      <c r="A4570" s="144"/>
      <c r="B4570" s="144"/>
      <c r="C4570" s="144"/>
      <c r="D4570" s="144"/>
      <c r="E4570" s="144"/>
      <c r="F4570" s="144"/>
    </row>
    <row r="4571" spans="1:6">
      <c r="A4571" s="144"/>
      <c r="B4571" s="144"/>
      <c r="C4571" s="144"/>
      <c r="D4571" s="144"/>
      <c r="E4571" s="144"/>
      <c r="F4571" s="144"/>
    </row>
    <row r="4572" spans="1:6">
      <c r="A4572" s="144"/>
      <c r="B4572" s="144"/>
      <c r="C4572" s="144"/>
      <c r="D4572" s="144"/>
      <c r="E4572" s="144"/>
      <c r="F4572" s="144"/>
    </row>
    <row r="4573" spans="1:6">
      <c r="A4573" s="144"/>
      <c r="B4573" s="144"/>
      <c r="C4573" s="144"/>
      <c r="D4573" s="144"/>
      <c r="E4573" s="144"/>
      <c r="F4573" s="144"/>
    </row>
    <row r="4574" spans="1:6">
      <c r="A4574" s="144"/>
      <c r="B4574" s="144"/>
      <c r="C4574" s="144"/>
      <c r="D4574" s="144"/>
      <c r="E4574" s="144"/>
      <c r="F4574" s="144"/>
    </row>
    <row r="4575" spans="1:6">
      <c r="A4575" s="144"/>
      <c r="B4575" s="144"/>
      <c r="C4575" s="144"/>
      <c r="D4575" s="144"/>
      <c r="E4575" s="144"/>
      <c r="F4575" s="144"/>
    </row>
    <row r="4576" spans="1:6">
      <c r="A4576" s="144"/>
      <c r="B4576" s="144"/>
      <c r="C4576" s="144"/>
      <c r="D4576" s="144"/>
      <c r="E4576" s="144"/>
      <c r="F4576" s="144"/>
    </row>
    <row r="4577" spans="1:6">
      <c r="A4577" s="144"/>
      <c r="B4577" s="144"/>
      <c r="C4577" s="144"/>
      <c r="D4577" s="144"/>
      <c r="E4577" s="144"/>
      <c r="F4577" s="144"/>
    </row>
    <row r="4578" spans="1:6">
      <c r="A4578" s="144"/>
      <c r="B4578" s="144"/>
      <c r="C4578" s="144"/>
      <c r="D4578" s="144"/>
      <c r="E4578" s="144"/>
      <c r="F4578" s="144"/>
    </row>
    <row r="4579" spans="1:6">
      <c r="A4579" s="144"/>
      <c r="B4579" s="144"/>
      <c r="C4579" s="144"/>
      <c r="D4579" s="144"/>
      <c r="E4579" s="144"/>
      <c r="F4579" s="144"/>
    </row>
    <row r="4580" spans="1:6">
      <c r="A4580" s="144"/>
      <c r="B4580" s="144"/>
      <c r="C4580" s="144"/>
      <c r="D4580" s="144"/>
      <c r="E4580" s="144"/>
      <c r="F4580" s="144"/>
    </row>
    <row r="4581" spans="1:6">
      <c r="A4581" s="144"/>
      <c r="B4581" s="144"/>
      <c r="C4581" s="144"/>
      <c r="D4581" s="144"/>
      <c r="E4581" s="144"/>
      <c r="F4581" s="144"/>
    </row>
    <row r="4582" spans="1:6">
      <c r="A4582" s="144"/>
      <c r="B4582" s="144"/>
      <c r="C4582" s="144"/>
      <c r="D4582" s="144"/>
      <c r="E4582" s="144"/>
      <c r="F4582" s="144"/>
    </row>
    <row r="4583" spans="1:6">
      <c r="A4583" s="144"/>
      <c r="B4583" s="144"/>
      <c r="C4583" s="144"/>
      <c r="D4583" s="144"/>
      <c r="E4583" s="144"/>
      <c r="F4583" s="144"/>
    </row>
    <row r="4584" spans="1:6">
      <c r="A4584" s="144"/>
      <c r="B4584" s="144"/>
      <c r="C4584" s="144"/>
      <c r="D4584" s="144"/>
      <c r="E4584" s="144"/>
      <c r="F4584" s="144"/>
    </row>
    <row r="4585" spans="1:6">
      <c r="A4585" s="144"/>
      <c r="B4585" s="144"/>
      <c r="C4585" s="144"/>
      <c r="D4585" s="144"/>
      <c r="E4585" s="144"/>
      <c r="F4585" s="144"/>
    </row>
    <row r="4586" spans="1:6">
      <c r="A4586" s="144"/>
      <c r="B4586" s="144"/>
      <c r="C4586" s="144"/>
      <c r="D4586" s="144"/>
      <c r="E4586" s="144"/>
      <c r="F4586" s="144"/>
    </row>
    <row r="4587" spans="1:6">
      <c r="A4587" s="144"/>
      <c r="B4587" s="144"/>
      <c r="C4587" s="144"/>
      <c r="D4587" s="144"/>
      <c r="E4587" s="144"/>
      <c r="F4587" s="144"/>
    </row>
    <row r="4588" spans="1:6">
      <c r="A4588" s="144"/>
      <c r="B4588" s="144"/>
      <c r="C4588" s="144"/>
      <c r="D4588" s="144"/>
      <c r="E4588" s="144"/>
      <c r="F4588" s="144"/>
    </row>
    <row r="4589" spans="1:6">
      <c r="A4589" s="144"/>
      <c r="B4589" s="144"/>
      <c r="C4589" s="144"/>
      <c r="D4589" s="144"/>
      <c r="E4589" s="144"/>
      <c r="F4589" s="144"/>
    </row>
    <row r="4590" spans="1:6">
      <c r="A4590" s="144"/>
      <c r="B4590" s="144"/>
      <c r="C4590" s="144"/>
      <c r="D4590" s="144"/>
      <c r="E4590" s="144"/>
      <c r="F4590" s="144"/>
    </row>
    <row r="4591" spans="1:6">
      <c r="A4591" s="144"/>
      <c r="B4591" s="144"/>
      <c r="C4591" s="144"/>
      <c r="D4591" s="144"/>
      <c r="E4591" s="144"/>
      <c r="F4591" s="144"/>
    </row>
    <row r="4592" spans="1:6">
      <c r="A4592" s="144"/>
      <c r="B4592" s="144"/>
      <c r="C4592" s="144"/>
      <c r="D4592" s="144"/>
      <c r="E4592" s="144"/>
      <c r="F4592" s="144"/>
    </row>
    <row r="4593" spans="1:6">
      <c r="A4593" s="144"/>
      <c r="B4593" s="144"/>
      <c r="C4593" s="144"/>
      <c r="D4593" s="144"/>
      <c r="E4593" s="144"/>
      <c r="F4593" s="144"/>
    </row>
    <row r="4594" spans="1:6">
      <c r="A4594" s="144"/>
      <c r="B4594" s="144"/>
      <c r="C4594" s="144"/>
      <c r="D4594" s="144"/>
      <c r="E4594" s="144"/>
      <c r="F4594" s="144"/>
    </row>
    <row r="4595" spans="1:6">
      <c r="A4595" s="144"/>
      <c r="B4595" s="144"/>
      <c r="C4595" s="144"/>
      <c r="D4595" s="144"/>
      <c r="E4595" s="144"/>
      <c r="F4595" s="144"/>
    </row>
    <row r="4596" spans="1:6">
      <c r="A4596" s="144"/>
      <c r="B4596" s="144"/>
      <c r="C4596" s="144"/>
      <c r="D4596" s="144"/>
      <c r="E4596" s="144"/>
      <c r="F4596" s="144"/>
    </row>
    <row r="4597" spans="1:6">
      <c r="A4597" s="144"/>
      <c r="B4597" s="144"/>
      <c r="C4597" s="144"/>
      <c r="D4597" s="144"/>
      <c r="E4597" s="144"/>
      <c r="F4597" s="144"/>
    </row>
    <row r="4598" spans="1:6">
      <c r="A4598" s="144"/>
      <c r="B4598" s="144"/>
      <c r="C4598" s="144"/>
      <c r="D4598" s="144"/>
      <c r="E4598" s="144"/>
      <c r="F4598" s="144"/>
    </row>
    <row r="4599" spans="1:6">
      <c r="A4599" s="144"/>
      <c r="B4599" s="144"/>
      <c r="C4599" s="144"/>
      <c r="D4599" s="144"/>
      <c r="E4599" s="144"/>
      <c r="F4599" s="144"/>
    </row>
    <row r="4600" spans="1:6">
      <c r="A4600" s="144"/>
      <c r="B4600" s="144"/>
      <c r="C4600" s="144"/>
      <c r="D4600" s="144"/>
      <c r="E4600" s="144"/>
      <c r="F4600" s="144"/>
    </row>
    <row r="4601" spans="1:6">
      <c r="A4601" s="144"/>
      <c r="B4601" s="144"/>
      <c r="C4601" s="144"/>
      <c r="D4601" s="144"/>
      <c r="E4601" s="144"/>
      <c r="F4601" s="144"/>
    </row>
    <row r="4602" spans="1:6">
      <c r="A4602" s="144"/>
      <c r="B4602" s="144"/>
      <c r="C4602" s="144"/>
      <c r="D4602" s="144"/>
      <c r="E4602" s="144"/>
      <c r="F4602" s="144"/>
    </row>
    <row r="4603" spans="1:6">
      <c r="A4603" s="144"/>
      <c r="B4603" s="144"/>
      <c r="C4603" s="144"/>
      <c r="D4603" s="144"/>
      <c r="E4603" s="144"/>
      <c r="F4603" s="144"/>
    </row>
    <row r="4604" spans="1:6">
      <c r="A4604" s="144"/>
      <c r="B4604" s="144"/>
      <c r="C4604" s="144"/>
      <c r="D4604" s="144"/>
      <c r="E4604" s="144"/>
      <c r="F4604" s="144"/>
    </row>
    <row r="4605" spans="1:6">
      <c r="A4605" s="144"/>
      <c r="B4605" s="144"/>
      <c r="C4605" s="144"/>
      <c r="D4605" s="144"/>
      <c r="E4605" s="144"/>
      <c r="F4605" s="144"/>
    </row>
    <row r="4606" spans="1:6">
      <c r="A4606" s="144"/>
      <c r="B4606" s="144"/>
      <c r="C4606" s="144"/>
      <c r="D4606" s="144"/>
      <c r="E4606" s="144"/>
      <c r="F4606" s="144"/>
    </row>
    <row r="4607" spans="1:6">
      <c r="A4607" s="144"/>
      <c r="B4607" s="144"/>
      <c r="C4607" s="144"/>
      <c r="D4607" s="144"/>
      <c r="E4607" s="144"/>
      <c r="F4607" s="144"/>
    </row>
    <row r="4608" spans="1:6">
      <c r="A4608" s="144"/>
      <c r="B4608" s="144"/>
      <c r="C4608" s="144"/>
      <c r="D4608" s="144"/>
      <c r="E4608" s="144"/>
      <c r="F4608" s="144"/>
    </row>
    <row r="4609" spans="1:6">
      <c r="A4609" s="144"/>
      <c r="B4609" s="144"/>
      <c r="C4609" s="144"/>
      <c r="D4609" s="144"/>
      <c r="E4609" s="144"/>
      <c r="F4609" s="144"/>
    </row>
    <row r="4610" spans="1:6">
      <c r="A4610" s="144"/>
      <c r="B4610" s="144"/>
      <c r="C4610" s="144"/>
      <c r="D4610" s="144"/>
      <c r="E4610" s="144"/>
      <c r="F4610" s="144"/>
    </row>
    <row r="4611" spans="1:6">
      <c r="A4611" s="144"/>
      <c r="B4611" s="144"/>
      <c r="C4611" s="144"/>
      <c r="D4611" s="144"/>
      <c r="E4611" s="144"/>
      <c r="F4611" s="144"/>
    </row>
    <row r="4612" spans="1:6">
      <c r="A4612" s="144"/>
      <c r="B4612" s="144"/>
      <c r="C4612" s="144"/>
      <c r="D4612" s="144"/>
      <c r="E4612" s="144"/>
      <c r="F4612" s="144"/>
    </row>
    <row r="4613" spans="1:6">
      <c r="A4613" s="144"/>
      <c r="B4613" s="144"/>
      <c r="C4613" s="144"/>
      <c r="D4613" s="144"/>
      <c r="E4613" s="144"/>
      <c r="F4613" s="144"/>
    </row>
    <row r="4614" spans="1:6">
      <c r="A4614" s="144"/>
      <c r="B4614" s="144"/>
      <c r="C4614" s="144"/>
      <c r="D4614" s="144"/>
      <c r="E4614" s="144"/>
      <c r="F4614" s="144"/>
    </row>
    <row r="4615" spans="1:6">
      <c r="A4615" s="144"/>
      <c r="B4615" s="144"/>
      <c r="C4615" s="144"/>
      <c r="D4615" s="144"/>
      <c r="E4615" s="144"/>
      <c r="F4615" s="144"/>
    </row>
    <row r="4616" spans="1:6">
      <c r="A4616" s="144"/>
      <c r="B4616" s="144"/>
      <c r="C4616" s="144"/>
      <c r="D4616" s="144"/>
      <c r="E4616" s="144"/>
      <c r="F4616" s="144"/>
    </row>
    <row r="4617" spans="1:6">
      <c r="A4617" s="144"/>
      <c r="B4617" s="144"/>
      <c r="C4617" s="144"/>
      <c r="D4617" s="144"/>
      <c r="E4617" s="144"/>
      <c r="F4617" s="144"/>
    </row>
    <row r="4618" spans="1:6">
      <c r="A4618" s="144"/>
      <c r="B4618" s="144"/>
      <c r="C4618" s="144"/>
      <c r="D4618" s="144"/>
      <c r="E4618" s="144"/>
      <c r="F4618" s="144"/>
    </row>
    <row r="4619" spans="1:6">
      <c r="A4619" s="144"/>
      <c r="B4619" s="144"/>
      <c r="C4619" s="144"/>
      <c r="D4619" s="144"/>
      <c r="E4619" s="144"/>
      <c r="F4619" s="144"/>
    </row>
    <row r="4620" spans="1:6">
      <c r="A4620" s="144"/>
      <c r="B4620" s="144"/>
      <c r="C4620" s="144"/>
      <c r="D4620" s="144"/>
      <c r="E4620" s="144"/>
      <c r="F4620" s="144"/>
    </row>
    <row r="4621" spans="1:6">
      <c r="A4621" s="144"/>
      <c r="B4621" s="144"/>
      <c r="C4621" s="144"/>
      <c r="D4621" s="144"/>
      <c r="E4621" s="144"/>
      <c r="F4621" s="144"/>
    </row>
    <row r="4622" spans="1:6">
      <c r="A4622" s="144"/>
      <c r="B4622" s="144"/>
      <c r="C4622" s="144"/>
      <c r="D4622" s="144"/>
      <c r="E4622" s="144"/>
      <c r="F4622" s="144"/>
    </row>
    <row r="4623" spans="1:6">
      <c r="A4623" s="144"/>
      <c r="B4623" s="144"/>
      <c r="C4623" s="144"/>
      <c r="D4623" s="144"/>
      <c r="E4623" s="144"/>
      <c r="F4623" s="144"/>
    </row>
    <row r="4624" spans="1:6">
      <c r="A4624" s="144"/>
      <c r="B4624" s="144"/>
      <c r="C4624" s="144"/>
      <c r="D4624" s="144"/>
      <c r="E4624" s="144"/>
      <c r="F4624" s="144"/>
    </row>
    <row r="4625" spans="1:6">
      <c r="A4625" s="144"/>
      <c r="B4625" s="144"/>
      <c r="C4625" s="144"/>
      <c r="D4625" s="144"/>
      <c r="E4625" s="144"/>
      <c r="F4625" s="144"/>
    </row>
    <row r="4626" spans="1:6">
      <c r="A4626" s="144"/>
      <c r="B4626" s="144"/>
      <c r="C4626" s="144"/>
      <c r="D4626" s="144"/>
      <c r="E4626" s="144"/>
      <c r="F4626" s="144"/>
    </row>
    <row r="4627" spans="1:6">
      <c r="A4627" s="144"/>
      <c r="B4627" s="144"/>
      <c r="C4627" s="144"/>
      <c r="D4627" s="144"/>
      <c r="E4627" s="144"/>
      <c r="F4627" s="144"/>
    </row>
    <row r="4628" spans="1:6">
      <c r="A4628" s="144"/>
      <c r="B4628" s="144"/>
      <c r="C4628" s="144"/>
      <c r="D4628" s="144"/>
      <c r="E4628" s="144"/>
      <c r="F4628" s="144"/>
    </row>
    <row r="4629" spans="1:6">
      <c r="A4629" s="144"/>
      <c r="B4629" s="144"/>
      <c r="C4629" s="144"/>
      <c r="D4629" s="144"/>
      <c r="E4629" s="144"/>
      <c r="F4629" s="144"/>
    </row>
    <row r="4630" spans="1:6">
      <c r="A4630" s="144"/>
      <c r="B4630" s="144"/>
      <c r="C4630" s="144"/>
      <c r="D4630" s="144"/>
      <c r="E4630" s="144"/>
      <c r="F4630" s="144"/>
    </row>
    <row r="4631" spans="1:6">
      <c r="A4631" s="144"/>
      <c r="B4631" s="144"/>
      <c r="C4631" s="144"/>
      <c r="D4631" s="144"/>
      <c r="E4631" s="144"/>
      <c r="F4631" s="144"/>
    </row>
    <row r="4632" spans="1:6">
      <c r="A4632" s="144"/>
      <c r="B4632" s="144"/>
      <c r="C4632" s="144"/>
      <c r="D4632" s="144"/>
      <c r="E4632" s="144"/>
      <c r="F4632" s="144"/>
    </row>
    <row r="4633" spans="1:6">
      <c r="A4633" s="144"/>
      <c r="B4633" s="144"/>
      <c r="C4633" s="144"/>
      <c r="D4633" s="144"/>
      <c r="E4633" s="144"/>
      <c r="F4633" s="144"/>
    </row>
    <row r="4634" spans="1:6">
      <c r="A4634" s="144"/>
      <c r="B4634" s="144"/>
      <c r="C4634" s="144"/>
      <c r="D4634" s="144"/>
      <c r="E4634" s="144"/>
      <c r="F4634" s="144"/>
    </row>
    <row r="4635" spans="1:6">
      <c r="A4635" s="144"/>
      <c r="B4635" s="144"/>
      <c r="C4635" s="144"/>
      <c r="D4635" s="144"/>
      <c r="E4635" s="144"/>
      <c r="F4635" s="144"/>
    </row>
    <row r="4636" spans="1:6">
      <c r="A4636" s="144"/>
      <c r="B4636" s="144"/>
      <c r="C4636" s="144"/>
      <c r="D4636" s="144"/>
      <c r="E4636" s="144"/>
      <c r="F4636" s="144"/>
    </row>
    <row r="4637" spans="1:6">
      <c r="A4637" s="144"/>
      <c r="B4637" s="144"/>
      <c r="C4637" s="144"/>
      <c r="D4637" s="144"/>
      <c r="E4637" s="144"/>
      <c r="F4637" s="144"/>
    </row>
    <row r="4638" spans="1:6">
      <c r="A4638" s="144"/>
      <c r="B4638" s="144"/>
      <c r="C4638" s="144"/>
      <c r="D4638" s="144"/>
      <c r="E4638" s="144"/>
      <c r="F4638" s="144"/>
    </row>
    <row r="4639" spans="1:6">
      <c r="A4639" s="144"/>
      <c r="B4639" s="144"/>
      <c r="C4639" s="144"/>
      <c r="D4639" s="144"/>
      <c r="E4639" s="144"/>
      <c r="F4639" s="144"/>
    </row>
    <row r="4640" spans="1:6">
      <c r="A4640" s="144"/>
      <c r="B4640" s="144"/>
      <c r="C4640" s="144"/>
      <c r="D4640" s="144"/>
      <c r="E4640" s="144"/>
      <c r="F4640" s="144"/>
    </row>
    <row r="4641" spans="1:6">
      <c r="A4641" s="144"/>
      <c r="B4641" s="144"/>
      <c r="C4641" s="144"/>
      <c r="D4641" s="144"/>
      <c r="E4641" s="144"/>
      <c r="F4641" s="144"/>
    </row>
    <row r="4642" spans="1:6">
      <c r="A4642" s="144"/>
      <c r="B4642" s="144"/>
      <c r="C4642" s="144"/>
      <c r="D4642" s="144"/>
      <c r="E4642" s="144"/>
      <c r="F4642" s="144"/>
    </row>
    <row r="4643" spans="1:6">
      <c r="A4643" s="144"/>
      <c r="B4643" s="144"/>
      <c r="C4643" s="144"/>
      <c r="D4643" s="144"/>
      <c r="E4643" s="144"/>
      <c r="F4643" s="144"/>
    </row>
    <row r="4644" spans="1:6">
      <c r="A4644" s="144"/>
      <c r="B4644" s="144"/>
      <c r="C4644" s="144"/>
      <c r="D4644" s="144"/>
      <c r="E4644" s="144"/>
      <c r="F4644" s="144"/>
    </row>
    <row r="4645" spans="1:6">
      <c r="A4645" s="144"/>
      <c r="B4645" s="144"/>
      <c r="C4645" s="144"/>
      <c r="D4645" s="144"/>
      <c r="E4645" s="144"/>
      <c r="F4645" s="144"/>
    </row>
    <row r="4646" spans="1:6">
      <c r="A4646" s="144"/>
      <c r="B4646" s="144"/>
      <c r="C4646" s="144"/>
      <c r="D4646" s="144"/>
      <c r="E4646" s="144"/>
      <c r="F4646" s="144"/>
    </row>
    <row r="4647" spans="1:6">
      <c r="A4647" s="144"/>
      <c r="B4647" s="144"/>
      <c r="C4647" s="144"/>
      <c r="D4647" s="144"/>
      <c r="E4647" s="144"/>
      <c r="F4647" s="144"/>
    </row>
    <row r="4648" spans="1:6">
      <c r="A4648" s="144"/>
      <c r="B4648" s="144"/>
      <c r="C4648" s="144"/>
      <c r="D4648" s="144"/>
      <c r="E4648" s="144"/>
      <c r="F4648" s="144"/>
    </row>
    <row r="4649" spans="1:6">
      <c r="A4649" s="144"/>
      <c r="B4649" s="144"/>
      <c r="C4649" s="144"/>
      <c r="D4649" s="144"/>
      <c r="E4649" s="144"/>
      <c r="F4649" s="144"/>
    </row>
    <row r="4650" spans="1:6">
      <c r="A4650" s="144"/>
      <c r="B4650" s="144"/>
      <c r="C4650" s="144"/>
      <c r="D4650" s="144"/>
      <c r="E4650" s="144"/>
      <c r="F4650" s="144"/>
    </row>
    <row r="4651" spans="1:6">
      <c r="A4651" s="144"/>
      <c r="B4651" s="144"/>
      <c r="C4651" s="144"/>
      <c r="D4651" s="144"/>
      <c r="E4651" s="144"/>
      <c r="F4651" s="144"/>
    </row>
    <row r="4652" spans="1:6">
      <c r="A4652" s="144"/>
      <c r="B4652" s="144"/>
      <c r="C4652" s="144"/>
      <c r="D4652" s="144"/>
      <c r="E4652" s="144"/>
      <c r="F4652" s="144"/>
    </row>
    <row r="4653" spans="1:6">
      <c r="A4653" s="144"/>
      <c r="B4653" s="144"/>
      <c r="C4653" s="144"/>
      <c r="D4653" s="144"/>
      <c r="E4653" s="144"/>
      <c r="F4653" s="144"/>
    </row>
    <row r="4654" spans="1:6">
      <c r="A4654" s="144"/>
      <c r="B4654" s="144"/>
      <c r="C4654" s="144"/>
      <c r="D4654" s="144"/>
      <c r="E4654" s="144"/>
      <c r="F4654" s="144"/>
    </row>
    <row r="4655" spans="1:6">
      <c r="A4655" s="144"/>
      <c r="B4655" s="144"/>
      <c r="C4655" s="144"/>
      <c r="D4655" s="144"/>
      <c r="E4655" s="144"/>
      <c r="F4655" s="144"/>
    </row>
    <row r="4656" spans="1:6">
      <c r="A4656" s="144"/>
      <c r="B4656" s="144"/>
      <c r="C4656" s="144"/>
      <c r="D4656" s="144"/>
      <c r="E4656" s="144"/>
      <c r="F4656" s="144"/>
    </row>
    <row r="4657" spans="1:6">
      <c r="A4657" s="144"/>
      <c r="B4657" s="144"/>
      <c r="C4657" s="144"/>
      <c r="D4657" s="144"/>
      <c r="E4657" s="144"/>
      <c r="F4657" s="144"/>
    </row>
    <row r="4658" spans="1:6">
      <c r="A4658" s="144"/>
      <c r="B4658" s="144"/>
      <c r="C4658" s="144"/>
      <c r="D4658" s="144"/>
      <c r="E4658" s="144"/>
      <c r="F4658" s="144"/>
    </row>
    <row r="4659" spans="1:6">
      <c r="A4659" s="144"/>
      <c r="B4659" s="144"/>
      <c r="C4659" s="144"/>
      <c r="D4659" s="144"/>
      <c r="E4659" s="144"/>
      <c r="F4659" s="144"/>
    </row>
    <row r="4660" spans="1:6">
      <c r="A4660" s="144"/>
      <c r="B4660" s="144"/>
      <c r="C4660" s="144"/>
      <c r="D4660" s="144"/>
      <c r="E4660" s="144"/>
      <c r="F4660" s="144"/>
    </row>
    <row r="4661" spans="1:6">
      <c r="A4661" s="144"/>
      <c r="B4661" s="144"/>
      <c r="C4661" s="144"/>
      <c r="D4661" s="144"/>
      <c r="E4661" s="144"/>
      <c r="F4661" s="144"/>
    </row>
    <row r="4662" spans="1:6">
      <c r="A4662" s="144"/>
      <c r="B4662" s="144"/>
      <c r="C4662" s="144"/>
      <c r="D4662" s="144"/>
      <c r="E4662" s="144"/>
      <c r="F4662" s="144"/>
    </row>
    <row r="4663" spans="1:6">
      <c r="A4663" s="144"/>
      <c r="B4663" s="144"/>
      <c r="C4663" s="144"/>
      <c r="D4663" s="144"/>
      <c r="E4663" s="144"/>
      <c r="F4663" s="144"/>
    </row>
    <row r="4664" spans="1:6">
      <c r="A4664" s="144"/>
      <c r="B4664" s="144"/>
      <c r="C4664" s="144"/>
      <c r="D4664" s="144"/>
      <c r="E4664" s="144"/>
      <c r="F4664" s="144"/>
    </row>
    <row r="4665" spans="1:6">
      <c r="A4665" s="144"/>
      <c r="B4665" s="144"/>
      <c r="C4665" s="144"/>
      <c r="D4665" s="144"/>
      <c r="E4665" s="144"/>
      <c r="F4665" s="144"/>
    </row>
    <row r="4666" spans="1:6">
      <c r="A4666" s="144"/>
      <c r="B4666" s="144"/>
      <c r="C4666" s="144"/>
      <c r="D4666" s="144"/>
      <c r="E4666" s="144"/>
      <c r="F4666" s="144"/>
    </row>
    <row r="4667" spans="1:6">
      <c r="A4667" s="144"/>
      <c r="B4667" s="144"/>
      <c r="C4667" s="144"/>
      <c r="D4667" s="144"/>
      <c r="E4667" s="144"/>
      <c r="F4667" s="144"/>
    </row>
    <row r="4668" spans="1:6">
      <c r="A4668" s="144"/>
      <c r="B4668" s="144"/>
      <c r="C4668" s="144"/>
      <c r="D4668" s="144"/>
      <c r="E4668" s="144"/>
      <c r="F4668" s="144"/>
    </row>
    <row r="4669" spans="1:6">
      <c r="A4669" s="144"/>
      <c r="B4669" s="144"/>
      <c r="C4669" s="144"/>
      <c r="D4669" s="144"/>
      <c r="E4669" s="144"/>
      <c r="F4669" s="144"/>
    </row>
    <row r="4670" spans="1:6">
      <c r="A4670" s="144"/>
      <c r="B4670" s="144"/>
      <c r="C4670" s="144"/>
      <c r="D4670" s="144"/>
      <c r="E4670" s="144"/>
      <c r="F4670" s="144"/>
    </row>
    <row r="4671" spans="1:6">
      <c r="A4671" s="144"/>
      <c r="B4671" s="144"/>
      <c r="C4671" s="144"/>
      <c r="D4671" s="144"/>
      <c r="E4671" s="144"/>
      <c r="F4671" s="144"/>
    </row>
    <row r="4672" spans="1:6">
      <c r="A4672" s="144"/>
      <c r="B4672" s="144"/>
      <c r="C4672" s="144"/>
      <c r="D4672" s="144"/>
      <c r="E4672" s="144"/>
      <c r="F4672" s="144"/>
    </row>
    <row r="4673" spans="1:6">
      <c r="A4673" s="144"/>
      <c r="B4673" s="144"/>
      <c r="C4673" s="144"/>
      <c r="D4673" s="144"/>
      <c r="E4673" s="144"/>
      <c r="F4673" s="144"/>
    </row>
    <row r="4674" spans="1:6">
      <c r="A4674" s="144"/>
      <c r="B4674" s="144"/>
      <c r="C4674" s="144"/>
      <c r="D4674" s="144"/>
      <c r="E4674" s="144"/>
      <c r="F4674" s="144"/>
    </row>
    <row r="4675" spans="1:6">
      <c r="A4675" s="144"/>
      <c r="B4675" s="144"/>
      <c r="C4675" s="144"/>
      <c r="D4675" s="144"/>
      <c r="E4675" s="144"/>
      <c r="F4675" s="144"/>
    </row>
    <row r="4676" spans="1:6">
      <c r="A4676" s="144"/>
      <c r="B4676" s="144"/>
      <c r="C4676" s="144"/>
      <c r="D4676" s="144"/>
      <c r="E4676" s="144"/>
      <c r="F4676" s="144"/>
    </row>
    <row r="4677" spans="1:6">
      <c r="A4677" s="144"/>
      <c r="B4677" s="144"/>
      <c r="C4677" s="144"/>
      <c r="D4677" s="144"/>
      <c r="E4677" s="144"/>
      <c r="F4677" s="144"/>
    </row>
    <row r="4678" spans="1:6">
      <c r="A4678" s="144"/>
      <c r="B4678" s="144"/>
      <c r="C4678" s="144"/>
      <c r="D4678" s="144"/>
      <c r="E4678" s="144"/>
      <c r="F4678" s="144"/>
    </row>
    <row r="4679" spans="1:6">
      <c r="A4679" s="144"/>
      <c r="B4679" s="144"/>
      <c r="C4679" s="144"/>
      <c r="D4679" s="144"/>
      <c r="E4679" s="144"/>
      <c r="F4679" s="144"/>
    </row>
    <row r="4680" spans="1:6">
      <c r="A4680" s="144"/>
      <c r="B4680" s="144"/>
      <c r="C4680" s="144"/>
      <c r="D4680" s="144"/>
      <c r="E4680" s="144"/>
      <c r="F4680" s="144"/>
    </row>
    <row r="4681" spans="1:6">
      <c r="A4681" s="144"/>
      <c r="B4681" s="144"/>
      <c r="C4681" s="144"/>
      <c r="D4681" s="144"/>
      <c r="E4681" s="144"/>
      <c r="F4681" s="144"/>
    </row>
    <row r="4682" spans="1:6">
      <c r="A4682" s="144"/>
      <c r="B4682" s="144"/>
      <c r="C4682" s="144"/>
      <c r="D4682" s="144"/>
      <c r="E4682" s="144"/>
      <c r="F4682" s="144"/>
    </row>
    <row r="4683" spans="1:6">
      <c r="A4683" s="144"/>
      <c r="B4683" s="144"/>
      <c r="C4683" s="144"/>
      <c r="D4683" s="144"/>
      <c r="E4683" s="144"/>
      <c r="F4683" s="144"/>
    </row>
    <row r="4684" spans="1:6">
      <c r="A4684" s="144"/>
      <c r="B4684" s="144"/>
      <c r="C4684" s="144"/>
      <c r="D4684" s="144"/>
      <c r="E4684" s="144"/>
      <c r="F4684" s="144"/>
    </row>
    <row r="4685" spans="1:6">
      <c r="A4685" s="144"/>
      <c r="B4685" s="144"/>
      <c r="C4685" s="144"/>
      <c r="D4685" s="144"/>
      <c r="E4685" s="144"/>
      <c r="F4685" s="144"/>
    </row>
    <row r="4686" spans="1:6">
      <c r="A4686" s="144"/>
      <c r="B4686" s="144"/>
      <c r="C4686" s="144"/>
      <c r="D4686" s="144"/>
      <c r="E4686" s="144"/>
      <c r="F4686" s="144"/>
    </row>
    <row r="4687" spans="1:6">
      <c r="A4687" s="144"/>
      <c r="B4687" s="144"/>
      <c r="C4687" s="144"/>
      <c r="D4687" s="144"/>
      <c r="E4687" s="144"/>
      <c r="F4687" s="144"/>
    </row>
    <row r="4688" spans="1:6">
      <c r="A4688" s="144"/>
      <c r="B4688" s="144"/>
      <c r="C4688" s="144"/>
      <c r="D4688" s="144"/>
      <c r="E4688" s="144"/>
      <c r="F4688" s="144"/>
    </row>
    <row r="4689" spans="1:6">
      <c r="A4689" s="144"/>
      <c r="B4689" s="144"/>
      <c r="C4689" s="144"/>
      <c r="D4689" s="144"/>
      <c r="E4689" s="144"/>
      <c r="F4689" s="144"/>
    </row>
    <row r="4690" spans="1:6">
      <c r="A4690" s="144"/>
      <c r="B4690" s="144"/>
      <c r="C4690" s="144"/>
      <c r="D4690" s="144"/>
      <c r="E4690" s="144"/>
      <c r="F4690" s="144"/>
    </row>
    <row r="4691" spans="1:6">
      <c r="A4691" s="144"/>
      <c r="B4691" s="144"/>
      <c r="C4691" s="144"/>
      <c r="D4691" s="144"/>
      <c r="E4691" s="144"/>
      <c r="F4691" s="144"/>
    </row>
    <row r="4692" spans="1:6">
      <c r="A4692" s="144"/>
      <c r="B4692" s="144"/>
      <c r="C4692" s="144"/>
      <c r="D4692" s="144"/>
      <c r="E4692" s="144"/>
      <c r="F4692" s="144"/>
    </row>
    <row r="4693" spans="1:6">
      <c r="A4693" s="144"/>
      <c r="B4693" s="144"/>
      <c r="C4693" s="144"/>
      <c r="D4693" s="144"/>
      <c r="E4693" s="144"/>
      <c r="F4693" s="144"/>
    </row>
    <row r="4694" spans="1:6">
      <c r="A4694" s="144"/>
      <c r="B4694" s="144"/>
      <c r="C4694" s="144"/>
      <c r="D4694" s="144"/>
      <c r="E4694" s="144"/>
      <c r="F4694" s="144"/>
    </row>
    <row r="4695" spans="1:6">
      <c r="A4695" s="144"/>
      <c r="B4695" s="144"/>
      <c r="C4695" s="144"/>
      <c r="D4695" s="144"/>
      <c r="E4695" s="144"/>
      <c r="F4695" s="144"/>
    </row>
    <row r="4696" spans="1:6">
      <c r="A4696" s="144"/>
      <c r="B4696" s="144"/>
      <c r="C4696" s="144"/>
      <c r="D4696" s="144"/>
      <c r="E4696" s="144"/>
      <c r="F4696" s="144"/>
    </row>
    <row r="4697" spans="1:6">
      <c r="A4697" s="144"/>
      <c r="B4697" s="144"/>
      <c r="C4697" s="144"/>
      <c r="D4697" s="144"/>
      <c r="E4697" s="144"/>
      <c r="F4697" s="144"/>
    </row>
    <row r="4698" spans="1:6">
      <c r="A4698" s="144"/>
      <c r="B4698" s="144"/>
      <c r="C4698" s="144"/>
      <c r="D4698" s="144"/>
      <c r="E4698" s="144"/>
      <c r="F4698" s="144"/>
    </row>
    <row r="4699" spans="1:6">
      <c r="A4699" s="144"/>
      <c r="B4699" s="144"/>
      <c r="C4699" s="144"/>
      <c r="D4699" s="144"/>
      <c r="E4699" s="144"/>
      <c r="F4699" s="144"/>
    </row>
    <row r="4700" spans="1:6">
      <c r="A4700" s="144"/>
      <c r="B4700" s="144"/>
      <c r="C4700" s="144"/>
      <c r="D4700" s="144"/>
      <c r="E4700" s="144"/>
      <c r="F4700" s="144"/>
    </row>
    <row r="4701" spans="1:6">
      <c r="A4701" s="144"/>
      <c r="B4701" s="144"/>
      <c r="C4701" s="144"/>
      <c r="D4701" s="144"/>
      <c r="E4701" s="144"/>
      <c r="F4701" s="144"/>
    </row>
    <row r="4702" spans="1:6">
      <c r="A4702" s="144"/>
      <c r="B4702" s="144"/>
      <c r="C4702" s="144"/>
      <c r="D4702" s="144"/>
      <c r="E4702" s="144"/>
      <c r="F4702" s="144"/>
    </row>
    <row r="4703" spans="1:6">
      <c r="A4703" s="144"/>
      <c r="B4703" s="144"/>
      <c r="C4703" s="144"/>
      <c r="D4703" s="144"/>
      <c r="E4703" s="144"/>
      <c r="F4703" s="144"/>
    </row>
    <row r="4704" spans="1:6">
      <c r="A4704" s="144"/>
      <c r="B4704" s="144"/>
      <c r="C4704" s="144"/>
      <c r="D4704" s="144"/>
      <c r="E4704" s="144"/>
      <c r="F4704" s="144"/>
    </row>
    <row r="4705" spans="1:6">
      <c r="A4705" s="144"/>
      <c r="B4705" s="144"/>
      <c r="C4705" s="144"/>
      <c r="D4705" s="144"/>
      <c r="E4705" s="144"/>
      <c r="F4705" s="144"/>
    </row>
    <row r="4706" spans="1:6">
      <c r="A4706" s="144"/>
      <c r="B4706" s="144"/>
      <c r="C4706" s="144"/>
      <c r="D4706" s="144"/>
      <c r="E4706" s="144"/>
      <c r="F4706" s="144"/>
    </row>
    <row r="4707" spans="1:6">
      <c r="A4707" s="144"/>
      <c r="B4707" s="144"/>
      <c r="C4707" s="144"/>
      <c r="D4707" s="144"/>
      <c r="E4707" s="144"/>
      <c r="F4707" s="144"/>
    </row>
    <row r="4708" spans="1:6">
      <c r="A4708" s="144"/>
      <c r="B4708" s="144"/>
      <c r="C4708" s="144"/>
      <c r="D4708" s="144"/>
      <c r="E4708" s="144"/>
      <c r="F4708" s="144"/>
    </row>
    <row r="4709" spans="1:6">
      <c r="A4709" s="144"/>
      <c r="B4709" s="144"/>
      <c r="C4709" s="144"/>
      <c r="D4709" s="144"/>
      <c r="E4709" s="144"/>
      <c r="F4709" s="144"/>
    </row>
    <row r="4710" spans="1:6">
      <c r="A4710" s="144"/>
      <c r="B4710" s="144"/>
      <c r="C4710" s="144"/>
      <c r="D4710" s="144"/>
      <c r="E4710" s="144"/>
      <c r="F4710" s="144"/>
    </row>
    <row r="4711" spans="1:6">
      <c r="A4711" s="144"/>
      <c r="B4711" s="144"/>
      <c r="C4711" s="144"/>
      <c r="D4711" s="144"/>
      <c r="E4711" s="144"/>
      <c r="F4711" s="144"/>
    </row>
    <row r="4712" spans="1:6">
      <c r="A4712" s="144"/>
      <c r="B4712" s="144"/>
      <c r="C4712" s="144"/>
      <c r="D4712" s="144"/>
      <c r="E4712" s="144"/>
      <c r="F4712" s="144"/>
    </row>
    <row r="4713" spans="1:6">
      <c r="A4713" s="144"/>
      <c r="B4713" s="144"/>
      <c r="C4713" s="144"/>
      <c r="D4713" s="144"/>
      <c r="E4713" s="144"/>
      <c r="F4713" s="144"/>
    </row>
    <row r="4714" spans="1:6">
      <c r="A4714" s="144"/>
      <c r="B4714" s="144"/>
      <c r="C4714" s="144"/>
      <c r="D4714" s="144"/>
      <c r="E4714" s="144"/>
      <c r="F4714" s="144"/>
    </row>
    <row r="4715" spans="1:6">
      <c r="A4715" s="144"/>
      <c r="B4715" s="144"/>
      <c r="C4715" s="144"/>
      <c r="D4715" s="144"/>
      <c r="E4715" s="144"/>
      <c r="F4715" s="144"/>
    </row>
    <row r="4716" spans="1:6">
      <c r="A4716" s="144"/>
      <c r="B4716" s="144"/>
      <c r="C4716" s="144"/>
      <c r="D4716" s="144"/>
      <c r="E4716" s="144"/>
      <c r="F4716" s="144"/>
    </row>
    <row r="4717" spans="1:6">
      <c r="A4717" s="144"/>
      <c r="B4717" s="144"/>
      <c r="C4717" s="144"/>
      <c r="D4717" s="144"/>
      <c r="E4717" s="144"/>
      <c r="F4717" s="144"/>
    </row>
    <row r="4718" spans="1:6">
      <c r="A4718" s="144"/>
      <c r="B4718" s="144"/>
      <c r="C4718" s="144"/>
      <c r="D4718" s="144"/>
      <c r="E4718" s="144"/>
      <c r="F4718" s="144"/>
    </row>
    <row r="4719" spans="1:6">
      <c r="A4719" s="144"/>
      <c r="B4719" s="144"/>
      <c r="C4719" s="144"/>
      <c r="D4719" s="144"/>
      <c r="E4719" s="144"/>
      <c r="F4719" s="144"/>
    </row>
    <row r="4720" spans="1:6">
      <c r="A4720" s="144"/>
      <c r="B4720" s="144"/>
      <c r="C4720" s="144"/>
      <c r="D4720" s="144"/>
      <c r="E4720" s="144"/>
      <c r="F4720" s="144"/>
    </row>
    <row r="4721" spans="1:6">
      <c r="A4721" s="144"/>
      <c r="B4721" s="144"/>
      <c r="C4721" s="144"/>
      <c r="D4721" s="144"/>
      <c r="E4721" s="144"/>
      <c r="F4721" s="144"/>
    </row>
    <row r="4722" spans="1:6">
      <c r="A4722" s="144"/>
      <c r="B4722" s="144"/>
      <c r="C4722" s="144"/>
      <c r="D4722" s="144"/>
      <c r="E4722" s="144"/>
      <c r="F4722" s="144"/>
    </row>
    <row r="4723" spans="1:6">
      <c r="A4723" s="144"/>
      <c r="B4723" s="144"/>
      <c r="C4723" s="144"/>
      <c r="D4723" s="144"/>
      <c r="E4723" s="144"/>
      <c r="F4723" s="144"/>
    </row>
    <row r="4724" spans="1:6">
      <c r="A4724" s="144"/>
      <c r="B4724" s="144"/>
      <c r="C4724" s="144"/>
      <c r="D4724" s="144"/>
      <c r="E4724" s="144"/>
      <c r="F4724" s="144"/>
    </row>
    <row r="4725" spans="1:6">
      <c r="A4725" s="144"/>
      <c r="B4725" s="144"/>
      <c r="C4725" s="144"/>
      <c r="D4725" s="144"/>
      <c r="E4725" s="144"/>
      <c r="F4725" s="144"/>
    </row>
    <row r="4726" spans="1:6">
      <c r="A4726" s="144"/>
      <c r="B4726" s="144"/>
      <c r="C4726" s="144"/>
      <c r="D4726" s="144"/>
      <c r="E4726" s="144"/>
      <c r="F4726" s="144"/>
    </row>
    <row r="4727" spans="1:6">
      <c r="A4727" s="144"/>
      <c r="B4727" s="144"/>
      <c r="C4727" s="144"/>
      <c r="D4727" s="144"/>
      <c r="E4727" s="144"/>
      <c r="F4727" s="144"/>
    </row>
    <row r="4728" spans="1:6">
      <c r="A4728" s="144"/>
      <c r="B4728" s="144"/>
      <c r="C4728" s="144"/>
      <c r="D4728" s="144"/>
      <c r="E4728" s="144"/>
      <c r="F4728" s="144"/>
    </row>
    <row r="4729" spans="1:6">
      <c r="A4729" s="144"/>
      <c r="B4729" s="144"/>
      <c r="C4729" s="144"/>
      <c r="D4729" s="144"/>
      <c r="E4729" s="144"/>
      <c r="F4729" s="144"/>
    </row>
    <row r="4730" spans="1:6">
      <c r="A4730" s="144"/>
      <c r="B4730" s="144"/>
      <c r="C4730" s="144"/>
      <c r="D4730" s="144"/>
      <c r="E4730" s="144"/>
      <c r="F4730" s="144"/>
    </row>
    <row r="4731" spans="1:6">
      <c r="A4731" s="144"/>
      <c r="B4731" s="144"/>
      <c r="C4731" s="144"/>
      <c r="D4731" s="144"/>
      <c r="E4731" s="144"/>
      <c r="F4731" s="144"/>
    </row>
    <row r="4732" spans="1:6">
      <c r="A4732" s="144"/>
      <c r="B4732" s="144"/>
      <c r="C4732" s="144"/>
      <c r="D4732" s="144"/>
      <c r="E4732" s="144"/>
      <c r="F4732" s="144"/>
    </row>
    <row r="4733" spans="1:6">
      <c r="A4733" s="144"/>
      <c r="B4733" s="144"/>
      <c r="C4733" s="144"/>
      <c r="D4733" s="144"/>
      <c r="E4733" s="144"/>
      <c r="F4733" s="144"/>
    </row>
    <row r="4734" spans="1:6">
      <c r="A4734" s="144"/>
      <c r="B4734" s="144"/>
      <c r="C4734" s="144"/>
      <c r="D4734" s="144"/>
      <c r="E4734" s="144"/>
      <c r="F4734" s="144"/>
    </row>
    <row r="4735" spans="1:6">
      <c r="A4735" s="144"/>
      <c r="B4735" s="144"/>
      <c r="C4735" s="144"/>
      <c r="D4735" s="144"/>
      <c r="E4735" s="144"/>
      <c r="F4735" s="144"/>
    </row>
    <row r="4736" spans="1:6">
      <c r="A4736" s="144"/>
      <c r="B4736" s="144"/>
      <c r="C4736" s="144"/>
      <c r="D4736" s="144"/>
      <c r="E4736" s="144"/>
      <c r="F4736" s="144"/>
    </row>
    <row r="4737" spans="1:6">
      <c r="A4737" s="144"/>
      <c r="B4737" s="144"/>
      <c r="C4737" s="144"/>
      <c r="D4737" s="144"/>
      <c r="E4737" s="144"/>
      <c r="F4737" s="144"/>
    </row>
    <row r="4738" spans="1:6">
      <c r="A4738" s="144"/>
      <c r="B4738" s="144"/>
      <c r="C4738" s="144"/>
      <c r="D4738" s="144"/>
      <c r="E4738" s="144"/>
      <c r="F4738" s="144"/>
    </row>
    <row r="4739" spans="1:6">
      <c r="A4739" s="144"/>
      <c r="B4739" s="144"/>
      <c r="C4739" s="144"/>
      <c r="D4739" s="144"/>
      <c r="E4739" s="144"/>
      <c r="F4739" s="144"/>
    </row>
    <row r="4740" spans="1:6">
      <c r="A4740" s="144"/>
      <c r="B4740" s="144"/>
      <c r="C4740" s="144"/>
      <c r="D4740" s="144"/>
      <c r="E4740" s="144"/>
      <c r="F4740" s="144"/>
    </row>
    <row r="4741" spans="1:6">
      <c r="A4741" s="144"/>
      <c r="B4741" s="144"/>
      <c r="C4741" s="144"/>
      <c r="D4741" s="144"/>
      <c r="E4741" s="144"/>
      <c r="F4741" s="144"/>
    </row>
    <row r="4742" spans="1:6">
      <c r="A4742" s="144"/>
      <c r="B4742" s="144"/>
      <c r="C4742" s="144"/>
      <c r="D4742" s="144"/>
      <c r="E4742" s="144"/>
      <c r="F4742" s="144"/>
    </row>
    <row r="4743" spans="1:6">
      <c r="A4743" s="144"/>
      <c r="B4743" s="144"/>
      <c r="C4743" s="144"/>
      <c r="D4743" s="144"/>
      <c r="E4743" s="144"/>
      <c r="F4743" s="144"/>
    </row>
    <row r="4744" spans="1:6">
      <c r="A4744" s="144"/>
      <c r="B4744" s="144"/>
      <c r="C4744" s="144"/>
      <c r="D4744" s="144"/>
      <c r="E4744" s="144"/>
      <c r="F4744" s="144"/>
    </row>
    <row r="4745" spans="1:6">
      <c r="A4745" s="144"/>
      <c r="B4745" s="144"/>
      <c r="C4745" s="144"/>
      <c r="D4745" s="144"/>
      <c r="E4745" s="144"/>
      <c r="F4745" s="144"/>
    </row>
    <row r="4746" spans="1:6">
      <c r="A4746" s="144"/>
      <c r="B4746" s="144"/>
      <c r="C4746" s="144"/>
      <c r="D4746" s="144"/>
      <c r="E4746" s="144"/>
      <c r="F4746" s="144"/>
    </row>
    <row r="4747" spans="1:6">
      <c r="A4747" s="144"/>
      <c r="B4747" s="144"/>
      <c r="C4747" s="144"/>
      <c r="D4747" s="144"/>
      <c r="E4747" s="144"/>
      <c r="F4747" s="144"/>
    </row>
    <row r="4748" spans="1:6">
      <c r="A4748" s="144"/>
      <c r="B4748" s="144"/>
      <c r="C4748" s="144"/>
      <c r="D4748" s="144"/>
      <c r="E4748" s="144"/>
      <c r="F4748" s="144"/>
    </row>
    <row r="4749" spans="1:6">
      <c r="A4749" s="144"/>
      <c r="B4749" s="144"/>
      <c r="C4749" s="144"/>
      <c r="D4749" s="144"/>
      <c r="E4749" s="144"/>
      <c r="F4749" s="144"/>
    </row>
    <row r="4750" spans="1:6">
      <c r="A4750" s="144"/>
      <c r="B4750" s="144"/>
      <c r="C4750" s="144"/>
      <c r="D4750" s="144"/>
      <c r="E4750" s="144"/>
      <c r="F4750" s="144"/>
    </row>
    <row r="4751" spans="1:6">
      <c r="A4751" s="144"/>
      <c r="B4751" s="144"/>
      <c r="C4751" s="144"/>
      <c r="D4751" s="144"/>
      <c r="E4751" s="144"/>
      <c r="F4751" s="144"/>
    </row>
    <row r="4752" spans="1:6">
      <c r="A4752" s="144"/>
      <c r="B4752" s="144"/>
      <c r="C4752" s="144"/>
      <c r="D4752" s="144"/>
      <c r="E4752" s="144"/>
      <c r="F4752" s="144"/>
    </row>
    <row r="4753" spans="1:6">
      <c r="A4753" s="144"/>
      <c r="B4753" s="144"/>
      <c r="C4753" s="144"/>
      <c r="D4753" s="144"/>
      <c r="E4753" s="144"/>
      <c r="F4753" s="144"/>
    </row>
    <row r="4754" spans="1:6">
      <c r="A4754" s="144"/>
      <c r="B4754" s="144"/>
      <c r="C4754" s="144"/>
      <c r="D4754" s="144"/>
      <c r="E4754" s="144"/>
      <c r="F4754" s="144"/>
    </row>
    <row r="4755" spans="1:6">
      <c r="A4755" s="144"/>
      <c r="B4755" s="144"/>
      <c r="C4755" s="144"/>
      <c r="D4755" s="144"/>
      <c r="E4755" s="144"/>
      <c r="F4755" s="144"/>
    </row>
    <row r="4756" spans="1:6">
      <c r="A4756" s="144"/>
      <c r="B4756" s="144"/>
      <c r="C4756" s="144"/>
      <c r="D4756" s="144"/>
      <c r="E4756" s="144"/>
      <c r="F4756" s="144"/>
    </row>
    <row r="4757" spans="1:6">
      <c r="A4757" s="144"/>
      <c r="B4757" s="144"/>
      <c r="C4757" s="144"/>
      <c r="D4757" s="144"/>
      <c r="E4757" s="144"/>
      <c r="F4757" s="144"/>
    </row>
    <row r="4758" spans="1:6">
      <c r="A4758" s="144"/>
      <c r="B4758" s="144"/>
      <c r="C4758" s="144"/>
      <c r="D4758" s="144"/>
      <c r="E4758" s="144"/>
      <c r="F4758" s="144"/>
    </row>
    <row r="4759" spans="1:6">
      <c r="A4759" s="144"/>
      <c r="B4759" s="144"/>
      <c r="C4759" s="144"/>
      <c r="D4759" s="144"/>
      <c r="E4759" s="144"/>
      <c r="F4759" s="144"/>
    </row>
    <row r="4760" spans="1:6">
      <c r="A4760" s="144"/>
      <c r="B4760" s="144"/>
      <c r="C4760" s="144"/>
      <c r="D4760" s="144"/>
      <c r="E4760" s="144"/>
      <c r="F4760" s="144"/>
    </row>
    <row r="4761" spans="1:6">
      <c r="A4761" s="144"/>
      <c r="B4761" s="144"/>
      <c r="C4761" s="144"/>
      <c r="D4761" s="144"/>
      <c r="E4761" s="144"/>
      <c r="F4761" s="144"/>
    </row>
    <row r="4762" spans="1:6">
      <c r="A4762" s="144"/>
      <c r="B4762" s="144"/>
      <c r="C4762" s="144"/>
      <c r="D4762" s="144"/>
      <c r="E4762" s="144"/>
      <c r="F4762" s="144"/>
    </row>
    <row r="4763" spans="1:6">
      <c r="A4763" s="144"/>
      <c r="B4763" s="144"/>
      <c r="C4763" s="144"/>
      <c r="D4763" s="144"/>
      <c r="E4763" s="144"/>
      <c r="F4763" s="144"/>
    </row>
    <row r="4764" spans="1:6">
      <c r="A4764" s="144"/>
      <c r="B4764" s="144"/>
      <c r="C4764" s="144"/>
      <c r="D4764" s="144"/>
      <c r="E4764" s="144"/>
      <c r="F4764" s="144"/>
    </row>
    <row r="4765" spans="1:6">
      <c r="A4765" s="144"/>
      <c r="B4765" s="144"/>
      <c r="C4765" s="144"/>
      <c r="D4765" s="144"/>
      <c r="E4765" s="144"/>
      <c r="F4765" s="144"/>
    </row>
    <row r="4766" spans="1:6">
      <c r="A4766" s="144"/>
      <c r="B4766" s="144"/>
      <c r="C4766" s="144"/>
      <c r="D4766" s="144"/>
      <c r="E4766" s="144"/>
      <c r="F4766" s="144"/>
    </row>
    <row r="4767" spans="1:6">
      <c r="A4767" s="144"/>
      <c r="B4767" s="144"/>
      <c r="C4767" s="144"/>
      <c r="D4767" s="144"/>
      <c r="E4767" s="144"/>
      <c r="F4767" s="144"/>
    </row>
    <row r="4768" spans="1:6">
      <c r="A4768" s="144"/>
      <c r="B4768" s="144"/>
      <c r="C4768" s="144"/>
      <c r="D4768" s="144"/>
      <c r="E4768" s="144"/>
      <c r="F4768" s="144"/>
    </row>
    <row r="4769" spans="1:6">
      <c r="A4769" s="144"/>
      <c r="B4769" s="144"/>
      <c r="C4769" s="144"/>
      <c r="D4769" s="144"/>
      <c r="E4769" s="144"/>
      <c r="F4769" s="144"/>
    </row>
    <row r="4770" spans="1:6">
      <c r="A4770" s="144"/>
      <c r="B4770" s="144"/>
      <c r="C4770" s="144"/>
      <c r="D4770" s="144"/>
      <c r="E4770" s="144"/>
      <c r="F4770" s="144"/>
    </row>
    <row r="4771" spans="1:6">
      <c r="A4771" s="144"/>
      <c r="B4771" s="144"/>
      <c r="C4771" s="144"/>
      <c r="D4771" s="144"/>
      <c r="E4771" s="144"/>
      <c r="F4771" s="144"/>
    </row>
    <row r="4772" spans="1:6">
      <c r="A4772" s="144"/>
      <c r="B4772" s="144"/>
      <c r="C4772" s="144"/>
      <c r="D4772" s="144"/>
      <c r="E4772" s="144"/>
      <c r="F4772" s="144"/>
    </row>
    <row r="4773" spans="1:6">
      <c r="A4773" s="144"/>
      <c r="B4773" s="144"/>
      <c r="C4773" s="144"/>
      <c r="D4773" s="144"/>
      <c r="E4773" s="144"/>
      <c r="F4773" s="144"/>
    </row>
    <row r="4774" spans="1:6">
      <c r="A4774" s="144"/>
      <c r="B4774" s="144"/>
      <c r="C4774" s="144"/>
      <c r="D4774" s="144"/>
      <c r="E4774" s="144"/>
      <c r="F4774" s="144"/>
    </row>
    <row r="4775" spans="1:6">
      <c r="A4775" s="144"/>
      <c r="B4775" s="144"/>
      <c r="C4775" s="144"/>
      <c r="D4775" s="144"/>
      <c r="E4775" s="144"/>
      <c r="F4775" s="144"/>
    </row>
    <row r="4776" spans="1:6">
      <c r="A4776" s="144"/>
      <c r="B4776" s="144"/>
      <c r="C4776" s="144"/>
      <c r="D4776" s="144"/>
      <c r="E4776" s="144"/>
      <c r="F4776" s="144"/>
    </row>
    <row r="4777" spans="1:6">
      <c r="A4777" s="144"/>
      <c r="B4777" s="144"/>
      <c r="C4777" s="144"/>
      <c r="D4777" s="144"/>
      <c r="E4777" s="144"/>
      <c r="F4777" s="144"/>
    </row>
    <row r="4778" spans="1:6">
      <c r="A4778" s="144"/>
      <c r="B4778" s="144"/>
      <c r="C4778" s="144"/>
      <c r="D4778" s="144"/>
      <c r="E4778" s="144"/>
      <c r="F4778" s="144"/>
    </row>
    <row r="4779" spans="1:6">
      <c r="A4779" s="144"/>
      <c r="B4779" s="144"/>
      <c r="C4779" s="144"/>
      <c r="D4779" s="144"/>
      <c r="E4779" s="144"/>
      <c r="F4779" s="144"/>
    </row>
    <row r="4780" spans="1:6">
      <c r="A4780" s="144"/>
      <c r="B4780" s="144"/>
      <c r="C4780" s="144"/>
      <c r="D4780" s="144"/>
      <c r="E4780" s="144"/>
      <c r="F4780" s="144"/>
    </row>
    <row r="4781" spans="1:6">
      <c r="A4781" s="144"/>
      <c r="B4781" s="144"/>
      <c r="C4781" s="144"/>
      <c r="D4781" s="144"/>
      <c r="E4781" s="144"/>
      <c r="F4781" s="144"/>
    </row>
    <row r="4782" spans="1:6">
      <c r="A4782" s="144"/>
      <c r="B4782" s="144"/>
      <c r="C4782" s="144"/>
      <c r="D4782" s="144"/>
      <c r="E4782" s="144"/>
      <c r="F4782" s="144"/>
    </row>
    <row r="4783" spans="1:6">
      <c r="A4783" s="144"/>
      <c r="B4783" s="144"/>
      <c r="C4783" s="144"/>
      <c r="D4783" s="144"/>
      <c r="E4783" s="144"/>
      <c r="F4783" s="144"/>
    </row>
    <row r="4784" spans="1:6">
      <c r="A4784" s="144"/>
      <c r="B4784" s="144"/>
      <c r="C4784" s="144"/>
      <c r="D4784" s="144"/>
      <c r="E4784" s="144"/>
      <c r="F4784" s="144"/>
    </row>
    <row r="4785" spans="1:6">
      <c r="A4785" s="144"/>
      <c r="B4785" s="144"/>
      <c r="C4785" s="144"/>
      <c r="D4785" s="144"/>
      <c r="E4785" s="144"/>
      <c r="F4785" s="144"/>
    </row>
    <row r="4786" spans="1:6">
      <c r="A4786" s="144"/>
      <c r="B4786" s="144"/>
      <c r="C4786" s="144"/>
      <c r="D4786" s="144"/>
      <c r="E4786" s="144"/>
      <c r="F4786" s="144"/>
    </row>
    <row r="4787" spans="1:6">
      <c r="A4787" s="144"/>
      <c r="B4787" s="144"/>
      <c r="C4787" s="144"/>
      <c r="D4787" s="144"/>
      <c r="E4787" s="144"/>
      <c r="F4787" s="144"/>
    </row>
    <row r="4788" spans="1:6">
      <c r="A4788" s="144"/>
      <c r="B4788" s="144"/>
      <c r="C4788" s="144"/>
      <c r="D4788" s="144"/>
      <c r="E4788" s="144"/>
      <c r="F4788" s="144"/>
    </row>
    <row r="4789" spans="1:6">
      <c r="A4789" s="144"/>
      <c r="B4789" s="144"/>
      <c r="C4789" s="144"/>
      <c r="D4789" s="144"/>
      <c r="E4789" s="144"/>
      <c r="F4789" s="144"/>
    </row>
    <row r="4790" spans="1:6">
      <c r="A4790" s="144"/>
      <c r="B4790" s="144"/>
      <c r="C4790" s="144"/>
      <c r="D4790" s="144"/>
      <c r="E4790" s="144"/>
      <c r="F4790" s="144"/>
    </row>
    <row r="4791" spans="1:6">
      <c r="A4791" s="144"/>
      <c r="B4791" s="144"/>
      <c r="C4791" s="144"/>
      <c r="D4791" s="144"/>
      <c r="E4791" s="144"/>
      <c r="F4791" s="144"/>
    </row>
    <row r="4792" spans="1:6">
      <c r="A4792" s="144"/>
      <c r="B4792" s="144"/>
      <c r="C4792" s="144"/>
      <c r="D4792" s="144"/>
      <c r="E4792" s="144"/>
      <c r="F4792" s="144"/>
    </row>
    <row r="4793" spans="1:6">
      <c r="A4793" s="144"/>
      <c r="B4793" s="144"/>
      <c r="C4793" s="144"/>
      <c r="D4793" s="144"/>
      <c r="E4793" s="144"/>
      <c r="F4793" s="144"/>
    </row>
    <row r="4794" spans="1:6">
      <c r="A4794" s="144"/>
      <c r="B4794" s="144"/>
      <c r="C4794" s="144"/>
      <c r="D4794" s="144"/>
      <c r="E4794" s="144"/>
      <c r="F4794" s="144"/>
    </row>
    <row r="4795" spans="1:6">
      <c r="A4795" s="144"/>
      <c r="B4795" s="144"/>
      <c r="C4795" s="144"/>
      <c r="D4795" s="144"/>
      <c r="E4795" s="144"/>
      <c r="F4795" s="144"/>
    </row>
    <row r="4796" spans="1:6">
      <c r="A4796" s="144"/>
      <c r="B4796" s="144"/>
      <c r="C4796" s="144"/>
      <c r="D4796" s="144"/>
      <c r="E4796" s="144"/>
      <c r="F4796" s="144"/>
    </row>
    <row r="4797" spans="1:6">
      <c r="A4797" s="144"/>
      <c r="B4797" s="144"/>
      <c r="C4797" s="144"/>
      <c r="D4797" s="144"/>
      <c r="E4797" s="144"/>
      <c r="F4797" s="144"/>
    </row>
    <row r="4798" spans="1:6">
      <c r="A4798" s="144"/>
      <c r="B4798" s="144"/>
      <c r="C4798" s="144"/>
      <c r="D4798" s="144"/>
      <c r="E4798" s="144"/>
      <c r="F4798" s="144"/>
    </row>
    <row r="4799" spans="1:6">
      <c r="A4799" s="144"/>
      <c r="B4799" s="144"/>
      <c r="C4799" s="144"/>
      <c r="D4799" s="144"/>
      <c r="E4799" s="144"/>
      <c r="F4799" s="144"/>
    </row>
    <row r="4800" spans="1:6">
      <c r="A4800" s="144"/>
      <c r="B4800" s="144"/>
      <c r="C4800" s="144"/>
      <c r="D4800" s="144"/>
      <c r="E4800" s="144"/>
      <c r="F4800" s="144"/>
    </row>
    <row r="4801" spans="1:6">
      <c r="A4801" s="144"/>
      <c r="B4801" s="144"/>
      <c r="C4801" s="144"/>
      <c r="D4801" s="144"/>
      <c r="E4801" s="144"/>
      <c r="F4801" s="144"/>
    </row>
    <row r="4802" spans="1:6">
      <c r="A4802" s="144"/>
      <c r="B4802" s="144"/>
      <c r="C4802" s="144"/>
      <c r="D4802" s="144"/>
      <c r="E4802" s="144"/>
      <c r="F4802" s="144"/>
    </row>
    <row r="4803" spans="1:6">
      <c r="A4803" s="144"/>
      <c r="B4803" s="144"/>
      <c r="C4803" s="144"/>
      <c r="D4803" s="144"/>
      <c r="E4803" s="144"/>
      <c r="F4803" s="144"/>
    </row>
    <row r="4804" spans="1:6">
      <c r="A4804" s="144"/>
      <c r="B4804" s="144"/>
      <c r="C4804" s="144"/>
      <c r="D4804" s="144"/>
      <c r="E4804" s="144"/>
      <c r="F4804" s="144"/>
    </row>
    <row r="4805" spans="1:6">
      <c r="A4805" s="144"/>
      <c r="B4805" s="144"/>
      <c r="C4805" s="144"/>
      <c r="D4805" s="144"/>
      <c r="E4805" s="144"/>
      <c r="F4805" s="144"/>
    </row>
    <row r="4806" spans="1:6">
      <c r="A4806" s="144"/>
      <c r="B4806" s="144"/>
      <c r="C4806" s="144"/>
      <c r="D4806" s="144"/>
      <c r="E4806" s="144"/>
      <c r="F4806" s="144"/>
    </row>
    <row r="4807" spans="1:6">
      <c r="A4807" s="144"/>
      <c r="B4807" s="144"/>
      <c r="C4807" s="144"/>
      <c r="D4807" s="144"/>
      <c r="E4807" s="144"/>
      <c r="F4807" s="144"/>
    </row>
    <row r="4808" spans="1:6">
      <c r="A4808" s="144"/>
      <c r="B4808" s="144"/>
      <c r="C4808" s="144"/>
      <c r="D4808" s="144"/>
      <c r="E4808" s="144"/>
      <c r="F4808" s="144"/>
    </row>
    <row r="4809" spans="1:6">
      <c r="A4809" s="144"/>
      <c r="B4809" s="144"/>
      <c r="C4809" s="144"/>
      <c r="D4809" s="144"/>
      <c r="E4809" s="144"/>
      <c r="F4809" s="144"/>
    </row>
    <row r="4810" spans="1:6">
      <c r="A4810" s="144"/>
      <c r="B4810" s="144"/>
      <c r="C4810" s="144"/>
      <c r="D4810" s="144"/>
      <c r="E4810" s="144"/>
      <c r="F4810" s="144"/>
    </row>
    <row r="4811" spans="1:6">
      <c r="A4811" s="144"/>
      <c r="B4811" s="144"/>
      <c r="C4811" s="144"/>
      <c r="D4811" s="144"/>
      <c r="E4811" s="144"/>
      <c r="F4811" s="144"/>
    </row>
    <row r="4812" spans="1:6">
      <c r="A4812" s="144"/>
      <c r="B4812" s="144"/>
      <c r="C4812" s="144"/>
      <c r="D4812" s="144"/>
      <c r="E4812" s="144"/>
      <c r="F4812" s="144"/>
    </row>
    <row r="4813" spans="1:6">
      <c r="A4813" s="144"/>
      <c r="B4813" s="144"/>
      <c r="C4813" s="144"/>
      <c r="D4813" s="144"/>
      <c r="E4813" s="144"/>
      <c r="F4813" s="144"/>
    </row>
    <row r="4814" spans="1:6">
      <c r="A4814" s="144"/>
      <c r="B4814" s="144"/>
      <c r="C4814" s="144"/>
      <c r="D4814" s="144"/>
      <c r="E4814" s="144"/>
      <c r="F4814" s="144"/>
    </row>
    <row r="4815" spans="1:6">
      <c r="A4815" s="144"/>
      <c r="B4815" s="144"/>
      <c r="C4815" s="144"/>
      <c r="D4815" s="144"/>
      <c r="E4815" s="144"/>
      <c r="F4815" s="144"/>
    </row>
    <row r="4816" spans="1:6">
      <c r="A4816" s="144"/>
      <c r="B4816" s="144"/>
      <c r="C4816" s="144"/>
      <c r="D4816" s="144"/>
      <c r="E4816" s="144"/>
      <c r="F4816" s="144"/>
    </row>
    <row r="4817" spans="1:6">
      <c r="A4817" s="144"/>
      <c r="B4817" s="144"/>
      <c r="C4817" s="144"/>
      <c r="D4817" s="144"/>
      <c r="E4817" s="144"/>
      <c r="F4817" s="144"/>
    </row>
    <row r="4818" spans="1:6">
      <c r="A4818" s="144"/>
      <c r="B4818" s="144"/>
      <c r="C4818" s="144"/>
      <c r="D4818" s="144"/>
      <c r="E4818" s="144"/>
      <c r="F4818" s="144"/>
    </row>
    <row r="4819" spans="1:6">
      <c r="A4819" s="144"/>
      <c r="B4819" s="144"/>
      <c r="C4819" s="144"/>
      <c r="D4819" s="144"/>
      <c r="E4819" s="144"/>
      <c r="F4819" s="144"/>
    </row>
    <row r="4820" spans="1:6">
      <c r="A4820" s="144"/>
      <c r="B4820" s="144"/>
      <c r="C4820" s="144"/>
      <c r="D4820" s="144"/>
      <c r="E4820" s="144"/>
      <c r="F4820" s="144"/>
    </row>
    <row r="4821" spans="1:6">
      <c r="A4821" s="144"/>
      <c r="B4821" s="144"/>
      <c r="C4821" s="144"/>
      <c r="D4821" s="144"/>
      <c r="E4821" s="144"/>
      <c r="F4821" s="144"/>
    </row>
    <row r="4822" spans="1:6">
      <c r="A4822" s="144"/>
      <c r="B4822" s="144"/>
      <c r="C4822" s="144"/>
      <c r="D4822" s="144"/>
      <c r="E4822" s="144"/>
      <c r="F4822" s="144"/>
    </row>
    <row r="4823" spans="1:6">
      <c r="A4823" s="144"/>
      <c r="B4823" s="144"/>
      <c r="C4823" s="144"/>
      <c r="D4823" s="144"/>
      <c r="E4823" s="144"/>
      <c r="F4823" s="144"/>
    </row>
    <row r="4824" spans="1:6">
      <c r="A4824" s="144"/>
      <c r="B4824" s="144"/>
      <c r="C4824" s="144"/>
      <c r="D4824" s="144"/>
      <c r="E4824" s="144"/>
      <c r="F4824" s="144"/>
    </row>
    <row r="4825" spans="1:6">
      <c r="A4825" s="144"/>
      <c r="B4825" s="144"/>
      <c r="C4825" s="144"/>
      <c r="D4825" s="144"/>
      <c r="E4825" s="144"/>
      <c r="F4825" s="144"/>
    </row>
    <row r="4826" spans="1:6">
      <c r="A4826" s="144"/>
      <c r="B4826" s="144"/>
      <c r="C4826" s="144"/>
      <c r="D4826" s="144"/>
      <c r="E4826" s="144"/>
      <c r="F4826" s="144"/>
    </row>
    <row r="4827" spans="1:6">
      <c r="A4827" s="144"/>
      <c r="B4827" s="144"/>
      <c r="C4827" s="144"/>
      <c r="D4827" s="144"/>
      <c r="E4827" s="144"/>
      <c r="F4827" s="144"/>
    </row>
    <row r="4828" spans="1:6">
      <c r="A4828" s="144"/>
      <c r="B4828" s="144"/>
      <c r="C4828" s="144"/>
      <c r="D4828" s="144"/>
      <c r="E4828" s="144"/>
      <c r="F4828" s="144"/>
    </row>
    <row r="4829" spans="1:6">
      <c r="A4829" s="144"/>
      <c r="B4829" s="144"/>
      <c r="C4829" s="144"/>
      <c r="D4829" s="144"/>
      <c r="E4829" s="144"/>
      <c r="F4829" s="144"/>
    </row>
    <row r="4830" spans="1:6">
      <c r="A4830" s="144"/>
      <c r="B4830" s="144"/>
      <c r="C4830" s="144"/>
      <c r="D4830" s="144"/>
      <c r="E4830" s="144"/>
      <c r="F4830" s="144"/>
    </row>
    <row r="4831" spans="1:6">
      <c r="A4831" s="144"/>
      <c r="B4831" s="144"/>
      <c r="C4831" s="144"/>
      <c r="D4831" s="144"/>
      <c r="E4831" s="144"/>
      <c r="F4831" s="144"/>
    </row>
    <row r="4832" spans="1:6">
      <c r="A4832" s="144"/>
      <c r="B4832" s="144"/>
      <c r="C4832" s="144"/>
      <c r="D4832" s="144"/>
      <c r="E4832" s="144"/>
      <c r="F4832" s="144"/>
    </row>
    <row r="4833" spans="1:6">
      <c r="A4833" s="144"/>
      <c r="B4833" s="144"/>
      <c r="C4833" s="144"/>
      <c r="D4833" s="144"/>
      <c r="E4833" s="144"/>
      <c r="F4833" s="144"/>
    </row>
    <row r="4834" spans="1:6">
      <c r="A4834" s="144"/>
      <c r="B4834" s="144"/>
      <c r="C4834" s="144"/>
      <c r="D4834" s="144"/>
      <c r="E4834" s="144"/>
      <c r="F4834" s="144"/>
    </row>
    <row r="4835" spans="1:6">
      <c r="A4835" s="144"/>
      <c r="B4835" s="144"/>
      <c r="C4835" s="144"/>
      <c r="D4835" s="144"/>
      <c r="E4835" s="144"/>
      <c r="F4835" s="144"/>
    </row>
    <row r="4836" spans="1:6">
      <c r="A4836" s="144"/>
      <c r="B4836" s="144"/>
      <c r="C4836" s="144"/>
      <c r="D4836" s="144"/>
      <c r="E4836" s="144"/>
      <c r="F4836" s="144"/>
    </row>
    <row r="4837" spans="1:6">
      <c r="A4837" s="144"/>
      <c r="B4837" s="144"/>
      <c r="C4837" s="144"/>
      <c r="D4837" s="144"/>
      <c r="E4837" s="144"/>
      <c r="F4837" s="144"/>
    </row>
    <row r="4838" spans="1:6">
      <c r="A4838" s="144"/>
      <c r="B4838" s="144"/>
      <c r="C4838" s="144"/>
      <c r="D4838" s="144"/>
      <c r="E4838" s="144"/>
      <c r="F4838" s="144"/>
    </row>
    <row r="4839" spans="1:6">
      <c r="A4839" s="144"/>
      <c r="B4839" s="144"/>
      <c r="C4839" s="144"/>
      <c r="D4839" s="144"/>
      <c r="E4839" s="144"/>
      <c r="F4839" s="144"/>
    </row>
    <row r="4840" spans="1:6">
      <c r="A4840" s="144"/>
      <c r="B4840" s="144"/>
      <c r="C4840" s="144"/>
      <c r="D4840" s="144"/>
      <c r="E4840" s="144"/>
      <c r="F4840" s="144"/>
    </row>
    <row r="4841" spans="1:6">
      <c r="A4841" s="144"/>
      <c r="B4841" s="144"/>
      <c r="C4841" s="144"/>
      <c r="D4841" s="144"/>
      <c r="E4841" s="144"/>
      <c r="F4841" s="144"/>
    </row>
    <row r="4842" spans="1:6">
      <c r="A4842" s="144"/>
      <c r="B4842" s="144"/>
      <c r="C4842" s="144"/>
      <c r="D4842" s="144"/>
      <c r="E4842" s="144"/>
      <c r="F4842" s="144"/>
    </row>
    <row r="4843" spans="1:6">
      <c r="A4843" s="144"/>
      <c r="B4843" s="144"/>
      <c r="C4843" s="144"/>
      <c r="D4843" s="144"/>
      <c r="E4843" s="144"/>
      <c r="F4843" s="144"/>
    </row>
    <row r="4844" spans="1:6">
      <c r="A4844" s="144"/>
      <c r="B4844" s="144"/>
      <c r="C4844" s="144"/>
      <c r="D4844" s="144"/>
      <c r="E4844" s="144"/>
      <c r="F4844" s="144"/>
    </row>
    <row r="4845" spans="1:6">
      <c r="A4845" s="144"/>
      <c r="B4845" s="144"/>
      <c r="C4845" s="144"/>
      <c r="D4845" s="144"/>
      <c r="E4845" s="144"/>
      <c r="F4845" s="144"/>
    </row>
    <row r="4846" spans="1:6">
      <c r="A4846" s="144"/>
      <c r="B4846" s="144"/>
      <c r="C4846" s="144"/>
      <c r="D4846" s="144"/>
      <c r="E4846" s="144"/>
      <c r="F4846" s="144"/>
    </row>
    <row r="4847" spans="1:6">
      <c r="A4847" s="144"/>
      <c r="B4847" s="144"/>
      <c r="C4847" s="144"/>
      <c r="D4847" s="144"/>
      <c r="E4847" s="144"/>
      <c r="F4847" s="144"/>
    </row>
    <row r="4848" spans="1:6">
      <c r="A4848" s="144"/>
      <c r="B4848" s="144"/>
      <c r="C4848" s="144"/>
      <c r="D4848" s="144"/>
      <c r="E4848" s="144"/>
      <c r="F4848" s="144"/>
    </row>
    <row r="4849" spans="1:6">
      <c r="A4849" s="144"/>
      <c r="B4849" s="144"/>
      <c r="C4849" s="144"/>
      <c r="D4849" s="144"/>
      <c r="E4849" s="144"/>
      <c r="F4849" s="144"/>
    </row>
    <row r="4850" spans="1:6">
      <c r="A4850" s="144"/>
      <c r="B4850" s="144"/>
      <c r="C4850" s="144"/>
      <c r="D4850" s="144"/>
      <c r="E4850" s="144"/>
      <c r="F4850" s="144"/>
    </row>
    <row r="4851" spans="1:6">
      <c r="A4851" s="144"/>
      <c r="B4851" s="144"/>
      <c r="C4851" s="144"/>
      <c r="D4851" s="144"/>
      <c r="E4851" s="144"/>
      <c r="F4851" s="144"/>
    </row>
    <row r="4852" spans="1:6">
      <c r="A4852" s="144"/>
      <c r="B4852" s="144"/>
      <c r="C4852" s="144"/>
      <c r="D4852" s="144"/>
      <c r="E4852" s="144"/>
      <c r="F4852" s="144"/>
    </row>
    <row r="4853" spans="1:6">
      <c r="A4853" s="144"/>
      <c r="B4853" s="144"/>
      <c r="C4853" s="144"/>
      <c r="D4853" s="144"/>
      <c r="E4853" s="144"/>
      <c r="F4853" s="144"/>
    </row>
    <row r="4854" spans="1:6">
      <c r="A4854" s="144"/>
      <c r="B4854" s="144"/>
      <c r="C4854" s="144"/>
      <c r="D4854" s="144"/>
      <c r="E4854" s="144"/>
      <c r="F4854" s="144"/>
    </row>
    <row r="4855" spans="1:6">
      <c r="A4855" s="144"/>
      <c r="B4855" s="144"/>
      <c r="C4855" s="144"/>
      <c r="D4855" s="144"/>
      <c r="E4855" s="144"/>
      <c r="F4855" s="144"/>
    </row>
    <row r="4856" spans="1:6">
      <c r="A4856" s="144"/>
      <c r="B4856" s="144"/>
      <c r="C4856" s="144"/>
      <c r="D4856" s="144"/>
      <c r="E4856" s="144"/>
      <c r="F4856" s="144"/>
    </row>
    <row r="4857" spans="1:6">
      <c r="A4857" s="144"/>
      <c r="B4857" s="144"/>
      <c r="C4857" s="144"/>
      <c r="D4857" s="144"/>
      <c r="E4857" s="144"/>
      <c r="F4857" s="144"/>
    </row>
    <row r="4858" spans="1:6">
      <c r="A4858" s="144"/>
      <c r="B4858" s="144"/>
      <c r="C4858" s="144"/>
      <c r="D4858" s="144"/>
      <c r="E4858" s="144"/>
      <c r="F4858" s="144"/>
    </row>
    <row r="4859" spans="1:6">
      <c r="A4859" s="144"/>
      <c r="B4859" s="144"/>
      <c r="C4859" s="144"/>
      <c r="D4859" s="144"/>
      <c r="E4859" s="144"/>
      <c r="F4859" s="144"/>
    </row>
    <row r="4860" spans="1:6">
      <c r="A4860" s="144"/>
      <c r="B4860" s="144"/>
      <c r="C4860" s="144"/>
      <c r="D4860" s="144"/>
      <c r="E4860" s="144"/>
      <c r="F4860" s="144"/>
    </row>
    <row r="4861" spans="1:6">
      <c r="A4861" s="144"/>
      <c r="B4861" s="144"/>
      <c r="C4861" s="144"/>
      <c r="D4861" s="144"/>
      <c r="E4861" s="144"/>
      <c r="F4861" s="144"/>
    </row>
    <row r="4862" spans="1:6">
      <c r="A4862" s="144"/>
      <c r="B4862" s="144"/>
      <c r="C4862" s="144"/>
      <c r="D4862" s="144"/>
      <c r="E4862" s="144"/>
      <c r="F4862" s="144"/>
    </row>
    <row r="4863" spans="1:6">
      <c r="A4863" s="144"/>
      <c r="B4863" s="144"/>
      <c r="C4863" s="144"/>
      <c r="D4863" s="144"/>
      <c r="E4863" s="144"/>
      <c r="F4863" s="144"/>
    </row>
    <row r="4864" spans="1:6">
      <c r="A4864" s="144"/>
      <c r="B4864" s="144"/>
      <c r="C4864" s="144"/>
      <c r="D4864" s="144"/>
      <c r="E4864" s="144"/>
      <c r="F4864" s="144"/>
    </row>
    <row r="4865" spans="1:6">
      <c r="A4865" s="144"/>
      <c r="B4865" s="144"/>
      <c r="C4865" s="144"/>
      <c r="D4865" s="144"/>
      <c r="E4865" s="144"/>
      <c r="F4865" s="144"/>
    </row>
    <row r="4866" spans="1:6">
      <c r="A4866" s="144"/>
      <c r="B4866" s="144"/>
      <c r="C4866" s="144"/>
      <c r="D4866" s="144"/>
      <c r="E4866" s="144"/>
      <c r="F4866" s="144"/>
    </row>
    <row r="4867" spans="1:6">
      <c r="A4867" s="144"/>
      <c r="B4867" s="144"/>
      <c r="C4867" s="144"/>
      <c r="D4867" s="144"/>
      <c r="E4867" s="144"/>
      <c r="F4867" s="144"/>
    </row>
    <row r="4868" spans="1:6">
      <c r="A4868" s="144"/>
      <c r="B4868" s="144"/>
      <c r="C4868" s="144"/>
      <c r="D4868" s="144"/>
      <c r="E4868" s="144"/>
      <c r="F4868" s="144"/>
    </row>
    <row r="4869" spans="1:6">
      <c r="A4869" s="144"/>
      <c r="B4869" s="144"/>
      <c r="C4869" s="144"/>
      <c r="D4869" s="144"/>
      <c r="E4869" s="144"/>
      <c r="F4869" s="144"/>
    </row>
    <row r="4870" spans="1:6">
      <c r="A4870" s="144"/>
      <c r="B4870" s="144"/>
      <c r="C4870" s="144"/>
      <c r="D4870" s="144"/>
      <c r="E4870" s="144"/>
      <c r="F4870" s="144"/>
    </row>
    <row r="4871" spans="1:6">
      <c r="A4871" s="144"/>
      <c r="B4871" s="144"/>
      <c r="C4871" s="144"/>
      <c r="D4871" s="144"/>
      <c r="E4871" s="144"/>
      <c r="F4871" s="144"/>
    </row>
    <row r="4872" spans="1:6">
      <c r="A4872" s="144"/>
      <c r="B4872" s="144"/>
      <c r="C4872" s="144"/>
      <c r="D4872" s="144"/>
      <c r="E4872" s="144"/>
      <c r="F4872" s="144"/>
    </row>
    <row r="4873" spans="1:6">
      <c r="A4873" s="144"/>
      <c r="B4873" s="144"/>
      <c r="C4873" s="144"/>
      <c r="D4873" s="144"/>
      <c r="E4873" s="144"/>
      <c r="F4873" s="144"/>
    </row>
    <row r="4874" spans="1:6">
      <c r="A4874" s="144"/>
      <c r="B4874" s="144"/>
      <c r="C4874" s="144"/>
      <c r="D4874" s="144"/>
      <c r="E4874" s="144"/>
      <c r="F4874" s="144"/>
    </row>
    <row r="4875" spans="1:6">
      <c r="A4875" s="144"/>
      <c r="B4875" s="144"/>
      <c r="C4875" s="144"/>
      <c r="D4875" s="144"/>
      <c r="E4875" s="144"/>
      <c r="F4875" s="144"/>
    </row>
    <row r="4876" spans="1:6">
      <c r="A4876" s="144"/>
      <c r="B4876" s="144"/>
      <c r="C4876" s="144"/>
      <c r="D4876" s="144"/>
      <c r="E4876" s="144"/>
      <c r="F4876" s="144"/>
    </row>
    <row r="4877" spans="1:6">
      <c r="A4877" s="144"/>
      <c r="B4877" s="144"/>
      <c r="C4877" s="144"/>
      <c r="D4877" s="144"/>
      <c r="E4877" s="144"/>
      <c r="F4877" s="144"/>
    </row>
    <row r="4878" spans="1:6">
      <c r="A4878" s="144"/>
      <c r="B4878" s="144"/>
      <c r="C4878" s="144"/>
      <c r="D4878" s="144"/>
      <c r="E4878" s="144"/>
      <c r="F4878" s="144"/>
    </row>
    <row r="4879" spans="1:6">
      <c r="A4879" s="144"/>
      <c r="B4879" s="144"/>
      <c r="C4879" s="144"/>
      <c r="D4879" s="144"/>
      <c r="E4879" s="144"/>
      <c r="F4879" s="144"/>
    </row>
    <row r="4880" spans="1:6">
      <c r="A4880" s="144"/>
      <c r="B4880" s="144"/>
      <c r="C4880" s="144"/>
      <c r="D4880" s="144"/>
      <c r="E4880" s="144"/>
      <c r="F4880" s="144"/>
    </row>
    <row r="4881" spans="1:6">
      <c r="A4881" s="144"/>
      <c r="B4881" s="144"/>
      <c r="C4881" s="144"/>
      <c r="D4881" s="144"/>
      <c r="E4881" s="144"/>
      <c r="F4881" s="144"/>
    </row>
    <row r="4882" spans="1:6">
      <c r="A4882" s="144"/>
      <c r="B4882" s="144"/>
      <c r="C4882" s="144"/>
      <c r="D4882" s="144"/>
      <c r="E4882" s="144"/>
      <c r="F4882" s="144"/>
    </row>
    <row r="4883" spans="1:6">
      <c r="A4883" s="144"/>
      <c r="B4883" s="144"/>
      <c r="C4883" s="144"/>
      <c r="D4883" s="144"/>
      <c r="E4883" s="144"/>
      <c r="F4883" s="144"/>
    </row>
    <row r="4884" spans="1:6">
      <c r="A4884" s="144"/>
      <c r="B4884" s="144"/>
      <c r="C4884" s="144"/>
      <c r="D4884" s="144"/>
      <c r="E4884" s="144"/>
      <c r="F4884" s="144"/>
    </row>
    <row r="4885" spans="1:6">
      <c r="A4885" s="144"/>
      <c r="B4885" s="144"/>
      <c r="C4885" s="144"/>
      <c r="D4885" s="144"/>
      <c r="E4885" s="144"/>
      <c r="F4885" s="144"/>
    </row>
    <row r="4886" spans="1:6">
      <c r="A4886" s="144"/>
      <c r="B4886" s="144"/>
      <c r="C4886" s="144"/>
      <c r="D4886" s="144"/>
      <c r="E4886" s="144"/>
      <c r="F4886" s="144"/>
    </row>
    <row r="4887" spans="1:6">
      <c r="A4887" s="144"/>
      <c r="B4887" s="144"/>
      <c r="C4887" s="144"/>
      <c r="D4887" s="144"/>
      <c r="E4887" s="144"/>
      <c r="F4887" s="144"/>
    </row>
    <row r="4888" spans="1:6">
      <c r="A4888" s="144"/>
      <c r="B4888" s="144"/>
      <c r="C4888" s="144"/>
      <c r="D4888" s="144"/>
      <c r="E4888" s="144"/>
      <c r="F4888" s="144"/>
    </row>
    <row r="4889" spans="1:6">
      <c r="A4889" s="144"/>
      <c r="B4889" s="144"/>
      <c r="C4889" s="144"/>
      <c r="D4889" s="144"/>
      <c r="E4889" s="144"/>
      <c r="F4889" s="144"/>
    </row>
    <row r="4890" spans="1:6">
      <c r="A4890" s="144"/>
      <c r="B4890" s="144"/>
      <c r="C4890" s="144"/>
      <c r="D4890" s="144"/>
      <c r="E4890" s="144"/>
      <c r="F4890" s="144"/>
    </row>
    <row r="4891" spans="1:6">
      <c r="A4891" s="144"/>
      <c r="B4891" s="144"/>
      <c r="C4891" s="144"/>
      <c r="D4891" s="144"/>
      <c r="E4891" s="144"/>
      <c r="F4891" s="144"/>
    </row>
    <row r="4892" spans="1:6">
      <c r="A4892" s="144"/>
      <c r="B4892" s="144"/>
      <c r="C4892" s="144"/>
      <c r="D4892" s="144"/>
      <c r="E4892" s="144"/>
      <c r="F4892" s="144"/>
    </row>
    <row r="4893" spans="1:6">
      <c r="A4893" s="144"/>
      <c r="B4893" s="144"/>
      <c r="C4893" s="144"/>
      <c r="D4893" s="144"/>
      <c r="E4893" s="144"/>
      <c r="F4893" s="144"/>
    </row>
    <row r="4894" spans="1:6">
      <c r="A4894" s="144"/>
      <c r="B4894" s="144"/>
      <c r="C4894" s="144"/>
      <c r="D4894" s="144"/>
      <c r="E4894" s="144"/>
      <c r="F4894" s="144"/>
    </row>
    <row r="4895" spans="1:6">
      <c r="A4895" s="144"/>
      <c r="B4895" s="144"/>
      <c r="C4895" s="144"/>
      <c r="D4895" s="144"/>
      <c r="E4895" s="144"/>
      <c r="F4895" s="144"/>
    </row>
    <row r="4896" spans="1:6">
      <c r="A4896" s="144"/>
      <c r="B4896" s="144"/>
      <c r="C4896" s="144"/>
      <c r="D4896" s="144"/>
      <c r="E4896" s="144"/>
      <c r="F4896" s="144"/>
    </row>
    <row r="4897" spans="1:6">
      <c r="A4897" s="144"/>
      <c r="B4897" s="144"/>
      <c r="C4897" s="144"/>
      <c r="D4897" s="144"/>
      <c r="E4897" s="144"/>
      <c r="F4897" s="144"/>
    </row>
    <row r="4898" spans="1:6">
      <c r="A4898" s="144"/>
      <c r="B4898" s="144"/>
      <c r="C4898" s="144"/>
      <c r="D4898" s="144"/>
      <c r="E4898" s="144"/>
      <c r="F4898" s="144"/>
    </row>
    <row r="4899" spans="1:6">
      <c r="A4899" s="144"/>
      <c r="B4899" s="144"/>
      <c r="C4899" s="144"/>
      <c r="D4899" s="144"/>
      <c r="E4899" s="144"/>
      <c r="F4899" s="144"/>
    </row>
    <row r="4900" spans="1:6">
      <c r="A4900" s="144"/>
      <c r="B4900" s="144"/>
      <c r="C4900" s="144"/>
      <c r="D4900" s="144"/>
      <c r="E4900" s="144"/>
      <c r="F4900" s="144"/>
    </row>
    <row r="4901" spans="1:6">
      <c r="A4901" s="144"/>
      <c r="B4901" s="144"/>
      <c r="C4901" s="144"/>
      <c r="D4901" s="144"/>
      <c r="E4901" s="144"/>
      <c r="F4901" s="144"/>
    </row>
    <row r="4902" spans="1:6">
      <c r="A4902" s="144"/>
      <c r="B4902" s="144"/>
      <c r="C4902" s="144"/>
      <c r="D4902" s="144"/>
      <c r="E4902" s="144"/>
      <c r="F4902" s="144"/>
    </row>
    <row r="4903" spans="1:6">
      <c r="A4903" s="144"/>
      <c r="B4903" s="144"/>
      <c r="C4903" s="144"/>
      <c r="D4903" s="144"/>
      <c r="E4903" s="144"/>
      <c r="F4903" s="144"/>
    </row>
    <row r="4904" spans="1:6">
      <c r="A4904" s="144"/>
      <c r="B4904" s="144"/>
      <c r="C4904" s="144"/>
      <c r="D4904" s="144"/>
      <c r="E4904" s="144"/>
      <c r="F4904" s="144"/>
    </row>
    <row r="4905" spans="1:6">
      <c r="A4905" s="144"/>
      <c r="B4905" s="144"/>
      <c r="C4905" s="144"/>
      <c r="D4905" s="144"/>
      <c r="E4905" s="144"/>
      <c r="F4905" s="144"/>
    </row>
    <row r="4906" spans="1:6">
      <c r="A4906" s="144"/>
      <c r="B4906" s="144"/>
      <c r="C4906" s="144"/>
      <c r="D4906" s="144"/>
      <c r="E4906" s="144"/>
      <c r="F4906" s="144"/>
    </row>
    <row r="4907" spans="1:6">
      <c r="A4907" s="144"/>
      <c r="B4907" s="144"/>
      <c r="C4907" s="144"/>
      <c r="D4907" s="144"/>
      <c r="E4907" s="144"/>
      <c r="F4907" s="144"/>
    </row>
    <row r="4908" spans="1:6">
      <c r="A4908" s="144"/>
      <c r="B4908" s="144"/>
      <c r="C4908" s="144"/>
      <c r="D4908" s="144"/>
      <c r="E4908" s="144"/>
      <c r="F4908" s="144"/>
    </row>
    <row r="4909" spans="1:6">
      <c r="A4909" s="144"/>
      <c r="B4909" s="144"/>
      <c r="C4909" s="144"/>
      <c r="D4909" s="144"/>
      <c r="E4909" s="144"/>
      <c r="F4909" s="144"/>
    </row>
    <row r="4910" spans="1:6">
      <c r="A4910" s="144"/>
      <c r="B4910" s="144"/>
      <c r="C4910" s="144"/>
      <c r="D4910" s="144"/>
      <c r="E4910" s="144"/>
      <c r="F4910" s="144"/>
    </row>
    <row r="4911" spans="1:6">
      <c r="A4911" s="144"/>
      <c r="B4911" s="144"/>
      <c r="C4911" s="144"/>
      <c r="D4911" s="144"/>
      <c r="E4911" s="144"/>
      <c r="F4911" s="144"/>
    </row>
    <row r="4912" spans="1:6">
      <c r="A4912" s="144"/>
      <c r="B4912" s="144"/>
      <c r="C4912" s="144"/>
      <c r="D4912" s="144"/>
      <c r="E4912" s="144"/>
      <c r="F4912" s="144"/>
    </row>
    <row r="4913" spans="1:6">
      <c r="A4913" s="144"/>
      <c r="B4913" s="144"/>
      <c r="C4913" s="144"/>
      <c r="D4913" s="144"/>
      <c r="E4913" s="144"/>
      <c r="F4913" s="144"/>
    </row>
    <row r="4914" spans="1:6">
      <c r="A4914" s="144"/>
      <c r="B4914" s="144"/>
      <c r="C4914" s="144"/>
      <c r="D4914" s="144"/>
      <c r="E4914" s="144"/>
      <c r="F4914" s="144"/>
    </row>
    <row r="4915" spans="1:6">
      <c r="A4915" s="144"/>
      <c r="B4915" s="144"/>
      <c r="C4915" s="144"/>
      <c r="D4915" s="144"/>
      <c r="E4915" s="144"/>
      <c r="F4915" s="144"/>
    </row>
    <row r="4916" spans="1:6">
      <c r="A4916" s="144"/>
      <c r="B4916" s="144"/>
      <c r="C4916" s="144"/>
      <c r="D4916" s="144"/>
      <c r="E4916" s="144"/>
      <c r="F4916" s="144"/>
    </row>
    <row r="4917" spans="1:6">
      <c r="A4917" s="144"/>
      <c r="B4917" s="144"/>
      <c r="C4917" s="144"/>
      <c r="D4917" s="144"/>
      <c r="E4917" s="144"/>
      <c r="F4917" s="144"/>
    </row>
    <row r="4918" spans="1:6">
      <c r="A4918" s="144"/>
      <c r="B4918" s="144"/>
      <c r="C4918" s="144"/>
      <c r="D4918" s="144"/>
      <c r="E4918" s="144"/>
      <c r="F4918" s="144"/>
    </row>
    <row r="4919" spans="1:6">
      <c r="A4919" s="144"/>
      <c r="B4919" s="144"/>
      <c r="C4919" s="144"/>
      <c r="D4919" s="144"/>
      <c r="E4919" s="144"/>
      <c r="F4919" s="144"/>
    </row>
    <row r="4920" spans="1:6">
      <c r="A4920" s="144"/>
      <c r="B4920" s="144"/>
      <c r="C4920" s="144"/>
      <c r="D4920" s="144"/>
      <c r="E4920" s="144"/>
      <c r="F4920" s="144"/>
    </row>
    <row r="4921" spans="1:6">
      <c r="A4921" s="144"/>
      <c r="B4921" s="144"/>
      <c r="C4921" s="144"/>
      <c r="D4921" s="144"/>
      <c r="E4921" s="144"/>
      <c r="F4921" s="144"/>
    </row>
    <row r="4922" spans="1:6">
      <c r="A4922" s="144"/>
      <c r="B4922" s="144"/>
      <c r="C4922" s="144"/>
      <c r="D4922" s="144"/>
      <c r="E4922" s="144"/>
      <c r="F4922" s="144"/>
    </row>
    <row r="4923" spans="1:6">
      <c r="A4923" s="144"/>
      <c r="B4923" s="144"/>
      <c r="C4923" s="144"/>
      <c r="D4923" s="144"/>
      <c r="E4923" s="144"/>
      <c r="F4923" s="144"/>
    </row>
    <row r="4924" spans="1:6">
      <c r="A4924" s="144"/>
      <c r="B4924" s="144"/>
      <c r="C4924" s="144"/>
      <c r="D4924" s="144"/>
      <c r="E4924" s="144"/>
      <c r="F4924" s="144"/>
    </row>
    <row r="4925" spans="1:6">
      <c r="A4925" s="144"/>
      <c r="B4925" s="144"/>
      <c r="C4925" s="144"/>
      <c r="D4925" s="144"/>
      <c r="E4925" s="144"/>
      <c r="F4925" s="144"/>
    </row>
    <row r="4926" spans="1:6">
      <c r="A4926" s="144"/>
      <c r="B4926" s="144"/>
      <c r="C4926" s="144"/>
      <c r="D4926" s="144"/>
      <c r="E4926" s="144"/>
      <c r="F4926" s="144"/>
    </row>
    <row r="4927" spans="1:6">
      <c r="A4927" s="144"/>
      <c r="B4927" s="144"/>
      <c r="C4927" s="144"/>
      <c r="D4927" s="144"/>
      <c r="E4927" s="144"/>
      <c r="F4927" s="144"/>
    </row>
    <row r="4928" spans="1:6">
      <c r="A4928" s="144"/>
      <c r="B4928" s="144"/>
      <c r="C4928" s="144"/>
      <c r="D4928" s="144"/>
      <c r="E4928" s="144"/>
      <c r="F4928" s="144"/>
    </row>
    <row r="4929" spans="1:6">
      <c r="A4929" s="144"/>
      <c r="B4929" s="144"/>
      <c r="C4929" s="144"/>
      <c r="D4929" s="144"/>
      <c r="E4929" s="144"/>
      <c r="F4929" s="144"/>
    </row>
    <row r="4930" spans="1:6">
      <c r="A4930" s="144"/>
      <c r="B4930" s="144"/>
      <c r="C4930" s="144"/>
      <c r="D4930" s="144"/>
      <c r="E4930" s="144"/>
      <c r="F4930" s="144"/>
    </row>
    <row r="4931" spans="1:6">
      <c r="A4931" s="144"/>
      <c r="B4931" s="144"/>
      <c r="C4931" s="144"/>
      <c r="D4931" s="144"/>
      <c r="E4931" s="144"/>
      <c r="F4931" s="144"/>
    </row>
    <row r="4932" spans="1:6">
      <c r="A4932" s="144"/>
      <c r="B4932" s="144"/>
      <c r="C4932" s="144"/>
      <c r="D4932" s="144"/>
      <c r="E4932" s="144"/>
      <c r="F4932" s="144"/>
    </row>
    <row r="4933" spans="1:6">
      <c r="A4933" s="144"/>
      <c r="B4933" s="144"/>
      <c r="C4933" s="144"/>
      <c r="D4933" s="144"/>
      <c r="E4933" s="144"/>
      <c r="F4933" s="144"/>
    </row>
    <row r="4934" spans="1:6">
      <c r="A4934" s="144"/>
      <c r="B4934" s="144"/>
      <c r="C4934" s="144"/>
      <c r="D4934" s="144"/>
      <c r="E4934" s="144"/>
      <c r="F4934" s="144"/>
    </row>
    <row r="4935" spans="1:6">
      <c r="A4935" s="144"/>
      <c r="B4935" s="144"/>
      <c r="C4935" s="144"/>
      <c r="D4935" s="144"/>
      <c r="E4935" s="144"/>
      <c r="F4935" s="144"/>
    </row>
    <row r="4936" spans="1:6">
      <c r="A4936" s="144"/>
      <c r="B4936" s="144"/>
      <c r="C4936" s="144"/>
      <c r="D4936" s="144"/>
      <c r="E4936" s="144"/>
      <c r="F4936" s="144"/>
    </row>
    <row r="4937" spans="1:6">
      <c r="A4937" s="144"/>
      <c r="B4937" s="144"/>
      <c r="C4937" s="144"/>
      <c r="D4937" s="144"/>
      <c r="E4937" s="144"/>
      <c r="F4937" s="144"/>
    </row>
    <row r="4938" spans="1:6">
      <c r="A4938" s="144"/>
      <c r="B4938" s="144"/>
      <c r="C4938" s="144"/>
      <c r="D4938" s="144"/>
      <c r="E4938" s="144"/>
      <c r="F4938" s="144"/>
    </row>
    <row r="4939" spans="1:6">
      <c r="A4939" s="144"/>
      <c r="B4939" s="144"/>
      <c r="C4939" s="144"/>
      <c r="D4939" s="144"/>
      <c r="E4939" s="144"/>
      <c r="F4939" s="144"/>
    </row>
    <row r="4940" spans="1:6">
      <c r="A4940" s="144"/>
      <c r="B4940" s="144"/>
      <c r="C4940" s="144"/>
      <c r="D4940" s="144"/>
      <c r="E4940" s="144"/>
      <c r="F4940" s="144"/>
    </row>
    <row r="4941" spans="1:6">
      <c r="A4941" s="144"/>
      <c r="B4941" s="144"/>
      <c r="C4941" s="144"/>
      <c r="D4941" s="144"/>
      <c r="E4941" s="144"/>
      <c r="F4941" s="144"/>
    </row>
    <row r="4942" spans="1:6">
      <c r="A4942" s="144"/>
      <c r="B4942" s="144"/>
      <c r="C4942" s="144"/>
      <c r="D4942" s="144"/>
      <c r="E4942" s="144"/>
      <c r="F4942" s="144"/>
    </row>
    <row r="4943" spans="1:6">
      <c r="A4943" s="144"/>
      <c r="B4943" s="144"/>
      <c r="C4943" s="144"/>
      <c r="D4943" s="144"/>
      <c r="E4943" s="144"/>
      <c r="F4943" s="144"/>
    </row>
    <row r="4944" spans="1:6">
      <c r="A4944" s="144"/>
      <c r="B4944" s="144"/>
      <c r="C4944" s="144"/>
      <c r="D4944" s="144"/>
      <c r="E4944" s="144"/>
      <c r="F4944" s="144"/>
    </row>
    <row r="4945" spans="1:6">
      <c r="A4945" s="144"/>
      <c r="B4945" s="144"/>
      <c r="C4945" s="144"/>
      <c r="D4945" s="144"/>
      <c r="E4945" s="144"/>
      <c r="F4945" s="144"/>
    </row>
    <row r="4946" spans="1:6">
      <c r="A4946" s="144"/>
      <c r="B4946" s="144"/>
      <c r="C4946" s="144"/>
      <c r="D4946" s="144"/>
      <c r="E4946" s="144"/>
      <c r="F4946" s="144"/>
    </row>
    <row r="4947" spans="1:6">
      <c r="A4947" s="144"/>
      <c r="B4947" s="144"/>
      <c r="C4947" s="144"/>
      <c r="D4947" s="144"/>
      <c r="E4947" s="144"/>
      <c r="F4947" s="144"/>
    </row>
    <row r="4948" spans="1:6">
      <c r="A4948" s="144"/>
      <c r="B4948" s="144"/>
      <c r="C4948" s="144"/>
      <c r="D4948" s="144"/>
      <c r="E4948" s="144"/>
      <c r="F4948" s="144"/>
    </row>
    <row r="4949" spans="1:6">
      <c r="A4949" s="144"/>
      <c r="B4949" s="144"/>
      <c r="C4949" s="144"/>
      <c r="D4949" s="144"/>
      <c r="E4949" s="144"/>
      <c r="F4949" s="144"/>
    </row>
    <row r="4950" spans="1:6">
      <c r="A4950" s="144"/>
      <c r="B4950" s="144"/>
      <c r="C4950" s="144"/>
      <c r="D4950" s="144"/>
      <c r="E4950" s="144"/>
      <c r="F4950" s="144"/>
    </row>
    <row r="4951" spans="1:6">
      <c r="A4951" s="144"/>
      <c r="B4951" s="144"/>
      <c r="C4951" s="144"/>
      <c r="D4951" s="144"/>
      <c r="E4951" s="144"/>
      <c r="F4951" s="144"/>
    </row>
    <row r="4952" spans="1:6">
      <c r="A4952" s="144"/>
      <c r="B4952" s="144"/>
      <c r="C4952" s="144"/>
      <c r="D4952" s="144"/>
      <c r="E4952" s="144"/>
      <c r="F4952" s="144"/>
    </row>
    <row r="4953" spans="1:6">
      <c r="A4953" s="144"/>
      <c r="B4953" s="144"/>
      <c r="C4953" s="144"/>
      <c r="D4953" s="144"/>
      <c r="E4953" s="144"/>
      <c r="F4953" s="144"/>
    </row>
    <row r="4954" spans="1:6">
      <c r="A4954" s="144"/>
      <c r="B4954" s="144"/>
      <c r="C4954" s="144"/>
      <c r="D4954" s="144"/>
      <c r="E4954" s="144"/>
      <c r="F4954" s="144"/>
    </row>
    <row r="4955" spans="1:6">
      <c r="A4955" s="144"/>
      <c r="B4955" s="144"/>
      <c r="C4955" s="144"/>
      <c r="D4955" s="144"/>
      <c r="E4955" s="144"/>
      <c r="F4955" s="144"/>
    </row>
    <row r="4956" spans="1:6">
      <c r="A4956" s="144"/>
      <c r="B4956" s="144"/>
      <c r="C4956" s="144"/>
      <c r="D4956" s="144"/>
      <c r="E4956" s="144"/>
      <c r="F4956" s="144"/>
    </row>
    <row r="4957" spans="1:6">
      <c r="A4957" s="144"/>
      <c r="B4957" s="144"/>
      <c r="C4957" s="144"/>
      <c r="D4957" s="144"/>
      <c r="E4957" s="144"/>
      <c r="F4957" s="144"/>
    </row>
    <row r="4958" spans="1:6">
      <c r="A4958" s="144"/>
      <c r="B4958" s="144"/>
      <c r="C4958" s="144"/>
      <c r="D4958" s="144"/>
      <c r="E4958" s="144"/>
      <c r="F4958" s="144"/>
    </row>
    <row r="4959" spans="1:6">
      <c r="A4959" s="144"/>
      <c r="B4959" s="144"/>
      <c r="C4959" s="144"/>
      <c r="D4959" s="144"/>
      <c r="E4959" s="144"/>
      <c r="F4959" s="144"/>
    </row>
    <row r="4960" spans="1:6">
      <c r="A4960" s="144"/>
      <c r="B4960" s="144"/>
      <c r="C4960" s="144"/>
      <c r="D4960" s="144"/>
      <c r="E4960" s="144"/>
      <c r="F4960" s="144"/>
    </row>
    <row r="4961" spans="1:6">
      <c r="A4961" s="144"/>
      <c r="B4961" s="144"/>
      <c r="C4961" s="144"/>
      <c r="D4961" s="144"/>
      <c r="E4961" s="144"/>
      <c r="F4961" s="144"/>
    </row>
    <row r="4962" spans="1:6">
      <c r="A4962" s="144"/>
      <c r="B4962" s="144"/>
      <c r="C4962" s="144"/>
      <c r="D4962" s="144"/>
      <c r="E4962" s="144"/>
      <c r="F4962" s="144"/>
    </row>
    <row r="4963" spans="1:6">
      <c r="A4963" s="144"/>
      <c r="B4963" s="144"/>
      <c r="C4963" s="144"/>
      <c r="D4963" s="144"/>
      <c r="E4963" s="144"/>
      <c r="F4963" s="144"/>
    </row>
    <row r="4964" spans="1:6">
      <c r="A4964" s="144"/>
      <c r="B4964" s="144"/>
      <c r="C4964" s="144"/>
      <c r="D4964" s="144"/>
      <c r="E4964" s="144"/>
      <c r="F4964" s="144"/>
    </row>
    <row r="4965" spans="1:6">
      <c r="A4965" s="144"/>
      <c r="B4965" s="144"/>
      <c r="C4965" s="144"/>
      <c r="D4965" s="144"/>
      <c r="E4965" s="144"/>
      <c r="F4965" s="144"/>
    </row>
    <row r="4966" spans="1:6">
      <c r="A4966" s="144"/>
      <c r="B4966" s="144"/>
      <c r="C4966" s="144"/>
      <c r="D4966" s="144"/>
      <c r="E4966" s="144"/>
      <c r="F4966" s="144"/>
    </row>
    <row r="4967" spans="1:6">
      <c r="A4967" s="144"/>
      <c r="B4967" s="144"/>
      <c r="C4967" s="144"/>
      <c r="D4967" s="144"/>
      <c r="E4967" s="144"/>
      <c r="F4967" s="144"/>
    </row>
    <row r="4968" spans="1:6">
      <c r="A4968" s="144"/>
      <c r="B4968" s="144"/>
      <c r="C4968" s="144"/>
      <c r="D4968" s="144"/>
      <c r="E4968" s="144"/>
      <c r="F4968" s="144"/>
    </row>
    <row r="4969" spans="1:6">
      <c r="A4969" s="144"/>
      <c r="B4969" s="144"/>
      <c r="C4969" s="144"/>
      <c r="D4969" s="144"/>
      <c r="E4969" s="144"/>
      <c r="F4969" s="144"/>
    </row>
    <row r="4970" spans="1:6">
      <c r="A4970" s="144"/>
      <c r="B4970" s="144"/>
      <c r="C4970" s="144"/>
      <c r="D4970" s="144"/>
      <c r="E4970" s="144"/>
      <c r="F4970" s="144"/>
    </row>
    <row r="4971" spans="1:6">
      <c r="A4971" s="144"/>
      <c r="B4971" s="144"/>
      <c r="C4971" s="144"/>
      <c r="D4971" s="144"/>
      <c r="E4971" s="144"/>
      <c r="F4971" s="144"/>
    </row>
    <row r="4972" spans="1:6">
      <c r="A4972" s="144"/>
      <c r="B4972" s="144"/>
      <c r="C4972" s="144"/>
      <c r="D4972" s="144"/>
      <c r="E4972" s="144"/>
      <c r="F4972" s="144"/>
    </row>
    <row r="4973" spans="1:6">
      <c r="A4973" s="144"/>
      <c r="B4973" s="144"/>
      <c r="C4973" s="144"/>
      <c r="D4973" s="144"/>
      <c r="E4973" s="144"/>
      <c r="F4973" s="144"/>
    </row>
    <row r="4974" spans="1:6">
      <c r="A4974" s="144"/>
      <c r="B4974" s="144"/>
      <c r="C4974" s="144"/>
      <c r="D4974" s="144"/>
      <c r="E4974" s="144"/>
      <c r="F4974" s="144"/>
    </row>
    <row r="4975" spans="1:6">
      <c r="A4975" s="144"/>
      <c r="B4975" s="144"/>
      <c r="C4975" s="144"/>
      <c r="D4975" s="144"/>
      <c r="E4975" s="144"/>
      <c r="F4975" s="144"/>
    </row>
    <row r="4976" spans="1:6">
      <c r="A4976" s="144"/>
      <c r="B4976" s="144"/>
      <c r="C4976" s="144"/>
      <c r="D4976" s="144"/>
      <c r="E4976" s="144"/>
      <c r="F4976" s="144"/>
    </row>
    <row r="4977" spans="1:6">
      <c r="A4977" s="144"/>
      <c r="B4977" s="144"/>
      <c r="C4977" s="144"/>
      <c r="D4977" s="144"/>
      <c r="E4977" s="144"/>
      <c r="F4977" s="144"/>
    </row>
    <row r="4978" spans="1:6">
      <c r="A4978" s="144"/>
      <c r="B4978" s="144"/>
      <c r="C4978" s="144"/>
      <c r="D4978" s="144"/>
      <c r="E4978" s="144"/>
      <c r="F4978" s="144"/>
    </row>
    <row r="4979" spans="1:6">
      <c r="A4979" s="144"/>
      <c r="B4979" s="144"/>
      <c r="C4979" s="144"/>
      <c r="D4979" s="144"/>
      <c r="E4979" s="144"/>
      <c r="F4979" s="144"/>
    </row>
    <row r="4980" spans="1:6">
      <c r="A4980" s="144"/>
      <c r="B4980" s="144"/>
      <c r="C4980" s="144"/>
      <c r="D4980" s="144"/>
      <c r="E4980" s="144"/>
      <c r="F4980" s="144"/>
    </row>
    <row r="4981" spans="1:6">
      <c r="A4981" s="144"/>
      <c r="B4981" s="144"/>
      <c r="C4981" s="144"/>
      <c r="D4981" s="144"/>
      <c r="E4981" s="144"/>
      <c r="F4981" s="144"/>
    </row>
    <row r="4982" spans="1:6">
      <c r="A4982" s="144"/>
      <c r="B4982" s="144"/>
      <c r="C4982" s="144"/>
      <c r="D4982" s="144"/>
      <c r="E4982" s="144"/>
      <c r="F4982" s="144"/>
    </row>
    <row r="4983" spans="1:6">
      <c r="A4983" s="144"/>
      <c r="B4983" s="144"/>
      <c r="C4983" s="144"/>
      <c r="D4983" s="144"/>
      <c r="E4983" s="144"/>
      <c r="F4983" s="144"/>
    </row>
    <row r="4984" spans="1:6">
      <c r="A4984" s="144"/>
      <c r="B4984" s="144"/>
      <c r="C4984" s="144"/>
      <c r="D4984" s="144"/>
      <c r="E4984" s="144"/>
      <c r="F4984" s="144"/>
    </row>
    <row r="4985" spans="1:6">
      <c r="A4985" s="144"/>
      <c r="B4985" s="144"/>
      <c r="C4985" s="144"/>
      <c r="D4985" s="144"/>
      <c r="E4985" s="144"/>
      <c r="F4985" s="144"/>
    </row>
    <row r="4986" spans="1:6">
      <c r="A4986" s="144"/>
      <c r="B4986" s="144"/>
      <c r="C4986" s="144"/>
      <c r="D4986" s="144"/>
      <c r="E4986" s="144"/>
      <c r="F4986" s="144"/>
    </row>
    <row r="4987" spans="1:6">
      <c r="A4987" s="144"/>
      <c r="B4987" s="144"/>
      <c r="C4987" s="144"/>
      <c r="D4987" s="144"/>
      <c r="E4987" s="144"/>
      <c r="F4987" s="144"/>
    </row>
    <row r="4988" spans="1:6">
      <c r="A4988" s="144"/>
      <c r="B4988" s="144"/>
      <c r="C4988" s="144"/>
      <c r="D4988" s="144"/>
      <c r="E4988" s="144"/>
      <c r="F4988" s="144"/>
    </row>
    <row r="4989" spans="1:6">
      <c r="A4989" s="144"/>
      <c r="B4989" s="144"/>
      <c r="C4989" s="144"/>
      <c r="D4989" s="144"/>
      <c r="E4989" s="144"/>
      <c r="F4989" s="144"/>
    </row>
    <row r="4990" spans="1:6">
      <c r="A4990" s="144"/>
      <c r="B4990" s="144"/>
      <c r="C4990" s="144"/>
      <c r="D4990" s="144"/>
      <c r="E4990" s="144"/>
      <c r="F4990" s="144"/>
    </row>
    <row r="4991" spans="1:6">
      <c r="A4991" s="144"/>
      <c r="B4991" s="144"/>
      <c r="C4991" s="144"/>
      <c r="D4991" s="144"/>
      <c r="E4991" s="144"/>
      <c r="F4991" s="144"/>
    </row>
    <row r="4992" spans="1:6">
      <c r="A4992" s="144"/>
      <c r="B4992" s="144"/>
      <c r="C4992" s="144"/>
      <c r="D4992" s="144"/>
      <c r="E4992" s="144"/>
      <c r="F4992" s="144"/>
    </row>
    <row r="4993" spans="1:6">
      <c r="A4993" s="144"/>
      <c r="B4993" s="144"/>
      <c r="C4993" s="144"/>
      <c r="D4993" s="144"/>
      <c r="E4993" s="144"/>
      <c r="F4993" s="144"/>
    </row>
    <row r="4994" spans="1:6">
      <c r="A4994" s="144"/>
      <c r="B4994" s="144"/>
      <c r="C4994" s="144"/>
      <c r="D4994" s="144"/>
      <c r="E4994" s="144"/>
      <c r="F4994" s="144"/>
    </row>
    <row r="4995" spans="1:6">
      <c r="A4995" s="144"/>
      <c r="B4995" s="144"/>
      <c r="C4995" s="144"/>
      <c r="D4995" s="144"/>
      <c r="E4995" s="144"/>
      <c r="F4995" s="144"/>
    </row>
    <row r="4996" spans="1:6">
      <c r="A4996" s="144"/>
      <c r="B4996" s="144"/>
      <c r="C4996" s="144"/>
      <c r="D4996" s="144"/>
      <c r="E4996" s="144"/>
      <c r="F4996" s="144"/>
    </row>
    <row r="4997" spans="1:6">
      <c r="A4997" s="144"/>
      <c r="B4997" s="144"/>
      <c r="C4997" s="144"/>
      <c r="D4997" s="144"/>
      <c r="E4997" s="144"/>
      <c r="F4997" s="144"/>
    </row>
    <row r="4998" spans="1:6">
      <c r="A4998" s="144"/>
      <c r="B4998" s="144"/>
      <c r="C4998" s="144"/>
      <c r="D4998" s="144"/>
      <c r="E4998" s="144"/>
      <c r="F4998" s="144"/>
    </row>
    <row r="4999" spans="1:6">
      <c r="A4999" s="144"/>
      <c r="B4999" s="144"/>
      <c r="C4999" s="144"/>
      <c r="D4999" s="144"/>
      <c r="E4999" s="144"/>
      <c r="F4999" s="144"/>
    </row>
    <row r="5000" spans="1:6">
      <c r="A5000" s="144"/>
      <c r="B5000" s="144"/>
      <c r="C5000" s="144"/>
      <c r="D5000" s="144"/>
      <c r="E5000" s="144"/>
      <c r="F5000" s="144"/>
    </row>
    <row r="5001" spans="1:6">
      <c r="A5001" s="144"/>
      <c r="B5001" s="144"/>
      <c r="C5001" s="144"/>
      <c r="D5001" s="144"/>
      <c r="E5001" s="144"/>
      <c r="F5001" s="144"/>
    </row>
    <row r="5002" spans="1:6">
      <c r="A5002" s="144"/>
      <c r="B5002" s="144"/>
      <c r="C5002" s="144"/>
      <c r="D5002" s="144"/>
      <c r="E5002" s="144"/>
      <c r="F5002" s="144"/>
    </row>
    <row r="5003" spans="1:6">
      <c r="A5003" s="144"/>
      <c r="B5003" s="144"/>
      <c r="C5003" s="144"/>
      <c r="D5003" s="144"/>
      <c r="E5003" s="144"/>
      <c r="F5003" s="144"/>
    </row>
    <row r="5004" spans="1:6">
      <c r="A5004" s="144"/>
      <c r="B5004" s="144"/>
      <c r="C5004" s="144"/>
      <c r="D5004" s="144"/>
      <c r="E5004" s="144"/>
      <c r="F5004" s="144"/>
    </row>
    <row r="5005" spans="1:6">
      <c r="A5005" s="144"/>
      <c r="B5005" s="144"/>
      <c r="C5005" s="144"/>
      <c r="D5005" s="144"/>
      <c r="E5005" s="144"/>
      <c r="F5005" s="144"/>
    </row>
    <row r="5006" spans="1:6">
      <c r="A5006" s="144"/>
      <c r="B5006" s="144"/>
      <c r="C5006" s="144"/>
      <c r="D5006" s="144"/>
      <c r="E5006" s="144"/>
      <c r="F5006" s="144"/>
    </row>
    <row r="5007" spans="1:6">
      <c r="A5007" s="144"/>
      <c r="B5007" s="144"/>
      <c r="C5007" s="144"/>
      <c r="D5007" s="144"/>
      <c r="E5007" s="144"/>
      <c r="F5007" s="144"/>
    </row>
    <row r="5008" spans="1:6">
      <c r="A5008" s="144"/>
      <c r="B5008" s="144"/>
      <c r="C5008" s="144"/>
      <c r="D5008" s="144"/>
      <c r="E5008" s="144"/>
      <c r="F5008" s="144"/>
    </row>
    <row r="5009" spans="1:6">
      <c r="A5009" s="144"/>
      <c r="B5009" s="144"/>
      <c r="C5009" s="144"/>
      <c r="D5009" s="144"/>
      <c r="E5009" s="144"/>
      <c r="F5009" s="144"/>
    </row>
    <row r="5010" spans="1:6">
      <c r="A5010" s="144"/>
      <c r="B5010" s="144"/>
      <c r="C5010" s="144"/>
      <c r="D5010" s="144"/>
      <c r="E5010" s="144"/>
      <c r="F5010" s="144"/>
    </row>
    <row r="5011" spans="1:6">
      <c r="A5011" s="144"/>
      <c r="B5011" s="144"/>
      <c r="C5011" s="144"/>
      <c r="D5011" s="144"/>
      <c r="E5011" s="144"/>
      <c r="F5011" s="144"/>
    </row>
    <row r="5012" spans="1:6">
      <c r="A5012" s="144"/>
      <c r="B5012" s="144"/>
      <c r="C5012" s="144"/>
      <c r="D5012" s="144"/>
      <c r="E5012" s="144"/>
      <c r="F5012" s="144"/>
    </row>
    <row r="5013" spans="1:6">
      <c r="A5013" s="144"/>
      <c r="B5013" s="144"/>
      <c r="C5013" s="144"/>
      <c r="D5013" s="144"/>
      <c r="E5013" s="144"/>
      <c r="F5013" s="144"/>
    </row>
    <row r="5014" spans="1:6">
      <c r="A5014" s="144"/>
      <c r="B5014" s="144"/>
      <c r="C5014" s="144"/>
      <c r="D5014" s="144"/>
      <c r="E5014" s="144"/>
      <c r="F5014" s="144"/>
    </row>
    <row r="5015" spans="1:6">
      <c r="A5015" s="144"/>
      <c r="B5015" s="144"/>
      <c r="C5015" s="144"/>
      <c r="D5015" s="144"/>
      <c r="E5015" s="144"/>
      <c r="F5015" s="144"/>
    </row>
    <row r="5016" spans="1:6">
      <c r="A5016" s="144"/>
      <c r="B5016" s="144"/>
      <c r="C5016" s="144"/>
      <c r="D5016" s="144"/>
      <c r="E5016" s="144"/>
      <c r="F5016" s="144"/>
    </row>
    <row r="5017" spans="1:6">
      <c r="A5017" s="144"/>
      <c r="B5017" s="144"/>
      <c r="C5017" s="144"/>
      <c r="D5017" s="144"/>
      <c r="E5017" s="144"/>
      <c r="F5017" s="144"/>
    </row>
    <row r="5018" spans="1:6">
      <c r="A5018" s="144"/>
      <c r="B5018" s="144"/>
      <c r="C5018" s="144"/>
      <c r="D5018" s="144"/>
      <c r="E5018" s="144"/>
      <c r="F5018" s="144"/>
    </row>
    <row r="5019" spans="1:6">
      <c r="A5019" s="144"/>
      <c r="B5019" s="144"/>
      <c r="C5019" s="144"/>
      <c r="D5019" s="144"/>
      <c r="E5019" s="144"/>
      <c r="F5019" s="144"/>
    </row>
    <row r="5020" spans="1:6">
      <c r="A5020" s="144"/>
      <c r="B5020" s="144"/>
      <c r="C5020" s="144"/>
      <c r="D5020" s="144"/>
      <c r="E5020" s="144"/>
      <c r="F5020" s="144"/>
    </row>
    <row r="5021" spans="1:6">
      <c r="A5021" s="144"/>
      <c r="B5021" s="144"/>
      <c r="C5021" s="144"/>
      <c r="D5021" s="144"/>
      <c r="E5021" s="144"/>
      <c r="F5021" s="144"/>
    </row>
    <row r="5022" spans="1:6">
      <c r="A5022" s="144"/>
      <c r="B5022" s="144"/>
      <c r="C5022" s="144"/>
      <c r="D5022" s="144"/>
      <c r="E5022" s="144"/>
      <c r="F5022" s="144"/>
    </row>
    <row r="5023" spans="1:6">
      <c r="A5023" s="144"/>
      <c r="B5023" s="144"/>
      <c r="C5023" s="144"/>
      <c r="D5023" s="144"/>
      <c r="E5023" s="144"/>
      <c r="F5023" s="144"/>
    </row>
    <row r="5024" spans="1:6">
      <c r="A5024" s="144"/>
      <c r="B5024" s="144"/>
      <c r="C5024" s="144"/>
      <c r="D5024" s="144"/>
      <c r="E5024" s="144"/>
      <c r="F5024" s="144"/>
    </row>
    <row r="5025" spans="1:6">
      <c r="A5025" s="144"/>
      <c r="B5025" s="144"/>
      <c r="C5025" s="144"/>
      <c r="D5025" s="144"/>
      <c r="E5025" s="144"/>
      <c r="F5025" s="144"/>
    </row>
    <row r="5026" spans="1:6">
      <c r="A5026" s="144"/>
      <c r="B5026" s="144"/>
      <c r="C5026" s="144"/>
      <c r="D5026" s="144"/>
      <c r="E5026" s="144"/>
      <c r="F5026" s="144"/>
    </row>
    <row r="5027" spans="1:6">
      <c r="A5027" s="144"/>
      <c r="B5027" s="144"/>
      <c r="C5027" s="144"/>
      <c r="D5027" s="144"/>
      <c r="E5027" s="144"/>
      <c r="F5027" s="144"/>
    </row>
    <row r="5028" spans="1:6">
      <c r="A5028" s="144"/>
      <c r="B5028" s="144"/>
      <c r="C5028" s="144"/>
      <c r="D5028" s="144"/>
      <c r="E5028" s="144"/>
      <c r="F5028" s="144"/>
    </row>
    <row r="5029" spans="1:6">
      <c r="A5029" s="144"/>
      <c r="B5029" s="144"/>
      <c r="C5029" s="144"/>
      <c r="D5029" s="144"/>
      <c r="E5029" s="144"/>
      <c r="F5029" s="144"/>
    </row>
    <row r="5030" spans="1:6">
      <c r="A5030" s="144"/>
      <c r="B5030" s="144"/>
      <c r="C5030" s="144"/>
      <c r="D5030" s="144"/>
      <c r="E5030" s="144"/>
      <c r="F5030" s="144"/>
    </row>
    <row r="5031" spans="1:6">
      <c r="A5031" s="144"/>
      <c r="B5031" s="144"/>
      <c r="C5031" s="144"/>
      <c r="D5031" s="144"/>
      <c r="E5031" s="144"/>
      <c r="F5031" s="144"/>
    </row>
    <row r="5032" spans="1:6">
      <c r="A5032" s="144"/>
      <c r="B5032" s="144"/>
      <c r="C5032" s="144"/>
      <c r="D5032" s="144"/>
      <c r="E5032" s="144"/>
      <c r="F5032" s="144"/>
    </row>
    <row r="5033" spans="1:6">
      <c r="A5033" s="144"/>
      <c r="B5033" s="144"/>
      <c r="C5033" s="144"/>
      <c r="D5033" s="144"/>
      <c r="E5033" s="144"/>
      <c r="F5033" s="144"/>
    </row>
    <row r="5034" spans="1:6">
      <c r="A5034" s="144"/>
      <c r="B5034" s="144"/>
      <c r="C5034" s="144"/>
      <c r="D5034" s="144"/>
      <c r="E5034" s="144"/>
      <c r="F5034" s="144"/>
    </row>
    <row r="5035" spans="1:6">
      <c r="A5035" s="144"/>
      <c r="B5035" s="144"/>
      <c r="C5035" s="144"/>
      <c r="D5035" s="144"/>
      <c r="E5035" s="144"/>
      <c r="F5035" s="144"/>
    </row>
    <row r="5036" spans="1:6">
      <c r="A5036" s="144"/>
      <c r="B5036" s="144"/>
      <c r="C5036" s="144"/>
      <c r="D5036" s="144"/>
      <c r="E5036" s="144"/>
      <c r="F5036" s="144"/>
    </row>
    <row r="5037" spans="1:6">
      <c r="A5037" s="144"/>
      <c r="B5037" s="144"/>
      <c r="C5037" s="144"/>
      <c r="D5037" s="144"/>
      <c r="E5037" s="144"/>
      <c r="F5037" s="144"/>
    </row>
    <row r="5038" spans="1:6">
      <c r="A5038" s="144"/>
      <c r="B5038" s="144"/>
      <c r="C5038" s="144"/>
      <c r="D5038" s="144"/>
      <c r="E5038" s="144"/>
      <c r="F5038" s="144"/>
    </row>
    <row r="5039" spans="1:6">
      <c r="A5039" s="144"/>
      <c r="B5039" s="144"/>
      <c r="C5039" s="144"/>
      <c r="D5039" s="144"/>
      <c r="E5039" s="144"/>
      <c r="F5039" s="144"/>
    </row>
    <row r="5040" spans="1:6">
      <c r="A5040" s="144"/>
      <c r="B5040" s="144"/>
      <c r="C5040" s="144"/>
      <c r="D5040" s="144"/>
      <c r="E5040" s="144"/>
      <c r="F5040" s="144"/>
    </row>
    <row r="5041" spans="1:6">
      <c r="A5041" s="144"/>
      <c r="B5041" s="144"/>
      <c r="C5041" s="144"/>
      <c r="D5041" s="144"/>
      <c r="E5041" s="144"/>
      <c r="F5041" s="144"/>
    </row>
    <row r="5042" spans="1:6">
      <c r="A5042" s="144"/>
      <c r="B5042" s="144"/>
      <c r="C5042" s="144"/>
      <c r="D5042" s="144"/>
      <c r="E5042" s="144"/>
      <c r="F5042" s="144"/>
    </row>
    <row r="5043" spans="1:6">
      <c r="A5043" s="144"/>
      <c r="B5043" s="144"/>
      <c r="C5043" s="144"/>
      <c r="D5043" s="144"/>
      <c r="E5043" s="144"/>
      <c r="F5043" s="144"/>
    </row>
    <row r="5044" spans="1:6">
      <c r="A5044" s="144"/>
      <c r="B5044" s="144"/>
      <c r="C5044" s="144"/>
      <c r="D5044" s="144"/>
      <c r="E5044" s="144"/>
      <c r="F5044" s="144"/>
    </row>
    <row r="5045" spans="1:6">
      <c r="A5045" s="144"/>
      <c r="B5045" s="144"/>
      <c r="C5045" s="144"/>
      <c r="D5045" s="144"/>
      <c r="E5045" s="144"/>
      <c r="F5045" s="144"/>
    </row>
    <row r="5046" spans="1:6">
      <c r="A5046" s="144"/>
      <c r="B5046" s="144"/>
      <c r="C5046" s="144"/>
      <c r="D5046" s="144"/>
      <c r="E5046" s="144"/>
      <c r="F5046" s="144"/>
    </row>
    <row r="5047" spans="1:6">
      <c r="A5047" s="144"/>
      <c r="B5047" s="144"/>
      <c r="C5047" s="144"/>
      <c r="D5047" s="144"/>
      <c r="E5047" s="144"/>
      <c r="F5047" s="144"/>
    </row>
    <row r="5048" spans="1:6">
      <c r="A5048" s="144"/>
      <c r="B5048" s="144"/>
      <c r="C5048" s="144"/>
      <c r="D5048" s="144"/>
      <c r="E5048" s="144"/>
      <c r="F5048" s="144"/>
    </row>
    <row r="5049" spans="1:6">
      <c r="A5049" s="144"/>
      <c r="B5049" s="144"/>
      <c r="C5049" s="144"/>
      <c r="D5049" s="144"/>
      <c r="E5049" s="144"/>
      <c r="F5049" s="144"/>
    </row>
    <row r="5050" spans="1:6">
      <c r="A5050" s="144"/>
      <c r="B5050" s="144"/>
      <c r="C5050" s="144"/>
      <c r="D5050" s="144"/>
      <c r="E5050" s="144"/>
      <c r="F5050" s="144"/>
    </row>
    <row r="5051" spans="1:6">
      <c r="A5051" s="144"/>
      <c r="B5051" s="144"/>
      <c r="C5051" s="144"/>
      <c r="D5051" s="144"/>
      <c r="E5051" s="144"/>
      <c r="F5051" s="144"/>
    </row>
    <row r="5052" spans="1:6">
      <c r="A5052" s="144"/>
      <c r="B5052" s="144"/>
      <c r="C5052" s="144"/>
      <c r="D5052" s="144"/>
      <c r="E5052" s="144"/>
      <c r="F5052" s="144"/>
    </row>
    <row r="5053" spans="1:6">
      <c r="A5053" s="144"/>
      <c r="B5053" s="144"/>
      <c r="C5053" s="144"/>
      <c r="D5053" s="144"/>
      <c r="E5053" s="144"/>
      <c r="F5053" s="144"/>
    </row>
    <row r="5054" spans="1:6">
      <c r="A5054" s="144"/>
      <c r="B5054" s="144"/>
      <c r="C5054" s="144"/>
      <c r="D5054" s="144"/>
      <c r="E5054" s="144"/>
      <c r="F5054" s="144"/>
    </row>
    <row r="5055" spans="1:6">
      <c r="A5055" s="144"/>
      <c r="B5055" s="144"/>
      <c r="C5055" s="144"/>
      <c r="D5055" s="144"/>
      <c r="E5055" s="144"/>
      <c r="F5055" s="144"/>
    </row>
    <row r="5056" spans="1:6">
      <c r="A5056" s="144"/>
      <c r="B5056" s="144"/>
      <c r="C5056" s="144"/>
      <c r="D5056" s="144"/>
      <c r="E5056" s="144"/>
      <c r="F5056" s="144"/>
    </row>
    <row r="5057" spans="1:6">
      <c r="A5057" s="144"/>
      <c r="B5057" s="144"/>
      <c r="C5057" s="144"/>
      <c r="D5057" s="144"/>
      <c r="E5057" s="144"/>
      <c r="F5057" s="144"/>
    </row>
    <row r="5058" spans="1:6">
      <c r="A5058" s="144"/>
      <c r="B5058" s="144"/>
      <c r="C5058" s="144"/>
      <c r="D5058" s="144"/>
      <c r="E5058" s="144"/>
      <c r="F5058" s="144"/>
    </row>
    <row r="5059" spans="1:6">
      <c r="A5059" s="144"/>
      <c r="B5059" s="144"/>
      <c r="C5059" s="144"/>
      <c r="D5059" s="144"/>
      <c r="E5059" s="144"/>
      <c r="F5059" s="144"/>
    </row>
    <row r="5060" spans="1:6">
      <c r="A5060" s="144"/>
      <c r="B5060" s="144"/>
      <c r="C5060" s="144"/>
      <c r="D5060" s="144"/>
      <c r="E5060" s="144"/>
      <c r="F5060" s="144"/>
    </row>
    <row r="5061" spans="1:6">
      <c r="A5061" s="144"/>
      <c r="B5061" s="144"/>
      <c r="C5061" s="144"/>
      <c r="D5061" s="144"/>
      <c r="E5061" s="144"/>
      <c r="F5061" s="144"/>
    </row>
    <row r="5062" spans="1:6">
      <c r="A5062" s="144"/>
      <c r="B5062" s="144"/>
      <c r="C5062" s="144"/>
      <c r="D5062" s="144"/>
      <c r="E5062" s="144"/>
      <c r="F5062" s="144"/>
    </row>
    <row r="5063" spans="1:6">
      <c r="A5063" s="144"/>
      <c r="B5063" s="144"/>
      <c r="C5063" s="144"/>
      <c r="D5063" s="144"/>
      <c r="E5063" s="144"/>
      <c r="F5063" s="144"/>
    </row>
    <row r="5064" spans="1:6">
      <c r="A5064" s="144"/>
      <c r="B5064" s="144"/>
      <c r="C5064" s="144"/>
      <c r="D5064" s="144"/>
      <c r="E5064" s="144"/>
      <c r="F5064" s="144"/>
    </row>
    <row r="5065" spans="1:6">
      <c r="A5065" s="144"/>
      <c r="B5065" s="144"/>
      <c r="C5065" s="144"/>
      <c r="D5065" s="144"/>
      <c r="E5065" s="144"/>
      <c r="F5065" s="144"/>
    </row>
    <row r="5066" spans="1:6">
      <c r="A5066" s="144"/>
      <c r="B5066" s="144"/>
      <c r="C5066" s="144"/>
      <c r="D5066" s="144"/>
      <c r="E5066" s="144"/>
      <c r="F5066" s="144"/>
    </row>
    <row r="5067" spans="1:6">
      <c r="A5067" s="144"/>
      <c r="B5067" s="144"/>
      <c r="C5067" s="144"/>
      <c r="D5067" s="144"/>
      <c r="E5067" s="144"/>
      <c r="F5067" s="144"/>
    </row>
    <row r="5068" spans="1:6">
      <c r="A5068" s="144"/>
      <c r="B5068" s="144"/>
      <c r="C5068" s="144"/>
      <c r="D5068" s="144"/>
      <c r="E5068" s="144"/>
      <c r="F5068" s="144"/>
    </row>
    <row r="5069" spans="1:6">
      <c r="A5069" s="144"/>
      <c r="B5069" s="144"/>
      <c r="C5069" s="144"/>
      <c r="D5069" s="144"/>
      <c r="E5069" s="144"/>
      <c r="F5069" s="144"/>
    </row>
    <row r="5070" spans="1:6">
      <c r="A5070" s="144"/>
      <c r="B5070" s="144"/>
      <c r="C5070" s="144"/>
      <c r="D5070" s="144"/>
      <c r="E5070" s="144"/>
      <c r="F5070" s="144"/>
    </row>
    <row r="5071" spans="1:6">
      <c r="A5071" s="144"/>
      <c r="B5071" s="144"/>
      <c r="C5071" s="144"/>
      <c r="D5071" s="144"/>
      <c r="E5071" s="144"/>
      <c r="F5071" s="144"/>
    </row>
    <row r="5072" spans="1:6">
      <c r="A5072" s="144"/>
      <c r="B5072" s="144"/>
      <c r="C5072" s="144"/>
      <c r="D5072" s="144"/>
      <c r="E5072" s="144"/>
      <c r="F5072" s="144"/>
    </row>
    <row r="5073" spans="1:6">
      <c r="A5073" s="144"/>
      <c r="B5073" s="144"/>
      <c r="C5073" s="144"/>
      <c r="D5073" s="144"/>
      <c r="E5073" s="144"/>
      <c r="F5073" s="144"/>
    </row>
    <row r="5074" spans="1:6">
      <c r="A5074" s="144"/>
      <c r="B5074" s="144"/>
      <c r="C5074" s="144"/>
      <c r="D5074" s="144"/>
      <c r="E5074" s="144"/>
      <c r="F5074" s="144"/>
    </row>
    <row r="5075" spans="1:6">
      <c r="A5075" s="144"/>
      <c r="B5075" s="144"/>
      <c r="C5075" s="144"/>
      <c r="D5075" s="144"/>
      <c r="E5075" s="144"/>
      <c r="F5075" s="144"/>
    </row>
    <row r="5076" spans="1:6">
      <c r="A5076" s="144"/>
      <c r="B5076" s="144"/>
      <c r="C5076" s="144"/>
      <c r="D5076" s="144"/>
      <c r="E5076" s="144"/>
      <c r="F5076" s="144"/>
    </row>
    <row r="5077" spans="1:6">
      <c r="A5077" s="144"/>
      <c r="B5077" s="144"/>
      <c r="C5077" s="144"/>
      <c r="D5077" s="144"/>
      <c r="E5077" s="144"/>
      <c r="F5077" s="144"/>
    </row>
    <row r="5078" spans="1:6">
      <c r="A5078" s="144"/>
      <c r="B5078" s="144"/>
      <c r="C5078" s="144"/>
      <c r="D5078" s="144"/>
      <c r="E5078" s="144"/>
      <c r="F5078" s="144"/>
    </row>
    <row r="5079" spans="1:6">
      <c r="A5079" s="144"/>
      <c r="B5079" s="144"/>
      <c r="C5079" s="144"/>
      <c r="D5079" s="144"/>
      <c r="E5079" s="144"/>
      <c r="F5079" s="144"/>
    </row>
    <row r="5080" spans="1:6">
      <c r="A5080" s="144"/>
      <c r="B5080" s="144"/>
      <c r="C5080" s="144"/>
      <c r="D5080" s="144"/>
      <c r="E5080" s="144"/>
      <c r="F5080" s="144"/>
    </row>
    <row r="5081" spans="1:6">
      <c r="A5081" s="144"/>
      <c r="B5081" s="144"/>
      <c r="C5081" s="144"/>
      <c r="D5081" s="144"/>
      <c r="E5081" s="144"/>
      <c r="F5081" s="144"/>
    </row>
    <row r="5082" spans="1:6">
      <c r="A5082" s="144"/>
      <c r="B5082" s="144"/>
      <c r="C5082" s="144"/>
      <c r="D5082" s="144"/>
      <c r="E5082" s="144"/>
      <c r="F5082" s="144"/>
    </row>
    <row r="5083" spans="1:6">
      <c r="A5083" s="144"/>
      <c r="B5083" s="144"/>
      <c r="C5083" s="144"/>
      <c r="D5083" s="144"/>
      <c r="E5083" s="144"/>
      <c r="F5083" s="144"/>
    </row>
    <row r="5084" spans="1:6">
      <c r="A5084" s="144"/>
      <c r="B5084" s="144"/>
      <c r="C5084" s="144"/>
      <c r="D5084" s="144"/>
      <c r="E5084" s="144"/>
      <c r="F5084" s="144"/>
    </row>
    <row r="5085" spans="1:6">
      <c r="A5085" s="144"/>
      <c r="B5085" s="144"/>
      <c r="C5085" s="144"/>
      <c r="D5085" s="144"/>
      <c r="E5085" s="144"/>
      <c r="F5085" s="144"/>
    </row>
    <row r="5086" spans="1:6">
      <c r="A5086" s="144"/>
      <c r="B5086" s="144"/>
      <c r="C5086" s="144"/>
      <c r="D5086" s="144"/>
      <c r="E5086" s="144"/>
      <c r="F5086" s="144"/>
    </row>
    <row r="5087" spans="1:6">
      <c r="A5087" s="144"/>
      <c r="B5087" s="144"/>
      <c r="C5087" s="144"/>
      <c r="D5087" s="144"/>
      <c r="E5087" s="144"/>
      <c r="F5087" s="144"/>
    </row>
    <row r="5088" spans="1:6">
      <c r="A5088" s="144"/>
      <c r="B5088" s="144"/>
      <c r="C5088" s="144"/>
      <c r="D5088" s="144"/>
      <c r="E5088" s="144"/>
      <c r="F5088" s="144"/>
    </row>
    <row r="5089" spans="1:6">
      <c r="A5089" s="144"/>
      <c r="B5089" s="144"/>
      <c r="C5089" s="144"/>
      <c r="D5089" s="144"/>
      <c r="E5089" s="144"/>
      <c r="F5089" s="144"/>
    </row>
    <row r="5090" spans="1:6">
      <c r="A5090" s="144"/>
      <c r="B5090" s="144"/>
      <c r="C5090" s="144"/>
      <c r="D5090" s="144"/>
      <c r="E5090" s="144"/>
      <c r="F5090" s="144"/>
    </row>
    <row r="5091" spans="1:6">
      <c r="A5091" s="144"/>
      <c r="B5091" s="144"/>
      <c r="C5091" s="144"/>
      <c r="D5091" s="144"/>
      <c r="E5091" s="144"/>
      <c r="F5091" s="144"/>
    </row>
    <row r="5092" spans="1:6">
      <c r="A5092" s="144"/>
      <c r="B5092" s="144"/>
      <c r="C5092" s="144"/>
      <c r="D5092" s="144"/>
      <c r="E5092" s="144"/>
      <c r="F5092" s="144"/>
    </row>
    <row r="5093" spans="1:6">
      <c r="A5093" s="144"/>
      <c r="B5093" s="144"/>
      <c r="C5093" s="144"/>
      <c r="D5093" s="144"/>
      <c r="E5093" s="144"/>
      <c r="F5093" s="144"/>
    </row>
    <row r="5094" spans="1:6">
      <c r="A5094" s="144"/>
      <c r="B5094" s="144"/>
      <c r="C5094" s="144"/>
      <c r="D5094" s="144"/>
      <c r="E5094" s="144"/>
      <c r="F5094" s="144"/>
    </row>
    <row r="5095" spans="1:6">
      <c r="A5095" s="144"/>
      <c r="B5095" s="144"/>
      <c r="C5095" s="144"/>
      <c r="D5095" s="144"/>
      <c r="E5095" s="144"/>
      <c r="F5095" s="144"/>
    </row>
    <row r="5096" spans="1:6">
      <c r="A5096" s="144"/>
      <c r="B5096" s="144"/>
      <c r="C5096" s="144"/>
      <c r="D5096" s="144"/>
      <c r="E5096" s="144"/>
      <c r="F5096" s="144"/>
    </row>
    <row r="5097" spans="1:6">
      <c r="A5097" s="144"/>
      <c r="B5097" s="144"/>
      <c r="C5097" s="144"/>
      <c r="D5097" s="144"/>
      <c r="E5097" s="144"/>
      <c r="F5097" s="144"/>
    </row>
    <row r="5098" spans="1:6">
      <c r="A5098" s="144"/>
      <c r="B5098" s="144"/>
      <c r="C5098" s="144"/>
      <c r="D5098" s="144"/>
      <c r="E5098" s="144"/>
      <c r="F5098" s="144"/>
    </row>
    <row r="5099" spans="1:6">
      <c r="A5099" s="144"/>
      <c r="B5099" s="144"/>
      <c r="C5099" s="144"/>
      <c r="D5099" s="144"/>
      <c r="E5099" s="144"/>
      <c r="F5099" s="144"/>
    </row>
    <row r="5100" spans="1:6">
      <c r="A5100" s="144"/>
      <c r="B5100" s="144"/>
      <c r="C5100" s="144"/>
      <c r="D5100" s="144"/>
      <c r="E5100" s="144"/>
      <c r="F5100" s="144"/>
    </row>
    <row r="5101" spans="1:6">
      <c r="A5101" s="144"/>
      <c r="B5101" s="144"/>
      <c r="C5101" s="144"/>
      <c r="D5101" s="144"/>
      <c r="E5101" s="144"/>
      <c r="F5101" s="144"/>
    </row>
    <row r="5102" spans="1:6">
      <c r="A5102" s="144"/>
      <c r="B5102" s="144"/>
      <c r="C5102" s="144"/>
      <c r="D5102" s="144"/>
      <c r="E5102" s="144"/>
      <c r="F5102" s="144"/>
    </row>
    <row r="5103" spans="1:6">
      <c r="A5103" s="144"/>
      <c r="B5103" s="144"/>
      <c r="C5103" s="144"/>
      <c r="D5103" s="144"/>
      <c r="E5103" s="144"/>
      <c r="F5103" s="144"/>
    </row>
    <row r="5104" spans="1:6">
      <c r="A5104" s="144"/>
      <c r="B5104" s="144"/>
      <c r="C5104" s="144"/>
      <c r="D5104" s="144"/>
      <c r="E5104" s="144"/>
      <c r="F5104" s="144"/>
    </row>
    <row r="5105" spans="1:6">
      <c r="A5105" s="144"/>
      <c r="B5105" s="144"/>
      <c r="C5105" s="144"/>
      <c r="D5105" s="144"/>
      <c r="E5105" s="144"/>
      <c r="F5105" s="144"/>
    </row>
    <row r="5106" spans="1:6">
      <c r="A5106" s="144"/>
      <c r="B5106" s="144"/>
      <c r="C5106" s="144"/>
      <c r="D5106" s="144"/>
      <c r="E5106" s="144"/>
      <c r="F5106" s="144"/>
    </row>
    <row r="5107" spans="1:6">
      <c r="A5107" s="144"/>
      <c r="B5107" s="144"/>
      <c r="C5107" s="144"/>
      <c r="D5107" s="144"/>
      <c r="E5107" s="144"/>
      <c r="F5107" s="144"/>
    </row>
    <row r="5108" spans="1:6">
      <c r="A5108" s="144"/>
      <c r="B5108" s="144"/>
      <c r="C5108" s="144"/>
      <c r="D5108" s="144"/>
      <c r="E5108" s="144"/>
      <c r="F5108" s="144"/>
    </row>
    <row r="5109" spans="1:6">
      <c r="A5109" s="144"/>
      <c r="B5109" s="144"/>
      <c r="C5109" s="144"/>
      <c r="D5109" s="144"/>
      <c r="E5109" s="144"/>
      <c r="F5109" s="144"/>
    </row>
    <row r="5110" spans="1:6">
      <c r="A5110" s="144"/>
      <c r="B5110" s="144"/>
      <c r="C5110" s="144"/>
      <c r="D5110" s="144"/>
      <c r="E5110" s="144"/>
      <c r="F5110" s="144"/>
    </row>
    <row r="5111" spans="1:6">
      <c r="A5111" s="144"/>
      <c r="B5111" s="144"/>
      <c r="C5111" s="144"/>
      <c r="D5111" s="144"/>
      <c r="E5111" s="144"/>
      <c r="F5111" s="144"/>
    </row>
    <row r="5112" spans="1:6">
      <c r="A5112" s="144"/>
      <c r="B5112" s="144"/>
      <c r="C5112" s="144"/>
      <c r="D5112" s="144"/>
      <c r="E5112" s="144"/>
      <c r="F5112" s="144"/>
    </row>
    <row r="5113" spans="1:6">
      <c r="A5113" s="144"/>
      <c r="B5113" s="144"/>
      <c r="C5113" s="144"/>
      <c r="D5113" s="144"/>
      <c r="E5113" s="144"/>
      <c r="F5113" s="144"/>
    </row>
    <row r="5114" spans="1:6">
      <c r="A5114" s="144"/>
      <c r="B5114" s="144"/>
      <c r="C5114" s="144"/>
      <c r="D5114" s="144"/>
      <c r="E5114" s="144"/>
      <c r="F5114" s="144"/>
    </row>
    <row r="5115" spans="1:6">
      <c r="A5115" s="144"/>
      <c r="B5115" s="144"/>
      <c r="C5115" s="144"/>
      <c r="D5115" s="144"/>
      <c r="E5115" s="144"/>
      <c r="F5115" s="144"/>
    </row>
    <row r="5116" spans="1:6">
      <c r="A5116" s="144"/>
      <c r="B5116" s="144"/>
      <c r="C5116" s="144"/>
      <c r="D5116" s="144"/>
      <c r="E5116" s="144"/>
      <c r="F5116" s="144"/>
    </row>
    <row r="5117" spans="1:6">
      <c r="A5117" s="144"/>
      <c r="B5117" s="144"/>
      <c r="C5117" s="144"/>
      <c r="D5117" s="144"/>
      <c r="E5117" s="144"/>
      <c r="F5117" s="144"/>
    </row>
    <row r="5118" spans="1:6">
      <c r="A5118" s="144"/>
      <c r="B5118" s="144"/>
      <c r="C5118" s="144"/>
      <c r="D5118" s="144"/>
      <c r="E5118" s="144"/>
      <c r="F5118" s="144"/>
    </row>
    <row r="5119" spans="1:6">
      <c r="A5119" s="144"/>
      <c r="B5119" s="144"/>
      <c r="C5119" s="144"/>
      <c r="D5119" s="144"/>
      <c r="E5119" s="144"/>
      <c r="F5119" s="144"/>
    </row>
    <row r="5120" spans="1:6">
      <c r="A5120" s="144"/>
      <c r="B5120" s="144"/>
      <c r="C5120" s="144"/>
      <c r="D5120" s="144"/>
      <c r="E5120" s="144"/>
      <c r="F5120" s="144"/>
    </row>
    <row r="5121" spans="1:6">
      <c r="A5121" s="144"/>
      <c r="B5121" s="144"/>
      <c r="C5121" s="144"/>
      <c r="D5121" s="144"/>
      <c r="E5121" s="144"/>
      <c r="F5121" s="144"/>
    </row>
    <row r="5122" spans="1:6">
      <c r="A5122" s="144"/>
      <c r="B5122" s="144"/>
      <c r="C5122" s="144"/>
      <c r="D5122" s="144"/>
      <c r="E5122" s="144"/>
      <c r="F5122" s="144"/>
    </row>
    <row r="5123" spans="1:6">
      <c r="A5123" s="144"/>
      <c r="B5123" s="144"/>
      <c r="C5123" s="144"/>
      <c r="D5123" s="144"/>
      <c r="E5123" s="144"/>
      <c r="F5123" s="144"/>
    </row>
    <row r="5124" spans="1:6">
      <c r="A5124" s="144"/>
      <c r="B5124" s="144"/>
      <c r="C5124" s="144"/>
      <c r="D5124" s="144"/>
      <c r="E5124" s="144"/>
      <c r="F5124" s="144"/>
    </row>
    <row r="5125" spans="1:6">
      <c r="A5125" s="144"/>
      <c r="B5125" s="144"/>
      <c r="C5125" s="144"/>
      <c r="D5125" s="144"/>
      <c r="E5125" s="144"/>
      <c r="F5125" s="144"/>
    </row>
    <row r="5126" spans="1:6">
      <c r="A5126" s="144"/>
      <c r="B5126" s="144"/>
      <c r="C5126" s="144"/>
      <c r="D5126" s="144"/>
      <c r="E5126" s="144"/>
      <c r="F5126" s="144"/>
    </row>
    <row r="5127" spans="1:6">
      <c r="A5127" s="144"/>
      <c r="B5127" s="144"/>
      <c r="C5127" s="144"/>
      <c r="D5127" s="144"/>
      <c r="E5127" s="144"/>
      <c r="F5127" s="144"/>
    </row>
    <row r="5128" spans="1:6">
      <c r="A5128" s="144"/>
      <c r="B5128" s="144"/>
      <c r="C5128" s="144"/>
      <c r="D5128" s="144"/>
      <c r="E5128" s="144"/>
      <c r="F5128" s="144"/>
    </row>
    <row r="5129" spans="1:6">
      <c r="A5129" s="144"/>
      <c r="B5129" s="144"/>
      <c r="C5129" s="144"/>
      <c r="D5129" s="144"/>
      <c r="E5129" s="144"/>
      <c r="F5129" s="144"/>
    </row>
    <row r="5130" spans="1:6">
      <c r="A5130" s="144"/>
      <c r="B5130" s="144"/>
      <c r="C5130" s="144"/>
      <c r="D5130" s="144"/>
      <c r="E5130" s="144"/>
      <c r="F5130" s="144"/>
    </row>
    <row r="5131" spans="1:6">
      <c r="A5131" s="144"/>
      <c r="B5131" s="144"/>
      <c r="C5131" s="144"/>
      <c r="D5131" s="144"/>
      <c r="E5131" s="144"/>
      <c r="F5131" s="144"/>
    </row>
    <row r="5132" spans="1:6">
      <c r="A5132" s="144"/>
      <c r="B5132" s="144"/>
      <c r="C5132" s="144"/>
      <c r="D5132" s="144"/>
      <c r="E5132" s="144"/>
      <c r="F5132" s="144"/>
    </row>
    <row r="5133" spans="1:6">
      <c r="A5133" s="144"/>
      <c r="B5133" s="144"/>
      <c r="C5133" s="144"/>
      <c r="D5133" s="144"/>
      <c r="E5133" s="144"/>
      <c r="F5133" s="144"/>
    </row>
    <row r="5134" spans="1:6">
      <c r="A5134" s="144"/>
      <c r="B5134" s="144"/>
      <c r="C5134" s="144"/>
      <c r="D5134" s="144"/>
      <c r="E5134" s="144"/>
      <c r="F5134" s="144"/>
    </row>
    <row r="5135" spans="1:6">
      <c r="A5135" s="144"/>
      <c r="B5135" s="144"/>
      <c r="C5135" s="144"/>
      <c r="D5135" s="144"/>
      <c r="E5135" s="144"/>
      <c r="F5135" s="144"/>
    </row>
    <row r="5136" spans="1:6">
      <c r="A5136" s="144"/>
      <c r="B5136" s="144"/>
      <c r="C5136" s="144"/>
      <c r="D5136" s="144"/>
      <c r="E5136" s="144"/>
      <c r="F5136" s="144"/>
    </row>
    <row r="5137" spans="1:6">
      <c r="A5137" s="144"/>
      <c r="B5137" s="144"/>
      <c r="C5137" s="144"/>
      <c r="D5137" s="144"/>
      <c r="E5137" s="144"/>
      <c r="F5137" s="144"/>
    </row>
    <row r="5138" spans="1:6">
      <c r="A5138" s="144"/>
      <c r="B5138" s="144"/>
      <c r="C5138" s="144"/>
      <c r="D5138" s="144"/>
      <c r="E5138" s="144"/>
      <c r="F5138" s="144"/>
    </row>
    <row r="5139" spans="1:6">
      <c r="A5139" s="144"/>
      <c r="B5139" s="144"/>
      <c r="C5139" s="144"/>
      <c r="D5139" s="144"/>
      <c r="E5139" s="144"/>
      <c r="F5139" s="144"/>
    </row>
    <row r="5140" spans="1:6">
      <c r="A5140" s="144"/>
      <c r="B5140" s="144"/>
      <c r="C5140" s="144"/>
      <c r="D5140" s="144"/>
      <c r="E5140" s="144"/>
      <c r="F5140" s="144"/>
    </row>
    <row r="5141" spans="1:6">
      <c r="A5141" s="144"/>
      <c r="B5141" s="144"/>
      <c r="C5141" s="144"/>
      <c r="D5141" s="144"/>
      <c r="E5141" s="144"/>
      <c r="F5141" s="144"/>
    </row>
    <row r="5142" spans="1:6">
      <c r="A5142" s="144"/>
      <c r="B5142" s="144"/>
      <c r="C5142" s="144"/>
      <c r="D5142" s="144"/>
      <c r="E5142" s="144"/>
      <c r="F5142" s="144"/>
    </row>
    <row r="5143" spans="1:6">
      <c r="A5143" s="144"/>
      <c r="B5143" s="144"/>
      <c r="C5143" s="144"/>
      <c r="D5143" s="144"/>
      <c r="E5143" s="144"/>
      <c r="F5143" s="144"/>
    </row>
    <row r="5144" spans="1:6">
      <c r="A5144" s="144"/>
      <c r="B5144" s="144"/>
      <c r="C5144" s="144"/>
      <c r="D5144" s="144"/>
      <c r="E5144" s="144"/>
      <c r="F5144" s="144"/>
    </row>
    <row r="5145" spans="1:6">
      <c r="A5145" s="144"/>
      <c r="B5145" s="144"/>
      <c r="C5145" s="144"/>
      <c r="D5145" s="144"/>
      <c r="E5145" s="144"/>
      <c r="F5145" s="144"/>
    </row>
    <row r="5146" spans="1:6">
      <c r="A5146" s="144"/>
      <c r="B5146" s="144"/>
      <c r="C5146" s="144"/>
      <c r="D5146" s="144"/>
      <c r="E5146" s="144"/>
      <c r="F5146" s="144"/>
    </row>
    <row r="5147" spans="1:6">
      <c r="A5147" s="144"/>
      <c r="B5147" s="144"/>
      <c r="C5147" s="144"/>
      <c r="D5147" s="144"/>
      <c r="E5147" s="144"/>
      <c r="F5147" s="144"/>
    </row>
    <row r="5148" spans="1:6">
      <c r="A5148" s="144"/>
      <c r="B5148" s="144"/>
      <c r="C5148" s="144"/>
      <c r="D5148" s="144"/>
      <c r="E5148" s="144"/>
      <c r="F5148" s="144"/>
    </row>
    <row r="5149" spans="1:6">
      <c r="A5149" s="144"/>
      <c r="B5149" s="144"/>
      <c r="C5149" s="144"/>
      <c r="D5149" s="144"/>
      <c r="E5149" s="144"/>
      <c r="F5149" s="144"/>
    </row>
    <row r="5150" spans="1:6">
      <c r="A5150" s="144"/>
      <c r="B5150" s="144"/>
      <c r="C5150" s="144"/>
      <c r="D5150" s="144"/>
      <c r="E5150" s="144"/>
      <c r="F5150" s="144"/>
    </row>
    <row r="5151" spans="1:6">
      <c r="A5151" s="144"/>
      <c r="B5151" s="144"/>
      <c r="C5151" s="144"/>
      <c r="D5151" s="144"/>
      <c r="E5151" s="144"/>
      <c r="F5151" s="144"/>
    </row>
    <row r="5152" spans="1:6">
      <c r="A5152" s="144"/>
      <c r="B5152" s="144"/>
      <c r="C5152" s="144"/>
      <c r="D5152" s="144"/>
      <c r="E5152" s="144"/>
      <c r="F5152" s="144"/>
    </row>
    <row r="5153" spans="1:6">
      <c r="A5153" s="144"/>
      <c r="B5153" s="144"/>
      <c r="C5153" s="144"/>
      <c r="D5153" s="144"/>
      <c r="E5153" s="144"/>
      <c r="F5153" s="144"/>
    </row>
    <row r="5154" spans="1:6">
      <c r="A5154" s="144"/>
      <c r="B5154" s="144"/>
      <c r="C5154" s="144"/>
      <c r="D5154" s="144"/>
      <c r="E5154" s="144"/>
      <c r="F5154" s="144"/>
    </row>
    <row r="5155" spans="1:6">
      <c r="A5155" s="144"/>
      <c r="B5155" s="144"/>
      <c r="C5155" s="144"/>
      <c r="D5155" s="144"/>
      <c r="E5155" s="144"/>
      <c r="F5155" s="144"/>
    </row>
    <row r="5156" spans="1:6">
      <c r="A5156" s="144"/>
      <c r="B5156" s="144"/>
      <c r="C5156" s="144"/>
      <c r="D5156" s="144"/>
      <c r="E5156" s="144"/>
      <c r="F5156" s="144"/>
    </row>
    <row r="5157" spans="1:6">
      <c r="A5157" s="144"/>
      <c r="B5157" s="144"/>
      <c r="C5157" s="144"/>
      <c r="D5157" s="144"/>
      <c r="E5157" s="144"/>
      <c r="F5157" s="144"/>
    </row>
    <row r="5158" spans="1:6">
      <c r="A5158" s="144"/>
      <c r="B5158" s="144"/>
      <c r="C5158" s="144"/>
      <c r="D5158" s="144"/>
      <c r="E5158" s="144"/>
      <c r="F5158" s="144"/>
    </row>
    <row r="5159" spans="1:6">
      <c r="A5159" s="144"/>
      <c r="B5159" s="144"/>
      <c r="C5159" s="144"/>
      <c r="D5159" s="144"/>
      <c r="E5159" s="144"/>
      <c r="F5159" s="144"/>
    </row>
    <row r="5160" spans="1:6">
      <c r="A5160" s="144"/>
      <c r="B5160" s="144"/>
      <c r="C5160" s="144"/>
      <c r="D5160" s="144"/>
      <c r="E5160" s="144"/>
      <c r="F5160" s="144"/>
    </row>
    <row r="5161" spans="1:6">
      <c r="A5161" s="144"/>
      <c r="B5161" s="144"/>
      <c r="C5161" s="144"/>
      <c r="D5161" s="144"/>
      <c r="E5161" s="144"/>
      <c r="F5161" s="144"/>
    </row>
    <row r="5162" spans="1:6">
      <c r="A5162" s="144"/>
      <c r="B5162" s="144"/>
      <c r="C5162" s="144"/>
      <c r="D5162" s="144"/>
      <c r="E5162" s="144"/>
      <c r="F5162" s="144"/>
    </row>
    <row r="5163" spans="1:6">
      <c r="A5163" s="144"/>
      <c r="B5163" s="144"/>
      <c r="C5163" s="144"/>
      <c r="D5163" s="144"/>
      <c r="E5163" s="144"/>
      <c r="F5163" s="144"/>
    </row>
    <row r="5164" spans="1:6">
      <c r="A5164" s="144"/>
      <c r="B5164" s="144"/>
      <c r="C5164" s="144"/>
      <c r="D5164" s="144"/>
      <c r="E5164" s="144"/>
      <c r="F5164" s="144"/>
    </row>
    <row r="5165" spans="1:6">
      <c r="A5165" s="144"/>
      <c r="B5165" s="144"/>
      <c r="C5165" s="144"/>
      <c r="D5165" s="144"/>
      <c r="E5165" s="144"/>
      <c r="F5165" s="144"/>
    </row>
    <row r="5166" spans="1:6">
      <c r="A5166" s="144"/>
      <c r="B5166" s="144"/>
      <c r="C5166" s="144"/>
      <c r="D5166" s="144"/>
      <c r="E5166" s="144"/>
      <c r="F5166" s="144"/>
    </row>
    <row r="5167" spans="1:6">
      <c r="A5167" s="144"/>
      <c r="B5167" s="144"/>
      <c r="C5167" s="144"/>
      <c r="D5167" s="144"/>
      <c r="E5167" s="144"/>
      <c r="F5167" s="144"/>
    </row>
    <row r="5168" spans="1:6">
      <c r="A5168" s="144"/>
      <c r="B5168" s="144"/>
      <c r="C5168" s="144"/>
      <c r="D5168" s="144"/>
      <c r="E5168" s="144"/>
      <c r="F5168" s="144"/>
    </row>
    <row r="5169" spans="1:6">
      <c r="A5169" s="144"/>
      <c r="B5169" s="144"/>
      <c r="C5169" s="144"/>
      <c r="D5169" s="144"/>
      <c r="E5169" s="144"/>
      <c r="F5169" s="144"/>
    </row>
    <row r="5170" spans="1:6">
      <c r="A5170" s="144"/>
      <c r="B5170" s="144"/>
      <c r="C5170" s="144"/>
      <c r="D5170" s="144"/>
      <c r="E5170" s="144"/>
      <c r="F5170" s="144"/>
    </row>
    <row r="5171" spans="1:6">
      <c r="A5171" s="144"/>
      <c r="B5171" s="144"/>
      <c r="C5171" s="144"/>
      <c r="D5171" s="144"/>
      <c r="E5171" s="144"/>
      <c r="F5171" s="144"/>
    </row>
    <row r="5172" spans="1:6">
      <c r="A5172" s="144"/>
      <c r="B5172" s="144"/>
      <c r="C5172" s="144"/>
      <c r="D5172" s="144"/>
      <c r="E5172" s="144"/>
      <c r="F5172" s="144"/>
    </row>
    <row r="5173" spans="1:6">
      <c r="A5173" s="144"/>
      <c r="B5173" s="144"/>
      <c r="C5173" s="144"/>
      <c r="D5173" s="144"/>
      <c r="E5173" s="144"/>
      <c r="F5173" s="144"/>
    </row>
    <row r="5174" spans="1:6">
      <c r="A5174" s="144"/>
      <c r="B5174" s="144"/>
      <c r="C5174" s="144"/>
      <c r="D5174" s="144"/>
      <c r="E5174" s="144"/>
      <c r="F5174" s="144"/>
    </row>
    <row r="5175" spans="1:6">
      <c r="A5175" s="144"/>
      <c r="B5175" s="144"/>
      <c r="C5175" s="144"/>
      <c r="D5175" s="144"/>
      <c r="E5175" s="144"/>
      <c r="F5175" s="144"/>
    </row>
    <row r="5176" spans="1:6">
      <c r="A5176" s="144"/>
      <c r="B5176" s="144"/>
      <c r="C5176" s="144"/>
      <c r="D5176" s="144"/>
      <c r="E5176" s="144"/>
      <c r="F5176" s="144"/>
    </row>
    <row r="5177" spans="1:6">
      <c r="A5177" s="144"/>
      <c r="B5177" s="144"/>
      <c r="C5177" s="144"/>
      <c r="D5177" s="144"/>
      <c r="E5177" s="144"/>
      <c r="F5177" s="144"/>
    </row>
    <row r="5178" spans="1:6">
      <c r="A5178" s="144"/>
      <c r="B5178" s="144"/>
      <c r="C5178" s="144"/>
      <c r="D5178" s="144"/>
      <c r="E5178" s="144"/>
      <c r="F5178" s="144"/>
    </row>
    <row r="5179" spans="1:6">
      <c r="A5179" s="144"/>
      <c r="B5179" s="144"/>
      <c r="C5179" s="144"/>
      <c r="D5179" s="144"/>
      <c r="E5179" s="144"/>
      <c r="F5179" s="144"/>
    </row>
    <row r="5180" spans="1:6">
      <c r="A5180" s="144"/>
      <c r="B5180" s="144"/>
      <c r="C5180" s="144"/>
      <c r="D5180" s="144"/>
      <c r="E5180" s="144"/>
      <c r="F5180" s="144"/>
    </row>
    <row r="5181" spans="1:6">
      <c r="A5181" s="144"/>
      <c r="B5181" s="144"/>
      <c r="C5181" s="144"/>
      <c r="D5181" s="144"/>
      <c r="E5181" s="144"/>
      <c r="F5181" s="144"/>
    </row>
    <row r="5182" spans="1:6">
      <c r="A5182" s="144"/>
      <c r="B5182" s="144"/>
      <c r="C5182" s="144"/>
      <c r="D5182" s="144"/>
      <c r="E5182" s="144"/>
      <c r="F5182" s="144"/>
    </row>
    <row r="5183" spans="1:6">
      <c r="A5183" s="144"/>
      <c r="B5183" s="144"/>
      <c r="C5183" s="144"/>
      <c r="D5183" s="144"/>
      <c r="E5183" s="144"/>
      <c r="F5183" s="144"/>
    </row>
    <row r="5184" spans="1:6">
      <c r="A5184" s="144"/>
      <c r="B5184" s="144"/>
      <c r="C5184" s="144"/>
      <c r="D5184" s="144"/>
      <c r="E5184" s="144"/>
      <c r="F5184" s="144"/>
    </row>
    <row r="5185" spans="1:6">
      <c r="A5185" s="144"/>
      <c r="B5185" s="144"/>
      <c r="C5185" s="144"/>
      <c r="D5185" s="144"/>
      <c r="E5185" s="144"/>
      <c r="F5185" s="144"/>
    </row>
    <row r="5186" spans="1:6">
      <c r="A5186" s="144"/>
      <c r="B5186" s="144"/>
      <c r="C5186" s="144"/>
      <c r="D5186" s="144"/>
      <c r="E5186" s="144"/>
      <c r="F5186" s="144"/>
    </row>
    <row r="5187" spans="1:6">
      <c r="A5187" s="144"/>
      <c r="B5187" s="144"/>
      <c r="C5187" s="144"/>
      <c r="D5187" s="144"/>
      <c r="E5187" s="144"/>
      <c r="F5187" s="144"/>
    </row>
    <row r="5188" spans="1:6">
      <c r="A5188" s="144"/>
      <c r="B5188" s="144"/>
      <c r="C5188" s="144"/>
      <c r="D5188" s="144"/>
      <c r="E5188" s="144"/>
      <c r="F5188" s="144"/>
    </row>
    <row r="5189" spans="1:6">
      <c r="A5189" s="144"/>
      <c r="B5189" s="144"/>
      <c r="C5189" s="144"/>
      <c r="D5189" s="144"/>
      <c r="E5189" s="144"/>
      <c r="F5189" s="144"/>
    </row>
    <row r="5190" spans="1:6">
      <c r="A5190" s="144"/>
      <c r="B5190" s="144"/>
      <c r="C5190" s="144"/>
      <c r="D5190" s="144"/>
      <c r="E5190" s="144"/>
      <c r="F5190" s="144"/>
    </row>
    <row r="5191" spans="1:6">
      <c r="A5191" s="144"/>
      <c r="B5191" s="144"/>
      <c r="C5191" s="144"/>
      <c r="D5191" s="144"/>
      <c r="E5191" s="144"/>
      <c r="F5191" s="144"/>
    </row>
    <row r="5192" spans="1:6">
      <c r="A5192" s="144"/>
      <c r="B5192" s="144"/>
      <c r="C5192" s="144"/>
      <c r="D5192" s="144"/>
      <c r="E5192" s="144"/>
      <c r="F5192" s="144"/>
    </row>
    <row r="5193" spans="1:6">
      <c r="A5193" s="144"/>
      <c r="B5193" s="144"/>
      <c r="C5193" s="144"/>
      <c r="D5193" s="144"/>
      <c r="E5193" s="144"/>
      <c r="F5193" s="144"/>
    </row>
    <row r="5194" spans="1:6">
      <c r="A5194" s="144"/>
      <c r="B5194" s="144"/>
      <c r="C5194" s="144"/>
      <c r="D5194" s="144"/>
      <c r="E5194" s="144"/>
      <c r="F5194" s="144"/>
    </row>
    <row r="5195" spans="1:6">
      <c r="A5195" s="144"/>
      <c r="B5195" s="144"/>
      <c r="C5195" s="144"/>
      <c r="D5195" s="144"/>
      <c r="E5195" s="144"/>
      <c r="F5195" s="144"/>
    </row>
    <row r="5196" spans="1:6">
      <c r="A5196" s="144"/>
      <c r="B5196" s="144"/>
      <c r="C5196" s="144"/>
      <c r="D5196" s="144"/>
      <c r="E5196" s="144"/>
      <c r="F5196" s="144"/>
    </row>
    <row r="5197" spans="1:6">
      <c r="A5197" s="144"/>
      <c r="B5197" s="144"/>
      <c r="C5197" s="144"/>
      <c r="D5197" s="144"/>
      <c r="E5197" s="144"/>
      <c r="F5197" s="144"/>
    </row>
    <row r="5198" spans="1:6">
      <c r="A5198" s="144"/>
      <c r="B5198" s="144"/>
      <c r="C5198" s="144"/>
      <c r="D5198" s="144"/>
      <c r="E5198" s="144"/>
      <c r="F5198" s="144"/>
    </row>
    <row r="5199" spans="1:6">
      <c r="A5199" s="144"/>
      <c r="B5199" s="144"/>
      <c r="C5199" s="144"/>
      <c r="D5199" s="144"/>
      <c r="E5199" s="144"/>
      <c r="F5199" s="144"/>
    </row>
    <row r="5200" spans="1:6">
      <c r="A5200" s="144"/>
      <c r="B5200" s="144"/>
      <c r="C5200" s="144"/>
      <c r="D5200" s="144"/>
      <c r="E5200" s="144"/>
      <c r="F5200" s="144"/>
    </row>
    <row r="5201" spans="1:6">
      <c r="A5201" s="144"/>
      <c r="B5201" s="144"/>
      <c r="C5201" s="144"/>
      <c r="D5201" s="144"/>
      <c r="E5201" s="144"/>
      <c r="F5201" s="144"/>
    </row>
    <row r="5202" spans="1:6">
      <c r="A5202" s="144"/>
      <c r="B5202" s="144"/>
      <c r="C5202" s="144"/>
      <c r="D5202" s="144"/>
      <c r="E5202" s="144"/>
      <c r="F5202" s="144"/>
    </row>
    <row r="5203" spans="1:6">
      <c r="A5203" s="144"/>
      <c r="B5203" s="144"/>
      <c r="C5203" s="144"/>
      <c r="D5203" s="144"/>
      <c r="E5203" s="144"/>
      <c r="F5203" s="144"/>
    </row>
    <row r="5204" spans="1:6">
      <c r="A5204" s="144"/>
      <c r="B5204" s="144"/>
      <c r="C5204" s="144"/>
      <c r="D5204" s="144"/>
      <c r="E5204" s="144"/>
      <c r="F5204" s="144"/>
    </row>
    <row r="5205" spans="1:6">
      <c r="A5205" s="144"/>
      <c r="B5205" s="144"/>
      <c r="C5205" s="144"/>
      <c r="D5205" s="144"/>
      <c r="E5205" s="144"/>
      <c r="F5205" s="144"/>
    </row>
    <row r="5206" spans="1:6">
      <c r="A5206" s="144"/>
      <c r="B5206" s="144"/>
      <c r="C5206" s="144"/>
      <c r="D5206" s="144"/>
      <c r="E5206" s="144"/>
      <c r="F5206" s="144"/>
    </row>
    <row r="5207" spans="1:6">
      <c r="A5207" s="144"/>
      <c r="B5207" s="144"/>
      <c r="C5207" s="144"/>
      <c r="D5207" s="144"/>
      <c r="E5207" s="144"/>
      <c r="F5207" s="144"/>
    </row>
    <row r="5208" spans="1:6">
      <c r="A5208" s="144"/>
      <c r="B5208" s="144"/>
      <c r="C5208" s="144"/>
      <c r="D5208" s="144"/>
      <c r="E5208" s="144"/>
      <c r="F5208" s="144"/>
    </row>
    <row r="5209" spans="1:6">
      <c r="A5209" s="144"/>
      <c r="B5209" s="144"/>
      <c r="C5209" s="144"/>
      <c r="D5209" s="144"/>
      <c r="E5209" s="144"/>
      <c r="F5209" s="144"/>
    </row>
    <row r="5210" spans="1:6">
      <c r="A5210" s="144"/>
      <c r="B5210" s="144"/>
      <c r="C5210" s="144"/>
      <c r="D5210" s="144"/>
      <c r="E5210" s="144"/>
      <c r="F5210" s="144"/>
    </row>
    <row r="5211" spans="1:6">
      <c r="A5211" s="144"/>
      <c r="B5211" s="144"/>
      <c r="C5211" s="144"/>
      <c r="D5211" s="144"/>
      <c r="E5211" s="144"/>
      <c r="F5211" s="144"/>
    </row>
    <row r="5212" spans="1:6">
      <c r="A5212" s="144"/>
      <c r="B5212" s="144"/>
      <c r="C5212" s="144"/>
      <c r="D5212" s="144"/>
      <c r="E5212" s="144"/>
      <c r="F5212" s="144"/>
    </row>
    <row r="5213" spans="1:6">
      <c r="A5213" s="144"/>
      <c r="B5213" s="144"/>
      <c r="C5213" s="144"/>
      <c r="D5213" s="144"/>
      <c r="E5213" s="144"/>
      <c r="F5213" s="144"/>
    </row>
    <row r="5214" spans="1:6">
      <c r="A5214" s="144"/>
      <c r="B5214" s="144"/>
      <c r="C5214" s="144"/>
      <c r="D5214" s="144"/>
      <c r="E5214" s="144"/>
      <c r="F5214" s="144"/>
    </row>
    <row r="5215" spans="1:6">
      <c r="A5215" s="144"/>
      <c r="B5215" s="144"/>
      <c r="C5215" s="144"/>
      <c r="D5215" s="144"/>
      <c r="E5215" s="144"/>
      <c r="F5215" s="144"/>
    </row>
    <row r="5216" spans="1:6">
      <c r="A5216" s="144"/>
      <c r="B5216" s="144"/>
      <c r="C5216" s="144"/>
      <c r="D5216" s="144"/>
      <c r="E5216" s="144"/>
      <c r="F5216" s="144"/>
    </row>
    <row r="5217" spans="1:6">
      <c r="A5217" s="144"/>
      <c r="B5217" s="144"/>
      <c r="C5217" s="144"/>
      <c r="D5217" s="144"/>
      <c r="E5217" s="144"/>
      <c r="F5217" s="144"/>
    </row>
    <row r="5218" spans="1:6">
      <c r="A5218" s="144"/>
      <c r="B5218" s="144"/>
      <c r="C5218" s="144"/>
      <c r="D5218" s="144"/>
      <c r="E5218" s="144"/>
      <c r="F5218" s="144"/>
    </row>
    <row r="5219" spans="1:6">
      <c r="A5219" s="144"/>
      <c r="B5219" s="144"/>
      <c r="C5219" s="144"/>
      <c r="D5219" s="144"/>
      <c r="E5219" s="144"/>
      <c r="F5219" s="144"/>
    </row>
    <row r="5220" spans="1:6">
      <c r="A5220" s="144"/>
      <c r="B5220" s="144"/>
      <c r="C5220" s="144"/>
      <c r="D5220" s="144"/>
      <c r="E5220" s="144"/>
      <c r="F5220" s="144"/>
    </row>
    <row r="5221" spans="1:6">
      <c r="A5221" s="144"/>
      <c r="B5221" s="144"/>
      <c r="C5221" s="144"/>
      <c r="D5221" s="144"/>
      <c r="E5221" s="144"/>
      <c r="F5221" s="144"/>
    </row>
    <row r="5222" spans="1:6">
      <c r="A5222" s="144"/>
      <c r="B5222" s="144"/>
      <c r="C5222" s="144"/>
      <c r="D5222" s="144"/>
      <c r="E5222" s="144"/>
      <c r="F5222" s="144"/>
    </row>
    <row r="5223" spans="1:6">
      <c r="A5223" s="144"/>
      <c r="B5223" s="144"/>
      <c r="C5223" s="144"/>
      <c r="D5223" s="144"/>
      <c r="E5223" s="144"/>
      <c r="F5223" s="144"/>
    </row>
    <row r="5224" spans="1:6">
      <c r="A5224" s="144"/>
      <c r="B5224" s="144"/>
      <c r="C5224" s="144"/>
      <c r="D5224" s="144"/>
      <c r="E5224" s="144"/>
      <c r="F5224" s="144"/>
    </row>
    <row r="5225" spans="1:6">
      <c r="A5225" s="144"/>
      <c r="B5225" s="144"/>
      <c r="C5225" s="144"/>
      <c r="D5225" s="144"/>
      <c r="E5225" s="144"/>
      <c r="F5225" s="144"/>
    </row>
    <row r="5226" spans="1:6">
      <c r="A5226" s="144"/>
      <c r="B5226" s="144"/>
      <c r="C5226" s="144"/>
      <c r="D5226" s="144"/>
      <c r="E5226" s="144"/>
      <c r="F5226" s="144"/>
    </row>
    <row r="5227" spans="1:6">
      <c r="A5227" s="144"/>
      <c r="B5227" s="144"/>
      <c r="C5227" s="144"/>
      <c r="D5227" s="144"/>
      <c r="E5227" s="144"/>
      <c r="F5227" s="144"/>
    </row>
    <row r="5228" spans="1:6">
      <c r="A5228" s="144"/>
      <c r="B5228" s="144"/>
      <c r="C5228" s="144"/>
      <c r="D5228" s="144"/>
      <c r="E5228" s="144"/>
      <c r="F5228" s="144"/>
    </row>
    <row r="5229" spans="1:6">
      <c r="A5229" s="144"/>
      <c r="B5229" s="144"/>
      <c r="C5229" s="144"/>
      <c r="D5229" s="144"/>
      <c r="E5229" s="144"/>
      <c r="F5229" s="144"/>
    </row>
    <row r="5230" spans="1:6">
      <c r="A5230" s="144"/>
      <c r="B5230" s="144"/>
      <c r="C5230" s="144"/>
      <c r="D5230" s="144"/>
      <c r="E5230" s="144"/>
      <c r="F5230" s="144"/>
    </row>
    <row r="5231" spans="1:6">
      <c r="A5231" s="144"/>
      <c r="B5231" s="144"/>
      <c r="C5231" s="144"/>
      <c r="D5231" s="144"/>
      <c r="E5231" s="144"/>
      <c r="F5231" s="144"/>
    </row>
    <row r="5232" spans="1:6">
      <c r="A5232" s="144"/>
      <c r="B5232" s="144"/>
      <c r="C5232" s="144"/>
      <c r="D5232" s="144"/>
      <c r="E5232" s="144"/>
      <c r="F5232" s="144"/>
    </row>
    <row r="5233" spans="1:6">
      <c r="A5233" s="144"/>
      <c r="B5233" s="144"/>
      <c r="C5233" s="144"/>
      <c r="D5233" s="144"/>
      <c r="E5233" s="144"/>
      <c r="F5233" s="144"/>
    </row>
    <row r="5234" spans="1:6">
      <c r="A5234" s="144"/>
      <c r="B5234" s="144"/>
      <c r="C5234" s="144"/>
      <c r="D5234" s="144"/>
      <c r="E5234" s="144"/>
      <c r="F5234" s="144"/>
    </row>
    <row r="5235" spans="1:6">
      <c r="A5235" s="144"/>
      <c r="B5235" s="144"/>
      <c r="C5235" s="144"/>
      <c r="D5235" s="144"/>
      <c r="E5235" s="144"/>
      <c r="F5235" s="144"/>
    </row>
    <row r="5236" spans="1:6">
      <c r="A5236" s="144"/>
      <c r="B5236" s="144"/>
      <c r="C5236" s="144"/>
      <c r="D5236" s="144"/>
      <c r="E5236" s="144"/>
      <c r="F5236" s="144"/>
    </row>
    <row r="5237" spans="1:6">
      <c r="A5237" s="144"/>
      <c r="B5237" s="144"/>
      <c r="C5237" s="144"/>
      <c r="D5237" s="144"/>
      <c r="E5237" s="144"/>
      <c r="F5237" s="144"/>
    </row>
    <row r="5238" spans="1:6">
      <c r="A5238" s="144"/>
      <c r="B5238" s="144"/>
      <c r="C5238" s="144"/>
      <c r="D5238" s="144"/>
      <c r="E5238" s="144"/>
      <c r="F5238" s="144"/>
    </row>
    <row r="5239" spans="1:6">
      <c r="A5239" s="144"/>
      <c r="B5239" s="144"/>
      <c r="C5239" s="144"/>
      <c r="D5239" s="144"/>
      <c r="E5239" s="144"/>
      <c r="F5239" s="144"/>
    </row>
    <row r="5240" spans="1:6">
      <c r="A5240" s="144"/>
      <c r="B5240" s="144"/>
      <c r="C5240" s="144"/>
      <c r="D5240" s="144"/>
      <c r="E5240" s="144"/>
      <c r="F5240" s="144"/>
    </row>
    <row r="5241" spans="1:6">
      <c r="A5241" s="144"/>
      <c r="B5241" s="144"/>
      <c r="C5241" s="144"/>
      <c r="D5241" s="144"/>
      <c r="E5241" s="144"/>
      <c r="F5241" s="144"/>
    </row>
    <row r="5242" spans="1:6">
      <c r="A5242" s="144"/>
      <c r="B5242" s="144"/>
      <c r="C5242" s="144"/>
      <c r="D5242" s="144"/>
      <c r="E5242" s="144"/>
      <c r="F5242" s="144"/>
    </row>
    <row r="5243" spans="1:6">
      <c r="A5243" s="144"/>
      <c r="B5243" s="144"/>
      <c r="C5243" s="144"/>
      <c r="D5243" s="144"/>
      <c r="E5243" s="144"/>
      <c r="F5243" s="144"/>
    </row>
    <row r="5244" spans="1:6">
      <c r="A5244" s="144"/>
      <c r="B5244" s="144"/>
      <c r="C5244" s="144"/>
      <c r="D5244" s="144"/>
      <c r="E5244" s="144"/>
      <c r="F5244" s="144"/>
    </row>
    <row r="5245" spans="1:6">
      <c r="A5245" s="144"/>
      <c r="B5245" s="144"/>
      <c r="C5245" s="144"/>
      <c r="D5245" s="144"/>
      <c r="E5245" s="144"/>
      <c r="F5245" s="144"/>
    </row>
    <row r="5246" spans="1:6">
      <c r="A5246" s="144"/>
      <c r="B5246" s="144"/>
      <c r="C5246" s="144"/>
      <c r="D5246" s="144"/>
      <c r="E5246" s="144"/>
      <c r="F5246" s="144"/>
    </row>
    <row r="5247" spans="1:6">
      <c r="A5247" s="144"/>
      <c r="B5247" s="144"/>
      <c r="C5247" s="144"/>
      <c r="D5247" s="144"/>
      <c r="E5247" s="144"/>
      <c r="F5247" s="144"/>
    </row>
    <row r="5248" spans="1:6">
      <c r="A5248" s="144"/>
      <c r="B5248" s="144"/>
      <c r="C5248" s="144"/>
      <c r="D5248" s="144"/>
      <c r="E5248" s="144"/>
      <c r="F5248" s="144"/>
    </row>
    <row r="5249" spans="1:6">
      <c r="A5249" s="144"/>
      <c r="B5249" s="144"/>
      <c r="C5249" s="144"/>
      <c r="D5249" s="144"/>
      <c r="E5249" s="144"/>
      <c r="F5249" s="144"/>
    </row>
    <row r="5250" spans="1:6">
      <c r="A5250" s="144"/>
      <c r="B5250" s="144"/>
      <c r="C5250" s="144"/>
      <c r="D5250" s="144"/>
      <c r="E5250" s="144"/>
      <c r="F5250" s="144"/>
    </row>
    <row r="5251" spans="1:6">
      <c r="A5251" s="144"/>
      <c r="B5251" s="144"/>
      <c r="C5251" s="144"/>
      <c r="D5251" s="144"/>
      <c r="E5251" s="144"/>
      <c r="F5251" s="144"/>
    </row>
    <row r="5252" spans="1:6">
      <c r="A5252" s="144"/>
      <c r="B5252" s="144"/>
      <c r="C5252" s="144"/>
      <c r="D5252" s="144"/>
      <c r="E5252" s="144"/>
      <c r="F5252" s="144"/>
    </row>
    <row r="5253" spans="1:6">
      <c r="A5253" s="144"/>
      <c r="B5253" s="144"/>
      <c r="C5253" s="144"/>
      <c r="D5253" s="144"/>
      <c r="E5253" s="144"/>
      <c r="F5253" s="144"/>
    </row>
    <row r="5254" spans="1:6">
      <c r="A5254" s="144"/>
      <c r="B5254" s="144"/>
      <c r="C5254" s="144"/>
      <c r="D5254" s="144"/>
      <c r="E5254" s="144"/>
      <c r="F5254" s="144"/>
    </row>
    <row r="5255" spans="1:6">
      <c r="A5255" s="144"/>
      <c r="B5255" s="144"/>
      <c r="C5255" s="144"/>
      <c r="D5255" s="144"/>
      <c r="E5255" s="144"/>
      <c r="F5255" s="144"/>
    </row>
    <row r="5256" spans="1:6">
      <c r="A5256" s="144"/>
      <c r="B5256" s="144"/>
      <c r="C5256" s="144"/>
      <c r="D5256" s="144"/>
      <c r="E5256" s="144"/>
      <c r="F5256" s="144"/>
    </row>
    <row r="5257" spans="1:6">
      <c r="A5257" s="144"/>
      <c r="B5257" s="144"/>
      <c r="C5257" s="144"/>
      <c r="D5257" s="144"/>
      <c r="E5257" s="144"/>
      <c r="F5257" s="144"/>
    </row>
    <row r="5258" spans="1:6">
      <c r="A5258" s="144"/>
      <c r="B5258" s="144"/>
      <c r="C5258" s="144"/>
      <c r="D5258" s="144"/>
      <c r="E5258" s="144"/>
      <c r="F5258" s="144"/>
    </row>
    <row r="5259" spans="1:6">
      <c r="A5259" s="144"/>
      <c r="B5259" s="144"/>
      <c r="C5259" s="144"/>
      <c r="D5259" s="144"/>
      <c r="E5259" s="144"/>
      <c r="F5259" s="144"/>
    </row>
    <row r="5260" spans="1:6">
      <c r="A5260" s="144"/>
      <c r="B5260" s="144"/>
      <c r="C5260" s="144"/>
      <c r="D5260" s="144"/>
      <c r="E5260" s="144"/>
      <c r="F5260" s="144"/>
    </row>
    <row r="5261" spans="1:6">
      <c r="A5261" s="144"/>
      <c r="B5261" s="144"/>
      <c r="C5261" s="144"/>
      <c r="D5261" s="144"/>
      <c r="E5261" s="144"/>
      <c r="F5261" s="144"/>
    </row>
    <row r="5262" spans="1:6">
      <c r="A5262" s="144"/>
      <c r="B5262" s="144"/>
      <c r="C5262" s="144"/>
      <c r="D5262" s="144"/>
      <c r="E5262" s="144"/>
      <c r="F5262" s="144"/>
    </row>
    <row r="5263" spans="1:6">
      <c r="A5263" s="144"/>
      <c r="B5263" s="144"/>
      <c r="C5263" s="144"/>
      <c r="D5263" s="144"/>
      <c r="E5263" s="144"/>
      <c r="F5263" s="144"/>
    </row>
    <row r="5264" spans="1:6">
      <c r="A5264" s="144"/>
      <c r="B5264" s="144"/>
      <c r="C5264" s="144"/>
      <c r="D5264" s="144"/>
      <c r="E5264" s="144"/>
      <c r="F5264" s="144"/>
    </row>
    <row r="5265" spans="1:6">
      <c r="A5265" s="144"/>
      <c r="B5265" s="144"/>
      <c r="C5265" s="144"/>
      <c r="D5265" s="144"/>
      <c r="E5265" s="144"/>
      <c r="F5265" s="144"/>
    </row>
    <row r="5266" spans="1:6">
      <c r="A5266" s="144"/>
      <c r="B5266" s="144"/>
      <c r="C5266" s="144"/>
      <c r="D5266" s="144"/>
      <c r="E5266" s="144"/>
      <c r="F5266" s="144"/>
    </row>
    <row r="5267" spans="1:6">
      <c r="A5267" s="144"/>
      <c r="B5267" s="144"/>
      <c r="C5267" s="144"/>
      <c r="D5267" s="144"/>
      <c r="E5267" s="144"/>
      <c r="F5267" s="144"/>
    </row>
    <row r="5268" spans="1:6">
      <c r="A5268" s="144"/>
      <c r="B5268" s="144"/>
      <c r="C5268" s="144"/>
      <c r="D5268" s="144"/>
      <c r="E5268" s="144"/>
      <c r="F5268" s="144"/>
    </row>
    <row r="5269" spans="1:6">
      <c r="A5269" s="144"/>
      <c r="B5269" s="144"/>
      <c r="C5269" s="144"/>
      <c r="D5269" s="144"/>
      <c r="E5269" s="144"/>
      <c r="F5269" s="144"/>
    </row>
    <row r="5270" spans="1:6">
      <c r="A5270" s="144"/>
      <c r="B5270" s="144"/>
      <c r="C5270" s="144"/>
      <c r="D5270" s="144"/>
      <c r="E5270" s="144"/>
      <c r="F5270" s="144"/>
    </row>
    <row r="5271" spans="1:6">
      <c r="A5271" s="144"/>
      <c r="B5271" s="144"/>
      <c r="C5271" s="144"/>
      <c r="D5271" s="144"/>
      <c r="E5271" s="144"/>
      <c r="F5271" s="144"/>
    </row>
    <row r="5272" spans="1:6">
      <c r="A5272" s="144"/>
      <c r="B5272" s="144"/>
      <c r="C5272" s="144"/>
      <c r="D5272" s="144"/>
      <c r="E5272" s="144"/>
      <c r="F5272" s="144"/>
    </row>
    <row r="5273" spans="1:6">
      <c r="A5273" s="144"/>
      <c r="B5273" s="144"/>
      <c r="C5273" s="144"/>
      <c r="D5273" s="144"/>
      <c r="E5273" s="144"/>
      <c r="F5273" s="144"/>
    </row>
    <row r="5274" spans="1:6">
      <c r="A5274" s="144"/>
      <c r="B5274" s="144"/>
      <c r="C5274" s="144"/>
      <c r="D5274" s="144"/>
      <c r="E5274" s="144"/>
      <c r="F5274" s="144"/>
    </row>
    <row r="5275" spans="1:6">
      <c r="A5275" s="144"/>
      <c r="B5275" s="144"/>
      <c r="C5275" s="144"/>
      <c r="D5275" s="144"/>
      <c r="E5275" s="144"/>
      <c r="F5275" s="144"/>
    </row>
    <row r="5276" spans="1:6">
      <c r="A5276" s="144"/>
      <c r="B5276" s="144"/>
      <c r="C5276" s="144"/>
      <c r="D5276" s="144"/>
      <c r="E5276" s="144"/>
      <c r="F5276" s="144"/>
    </row>
    <row r="5277" spans="1:6">
      <c r="A5277" s="144"/>
      <c r="B5277" s="144"/>
      <c r="C5277" s="144"/>
      <c r="D5277" s="144"/>
      <c r="E5277" s="144"/>
      <c r="F5277" s="144"/>
    </row>
    <row r="5278" spans="1:6">
      <c r="A5278" s="144"/>
      <c r="B5278" s="144"/>
      <c r="C5278" s="144"/>
      <c r="D5278" s="144"/>
      <c r="E5278" s="144"/>
      <c r="F5278" s="144"/>
    </row>
    <row r="5279" spans="1:6">
      <c r="A5279" s="144"/>
      <c r="B5279" s="144"/>
      <c r="C5279" s="144"/>
      <c r="D5279" s="144"/>
      <c r="E5279" s="144"/>
      <c r="F5279" s="144"/>
    </row>
    <row r="5280" spans="1:6">
      <c r="A5280" s="144"/>
      <c r="B5280" s="144"/>
      <c r="C5280" s="144"/>
      <c r="D5280" s="144"/>
      <c r="E5280" s="144"/>
      <c r="F5280" s="144"/>
    </row>
    <row r="5281" spans="1:6">
      <c r="A5281" s="144"/>
      <c r="B5281" s="144"/>
      <c r="C5281" s="144"/>
      <c r="D5281" s="144"/>
      <c r="E5281" s="144"/>
      <c r="F5281" s="144"/>
    </row>
    <row r="5282" spans="1:6">
      <c r="A5282" s="144"/>
      <c r="B5282" s="144"/>
      <c r="C5282" s="144"/>
      <c r="D5282" s="144"/>
      <c r="E5282" s="144"/>
      <c r="F5282" s="144"/>
    </row>
    <row r="5283" spans="1:6">
      <c r="A5283" s="144"/>
      <c r="B5283" s="144"/>
      <c r="C5283" s="144"/>
      <c r="D5283" s="144"/>
      <c r="E5283" s="144"/>
      <c r="F5283" s="144"/>
    </row>
    <row r="5284" spans="1:6">
      <c r="A5284" s="144"/>
      <c r="B5284" s="144"/>
      <c r="C5284" s="144"/>
      <c r="D5284" s="144"/>
      <c r="E5284" s="144"/>
      <c r="F5284" s="144"/>
    </row>
    <row r="5285" spans="1:6">
      <c r="A5285" s="144"/>
      <c r="B5285" s="144"/>
      <c r="C5285" s="144"/>
      <c r="D5285" s="144"/>
      <c r="E5285" s="144"/>
      <c r="F5285" s="144"/>
    </row>
    <row r="5286" spans="1:6">
      <c r="A5286" s="144"/>
      <c r="B5286" s="144"/>
      <c r="C5286" s="144"/>
      <c r="D5286" s="144"/>
      <c r="E5286" s="144"/>
      <c r="F5286" s="144"/>
    </row>
    <row r="5287" spans="1:6">
      <c r="A5287" s="144"/>
      <c r="B5287" s="144"/>
      <c r="C5287" s="144"/>
      <c r="D5287" s="144"/>
      <c r="E5287" s="144"/>
      <c r="F5287" s="144"/>
    </row>
    <row r="5288" spans="1:6">
      <c r="A5288" s="144"/>
      <c r="B5288" s="144"/>
      <c r="C5288" s="144"/>
      <c r="D5288" s="144"/>
      <c r="E5288" s="144"/>
      <c r="F5288" s="144"/>
    </row>
    <row r="5289" spans="1:6">
      <c r="A5289" s="144"/>
      <c r="B5289" s="144"/>
      <c r="C5289" s="144"/>
      <c r="D5289" s="144"/>
      <c r="E5289" s="144"/>
      <c r="F5289" s="144"/>
    </row>
    <row r="5290" spans="1:6">
      <c r="A5290" s="144"/>
      <c r="B5290" s="144"/>
      <c r="C5290" s="144"/>
      <c r="D5290" s="144"/>
      <c r="E5290" s="144"/>
      <c r="F5290" s="144"/>
    </row>
    <row r="5291" spans="1:6">
      <c r="A5291" s="144"/>
      <c r="B5291" s="144"/>
      <c r="C5291" s="144"/>
      <c r="D5291" s="144"/>
      <c r="E5291" s="144"/>
      <c r="F5291" s="144"/>
    </row>
    <row r="5292" spans="1:6">
      <c r="A5292" s="144"/>
      <c r="B5292" s="144"/>
      <c r="C5292" s="144"/>
      <c r="D5292" s="144"/>
      <c r="E5292" s="144"/>
      <c r="F5292" s="144"/>
    </row>
    <row r="5293" spans="1:6">
      <c r="A5293" s="144"/>
      <c r="B5293" s="144"/>
      <c r="C5293" s="144"/>
      <c r="D5293" s="144"/>
      <c r="E5293" s="144"/>
      <c r="F5293" s="144"/>
    </row>
    <row r="5294" spans="1:6">
      <c r="A5294" s="144"/>
      <c r="B5294" s="144"/>
      <c r="C5294" s="144"/>
      <c r="D5294" s="144"/>
      <c r="E5294" s="144"/>
      <c r="F5294" s="144"/>
    </row>
    <row r="5295" spans="1:6">
      <c r="A5295" s="144"/>
      <c r="B5295" s="144"/>
      <c r="C5295" s="144"/>
      <c r="D5295" s="144"/>
      <c r="E5295" s="144"/>
      <c r="F5295" s="144"/>
    </row>
    <row r="5296" spans="1:6">
      <c r="A5296" s="144"/>
      <c r="B5296" s="144"/>
      <c r="C5296" s="144"/>
      <c r="D5296" s="144"/>
      <c r="E5296" s="144"/>
      <c r="F5296" s="144"/>
    </row>
    <row r="5297" spans="1:6">
      <c r="A5297" s="144"/>
      <c r="B5297" s="144"/>
      <c r="C5297" s="144"/>
      <c r="D5297" s="144"/>
      <c r="E5297" s="144"/>
      <c r="F5297" s="144"/>
    </row>
    <row r="5298" spans="1:6">
      <c r="A5298" s="144"/>
      <c r="B5298" s="144"/>
      <c r="C5298" s="144"/>
      <c r="D5298" s="144"/>
      <c r="E5298" s="144"/>
      <c r="F5298" s="144"/>
    </row>
    <row r="5299" spans="1:6">
      <c r="A5299" s="144"/>
      <c r="B5299" s="144"/>
      <c r="C5299" s="144"/>
      <c r="D5299" s="144"/>
      <c r="E5299" s="144"/>
      <c r="F5299" s="144"/>
    </row>
    <row r="5300" spans="1:6">
      <c r="A5300" s="144"/>
      <c r="B5300" s="144"/>
      <c r="C5300" s="144"/>
      <c r="D5300" s="144"/>
      <c r="E5300" s="144"/>
      <c r="F5300" s="144"/>
    </row>
    <row r="5301" spans="1:6">
      <c r="A5301" s="144"/>
      <c r="B5301" s="144"/>
      <c r="C5301" s="144"/>
      <c r="D5301" s="144"/>
      <c r="E5301" s="144"/>
      <c r="F5301" s="144"/>
    </row>
    <row r="5302" spans="1:6">
      <c r="A5302" s="144"/>
      <c r="B5302" s="144"/>
      <c r="C5302" s="144"/>
      <c r="D5302" s="144"/>
      <c r="E5302" s="144"/>
      <c r="F5302" s="144"/>
    </row>
    <row r="5303" spans="1:6">
      <c r="A5303" s="144"/>
      <c r="B5303" s="144"/>
      <c r="C5303" s="144"/>
      <c r="D5303" s="144"/>
      <c r="E5303" s="144"/>
      <c r="F5303" s="144"/>
    </row>
    <row r="5304" spans="1:6">
      <c r="A5304" s="144"/>
      <c r="B5304" s="144"/>
      <c r="C5304" s="144"/>
      <c r="D5304" s="144"/>
      <c r="E5304" s="144"/>
      <c r="F5304" s="144"/>
    </row>
    <row r="5305" spans="1:6">
      <c r="A5305" s="144"/>
      <c r="B5305" s="144"/>
      <c r="C5305" s="144"/>
      <c r="D5305" s="144"/>
      <c r="E5305" s="144"/>
      <c r="F5305" s="144"/>
    </row>
    <row r="5306" spans="1:6">
      <c r="A5306" s="144"/>
      <c r="B5306" s="144"/>
      <c r="C5306" s="144"/>
      <c r="D5306" s="144"/>
      <c r="E5306" s="144"/>
      <c r="F5306" s="144"/>
    </row>
    <row r="5307" spans="1:6">
      <c r="A5307" s="144"/>
      <c r="B5307" s="144"/>
      <c r="C5307" s="144"/>
      <c r="D5307" s="144"/>
      <c r="E5307" s="144"/>
      <c r="F5307" s="144"/>
    </row>
    <row r="5308" spans="1:6">
      <c r="A5308" s="144"/>
      <c r="B5308" s="144"/>
      <c r="C5308" s="144"/>
      <c r="D5308" s="144"/>
      <c r="E5308" s="144"/>
      <c r="F5308" s="144"/>
    </row>
    <row r="5309" spans="1:6">
      <c r="A5309" s="144"/>
      <c r="B5309" s="144"/>
      <c r="C5309" s="144"/>
      <c r="D5309" s="144"/>
      <c r="E5309" s="144"/>
      <c r="F5309" s="144"/>
    </row>
    <row r="5310" spans="1:6">
      <c r="A5310" s="144"/>
      <c r="B5310" s="144"/>
      <c r="C5310" s="144"/>
      <c r="D5310" s="144"/>
      <c r="E5310" s="144"/>
      <c r="F5310" s="144"/>
    </row>
    <row r="5311" spans="1:6">
      <c r="A5311" s="144"/>
      <c r="B5311" s="144"/>
      <c r="C5311" s="144"/>
      <c r="D5311" s="144"/>
      <c r="E5311" s="144"/>
      <c r="F5311" s="144"/>
    </row>
    <row r="5312" spans="1:6">
      <c r="A5312" s="144"/>
      <c r="B5312" s="144"/>
      <c r="C5312" s="144"/>
      <c r="D5312" s="144"/>
      <c r="E5312" s="144"/>
      <c r="F5312" s="144"/>
    </row>
    <row r="5313" spans="1:6">
      <c r="A5313" s="144"/>
      <c r="B5313" s="144"/>
      <c r="C5313" s="144"/>
      <c r="D5313" s="144"/>
      <c r="E5313" s="144"/>
      <c r="F5313" s="144"/>
    </row>
    <row r="5314" spans="1:6">
      <c r="A5314" s="144"/>
      <c r="B5314" s="144"/>
      <c r="C5314" s="144"/>
      <c r="D5314" s="144"/>
      <c r="E5314" s="144"/>
      <c r="F5314" s="144"/>
    </row>
    <row r="5315" spans="1:6">
      <c r="A5315" s="144"/>
      <c r="B5315" s="144"/>
      <c r="C5315" s="144"/>
      <c r="D5315" s="144"/>
      <c r="E5315" s="144"/>
      <c r="F5315" s="144"/>
    </row>
    <row r="5316" spans="1:6">
      <c r="A5316" s="144"/>
      <c r="B5316" s="144"/>
      <c r="C5316" s="144"/>
      <c r="D5316" s="144"/>
      <c r="E5316" s="144"/>
      <c r="F5316" s="144"/>
    </row>
    <row r="5317" spans="1:6">
      <c r="A5317" s="144"/>
      <c r="B5317" s="144"/>
      <c r="C5317" s="144"/>
      <c r="D5317" s="144"/>
      <c r="E5317" s="144"/>
      <c r="F5317" s="144"/>
    </row>
    <row r="5318" spans="1:6">
      <c r="A5318" s="144"/>
      <c r="B5318" s="144"/>
      <c r="C5318" s="144"/>
      <c r="D5318" s="144"/>
      <c r="E5318" s="144"/>
      <c r="F5318" s="144"/>
    </row>
    <row r="5319" spans="1:6">
      <c r="A5319" s="144"/>
      <c r="B5319" s="144"/>
      <c r="C5319" s="144"/>
      <c r="D5319" s="144"/>
      <c r="E5319" s="144"/>
      <c r="F5319" s="144"/>
    </row>
    <row r="5320" spans="1:6">
      <c r="A5320" s="144"/>
      <c r="B5320" s="144"/>
      <c r="C5320" s="144"/>
      <c r="D5320" s="144"/>
      <c r="E5320" s="144"/>
      <c r="F5320" s="144"/>
    </row>
    <row r="5321" spans="1:6">
      <c r="A5321" s="144"/>
      <c r="B5321" s="144"/>
      <c r="C5321" s="144"/>
      <c r="D5321" s="144"/>
      <c r="E5321" s="144"/>
      <c r="F5321" s="144"/>
    </row>
    <row r="5322" spans="1:6">
      <c r="A5322" s="144"/>
      <c r="B5322" s="144"/>
      <c r="C5322" s="144"/>
      <c r="D5322" s="144"/>
      <c r="E5322" s="144"/>
      <c r="F5322" s="144"/>
    </row>
    <row r="5323" spans="1:6">
      <c r="A5323" s="144"/>
      <c r="B5323" s="144"/>
      <c r="C5323" s="144"/>
      <c r="D5323" s="144"/>
      <c r="E5323" s="144"/>
      <c r="F5323" s="144"/>
    </row>
    <row r="5324" spans="1:6">
      <c r="A5324" s="144"/>
      <c r="B5324" s="144"/>
      <c r="C5324" s="144"/>
      <c r="D5324" s="144"/>
      <c r="E5324" s="144"/>
      <c r="F5324" s="144"/>
    </row>
    <row r="5325" spans="1:6">
      <c r="A5325" s="144"/>
      <c r="B5325" s="144"/>
      <c r="C5325" s="144"/>
      <c r="D5325" s="144"/>
      <c r="E5325" s="144"/>
      <c r="F5325" s="144"/>
    </row>
    <row r="5326" spans="1:6">
      <c r="A5326" s="144"/>
      <c r="B5326" s="144"/>
      <c r="C5326" s="144"/>
      <c r="D5326" s="144"/>
      <c r="E5326" s="144"/>
      <c r="F5326" s="144"/>
    </row>
    <row r="5327" spans="1:6">
      <c r="A5327" s="144"/>
      <c r="B5327" s="144"/>
      <c r="C5327" s="144"/>
      <c r="D5327" s="144"/>
      <c r="E5327" s="144"/>
      <c r="F5327" s="144"/>
    </row>
    <row r="5328" spans="1:6">
      <c r="A5328" s="144"/>
      <c r="B5328" s="144"/>
      <c r="C5328" s="144"/>
      <c r="D5328" s="144"/>
      <c r="E5328" s="144"/>
      <c r="F5328" s="144"/>
    </row>
    <row r="5329" spans="1:6">
      <c r="A5329" s="144"/>
      <c r="B5329" s="144"/>
      <c r="C5329" s="144"/>
      <c r="D5329" s="144"/>
      <c r="E5329" s="144"/>
      <c r="F5329" s="144"/>
    </row>
    <row r="5330" spans="1:6">
      <c r="A5330" s="144"/>
      <c r="B5330" s="144"/>
      <c r="C5330" s="144"/>
      <c r="D5330" s="144"/>
      <c r="E5330" s="144"/>
      <c r="F5330" s="144"/>
    </row>
    <row r="5331" spans="1:6">
      <c r="A5331" s="144"/>
      <c r="B5331" s="144"/>
      <c r="C5331" s="144"/>
      <c r="D5331" s="144"/>
      <c r="E5331" s="144"/>
      <c r="F5331" s="144"/>
    </row>
    <row r="5332" spans="1:6">
      <c r="A5332" s="144"/>
      <c r="B5332" s="144"/>
      <c r="C5332" s="144"/>
      <c r="D5332" s="144"/>
      <c r="E5332" s="144"/>
      <c r="F5332" s="144"/>
    </row>
    <row r="5333" spans="1:6">
      <c r="A5333" s="144"/>
      <c r="B5333" s="144"/>
      <c r="C5333" s="144"/>
      <c r="D5333" s="144"/>
      <c r="E5333" s="144"/>
      <c r="F5333" s="144"/>
    </row>
    <row r="5334" spans="1:6">
      <c r="A5334" s="144"/>
      <c r="B5334" s="144"/>
      <c r="C5334" s="144"/>
      <c r="D5334" s="144"/>
      <c r="E5334" s="144"/>
      <c r="F5334" s="144"/>
    </row>
    <row r="5335" spans="1:6">
      <c r="A5335" s="144"/>
      <c r="B5335" s="144"/>
      <c r="C5335" s="144"/>
      <c r="D5335" s="144"/>
      <c r="E5335" s="144"/>
      <c r="F5335" s="144"/>
    </row>
    <row r="5336" spans="1:6">
      <c r="A5336" s="144"/>
      <c r="B5336" s="144"/>
      <c r="C5336" s="144"/>
      <c r="D5336" s="144"/>
      <c r="E5336" s="144"/>
      <c r="F5336" s="144"/>
    </row>
    <row r="5337" spans="1:6">
      <c r="A5337" s="144"/>
      <c r="B5337" s="144"/>
      <c r="C5337" s="144"/>
      <c r="D5337" s="144"/>
      <c r="E5337" s="144"/>
      <c r="F5337" s="144"/>
    </row>
    <row r="5338" spans="1:6">
      <c r="A5338" s="144"/>
      <c r="B5338" s="144"/>
      <c r="C5338" s="144"/>
      <c r="D5338" s="144"/>
      <c r="E5338" s="144"/>
      <c r="F5338" s="144"/>
    </row>
    <row r="5339" spans="1:6">
      <c r="A5339" s="144"/>
      <c r="B5339" s="144"/>
      <c r="C5339" s="144"/>
      <c r="D5339" s="144"/>
      <c r="E5339" s="144"/>
      <c r="F5339" s="144"/>
    </row>
    <row r="5340" spans="1:6">
      <c r="A5340" s="144"/>
      <c r="B5340" s="144"/>
      <c r="C5340" s="144"/>
      <c r="D5340" s="144"/>
      <c r="E5340" s="144"/>
      <c r="F5340" s="144"/>
    </row>
    <row r="5341" spans="1:6">
      <c r="A5341" s="144"/>
      <c r="B5341" s="144"/>
      <c r="C5341" s="144"/>
      <c r="D5341" s="144"/>
      <c r="E5341" s="144"/>
      <c r="F5341" s="144"/>
    </row>
    <row r="5342" spans="1:6">
      <c r="A5342" s="144"/>
      <c r="B5342" s="144"/>
      <c r="C5342" s="144"/>
      <c r="D5342" s="144"/>
      <c r="E5342" s="144"/>
      <c r="F5342" s="144"/>
    </row>
    <row r="5343" spans="1:6">
      <c r="A5343" s="144"/>
      <c r="B5343" s="144"/>
      <c r="C5343" s="144"/>
      <c r="D5343" s="144"/>
      <c r="E5343" s="144"/>
      <c r="F5343" s="144"/>
    </row>
    <row r="5344" spans="1:6">
      <c r="A5344" s="144"/>
      <c r="B5344" s="144"/>
      <c r="C5344" s="144"/>
      <c r="D5344" s="144"/>
      <c r="E5344" s="144"/>
      <c r="F5344" s="144"/>
    </row>
    <row r="5345" spans="1:6">
      <c r="A5345" s="144"/>
      <c r="B5345" s="144"/>
      <c r="C5345" s="144"/>
      <c r="D5345" s="144"/>
      <c r="E5345" s="144"/>
      <c r="F5345" s="144"/>
    </row>
    <row r="5346" spans="1:6">
      <c r="A5346" s="144"/>
      <c r="B5346" s="144"/>
      <c r="C5346" s="144"/>
      <c r="D5346" s="144"/>
      <c r="E5346" s="144"/>
      <c r="F5346" s="144"/>
    </row>
    <row r="5347" spans="1:6">
      <c r="A5347" s="144"/>
      <c r="B5347" s="144"/>
      <c r="C5347" s="144"/>
      <c r="D5347" s="144"/>
      <c r="E5347" s="144"/>
      <c r="F5347" s="144"/>
    </row>
    <row r="5348" spans="1:6">
      <c r="A5348" s="144"/>
      <c r="B5348" s="144"/>
      <c r="C5348" s="144"/>
      <c r="D5348" s="144"/>
      <c r="E5348" s="144"/>
      <c r="F5348" s="144"/>
    </row>
    <row r="5349" spans="1:6">
      <c r="A5349" s="144"/>
      <c r="B5349" s="144"/>
      <c r="C5349" s="144"/>
      <c r="D5349" s="144"/>
      <c r="E5349" s="144"/>
      <c r="F5349" s="144"/>
    </row>
    <row r="5350" spans="1:6">
      <c r="A5350" s="144"/>
      <c r="B5350" s="144"/>
      <c r="C5350" s="144"/>
      <c r="D5350" s="144"/>
      <c r="E5350" s="144"/>
      <c r="F5350" s="144"/>
    </row>
    <row r="5351" spans="1:6">
      <c r="A5351" s="144"/>
      <c r="B5351" s="144"/>
      <c r="C5351" s="144"/>
      <c r="D5351" s="144"/>
      <c r="E5351" s="144"/>
      <c r="F5351" s="144"/>
    </row>
    <row r="5352" spans="1:6">
      <c r="A5352" s="144"/>
      <c r="B5352" s="144"/>
      <c r="C5352" s="144"/>
      <c r="D5352" s="144"/>
      <c r="E5352" s="144"/>
      <c r="F5352" s="144"/>
    </row>
    <row r="5353" spans="1:6">
      <c r="A5353" s="144"/>
      <c r="B5353" s="144"/>
      <c r="C5353" s="144"/>
      <c r="D5353" s="144"/>
      <c r="E5353" s="144"/>
      <c r="F5353" s="144"/>
    </row>
    <row r="5354" spans="1:6">
      <c r="A5354" s="144"/>
      <c r="B5354" s="144"/>
      <c r="C5354" s="144"/>
      <c r="D5354" s="144"/>
      <c r="E5354" s="144"/>
      <c r="F5354" s="144"/>
    </row>
    <row r="5355" spans="1:6">
      <c r="A5355" s="144"/>
      <c r="B5355" s="144"/>
      <c r="C5355" s="144"/>
      <c r="D5355" s="144"/>
      <c r="E5355" s="144"/>
      <c r="F5355" s="144"/>
    </row>
    <row r="5356" spans="1:6">
      <c r="A5356" s="144"/>
      <c r="B5356" s="144"/>
      <c r="C5356" s="144"/>
      <c r="D5356" s="144"/>
      <c r="E5356" s="144"/>
      <c r="F5356" s="144"/>
    </row>
    <row r="5357" spans="1:6">
      <c r="A5357" s="144"/>
      <c r="B5357" s="144"/>
      <c r="C5357" s="144"/>
      <c r="D5357" s="144"/>
      <c r="E5357" s="144"/>
      <c r="F5357" s="144"/>
    </row>
    <row r="5358" spans="1:6">
      <c r="A5358" s="144"/>
      <c r="B5358" s="144"/>
      <c r="C5358" s="144"/>
      <c r="D5358" s="144"/>
      <c r="E5358" s="144"/>
      <c r="F5358" s="144"/>
    </row>
    <row r="5359" spans="1:6">
      <c r="A5359" s="144"/>
      <c r="B5359" s="144"/>
      <c r="C5359" s="144"/>
      <c r="D5359" s="144"/>
      <c r="E5359" s="144"/>
      <c r="F5359" s="144"/>
    </row>
    <row r="5360" spans="1:6">
      <c r="A5360" s="144"/>
      <c r="B5360" s="144"/>
      <c r="C5360" s="144"/>
      <c r="D5360" s="144"/>
      <c r="E5360" s="144"/>
      <c r="F5360" s="144"/>
    </row>
    <row r="5361" spans="1:6">
      <c r="A5361" s="144"/>
      <c r="B5361" s="144"/>
      <c r="C5361" s="144"/>
      <c r="D5361" s="144"/>
      <c r="E5361" s="144"/>
      <c r="F5361" s="144"/>
    </row>
    <row r="5362" spans="1:6">
      <c r="A5362" s="144"/>
      <c r="B5362" s="144"/>
      <c r="C5362" s="144"/>
      <c r="D5362" s="144"/>
      <c r="E5362" s="144"/>
      <c r="F5362" s="144"/>
    </row>
    <row r="5363" spans="1:6">
      <c r="A5363" s="144"/>
      <c r="B5363" s="144"/>
      <c r="C5363" s="144"/>
      <c r="D5363" s="144"/>
      <c r="E5363" s="144"/>
      <c r="F5363" s="144"/>
    </row>
    <row r="5364" spans="1:6">
      <c r="A5364" s="144"/>
      <c r="B5364" s="144"/>
      <c r="C5364" s="144"/>
      <c r="D5364" s="144"/>
      <c r="E5364" s="144"/>
      <c r="F5364" s="144"/>
    </row>
    <row r="5365" spans="1:6">
      <c r="A5365" s="144"/>
      <c r="B5365" s="144"/>
      <c r="C5365" s="144"/>
      <c r="D5365" s="144"/>
      <c r="E5365" s="144"/>
      <c r="F5365" s="144"/>
    </row>
    <row r="5366" spans="1:6">
      <c r="A5366" s="144"/>
      <c r="B5366" s="144"/>
      <c r="C5366" s="144"/>
      <c r="D5366" s="144"/>
      <c r="E5366" s="144"/>
      <c r="F5366" s="144"/>
    </row>
    <row r="5367" spans="1:6">
      <c r="A5367" s="144"/>
      <c r="B5367" s="144"/>
      <c r="C5367" s="144"/>
      <c r="D5367" s="144"/>
      <c r="E5367" s="144"/>
      <c r="F5367" s="144"/>
    </row>
    <row r="5368" spans="1:6">
      <c r="A5368" s="144"/>
      <c r="B5368" s="144"/>
      <c r="C5368" s="144"/>
      <c r="D5368" s="144"/>
      <c r="E5368" s="144"/>
      <c r="F5368" s="144"/>
    </row>
    <row r="5369" spans="1:6">
      <c r="A5369" s="144"/>
      <c r="B5369" s="144"/>
      <c r="C5369" s="144"/>
      <c r="D5369" s="144"/>
      <c r="E5369" s="144"/>
      <c r="F5369" s="144"/>
    </row>
    <row r="5370" spans="1:6">
      <c r="A5370" s="144"/>
      <c r="B5370" s="144"/>
      <c r="C5370" s="144"/>
      <c r="D5370" s="144"/>
      <c r="E5370" s="144"/>
      <c r="F5370" s="144"/>
    </row>
    <row r="5371" spans="1:6">
      <c r="A5371" s="144"/>
      <c r="B5371" s="144"/>
      <c r="C5371" s="144"/>
      <c r="D5371" s="144"/>
      <c r="E5371" s="144"/>
      <c r="F5371" s="144"/>
    </row>
    <row r="5372" spans="1:6">
      <c r="A5372" s="144"/>
      <c r="B5372" s="144"/>
      <c r="C5372" s="144"/>
      <c r="D5372" s="144"/>
      <c r="E5372" s="144"/>
      <c r="F5372" s="144"/>
    </row>
    <row r="5373" spans="1:6">
      <c r="A5373" s="144"/>
      <c r="B5373" s="144"/>
      <c r="C5373" s="144"/>
      <c r="D5373" s="144"/>
      <c r="E5373" s="144"/>
      <c r="F5373" s="144"/>
    </row>
    <row r="5374" spans="1:6">
      <c r="A5374" s="144"/>
      <c r="B5374" s="144"/>
      <c r="C5374" s="144"/>
      <c r="D5374" s="144"/>
      <c r="E5374" s="144"/>
      <c r="F5374" s="144"/>
    </row>
    <row r="5375" spans="1:6">
      <c r="A5375" s="144"/>
      <c r="B5375" s="144"/>
      <c r="C5375" s="144"/>
      <c r="D5375" s="144"/>
      <c r="E5375" s="144"/>
      <c r="F5375" s="144"/>
    </row>
    <row r="5376" spans="1:6">
      <c r="A5376" s="144"/>
      <c r="B5376" s="144"/>
      <c r="C5376" s="144"/>
      <c r="D5376" s="144"/>
      <c r="E5376" s="144"/>
      <c r="F5376" s="144"/>
    </row>
    <row r="5377" spans="1:6">
      <c r="A5377" s="144"/>
      <c r="B5377" s="144"/>
      <c r="C5377" s="144"/>
      <c r="D5377" s="144"/>
      <c r="E5377" s="144"/>
      <c r="F5377" s="144"/>
    </row>
    <row r="5378" spans="1:6">
      <c r="A5378" s="144"/>
      <c r="B5378" s="144"/>
      <c r="C5378" s="144"/>
      <c r="D5378" s="144"/>
      <c r="E5378" s="144"/>
      <c r="F5378" s="144"/>
    </row>
    <row r="5379" spans="1:6">
      <c r="A5379" s="144"/>
      <c r="B5379" s="144"/>
      <c r="C5379" s="144"/>
      <c r="D5379" s="144"/>
      <c r="E5379" s="144"/>
      <c r="F5379" s="144"/>
    </row>
    <row r="5380" spans="1:6">
      <c r="A5380" s="144"/>
      <c r="B5380" s="144"/>
      <c r="C5380" s="144"/>
      <c r="D5380" s="144"/>
      <c r="E5380" s="144"/>
      <c r="F5380" s="144"/>
    </row>
    <row r="5381" spans="1:6">
      <c r="A5381" s="144"/>
      <c r="B5381" s="144"/>
      <c r="C5381" s="144"/>
      <c r="D5381" s="144"/>
      <c r="E5381" s="144"/>
      <c r="F5381" s="144"/>
    </row>
    <row r="5382" spans="1:6">
      <c r="A5382" s="144"/>
      <c r="B5382" s="144"/>
      <c r="C5382" s="144"/>
      <c r="D5382" s="144"/>
      <c r="E5382" s="144"/>
      <c r="F5382" s="144"/>
    </row>
    <row r="5383" spans="1:6">
      <c r="A5383" s="144"/>
      <c r="B5383" s="144"/>
      <c r="C5383" s="144"/>
      <c r="D5383" s="144"/>
      <c r="E5383" s="144"/>
      <c r="F5383" s="144"/>
    </row>
    <row r="5384" spans="1:6">
      <c r="A5384" s="144"/>
      <c r="B5384" s="144"/>
      <c r="C5384" s="144"/>
      <c r="D5384" s="144"/>
      <c r="E5384" s="144"/>
      <c r="F5384" s="144"/>
    </row>
    <row r="5385" spans="1:6">
      <c r="A5385" s="144"/>
      <c r="B5385" s="144"/>
      <c r="C5385" s="144"/>
      <c r="D5385" s="144"/>
      <c r="E5385" s="144"/>
      <c r="F5385" s="144"/>
    </row>
    <row r="5386" spans="1:6">
      <c r="A5386" s="144"/>
      <c r="B5386" s="144"/>
      <c r="C5386" s="144"/>
      <c r="D5386" s="144"/>
      <c r="E5386" s="144"/>
      <c r="F5386" s="144"/>
    </row>
    <row r="5387" spans="1:6">
      <c r="A5387" s="144"/>
      <c r="B5387" s="144"/>
      <c r="C5387" s="144"/>
      <c r="D5387" s="144"/>
      <c r="E5387" s="144"/>
      <c r="F5387" s="144"/>
    </row>
    <row r="5388" spans="1:6">
      <c r="A5388" s="144"/>
      <c r="B5388" s="144"/>
      <c r="C5388" s="144"/>
      <c r="D5388" s="144"/>
      <c r="E5388" s="144"/>
      <c r="F5388" s="144"/>
    </row>
    <row r="5389" spans="1:6">
      <c r="A5389" s="144"/>
      <c r="B5389" s="144"/>
      <c r="C5389" s="144"/>
      <c r="D5389" s="144"/>
      <c r="E5389" s="144"/>
      <c r="F5389" s="144"/>
    </row>
    <row r="5390" spans="1:6">
      <c r="A5390" s="144"/>
      <c r="B5390" s="144"/>
      <c r="C5390" s="144"/>
      <c r="D5390" s="144"/>
      <c r="E5390" s="144"/>
      <c r="F5390" s="144"/>
    </row>
    <row r="5391" spans="1:6">
      <c r="A5391" s="144"/>
      <c r="B5391" s="144"/>
      <c r="C5391" s="144"/>
      <c r="D5391" s="144"/>
      <c r="E5391" s="144"/>
      <c r="F5391" s="144"/>
    </row>
    <row r="5392" spans="1:6">
      <c r="A5392" s="144"/>
      <c r="B5392" s="144"/>
      <c r="C5392" s="144"/>
      <c r="D5392" s="144"/>
      <c r="E5392" s="144"/>
      <c r="F5392" s="144"/>
    </row>
    <row r="5393" spans="1:6">
      <c r="A5393" s="144"/>
      <c r="B5393" s="144"/>
      <c r="C5393" s="144"/>
      <c r="D5393" s="144"/>
      <c r="E5393" s="144"/>
      <c r="F5393" s="144"/>
    </row>
    <row r="5394" spans="1:6">
      <c r="A5394" s="144"/>
      <c r="B5394" s="144"/>
      <c r="C5394" s="144"/>
      <c r="D5394" s="144"/>
      <c r="E5394" s="144"/>
      <c r="F5394" s="144"/>
    </row>
    <row r="5395" spans="1:6">
      <c r="A5395" s="144"/>
      <c r="B5395" s="144"/>
      <c r="C5395" s="144"/>
      <c r="D5395" s="144"/>
      <c r="E5395" s="144"/>
      <c r="F5395" s="144"/>
    </row>
    <row r="5396" spans="1:6">
      <c r="A5396" s="144"/>
      <c r="B5396" s="144"/>
      <c r="C5396" s="144"/>
      <c r="D5396" s="144"/>
      <c r="E5396" s="144"/>
      <c r="F5396" s="144"/>
    </row>
    <row r="5397" spans="1:6">
      <c r="A5397" s="144"/>
      <c r="B5397" s="144"/>
      <c r="C5397" s="144"/>
      <c r="D5397" s="144"/>
      <c r="E5397" s="144"/>
      <c r="F5397" s="144"/>
    </row>
    <row r="5398" spans="1:6">
      <c r="A5398" s="144"/>
      <c r="B5398" s="144"/>
      <c r="C5398" s="144"/>
      <c r="D5398" s="144"/>
      <c r="E5398" s="144"/>
      <c r="F5398" s="144"/>
    </row>
    <row r="5399" spans="1:6">
      <c r="A5399" s="144"/>
      <c r="B5399" s="144"/>
      <c r="C5399" s="144"/>
      <c r="D5399" s="144"/>
      <c r="E5399" s="144"/>
      <c r="F5399" s="144"/>
    </row>
    <row r="5400" spans="1:6">
      <c r="A5400" s="144"/>
      <c r="B5400" s="144"/>
      <c r="C5400" s="144"/>
      <c r="D5400" s="144"/>
      <c r="E5400" s="144"/>
      <c r="F5400" s="144"/>
    </row>
    <row r="5401" spans="1:6">
      <c r="A5401" s="144"/>
      <c r="B5401" s="144"/>
      <c r="C5401" s="144"/>
      <c r="D5401" s="144"/>
      <c r="E5401" s="144"/>
      <c r="F5401" s="144"/>
    </row>
    <row r="5402" spans="1:6">
      <c r="A5402" s="144"/>
      <c r="B5402" s="144"/>
      <c r="C5402" s="144"/>
      <c r="D5402" s="144"/>
      <c r="E5402" s="144"/>
      <c r="F5402" s="144"/>
    </row>
    <row r="5403" spans="1:6">
      <c r="A5403" s="144"/>
      <c r="B5403" s="144"/>
      <c r="C5403" s="144"/>
      <c r="D5403" s="144"/>
      <c r="E5403" s="144"/>
      <c r="F5403" s="144"/>
    </row>
    <row r="5404" spans="1:6">
      <c r="A5404" s="144"/>
      <c r="B5404" s="144"/>
      <c r="C5404" s="144"/>
      <c r="D5404" s="144"/>
      <c r="E5404" s="144"/>
      <c r="F5404" s="144"/>
    </row>
    <row r="5405" spans="1:6">
      <c r="A5405" s="144"/>
      <c r="B5405" s="144"/>
      <c r="C5405" s="144"/>
      <c r="D5405" s="144"/>
      <c r="E5405" s="144"/>
      <c r="F5405" s="144"/>
    </row>
    <row r="5406" spans="1:6">
      <c r="A5406" s="144"/>
      <c r="B5406" s="144"/>
      <c r="C5406" s="144"/>
      <c r="D5406" s="144"/>
      <c r="E5406" s="144"/>
      <c r="F5406" s="144"/>
    </row>
    <row r="5407" spans="1:6">
      <c r="A5407" s="144"/>
      <c r="B5407" s="144"/>
      <c r="C5407" s="144"/>
      <c r="D5407" s="144"/>
      <c r="E5407" s="144"/>
      <c r="F5407" s="144"/>
    </row>
    <row r="5408" spans="1:6">
      <c r="A5408" s="144"/>
      <c r="B5408" s="144"/>
      <c r="C5408" s="144"/>
      <c r="D5408" s="144"/>
      <c r="E5408" s="144"/>
      <c r="F5408" s="144"/>
    </row>
    <row r="5409" spans="1:6">
      <c r="A5409" s="144"/>
      <c r="B5409" s="144"/>
      <c r="C5409" s="144"/>
      <c r="D5409" s="144"/>
      <c r="E5409" s="144"/>
      <c r="F5409" s="144"/>
    </row>
    <row r="5410" spans="1:6">
      <c r="A5410" s="144"/>
      <c r="B5410" s="144"/>
      <c r="C5410" s="144"/>
      <c r="D5410" s="144"/>
      <c r="E5410" s="144"/>
      <c r="F5410" s="144"/>
    </row>
    <row r="5411" spans="1:6">
      <c r="A5411" s="144"/>
      <c r="B5411" s="144"/>
      <c r="C5411" s="144"/>
      <c r="D5411" s="144"/>
      <c r="E5411" s="144"/>
      <c r="F5411" s="144"/>
    </row>
    <row r="5412" spans="1:6">
      <c r="A5412" s="144"/>
      <c r="B5412" s="144"/>
      <c r="C5412" s="144"/>
      <c r="D5412" s="144"/>
      <c r="E5412" s="144"/>
      <c r="F5412" s="144"/>
    </row>
    <row r="5413" spans="1:6">
      <c r="A5413" s="144"/>
      <c r="B5413" s="144"/>
      <c r="C5413" s="144"/>
      <c r="D5413" s="144"/>
      <c r="E5413" s="144"/>
      <c r="F5413" s="144"/>
    </row>
    <row r="5414" spans="1:6">
      <c r="A5414" s="144"/>
      <c r="B5414" s="144"/>
      <c r="C5414" s="144"/>
      <c r="D5414" s="144"/>
      <c r="E5414" s="144"/>
      <c r="F5414" s="144"/>
    </row>
    <row r="5415" spans="1:6">
      <c r="A5415" s="144"/>
      <c r="B5415" s="144"/>
      <c r="C5415" s="144"/>
      <c r="D5415" s="144"/>
      <c r="E5415" s="144"/>
      <c r="F5415" s="144"/>
    </row>
    <row r="5416" spans="1:6">
      <c r="A5416" s="144"/>
      <c r="B5416" s="144"/>
      <c r="C5416" s="144"/>
      <c r="D5416" s="144"/>
      <c r="E5416" s="144"/>
      <c r="F5416" s="144"/>
    </row>
    <row r="5417" spans="1:6">
      <c r="A5417" s="144"/>
      <c r="B5417" s="144"/>
      <c r="C5417" s="144"/>
      <c r="D5417" s="144"/>
      <c r="E5417" s="144"/>
      <c r="F5417" s="144"/>
    </row>
    <row r="5418" spans="1:6">
      <c r="A5418" s="144"/>
      <c r="B5418" s="144"/>
      <c r="C5418" s="144"/>
      <c r="D5418" s="144"/>
      <c r="E5418" s="144"/>
      <c r="F5418" s="144"/>
    </row>
    <row r="5419" spans="1:6">
      <c r="A5419" s="144"/>
      <c r="B5419" s="144"/>
      <c r="C5419" s="144"/>
      <c r="D5419" s="144"/>
      <c r="E5419" s="144"/>
      <c r="F5419" s="144"/>
    </row>
    <row r="5420" spans="1:6">
      <c r="A5420" s="144"/>
      <c r="B5420" s="144"/>
      <c r="C5420" s="144"/>
      <c r="D5420" s="144"/>
      <c r="E5420" s="144"/>
      <c r="F5420" s="144"/>
    </row>
    <row r="5421" spans="1:6">
      <c r="A5421" s="144"/>
      <c r="B5421" s="144"/>
      <c r="C5421" s="144"/>
      <c r="D5421" s="144"/>
      <c r="E5421" s="144"/>
      <c r="F5421" s="144"/>
    </row>
    <row r="5422" spans="1:6">
      <c r="A5422" s="144"/>
      <c r="B5422" s="144"/>
      <c r="C5422" s="144"/>
      <c r="D5422" s="144"/>
      <c r="E5422" s="144"/>
      <c r="F5422" s="144"/>
    </row>
    <row r="5423" spans="1:6">
      <c r="A5423" s="144"/>
      <c r="B5423" s="144"/>
      <c r="C5423" s="144"/>
      <c r="D5423" s="144"/>
      <c r="E5423" s="144"/>
      <c r="F5423" s="144"/>
    </row>
    <row r="5424" spans="1:6">
      <c r="A5424" s="144"/>
      <c r="B5424" s="144"/>
      <c r="C5424" s="144"/>
      <c r="D5424" s="144"/>
      <c r="E5424" s="144"/>
      <c r="F5424" s="144"/>
    </row>
    <row r="5425" spans="1:6">
      <c r="A5425" s="144"/>
      <c r="B5425" s="144"/>
      <c r="C5425" s="144"/>
      <c r="D5425" s="144"/>
      <c r="E5425" s="144"/>
      <c r="F5425" s="144"/>
    </row>
    <row r="5426" spans="1:6">
      <c r="A5426" s="144"/>
      <c r="B5426" s="144"/>
      <c r="C5426" s="144"/>
      <c r="D5426" s="144"/>
      <c r="E5426" s="144"/>
      <c r="F5426" s="144"/>
    </row>
    <row r="5427" spans="1:6">
      <c r="A5427" s="144"/>
      <c r="B5427" s="144"/>
      <c r="C5427" s="144"/>
      <c r="D5427" s="144"/>
      <c r="E5427" s="144"/>
      <c r="F5427" s="144"/>
    </row>
    <row r="5428" spans="1:6">
      <c r="A5428" s="144"/>
      <c r="B5428" s="144"/>
      <c r="C5428" s="144"/>
      <c r="D5428" s="144"/>
      <c r="E5428" s="144"/>
      <c r="F5428" s="144"/>
    </row>
    <row r="5429" spans="1:6">
      <c r="A5429" s="144"/>
      <c r="B5429" s="144"/>
      <c r="C5429" s="144"/>
      <c r="D5429" s="144"/>
      <c r="E5429" s="144"/>
      <c r="F5429" s="144"/>
    </row>
    <row r="5430" spans="1:6">
      <c r="A5430" s="144"/>
      <c r="B5430" s="144"/>
      <c r="C5430" s="144"/>
      <c r="D5430" s="144"/>
      <c r="E5430" s="144"/>
      <c r="F5430" s="144"/>
    </row>
    <row r="5431" spans="1:6">
      <c r="A5431" s="144"/>
      <c r="B5431" s="144"/>
      <c r="C5431" s="144"/>
      <c r="D5431" s="144"/>
      <c r="E5431" s="144"/>
      <c r="F5431" s="144"/>
    </row>
    <row r="5432" spans="1:6">
      <c r="A5432" s="144"/>
      <c r="B5432" s="144"/>
      <c r="C5432" s="144"/>
      <c r="D5432" s="144"/>
      <c r="E5432" s="144"/>
      <c r="F5432" s="144"/>
    </row>
    <row r="5433" spans="1:6">
      <c r="A5433" s="144"/>
      <c r="B5433" s="144"/>
      <c r="C5433" s="144"/>
      <c r="D5433" s="144"/>
      <c r="E5433" s="144"/>
      <c r="F5433" s="144"/>
    </row>
    <row r="5434" spans="1:6">
      <c r="A5434" s="144"/>
      <c r="B5434" s="144"/>
      <c r="C5434" s="144"/>
      <c r="D5434" s="144"/>
      <c r="E5434" s="144"/>
      <c r="F5434" s="144"/>
    </row>
    <row r="5435" spans="1:6">
      <c r="A5435" s="144"/>
      <c r="B5435" s="144"/>
      <c r="C5435" s="144"/>
      <c r="D5435" s="144"/>
      <c r="E5435" s="144"/>
      <c r="F5435" s="144"/>
    </row>
    <row r="5436" spans="1:6">
      <c r="A5436" s="144"/>
      <c r="B5436" s="144"/>
      <c r="C5436" s="144"/>
      <c r="D5436" s="144"/>
      <c r="E5436" s="144"/>
      <c r="F5436" s="144"/>
    </row>
    <row r="5437" spans="1:6">
      <c r="A5437" s="144"/>
      <c r="B5437" s="144"/>
      <c r="C5437" s="144"/>
      <c r="D5437" s="144"/>
      <c r="E5437" s="144"/>
      <c r="F5437" s="144"/>
    </row>
    <row r="5438" spans="1:6">
      <c r="A5438" s="144"/>
      <c r="B5438" s="144"/>
      <c r="C5438" s="144"/>
      <c r="D5438" s="144"/>
      <c r="E5438" s="144"/>
      <c r="F5438" s="144"/>
    </row>
    <row r="5439" spans="1:6">
      <c r="A5439" s="144"/>
      <c r="B5439" s="144"/>
      <c r="C5439" s="144"/>
      <c r="D5439" s="144"/>
      <c r="E5439" s="144"/>
      <c r="F5439" s="144"/>
    </row>
    <row r="5440" spans="1:6">
      <c r="A5440" s="144"/>
      <c r="B5440" s="144"/>
      <c r="C5440" s="144"/>
      <c r="D5440" s="144"/>
      <c r="E5440" s="144"/>
      <c r="F5440" s="144"/>
    </row>
    <row r="5441" spans="1:6">
      <c r="A5441" s="144"/>
      <c r="B5441" s="144"/>
      <c r="C5441" s="144"/>
      <c r="D5441" s="144"/>
      <c r="E5441" s="144"/>
      <c r="F5441" s="144"/>
    </row>
    <row r="5442" spans="1:6">
      <c r="A5442" s="144"/>
      <c r="B5442" s="144"/>
      <c r="C5442" s="144"/>
      <c r="D5442" s="144"/>
      <c r="E5442" s="144"/>
      <c r="F5442" s="144"/>
    </row>
    <row r="5443" spans="1:6">
      <c r="A5443" s="144"/>
      <c r="B5443" s="144"/>
      <c r="C5443" s="144"/>
      <c r="D5443" s="144"/>
      <c r="E5443" s="144"/>
      <c r="F5443" s="144"/>
    </row>
    <row r="5444" spans="1:6">
      <c r="A5444" s="144"/>
      <c r="B5444" s="144"/>
      <c r="C5444" s="144"/>
      <c r="D5444" s="144"/>
      <c r="E5444" s="144"/>
      <c r="F5444" s="144"/>
    </row>
    <row r="5445" spans="1:6">
      <c r="A5445" s="144"/>
      <c r="B5445" s="144"/>
      <c r="C5445" s="144"/>
      <c r="D5445" s="144"/>
      <c r="E5445" s="144"/>
      <c r="F5445" s="144"/>
    </row>
    <row r="5446" spans="1:6">
      <c r="A5446" s="144"/>
      <c r="B5446" s="144"/>
      <c r="C5446" s="144"/>
      <c r="D5446" s="144"/>
      <c r="E5446" s="144"/>
      <c r="F5446" s="144"/>
    </row>
    <row r="5447" spans="1:6">
      <c r="A5447" s="144"/>
      <c r="B5447" s="144"/>
      <c r="C5447" s="144"/>
      <c r="D5447" s="144"/>
      <c r="E5447" s="144"/>
      <c r="F5447" s="144"/>
    </row>
    <row r="5448" spans="1:6">
      <c r="A5448" s="144"/>
      <c r="B5448" s="144"/>
      <c r="C5448" s="144"/>
      <c r="D5448" s="144"/>
      <c r="E5448" s="144"/>
      <c r="F5448" s="144"/>
    </row>
    <row r="5449" spans="1:6">
      <c r="A5449" s="144"/>
      <c r="B5449" s="144"/>
      <c r="C5449" s="144"/>
      <c r="D5449" s="144"/>
      <c r="E5449" s="144"/>
      <c r="F5449" s="144"/>
    </row>
    <row r="5450" spans="1:6">
      <c r="A5450" s="144"/>
      <c r="B5450" s="144"/>
      <c r="C5450" s="144"/>
      <c r="D5450" s="144"/>
      <c r="E5450" s="144"/>
      <c r="F5450" s="144"/>
    </row>
    <row r="5451" spans="1:6">
      <c r="A5451" s="144"/>
      <c r="B5451" s="144"/>
      <c r="C5451" s="144"/>
      <c r="D5451" s="144"/>
      <c r="E5451" s="144"/>
      <c r="F5451" s="144"/>
    </row>
    <row r="5452" spans="1:6">
      <c r="A5452" s="144"/>
      <c r="B5452" s="144"/>
      <c r="C5452" s="144"/>
      <c r="D5452" s="144"/>
      <c r="E5452" s="144"/>
      <c r="F5452" s="144"/>
    </row>
    <row r="5453" spans="1:6">
      <c r="A5453" s="144"/>
      <c r="B5453" s="144"/>
      <c r="C5453" s="144"/>
      <c r="D5453" s="144"/>
      <c r="E5453" s="144"/>
      <c r="F5453" s="144"/>
    </row>
    <row r="5454" spans="1:6">
      <c r="A5454" s="144"/>
      <c r="B5454" s="144"/>
      <c r="C5454" s="144"/>
      <c r="D5454" s="144"/>
      <c r="E5454" s="144"/>
      <c r="F5454" s="144"/>
    </row>
    <row r="5455" spans="1:6">
      <c r="A5455" s="144"/>
      <c r="B5455" s="144"/>
      <c r="C5455" s="144"/>
      <c r="D5455" s="144"/>
      <c r="E5455" s="144"/>
      <c r="F5455" s="144"/>
    </row>
    <row r="5456" spans="1:6">
      <c r="A5456" s="144"/>
      <c r="B5456" s="144"/>
      <c r="C5456" s="144"/>
      <c r="D5456" s="144"/>
      <c r="E5456" s="144"/>
      <c r="F5456" s="144"/>
    </row>
    <row r="5457" spans="1:6">
      <c r="A5457" s="144"/>
      <c r="B5457" s="144"/>
      <c r="C5457" s="144"/>
      <c r="D5457" s="144"/>
      <c r="E5457" s="144"/>
      <c r="F5457" s="144"/>
    </row>
    <row r="5458" spans="1:6">
      <c r="A5458" s="144"/>
      <c r="B5458" s="144"/>
      <c r="C5458" s="144"/>
      <c r="D5458" s="144"/>
      <c r="E5458" s="144"/>
      <c r="F5458" s="144"/>
    </row>
    <row r="5459" spans="1:6">
      <c r="A5459" s="144"/>
      <c r="B5459" s="144"/>
      <c r="C5459" s="144"/>
      <c r="D5459" s="144"/>
      <c r="E5459" s="144"/>
      <c r="F5459" s="144"/>
    </row>
    <row r="5460" spans="1:6">
      <c r="A5460" s="144"/>
      <c r="B5460" s="144"/>
      <c r="C5460" s="144"/>
      <c r="D5460" s="144"/>
      <c r="E5460" s="144"/>
      <c r="F5460" s="144"/>
    </row>
    <row r="5461" spans="1:6">
      <c r="A5461" s="144"/>
      <c r="B5461" s="144"/>
      <c r="C5461" s="144"/>
      <c r="D5461" s="144"/>
      <c r="E5461" s="144"/>
      <c r="F5461" s="144"/>
    </row>
    <row r="5462" spans="1:6">
      <c r="A5462" s="144"/>
      <c r="B5462" s="144"/>
      <c r="C5462" s="144"/>
      <c r="D5462" s="144"/>
      <c r="E5462" s="144"/>
      <c r="F5462" s="144"/>
    </row>
    <row r="5463" spans="1:6">
      <c r="A5463" s="144"/>
      <c r="B5463" s="144"/>
      <c r="C5463" s="144"/>
      <c r="D5463" s="144"/>
      <c r="E5463" s="144"/>
      <c r="F5463" s="144"/>
    </row>
    <row r="5464" spans="1:6">
      <c r="A5464" s="144"/>
      <c r="B5464" s="144"/>
      <c r="C5464" s="144"/>
      <c r="D5464" s="144"/>
      <c r="E5464" s="144"/>
      <c r="F5464" s="144"/>
    </row>
    <row r="5465" spans="1:6">
      <c r="A5465" s="144"/>
      <c r="B5465" s="144"/>
      <c r="C5465" s="144"/>
      <c r="D5465" s="144"/>
      <c r="E5465" s="144"/>
      <c r="F5465" s="144"/>
    </row>
    <row r="5466" spans="1:6">
      <c r="A5466" s="144"/>
      <c r="B5466" s="144"/>
      <c r="C5466" s="144"/>
      <c r="D5466" s="144"/>
      <c r="E5466" s="144"/>
      <c r="F5466" s="144"/>
    </row>
    <row r="5467" spans="1:6">
      <c r="A5467" s="144"/>
      <c r="B5467" s="144"/>
      <c r="C5467" s="144"/>
      <c r="D5467" s="144"/>
      <c r="E5467" s="144"/>
      <c r="F5467" s="144"/>
    </row>
    <row r="5468" spans="1:6">
      <c r="A5468" s="144"/>
      <c r="B5468" s="144"/>
      <c r="C5468" s="144"/>
      <c r="D5468" s="144"/>
      <c r="E5468" s="144"/>
      <c r="F5468" s="144"/>
    </row>
    <row r="5469" spans="1:6">
      <c r="A5469" s="144"/>
      <c r="B5469" s="144"/>
      <c r="C5469" s="144"/>
      <c r="D5469" s="144"/>
      <c r="E5469" s="144"/>
      <c r="F5469" s="144"/>
    </row>
    <row r="5470" spans="1:6">
      <c r="A5470" s="144"/>
      <c r="B5470" s="144"/>
      <c r="C5470" s="144"/>
      <c r="D5470" s="144"/>
      <c r="E5470" s="144"/>
      <c r="F5470" s="144"/>
    </row>
    <row r="5471" spans="1:6">
      <c r="A5471" s="144"/>
      <c r="B5471" s="144"/>
      <c r="C5471" s="144"/>
      <c r="D5471" s="144"/>
      <c r="E5471" s="144"/>
      <c r="F5471" s="144"/>
    </row>
    <row r="5472" spans="1:6">
      <c r="A5472" s="144"/>
      <c r="B5472" s="144"/>
      <c r="C5472" s="144"/>
      <c r="D5472" s="144"/>
      <c r="E5472" s="144"/>
      <c r="F5472" s="144"/>
    </row>
    <row r="5473" spans="1:6">
      <c r="A5473" s="144"/>
      <c r="B5473" s="144"/>
      <c r="C5473" s="144"/>
      <c r="D5473" s="144"/>
      <c r="E5473" s="144"/>
      <c r="F5473" s="144"/>
    </row>
    <row r="5474" spans="1:6">
      <c r="A5474" s="144"/>
      <c r="B5474" s="144"/>
      <c r="C5474" s="144"/>
      <c r="D5474" s="144"/>
      <c r="E5474" s="144"/>
      <c r="F5474" s="144"/>
    </row>
    <row r="5475" spans="1:6">
      <c r="A5475" s="144"/>
      <c r="B5475" s="144"/>
      <c r="C5475" s="144"/>
      <c r="D5475" s="144"/>
      <c r="E5475" s="144"/>
      <c r="F5475" s="144"/>
    </row>
    <row r="5476" spans="1:6">
      <c r="A5476" s="144"/>
      <c r="B5476" s="144"/>
      <c r="C5476" s="144"/>
      <c r="D5476" s="144"/>
      <c r="E5476" s="144"/>
      <c r="F5476" s="144"/>
    </row>
    <row r="5477" spans="1:6">
      <c r="A5477" s="144"/>
      <c r="B5477" s="144"/>
      <c r="C5477" s="144"/>
      <c r="D5477" s="144"/>
      <c r="E5477" s="144"/>
      <c r="F5477" s="144"/>
    </row>
    <row r="5478" spans="1:6">
      <c r="A5478" s="144"/>
      <c r="B5478" s="144"/>
      <c r="C5478" s="144"/>
      <c r="D5478" s="144"/>
      <c r="E5478" s="144"/>
      <c r="F5478" s="144"/>
    </row>
    <row r="5479" spans="1:6">
      <c r="A5479" s="144"/>
      <c r="B5479" s="144"/>
      <c r="C5479" s="144"/>
      <c r="D5479" s="144"/>
      <c r="E5479" s="144"/>
      <c r="F5479" s="144"/>
    </row>
    <row r="5480" spans="1:6">
      <c r="A5480" s="144"/>
      <c r="B5480" s="144"/>
      <c r="C5480" s="144"/>
      <c r="D5480" s="144"/>
      <c r="E5480" s="144"/>
      <c r="F5480" s="144"/>
    </row>
    <row r="5481" spans="1:6">
      <c r="A5481" s="144"/>
      <c r="B5481" s="144"/>
      <c r="C5481" s="144"/>
      <c r="D5481" s="144"/>
      <c r="E5481" s="144"/>
      <c r="F5481" s="144"/>
    </row>
    <row r="5482" spans="1:6">
      <c r="A5482" s="144"/>
      <c r="B5482" s="144"/>
      <c r="C5482" s="144"/>
      <c r="D5482" s="144"/>
      <c r="E5482" s="144"/>
      <c r="F5482" s="144"/>
    </row>
    <row r="5483" spans="1:6">
      <c r="A5483" s="144"/>
      <c r="B5483" s="144"/>
      <c r="C5483" s="144"/>
      <c r="D5483" s="144"/>
      <c r="E5483" s="144"/>
      <c r="F5483" s="144"/>
    </row>
    <row r="5484" spans="1:6">
      <c r="A5484" s="144"/>
      <c r="B5484" s="144"/>
      <c r="C5484" s="144"/>
      <c r="D5484" s="144"/>
      <c r="E5484" s="144"/>
      <c r="F5484" s="144"/>
    </row>
    <row r="5485" spans="1:6">
      <c r="A5485" s="144"/>
      <c r="B5485" s="144"/>
      <c r="C5485" s="144"/>
      <c r="D5485" s="144"/>
      <c r="E5485" s="144"/>
      <c r="F5485" s="144"/>
    </row>
    <row r="5486" spans="1:6">
      <c r="A5486" s="144"/>
      <c r="B5486" s="144"/>
      <c r="C5486" s="144"/>
      <c r="D5486" s="144"/>
      <c r="E5486" s="144"/>
      <c r="F5486" s="144"/>
    </row>
    <row r="5487" spans="1:6">
      <c r="A5487" s="144"/>
      <c r="B5487" s="144"/>
      <c r="C5487" s="144"/>
      <c r="D5487" s="144"/>
      <c r="E5487" s="144"/>
      <c r="F5487" s="144"/>
    </row>
    <row r="5488" spans="1:6">
      <c r="A5488" s="144"/>
      <c r="B5488" s="144"/>
      <c r="C5488" s="144"/>
      <c r="D5488" s="144"/>
      <c r="E5488" s="144"/>
      <c r="F5488" s="144"/>
    </row>
    <row r="5489" spans="1:6">
      <c r="A5489" s="144"/>
      <c r="B5489" s="144"/>
      <c r="C5489" s="144"/>
      <c r="D5489" s="144"/>
      <c r="E5489" s="144"/>
      <c r="F5489" s="144"/>
    </row>
    <row r="5490" spans="1:6">
      <c r="A5490" s="144"/>
      <c r="B5490" s="144"/>
      <c r="C5490" s="144"/>
      <c r="D5490" s="144"/>
      <c r="E5490" s="144"/>
      <c r="F5490" s="144"/>
    </row>
    <row r="5491" spans="1:6">
      <c r="A5491" s="144"/>
      <c r="B5491" s="144"/>
      <c r="C5491" s="144"/>
      <c r="D5491" s="144"/>
      <c r="E5491" s="144"/>
      <c r="F5491" s="144"/>
    </row>
    <row r="5492" spans="1:6">
      <c r="A5492" s="144"/>
      <c r="B5492" s="144"/>
      <c r="C5492" s="144"/>
      <c r="D5492" s="144"/>
      <c r="E5492" s="144"/>
      <c r="F5492" s="144"/>
    </row>
    <row r="5493" spans="1:6">
      <c r="A5493" s="144"/>
      <c r="B5493" s="144"/>
      <c r="C5493" s="144"/>
      <c r="D5493" s="144"/>
      <c r="E5493" s="144"/>
      <c r="F5493" s="144"/>
    </row>
    <row r="5494" spans="1:6">
      <c r="A5494" s="144"/>
      <c r="B5494" s="144"/>
      <c r="C5494" s="144"/>
      <c r="D5494" s="144"/>
      <c r="E5494" s="144"/>
      <c r="F5494" s="144"/>
    </row>
    <row r="5495" spans="1:6">
      <c r="A5495" s="144"/>
      <c r="B5495" s="144"/>
      <c r="C5495" s="144"/>
      <c r="D5495" s="144"/>
      <c r="E5495" s="144"/>
      <c r="F5495" s="144"/>
    </row>
    <row r="5496" spans="1:6">
      <c r="A5496" s="144"/>
      <c r="B5496" s="144"/>
      <c r="C5496" s="144"/>
      <c r="D5496" s="144"/>
      <c r="E5496" s="144"/>
      <c r="F5496" s="144"/>
    </row>
    <row r="5497" spans="1:6">
      <c r="A5497" s="144"/>
      <c r="B5497" s="144"/>
      <c r="C5497" s="144"/>
      <c r="D5497" s="144"/>
      <c r="E5497" s="144"/>
      <c r="F5497" s="144"/>
    </row>
    <row r="5498" spans="1:6">
      <c r="A5498" s="144"/>
      <c r="B5498" s="144"/>
      <c r="C5498" s="144"/>
      <c r="D5498" s="144"/>
      <c r="E5498" s="144"/>
      <c r="F5498" s="144"/>
    </row>
    <row r="5499" spans="1:6">
      <c r="A5499" s="144"/>
      <c r="B5499" s="144"/>
      <c r="C5499" s="144"/>
      <c r="D5499" s="144"/>
      <c r="E5499" s="144"/>
      <c r="F5499" s="144"/>
    </row>
    <row r="5500" spans="1:6">
      <c r="A5500" s="144"/>
      <c r="B5500" s="144"/>
      <c r="C5500" s="144"/>
      <c r="D5500" s="144"/>
      <c r="E5500" s="144"/>
      <c r="F5500" s="144"/>
    </row>
    <row r="5501" spans="1:6">
      <c r="A5501" s="144"/>
      <c r="B5501" s="144"/>
      <c r="C5501" s="144"/>
      <c r="D5501" s="144"/>
      <c r="E5501" s="144"/>
      <c r="F5501" s="144"/>
    </row>
    <row r="5502" spans="1:6">
      <c r="A5502" s="144"/>
      <c r="B5502" s="144"/>
      <c r="C5502" s="144"/>
      <c r="D5502" s="144"/>
      <c r="E5502" s="144"/>
      <c r="F5502" s="144"/>
    </row>
    <row r="5503" spans="1:6">
      <c r="A5503" s="144"/>
      <c r="B5503" s="144"/>
      <c r="C5503" s="144"/>
      <c r="D5503" s="144"/>
      <c r="E5503" s="144"/>
      <c r="F5503" s="144"/>
    </row>
    <row r="5504" spans="1:6">
      <c r="A5504" s="144"/>
      <c r="B5504" s="144"/>
      <c r="C5504" s="144"/>
      <c r="D5504" s="144"/>
      <c r="E5504" s="144"/>
      <c r="F5504" s="144"/>
    </row>
    <row r="5505" spans="1:6">
      <c r="A5505" s="144"/>
      <c r="B5505" s="144"/>
      <c r="C5505" s="144"/>
      <c r="D5505" s="144"/>
      <c r="E5505" s="144"/>
      <c r="F5505" s="144"/>
    </row>
    <row r="5506" spans="1:6">
      <c r="A5506" s="144"/>
      <c r="B5506" s="144"/>
      <c r="C5506" s="144"/>
      <c r="D5506" s="144"/>
      <c r="E5506" s="144"/>
      <c r="F5506" s="144"/>
    </row>
    <row r="5507" spans="1:6">
      <c r="A5507" s="144"/>
      <c r="B5507" s="144"/>
      <c r="C5507" s="144"/>
      <c r="D5507" s="144"/>
      <c r="E5507" s="144"/>
      <c r="F5507" s="144"/>
    </row>
    <row r="5508" spans="1:6">
      <c r="A5508" s="144"/>
      <c r="B5508" s="144"/>
      <c r="C5508" s="144"/>
      <c r="D5508" s="144"/>
      <c r="E5508" s="144"/>
      <c r="F5508" s="144"/>
    </row>
    <row r="5509" spans="1:6">
      <c r="A5509" s="144"/>
      <c r="B5509" s="144"/>
      <c r="C5509" s="144"/>
      <c r="D5509" s="144"/>
      <c r="E5509" s="144"/>
      <c r="F5509" s="144"/>
    </row>
    <row r="5510" spans="1:6">
      <c r="A5510" s="144"/>
      <c r="B5510" s="144"/>
      <c r="C5510" s="144"/>
      <c r="D5510" s="144"/>
      <c r="E5510" s="144"/>
      <c r="F5510" s="144"/>
    </row>
    <row r="5511" spans="1:6">
      <c r="A5511" s="144"/>
      <c r="B5511" s="144"/>
      <c r="C5511" s="144"/>
      <c r="D5511" s="144"/>
      <c r="E5511" s="144"/>
      <c r="F5511" s="144"/>
    </row>
    <row r="5512" spans="1:6">
      <c r="A5512" s="144"/>
      <c r="B5512" s="144"/>
      <c r="C5512" s="144"/>
      <c r="D5512" s="144"/>
      <c r="E5512" s="144"/>
      <c r="F5512" s="144"/>
    </row>
    <row r="5513" spans="1:6">
      <c r="A5513" s="144"/>
      <c r="B5513" s="144"/>
      <c r="C5513" s="144"/>
      <c r="D5513" s="144"/>
      <c r="E5513" s="144"/>
      <c r="F5513" s="144"/>
    </row>
    <row r="5514" spans="1:6">
      <c r="A5514" s="144"/>
      <c r="B5514" s="144"/>
      <c r="C5514" s="144"/>
      <c r="D5514" s="144"/>
      <c r="E5514" s="144"/>
      <c r="F5514" s="144"/>
    </row>
    <row r="5515" spans="1:6">
      <c r="A5515" s="144"/>
      <c r="B5515" s="144"/>
      <c r="C5515" s="144"/>
      <c r="D5515" s="144"/>
      <c r="E5515" s="144"/>
      <c r="F5515" s="144"/>
    </row>
    <row r="5516" spans="1:6">
      <c r="A5516" s="144"/>
      <c r="B5516" s="144"/>
      <c r="C5516" s="144"/>
      <c r="D5516" s="144"/>
      <c r="E5516" s="144"/>
      <c r="F5516" s="144"/>
    </row>
    <row r="5517" spans="1:6">
      <c r="A5517" s="144"/>
      <c r="B5517" s="144"/>
      <c r="C5517" s="144"/>
      <c r="D5517" s="144"/>
      <c r="E5517" s="144"/>
      <c r="F5517" s="144"/>
    </row>
    <row r="5518" spans="1:6">
      <c r="A5518" s="144"/>
      <c r="B5518" s="144"/>
      <c r="C5518" s="144"/>
      <c r="D5518" s="144"/>
      <c r="E5518" s="144"/>
      <c r="F5518" s="144"/>
    </row>
    <row r="5519" spans="1:6">
      <c r="A5519" s="144"/>
      <c r="B5519" s="144"/>
      <c r="C5519" s="144"/>
      <c r="D5519" s="144"/>
      <c r="E5519" s="144"/>
      <c r="F5519" s="144"/>
    </row>
    <row r="5520" spans="1:6">
      <c r="A5520" s="144"/>
      <c r="B5520" s="144"/>
      <c r="C5520" s="144"/>
      <c r="D5520" s="144"/>
      <c r="E5520" s="144"/>
      <c r="F5520" s="144"/>
    </row>
    <row r="5521" spans="1:6">
      <c r="A5521" s="144"/>
      <c r="B5521" s="144"/>
      <c r="C5521" s="144"/>
      <c r="D5521" s="144"/>
      <c r="E5521" s="144"/>
      <c r="F5521" s="144"/>
    </row>
    <row r="5522" spans="1:6">
      <c r="A5522" s="144"/>
      <c r="B5522" s="144"/>
      <c r="C5522" s="144"/>
      <c r="D5522" s="144"/>
      <c r="E5522" s="144"/>
      <c r="F5522" s="144"/>
    </row>
    <row r="5523" spans="1:6">
      <c r="A5523" s="144"/>
      <c r="B5523" s="144"/>
      <c r="C5523" s="144"/>
      <c r="D5523" s="144"/>
      <c r="E5523" s="144"/>
      <c r="F5523" s="144"/>
    </row>
    <row r="5524" spans="1:6">
      <c r="A5524" s="144"/>
      <c r="B5524" s="144"/>
      <c r="C5524" s="144"/>
      <c r="D5524" s="144"/>
      <c r="E5524" s="144"/>
      <c r="F5524" s="144"/>
    </row>
    <row r="5525" spans="1:6">
      <c r="A5525" s="144"/>
      <c r="B5525" s="144"/>
      <c r="C5525" s="144"/>
      <c r="D5525" s="144"/>
      <c r="E5525" s="144"/>
      <c r="F5525" s="144"/>
    </row>
    <row r="5526" spans="1:6">
      <c r="A5526" s="144"/>
      <c r="B5526" s="144"/>
      <c r="C5526" s="144"/>
      <c r="D5526" s="144"/>
      <c r="E5526" s="144"/>
      <c r="F5526" s="144"/>
    </row>
    <row r="5527" spans="1:6">
      <c r="A5527" s="144"/>
      <c r="B5527" s="144"/>
      <c r="C5527" s="144"/>
      <c r="D5527" s="144"/>
      <c r="E5527" s="144"/>
      <c r="F5527" s="144"/>
    </row>
    <row r="5528" spans="1:6">
      <c r="A5528" s="144"/>
      <c r="B5528" s="144"/>
      <c r="C5528" s="144"/>
      <c r="D5528" s="144"/>
      <c r="E5528" s="144"/>
      <c r="F5528" s="144"/>
    </row>
    <row r="5529" spans="1:6">
      <c r="A5529" s="144"/>
      <c r="B5529" s="144"/>
      <c r="C5529" s="144"/>
      <c r="D5529" s="144"/>
      <c r="E5529" s="144"/>
      <c r="F5529" s="144"/>
    </row>
    <row r="5530" spans="1:6">
      <c r="A5530" s="144"/>
      <c r="B5530" s="144"/>
      <c r="C5530" s="144"/>
      <c r="D5530" s="144"/>
      <c r="E5530" s="144"/>
      <c r="F5530" s="144"/>
    </row>
    <row r="5531" spans="1:6">
      <c r="A5531" s="144"/>
      <c r="B5531" s="144"/>
      <c r="C5531" s="144"/>
      <c r="D5531" s="144"/>
      <c r="E5531" s="144"/>
      <c r="F5531" s="144"/>
    </row>
    <row r="5532" spans="1:6">
      <c r="A5532" s="144"/>
      <c r="B5532" s="144"/>
      <c r="C5532" s="144"/>
      <c r="D5532" s="144"/>
      <c r="E5532" s="144"/>
      <c r="F5532" s="144"/>
    </row>
    <row r="5533" spans="1:6">
      <c r="A5533" s="144"/>
      <c r="B5533" s="144"/>
      <c r="C5533" s="144"/>
      <c r="D5533" s="144"/>
      <c r="E5533" s="144"/>
      <c r="F5533" s="144"/>
    </row>
    <row r="5534" spans="1:6">
      <c r="A5534" s="144"/>
      <c r="B5534" s="144"/>
      <c r="C5534" s="144"/>
      <c r="D5534" s="144"/>
      <c r="E5534" s="144"/>
      <c r="F5534" s="144"/>
    </row>
    <row r="5535" spans="1:6">
      <c r="A5535" s="144"/>
      <c r="B5535" s="144"/>
      <c r="C5535" s="144"/>
      <c r="D5535" s="144"/>
      <c r="E5535" s="144"/>
      <c r="F5535" s="144"/>
    </row>
    <row r="5536" spans="1:6">
      <c r="A5536" s="144"/>
      <c r="B5536" s="144"/>
      <c r="C5536" s="144"/>
      <c r="D5536" s="144"/>
      <c r="E5536" s="144"/>
      <c r="F5536" s="144"/>
    </row>
    <row r="5537" spans="1:6">
      <c r="A5537" s="144"/>
      <c r="B5537" s="144"/>
      <c r="C5537" s="144"/>
      <c r="D5537" s="144"/>
      <c r="E5537" s="144"/>
      <c r="F5537" s="144"/>
    </row>
    <row r="5538" spans="1:6">
      <c r="A5538" s="144"/>
      <c r="B5538" s="144"/>
      <c r="C5538" s="144"/>
      <c r="D5538" s="144"/>
      <c r="E5538" s="144"/>
      <c r="F5538" s="144"/>
    </row>
    <row r="5539" spans="1:6">
      <c r="A5539" s="144"/>
      <c r="B5539" s="144"/>
      <c r="C5539" s="144"/>
      <c r="D5539" s="144"/>
      <c r="E5539" s="144"/>
      <c r="F5539" s="144"/>
    </row>
    <row r="5540" spans="1:6">
      <c r="A5540" s="144"/>
      <c r="B5540" s="144"/>
      <c r="C5540" s="144"/>
      <c r="D5540" s="144"/>
      <c r="E5540" s="144"/>
      <c r="F5540" s="144"/>
    </row>
    <row r="5541" spans="1:6">
      <c r="A5541" s="144"/>
      <c r="B5541" s="144"/>
      <c r="C5541" s="144"/>
      <c r="D5541" s="144"/>
      <c r="E5541" s="144"/>
      <c r="F5541" s="144"/>
    </row>
    <row r="5542" spans="1:6">
      <c r="A5542" s="144"/>
      <c r="B5542" s="144"/>
      <c r="C5542" s="144"/>
      <c r="D5542" s="144"/>
      <c r="E5542" s="144"/>
      <c r="F5542" s="144"/>
    </row>
    <row r="5543" spans="1:6">
      <c r="A5543" s="144"/>
      <c r="B5543" s="144"/>
      <c r="C5543" s="144"/>
      <c r="D5543" s="144"/>
      <c r="E5543" s="144"/>
      <c r="F5543" s="144"/>
    </row>
    <row r="5544" spans="1:6">
      <c r="A5544" s="144"/>
      <c r="B5544" s="144"/>
      <c r="C5544" s="144"/>
      <c r="D5544" s="144"/>
      <c r="E5544" s="144"/>
      <c r="F5544" s="144"/>
    </row>
    <row r="5545" spans="1:6">
      <c r="A5545" s="144"/>
      <c r="B5545" s="144"/>
      <c r="C5545" s="144"/>
      <c r="D5545" s="144"/>
      <c r="E5545" s="144"/>
      <c r="F5545" s="144"/>
    </row>
    <row r="5546" spans="1:6">
      <c r="A5546" s="144"/>
      <c r="B5546" s="144"/>
      <c r="C5546" s="144"/>
      <c r="D5546" s="144"/>
      <c r="E5546" s="144"/>
      <c r="F5546" s="144"/>
    </row>
    <row r="5547" spans="1:6">
      <c r="A5547" s="144"/>
      <c r="B5547" s="144"/>
      <c r="C5547" s="144"/>
      <c r="D5547" s="144"/>
      <c r="E5547" s="144"/>
      <c r="F5547" s="144"/>
    </row>
    <row r="5548" spans="1:6">
      <c r="A5548" s="144"/>
      <c r="B5548" s="144"/>
      <c r="C5548" s="144"/>
      <c r="D5548" s="144"/>
      <c r="E5548" s="144"/>
      <c r="F5548" s="144"/>
    </row>
    <row r="5549" spans="1:6">
      <c r="A5549" s="144"/>
      <c r="B5549" s="144"/>
      <c r="C5549" s="144"/>
      <c r="D5549" s="144"/>
      <c r="E5549" s="144"/>
      <c r="F5549" s="144"/>
    </row>
    <row r="5550" spans="1:6">
      <c r="A5550" s="144"/>
      <c r="B5550" s="144"/>
      <c r="C5550" s="144"/>
      <c r="D5550" s="144"/>
      <c r="E5550" s="144"/>
      <c r="F5550" s="144"/>
    </row>
    <row r="5551" spans="1:6">
      <c r="A5551" s="144"/>
      <c r="B5551" s="144"/>
      <c r="C5551" s="144"/>
      <c r="D5551" s="144"/>
      <c r="E5551" s="144"/>
      <c r="F5551" s="144"/>
    </row>
    <row r="5552" spans="1:6">
      <c r="A5552" s="144"/>
      <c r="B5552" s="144"/>
      <c r="C5552" s="144"/>
      <c r="D5552" s="144"/>
      <c r="E5552" s="144"/>
      <c r="F5552" s="144"/>
    </row>
    <row r="5553" spans="1:6">
      <c r="A5553" s="144"/>
      <c r="B5553" s="144"/>
      <c r="C5553" s="144"/>
      <c r="D5553" s="144"/>
      <c r="E5553" s="144"/>
      <c r="F5553" s="144"/>
    </row>
    <row r="5554" spans="1:6">
      <c r="A5554" s="144"/>
      <c r="B5554" s="144"/>
      <c r="C5554" s="144"/>
      <c r="D5554" s="144"/>
      <c r="E5554" s="144"/>
      <c r="F5554" s="144"/>
    </row>
    <row r="5555" spans="1:6">
      <c r="A5555" s="144"/>
      <c r="B5555" s="144"/>
      <c r="C5555" s="144"/>
      <c r="D5555" s="144"/>
      <c r="E5555" s="144"/>
      <c r="F5555" s="144"/>
    </row>
    <row r="5556" spans="1:6">
      <c r="A5556" s="144"/>
      <c r="B5556" s="144"/>
      <c r="C5556" s="144"/>
      <c r="D5556" s="144"/>
      <c r="E5556" s="144"/>
      <c r="F5556" s="144"/>
    </row>
    <row r="5557" spans="1:6">
      <c r="A5557" s="144"/>
      <c r="B5557" s="144"/>
      <c r="C5557" s="144"/>
      <c r="D5557" s="144"/>
      <c r="E5557" s="144"/>
      <c r="F5557" s="144"/>
    </row>
    <row r="5558" spans="1:6">
      <c r="A5558" s="144"/>
      <c r="B5558" s="144"/>
      <c r="C5558" s="144"/>
      <c r="D5558" s="144"/>
      <c r="E5558" s="144"/>
      <c r="F5558" s="144"/>
    </row>
    <row r="5559" spans="1:6">
      <c r="A5559" s="144"/>
      <c r="B5559" s="144"/>
      <c r="C5559" s="144"/>
      <c r="D5559" s="144"/>
      <c r="E5559" s="144"/>
      <c r="F5559" s="144"/>
    </row>
    <row r="5560" spans="1:6">
      <c r="A5560" s="144"/>
      <c r="B5560" s="144"/>
      <c r="C5560" s="144"/>
      <c r="D5560" s="144"/>
      <c r="E5560" s="144"/>
      <c r="F5560" s="144"/>
    </row>
    <row r="5561" spans="1:6">
      <c r="A5561" s="144"/>
      <c r="B5561" s="144"/>
      <c r="C5561" s="144"/>
      <c r="D5561" s="144"/>
      <c r="E5561" s="144"/>
      <c r="F5561" s="144"/>
    </row>
    <row r="5562" spans="1:6">
      <c r="A5562" s="144"/>
      <c r="B5562" s="144"/>
      <c r="C5562" s="144"/>
      <c r="D5562" s="144"/>
      <c r="E5562" s="144"/>
      <c r="F5562" s="144"/>
    </row>
    <row r="5563" spans="1:6">
      <c r="A5563" s="144"/>
      <c r="B5563" s="144"/>
      <c r="C5563" s="144"/>
      <c r="D5563" s="144"/>
      <c r="E5563" s="144"/>
      <c r="F5563" s="144"/>
    </row>
    <row r="5564" spans="1:6">
      <c r="A5564" s="144"/>
      <c r="B5564" s="144"/>
      <c r="C5564" s="144"/>
      <c r="D5564" s="144"/>
      <c r="E5564" s="144"/>
      <c r="F5564" s="144"/>
    </row>
    <row r="5565" spans="1:6">
      <c r="A5565" s="144"/>
      <c r="B5565" s="144"/>
      <c r="C5565" s="144"/>
      <c r="D5565" s="144"/>
      <c r="E5565" s="144"/>
      <c r="F5565" s="144"/>
    </row>
    <row r="5566" spans="1:6">
      <c r="A5566" s="144"/>
      <c r="B5566" s="144"/>
      <c r="C5566" s="144"/>
      <c r="D5566" s="144"/>
      <c r="E5566" s="144"/>
      <c r="F5566" s="144"/>
    </row>
    <row r="5567" spans="1:6">
      <c r="A5567" s="144"/>
      <c r="B5567" s="144"/>
      <c r="C5567" s="144"/>
      <c r="D5567" s="144"/>
      <c r="E5567" s="144"/>
      <c r="F5567" s="144"/>
    </row>
    <row r="5568" spans="1:6">
      <c r="A5568" s="144"/>
      <c r="B5568" s="144"/>
      <c r="C5568" s="144"/>
      <c r="D5568" s="144"/>
      <c r="E5568" s="144"/>
      <c r="F5568" s="144"/>
    </row>
    <row r="5569" spans="1:6">
      <c r="A5569" s="144"/>
      <c r="B5569" s="144"/>
      <c r="C5569" s="144"/>
      <c r="D5569" s="144"/>
      <c r="E5569" s="144"/>
      <c r="F5569" s="144"/>
    </row>
    <row r="5570" spans="1:6">
      <c r="A5570" s="144"/>
      <c r="B5570" s="144"/>
      <c r="C5570" s="144"/>
      <c r="D5570" s="144"/>
      <c r="E5570" s="144"/>
      <c r="F5570" s="144"/>
    </row>
    <row r="5571" spans="1:6">
      <c r="A5571" s="144"/>
      <c r="B5571" s="144"/>
      <c r="C5571" s="144"/>
      <c r="D5571" s="144"/>
      <c r="E5571" s="144"/>
      <c r="F5571" s="144"/>
    </row>
    <row r="5572" spans="1:6">
      <c r="A5572" s="144"/>
      <c r="B5572" s="144"/>
      <c r="C5572" s="144"/>
      <c r="D5572" s="144"/>
      <c r="E5572" s="144"/>
      <c r="F5572" s="144"/>
    </row>
    <row r="5573" spans="1:6">
      <c r="A5573" s="144"/>
      <c r="B5573" s="144"/>
      <c r="C5573" s="144"/>
      <c r="D5573" s="144"/>
      <c r="E5573" s="144"/>
      <c r="F5573" s="144"/>
    </row>
    <row r="5574" spans="1:6">
      <c r="A5574" s="144"/>
      <c r="B5574" s="144"/>
      <c r="C5574" s="144"/>
      <c r="D5574" s="144"/>
      <c r="E5574" s="144"/>
      <c r="F5574" s="144"/>
    </row>
    <row r="5575" spans="1:6">
      <c r="A5575" s="144"/>
      <c r="B5575" s="144"/>
      <c r="C5575" s="144"/>
      <c r="D5575" s="144"/>
      <c r="E5575" s="144"/>
      <c r="F5575" s="144"/>
    </row>
    <row r="5576" spans="1:6">
      <c r="A5576" s="144"/>
      <c r="B5576" s="144"/>
      <c r="C5576" s="144"/>
      <c r="D5576" s="144"/>
      <c r="E5576" s="144"/>
      <c r="F5576" s="144"/>
    </row>
    <row r="5577" spans="1:6">
      <c r="A5577" s="144"/>
      <c r="B5577" s="144"/>
      <c r="C5577" s="144"/>
      <c r="D5577" s="144"/>
      <c r="E5577" s="144"/>
      <c r="F5577" s="144"/>
    </row>
    <row r="5578" spans="1:6">
      <c r="A5578" s="144"/>
      <c r="B5578" s="144"/>
      <c r="C5578" s="144"/>
      <c r="D5578" s="144"/>
      <c r="E5578" s="144"/>
      <c r="F5578" s="144"/>
    </row>
    <row r="5579" spans="1:6">
      <c r="A5579" s="144"/>
      <c r="B5579" s="144"/>
      <c r="C5579" s="144"/>
      <c r="D5579" s="144"/>
      <c r="E5579" s="144"/>
      <c r="F5579" s="144"/>
    </row>
    <row r="5580" spans="1:6">
      <c r="A5580" s="144"/>
      <c r="B5580" s="144"/>
      <c r="C5580" s="144"/>
      <c r="D5580" s="144"/>
      <c r="E5580" s="144"/>
      <c r="F5580" s="144"/>
    </row>
    <row r="5581" spans="1:6">
      <c r="A5581" s="144"/>
      <c r="B5581" s="144"/>
      <c r="C5581" s="144"/>
      <c r="D5581" s="144"/>
      <c r="E5581" s="144"/>
      <c r="F5581" s="144"/>
    </row>
    <row r="5582" spans="1:6">
      <c r="A5582" s="144"/>
      <c r="B5582" s="144"/>
      <c r="C5582" s="144"/>
      <c r="D5582" s="144"/>
      <c r="E5582" s="144"/>
      <c r="F5582" s="144"/>
    </row>
    <row r="5583" spans="1:6">
      <c r="A5583" s="144"/>
      <c r="B5583" s="144"/>
      <c r="C5583" s="144"/>
      <c r="D5583" s="144"/>
      <c r="E5583" s="144"/>
      <c r="F5583" s="144"/>
    </row>
    <row r="5584" spans="1:6">
      <c r="A5584" s="144"/>
      <c r="B5584" s="144"/>
      <c r="C5584" s="144"/>
      <c r="D5584" s="144"/>
      <c r="E5584" s="144"/>
      <c r="F5584" s="144"/>
    </row>
    <row r="5585" spans="1:6">
      <c r="A5585" s="144"/>
      <c r="B5585" s="144"/>
      <c r="C5585" s="144"/>
      <c r="D5585" s="144"/>
      <c r="E5585" s="144"/>
      <c r="F5585" s="144"/>
    </row>
    <row r="5586" spans="1:6">
      <c r="A5586" s="144"/>
      <c r="B5586" s="144"/>
      <c r="C5586" s="144"/>
      <c r="D5586" s="144"/>
      <c r="E5586" s="144"/>
      <c r="F5586" s="144"/>
    </row>
    <row r="5587" spans="1:6">
      <c r="A5587" s="144"/>
      <c r="B5587" s="144"/>
      <c r="C5587" s="144"/>
      <c r="D5587" s="144"/>
      <c r="E5587" s="144"/>
      <c r="F5587" s="144"/>
    </row>
    <row r="5588" spans="1:6">
      <c r="A5588" s="144"/>
      <c r="B5588" s="144"/>
      <c r="C5588" s="144"/>
      <c r="D5588" s="144"/>
      <c r="E5588" s="144"/>
      <c r="F5588" s="144"/>
    </row>
    <row r="5589" spans="1:6">
      <c r="A5589" s="144"/>
      <c r="B5589" s="144"/>
      <c r="C5589" s="144"/>
      <c r="D5589" s="144"/>
      <c r="E5589" s="144"/>
      <c r="F5589" s="144"/>
    </row>
    <row r="5590" spans="1:6">
      <c r="A5590" s="144"/>
      <c r="B5590" s="144"/>
      <c r="C5590" s="144"/>
      <c r="D5590" s="144"/>
      <c r="E5590" s="144"/>
      <c r="F5590" s="144"/>
    </row>
    <row r="5591" spans="1:6">
      <c r="A5591" s="144"/>
      <c r="B5591" s="144"/>
      <c r="C5591" s="144"/>
      <c r="D5591" s="144"/>
      <c r="E5591" s="144"/>
      <c r="F5591" s="144"/>
    </row>
    <row r="5592" spans="1:6">
      <c r="A5592" s="144"/>
      <c r="B5592" s="144"/>
      <c r="C5592" s="144"/>
      <c r="D5592" s="144"/>
      <c r="E5592" s="144"/>
      <c r="F5592" s="144"/>
    </row>
    <row r="5593" spans="1:6">
      <c r="A5593" s="144"/>
      <c r="B5593" s="144"/>
      <c r="C5593" s="144"/>
      <c r="D5593" s="144"/>
      <c r="E5593" s="144"/>
      <c r="F5593" s="144"/>
    </row>
    <row r="5594" spans="1:6">
      <c r="A5594" s="144"/>
      <c r="B5594" s="144"/>
      <c r="C5594" s="144"/>
      <c r="D5594" s="144"/>
      <c r="E5594" s="144"/>
      <c r="F5594" s="144"/>
    </row>
    <row r="5595" spans="1:6">
      <c r="A5595" s="144"/>
      <c r="B5595" s="144"/>
      <c r="C5595" s="144"/>
      <c r="D5595" s="144"/>
      <c r="E5595" s="144"/>
      <c r="F5595" s="144"/>
    </row>
    <row r="5596" spans="1:6">
      <c r="A5596" s="144"/>
      <c r="B5596" s="144"/>
      <c r="C5596" s="144"/>
      <c r="D5596" s="144"/>
      <c r="E5596" s="144"/>
      <c r="F5596" s="144"/>
    </row>
    <row r="5597" spans="1:6">
      <c r="A5597" s="144"/>
      <c r="B5597" s="144"/>
      <c r="C5597" s="144"/>
      <c r="D5597" s="144"/>
      <c r="E5597" s="144"/>
      <c r="F5597" s="144"/>
    </row>
    <row r="5598" spans="1:6">
      <c r="A5598" s="144"/>
      <c r="B5598" s="144"/>
      <c r="C5598" s="144"/>
      <c r="D5598" s="144"/>
      <c r="E5598" s="144"/>
      <c r="F5598" s="144"/>
    </row>
    <row r="5599" spans="1:6">
      <c r="A5599" s="144"/>
      <c r="B5599" s="144"/>
      <c r="C5599" s="144"/>
      <c r="D5599" s="144"/>
      <c r="E5599" s="144"/>
      <c r="F5599" s="144"/>
    </row>
    <row r="5600" spans="1:6">
      <c r="A5600" s="144"/>
      <c r="B5600" s="144"/>
      <c r="C5600" s="144"/>
      <c r="D5600" s="144"/>
      <c r="E5600" s="144"/>
      <c r="F5600" s="144"/>
    </row>
    <row r="5601" spans="1:6">
      <c r="A5601" s="144"/>
      <c r="B5601" s="144"/>
      <c r="C5601" s="144"/>
      <c r="D5601" s="144"/>
      <c r="E5601" s="144"/>
      <c r="F5601" s="144"/>
    </row>
    <row r="5602" spans="1:6">
      <c r="A5602" s="144"/>
      <c r="B5602" s="144"/>
      <c r="C5602" s="144"/>
      <c r="D5602" s="144"/>
      <c r="E5602" s="144"/>
      <c r="F5602" s="144"/>
    </row>
    <row r="5603" spans="1:6">
      <c r="A5603" s="144"/>
      <c r="B5603" s="144"/>
      <c r="C5603" s="144"/>
      <c r="D5603" s="144"/>
      <c r="E5603" s="144"/>
      <c r="F5603" s="144"/>
    </row>
    <row r="5604" spans="1:6">
      <c r="A5604" s="144"/>
      <c r="B5604" s="144"/>
      <c r="C5604" s="144"/>
      <c r="D5604" s="144"/>
      <c r="E5604" s="144"/>
      <c r="F5604" s="144"/>
    </row>
    <row r="5605" spans="1:6">
      <c r="A5605" s="144"/>
      <c r="B5605" s="144"/>
      <c r="C5605" s="144"/>
      <c r="D5605" s="144"/>
      <c r="E5605" s="144"/>
      <c r="F5605" s="144"/>
    </row>
    <row r="5606" spans="1:6">
      <c r="A5606" s="144"/>
      <c r="B5606" s="144"/>
      <c r="C5606" s="144"/>
      <c r="D5606" s="144"/>
      <c r="E5606" s="144"/>
      <c r="F5606" s="144"/>
    </row>
    <row r="5607" spans="1:6">
      <c r="A5607" s="144"/>
      <c r="B5607" s="144"/>
      <c r="C5607" s="144"/>
      <c r="D5607" s="144"/>
      <c r="E5607" s="144"/>
      <c r="F5607" s="144"/>
    </row>
    <row r="5608" spans="1:6">
      <c r="A5608" s="144"/>
      <c r="B5608" s="144"/>
      <c r="C5608" s="144"/>
      <c r="D5608" s="144"/>
      <c r="E5608" s="144"/>
      <c r="F5608" s="144"/>
    </row>
    <row r="5609" spans="1:6">
      <c r="A5609" s="144"/>
      <c r="B5609" s="144"/>
      <c r="C5609" s="144"/>
      <c r="D5609" s="144"/>
      <c r="E5609" s="144"/>
      <c r="F5609" s="144"/>
    </row>
    <row r="5610" spans="1:6">
      <c r="A5610" s="144"/>
      <c r="B5610" s="144"/>
      <c r="C5610" s="144"/>
      <c r="D5610" s="144"/>
      <c r="E5610" s="144"/>
      <c r="F5610" s="144"/>
    </row>
    <row r="5611" spans="1:6">
      <c r="A5611" s="144"/>
      <c r="B5611" s="144"/>
      <c r="C5611" s="144"/>
      <c r="D5611" s="144"/>
      <c r="E5611" s="144"/>
      <c r="F5611" s="144"/>
    </row>
    <row r="5612" spans="1:6">
      <c r="A5612" s="144"/>
      <c r="B5612" s="144"/>
      <c r="C5612" s="144"/>
      <c r="D5612" s="144"/>
      <c r="E5612" s="144"/>
      <c r="F5612" s="144"/>
    </row>
    <row r="5613" spans="1:6">
      <c r="A5613" s="144"/>
      <c r="B5613" s="144"/>
      <c r="C5613" s="144"/>
      <c r="D5613" s="144"/>
      <c r="E5613" s="144"/>
      <c r="F5613" s="144"/>
    </row>
    <row r="5614" spans="1:6">
      <c r="A5614" s="144"/>
      <c r="B5614" s="144"/>
      <c r="C5614" s="144"/>
      <c r="D5614" s="144"/>
      <c r="E5614" s="144"/>
      <c r="F5614" s="144"/>
    </row>
    <row r="5615" spans="1:6">
      <c r="A5615" s="144"/>
      <c r="B5615" s="144"/>
      <c r="C5615" s="144"/>
      <c r="D5615" s="144"/>
      <c r="E5615" s="144"/>
      <c r="F5615" s="144"/>
    </row>
    <row r="5616" spans="1:6">
      <c r="A5616" s="144"/>
      <c r="B5616" s="144"/>
      <c r="C5616" s="144"/>
      <c r="D5616" s="144"/>
      <c r="E5616" s="144"/>
      <c r="F5616" s="144"/>
    </row>
    <row r="5617" spans="1:6">
      <c r="A5617" s="144"/>
      <c r="B5617" s="144"/>
      <c r="C5617" s="144"/>
      <c r="D5617" s="144"/>
      <c r="E5617" s="144"/>
      <c r="F5617" s="144"/>
    </row>
    <row r="5618" spans="1:6">
      <c r="A5618" s="144"/>
      <c r="B5618" s="144"/>
      <c r="C5618" s="144"/>
      <c r="D5618" s="144"/>
      <c r="E5618" s="144"/>
      <c r="F5618" s="144"/>
    </row>
    <row r="5619" spans="1:6">
      <c r="A5619" s="144"/>
      <c r="B5619" s="144"/>
      <c r="C5619" s="144"/>
      <c r="D5619" s="144"/>
      <c r="E5619" s="144"/>
      <c r="F5619" s="144"/>
    </row>
    <row r="5620" spans="1:6">
      <c r="A5620" s="144"/>
      <c r="B5620" s="144"/>
      <c r="C5620" s="144"/>
      <c r="D5620" s="144"/>
      <c r="E5620" s="144"/>
      <c r="F5620" s="144"/>
    </row>
    <row r="5621" spans="1:6">
      <c r="A5621" s="144"/>
      <c r="B5621" s="144"/>
      <c r="C5621" s="144"/>
      <c r="D5621" s="144"/>
      <c r="E5621" s="144"/>
      <c r="F5621" s="144"/>
    </row>
    <row r="5622" spans="1:6">
      <c r="A5622" s="144"/>
      <c r="B5622" s="144"/>
      <c r="C5622" s="144"/>
      <c r="D5622" s="144"/>
      <c r="E5622" s="144"/>
      <c r="F5622" s="144"/>
    </row>
    <row r="5623" spans="1:6">
      <c r="A5623" s="144"/>
      <c r="B5623" s="144"/>
      <c r="C5623" s="144"/>
      <c r="D5623" s="144"/>
      <c r="E5623" s="144"/>
      <c r="F5623" s="144"/>
    </row>
    <row r="5624" spans="1:6">
      <c r="A5624" s="144"/>
      <c r="B5624" s="144"/>
      <c r="C5624" s="144"/>
      <c r="D5624" s="144"/>
      <c r="E5624" s="144"/>
      <c r="F5624" s="144"/>
    </row>
    <row r="5625" spans="1:6">
      <c r="A5625" s="144"/>
      <c r="B5625" s="144"/>
      <c r="C5625" s="144"/>
      <c r="D5625" s="144"/>
      <c r="E5625" s="144"/>
      <c r="F5625" s="144"/>
    </row>
    <row r="5626" spans="1:6">
      <c r="A5626" s="144"/>
      <c r="B5626" s="144"/>
      <c r="C5626" s="144"/>
      <c r="D5626" s="144"/>
      <c r="E5626" s="144"/>
      <c r="F5626" s="144"/>
    </row>
    <row r="5627" spans="1:6">
      <c r="A5627" s="144"/>
      <c r="B5627" s="144"/>
      <c r="C5627" s="144"/>
      <c r="D5627" s="144"/>
      <c r="E5627" s="144"/>
      <c r="F5627" s="144"/>
    </row>
    <row r="5628" spans="1:6">
      <c r="A5628" s="144"/>
      <c r="B5628" s="144"/>
      <c r="C5628" s="144"/>
      <c r="D5628" s="144"/>
      <c r="E5628" s="144"/>
      <c r="F5628" s="144"/>
    </row>
    <row r="5629" spans="1:6">
      <c r="A5629" s="144"/>
      <c r="B5629" s="144"/>
      <c r="C5629" s="144"/>
      <c r="D5629" s="144"/>
      <c r="E5629" s="144"/>
      <c r="F5629" s="144"/>
    </row>
    <row r="5630" spans="1:6">
      <c r="A5630" s="144"/>
      <c r="B5630" s="144"/>
      <c r="C5630" s="144"/>
      <c r="D5630" s="144"/>
      <c r="E5630" s="144"/>
      <c r="F5630" s="144"/>
    </row>
    <row r="5631" spans="1:6">
      <c r="A5631" s="144"/>
      <c r="B5631" s="144"/>
      <c r="C5631" s="144"/>
      <c r="D5631" s="144"/>
      <c r="E5631" s="144"/>
      <c r="F5631" s="144"/>
    </row>
    <row r="5632" spans="1:6">
      <c r="A5632" s="144"/>
      <c r="B5632" s="144"/>
      <c r="C5632" s="144"/>
      <c r="D5632" s="144"/>
      <c r="E5632" s="144"/>
      <c r="F5632" s="144"/>
    </row>
    <row r="5633" spans="1:6">
      <c r="A5633" s="144"/>
      <c r="B5633" s="144"/>
      <c r="C5633" s="144"/>
      <c r="D5633" s="144"/>
      <c r="E5633" s="144"/>
      <c r="F5633" s="144"/>
    </row>
    <row r="5634" spans="1:6">
      <c r="A5634" s="144"/>
      <c r="B5634" s="144"/>
      <c r="C5634" s="144"/>
      <c r="D5634" s="144"/>
      <c r="E5634" s="144"/>
      <c r="F5634" s="144"/>
    </row>
    <row r="5635" spans="1:6">
      <c r="A5635" s="144"/>
      <c r="B5635" s="144"/>
      <c r="C5635" s="144"/>
      <c r="D5635" s="144"/>
      <c r="E5635" s="144"/>
      <c r="F5635" s="144"/>
    </row>
    <row r="5636" spans="1:6">
      <c r="A5636" s="144"/>
      <c r="B5636" s="144"/>
      <c r="C5636" s="144"/>
      <c r="D5636" s="144"/>
      <c r="E5636" s="144"/>
      <c r="F5636" s="144"/>
    </row>
    <row r="5637" spans="1:6">
      <c r="A5637" s="144"/>
      <c r="B5637" s="144"/>
      <c r="C5637" s="144"/>
      <c r="D5637" s="144"/>
      <c r="E5637" s="144"/>
      <c r="F5637" s="144"/>
    </row>
    <row r="5638" spans="1:6">
      <c r="A5638" s="144"/>
      <c r="B5638" s="144"/>
      <c r="C5638" s="144"/>
      <c r="D5638" s="144"/>
      <c r="E5638" s="144"/>
      <c r="F5638" s="144"/>
    </row>
    <row r="5639" spans="1:6">
      <c r="A5639" s="144"/>
      <c r="B5639" s="144"/>
      <c r="C5639" s="144"/>
      <c r="D5639" s="144"/>
      <c r="E5639" s="144"/>
      <c r="F5639" s="144"/>
    </row>
    <row r="5640" spans="1:6">
      <c r="A5640" s="144"/>
      <c r="B5640" s="144"/>
      <c r="C5640" s="144"/>
      <c r="D5640" s="144"/>
      <c r="E5640" s="144"/>
      <c r="F5640" s="144"/>
    </row>
    <row r="5641" spans="1:6">
      <c r="A5641" s="144"/>
      <c r="B5641" s="144"/>
      <c r="C5641" s="144"/>
      <c r="D5641" s="144"/>
      <c r="E5641" s="144"/>
      <c r="F5641" s="144"/>
    </row>
    <row r="5642" spans="1:6">
      <c r="A5642" s="144"/>
      <c r="B5642" s="144"/>
      <c r="C5642" s="144"/>
      <c r="D5642" s="144"/>
      <c r="E5642" s="144"/>
      <c r="F5642" s="144"/>
    </row>
    <row r="5643" spans="1:6">
      <c r="A5643" s="144"/>
      <c r="B5643" s="144"/>
      <c r="C5643" s="144"/>
      <c r="D5643" s="144"/>
      <c r="E5643" s="144"/>
      <c r="F5643" s="144"/>
    </row>
    <row r="5644" spans="1:6">
      <c r="A5644" s="144"/>
      <c r="B5644" s="144"/>
      <c r="C5644" s="144"/>
      <c r="D5644" s="144"/>
      <c r="E5644" s="144"/>
      <c r="F5644" s="144"/>
    </row>
    <row r="5645" spans="1:6">
      <c r="A5645" s="144"/>
      <c r="B5645" s="144"/>
      <c r="C5645" s="144"/>
      <c r="D5645" s="144"/>
      <c r="E5645" s="144"/>
      <c r="F5645" s="144"/>
    </row>
    <row r="5646" spans="1:6">
      <c r="A5646" s="144"/>
      <c r="B5646" s="144"/>
      <c r="C5646" s="144"/>
      <c r="D5646" s="144"/>
      <c r="E5646" s="144"/>
      <c r="F5646" s="144"/>
    </row>
    <row r="5647" spans="1:6">
      <c r="A5647" s="144"/>
      <c r="B5647" s="144"/>
      <c r="C5647" s="144"/>
      <c r="D5647" s="144"/>
      <c r="E5647" s="144"/>
      <c r="F5647" s="144"/>
    </row>
    <row r="5648" spans="1:6">
      <c r="A5648" s="144"/>
      <c r="B5648" s="144"/>
      <c r="C5648" s="144"/>
      <c r="D5648" s="144"/>
      <c r="E5648" s="144"/>
      <c r="F5648" s="144"/>
    </row>
    <row r="5649" spans="1:6">
      <c r="A5649" s="144"/>
      <c r="B5649" s="144"/>
      <c r="C5649" s="144"/>
      <c r="D5649" s="144"/>
      <c r="E5649" s="144"/>
      <c r="F5649" s="144"/>
    </row>
    <row r="5650" spans="1:6">
      <c r="A5650" s="144"/>
      <c r="B5650" s="144"/>
      <c r="C5650" s="144"/>
      <c r="D5650" s="144"/>
      <c r="E5650" s="144"/>
      <c r="F5650" s="144"/>
    </row>
    <row r="5651" spans="1:6">
      <c r="A5651" s="144"/>
      <c r="B5651" s="144"/>
      <c r="C5651" s="144"/>
      <c r="D5651" s="144"/>
      <c r="E5651" s="144"/>
      <c r="F5651" s="144"/>
    </row>
    <row r="5652" spans="1:6">
      <c r="A5652" s="144"/>
      <c r="B5652" s="144"/>
      <c r="C5652" s="144"/>
      <c r="D5652" s="144"/>
      <c r="E5652" s="144"/>
      <c r="F5652" s="144"/>
    </row>
    <row r="5653" spans="1:6">
      <c r="A5653" s="144"/>
      <c r="B5653" s="144"/>
      <c r="C5653" s="144"/>
      <c r="D5653" s="144"/>
      <c r="E5653" s="144"/>
      <c r="F5653" s="144"/>
    </row>
    <row r="5654" spans="1:6">
      <c r="A5654" s="144"/>
      <c r="B5654" s="144"/>
      <c r="C5654" s="144"/>
      <c r="D5654" s="144"/>
      <c r="E5654" s="144"/>
      <c r="F5654" s="144"/>
    </row>
    <row r="5655" spans="1:6">
      <c r="A5655" s="144"/>
      <c r="B5655" s="144"/>
      <c r="C5655" s="144"/>
      <c r="D5655" s="144"/>
      <c r="E5655" s="144"/>
      <c r="F5655" s="144"/>
    </row>
    <row r="5656" spans="1:6">
      <c r="A5656" s="144"/>
      <c r="B5656" s="144"/>
      <c r="C5656" s="144"/>
      <c r="D5656" s="144"/>
      <c r="E5656" s="144"/>
      <c r="F5656" s="144"/>
    </row>
    <row r="5657" spans="1:6">
      <c r="A5657" s="144"/>
      <c r="B5657" s="144"/>
      <c r="C5657" s="144"/>
      <c r="D5657" s="144"/>
      <c r="E5657" s="144"/>
      <c r="F5657" s="144"/>
    </row>
    <row r="5658" spans="1:6">
      <c r="A5658" s="144"/>
      <c r="B5658" s="144"/>
      <c r="C5658" s="144"/>
      <c r="D5658" s="144"/>
      <c r="E5658" s="144"/>
      <c r="F5658" s="144"/>
    </row>
    <row r="5659" spans="1:6">
      <c r="A5659" s="144"/>
      <c r="B5659" s="144"/>
      <c r="C5659" s="144"/>
      <c r="D5659" s="144"/>
      <c r="E5659" s="144"/>
      <c r="F5659" s="144"/>
    </row>
    <row r="5660" spans="1:6">
      <c r="A5660" s="144"/>
      <c r="B5660" s="144"/>
      <c r="C5660" s="144"/>
      <c r="D5660" s="144"/>
      <c r="E5660" s="144"/>
      <c r="F5660" s="144"/>
    </row>
    <row r="5661" spans="1:6">
      <c r="A5661" s="144"/>
      <c r="B5661" s="144"/>
      <c r="C5661" s="144"/>
      <c r="D5661" s="144"/>
      <c r="E5661" s="144"/>
      <c r="F5661" s="144"/>
    </row>
    <row r="5662" spans="1:6">
      <c r="A5662" s="144"/>
      <c r="B5662" s="144"/>
      <c r="C5662" s="144"/>
      <c r="D5662" s="144"/>
      <c r="E5662" s="144"/>
      <c r="F5662" s="144"/>
    </row>
    <row r="5663" spans="1:6">
      <c r="A5663" s="144"/>
      <c r="B5663" s="144"/>
      <c r="C5663" s="144"/>
      <c r="D5663" s="144"/>
      <c r="E5663" s="144"/>
      <c r="F5663" s="144"/>
    </row>
    <row r="5664" spans="1:6">
      <c r="A5664" s="144"/>
      <c r="B5664" s="144"/>
      <c r="C5664" s="144"/>
      <c r="D5664" s="144"/>
      <c r="E5664" s="144"/>
      <c r="F5664" s="144"/>
    </row>
    <row r="5665" spans="1:6">
      <c r="A5665" s="144"/>
      <c r="B5665" s="144"/>
      <c r="C5665" s="144"/>
      <c r="D5665" s="144"/>
      <c r="E5665" s="144"/>
      <c r="F5665" s="144"/>
    </row>
    <row r="5666" spans="1:6">
      <c r="A5666" s="144"/>
      <c r="B5666" s="144"/>
      <c r="C5666" s="144"/>
      <c r="D5666" s="144"/>
      <c r="E5666" s="144"/>
      <c r="F5666" s="144"/>
    </row>
    <row r="5667" spans="1:6">
      <c r="A5667" s="144"/>
      <c r="B5667" s="144"/>
      <c r="C5667" s="144"/>
      <c r="D5667" s="144"/>
      <c r="E5667" s="144"/>
      <c r="F5667" s="144"/>
    </row>
    <row r="5668" spans="1:6">
      <c r="A5668" s="144"/>
      <c r="B5668" s="144"/>
      <c r="C5668" s="144"/>
      <c r="D5668" s="144"/>
      <c r="E5668" s="144"/>
      <c r="F5668" s="144"/>
    </row>
    <row r="5669" spans="1:6">
      <c r="A5669" s="144"/>
      <c r="B5669" s="144"/>
      <c r="C5669" s="144"/>
      <c r="D5669" s="144"/>
      <c r="E5669" s="144"/>
      <c r="F5669" s="144"/>
    </row>
    <row r="5670" spans="1:6">
      <c r="A5670" s="144"/>
      <c r="B5670" s="144"/>
      <c r="C5670" s="144"/>
      <c r="D5670" s="144"/>
      <c r="E5670" s="144"/>
      <c r="F5670" s="144"/>
    </row>
    <row r="5671" spans="1:6">
      <c r="A5671" s="144"/>
      <c r="B5671" s="144"/>
      <c r="C5671" s="144"/>
      <c r="D5671" s="144"/>
      <c r="E5671" s="144"/>
      <c r="F5671" s="144"/>
    </row>
    <row r="5672" spans="1:6">
      <c r="A5672" s="144"/>
      <c r="B5672" s="144"/>
      <c r="C5672" s="144"/>
      <c r="D5672" s="144"/>
      <c r="E5672" s="144"/>
      <c r="F5672" s="144"/>
    </row>
    <row r="5673" spans="1:6">
      <c r="A5673" s="144"/>
      <c r="B5673" s="144"/>
      <c r="C5673" s="144"/>
      <c r="D5673" s="144"/>
      <c r="E5673" s="144"/>
      <c r="F5673" s="144"/>
    </row>
    <row r="5674" spans="1:6">
      <c r="A5674" s="144"/>
      <c r="B5674" s="144"/>
      <c r="C5674" s="144"/>
      <c r="D5674" s="144"/>
      <c r="E5674" s="144"/>
      <c r="F5674" s="144"/>
    </row>
    <row r="5675" spans="1:6">
      <c r="A5675" s="144"/>
      <c r="B5675" s="144"/>
      <c r="C5675" s="144"/>
      <c r="D5675" s="144"/>
      <c r="E5675" s="144"/>
      <c r="F5675" s="144"/>
    </row>
    <row r="5676" spans="1:6">
      <c r="A5676" s="144"/>
      <c r="B5676" s="144"/>
      <c r="C5676" s="144"/>
      <c r="D5676" s="144"/>
      <c r="E5676" s="144"/>
      <c r="F5676" s="144"/>
    </row>
    <row r="5677" spans="1:6">
      <c r="A5677" s="144"/>
      <c r="B5677" s="144"/>
      <c r="C5677" s="144"/>
      <c r="D5677" s="144"/>
      <c r="E5677" s="144"/>
      <c r="F5677" s="144"/>
    </row>
    <row r="5678" spans="1:6">
      <c r="A5678" s="144"/>
      <c r="B5678" s="144"/>
      <c r="C5678" s="144"/>
      <c r="D5678" s="144"/>
      <c r="E5678" s="144"/>
      <c r="F5678" s="144"/>
    </row>
    <row r="5679" spans="1:6">
      <c r="A5679" s="144"/>
      <c r="B5679" s="144"/>
      <c r="C5679" s="144"/>
      <c r="D5679" s="144"/>
      <c r="E5679" s="144"/>
      <c r="F5679" s="144"/>
    </row>
    <row r="5680" spans="1:6">
      <c r="A5680" s="144"/>
      <c r="B5680" s="144"/>
      <c r="C5680" s="144"/>
      <c r="D5680" s="144"/>
      <c r="E5680" s="144"/>
      <c r="F5680" s="144"/>
    </row>
    <row r="5681" spans="1:6">
      <c r="A5681" s="144"/>
      <c r="B5681" s="144"/>
      <c r="C5681" s="144"/>
      <c r="D5681" s="144"/>
      <c r="E5681" s="144"/>
      <c r="F5681" s="144"/>
    </row>
    <row r="5682" spans="1:6">
      <c r="A5682" s="144"/>
      <c r="B5682" s="144"/>
      <c r="C5682" s="144"/>
      <c r="D5682" s="144"/>
      <c r="E5682" s="144"/>
      <c r="F5682" s="144"/>
    </row>
    <row r="5683" spans="1:6">
      <c r="A5683" s="144"/>
      <c r="B5683" s="144"/>
      <c r="C5683" s="144"/>
      <c r="D5683" s="144"/>
      <c r="E5683" s="144"/>
      <c r="F5683" s="144"/>
    </row>
    <row r="5684" spans="1:6">
      <c r="A5684" s="144"/>
      <c r="B5684" s="144"/>
      <c r="C5684" s="144"/>
      <c r="D5684" s="144"/>
      <c r="E5684" s="144"/>
      <c r="F5684" s="144"/>
    </row>
    <row r="5685" spans="1:6">
      <c r="A5685" s="144"/>
      <c r="B5685" s="144"/>
      <c r="C5685" s="144"/>
      <c r="D5685" s="144"/>
      <c r="E5685" s="144"/>
      <c r="F5685" s="144"/>
    </row>
    <row r="5686" spans="1:6">
      <c r="A5686" s="144"/>
      <c r="B5686" s="144"/>
      <c r="C5686" s="144"/>
      <c r="D5686" s="144"/>
      <c r="E5686" s="144"/>
      <c r="F5686" s="144"/>
    </row>
    <row r="5687" spans="1:6">
      <c r="A5687" s="144"/>
      <c r="B5687" s="144"/>
      <c r="C5687" s="144"/>
      <c r="D5687" s="144"/>
      <c r="E5687" s="144"/>
      <c r="F5687" s="144"/>
    </row>
    <row r="5688" spans="1:6">
      <c r="A5688" s="144"/>
      <c r="B5688" s="144"/>
      <c r="C5688" s="144"/>
      <c r="D5688" s="144"/>
      <c r="E5688" s="144"/>
      <c r="F5688" s="144"/>
    </row>
    <row r="5689" spans="1:6">
      <c r="A5689" s="144"/>
      <c r="B5689" s="144"/>
      <c r="C5689" s="144"/>
      <c r="D5689" s="144"/>
      <c r="E5689" s="144"/>
      <c r="F5689" s="144"/>
    </row>
    <row r="5690" spans="1:6">
      <c r="A5690" s="144"/>
      <c r="B5690" s="144"/>
      <c r="C5690" s="144"/>
      <c r="D5690" s="144"/>
      <c r="E5690" s="144"/>
      <c r="F5690" s="144"/>
    </row>
    <row r="5691" spans="1:6">
      <c r="A5691" s="144"/>
      <c r="B5691" s="144"/>
      <c r="C5691" s="144"/>
      <c r="D5691" s="144"/>
      <c r="E5691" s="144"/>
      <c r="F5691" s="144"/>
    </row>
    <row r="5692" spans="1:6">
      <c r="A5692" s="144"/>
      <c r="B5692" s="144"/>
      <c r="C5692" s="144"/>
      <c r="D5692" s="144"/>
      <c r="E5692" s="144"/>
      <c r="F5692" s="144"/>
    </row>
    <row r="5693" spans="1:6">
      <c r="A5693" s="144"/>
      <c r="B5693" s="144"/>
      <c r="C5693" s="144"/>
      <c r="D5693" s="144"/>
      <c r="E5693" s="144"/>
      <c r="F5693" s="144"/>
    </row>
    <row r="5694" spans="1:6">
      <c r="A5694" s="144"/>
      <c r="B5694" s="144"/>
      <c r="C5694" s="144"/>
      <c r="D5694" s="144"/>
      <c r="E5694" s="144"/>
      <c r="F5694" s="144"/>
    </row>
    <row r="5695" spans="1:6">
      <c r="A5695" s="144"/>
      <c r="B5695" s="144"/>
      <c r="C5695" s="144"/>
      <c r="D5695" s="144"/>
      <c r="E5695" s="144"/>
      <c r="F5695" s="144"/>
    </row>
    <row r="5696" spans="1:6">
      <c r="A5696" s="144"/>
      <c r="B5696" s="144"/>
      <c r="C5696" s="144"/>
      <c r="D5696" s="144"/>
      <c r="E5696" s="144"/>
      <c r="F5696" s="144"/>
    </row>
    <row r="5697" spans="1:6">
      <c r="A5697" s="144"/>
      <c r="B5697" s="144"/>
      <c r="C5697" s="144"/>
      <c r="D5697" s="144"/>
      <c r="E5697" s="144"/>
      <c r="F5697" s="144"/>
    </row>
    <row r="5698" spans="1:6">
      <c r="A5698" s="144"/>
      <c r="B5698" s="144"/>
      <c r="C5698" s="144"/>
      <c r="D5698" s="144"/>
      <c r="E5698" s="144"/>
      <c r="F5698" s="144"/>
    </row>
    <row r="5699" spans="1:6">
      <c r="A5699" s="144"/>
      <c r="B5699" s="144"/>
      <c r="C5699" s="144"/>
      <c r="D5699" s="144"/>
      <c r="E5699" s="144"/>
      <c r="F5699" s="144"/>
    </row>
    <row r="5700" spans="1:6">
      <c r="A5700" s="144"/>
      <c r="B5700" s="144"/>
      <c r="C5700" s="144"/>
      <c r="D5700" s="144"/>
      <c r="E5700" s="144"/>
      <c r="F5700" s="144"/>
    </row>
    <row r="5701" spans="1:6">
      <c r="A5701" s="144"/>
      <c r="B5701" s="144"/>
      <c r="C5701" s="144"/>
      <c r="D5701" s="144"/>
      <c r="E5701" s="144"/>
      <c r="F5701" s="144"/>
    </row>
    <row r="5702" spans="1:6">
      <c r="A5702" s="144"/>
      <c r="B5702" s="144"/>
      <c r="C5702" s="144"/>
      <c r="D5702" s="144"/>
      <c r="E5702" s="144"/>
      <c r="F5702" s="144"/>
    </row>
    <row r="5703" spans="1:6">
      <c r="A5703" s="144"/>
      <c r="B5703" s="144"/>
      <c r="C5703" s="144"/>
      <c r="D5703" s="144"/>
      <c r="E5703" s="144"/>
      <c r="F5703" s="144"/>
    </row>
    <row r="5704" spans="1:6">
      <c r="A5704" s="144"/>
      <c r="B5704" s="144"/>
      <c r="C5704" s="144"/>
      <c r="D5704" s="144"/>
      <c r="E5704" s="144"/>
      <c r="F5704" s="144"/>
    </row>
    <row r="5705" spans="1:6">
      <c r="A5705" s="144"/>
      <c r="B5705" s="144"/>
      <c r="C5705" s="144"/>
      <c r="D5705" s="144"/>
      <c r="E5705" s="144"/>
      <c r="F5705" s="144"/>
    </row>
    <row r="5706" spans="1:6">
      <c r="A5706" s="144"/>
      <c r="B5706" s="144"/>
      <c r="C5706" s="144"/>
      <c r="D5706" s="144"/>
      <c r="E5706" s="144"/>
      <c r="F5706" s="144"/>
    </row>
    <row r="5707" spans="1:6">
      <c r="A5707" s="144"/>
      <c r="B5707" s="144"/>
      <c r="C5707" s="144"/>
      <c r="D5707" s="144"/>
      <c r="E5707" s="144"/>
      <c r="F5707" s="144"/>
    </row>
    <row r="5708" spans="1:6">
      <c r="A5708" s="144"/>
      <c r="B5708" s="144"/>
      <c r="C5708" s="144"/>
      <c r="D5708" s="144"/>
      <c r="E5708" s="144"/>
      <c r="F5708" s="144"/>
    </row>
    <row r="5709" spans="1:6">
      <c r="A5709" s="144"/>
      <c r="B5709" s="144"/>
      <c r="C5709" s="144"/>
      <c r="D5709" s="144"/>
      <c r="E5709" s="144"/>
      <c r="F5709" s="144"/>
    </row>
    <row r="5710" spans="1:6">
      <c r="A5710" s="144"/>
      <c r="B5710" s="144"/>
      <c r="C5710" s="144"/>
      <c r="D5710" s="144"/>
      <c r="E5710" s="144"/>
      <c r="F5710" s="144"/>
    </row>
    <row r="5711" spans="1:6">
      <c r="A5711" s="144"/>
      <c r="B5711" s="144"/>
      <c r="C5711" s="144"/>
      <c r="D5711" s="144"/>
      <c r="E5711" s="144"/>
      <c r="F5711" s="144"/>
    </row>
    <row r="5712" spans="1:6">
      <c r="A5712" s="144"/>
      <c r="B5712" s="144"/>
      <c r="C5712" s="144"/>
      <c r="D5712" s="144"/>
      <c r="E5712" s="144"/>
      <c r="F5712" s="144"/>
    </row>
    <row r="5713" spans="1:6">
      <c r="A5713" s="144"/>
      <c r="B5713" s="144"/>
      <c r="C5713" s="144"/>
      <c r="D5713" s="144"/>
      <c r="E5713" s="144"/>
      <c r="F5713" s="144"/>
    </row>
    <row r="5714" spans="1:6">
      <c r="A5714" s="144"/>
      <c r="B5714" s="144"/>
      <c r="C5714" s="144"/>
      <c r="D5714" s="144"/>
      <c r="E5714" s="144"/>
      <c r="F5714" s="144"/>
    </row>
    <row r="5715" spans="1:6">
      <c r="A5715" s="144"/>
      <c r="B5715" s="144"/>
      <c r="C5715" s="144"/>
      <c r="D5715" s="144"/>
      <c r="E5715" s="144"/>
      <c r="F5715" s="144"/>
    </row>
    <row r="5716" spans="1:6">
      <c r="A5716" s="144"/>
      <c r="B5716" s="144"/>
      <c r="C5716" s="144"/>
      <c r="D5716" s="144"/>
      <c r="E5716" s="144"/>
      <c r="F5716" s="144"/>
    </row>
    <row r="5717" spans="1:6">
      <c r="A5717" s="144"/>
      <c r="B5717" s="144"/>
      <c r="C5717" s="144"/>
      <c r="D5717" s="144"/>
      <c r="E5717" s="144"/>
      <c r="F5717" s="144"/>
    </row>
    <row r="5718" spans="1:6">
      <c r="A5718" s="144"/>
      <c r="B5718" s="144"/>
      <c r="C5718" s="144"/>
      <c r="D5718" s="144"/>
      <c r="E5718" s="144"/>
      <c r="F5718" s="144"/>
    </row>
    <row r="5719" spans="1:6">
      <c r="A5719" s="144"/>
      <c r="B5719" s="144"/>
      <c r="C5719" s="144"/>
      <c r="D5719" s="144"/>
      <c r="E5719" s="144"/>
      <c r="F5719" s="144"/>
    </row>
    <row r="5720" spans="1:6">
      <c r="A5720" s="144"/>
      <c r="B5720" s="144"/>
      <c r="C5720" s="144"/>
      <c r="D5720" s="144"/>
      <c r="E5720" s="144"/>
      <c r="F5720" s="144"/>
    </row>
    <row r="5721" spans="1:6">
      <c r="A5721" s="144"/>
      <c r="B5721" s="144"/>
      <c r="C5721" s="144"/>
      <c r="D5721" s="144"/>
      <c r="E5721" s="144"/>
      <c r="F5721" s="144"/>
    </row>
    <row r="5722" spans="1:6">
      <c r="A5722" s="144"/>
      <c r="B5722" s="144"/>
      <c r="C5722" s="144"/>
      <c r="D5722" s="144"/>
      <c r="E5722" s="144"/>
      <c r="F5722" s="144"/>
    </row>
    <row r="5723" spans="1:6">
      <c r="A5723" s="144"/>
      <c r="B5723" s="144"/>
      <c r="C5723" s="144"/>
      <c r="D5723" s="144"/>
      <c r="E5723" s="144"/>
      <c r="F5723" s="144"/>
    </row>
    <row r="5724" spans="1:6">
      <c r="A5724" s="144"/>
      <c r="B5724" s="144"/>
      <c r="C5724" s="144"/>
      <c r="D5724" s="144"/>
      <c r="E5724" s="144"/>
      <c r="F5724" s="144"/>
    </row>
    <row r="5725" spans="1:6">
      <c r="A5725" s="144"/>
      <c r="B5725" s="144"/>
      <c r="C5725" s="144"/>
      <c r="D5725" s="144"/>
      <c r="E5725" s="144"/>
      <c r="F5725" s="144"/>
    </row>
    <row r="5726" spans="1:6">
      <c r="A5726" s="144"/>
      <c r="B5726" s="144"/>
      <c r="C5726" s="144"/>
      <c r="D5726" s="144"/>
      <c r="E5726" s="144"/>
      <c r="F5726" s="144"/>
    </row>
    <row r="5727" spans="1:6">
      <c r="A5727" s="144"/>
      <c r="B5727" s="144"/>
      <c r="C5727" s="144"/>
      <c r="D5727" s="144"/>
      <c r="E5727" s="144"/>
      <c r="F5727" s="144"/>
    </row>
    <row r="5728" spans="1:6">
      <c r="A5728" s="144"/>
      <c r="B5728" s="144"/>
      <c r="C5728" s="144"/>
      <c r="D5728" s="144"/>
      <c r="E5728" s="144"/>
      <c r="F5728" s="144"/>
    </row>
    <row r="5729" spans="1:6">
      <c r="A5729" s="144"/>
      <c r="B5729" s="144"/>
      <c r="C5729" s="144"/>
      <c r="D5729" s="144"/>
      <c r="E5729" s="144"/>
      <c r="F5729" s="144"/>
    </row>
    <row r="5730" spans="1:6">
      <c r="A5730" s="144"/>
      <c r="B5730" s="144"/>
      <c r="C5730" s="144"/>
      <c r="D5730" s="144"/>
      <c r="E5730" s="144"/>
      <c r="F5730" s="144"/>
    </row>
    <row r="5731" spans="1:6">
      <c r="A5731" s="144"/>
      <c r="B5731" s="144"/>
      <c r="C5731" s="144"/>
      <c r="D5731" s="144"/>
      <c r="E5731" s="144"/>
      <c r="F5731" s="144"/>
    </row>
    <row r="5732" spans="1:6">
      <c r="A5732" s="144"/>
      <c r="B5732" s="144"/>
      <c r="C5732" s="144"/>
      <c r="D5732" s="144"/>
      <c r="E5732" s="144"/>
      <c r="F5732" s="144"/>
    </row>
    <row r="5733" spans="1:6">
      <c r="A5733" s="144"/>
      <c r="B5733" s="144"/>
      <c r="C5733" s="144"/>
      <c r="D5733" s="144"/>
      <c r="E5733" s="144"/>
      <c r="F5733" s="144"/>
    </row>
    <row r="5734" spans="1:6">
      <c r="A5734" s="144"/>
      <c r="B5734" s="144"/>
      <c r="C5734" s="144"/>
      <c r="D5734" s="144"/>
      <c r="E5734" s="144"/>
      <c r="F5734" s="144"/>
    </row>
    <row r="5735" spans="1:6">
      <c r="A5735" s="144"/>
      <c r="B5735" s="144"/>
      <c r="C5735" s="144"/>
      <c r="D5735" s="144"/>
      <c r="E5735" s="144"/>
      <c r="F5735" s="144"/>
    </row>
    <row r="5736" spans="1:6">
      <c r="A5736" s="144"/>
      <c r="B5736" s="144"/>
      <c r="C5736" s="144"/>
      <c r="D5736" s="144"/>
      <c r="E5736" s="144"/>
      <c r="F5736" s="144"/>
    </row>
    <row r="5737" spans="1:6">
      <c r="A5737" s="144"/>
      <c r="B5737" s="144"/>
      <c r="C5737" s="144"/>
      <c r="D5737" s="144"/>
      <c r="E5737" s="144"/>
      <c r="F5737" s="144"/>
    </row>
    <row r="5738" spans="1:6">
      <c r="A5738" s="144"/>
      <c r="B5738" s="144"/>
      <c r="C5738" s="144"/>
      <c r="D5738" s="144"/>
      <c r="E5738" s="144"/>
      <c r="F5738" s="144"/>
    </row>
    <row r="5739" spans="1:6">
      <c r="A5739" s="144"/>
      <c r="B5739" s="144"/>
      <c r="C5739" s="144"/>
      <c r="D5739" s="144"/>
      <c r="E5739" s="144"/>
      <c r="F5739" s="144"/>
    </row>
    <row r="5740" spans="1:6">
      <c r="A5740" s="144"/>
      <c r="B5740" s="144"/>
      <c r="C5740" s="144"/>
      <c r="D5740" s="144"/>
      <c r="E5740" s="144"/>
      <c r="F5740" s="144"/>
    </row>
    <row r="5741" spans="1:6">
      <c r="A5741" s="144"/>
      <c r="B5741" s="144"/>
      <c r="C5741" s="144"/>
      <c r="D5741" s="144"/>
      <c r="E5741" s="144"/>
      <c r="F5741" s="144"/>
    </row>
    <row r="5742" spans="1:6">
      <c r="A5742" s="144"/>
      <c r="B5742" s="144"/>
      <c r="C5742" s="144"/>
      <c r="D5742" s="144"/>
      <c r="E5742" s="144"/>
      <c r="F5742" s="144"/>
    </row>
    <row r="5743" spans="1:6">
      <c r="A5743" s="144"/>
      <c r="B5743" s="144"/>
      <c r="C5743" s="144"/>
      <c r="D5743" s="144"/>
      <c r="E5743" s="144"/>
      <c r="F5743" s="144"/>
    </row>
    <row r="5744" spans="1:6">
      <c r="A5744" s="144"/>
      <c r="B5744" s="144"/>
      <c r="C5744" s="144"/>
      <c r="D5744" s="144"/>
      <c r="E5744" s="144"/>
      <c r="F5744" s="144"/>
    </row>
    <row r="5745" spans="1:6">
      <c r="A5745" s="144"/>
      <c r="B5745" s="144"/>
      <c r="C5745" s="144"/>
      <c r="D5745" s="144"/>
      <c r="E5745" s="144"/>
      <c r="F5745" s="144"/>
    </row>
    <row r="5746" spans="1:6">
      <c r="A5746" s="144"/>
      <c r="B5746" s="144"/>
      <c r="C5746" s="144"/>
      <c r="D5746" s="144"/>
      <c r="E5746" s="144"/>
      <c r="F5746" s="144"/>
    </row>
    <row r="5747" spans="1:6">
      <c r="A5747" s="144"/>
      <c r="B5747" s="144"/>
      <c r="C5747" s="144"/>
      <c r="D5747" s="144"/>
      <c r="E5747" s="144"/>
      <c r="F5747" s="144"/>
    </row>
    <row r="5748" spans="1:6">
      <c r="A5748" s="144"/>
      <c r="B5748" s="144"/>
      <c r="C5748" s="144"/>
      <c r="D5748" s="144"/>
      <c r="E5748" s="144"/>
      <c r="F5748" s="144"/>
    </row>
    <row r="5749" spans="1:6">
      <c r="A5749" s="144"/>
      <c r="B5749" s="144"/>
      <c r="C5749" s="144"/>
      <c r="D5749" s="144"/>
      <c r="E5749" s="144"/>
      <c r="F5749" s="144"/>
    </row>
    <row r="5750" spans="1:6">
      <c r="A5750" s="144"/>
      <c r="B5750" s="144"/>
      <c r="C5750" s="144"/>
      <c r="D5750" s="144"/>
      <c r="E5750" s="144"/>
      <c r="F5750" s="144"/>
    </row>
    <row r="5751" spans="1:6">
      <c r="A5751" s="144"/>
      <c r="B5751" s="144"/>
      <c r="C5751" s="144"/>
      <c r="D5751" s="144"/>
      <c r="E5751" s="144"/>
      <c r="F5751" s="144"/>
    </row>
    <row r="5752" spans="1:6">
      <c r="A5752" s="144"/>
      <c r="B5752" s="144"/>
      <c r="C5752" s="144"/>
      <c r="D5752" s="144"/>
      <c r="E5752" s="144"/>
      <c r="F5752" s="144"/>
    </row>
    <row r="5753" spans="1:6">
      <c r="A5753" s="144"/>
      <c r="B5753" s="144"/>
      <c r="C5753" s="144"/>
      <c r="D5753" s="144"/>
      <c r="E5753" s="144"/>
      <c r="F5753" s="144"/>
    </row>
    <row r="5754" spans="1:6">
      <c r="A5754" s="144"/>
      <c r="B5754" s="144"/>
      <c r="C5754" s="144"/>
      <c r="D5754" s="144"/>
      <c r="E5754" s="144"/>
      <c r="F5754" s="144"/>
    </row>
    <row r="5755" spans="1:6">
      <c r="A5755" s="144"/>
      <c r="B5755" s="144"/>
      <c r="C5755" s="144"/>
      <c r="D5755" s="144"/>
      <c r="E5755" s="144"/>
      <c r="F5755" s="144"/>
    </row>
    <row r="5756" spans="1:6">
      <c r="A5756" s="144"/>
      <c r="B5756" s="144"/>
      <c r="C5756" s="144"/>
      <c r="D5756" s="144"/>
      <c r="E5756" s="144"/>
      <c r="F5756" s="144"/>
    </row>
    <row r="5757" spans="1:6">
      <c r="A5757" s="144"/>
      <c r="B5757" s="144"/>
      <c r="C5757" s="144"/>
      <c r="D5757" s="144"/>
      <c r="E5757" s="144"/>
      <c r="F5757" s="144"/>
    </row>
    <row r="5758" spans="1:6">
      <c r="A5758" s="144"/>
      <c r="B5758" s="144"/>
      <c r="C5758" s="144"/>
      <c r="D5758" s="144"/>
      <c r="E5758" s="144"/>
      <c r="F5758" s="144"/>
    </row>
    <row r="5759" spans="1:6">
      <c r="A5759" s="144"/>
      <c r="B5759" s="144"/>
      <c r="C5759" s="144"/>
      <c r="D5759" s="144"/>
      <c r="E5759" s="144"/>
      <c r="F5759" s="144"/>
    </row>
    <row r="5760" spans="1:6">
      <c r="A5760" s="144"/>
      <c r="B5760" s="144"/>
      <c r="C5760" s="144"/>
      <c r="D5760" s="144"/>
      <c r="E5760" s="144"/>
      <c r="F5760" s="144"/>
    </row>
    <row r="5761" spans="1:6">
      <c r="A5761" s="144"/>
      <c r="B5761" s="144"/>
      <c r="C5761" s="144"/>
      <c r="D5761" s="144"/>
      <c r="E5761" s="144"/>
      <c r="F5761" s="144"/>
    </row>
    <row r="5762" spans="1:6">
      <c r="A5762" s="144"/>
      <c r="B5762" s="144"/>
      <c r="C5762" s="144"/>
      <c r="D5762" s="144"/>
      <c r="E5762" s="144"/>
      <c r="F5762" s="144"/>
    </row>
    <row r="5763" spans="1:6">
      <c r="A5763" s="144"/>
      <c r="B5763" s="144"/>
      <c r="C5763" s="144"/>
      <c r="D5763" s="144"/>
      <c r="E5763" s="144"/>
      <c r="F5763" s="144"/>
    </row>
    <row r="5764" spans="1:6">
      <c r="A5764" s="144"/>
      <c r="B5764" s="144"/>
      <c r="C5764" s="144"/>
      <c r="D5764" s="144"/>
      <c r="E5764" s="144"/>
      <c r="F5764" s="144"/>
    </row>
    <row r="5765" spans="1:6">
      <c r="A5765" s="144"/>
      <c r="B5765" s="144"/>
      <c r="C5765" s="144"/>
      <c r="D5765" s="144"/>
      <c r="E5765" s="144"/>
      <c r="F5765" s="144"/>
    </row>
    <row r="5766" spans="1:6">
      <c r="A5766" s="144"/>
      <c r="B5766" s="144"/>
      <c r="C5766" s="144"/>
      <c r="D5766" s="144"/>
      <c r="E5766" s="144"/>
      <c r="F5766" s="144"/>
    </row>
    <row r="5767" spans="1:6">
      <c r="A5767" s="144"/>
      <c r="B5767" s="144"/>
      <c r="C5767" s="144"/>
      <c r="D5767" s="144"/>
      <c r="E5767" s="144"/>
      <c r="F5767" s="144"/>
    </row>
    <row r="5768" spans="1:6">
      <c r="A5768" s="144"/>
      <c r="B5768" s="144"/>
      <c r="C5768" s="144"/>
      <c r="D5768" s="144"/>
      <c r="E5768" s="144"/>
      <c r="F5768" s="144"/>
    </row>
    <row r="5769" spans="1:6">
      <c r="A5769" s="144"/>
      <c r="B5769" s="144"/>
      <c r="C5769" s="144"/>
      <c r="D5769" s="144"/>
      <c r="E5769" s="144"/>
      <c r="F5769" s="144"/>
    </row>
    <row r="5770" spans="1:6">
      <c r="A5770" s="144"/>
      <c r="B5770" s="144"/>
      <c r="C5770" s="144"/>
      <c r="D5770" s="144"/>
      <c r="E5770" s="144"/>
      <c r="F5770" s="144"/>
    </row>
    <row r="5771" spans="1:6">
      <c r="A5771" s="144"/>
      <c r="B5771" s="144"/>
      <c r="C5771" s="144"/>
      <c r="D5771" s="144"/>
      <c r="E5771" s="144"/>
      <c r="F5771" s="144"/>
    </row>
    <row r="5772" spans="1:6">
      <c r="A5772" s="144"/>
      <c r="B5772" s="144"/>
      <c r="C5772" s="144"/>
      <c r="D5772" s="144"/>
      <c r="E5772" s="144"/>
      <c r="F5772" s="144"/>
    </row>
    <row r="5773" spans="1:6">
      <c r="A5773" s="144"/>
      <c r="B5773" s="144"/>
      <c r="C5773" s="144"/>
      <c r="D5773" s="144"/>
      <c r="E5773" s="144"/>
      <c r="F5773" s="144"/>
    </row>
    <row r="5774" spans="1:6">
      <c r="A5774" s="144"/>
      <c r="B5774" s="144"/>
      <c r="C5774" s="144"/>
      <c r="D5774" s="144"/>
      <c r="E5774" s="144"/>
      <c r="F5774" s="144"/>
    </row>
    <row r="5775" spans="1:6">
      <c r="A5775" s="144"/>
      <c r="B5775" s="144"/>
      <c r="C5775" s="144"/>
      <c r="D5775" s="144"/>
      <c r="E5775" s="144"/>
      <c r="F5775" s="144"/>
    </row>
    <row r="5776" spans="1:6">
      <c r="A5776" s="144"/>
      <c r="B5776" s="144"/>
      <c r="C5776" s="144"/>
      <c r="D5776" s="144"/>
      <c r="E5776" s="144"/>
      <c r="F5776" s="144"/>
    </row>
    <row r="5777" spans="1:6">
      <c r="A5777" s="144"/>
      <c r="B5777" s="144"/>
      <c r="C5777" s="144"/>
      <c r="D5777" s="144"/>
      <c r="E5777" s="144"/>
      <c r="F5777" s="144"/>
    </row>
    <row r="5778" spans="1:6">
      <c r="A5778" s="144"/>
      <c r="B5778" s="144"/>
      <c r="C5778" s="144"/>
      <c r="D5778" s="144"/>
      <c r="E5778" s="144"/>
      <c r="F5778" s="144"/>
    </row>
    <row r="5779" spans="1:6">
      <c r="A5779" s="144"/>
      <c r="B5779" s="144"/>
      <c r="C5779" s="144"/>
      <c r="D5779" s="144"/>
      <c r="E5779" s="144"/>
      <c r="F5779" s="144"/>
    </row>
    <row r="5780" spans="1:6">
      <c r="A5780" s="144"/>
      <c r="B5780" s="144"/>
      <c r="C5780" s="144"/>
      <c r="D5780" s="144"/>
      <c r="E5780" s="144"/>
      <c r="F5780" s="144"/>
    </row>
    <row r="5781" spans="1:6">
      <c r="A5781" s="144"/>
      <c r="B5781" s="144"/>
      <c r="C5781" s="144"/>
      <c r="D5781" s="144"/>
      <c r="E5781" s="144"/>
      <c r="F5781" s="144"/>
    </row>
    <row r="5782" spans="1:6">
      <c r="A5782" s="144"/>
      <c r="B5782" s="144"/>
      <c r="C5782" s="144"/>
      <c r="D5782" s="144"/>
      <c r="E5782" s="144"/>
      <c r="F5782" s="144"/>
    </row>
    <row r="5783" spans="1:6">
      <c r="A5783" s="144"/>
      <c r="B5783" s="144"/>
      <c r="C5783" s="144"/>
      <c r="D5783" s="144"/>
      <c r="E5783" s="144"/>
      <c r="F5783" s="144"/>
    </row>
    <row r="5784" spans="1:6">
      <c r="A5784" s="144"/>
      <c r="B5784" s="144"/>
      <c r="C5784" s="144"/>
      <c r="D5784" s="144"/>
      <c r="E5784" s="144"/>
      <c r="F5784" s="144"/>
    </row>
    <row r="5785" spans="1:6">
      <c r="A5785" s="144"/>
      <c r="B5785" s="144"/>
      <c r="C5785" s="144"/>
      <c r="D5785" s="144"/>
      <c r="E5785" s="144"/>
      <c r="F5785" s="144"/>
    </row>
    <row r="5786" spans="1:6">
      <c r="A5786" s="144"/>
      <c r="B5786" s="144"/>
      <c r="C5786" s="144"/>
      <c r="D5786" s="144"/>
      <c r="E5786" s="144"/>
      <c r="F5786" s="144"/>
    </row>
    <row r="5787" spans="1:6">
      <c r="A5787" s="144"/>
      <c r="B5787" s="144"/>
      <c r="C5787" s="144"/>
      <c r="D5787" s="144"/>
      <c r="E5787" s="144"/>
      <c r="F5787" s="144"/>
    </row>
    <row r="5788" spans="1:6">
      <c r="A5788" s="144"/>
      <c r="B5788" s="144"/>
      <c r="C5788" s="144"/>
      <c r="D5788" s="144"/>
      <c r="E5788" s="144"/>
      <c r="F5788" s="144"/>
    </row>
    <row r="5789" spans="1:6">
      <c r="A5789" s="144"/>
      <c r="B5789" s="144"/>
      <c r="C5789" s="144"/>
      <c r="D5789" s="144"/>
      <c r="E5789" s="144"/>
      <c r="F5789" s="144"/>
    </row>
    <row r="5790" spans="1:6">
      <c r="A5790" s="144"/>
      <c r="B5790" s="144"/>
      <c r="C5790" s="144"/>
      <c r="D5790" s="144"/>
      <c r="E5790" s="144"/>
      <c r="F5790" s="144"/>
    </row>
    <row r="5791" spans="1:6">
      <c r="A5791" s="144"/>
      <c r="B5791" s="144"/>
      <c r="C5791" s="144"/>
      <c r="D5791" s="144"/>
      <c r="E5791" s="144"/>
      <c r="F5791" s="144"/>
    </row>
    <row r="5792" spans="1:6">
      <c r="A5792" s="144"/>
      <c r="B5792" s="144"/>
      <c r="C5792" s="144"/>
      <c r="D5792" s="144"/>
      <c r="E5792" s="144"/>
      <c r="F5792" s="144"/>
    </row>
    <row r="5793" spans="1:6">
      <c r="A5793" s="144"/>
      <c r="B5793" s="144"/>
      <c r="C5793" s="144"/>
      <c r="D5793" s="144"/>
      <c r="E5793" s="144"/>
      <c r="F5793" s="144"/>
    </row>
    <row r="5794" spans="1:6">
      <c r="A5794" s="144"/>
      <c r="B5794" s="144"/>
      <c r="C5794" s="144"/>
      <c r="D5794" s="144"/>
      <c r="E5794" s="144"/>
      <c r="F5794" s="144"/>
    </row>
    <row r="5795" spans="1:6">
      <c r="A5795" s="144"/>
      <c r="B5795" s="144"/>
      <c r="C5795" s="144"/>
      <c r="D5795" s="144"/>
      <c r="E5795" s="144"/>
      <c r="F5795" s="144"/>
    </row>
    <row r="5796" spans="1:6">
      <c r="A5796" s="144"/>
      <c r="B5796" s="144"/>
      <c r="C5796" s="144"/>
      <c r="D5796" s="144"/>
      <c r="E5796" s="144"/>
      <c r="F5796" s="144"/>
    </row>
    <row r="5797" spans="1:6">
      <c r="A5797" s="144"/>
      <c r="B5797" s="144"/>
      <c r="C5797" s="144"/>
      <c r="D5797" s="144"/>
      <c r="E5797" s="144"/>
      <c r="F5797" s="144"/>
    </row>
    <row r="5798" spans="1:6">
      <c r="A5798" s="144"/>
      <c r="B5798" s="144"/>
      <c r="C5798" s="144"/>
      <c r="D5798" s="144"/>
      <c r="E5798" s="144"/>
      <c r="F5798" s="144"/>
    </row>
    <row r="5799" spans="1:6">
      <c r="A5799" s="144"/>
      <c r="B5799" s="144"/>
      <c r="C5799" s="144"/>
      <c r="D5799" s="144"/>
      <c r="E5799" s="144"/>
      <c r="F5799" s="144"/>
    </row>
    <row r="5800" spans="1:6">
      <c r="A5800" s="144"/>
      <c r="B5800" s="144"/>
      <c r="C5800" s="144"/>
      <c r="D5800" s="144"/>
      <c r="E5800" s="144"/>
      <c r="F5800" s="144"/>
    </row>
    <row r="5801" spans="1:6">
      <c r="A5801" s="144"/>
      <c r="B5801" s="144"/>
      <c r="C5801" s="144"/>
      <c r="D5801" s="144"/>
      <c r="E5801" s="144"/>
      <c r="F5801" s="144"/>
    </row>
    <row r="5802" spans="1:6">
      <c r="A5802" s="144"/>
      <c r="B5802" s="144"/>
      <c r="C5802" s="144"/>
      <c r="D5802" s="144"/>
      <c r="E5802" s="144"/>
      <c r="F5802" s="144"/>
    </row>
    <row r="5803" spans="1:6">
      <c r="A5803" s="144"/>
      <c r="B5803" s="144"/>
      <c r="C5803" s="144"/>
      <c r="D5803" s="144"/>
      <c r="E5803" s="144"/>
      <c r="F5803" s="144"/>
    </row>
    <row r="5804" spans="1:6">
      <c r="A5804" s="144"/>
      <c r="B5804" s="144"/>
      <c r="C5804" s="144"/>
      <c r="D5804" s="144"/>
      <c r="E5804" s="144"/>
      <c r="F5804" s="144"/>
    </row>
    <row r="5805" spans="1:6">
      <c r="A5805" s="144"/>
      <c r="B5805" s="144"/>
      <c r="C5805" s="144"/>
      <c r="D5805" s="144"/>
      <c r="E5805" s="144"/>
      <c r="F5805" s="144"/>
    </row>
    <row r="5806" spans="1:6">
      <c r="A5806" s="144"/>
      <c r="B5806" s="144"/>
      <c r="C5806" s="144"/>
      <c r="D5806" s="144"/>
      <c r="E5806" s="144"/>
      <c r="F5806" s="144"/>
    </row>
    <row r="5807" spans="1:6">
      <c r="A5807" s="144"/>
      <c r="B5807" s="144"/>
      <c r="C5807" s="144"/>
      <c r="D5807" s="144"/>
      <c r="E5807" s="144"/>
      <c r="F5807" s="144"/>
    </row>
    <row r="5808" spans="1:6">
      <c r="A5808" s="144"/>
      <c r="B5808" s="144"/>
      <c r="C5808" s="144"/>
      <c r="D5808" s="144"/>
      <c r="E5808" s="144"/>
      <c r="F5808" s="144"/>
    </row>
    <row r="5809" spans="1:6">
      <c r="A5809" s="144"/>
      <c r="B5809" s="144"/>
      <c r="C5809" s="144"/>
      <c r="D5809" s="144"/>
      <c r="E5809" s="144"/>
      <c r="F5809" s="144"/>
    </row>
    <row r="5810" spans="1:6">
      <c r="A5810" s="144"/>
      <c r="B5810" s="144"/>
      <c r="C5810" s="144"/>
      <c r="D5810" s="144"/>
      <c r="E5810" s="144"/>
      <c r="F5810" s="144"/>
    </row>
    <row r="5811" spans="1:6">
      <c r="A5811" s="144"/>
      <c r="B5811" s="144"/>
      <c r="C5811" s="144"/>
      <c r="D5811" s="144"/>
      <c r="E5811" s="144"/>
      <c r="F5811" s="144"/>
    </row>
    <row r="5812" spans="1:6">
      <c r="A5812" s="144"/>
      <c r="B5812" s="144"/>
      <c r="C5812" s="144"/>
      <c r="D5812" s="144"/>
      <c r="E5812" s="144"/>
      <c r="F5812" s="144"/>
    </row>
    <row r="5813" spans="1:6">
      <c r="A5813" s="144"/>
      <c r="B5813" s="144"/>
      <c r="C5813" s="144"/>
      <c r="D5813" s="144"/>
      <c r="E5813" s="144"/>
      <c r="F5813" s="144"/>
    </row>
    <row r="5814" spans="1:6">
      <c r="A5814" s="144"/>
      <c r="B5814" s="144"/>
      <c r="C5814" s="144"/>
      <c r="D5814" s="144"/>
      <c r="E5814" s="144"/>
      <c r="F5814" s="144"/>
    </row>
    <row r="5815" spans="1:6">
      <c r="A5815" s="144"/>
      <c r="B5815" s="144"/>
      <c r="C5815" s="144"/>
      <c r="D5815" s="144"/>
      <c r="E5815" s="144"/>
      <c r="F5815" s="144"/>
    </row>
    <row r="5816" spans="1:6">
      <c r="A5816" s="144"/>
      <c r="B5816" s="144"/>
      <c r="C5816" s="144"/>
      <c r="D5816" s="144"/>
      <c r="E5816" s="144"/>
      <c r="F5816" s="144"/>
    </row>
    <row r="5817" spans="1:6">
      <c r="A5817" s="144"/>
      <c r="B5817" s="144"/>
      <c r="C5817" s="144"/>
      <c r="D5817" s="144"/>
      <c r="E5817" s="144"/>
      <c r="F5817" s="144"/>
    </row>
    <row r="5818" spans="1:6">
      <c r="A5818" s="144"/>
      <c r="B5818" s="144"/>
      <c r="C5818" s="144"/>
      <c r="D5818" s="144"/>
      <c r="E5818" s="144"/>
      <c r="F5818" s="144"/>
    </row>
    <row r="5819" spans="1:6">
      <c r="A5819" s="144"/>
      <c r="B5819" s="144"/>
      <c r="C5819" s="144"/>
      <c r="D5819" s="144"/>
      <c r="E5819" s="144"/>
      <c r="F5819" s="144"/>
    </row>
    <row r="5820" spans="1:6">
      <c r="A5820" s="144"/>
      <c r="B5820" s="144"/>
      <c r="C5820" s="144"/>
      <c r="D5820" s="144"/>
      <c r="E5820" s="144"/>
      <c r="F5820" s="144"/>
    </row>
    <row r="5821" spans="1:6">
      <c r="A5821" s="144"/>
      <c r="B5821" s="144"/>
      <c r="C5821" s="144"/>
      <c r="D5821" s="144"/>
      <c r="E5821" s="144"/>
      <c r="F5821" s="144"/>
    </row>
    <row r="5822" spans="1:6">
      <c r="A5822" s="144"/>
      <c r="B5822" s="144"/>
      <c r="C5822" s="144"/>
      <c r="D5822" s="144"/>
      <c r="E5822" s="144"/>
      <c r="F5822" s="144"/>
    </row>
    <row r="5823" spans="1:6">
      <c r="A5823" s="144"/>
      <c r="B5823" s="144"/>
      <c r="C5823" s="144"/>
      <c r="D5823" s="144"/>
      <c r="E5823" s="144"/>
      <c r="F5823" s="144"/>
    </row>
    <row r="5824" spans="1:6">
      <c r="A5824" s="144"/>
      <c r="B5824" s="144"/>
      <c r="C5824" s="144"/>
      <c r="D5824" s="144"/>
      <c r="E5824" s="144"/>
      <c r="F5824" s="144"/>
    </row>
    <row r="5825" spans="1:6">
      <c r="A5825" s="144"/>
      <c r="B5825" s="144"/>
      <c r="C5825" s="144"/>
      <c r="D5825" s="144"/>
      <c r="E5825" s="144"/>
      <c r="F5825" s="144"/>
    </row>
    <row r="5826" spans="1:6">
      <c r="A5826" s="144"/>
      <c r="B5826" s="144"/>
      <c r="C5826" s="144"/>
      <c r="D5826" s="144"/>
      <c r="E5826" s="144"/>
      <c r="F5826" s="144"/>
    </row>
    <row r="5827" spans="1:6">
      <c r="A5827" s="144"/>
      <c r="B5827" s="144"/>
      <c r="C5827" s="144"/>
      <c r="D5827" s="144"/>
      <c r="E5827" s="144"/>
      <c r="F5827" s="144"/>
    </row>
    <row r="5828" spans="1:6">
      <c r="A5828" s="144"/>
      <c r="B5828" s="144"/>
      <c r="C5828" s="144"/>
      <c r="D5828" s="144"/>
      <c r="E5828" s="144"/>
      <c r="F5828" s="144"/>
    </row>
    <row r="5829" spans="1:6">
      <c r="A5829" s="144"/>
      <c r="B5829" s="144"/>
      <c r="C5829" s="144"/>
      <c r="D5829" s="144"/>
      <c r="E5829" s="144"/>
      <c r="F5829" s="144"/>
    </row>
    <row r="5830" spans="1:6">
      <c r="A5830" s="144"/>
      <c r="B5830" s="144"/>
      <c r="C5830" s="144"/>
      <c r="D5830" s="144"/>
      <c r="E5830" s="144"/>
      <c r="F5830" s="144"/>
    </row>
    <row r="5831" spans="1:6">
      <c r="A5831" s="144"/>
      <c r="B5831" s="144"/>
      <c r="C5831" s="144"/>
      <c r="D5831" s="144"/>
      <c r="E5831" s="144"/>
      <c r="F5831" s="144"/>
    </row>
    <row r="5832" spans="1:6">
      <c r="A5832" s="144"/>
      <c r="B5832" s="144"/>
      <c r="C5832" s="144"/>
      <c r="D5832" s="144"/>
      <c r="E5832" s="144"/>
      <c r="F5832" s="144"/>
    </row>
    <row r="5833" spans="1:6">
      <c r="A5833" s="144"/>
      <c r="B5833" s="144"/>
      <c r="C5833" s="144"/>
      <c r="D5833" s="144"/>
      <c r="E5833" s="144"/>
      <c r="F5833" s="144"/>
    </row>
    <row r="5834" spans="1:6">
      <c r="A5834" s="144"/>
      <c r="B5834" s="144"/>
      <c r="C5834" s="144"/>
      <c r="D5834" s="144"/>
      <c r="E5834" s="144"/>
      <c r="F5834" s="144"/>
    </row>
    <row r="5835" spans="1:6">
      <c r="A5835" s="144"/>
      <c r="B5835" s="144"/>
      <c r="C5835" s="144"/>
      <c r="D5835" s="144"/>
      <c r="E5835" s="144"/>
      <c r="F5835" s="144"/>
    </row>
    <row r="5836" spans="1:6">
      <c r="A5836" s="144"/>
      <c r="B5836" s="144"/>
      <c r="C5836" s="144"/>
      <c r="D5836" s="144"/>
      <c r="E5836" s="144"/>
      <c r="F5836" s="144"/>
    </row>
    <row r="5837" spans="1:6">
      <c r="A5837" s="144"/>
      <c r="B5837" s="144"/>
      <c r="C5837" s="144"/>
      <c r="D5837" s="144"/>
      <c r="E5837" s="144"/>
      <c r="F5837" s="144"/>
    </row>
    <row r="5838" spans="1:6">
      <c r="A5838" s="144"/>
      <c r="B5838" s="144"/>
      <c r="C5838" s="144"/>
      <c r="D5838" s="144"/>
      <c r="E5838" s="144"/>
      <c r="F5838" s="144"/>
    </row>
    <row r="5839" spans="1:6">
      <c r="A5839" s="144"/>
      <c r="B5839" s="144"/>
      <c r="C5839" s="144"/>
      <c r="D5839" s="144"/>
      <c r="E5839" s="144"/>
      <c r="F5839" s="144"/>
    </row>
    <row r="5840" spans="1:6">
      <c r="A5840" s="144"/>
      <c r="B5840" s="144"/>
      <c r="C5840" s="144"/>
      <c r="D5840" s="144"/>
      <c r="E5840" s="144"/>
      <c r="F5840" s="144"/>
    </row>
    <row r="5841" spans="1:6">
      <c r="A5841" s="144"/>
      <c r="B5841" s="144"/>
      <c r="C5841" s="144"/>
      <c r="D5841" s="144"/>
      <c r="E5841" s="144"/>
      <c r="F5841" s="144"/>
    </row>
    <row r="5842" spans="1:6">
      <c r="A5842" s="144"/>
      <c r="B5842" s="144"/>
      <c r="C5842" s="144"/>
      <c r="D5842" s="144"/>
      <c r="E5842" s="144"/>
      <c r="F5842" s="144"/>
    </row>
    <row r="5843" spans="1:6">
      <c r="A5843" s="144"/>
      <c r="B5843" s="144"/>
      <c r="C5843" s="144"/>
      <c r="D5843" s="144"/>
      <c r="E5843" s="144"/>
      <c r="F5843" s="144"/>
    </row>
    <row r="5844" spans="1:6">
      <c r="A5844" s="144"/>
      <c r="B5844" s="144"/>
      <c r="C5844" s="144"/>
      <c r="D5844" s="144"/>
      <c r="E5844" s="144"/>
      <c r="F5844" s="144"/>
    </row>
    <row r="5845" spans="1:6">
      <c r="A5845" s="144"/>
      <c r="B5845" s="144"/>
      <c r="C5845" s="144"/>
      <c r="D5845" s="144"/>
      <c r="E5845" s="144"/>
      <c r="F5845" s="144"/>
    </row>
    <row r="5846" spans="1:6">
      <c r="A5846" s="144"/>
      <c r="B5846" s="144"/>
      <c r="C5846" s="144"/>
      <c r="D5846" s="144"/>
      <c r="E5846" s="144"/>
      <c r="F5846" s="144"/>
    </row>
    <row r="5847" spans="1:6">
      <c r="A5847" s="144"/>
      <c r="B5847" s="144"/>
      <c r="C5847" s="144"/>
      <c r="D5847" s="144"/>
      <c r="E5847" s="144"/>
      <c r="F5847" s="144"/>
    </row>
    <row r="5848" spans="1:6">
      <c r="A5848" s="144"/>
      <c r="B5848" s="144"/>
      <c r="C5848" s="144"/>
      <c r="D5848" s="144"/>
      <c r="E5848" s="144"/>
      <c r="F5848" s="144"/>
    </row>
    <row r="5849" spans="1:6">
      <c r="A5849" s="144"/>
      <c r="B5849" s="144"/>
      <c r="C5849" s="144"/>
      <c r="D5849" s="144"/>
      <c r="E5849" s="144"/>
      <c r="F5849" s="144"/>
    </row>
    <row r="5850" spans="1:6">
      <c r="A5850" s="144"/>
      <c r="B5850" s="144"/>
      <c r="C5850" s="144"/>
      <c r="D5850" s="144"/>
      <c r="E5850" s="144"/>
      <c r="F5850" s="144"/>
    </row>
    <row r="5851" spans="1:6">
      <c r="A5851" s="144"/>
      <c r="B5851" s="144"/>
      <c r="C5851" s="144"/>
      <c r="D5851" s="144"/>
      <c r="E5851" s="144"/>
      <c r="F5851" s="144"/>
    </row>
    <row r="5852" spans="1:6">
      <c r="A5852" s="144"/>
      <c r="B5852" s="144"/>
      <c r="C5852" s="144"/>
      <c r="D5852" s="144"/>
      <c r="E5852" s="144"/>
      <c r="F5852" s="144"/>
    </row>
    <row r="5853" spans="1:6">
      <c r="A5853" s="144"/>
      <c r="B5853" s="144"/>
      <c r="C5853" s="144"/>
      <c r="D5853" s="144"/>
      <c r="E5853" s="144"/>
      <c r="F5853" s="144"/>
    </row>
    <row r="5854" spans="1:6">
      <c r="A5854" s="144"/>
      <c r="B5854" s="144"/>
      <c r="C5854" s="144"/>
      <c r="D5854" s="144"/>
      <c r="E5854" s="144"/>
      <c r="F5854" s="144"/>
    </row>
    <row r="5855" spans="1:6">
      <c r="A5855" s="144"/>
      <c r="B5855" s="144"/>
      <c r="C5855" s="144"/>
      <c r="D5855" s="144"/>
      <c r="E5855" s="144"/>
      <c r="F5855" s="144"/>
    </row>
    <row r="5856" spans="1:6">
      <c r="A5856" s="144"/>
      <c r="B5856" s="144"/>
      <c r="C5856" s="144"/>
      <c r="D5856" s="144"/>
      <c r="E5856" s="144"/>
      <c r="F5856" s="144"/>
    </row>
    <row r="5857" spans="1:6">
      <c r="A5857" s="144"/>
      <c r="B5857" s="144"/>
      <c r="C5857" s="144"/>
      <c r="D5857" s="144"/>
      <c r="E5857" s="144"/>
      <c r="F5857" s="144"/>
    </row>
    <row r="5858" spans="1:6">
      <c r="A5858" s="144"/>
      <c r="B5858" s="144"/>
      <c r="C5858" s="144"/>
      <c r="D5858" s="144"/>
      <c r="E5858" s="144"/>
      <c r="F5858" s="144"/>
    </row>
    <row r="5859" spans="1:6">
      <c r="A5859" s="144"/>
      <c r="B5859" s="144"/>
      <c r="C5859" s="144"/>
      <c r="D5859" s="144"/>
      <c r="E5859" s="144"/>
      <c r="F5859" s="144"/>
    </row>
    <row r="5860" spans="1:6">
      <c r="A5860" s="144"/>
      <c r="B5860" s="144"/>
      <c r="C5860" s="144"/>
      <c r="D5860" s="144"/>
      <c r="E5860" s="144"/>
      <c r="F5860" s="144"/>
    </row>
    <row r="5861" spans="1:6">
      <c r="A5861" s="144"/>
      <c r="B5861" s="144"/>
      <c r="C5861" s="144"/>
      <c r="D5861" s="144"/>
      <c r="E5861" s="144"/>
      <c r="F5861" s="144"/>
    </row>
    <row r="5862" spans="1:6">
      <c r="A5862" s="144"/>
      <c r="B5862" s="144"/>
      <c r="C5862" s="144"/>
      <c r="D5862" s="144"/>
      <c r="E5862" s="144"/>
      <c r="F5862" s="144"/>
    </row>
    <row r="5863" spans="1:6">
      <c r="A5863" s="144"/>
      <c r="B5863" s="144"/>
      <c r="C5863" s="144"/>
      <c r="D5863" s="144"/>
      <c r="E5863" s="144"/>
      <c r="F5863" s="144"/>
    </row>
    <row r="5864" spans="1:6">
      <c r="A5864" s="144"/>
      <c r="B5864" s="144"/>
      <c r="C5864" s="144"/>
      <c r="D5864" s="144"/>
      <c r="E5864" s="144"/>
      <c r="F5864" s="144"/>
    </row>
    <row r="5865" spans="1:6">
      <c r="A5865" s="144"/>
      <c r="B5865" s="144"/>
      <c r="C5865" s="144"/>
      <c r="D5865" s="144"/>
      <c r="E5865" s="144"/>
      <c r="F5865" s="144"/>
    </row>
    <row r="5866" spans="1:6">
      <c r="A5866" s="144"/>
      <c r="B5866" s="144"/>
      <c r="C5866" s="144"/>
      <c r="D5866" s="144"/>
      <c r="E5866" s="144"/>
      <c r="F5866" s="144"/>
    </row>
    <row r="5867" spans="1:6">
      <c r="A5867" s="144"/>
      <c r="B5867" s="144"/>
      <c r="C5867" s="144"/>
      <c r="D5867" s="144"/>
      <c r="E5867" s="144"/>
      <c r="F5867" s="144"/>
    </row>
    <row r="5868" spans="1:6">
      <c r="A5868" s="144"/>
      <c r="B5868" s="144"/>
      <c r="C5868" s="144"/>
      <c r="D5868" s="144"/>
      <c r="E5868" s="144"/>
      <c r="F5868" s="144"/>
    </row>
    <row r="5869" spans="1:6">
      <c r="A5869" s="144"/>
      <c r="B5869" s="144"/>
      <c r="C5869" s="144"/>
      <c r="D5869" s="144"/>
      <c r="E5869" s="144"/>
      <c r="F5869" s="144"/>
    </row>
    <row r="5870" spans="1:6">
      <c r="A5870" s="144"/>
      <c r="B5870" s="144"/>
      <c r="C5870" s="144"/>
      <c r="D5870" s="144"/>
      <c r="E5870" s="144"/>
      <c r="F5870" s="144"/>
    </row>
    <row r="5871" spans="1:6">
      <c r="A5871" s="144"/>
      <c r="B5871" s="144"/>
      <c r="C5871" s="144"/>
      <c r="D5871" s="144"/>
      <c r="E5871" s="144"/>
      <c r="F5871" s="144"/>
    </row>
    <row r="5872" spans="1:6">
      <c r="A5872" s="144"/>
      <c r="B5872" s="144"/>
      <c r="C5872" s="144"/>
      <c r="D5872" s="144"/>
      <c r="E5872" s="144"/>
      <c r="F5872" s="144"/>
    </row>
    <row r="5873" spans="1:6">
      <c r="A5873" s="144"/>
      <c r="B5873" s="144"/>
      <c r="C5873" s="144"/>
      <c r="D5873" s="144"/>
      <c r="E5873" s="144"/>
      <c r="F5873" s="144"/>
    </row>
    <row r="5874" spans="1:6">
      <c r="A5874" s="144"/>
      <c r="B5874" s="144"/>
      <c r="C5874" s="144"/>
      <c r="D5874" s="144"/>
      <c r="E5874" s="144"/>
      <c r="F5874" s="144"/>
    </row>
    <row r="5875" spans="1:6">
      <c r="A5875" s="144"/>
      <c r="B5875" s="144"/>
      <c r="C5875" s="144"/>
      <c r="D5875" s="144"/>
      <c r="E5875" s="144"/>
      <c r="F5875" s="144"/>
    </row>
    <row r="5876" spans="1:6">
      <c r="A5876" s="144"/>
      <c r="B5876" s="144"/>
      <c r="C5876" s="144"/>
      <c r="D5876" s="144"/>
      <c r="E5876" s="144"/>
      <c r="F5876" s="144"/>
    </row>
    <row r="5877" spans="1:6">
      <c r="A5877" s="144"/>
      <c r="B5877" s="144"/>
      <c r="C5877" s="144"/>
      <c r="D5877" s="144"/>
      <c r="E5877" s="144"/>
      <c r="F5877" s="144"/>
    </row>
    <row r="5878" spans="1:6">
      <c r="A5878" s="144"/>
      <c r="B5878" s="144"/>
      <c r="C5878" s="144"/>
      <c r="D5878" s="144"/>
      <c r="E5878" s="144"/>
      <c r="F5878" s="144"/>
    </row>
    <row r="5879" spans="1:6">
      <c r="A5879" s="144"/>
      <c r="B5879" s="144"/>
      <c r="C5879" s="144"/>
      <c r="D5879" s="144"/>
      <c r="E5879" s="144"/>
      <c r="F5879" s="144"/>
    </row>
    <row r="5880" spans="1:6">
      <c r="A5880" s="144"/>
      <c r="B5880" s="144"/>
      <c r="C5880" s="144"/>
      <c r="D5880" s="144"/>
      <c r="E5880" s="144"/>
      <c r="F5880" s="144"/>
    </row>
    <row r="5881" spans="1:6">
      <c r="A5881" s="144"/>
      <c r="B5881" s="144"/>
      <c r="C5881" s="144"/>
      <c r="D5881" s="144"/>
      <c r="E5881" s="144"/>
      <c r="F5881" s="144"/>
    </row>
    <row r="5882" spans="1:6">
      <c r="A5882" s="144"/>
      <c r="B5882" s="144"/>
      <c r="C5882" s="144"/>
      <c r="D5882" s="144"/>
      <c r="E5882" s="144"/>
      <c r="F5882" s="144"/>
    </row>
    <row r="5883" spans="1:6">
      <c r="A5883" s="144"/>
      <c r="B5883" s="144"/>
      <c r="C5883" s="144"/>
      <c r="D5883" s="144"/>
      <c r="E5883" s="144"/>
      <c r="F5883" s="144"/>
    </row>
    <row r="5884" spans="1:6">
      <c r="A5884" s="144"/>
      <c r="B5884" s="144"/>
      <c r="C5884" s="144"/>
      <c r="D5884" s="144"/>
      <c r="E5884" s="144"/>
      <c r="F5884" s="144"/>
    </row>
    <row r="5885" spans="1:6">
      <c r="A5885" s="144"/>
      <c r="B5885" s="144"/>
      <c r="C5885" s="144"/>
      <c r="D5885" s="144"/>
      <c r="E5885" s="144"/>
      <c r="F5885" s="144"/>
    </row>
    <row r="5886" spans="1:6">
      <c r="A5886" s="144"/>
      <c r="B5886" s="144"/>
      <c r="C5886" s="144"/>
      <c r="D5886" s="144"/>
      <c r="E5886" s="144"/>
      <c r="F5886" s="144"/>
    </row>
    <row r="5887" spans="1:6">
      <c r="A5887" s="144"/>
      <c r="B5887" s="144"/>
      <c r="C5887" s="144"/>
      <c r="D5887" s="144"/>
      <c r="E5887" s="144"/>
      <c r="F5887" s="144"/>
    </row>
    <row r="5888" spans="1:6">
      <c r="A5888" s="144"/>
      <c r="B5888" s="144"/>
      <c r="C5888" s="144"/>
      <c r="D5888" s="144"/>
      <c r="E5888" s="144"/>
      <c r="F5888" s="144"/>
    </row>
    <row r="5889" spans="1:6">
      <c r="A5889" s="144"/>
      <c r="B5889" s="144"/>
      <c r="C5889" s="144"/>
      <c r="D5889" s="144"/>
      <c r="E5889" s="144"/>
      <c r="F5889" s="144"/>
    </row>
    <row r="5890" spans="1:6">
      <c r="A5890" s="144"/>
      <c r="B5890" s="144"/>
      <c r="C5890" s="144"/>
      <c r="D5890" s="144"/>
      <c r="E5890" s="144"/>
      <c r="F5890" s="144"/>
    </row>
    <row r="5891" spans="1:6">
      <c r="A5891" s="144"/>
      <c r="B5891" s="144"/>
      <c r="C5891" s="144"/>
      <c r="D5891" s="144"/>
      <c r="E5891" s="144"/>
      <c r="F5891" s="144"/>
    </row>
    <row r="5892" spans="1:6">
      <c r="A5892" s="144"/>
      <c r="B5892" s="144"/>
      <c r="C5892" s="144"/>
      <c r="D5892" s="144"/>
      <c r="E5892" s="144"/>
      <c r="F5892" s="144"/>
    </row>
    <row r="5893" spans="1:6">
      <c r="A5893" s="144"/>
      <c r="B5893" s="144"/>
      <c r="C5893" s="144"/>
      <c r="D5893" s="144"/>
      <c r="E5893" s="144"/>
      <c r="F5893" s="144"/>
    </row>
    <row r="5894" spans="1:6">
      <c r="A5894" s="144"/>
      <c r="B5894" s="144"/>
      <c r="C5894" s="144"/>
      <c r="D5894" s="144"/>
      <c r="E5894" s="144"/>
      <c r="F5894" s="144"/>
    </row>
    <row r="5895" spans="1:6">
      <c r="A5895" s="144"/>
      <c r="B5895" s="144"/>
      <c r="C5895" s="144"/>
      <c r="D5895" s="144"/>
      <c r="E5895" s="144"/>
      <c r="F5895" s="144"/>
    </row>
    <row r="5896" spans="1:6">
      <c r="A5896" s="144"/>
      <c r="B5896" s="144"/>
      <c r="C5896" s="144"/>
      <c r="D5896" s="144"/>
      <c r="E5896" s="144"/>
      <c r="F5896" s="144"/>
    </row>
    <row r="5897" spans="1:6">
      <c r="A5897" s="144"/>
      <c r="B5897" s="144"/>
      <c r="C5897" s="144"/>
      <c r="D5897" s="144"/>
      <c r="E5897" s="144"/>
      <c r="F5897" s="144"/>
    </row>
    <row r="5898" spans="1:6">
      <c r="A5898" s="144"/>
      <c r="B5898" s="144"/>
      <c r="C5898" s="144"/>
      <c r="D5898" s="144"/>
      <c r="E5898" s="144"/>
      <c r="F5898" s="144"/>
    </row>
    <row r="5899" spans="1:6">
      <c r="A5899" s="144"/>
      <c r="B5899" s="144"/>
      <c r="C5899" s="144"/>
      <c r="D5899" s="144"/>
      <c r="E5899" s="144"/>
      <c r="F5899" s="144"/>
    </row>
    <row r="5900" spans="1:6">
      <c r="A5900" s="144"/>
      <c r="B5900" s="144"/>
      <c r="C5900" s="144"/>
      <c r="D5900" s="144"/>
      <c r="E5900" s="144"/>
      <c r="F5900" s="144"/>
    </row>
    <row r="5901" spans="1:6">
      <c r="A5901" s="144"/>
      <c r="B5901" s="144"/>
      <c r="C5901" s="144"/>
      <c r="D5901" s="144"/>
      <c r="E5901" s="144"/>
      <c r="F5901" s="144"/>
    </row>
    <row r="5902" spans="1:6">
      <c r="A5902" s="144"/>
      <c r="B5902" s="144"/>
      <c r="C5902" s="144"/>
      <c r="D5902" s="144"/>
      <c r="E5902" s="144"/>
      <c r="F5902" s="144"/>
    </row>
    <row r="5903" spans="1:6">
      <c r="A5903" s="144"/>
      <c r="B5903" s="144"/>
      <c r="C5903" s="144"/>
      <c r="D5903" s="144"/>
      <c r="E5903" s="144"/>
      <c r="F5903" s="144"/>
    </row>
    <row r="5904" spans="1:6">
      <c r="A5904" s="144"/>
      <c r="B5904" s="144"/>
      <c r="C5904" s="144"/>
      <c r="D5904" s="144"/>
      <c r="E5904" s="144"/>
      <c r="F5904" s="144"/>
    </row>
    <row r="5905" spans="1:6">
      <c r="A5905" s="144"/>
      <c r="B5905" s="144"/>
      <c r="C5905" s="144"/>
      <c r="D5905" s="144"/>
      <c r="E5905" s="144"/>
      <c r="F5905" s="144"/>
    </row>
    <row r="5906" spans="1:6">
      <c r="A5906" s="144"/>
      <c r="B5906" s="144"/>
      <c r="C5906" s="144"/>
      <c r="D5906" s="144"/>
      <c r="E5906" s="144"/>
      <c r="F5906" s="144"/>
    </row>
    <row r="5907" spans="1:6">
      <c r="A5907" s="144"/>
      <c r="B5907" s="144"/>
      <c r="C5907" s="144"/>
      <c r="D5907" s="144"/>
      <c r="E5907" s="144"/>
      <c r="F5907" s="144"/>
    </row>
    <row r="5908" spans="1:6">
      <c r="A5908" s="144"/>
      <c r="B5908" s="144"/>
      <c r="C5908" s="144"/>
      <c r="D5908" s="144"/>
      <c r="E5908" s="144"/>
      <c r="F5908" s="144"/>
    </row>
    <row r="5909" spans="1:6">
      <c r="A5909" s="144"/>
      <c r="B5909" s="144"/>
      <c r="C5909" s="144"/>
      <c r="D5909" s="144"/>
      <c r="E5909" s="144"/>
      <c r="F5909" s="144"/>
    </row>
    <row r="5910" spans="1:6">
      <c r="A5910" s="144"/>
      <c r="B5910" s="144"/>
      <c r="C5910" s="144"/>
      <c r="D5910" s="144"/>
      <c r="E5910" s="144"/>
      <c r="F5910" s="144"/>
    </row>
    <row r="5911" spans="1:6">
      <c r="A5911" s="144"/>
      <c r="B5911" s="144"/>
      <c r="C5911" s="144"/>
      <c r="D5911" s="144"/>
      <c r="E5911" s="144"/>
      <c r="F5911" s="144"/>
    </row>
    <row r="5912" spans="1:6">
      <c r="A5912" s="144"/>
      <c r="B5912" s="144"/>
      <c r="C5912" s="144"/>
      <c r="D5912" s="144"/>
      <c r="E5912" s="144"/>
      <c r="F5912" s="144"/>
    </row>
    <row r="5913" spans="1:6">
      <c r="A5913" s="144"/>
      <c r="B5913" s="144"/>
      <c r="C5913" s="144"/>
      <c r="D5913" s="144"/>
      <c r="E5913" s="144"/>
      <c r="F5913" s="144"/>
    </row>
    <row r="5914" spans="1:6">
      <c r="A5914" s="144"/>
      <c r="B5914" s="144"/>
      <c r="C5914" s="144"/>
      <c r="D5914" s="144"/>
      <c r="E5914" s="144"/>
      <c r="F5914" s="144"/>
    </row>
    <row r="5915" spans="1:6">
      <c r="A5915" s="144"/>
      <c r="B5915" s="144"/>
      <c r="C5915" s="144"/>
      <c r="D5915" s="144"/>
      <c r="E5915" s="144"/>
      <c r="F5915" s="144"/>
    </row>
    <row r="5916" spans="1:6">
      <c r="A5916" s="144"/>
      <c r="B5916" s="144"/>
      <c r="C5916" s="144"/>
      <c r="D5916" s="144"/>
      <c r="E5916" s="144"/>
      <c r="F5916" s="144"/>
    </row>
    <row r="5917" spans="1:6">
      <c r="A5917" s="144"/>
      <c r="B5917" s="144"/>
      <c r="C5917" s="144"/>
      <c r="D5917" s="144"/>
      <c r="E5917" s="144"/>
      <c r="F5917" s="144"/>
    </row>
    <row r="5918" spans="1:6">
      <c r="A5918" s="144"/>
      <c r="B5918" s="144"/>
      <c r="C5918" s="144"/>
      <c r="D5918" s="144"/>
      <c r="E5918" s="144"/>
      <c r="F5918" s="144"/>
    </row>
    <row r="5919" spans="1:6">
      <c r="A5919" s="144"/>
      <c r="B5919" s="144"/>
      <c r="C5919" s="144"/>
      <c r="D5919" s="144"/>
      <c r="E5919" s="144"/>
      <c r="F5919" s="144"/>
    </row>
    <row r="5920" spans="1:6">
      <c r="A5920" s="144"/>
      <c r="B5920" s="144"/>
      <c r="C5920" s="144"/>
      <c r="D5920" s="144"/>
      <c r="E5920" s="144"/>
      <c r="F5920" s="144"/>
    </row>
    <row r="5921" spans="1:6">
      <c r="A5921" s="144"/>
      <c r="B5921" s="144"/>
      <c r="C5921" s="144"/>
      <c r="D5921" s="144"/>
      <c r="E5921" s="144"/>
      <c r="F5921" s="144"/>
    </row>
    <row r="5922" spans="1:6">
      <c r="A5922" s="144"/>
      <c r="B5922" s="144"/>
      <c r="C5922" s="144"/>
      <c r="D5922" s="144"/>
      <c r="E5922" s="144"/>
      <c r="F5922" s="144"/>
    </row>
    <row r="5923" spans="1:6">
      <c r="A5923" s="144"/>
      <c r="B5923" s="144"/>
      <c r="C5923" s="144"/>
      <c r="D5923" s="144"/>
      <c r="E5923" s="144"/>
      <c r="F5923" s="144"/>
    </row>
    <row r="5924" spans="1:6">
      <c r="A5924" s="144"/>
      <c r="B5924" s="144"/>
      <c r="C5924" s="144"/>
      <c r="D5924" s="144"/>
      <c r="E5924" s="144"/>
      <c r="F5924" s="144"/>
    </row>
    <row r="5925" spans="1:6">
      <c r="A5925" s="144"/>
      <c r="B5925" s="144"/>
      <c r="C5925" s="144"/>
      <c r="D5925" s="144"/>
      <c r="E5925" s="144"/>
      <c r="F5925" s="144"/>
    </row>
    <row r="5926" spans="1:6">
      <c r="A5926" s="144"/>
      <c r="B5926" s="144"/>
      <c r="C5926" s="144"/>
      <c r="D5926" s="144"/>
      <c r="E5926" s="144"/>
      <c r="F5926" s="144"/>
    </row>
    <row r="5927" spans="1:6">
      <c r="A5927" s="144"/>
      <c r="B5927" s="144"/>
      <c r="C5927" s="144"/>
      <c r="D5927" s="144"/>
      <c r="E5927" s="144"/>
      <c r="F5927" s="144"/>
    </row>
    <row r="5928" spans="1:6">
      <c r="A5928" s="144"/>
      <c r="B5928" s="144"/>
      <c r="C5928" s="144"/>
      <c r="D5928" s="144"/>
      <c r="E5928" s="144"/>
      <c r="F5928" s="144"/>
    </row>
    <row r="5929" spans="1:6">
      <c r="A5929" s="144"/>
      <c r="B5929" s="144"/>
      <c r="C5929" s="144"/>
      <c r="D5929" s="144"/>
      <c r="E5929" s="144"/>
      <c r="F5929" s="144"/>
    </row>
    <row r="5930" spans="1:6">
      <c r="A5930" s="144"/>
      <c r="B5930" s="144"/>
      <c r="C5930" s="144"/>
      <c r="D5930" s="144"/>
      <c r="E5930" s="144"/>
      <c r="F5930" s="144"/>
    </row>
    <row r="5931" spans="1:6">
      <c r="A5931" s="144"/>
      <c r="B5931" s="144"/>
      <c r="C5931" s="144"/>
      <c r="D5931" s="144"/>
      <c r="E5931" s="144"/>
      <c r="F5931" s="144"/>
    </row>
    <row r="5932" spans="1:6">
      <c r="A5932" s="144"/>
      <c r="B5932" s="144"/>
      <c r="C5932" s="144"/>
      <c r="D5932" s="144"/>
      <c r="E5932" s="144"/>
      <c r="F5932" s="144"/>
    </row>
    <row r="5933" spans="1:6">
      <c r="A5933" s="144"/>
      <c r="B5933" s="144"/>
      <c r="C5933" s="144"/>
      <c r="D5933" s="144"/>
      <c r="E5933" s="144"/>
      <c r="F5933" s="144"/>
    </row>
    <row r="5934" spans="1:6">
      <c r="A5934" s="144"/>
      <c r="B5934" s="144"/>
      <c r="C5934" s="144"/>
      <c r="D5934" s="144"/>
      <c r="E5934" s="144"/>
      <c r="F5934" s="144"/>
    </row>
    <row r="5935" spans="1:6">
      <c r="A5935" s="144"/>
      <c r="B5935" s="144"/>
      <c r="C5935" s="144"/>
      <c r="D5935" s="144"/>
      <c r="E5935" s="144"/>
      <c r="F5935" s="144"/>
    </row>
    <row r="5936" spans="1:6">
      <c r="A5936" s="144"/>
      <c r="B5936" s="144"/>
      <c r="C5936" s="144"/>
      <c r="D5936" s="144"/>
      <c r="E5936" s="144"/>
      <c r="F5936" s="144"/>
    </row>
    <row r="5937" spans="1:6">
      <c r="A5937" s="144"/>
      <c r="B5937" s="144"/>
      <c r="C5937" s="144"/>
      <c r="D5937" s="144"/>
      <c r="E5937" s="144"/>
      <c r="F5937" s="144"/>
    </row>
    <row r="5938" spans="1:6">
      <c r="A5938" s="144"/>
      <c r="B5938" s="144"/>
      <c r="C5938" s="144"/>
      <c r="D5938" s="144"/>
      <c r="E5938" s="144"/>
      <c r="F5938" s="144"/>
    </row>
    <row r="5939" spans="1:6">
      <c r="A5939" s="144"/>
      <c r="B5939" s="144"/>
      <c r="C5939" s="144"/>
      <c r="D5939" s="144"/>
      <c r="E5939" s="144"/>
      <c r="F5939" s="144"/>
    </row>
    <row r="5940" spans="1:6">
      <c r="A5940" s="144"/>
      <c r="B5940" s="144"/>
      <c r="C5940" s="144"/>
      <c r="D5940" s="144"/>
      <c r="E5940" s="144"/>
      <c r="F5940" s="144"/>
    </row>
    <row r="5941" spans="1:6">
      <c r="A5941" s="144"/>
      <c r="B5941" s="144"/>
      <c r="C5941" s="144"/>
      <c r="D5941" s="144"/>
      <c r="E5941" s="144"/>
      <c r="F5941" s="144"/>
    </row>
    <row r="5942" spans="1:6">
      <c r="A5942" s="144"/>
      <c r="B5942" s="144"/>
      <c r="C5942" s="144"/>
      <c r="D5942" s="144"/>
      <c r="E5942" s="144"/>
      <c r="F5942" s="144"/>
    </row>
    <row r="5943" spans="1:6">
      <c r="A5943" s="144"/>
      <c r="B5943" s="144"/>
      <c r="C5943" s="144"/>
      <c r="D5943" s="144"/>
      <c r="E5943" s="144"/>
      <c r="F5943" s="144"/>
    </row>
    <row r="5944" spans="1:6">
      <c r="A5944" s="144"/>
      <c r="B5944" s="144"/>
      <c r="C5944" s="144"/>
      <c r="D5944" s="144"/>
      <c r="E5944" s="144"/>
      <c r="F5944" s="144"/>
    </row>
    <row r="5945" spans="1:6">
      <c r="A5945" s="144"/>
      <c r="B5945" s="144"/>
      <c r="C5945" s="144"/>
      <c r="D5945" s="144"/>
      <c r="E5945" s="144"/>
      <c r="F5945" s="144"/>
    </row>
    <row r="5946" spans="1:6">
      <c r="A5946" s="144"/>
      <c r="B5946" s="144"/>
      <c r="C5946" s="144"/>
      <c r="D5946" s="144"/>
      <c r="E5946" s="144"/>
      <c r="F5946" s="144"/>
    </row>
    <row r="5947" spans="1:6">
      <c r="A5947" s="144"/>
      <c r="B5947" s="144"/>
      <c r="C5947" s="144"/>
      <c r="D5947" s="144"/>
      <c r="E5947" s="144"/>
      <c r="F5947" s="144"/>
    </row>
    <row r="5948" spans="1:6">
      <c r="A5948" s="144"/>
      <c r="B5948" s="144"/>
      <c r="C5948" s="144"/>
      <c r="D5948" s="144"/>
      <c r="E5948" s="144"/>
      <c r="F5948" s="144"/>
    </row>
    <row r="5949" spans="1:6">
      <c r="A5949" s="144"/>
      <c r="B5949" s="144"/>
      <c r="C5949" s="144"/>
      <c r="D5949" s="144"/>
      <c r="E5949" s="144"/>
      <c r="F5949" s="144"/>
    </row>
    <row r="5950" spans="1:6">
      <c r="A5950" s="144"/>
      <c r="B5950" s="144"/>
      <c r="C5950" s="144"/>
      <c r="D5950" s="144"/>
      <c r="E5950" s="144"/>
      <c r="F5950" s="144"/>
    </row>
    <row r="5951" spans="1:6">
      <c r="A5951" s="144"/>
      <c r="B5951" s="144"/>
      <c r="C5951" s="144"/>
      <c r="D5951" s="144"/>
      <c r="E5951" s="144"/>
      <c r="F5951" s="144"/>
    </row>
    <row r="5952" spans="1:6">
      <c r="A5952" s="144"/>
      <c r="B5952" s="144"/>
      <c r="C5952" s="144"/>
      <c r="D5952" s="144"/>
      <c r="E5952" s="144"/>
      <c r="F5952" s="144"/>
    </row>
    <row r="5953" spans="1:6">
      <c r="A5953" s="144"/>
      <c r="B5953" s="144"/>
      <c r="C5953" s="144"/>
      <c r="D5953" s="144"/>
      <c r="E5953" s="144"/>
      <c r="F5953" s="144"/>
    </row>
    <row r="5954" spans="1:6">
      <c r="A5954" s="144"/>
      <c r="B5954" s="144"/>
      <c r="C5954" s="144"/>
      <c r="D5954" s="144"/>
      <c r="E5954" s="144"/>
      <c r="F5954" s="144"/>
    </row>
    <row r="5955" spans="1:6">
      <c r="A5955" s="144"/>
      <c r="B5955" s="144"/>
      <c r="C5955" s="144"/>
      <c r="D5955" s="144"/>
      <c r="E5955" s="144"/>
      <c r="F5955" s="144"/>
    </row>
    <row r="5956" spans="1:6">
      <c r="A5956" s="144"/>
      <c r="B5956" s="144"/>
      <c r="C5956" s="144"/>
      <c r="D5956" s="144"/>
      <c r="E5956" s="144"/>
      <c r="F5956" s="144"/>
    </row>
    <row r="5957" spans="1:6">
      <c r="A5957" s="144"/>
      <c r="B5957" s="144"/>
      <c r="C5957" s="144"/>
      <c r="D5957" s="144"/>
      <c r="E5957" s="144"/>
      <c r="F5957" s="144"/>
    </row>
    <row r="5958" spans="1:6">
      <c r="A5958" s="144"/>
      <c r="B5958" s="144"/>
      <c r="C5958" s="144"/>
      <c r="D5958" s="144"/>
      <c r="E5958" s="144"/>
      <c r="F5958" s="144"/>
    </row>
    <row r="5959" spans="1:6">
      <c r="A5959" s="144"/>
      <c r="B5959" s="144"/>
      <c r="C5959" s="144"/>
      <c r="D5959" s="144"/>
      <c r="E5959" s="144"/>
      <c r="F5959" s="144"/>
    </row>
    <row r="5960" spans="1:6">
      <c r="A5960" s="144"/>
      <c r="B5960" s="144"/>
      <c r="C5960" s="144"/>
      <c r="D5960" s="144"/>
      <c r="E5960" s="144"/>
      <c r="F5960" s="144"/>
    </row>
    <row r="5961" spans="1:6">
      <c r="A5961" s="144"/>
      <c r="B5961" s="144"/>
      <c r="C5961" s="144"/>
      <c r="D5961" s="144"/>
      <c r="E5961" s="144"/>
      <c r="F5961" s="144"/>
    </row>
    <row r="5962" spans="1:6">
      <c r="A5962" s="144"/>
      <c r="B5962" s="144"/>
      <c r="C5962" s="144"/>
      <c r="D5962" s="144"/>
      <c r="E5962" s="144"/>
      <c r="F5962" s="144"/>
    </row>
    <row r="5963" spans="1:6">
      <c r="A5963" s="144"/>
      <c r="B5963" s="144"/>
      <c r="C5963" s="144"/>
      <c r="D5963" s="144"/>
      <c r="E5963" s="144"/>
      <c r="F5963" s="144"/>
    </row>
    <row r="5964" spans="1:6">
      <c r="A5964" s="144"/>
      <c r="B5964" s="144"/>
      <c r="C5964" s="144"/>
      <c r="D5964" s="144"/>
      <c r="E5964" s="144"/>
      <c r="F5964" s="144"/>
    </row>
    <row r="5965" spans="1:6">
      <c r="A5965" s="144"/>
      <c r="B5965" s="144"/>
      <c r="C5965" s="144"/>
      <c r="D5965" s="144"/>
      <c r="E5965" s="144"/>
      <c r="F5965" s="144"/>
    </row>
    <row r="5966" spans="1:6">
      <c r="A5966" s="144"/>
      <c r="B5966" s="144"/>
      <c r="C5966" s="144"/>
      <c r="D5966" s="144"/>
      <c r="E5966" s="144"/>
      <c r="F5966" s="144"/>
    </row>
    <row r="5967" spans="1:6">
      <c r="A5967" s="144"/>
      <c r="B5967" s="144"/>
      <c r="C5967" s="144"/>
      <c r="D5967" s="144"/>
      <c r="E5967" s="144"/>
      <c r="F5967" s="144"/>
    </row>
    <row r="5968" spans="1:6">
      <c r="A5968" s="144"/>
      <c r="B5968" s="144"/>
      <c r="C5968" s="144"/>
      <c r="D5968" s="144"/>
      <c r="E5968" s="144"/>
      <c r="F5968" s="144"/>
    </row>
    <row r="5969" spans="1:6">
      <c r="A5969" s="144"/>
      <c r="B5969" s="144"/>
      <c r="C5969" s="144"/>
      <c r="D5969" s="144"/>
      <c r="E5969" s="144"/>
      <c r="F5969" s="144"/>
    </row>
    <row r="5970" spans="1:6">
      <c r="A5970" s="144"/>
      <c r="B5970" s="144"/>
      <c r="C5970" s="144"/>
      <c r="D5970" s="144"/>
      <c r="E5970" s="144"/>
      <c r="F5970" s="144"/>
    </row>
    <row r="5971" spans="1:6">
      <c r="A5971" s="144"/>
      <c r="B5971" s="144"/>
      <c r="C5971" s="144"/>
      <c r="D5971" s="144"/>
      <c r="E5971" s="144"/>
      <c r="F5971" s="144"/>
    </row>
    <row r="5972" spans="1:6">
      <c r="A5972" s="144"/>
      <c r="B5972" s="144"/>
      <c r="C5972" s="144"/>
      <c r="D5972" s="144"/>
      <c r="E5972" s="144"/>
      <c r="F5972" s="144"/>
    </row>
    <row r="5973" spans="1:6">
      <c r="A5973" s="144"/>
      <c r="B5973" s="144"/>
      <c r="C5973" s="144"/>
      <c r="D5973" s="144"/>
      <c r="E5973" s="144"/>
      <c r="F5973" s="144"/>
    </row>
    <row r="5974" spans="1:6">
      <c r="A5974" s="144"/>
      <c r="B5974" s="144"/>
      <c r="C5974" s="144"/>
      <c r="D5974" s="144"/>
      <c r="E5974" s="144"/>
      <c r="F5974" s="144"/>
    </row>
    <row r="5975" spans="1:6">
      <c r="A5975" s="144"/>
      <c r="B5975" s="144"/>
      <c r="C5975" s="144"/>
      <c r="D5975" s="144"/>
      <c r="E5975" s="144"/>
      <c r="F5975" s="144"/>
    </row>
    <row r="5976" spans="1:6">
      <c r="A5976" s="144"/>
      <c r="B5976" s="144"/>
      <c r="C5976" s="144"/>
      <c r="D5976" s="144"/>
      <c r="E5976" s="144"/>
      <c r="F5976" s="144"/>
    </row>
    <row r="5977" spans="1:6">
      <c r="A5977" s="144"/>
      <c r="B5977" s="144"/>
      <c r="C5977" s="144"/>
      <c r="D5977" s="144"/>
      <c r="E5977" s="144"/>
      <c r="F5977" s="144"/>
    </row>
    <row r="5978" spans="1:6">
      <c r="A5978" s="144"/>
      <c r="B5978" s="144"/>
      <c r="C5978" s="144"/>
      <c r="D5978" s="144"/>
      <c r="E5978" s="144"/>
      <c r="F5978" s="144"/>
    </row>
    <row r="5979" spans="1:6">
      <c r="A5979" s="144"/>
      <c r="B5979" s="144"/>
      <c r="C5979" s="144"/>
      <c r="D5979" s="144"/>
      <c r="E5979" s="144"/>
      <c r="F5979" s="144"/>
    </row>
    <row r="5980" spans="1:6">
      <c r="A5980" s="144"/>
      <c r="B5980" s="144"/>
      <c r="C5980" s="144"/>
      <c r="D5980" s="144"/>
      <c r="E5980" s="144"/>
      <c r="F5980" s="144"/>
    </row>
    <row r="5981" spans="1:6">
      <c r="A5981" s="144"/>
      <c r="B5981" s="144"/>
      <c r="C5981" s="144"/>
      <c r="D5981" s="144"/>
      <c r="E5981" s="144"/>
      <c r="F5981" s="144"/>
    </row>
    <row r="5982" spans="1:6">
      <c r="A5982" s="144"/>
      <c r="B5982" s="144"/>
      <c r="C5982" s="144"/>
      <c r="D5982" s="144"/>
      <c r="E5982" s="144"/>
      <c r="F5982" s="144"/>
    </row>
    <row r="5983" spans="1:6">
      <c r="A5983" s="144"/>
      <c r="B5983" s="144"/>
      <c r="C5983" s="144"/>
      <c r="D5983" s="144"/>
      <c r="E5983" s="144"/>
      <c r="F5983" s="144"/>
    </row>
    <row r="5984" spans="1:6">
      <c r="A5984" s="144"/>
      <c r="B5984" s="144"/>
      <c r="C5984" s="144"/>
      <c r="D5984" s="144"/>
      <c r="E5984" s="144"/>
      <c r="F5984" s="144"/>
    </row>
    <row r="5985" spans="1:6">
      <c r="A5985" s="144"/>
      <c r="B5985" s="144"/>
      <c r="C5985" s="144"/>
      <c r="D5985" s="144"/>
      <c r="E5985" s="144"/>
      <c r="F5985" s="144"/>
    </row>
    <row r="5986" spans="1:6">
      <c r="A5986" s="144"/>
      <c r="B5986" s="144"/>
      <c r="C5986" s="144"/>
      <c r="D5986" s="144"/>
      <c r="E5986" s="144"/>
      <c r="F5986" s="144"/>
    </row>
    <row r="5987" spans="1:6">
      <c r="A5987" s="144"/>
      <c r="B5987" s="144"/>
      <c r="C5987" s="144"/>
      <c r="D5987" s="144"/>
      <c r="E5987" s="144"/>
      <c r="F5987" s="144"/>
    </row>
    <row r="5988" spans="1:6">
      <c r="A5988" s="144"/>
      <c r="B5988" s="144"/>
      <c r="C5988" s="144"/>
      <c r="D5988" s="144"/>
      <c r="E5988" s="144"/>
      <c r="F5988" s="144"/>
    </row>
    <row r="5989" spans="1:6">
      <c r="A5989" s="144"/>
      <c r="B5989" s="144"/>
      <c r="C5989" s="144"/>
      <c r="D5989" s="144"/>
      <c r="E5989" s="144"/>
      <c r="F5989" s="144"/>
    </row>
    <row r="5990" spans="1:6">
      <c r="A5990" s="144"/>
      <c r="B5990" s="144"/>
      <c r="C5990" s="144"/>
      <c r="D5990" s="144"/>
      <c r="E5990" s="144"/>
      <c r="F5990" s="144"/>
    </row>
    <row r="5991" spans="1:6">
      <c r="A5991" s="144"/>
      <c r="B5991" s="144"/>
      <c r="C5991" s="144"/>
      <c r="D5991" s="144"/>
      <c r="E5991" s="144"/>
      <c r="F5991" s="144"/>
    </row>
    <row r="5992" spans="1:6">
      <c r="A5992" s="144"/>
      <c r="B5992" s="144"/>
      <c r="C5992" s="144"/>
      <c r="D5992" s="144"/>
      <c r="E5992" s="144"/>
      <c r="F5992" s="144"/>
    </row>
    <row r="5993" spans="1:6">
      <c r="A5993" s="144"/>
      <c r="B5993" s="144"/>
      <c r="C5993" s="144"/>
      <c r="D5993" s="144"/>
      <c r="E5993" s="144"/>
      <c r="F5993" s="144"/>
    </row>
    <row r="5994" spans="1:6">
      <c r="A5994" s="144"/>
      <c r="B5994" s="144"/>
      <c r="C5994" s="144"/>
      <c r="D5994" s="144"/>
      <c r="E5994" s="144"/>
      <c r="F5994" s="144"/>
    </row>
    <row r="5995" spans="1:6">
      <c r="A5995" s="144"/>
      <c r="B5995" s="144"/>
      <c r="C5995" s="144"/>
      <c r="D5995" s="144"/>
      <c r="E5995" s="144"/>
      <c r="F5995" s="144"/>
    </row>
    <row r="5996" spans="1:6">
      <c r="A5996" s="144"/>
      <c r="B5996" s="144"/>
      <c r="C5996" s="144"/>
      <c r="D5996" s="144"/>
      <c r="E5996" s="144"/>
      <c r="F5996" s="144"/>
    </row>
    <row r="5997" spans="1:6">
      <c r="A5997" s="144"/>
      <c r="B5997" s="144"/>
      <c r="C5997" s="144"/>
      <c r="D5997" s="144"/>
      <c r="E5997" s="144"/>
      <c r="F5997" s="144"/>
    </row>
    <row r="5998" spans="1:6">
      <c r="A5998" s="144"/>
      <c r="B5998" s="144"/>
      <c r="C5998" s="144"/>
      <c r="D5998" s="144"/>
      <c r="E5998" s="144"/>
      <c r="F5998" s="144"/>
    </row>
    <row r="5999" spans="1:6">
      <c r="A5999" s="144"/>
      <c r="B5999" s="144"/>
      <c r="C5999" s="144"/>
      <c r="D5999" s="144"/>
      <c r="E5999" s="144"/>
      <c r="F5999" s="144"/>
    </row>
    <row r="6000" spans="1:6">
      <c r="A6000" s="144"/>
      <c r="B6000" s="144"/>
      <c r="C6000" s="144"/>
      <c r="D6000" s="144"/>
      <c r="E6000" s="144"/>
      <c r="F6000" s="144"/>
    </row>
    <row r="6001" spans="1:6">
      <c r="A6001" s="144"/>
      <c r="B6001" s="144"/>
      <c r="C6001" s="144"/>
      <c r="D6001" s="144"/>
      <c r="E6001" s="144"/>
      <c r="F6001" s="144"/>
    </row>
    <row r="6002" spans="1:6">
      <c r="A6002" s="144"/>
      <c r="B6002" s="144"/>
      <c r="C6002" s="144"/>
      <c r="D6002" s="144"/>
      <c r="E6002" s="144"/>
      <c r="F6002" s="144"/>
    </row>
    <row r="6003" spans="1:6">
      <c r="A6003" s="144"/>
      <c r="B6003" s="144"/>
      <c r="C6003" s="144"/>
      <c r="D6003" s="144"/>
      <c r="E6003" s="144"/>
      <c r="F6003" s="144"/>
    </row>
    <row r="6004" spans="1:6">
      <c r="A6004" s="144"/>
      <c r="B6004" s="144"/>
      <c r="C6004" s="144"/>
      <c r="D6004" s="144"/>
      <c r="E6004" s="144"/>
      <c r="F6004" s="144"/>
    </row>
    <row r="6005" spans="1:6">
      <c r="A6005" s="144"/>
      <c r="B6005" s="144"/>
      <c r="C6005" s="144"/>
      <c r="D6005" s="144"/>
      <c r="E6005" s="144"/>
      <c r="F6005" s="144"/>
    </row>
    <row r="6006" spans="1:6">
      <c r="A6006" s="144"/>
      <c r="B6006" s="144"/>
      <c r="C6006" s="144"/>
      <c r="D6006" s="144"/>
      <c r="E6006" s="144"/>
      <c r="F6006" s="144"/>
    </row>
    <row r="6007" spans="1:6">
      <c r="A6007" s="144"/>
      <c r="B6007" s="144"/>
      <c r="C6007" s="144"/>
      <c r="D6007" s="144"/>
      <c r="E6007" s="144"/>
      <c r="F6007" s="144"/>
    </row>
    <row r="6008" spans="1:6">
      <c r="A6008" s="144"/>
      <c r="B6008" s="144"/>
      <c r="C6008" s="144"/>
      <c r="D6008" s="144"/>
      <c r="E6008" s="144"/>
      <c r="F6008" s="144"/>
    </row>
    <row r="6009" spans="1:6">
      <c r="A6009" s="144"/>
      <c r="B6009" s="144"/>
      <c r="C6009" s="144"/>
      <c r="D6009" s="144"/>
      <c r="E6009" s="144"/>
      <c r="F6009" s="144"/>
    </row>
    <row r="6010" spans="1:6">
      <c r="A6010" s="144"/>
      <c r="B6010" s="144"/>
      <c r="C6010" s="144"/>
      <c r="D6010" s="144"/>
      <c r="E6010" s="144"/>
      <c r="F6010" s="144"/>
    </row>
    <row r="6011" spans="1:6">
      <c r="A6011" s="144"/>
      <c r="B6011" s="144"/>
      <c r="C6011" s="144"/>
      <c r="D6011" s="144"/>
      <c r="E6011" s="144"/>
      <c r="F6011" s="144"/>
    </row>
    <row r="6012" spans="1:6">
      <c r="A6012" s="144"/>
      <c r="B6012" s="144"/>
      <c r="C6012" s="144"/>
      <c r="D6012" s="144"/>
      <c r="E6012" s="144"/>
      <c r="F6012" s="144"/>
    </row>
    <row r="6013" spans="1:6">
      <c r="A6013" s="144"/>
      <c r="B6013" s="144"/>
      <c r="C6013" s="144"/>
      <c r="D6013" s="144"/>
      <c r="E6013" s="144"/>
      <c r="F6013" s="144"/>
    </row>
    <row r="6014" spans="1:6">
      <c r="A6014" s="144"/>
      <c r="B6014" s="144"/>
      <c r="C6014" s="144"/>
      <c r="D6014" s="144"/>
      <c r="E6014" s="144"/>
      <c r="F6014" s="144"/>
    </row>
    <row r="6015" spans="1:6">
      <c r="A6015" s="144"/>
      <c r="B6015" s="144"/>
      <c r="C6015" s="144"/>
      <c r="D6015" s="144"/>
      <c r="E6015" s="144"/>
      <c r="F6015" s="144"/>
    </row>
    <row r="6016" spans="1:6">
      <c r="A6016" s="144"/>
      <c r="B6016" s="144"/>
      <c r="C6016" s="144"/>
      <c r="D6016" s="144"/>
      <c r="E6016" s="144"/>
      <c r="F6016" s="144"/>
    </row>
    <row r="6017" spans="1:6">
      <c r="A6017" s="144"/>
      <c r="B6017" s="144"/>
      <c r="C6017" s="144"/>
      <c r="D6017" s="144"/>
      <c r="E6017" s="144"/>
      <c r="F6017" s="144"/>
    </row>
    <row r="6018" spans="1:6">
      <c r="A6018" s="144"/>
      <c r="B6018" s="144"/>
      <c r="C6018" s="144"/>
      <c r="D6018" s="144"/>
      <c r="E6018" s="144"/>
      <c r="F6018" s="144"/>
    </row>
    <row r="6019" spans="1:6">
      <c r="A6019" s="144"/>
      <c r="B6019" s="144"/>
      <c r="C6019" s="144"/>
      <c r="D6019" s="144"/>
      <c r="E6019" s="144"/>
      <c r="F6019" s="144"/>
    </row>
    <row r="6020" spans="1:6">
      <c r="A6020" s="144"/>
      <c r="B6020" s="144"/>
      <c r="C6020" s="144"/>
      <c r="D6020" s="144"/>
      <c r="E6020" s="144"/>
      <c r="F6020" s="144"/>
    </row>
    <row r="6021" spans="1:6">
      <c r="A6021" s="144"/>
      <c r="B6021" s="144"/>
      <c r="C6021" s="144"/>
      <c r="D6021" s="144"/>
      <c r="E6021" s="144"/>
      <c r="F6021" s="144"/>
    </row>
    <row r="6022" spans="1:6">
      <c r="A6022" s="144"/>
      <c r="B6022" s="144"/>
      <c r="C6022" s="144"/>
      <c r="D6022" s="144"/>
      <c r="E6022" s="144"/>
      <c r="F6022" s="144"/>
    </row>
    <row r="6023" spans="1:6">
      <c r="A6023" s="144"/>
      <c r="B6023" s="144"/>
      <c r="C6023" s="144"/>
      <c r="D6023" s="144"/>
      <c r="E6023" s="144"/>
      <c r="F6023" s="144"/>
    </row>
    <row r="6024" spans="1:6">
      <c r="A6024" s="144"/>
      <c r="B6024" s="144"/>
      <c r="C6024" s="144"/>
      <c r="D6024" s="144"/>
      <c r="E6024" s="144"/>
      <c r="F6024" s="144"/>
    </row>
    <row r="6025" spans="1:6">
      <c r="A6025" s="144"/>
      <c r="B6025" s="144"/>
      <c r="C6025" s="144"/>
      <c r="D6025" s="144"/>
      <c r="E6025" s="144"/>
      <c r="F6025" s="144"/>
    </row>
    <row r="6026" spans="1:6">
      <c r="A6026" s="144"/>
      <c r="B6026" s="144"/>
      <c r="C6026" s="144"/>
      <c r="D6026" s="144"/>
      <c r="E6026" s="144"/>
      <c r="F6026" s="144"/>
    </row>
    <row r="6027" spans="1:6">
      <c r="A6027" s="144"/>
      <c r="B6027" s="144"/>
      <c r="C6027" s="144"/>
      <c r="D6027" s="144"/>
      <c r="E6027" s="144"/>
      <c r="F6027" s="144"/>
    </row>
    <row r="6028" spans="1:6">
      <c r="A6028" s="144"/>
      <c r="B6028" s="144"/>
      <c r="C6028" s="144"/>
      <c r="D6028" s="144"/>
      <c r="E6028" s="144"/>
      <c r="F6028" s="144"/>
    </row>
    <row r="6029" spans="1:6">
      <c r="A6029" s="144"/>
      <c r="B6029" s="144"/>
      <c r="C6029" s="144"/>
      <c r="D6029" s="144"/>
      <c r="E6029" s="144"/>
      <c r="F6029" s="144"/>
    </row>
    <row r="6030" spans="1:6">
      <c r="A6030" s="144"/>
      <c r="B6030" s="144"/>
      <c r="C6030" s="144"/>
      <c r="D6030" s="144"/>
      <c r="E6030" s="144"/>
      <c r="F6030" s="144"/>
    </row>
    <row r="6031" spans="1:6">
      <c r="A6031" s="144"/>
      <c r="B6031" s="144"/>
      <c r="C6031" s="144"/>
      <c r="D6031" s="144"/>
      <c r="E6031" s="144"/>
      <c r="F6031" s="144"/>
    </row>
    <row r="6032" spans="1:6">
      <c r="A6032" s="144"/>
      <c r="B6032" s="144"/>
      <c r="C6032" s="144"/>
      <c r="D6032" s="144"/>
      <c r="E6032" s="144"/>
      <c r="F6032" s="144"/>
    </row>
    <row r="6033" spans="1:6">
      <c r="A6033" s="144"/>
      <c r="B6033" s="144"/>
      <c r="C6033" s="144"/>
      <c r="D6033" s="144"/>
      <c r="E6033" s="144"/>
      <c r="F6033" s="144"/>
    </row>
    <row r="6034" spans="1:6">
      <c r="A6034" s="144"/>
      <c r="B6034" s="144"/>
      <c r="C6034" s="144"/>
      <c r="D6034" s="144"/>
      <c r="E6034" s="144"/>
      <c r="F6034" s="144"/>
    </row>
    <row r="6035" spans="1:6">
      <c r="A6035" s="144"/>
      <c r="B6035" s="144"/>
      <c r="C6035" s="144"/>
      <c r="D6035" s="144"/>
      <c r="E6035" s="144"/>
      <c r="F6035" s="144"/>
    </row>
    <row r="6036" spans="1:6">
      <c r="A6036" s="144"/>
      <c r="B6036" s="144"/>
      <c r="C6036" s="144"/>
      <c r="D6036" s="144"/>
      <c r="E6036" s="144"/>
      <c r="F6036" s="144"/>
    </row>
    <row r="6037" spans="1:6">
      <c r="A6037" s="144"/>
      <c r="B6037" s="144"/>
      <c r="C6037" s="144"/>
      <c r="D6037" s="144"/>
      <c r="E6037" s="144"/>
      <c r="F6037" s="144"/>
    </row>
    <row r="6038" spans="1:6">
      <c r="A6038" s="144"/>
      <c r="B6038" s="144"/>
      <c r="C6038" s="144"/>
      <c r="D6038" s="144"/>
      <c r="E6038" s="144"/>
      <c r="F6038" s="144"/>
    </row>
    <row r="6039" spans="1:6">
      <c r="A6039" s="144"/>
      <c r="B6039" s="144"/>
      <c r="C6039" s="144"/>
      <c r="D6039" s="144"/>
      <c r="E6039" s="144"/>
      <c r="F6039" s="144"/>
    </row>
    <row r="6040" spans="1:6">
      <c r="A6040" s="144"/>
      <c r="B6040" s="144"/>
      <c r="C6040" s="144"/>
      <c r="D6040" s="144"/>
      <c r="E6040" s="144"/>
      <c r="F6040" s="144"/>
    </row>
    <row r="6041" spans="1:6">
      <c r="A6041" s="144"/>
      <c r="B6041" s="144"/>
      <c r="C6041" s="144"/>
      <c r="D6041" s="144"/>
      <c r="E6041" s="144"/>
      <c r="F6041" s="144"/>
    </row>
    <row r="6042" spans="1:6">
      <c r="A6042" s="144"/>
      <c r="B6042" s="144"/>
      <c r="C6042" s="144"/>
      <c r="D6042" s="144"/>
      <c r="E6042" s="144"/>
      <c r="F6042" s="144"/>
    </row>
    <row r="6043" spans="1:6">
      <c r="A6043" s="144"/>
      <c r="B6043" s="144"/>
      <c r="C6043" s="144"/>
      <c r="D6043" s="144"/>
      <c r="E6043" s="144"/>
      <c r="F6043" s="144"/>
    </row>
    <row r="6044" spans="1:6">
      <c r="A6044" s="144"/>
      <c r="B6044" s="144"/>
      <c r="C6044" s="144"/>
      <c r="D6044" s="144"/>
      <c r="E6044" s="144"/>
      <c r="F6044" s="144"/>
    </row>
    <row r="6045" spans="1:6">
      <c r="A6045" s="144"/>
      <c r="B6045" s="144"/>
      <c r="C6045" s="144"/>
      <c r="D6045" s="144"/>
      <c r="E6045" s="144"/>
      <c r="F6045" s="144"/>
    </row>
    <row r="6046" spans="1:6">
      <c r="A6046" s="144"/>
      <c r="B6046" s="144"/>
      <c r="C6046" s="144"/>
      <c r="D6046" s="144"/>
      <c r="E6046" s="144"/>
      <c r="F6046" s="144"/>
    </row>
    <row r="6047" spans="1:6">
      <c r="A6047" s="144"/>
      <c r="B6047" s="144"/>
      <c r="C6047" s="144"/>
      <c r="D6047" s="144"/>
      <c r="E6047" s="144"/>
      <c r="F6047" s="144"/>
    </row>
    <row r="6048" spans="1:6">
      <c r="A6048" s="144"/>
      <c r="B6048" s="144"/>
      <c r="C6048" s="144"/>
      <c r="D6048" s="144"/>
      <c r="E6048" s="144"/>
      <c r="F6048" s="144"/>
    </row>
    <row r="6049" spans="1:6">
      <c r="A6049" s="144"/>
      <c r="B6049" s="144"/>
      <c r="C6049" s="144"/>
      <c r="D6049" s="144"/>
      <c r="E6049" s="144"/>
      <c r="F6049" s="144"/>
    </row>
    <row r="6050" spans="1:6">
      <c r="A6050" s="144"/>
      <c r="B6050" s="144"/>
      <c r="C6050" s="144"/>
      <c r="D6050" s="144"/>
      <c r="E6050" s="144"/>
      <c r="F6050" s="144"/>
    </row>
    <row r="6051" spans="1:6">
      <c r="A6051" s="144"/>
      <c r="B6051" s="144"/>
      <c r="C6051" s="144"/>
      <c r="D6051" s="144"/>
      <c r="E6051" s="144"/>
      <c r="F6051" s="144"/>
    </row>
    <row r="6052" spans="1:6">
      <c r="A6052" s="144"/>
      <c r="B6052" s="144"/>
      <c r="C6052" s="144"/>
      <c r="D6052" s="144"/>
      <c r="E6052" s="144"/>
      <c r="F6052" s="144"/>
    </row>
    <row r="6053" spans="1:6">
      <c r="A6053" s="144"/>
      <c r="B6053" s="144"/>
      <c r="C6053" s="144"/>
      <c r="D6053" s="144"/>
      <c r="E6053" s="144"/>
      <c r="F6053" s="144"/>
    </row>
    <row r="6054" spans="1:6">
      <c r="A6054" s="144"/>
      <c r="B6054" s="144"/>
      <c r="C6054" s="144"/>
      <c r="D6054" s="144"/>
      <c r="E6054" s="144"/>
      <c r="F6054" s="144"/>
    </row>
    <row r="6055" spans="1:6">
      <c r="A6055" s="144"/>
      <c r="B6055" s="144"/>
      <c r="C6055" s="144"/>
      <c r="D6055" s="144"/>
      <c r="E6055" s="144"/>
      <c r="F6055" s="144"/>
    </row>
    <row r="6056" spans="1:6">
      <c r="A6056" s="144"/>
      <c r="B6056" s="144"/>
      <c r="C6056" s="144"/>
      <c r="D6056" s="144"/>
      <c r="E6056" s="144"/>
      <c r="F6056" s="144"/>
    </row>
    <row r="6057" spans="1:6">
      <c r="A6057" s="144"/>
      <c r="B6057" s="144"/>
      <c r="C6057" s="144"/>
      <c r="D6057" s="144"/>
      <c r="E6057" s="144"/>
      <c r="F6057" s="144"/>
    </row>
    <row r="6058" spans="1:6">
      <c r="A6058" s="144"/>
      <c r="B6058" s="144"/>
      <c r="C6058" s="144"/>
      <c r="D6058" s="144"/>
      <c r="E6058" s="144"/>
      <c r="F6058" s="144"/>
    </row>
    <row r="6059" spans="1:6">
      <c r="A6059" s="144"/>
      <c r="B6059" s="144"/>
      <c r="C6059" s="144"/>
      <c r="D6059" s="144"/>
      <c r="E6059" s="144"/>
      <c r="F6059" s="144"/>
    </row>
    <row r="6060" spans="1:6">
      <c r="A6060" s="144"/>
      <c r="B6060" s="144"/>
      <c r="C6060" s="144"/>
      <c r="D6060" s="144"/>
      <c r="E6060" s="144"/>
      <c r="F6060" s="144"/>
    </row>
    <row r="6061" spans="1:6">
      <c r="A6061" s="144"/>
      <c r="B6061" s="144"/>
      <c r="C6061" s="144"/>
      <c r="D6061" s="144"/>
      <c r="E6061" s="144"/>
      <c r="F6061" s="144"/>
    </row>
    <row r="6062" spans="1:6">
      <c r="A6062" s="144"/>
      <c r="B6062" s="144"/>
      <c r="C6062" s="144"/>
      <c r="D6062" s="144"/>
      <c r="E6062" s="144"/>
      <c r="F6062" s="144"/>
    </row>
    <row r="6063" spans="1:6">
      <c r="A6063" s="144"/>
      <c r="B6063" s="144"/>
      <c r="C6063" s="144"/>
      <c r="D6063" s="144"/>
      <c r="E6063" s="144"/>
      <c r="F6063" s="144"/>
    </row>
    <row r="6064" spans="1:6">
      <c r="A6064" s="144"/>
      <c r="B6064" s="144"/>
      <c r="C6064" s="144"/>
      <c r="D6064" s="144"/>
      <c r="E6064" s="144"/>
      <c r="F6064" s="144"/>
    </row>
    <row r="6065" spans="1:6">
      <c r="A6065" s="144"/>
      <c r="B6065" s="144"/>
      <c r="C6065" s="144"/>
      <c r="D6065" s="144"/>
      <c r="E6065" s="144"/>
      <c r="F6065" s="144"/>
    </row>
    <row r="6066" spans="1:6">
      <c r="A6066" s="144"/>
      <c r="B6066" s="144"/>
      <c r="C6066" s="144"/>
      <c r="D6066" s="144"/>
      <c r="E6066" s="144"/>
      <c r="F6066" s="144"/>
    </row>
    <row r="6067" spans="1:6">
      <c r="A6067" s="144"/>
      <c r="B6067" s="144"/>
      <c r="C6067" s="144"/>
      <c r="D6067" s="144"/>
      <c r="E6067" s="144"/>
      <c r="F6067" s="144"/>
    </row>
    <row r="6068" spans="1:6">
      <c r="A6068" s="144"/>
      <c r="B6068" s="144"/>
      <c r="C6068" s="144"/>
      <c r="D6068" s="144"/>
      <c r="E6068" s="144"/>
      <c r="F6068" s="144"/>
    </row>
    <row r="6069" spans="1:6">
      <c r="A6069" s="144"/>
      <c r="B6069" s="144"/>
      <c r="C6069" s="144"/>
      <c r="D6069" s="144"/>
      <c r="E6069" s="144"/>
      <c r="F6069" s="144"/>
    </row>
    <row r="6070" spans="1:6">
      <c r="A6070" s="144"/>
      <c r="B6070" s="144"/>
      <c r="C6070" s="144"/>
      <c r="D6070" s="144"/>
      <c r="E6070" s="144"/>
      <c r="F6070" s="144"/>
    </row>
    <row r="6071" spans="1:6">
      <c r="A6071" s="144"/>
      <c r="B6071" s="144"/>
      <c r="C6071" s="144"/>
      <c r="D6071" s="144"/>
      <c r="E6071" s="144"/>
      <c r="F6071" s="144"/>
    </row>
    <row r="6072" spans="1:6">
      <c r="A6072" s="144"/>
      <c r="B6072" s="144"/>
      <c r="C6072" s="144"/>
      <c r="D6072" s="144"/>
      <c r="E6072" s="144"/>
      <c r="F6072" s="144"/>
    </row>
    <row r="6073" spans="1:6">
      <c r="A6073" s="144"/>
      <c r="B6073" s="144"/>
      <c r="C6073" s="144"/>
      <c r="D6073" s="144"/>
      <c r="E6073" s="144"/>
      <c r="F6073" s="144"/>
    </row>
    <row r="6074" spans="1:6">
      <c r="A6074" s="144"/>
      <c r="B6074" s="144"/>
      <c r="C6074" s="144"/>
      <c r="D6074" s="144"/>
      <c r="E6074" s="144"/>
      <c r="F6074" s="144"/>
    </row>
    <row r="6075" spans="1:6">
      <c r="A6075" s="144"/>
      <c r="B6075" s="144"/>
      <c r="C6075" s="144"/>
      <c r="D6075" s="144"/>
      <c r="E6075" s="144"/>
      <c r="F6075" s="144"/>
    </row>
    <row r="6076" spans="1:6">
      <c r="A6076" s="144"/>
      <c r="B6076" s="144"/>
      <c r="C6076" s="144"/>
      <c r="D6076" s="144"/>
      <c r="E6076" s="144"/>
      <c r="F6076" s="144"/>
    </row>
    <row r="6077" spans="1:6">
      <c r="A6077" s="144"/>
      <c r="B6077" s="144"/>
      <c r="C6077" s="144"/>
      <c r="D6077" s="144"/>
      <c r="E6077" s="144"/>
      <c r="F6077" s="144"/>
    </row>
    <row r="6078" spans="1:6">
      <c r="A6078" s="144"/>
      <c r="B6078" s="144"/>
      <c r="C6078" s="144"/>
      <c r="D6078" s="144"/>
      <c r="E6078" s="144"/>
      <c r="F6078" s="144"/>
    </row>
    <row r="6079" spans="1:6">
      <c r="A6079" s="144"/>
      <c r="B6079" s="144"/>
      <c r="C6079" s="144"/>
      <c r="D6079" s="144"/>
      <c r="E6079" s="144"/>
      <c r="F6079" s="144"/>
    </row>
    <row r="6080" spans="1:6">
      <c r="A6080" s="144"/>
      <c r="B6080" s="144"/>
      <c r="C6080" s="144"/>
      <c r="D6080" s="144"/>
      <c r="E6080" s="144"/>
      <c r="F6080" s="144"/>
    </row>
    <row r="6081" spans="1:6">
      <c r="A6081" s="144"/>
      <c r="B6081" s="144"/>
      <c r="C6081" s="144"/>
      <c r="D6081" s="144"/>
      <c r="E6081" s="144"/>
      <c r="F6081" s="144"/>
    </row>
    <row r="6082" spans="1:6">
      <c r="A6082" s="144"/>
      <c r="B6082" s="144"/>
      <c r="C6082" s="144"/>
      <c r="D6082" s="144"/>
      <c r="E6082" s="144"/>
      <c r="F6082" s="144"/>
    </row>
    <row r="6083" spans="1:6">
      <c r="A6083" s="144"/>
      <c r="B6083" s="144"/>
      <c r="C6083" s="144"/>
      <c r="D6083" s="144"/>
      <c r="E6083" s="144"/>
      <c r="F6083" s="144"/>
    </row>
    <row r="6084" spans="1:6">
      <c r="A6084" s="144"/>
      <c r="B6084" s="144"/>
      <c r="C6084" s="144"/>
      <c r="D6084" s="144"/>
      <c r="E6084" s="144"/>
      <c r="F6084" s="144"/>
    </row>
    <row r="6085" spans="1:6">
      <c r="A6085" s="144"/>
      <c r="B6085" s="144"/>
      <c r="C6085" s="144"/>
      <c r="D6085" s="144"/>
      <c r="E6085" s="144"/>
      <c r="F6085" s="144"/>
    </row>
    <row r="6086" spans="1:6">
      <c r="A6086" s="144"/>
      <c r="B6086" s="144"/>
      <c r="C6086" s="144"/>
      <c r="D6086" s="144"/>
      <c r="E6086" s="144"/>
      <c r="F6086" s="144"/>
    </row>
    <row r="6087" spans="1:6">
      <c r="A6087" s="144"/>
      <c r="B6087" s="144"/>
      <c r="C6087" s="144"/>
      <c r="D6087" s="144"/>
      <c r="E6087" s="144"/>
      <c r="F6087" s="144"/>
    </row>
    <row r="6088" spans="1:6">
      <c r="A6088" s="144"/>
      <c r="B6088" s="144"/>
      <c r="C6088" s="144"/>
      <c r="D6088" s="144"/>
      <c r="E6088" s="144"/>
      <c r="F6088" s="144"/>
    </row>
    <row r="6089" spans="1:6">
      <c r="A6089" s="144"/>
      <c r="B6089" s="144"/>
      <c r="C6089" s="144"/>
      <c r="D6089" s="144"/>
      <c r="E6089" s="144"/>
      <c r="F6089" s="144"/>
    </row>
    <row r="6090" spans="1:6">
      <c r="A6090" s="144"/>
      <c r="B6090" s="144"/>
      <c r="C6090" s="144"/>
      <c r="D6090" s="144"/>
      <c r="E6090" s="144"/>
      <c r="F6090" s="144"/>
    </row>
    <row r="6091" spans="1:6">
      <c r="A6091" s="144"/>
      <c r="B6091" s="144"/>
      <c r="C6091" s="144"/>
      <c r="D6091" s="144"/>
      <c r="E6091" s="144"/>
      <c r="F6091" s="144"/>
    </row>
    <row r="6092" spans="1:6">
      <c r="A6092" s="144"/>
      <c r="B6092" s="144"/>
      <c r="C6092" s="144"/>
      <c r="D6092" s="144"/>
      <c r="E6092" s="144"/>
      <c r="F6092" s="144"/>
    </row>
    <row r="6093" spans="1:6">
      <c r="A6093" s="144"/>
      <c r="B6093" s="144"/>
      <c r="C6093" s="144"/>
      <c r="D6093" s="144"/>
      <c r="E6093" s="144"/>
      <c r="F6093" s="144"/>
    </row>
    <row r="6094" spans="1:6">
      <c r="A6094" s="144"/>
      <c r="B6094" s="144"/>
      <c r="C6094" s="144"/>
      <c r="D6094" s="144"/>
      <c r="E6094" s="144"/>
      <c r="F6094" s="144"/>
    </row>
    <row r="6095" spans="1:6">
      <c r="A6095" s="144"/>
      <c r="B6095" s="144"/>
      <c r="C6095" s="144"/>
      <c r="D6095" s="144"/>
      <c r="E6095" s="144"/>
      <c r="F6095" s="144"/>
    </row>
    <row r="6096" spans="1:6">
      <c r="A6096" s="144"/>
      <c r="B6096" s="144"/>
      <c r="C6096" s="144"/>
      <c r="D6096" s="144"/>
      <c r="E6096" s="144"/>
      <c r="F6096" s="144"/>
    </row>
    <row r="6097" spans="1:6">
      <c r="A6097" s="144"/>
      <c r="B6097" s="144"/>
      <c r="C6097" s="144"/>
      <c r="D6097" s="144"/>
      <c r="E6097" s="144"/>
      <c r="F6097" s="144"/>
    </row>
    <row r="6098" spans="1:6">
      <c r="A6098" s="144"/>
      <c r="B6098" s="144"/>
      <c r="C6098" s="144"/>
      <c r="D6098" s="144"/>
      <c r="E6098" s="144"/>
      <c r="F6098" s="144"/>
    </row>
    <row r="6099" spans="1:6">
      <c r="A6099" s="144"/>
      <c r="B6099" s="144"/>
      <c r="C6099" s="144"/>
      <c r="D6099" s="144"/>
      <c r="E6099" s="144"/>
      <c r="F6099" s="144"/>
    </row>
    <row r="6100" spans="1:6">
      <c r="A6100" s="144"/>
      <c r="B6100" s="144"/>
      <c r="C6100" s="144"/>
      <c r="D6100" s="144"/>
      <c r="E6100" s="144"/>
      <c r="F6100" s="144"/>
    </row>
    <row r="6101" spans="1:6">
      <c r="A6101" s="144"/>
      <c r="B6101" s="144"/>
      <c r="C6101" s="144"/>
      <c r="D6101" s="144"/>
      <c r="E6101" s="144"/>
      <c r="F6101" s="144"/>
    </row>
    <row r="6102" spans="1:6">
      <c r="A6102" s="144"/>
      <c r="B6102" s="144"/>
      <c r="C6102" s="144"/>
      <c r="D6102" s="144"/>
      <c r="E6102" s="144"/>
      <c r="F6102" s="144"/>
    </row>
    <row r="6103" spans="1:6">
      <c r="A6103" s="144"/>
      <c r="B6103" s="144"/>
      <c r="C6103" s="144"/>
      <c r="D6103" s="144"/>
      <c r="E6103" s="144"/>
      <c r="F6103" s="144"/>
    </row>
    <row r="6104" spans="1:6">
      <c r="A6104" s="144"/>
      <c r="B6104" s="144"/>
      <c r="C6104" s="144"/>
      <c r="D6104" s="144"/>
      <c r="E6104" s="144"/>
      <c r="F6104" s="144"/>
    </row>
    <row r="6105" spans="1:6">
      <c r="A6105" s="144"/>
      <c r="B6105" s="144"/>
      <c r="C6105" s="144"/>
      <c r="D6105" s="144"/>
      <c r="E6105" s="144"/>
      <c r="F6105" s="144"/>
    </row>
    <row r="6106" spans="1:6">
      <c r="A6106" s="144"/>
      <c r="B6106" s="144"/>
      <c r="C6106" s="144"/>
      <c r="D6106" s="144"/>
      <c r="E6106" s="144"/>
      <c r="F6106" s="144"/>
    </row>
    <row r="6107" spans="1:6">
      <c r="A6107" s="144"/>
      <c r="B6107" s="144"/>
      <c r="C6107" s="144"/>
      <c r="D6107" s="144"/>
      <c r="E6107" s="144"/>
      <c r="F6107" s="144"/>
    </row>
    <row r="6108" spans="1:6">
      <c r="A6108" s="144"/>
      <c r="B6108" s="144"/>
      <c r="C6108" s="144"/>
      <c r="D6108" s="144"/>
      <c r="E6108" s="144"/>
      <c r="F6108" s="144"/>
    </row>
    <row r="6109" spans="1:6">
      <c r="A6109" s="144"/>
      <c r="B6109" s="144"/>
      <c r="C6109" s="144"/>
      <c r="D6109" s="144"/>
      <c r="E6109" s="144"/>
      <c r="F6109" s="144"/>
    </row>
    <row r="6110" spans="1:6">
      <c r="A6110" s="144"/>
      <c r="B6110" s="144"/>
      <c r="C6110" s="144"/>
      <c r="D6110" s="144"/>
      <c r="E6110" s="144"/>
      <c r="F6110" s="144"/>
    </row>
    <row r="6111" spans="1:6">
      <c r="A6111" s="144"/>
      <c r="B6111" s="144"/>
      <c r="C6111" s="144"/>
      <c r="D6111" s="144"/>
      <c r="E6111" s="144"/>
      <c r="F6111" s="144"/>
    </row>
    <row r="6112" spans="1:6">
      <c r="A6112" s="144"/>
      <c r="B6112" s="144"/>
      <c r="C6112" s="144"/>
      <c r="D6112" s="144"/>
      <c r="E6112" s="144"/>
      <c r="F6112" s="144"/>
    </row>
    <row r="6113" spans="1:6">
      <c r="A6113" s="144"/>
      <c r="B6113" s="144"/>
      <c r="C6113" s="144"/>
      <c r="D6113" s="144"/>
      <c r="E6113" s="144"/>
      <c r="F6113" s="144"/>
    </row>
    <row r="6114" spans="1:6">
      <c r="A6114" s="144"/>
      <c r="B6114" s="144"/>
      <c r="C6114" s="144"/>
      <c r="D6114" s="144"/>
      <c r="E6114" s="144"/>
      <c r="F6114" s="144"/>
    </row>
    <row r="6115" spans="1:6">
      <c r="A6115" s="144"/>
      <c r="B6115" s="144"/>
      <c r="C6115" s="144"/>
      <c r="D6115" s="144"/>
      <c r="E6115" s="144"/>
      <c r="F6115" s="144"/>
    </row>
    <row r="6116" spans="1:6">
      <c r="A6116" s="144"/>
      <c r="B6116" s="144"/>
      <c r="C6116" s="144"/>
      <c r="D6116" s="144"/>
      <c r="E6116" s="144"/>
      <c r="F6116" s="144"/>
    </row>
    <row r="6117" spans="1:6">
      <c r="A6117" s="144"/>
      <c r="B6117" s="144"/>
      <c r="C6117" s="144"/>
      <c r="D6117" s="144"/>
      <c r="E6117" s="144"/>
      <c r="F6117" s="144"/>
    </row>
    <row r="6118" spans="1:6">
      <c r="A6118" s="144"/>
      <c r="B6118" s="144"/>
      <c r="C6118" s="144"/>
      <c r="D6118" s="144"/>
      <c r="E6118" s="144"/>
      <c r="F6118" s="144"/>
    </row>
    <row r="6119" spans="1:6">
      <c r="A6119" s="144"/>
      <c r="B6119" s="144"/>
      <c r="C6119" s="144"/>
      <c r="D6119" s="144"/>
      <c r="E6119" s="144"/>
      <c r="F6119" s="144"/>
    </row>
    <row r="6120" spans="1:6">
      <c r="A6120" s="144"/>
      <c r="B6120" s="144"/>
      <c r="C6120" s="144"/>
      <c r="D6120" s="144"/>
      <c r="E6120" s="144"/>
      <c r="F6120" s="144"/>
    </row>
    <row r="6121" spans="1:6">
      <c r="A6121" s="144"/>
      <c r="B6121" s="144"/>
      <c r="C6121" s="144"/>
      <c r="D6121" s="144"/>
      <c r="E6121" s="144"/>
      <c r="F6121" s="144"/>
    </row>
    <row r="6122" spans="1:6">
      <c r="A6122" s="144"/>
      <c r="B6122" s="144"/>
      <c r="C6122" s="144"/>
      <c r="D6122" s="144"/>
      <c r="E6122" s="144"/>
      <c r="F6122" s="144"/>
    </row>
    <row r="6123" spans="1:6">
      <c r="A6123" s="144"/>
      <c r="B6123" s="144"/>
      <c r="C6123" s="144"/>
      <c r="D6123" s="144"/>
      <c r="E6123" s="144"/>
      <c r="F6123" s="144"/>
    </row>
    <row r="6124" spans="1:6">
      <c r="A6124" s="144"/>
      <c r="B6124" s="144"/>
      <c r="C6124" s="144"/>
      <c r="D6124" s="144"/>
      <c r="E6124" s="144"/>
      <c r="F6124" s="144"/>
    </row>
    <row r="6125" spans="1:6">
      <c r="A6125" s="144"/>
      <c r="B6125" s="144"/>
      <c r="C6125" s="144"/>
      <c r="D6125" s="144"/>
      <c r="E6125" s="144"/>
      <c r="F6125" s="144"/>
    </row>
    <row r="6126" spans="1:6">
      <c r="A6126" s="144"/>
      <c r="B6126" s="144"/>
      <c r="C6126" s="144"/>
      <c r="D6126" s="144"/>
      <c r="E6126" s="144"/>
      <c r="F6126" s="144"/>
    </row>
    <row r="6127" spans="1:6">
      <c r="A6127" s="144"/>
      <c r="B6127" s="144"/>
      <c r="C6127" s="144"/>
      <c r="D6127" s="144"/>
      <c r="E6127" s="144"/>
      <c r="F6127" s="144"/>
    </row>
    <row r="6128" spans="1:6">
      <c r="A6128" s="144"/>
      <c r="B6128" s="144"/>
      <c r="C6128" s="144"/>
      <c r="D6128" s="144"/>
      <c r="E6128" s="144"/>
      <c r="F6128" s="144"/>
    </row>
    <row r="6129" spans="1:6">
      <c r="A6129" s="144"/>
      <c r="B6129" s="144"/>
      <c r="C6129" s="144"/>
      <c r="D6129" s="144"/>
      <c r="E6129" s="144"/>
      <c r="F6129" s="144"/>
    </row>
    <row r="6130" spans="1:6">
      <c r="A6130" s="144"/>
      <c r="B6130" s="144"/>
      <c r="C6130" s="144"/>
      <c r="D6130" s="144"/>
      <c r="E6130" s="144"/>
      <c r="F6130" s="144"/>
    </row>
    <row r="6131" spans="1:6">
      <c r="A6131" s="144"/>
      <c r="B6131" s="144"/>
      <c r="C6131" s="144"/>
      <c r="D6131" s="144"/>
      <c r="E6131" s="144"/>
      <c r="F6131" s="144"/>
    </row>
    <row r="6132" spans="1:6">
      <c r="A6132" s="144"/>
      <c r="B6132" s="144"/>
      <c r="C6132" s="144"/>
      <c r="D6132" s="144"/>
      <c r="E6132" s="144"/>
      <c r="F6132" s="144"/>
    </row>
    <row r="6133" spans="1:6">
      <c r="A6133" s="144"/>
      <c r="B6133" s="144"/>
      <c r="C6133" s="144"/>
      <c r="D6133" s="144"/>
      <c r="E6133" s="144"/>
      <c r="F6133" s="144"/>
    </row>
    <row r="6134" spans="1:6">
      <c r="A6134" s="144"/>
      <c r="B6134" s="144"/>
      <c r="C6134" s="144"/>
      <c r="D6134" s="144"/>
      <c r="E6134" s="144"/>
      <c r="F6134" s="144"/>
    </row>
    <row r="6135" spans="1:6">
      <c r="A6135" s="144"/>
      <c r="B6135" s="144"/>
      <c r="C6135" s="144"/>
      <c r="D6135" s="144"/>
      <c r="E6135" s="144"/>
      <c r="F6135" s="144"/>
    </row>
    <row r="6136" spans="1:6">
      <c r="A6136" s="144"/>
      <c r="B6136" s="144"/>
      <c r="C6136" s="144"/>
      <c r="D6136" s="144"/>
      <c r="E6136" s="144"/>
      <c r="F6136" s="144"/>
    </row>
    <row r="6137" spans="1:6">
      <c r="A6137" s="144"/>
      <c r="B6137" s="144"/>
      <c r="C6137" s="144"/>
      <c r="D6137" s="144"/>
      <c r="E6137" s="144"/>
      <c r="F6137" s="144"/>
    </row>
    <row r="6138" spans="1:6">
      <c r="A6138" s="144"/>
      <c r="B6138" s="144"/>
      <c r="C6138" s="144"/>
      <c r="D6138" s="144"/>
      <c r="E6138" s="144"/>
      <c r="F6138" s="144"/>
    </row>
    <row r="6139" spans="1:6">
      <c r="A6139" s="144"/>
      <c r="B6139" s="144"/>
      <c r="C6139" s="144"/>
      <c r="D6139" s="144"/>
      <c r="E6139" s="144"/>
      <c r="F6139" s="144"/>
    </row>
    <row r="6140" spans="1:6">
      <c r="A6140" s="144"/>
      <c r="B6140" s="144"/>
      <c r="C6140" s="144"/>
      <c r="D6140" s="144"/>
      <c r="E6140" s="144"/>
      <c r="F6140" s="144"/>
    </row>
    <row r="6141" spans="1:6">
      <c r="A6141" s="144"/>
      <c r="B6141" s="144"/>
      <c r="C6141" s="144"/>
      <c r="D6141" s="144"/>
      <c r="E6141" s="144"/>
      <c r="F6141" s="144"/>
    </row>
    <row r="6142" spans="1:6">
      <c r="A6142" s="144"/>
      <c r="B6142" s="144"/>
      <c r="C6142" s="144"/>
      <c r="D6142" s="144"/>
      <c r="E6142" s="144"/>
      <c r="F6142" s="144"/>
    </row>
    <row r="6143" spans="1:6">
      <c r="A6143" s="144"/>
      <c r="B6143" s="144"/>
      <c r="C6143" s="144"/>
      <c r="D6143" s="144"/>
      <c r="E6143" s="144"/>
      <c r="F6143" s="144"/>
    </row>
    <row r="6144" spans="1:6">
      <c r="A6144" s="144"/>
      <c r="B6144" s="144"/>
      <c r="C6144" s="144"/>
      <c r="D6144" s="144"/>
      <c r="E6144" s="144"/>
      <c r="F6144" s="144"/>
    </row>
    <row r="6145" spans="1:6">
      <c r="A6145" s="144"/>
      <c r="B6145" s="144"/>
      <c r="C6145" s="144"/>
      <c r="D6145" s="144"/>
      <c r="E6145" s="144"/>
      <c r="F6145" s="144"/>
    </row>
    <row r="6146" spans="1:6">
      <c r="A6146" s="144"/>
      <c r="B6146" s="144"/>
      <c r="C6146" s="144"/>
      <c r="D6146" s="144"/>
      <c r="E6146" s="144"/>
      <c r="F6146" s="144"/>
    </row>
    <row r="6147" spans="1:6">
      <c r="A6147" s="144"/>
      <c r="B6147" s="144"/>
      <c r="C6147" s="144"/>
      <c r="D6147" s="144"/>
      <c r="E6147" s="144"/>
      <c r="F6147" s="144"/>
    </row>
    <row r="6148" spans="1:6">
      <c r="A6148" s="144"/>
      <c r="B6148" s="144"/>
      <c r="C6148" s="144"/>
      <c r="D6148" s="144"/>
      <c r="E6148" s="144"/>
      <c r="F6148" s="144"/>
    </row>
    <row r="6149" spans="1:6">
      <c r="A6149" s="144"/>
      <c r="B6149" s="144"/>
      <c r="C6149" s="144"/>
      <c r="D6149" s="144"/>
      <c r="E6149" s="144"/>
      <c r="F6149" s="144"/>
    </row>
    <row r="6150" spans="1:6">
      <c r="A6150" s="144"/>
      <c r="B6150" s="144"/>
      <c r="C6150" s="144"/>
      <c r="D6150" s="144"/>
      <c r="E6150" s="144"/>
      <c r="F6150" s="144"/>
    </row>
    <row r="6151" spans="1:6">
      <c r="A6151" s="144"/>
      <c r="B6151" s="144"/>
      <c r="C6151" s="144"/>
      <c r="D6151" s="144"/>
      <c r="E6151" s="144"/>
      <c r="F6151" s="144"/>
    </row>
    <row r="6152" spans="1:6">
      <c r="A6152" s="144"/>
      <c r="B6152" s="144"/>
      <c r="C6152" s="144"/>
      <c r="D6152" s="144"/>
      <c r="E6152" s="144"/>
      <c r="F6152" s="144"/>
    </row>
    <row r="6153" spans="1:6">
      <c r="A6153" s="144"/>
      <c r="B6153" s="144"/>
      <c r="C6153" s="144"/>
      <c r="D6153" s="144"/>
      <c r="E6153" s="144"/>
      <c r="F6153" s="144"/>
    </row>
    <row r="6154" spans="1:6">
      <c r="A6154" s="144"/>
      <c r="B6154" s="144"/>
      <c r="C6154" s="144"/>
      <c r="D6154" s="144"/>
      <c r="E6154" s="144"/>
      <c r="F6154" s="144"/>
    </row>
    <row r="6155" spans="1:6">
      <c r="A6155" s="144"/>
      <c r="B6155" s="144"/>
      <c r="C6155" s="144"/>
      <c r="D6155" s="144"/>
      <c r="E6155" s="144"/>
      <c r="F6155" s="144"/>
    </row>
    <row r="6156" spans="1:6">
      <c r="A6156" s="144"/>
      <c r="B6156" s="144"/>
      <c r="C6156" s="144"/>
      <c r="D6156" s="144"/>
      <c r="E6156" s="144"/>
      <c r="F6156" s="144"/>
    </row>
    <row r="6157" spans="1:6">
      <c r="A6157" s="144"/>
      <c r="B6157" s="144"/>
      <c r="C6157" s="144"/>
      <c r="D6157" s="144"/>
      <c r="E6157" s="144"/>
      <c r="F6157" s="144"/>
    </row>
    <row r="6158" spans="1:6">
      <c r="A6158" s="144"/>
      <c r="B6158" s="144"/>
      <c r="C6158" s="144"/>
      <c r="D6158" s="144"/>
      <c r="E6158" s="144"/>
      <c r="F6158" s="144"/>
    </row>
    <row r="6159" spans="1:6">
      <c r="A6159" s="144"/>
      <c r="B6159" s="144"/>
      <c r="C6159" s="144"/>
      <c r="D6159" s="144"/>
      <c r="E6159" s="144"/>
      <c r="F6159" s="144"/>
    </row>
    <row r="6160" spans="1:6">
      <c r="A6160" s="144"/>
      <c r="B6160" s="144"/>
      <c r="C6160" s="144"/>
      <c r="D6160" s="144"/>
      <c r="E6160" s="144"/>
      <c r="F6160" s="144"/>
    </row>
    <row r="6161" spans="1:6">
      <c r="A6161" s="144"/>
      <c r="B6161" s="144"/>
      <c r="C6161" s="144"/>
      <c r="D6161" s="144"/>
      <c r="E6161" s="144"/>
      <c r="F6161" s="144"/>
    </row>
    <row r="6162" spans="1:6">
      <c r="A6162" s="144"/>
      <c r="B6162" s="144"/>
      <c r="C6162" s="144"/>
      <c r="D6162" s="144"/>
      <c r="E6162" s="144"/>
      <c r="F6162" s="144"/>
    </row>
    <row r="6163" spans="1:6">
      <c r="A6163" s="144"/>
      <c r="B6163" s="144"/>
      <c r="C6163" s="144"/>
      <c r="D6163" s="144"/>
      <c r="E6163" s="144"/>
      <c r="F6163" s="144"/>
    </row>
    <row r="6164" spans="1:6">
      <c r="A6164" s="144"/>
      <c r="B6164" s="144"/>
      <c r="C6164" s="144"/>
      <c r="D6164" s="144"/>
      <c r="E6164" s="144"/>
      <c r="F6164" s="144"/>
    </row>
    <row r="6165" spans="1:6">
      <c r="A6165" s="144"/>
      <c r="B6165" s="144"/>
      <c r="C6165" s="144"/>
      <c r="D6165" s="144"/>
      <c r="E6165" s="144"/>
      <c r="F6165" s="144"/>
    </row>
    <row r="6166" spans="1:6">
      <c r="A6166" s="144"/>
      <c r="B6166" s="144"/>
      <c r="C6166" s="144"/>
      <c r="D6166" s="144"/>
      <c r="E6166" s="144"/>
      <c r="F6166" s="144"/>
    </row>
    <row r="6167" spans="1:6">
      <c r="A6167" s="144"/>
      <c r="B6167" s="144"/>
      <c r="C6167" s="144"/>
      <c r="D6167" s="144"/>
      <c r="E6167" s="144"/>
      <c r="F6167" s="144"/>
    </row>
    <row r="6168" spans="1:6">
      <c r="A6168" s="144"/>
      <c r="B6168" s="144"/>
      <c r="C6168" s="144"/>
      <c r="D6168" s="144"/>
      <c r="E6168" s="144"/>
      <c r="F6168" s="144"/>
    </row>
    <row r="6169" spans="1:6">
      <c r="A6169" s="144"/>
      <c r="B6169" s="144"/>
      <c r="C6169" s="144"/>
      <c r="D6169" s="144"/>
      <c r="E6169" s="144"/>
      <c r="F6169" s="144"/>
    </row>
    <row r="6170" spans="1:6">
      <c r="A6170" s="144"/>
      <c r="B6170" s="144"/>
      <c r="C6170" s="144"/>
      <c r="D6170" s="144"/>
      <c r="E6170" s="144"/>
      <c r="F6170" s="144"/>
    </row>
    <row r="6171" spans="1:6">
      <c r="A6171" s="144"/>
      <c r="B6171" s="144"/>
      <c r="C6171" s="144"/>
      <c r="D6171" s="144"/>
      <c r="E6171" s="144"/>
      <c r="F6171" s="144"/>
    </row>
    <row r="6172" spans="1:6">
      <c r="A6172" s="144"/>
      <c r="B6172" s="144"/>
      <c r="C6172" s="144"/>
      <c r="D6172" s="144"/>
      <c r="E6172" s="144"/>
      <c r="F6172" s="144"/>
    </row>
    <row r="6173" spans="1:6">
      <c r="A6173" s="144"/>
      <c r="B6173" s="144"/>
      <c r="C6173" s="144"/>
      <c r="D6173" s="144"/>
      <c r="E6173" s="144"/>
      <c r="F6173" s="144"/>
    </row>
    <row r="6174" spans="1:6">
      <c r="A6174" s="144"/>
      <c r="B6174" s="144"/>
      <c r="C6174" s="144"/>
      <c r="D6174" s="144"/>
      <c r="E6174" s="144"/>
      <c r="F6174" s="144"/>
    </row>
    <row r="6175" spans="1:6">
      <c r="A6175" s="144"/>
      <c r="B6175" s="144"/>
      <c r="C6175" s="144"/>
      <c r="D6175" s="144"/>
      <c r="E6175" s="144"/>
      <c r="F6175" s="144"/>
    </row>
    <row r="6176" spans="1:6">
      <c r="A6176" s="144"/>
      <c r="B6176" s="144"/>
      <c r="C6176" s="144"/>
      <c r="D6176" s="144"/>
      <c r="E6176" s="144"/>
      <c r="F6176" s="144"/>
    </row>
    <row r="6177" spans="1:6">
      <c r="A6177" s="144"/>
      <c r="B6177" s="144"/>
      <c r="C6177" s="144"/>
      <c r="D6177" s="144"/>
      <c r="E6177" s="144"/>
      <c r="F6177" s="144"/>
    </row>
    <row r="6178" spans="1:6">
      <c r="A6178" s="144"/>
      <c r="B6178" s="144"/>
      <c r="C6178" s="144"/>
      <c r="D6178" s="144"/>
      <c r="E6178" s="144"/>
      <c r="F6178" s="144"/>
    </row>
    <row r="6179" spans="1:6">
      <c r="A6179" s="144"/>
      <c r="B6179" s="144"/>
      <c r="C6179" s="144"/>
      <c r="D6179" s="144"/>
      <c r="E6179" s="144"/>
      <c r="F6179" s="144"/>
    </row>
    <row r="6180" spans="1:6">
      <c r="A6180" s="144"/>
      <c r="B6180" s="144"/>
      <c r="C6180" s="144"/>
      <c r="D6180" s="144"/>
      <c r="E6180" s="144"/>
      <c r="F6180" s="144"/>
    </row>
    <row r="6181" spans="1:6">
      <c r="A6181" s="144"/>
      <c r="B6181" s="144"/>
      <c r="C6181" s="144"/>
      <c r="D6181" s="144"/>
      <c r="E6181" s="144"/>
      <c r="F6181" s="144"/>
    </row>
    <row r="6182" spans="1:6">
      <c r="A6182" s="144"/>
      <c r="B6182" s="144"/>
      <c r="C6182" s="144"/>
      <c r="D6182" s="144"/>
      <c r="E6182" s="144"/>
      <c r="F6182" s="144"/>
    </row>
    <row r="6183" spans="1:6">
      <c r="A6183" s="144"/>
      <c r="B6183" s="144"/>
      <c r="C6183" s="144"/>
      <c r="D6183" s="144"/>
      <c r="E6183" s="144"/>
      <c r="F6183" s="144"/>
    </row>
    <row r="6184" spans="1:6">
      <c r="A6184" s="144"/>
      <c r="B6184" s="144"/>
      <c r="C6184" s="144"/>
      <c r="D6184" s="144"/>
      <c r="E6184" s="144"/>
      <c r="F6184" s="144"/>
    </row>
    <row r="6185" spans="1:6">
      <c r="A6185" s="144"/>
      <c r="B6185" s="144"/>
      <c r="C6185" s="144"/>
      <c r="D6185" s="144"/>
      <c r="E6185" s="144"/>
      <c r="F6185" s="144"/>
    </row>
    <row r="6186" spans="1:6">
      <c r="A6186" s="144"/>
      <c r="B6186" s="144"/>
      <c r="C6186" s="144"/>
      <c r="D6186" s="144"/>
      <c r="E6186" s="144"/>
      <c r="F6186" s="144"/>
    </row>
    <row r="6187" spans="1:6">
      <c r="A6187" s="144"/>
      <c r="B6187" s="144"/>
      <c r="C6187" s="144"/>
      <c r="D6187" s="144"/>
      <c r="E6187" s="144"/>
      <c r="F6187" s="144"/>
    </row>
    <row r="6188" spans="1:6">
      <c r="A6188" s="144"/>
      <c r="B6188" s="144"/>
      <c r="C6188" s="144"/>
      <c r="D6188" s="144"/>
      <c r="E6188" s="144"/>
      <c r="F6188" s="144"/>
    </row>
    <row r="6189" spans="1:6">
      <c r="A6189" s="144"/>
      <c r="B6189" s="144"/>
      <c r="C6189" s="144"/>
      <c r="D6189" s="144"/>
      <c r="E6189" s="144"/>
      <c r="F6189" s="144"/>
    </row>
    <row r="6190" spans="1:6">
      <c r="A6190" s="144"/>
      <c r="B6190" s="144"/>
      <c r="C6190" s="144"/>
      <c r="D6190" s="144"/>
      <c r="E6190" s="144"/>
      <c r="F6190" s="144"/>
    </row>
    <row r="6191" spans="1:6">
      <c r="A6191" s="144"/>
      <c r="B6191" s="144"/>
      <c r="C6191" s="144"/>
      <c r="D6191" s="144"/>
      <c r="E6191" s="144"/>
      <c r="F6191" s="144"/>
    </row>
    <row r="6192" spans="1:6">
      <c r="A6192" s="144"/>
      <c r="B6192" s="144"/>
      <c r="C6192" s="144"/>
      <c r="D6192" s="144"/>
      <c r="E6192" s="144"/>
      <c r="F6192" s="144"/>
    </row>
    <row r="6193" spans="1:6">
      <c r="A6193" s="144"/>
      <c r="B6193" s="144"/>
      <c r="C6193" s="144"/>
      <c r="D6193" s="144"/>
      <c r="E6193" s="144"/>
      <c r="F6193" s="144"/>
    </row>
    <row r="6194" spans="1:6">
      <c r="A6194" s="144"/>
      <c r="B6194" s="144"/>
      <c r="C6194" s="144"/>
      <c r="D6194" s="144"/>
      <c r="E6194" s="144"/>
      <c r="F6194" s="144"/>
    </row>
    <row r="6195" spans="1:6">
      <c r="A6195" s="144"/>
      <c r="B6195" s="144"/>
      <c r="C6195" s="144"/>
      <c r="D6195" s="144"/>
      <c r="E6195" s="144"/>
      <c r="F6195" s="144"/>
    </row>
    <row r="6196" spans="1:6">
      <c r="A6196" s="144"/>
      <c r="B6196" s="144"/>
      <c r="C6196" s="144"/>
      <c r="D6196" s="144"/>
      <c r="E6196" s="144"/>
      <c r="F6196" s="144"/>
    </row>
    <row r="6197" spans="1:6">
      <c r="A6197" s="144"/>
      <c r="B6197" s="144"/>
      <c r="C6197" s="144"/>
      <c r="D6197" s="144"/>
      <c r="E6197" s="144"/>
      <c r="F6197" s="144"/>
    </row>
    <row r="6198" spans="1:6">
      <c r="A6198" s="144"/>
      <c r="B6198" s="144"/>
      <c r="C6198" s="144"/>
      <c r="D6198" s="144"/>
      <c r="E6198" s="144"/>
      <c r="F6198" s="144"/>
    </row>
    <row r="6199" spans="1:6">
      <c r="A6199" s="144"/>
      <c r="B6199" s="144"/>
      <c r="C6199" s="144"/>
      <c r="D6199" s="144"/>
      <c r="E6199" s="144"/>
      <c r="F6199" s="144"/>
    </row>
    <row r="6200" spans="1:6">
      <c r="A6200" s="144"/>
      <c r="B6200" s="144"/>
      <c r="C6200" s="144"/>
      <c r="D6200" s="144"/>
      <c r="E6200" s="144"/>
      <c r="F6200" s="144"/>
    </row>
    <row r="6201" spans="1:6">
      <c r="A6201" s="144"/>
      <c r="B6201" s="144"/>
      <c r="C6201" s="144"/>
      <c r="D6201" s="144"/>
      <c r="E6201" s="144"/>
      <c r="F6201" s="144"/>
    </row>
    <row r="6202" spans="1:6">
      <c r="A6202" s="144"/>
      <c r="B6202" s="144"/>
      <c r="C6202" s="144"/>
      <c r="D6202" s="144"/>
      <c r="E6202" s="144"/>
      <c r="F6202" s="144"/>
    </row>
    <row r="6203" spans="1:6">
      <c r="A6203" s="144"/>
      <c r="B6203" s="144"/>
      <c r="C6203" s="144"/>
      <c r="D6203" s="144"/>
      <c r="E6203" s="144"/>
      <c r="F6203" s="144"/>
    </row>
    <row r="6204" spans="1:6">
      <c r="A6204" s="144"/>
      <c r="B6204" s="144"/>
      <c r="C6204" s="144"/>
      <c r="D6204" s="144"/>
      <c r="E6204" s="144"/>
      <c r="F6204" s="144"/>
    </row>
    <row r="6205" spans="1:6">
      <c r="A6205" s="144"/>
      <c r="B6205" s="144"/>
      <c r="C6205" s="144"/>
      <c r="D6205" s="144"/>
      <c r="E6205" s="144"/>
      <c r="F6205" s="144"/>
    </row>
    <row r="6206" spans="1:6">
      <c r="A6206" s="144"/>
      <c r="B6206" s="144"/>
      <c r="C6206" s="144"/>
      <c r="D6206" s="144"/>
      <c r="E6206" s="144"/>
      <c r="F6206" s="144"/>
    </row>
    <row r="6207" spans="1:6">
      <c r="A6207" s="144"/>
      <c r="B6207" s="144"/>
      <c r="C6207" s="144"/>
      <c r="D6207" s="144"/>
      <c r="E6207" s="144"/>
      <c r="F6207" s="144"/>
    </row>
    <row r="6208" spans="1:6">
      <c r="A6208" s="144"/>
      <c r="B6208" s="144"/>
      <c r="C6208" s="144"/>
      <c r="D6208" s="144"/>
      <c r="E6208" s="144"/>
      <c r="F6208" s="144"/>
    </row>
    <row r="6209" spans="1:6">
      <c r="A6209" s="144"/>
      <c r="B6209" s="144"/>
      <c r="C6209" s="144"/>
      <c r="D6209" s="144"/>
      <c r="E6209" s="144"/>
      <c r="F6209" s="144"/>
    </row>
    <row r="6210" spans="1:6">
      <c r="A6210" s="144"/>
      <c r="B6210" s="144"/>
      <c r="C6210" s="144"/>
      <c r="D6210" s="144"/>
      <c r="E6210" s="144"/>
      <c r="F6210" s="144"/>
    </row>
    <row r="6211" spans="1:6">
      <c r="A6211" s="144"/>
      <c r="B6211" s="144"/>
      <c r="C6211" s="144"/>
      <c r="D6211" s="144"/>
      <c r="E6211" s="144"/>
      <c r="F6211" s="144"/>
    </row>
    <row r="6212" spans="1:6">
      <c r="A6212" s="144"/>
      <c r="B6212" s="144"/>
      <c r="C6212" s="144"/>
      <c r="D6212" s="144"/>
      <c r="E6212" s="144"/>
      <c r="F6212" s="144"/>
    </row>
    <row r="6213" spans="1:6">
      <c r="A6213" s="144"/>
      <c r="B6213" s="144"/>
      <c r="C6213" s="144"/>
      <c r="D6213" s="144"/>
      <c r="E6213" s="144"/>
      <c r="F6213" s="144"/>
    </row>
    <row r="6214" spans="1:6">
      <c r="A6214" s="144"/>
      <c r="B6214" s="144"/>
      <c r="C6214" s="144"/>
      <c r="D6214" s="144"/>
      <c r="E6214" s="144"/>
      <c r="F6214" s="144"/>
    </row>
    <row r="6215" spans="1:6">
      <c r="A6215" s="144"/>
      <c r="B6215" s="144"/>
      <c r="C6215" s="144"/>
      <c r="D6215" s="144"/>
      <c r="E6215" s="144"/>
      <c r="F6215" s="144"/>
    </row>
    <row r="6216" spans="1:6">
      <c r="A6216" s="144"/>
      <c r="B6216" s="144"/>
      <c r="C6216" s="144"/>
      <c r="D6216" s="144"/>
      <c r="E6216" s="144"/>
      <c r="F6216" s="144"/>
    </row>
    <row r="6217" spans="1:6">
      <c r="A6217" s="144"/>
      <c r="B6217" s="144"/>
      <c r="C6217" s="144"/>
      <c r="D6217" s="144"/>
      <c r="E6217" s="144"/>
      <c r="F6217" s="144"/>
    </row>
    <row r="6218" spans="1:6">
      <c r="A6218" s="144"/>
      <c r="B6218" s="144"/>
      <c r="C6218" s="144"/>
      <c r="D6218" s="144"/>
      <c r="E6218" s="144"/>
      <c r="F6218" s="144"/>
    </row>
    <row r="6219" spans="1:6">
      <c r="A6219" s="144"/>
      <c r="B6219" s="144"/>
      <c r="C6219" s="144"/>
      <c r="D6219" s="144"/>
      <c r="E6219" s="144"/>
      <c r="F6219" s="144"/>
    </row>
    <row r="6220" spans="1:6">
      <c r="A6220" s="144"/>
      <c r="B6220" s="144"/>
      <c r="C6220" s="144"/>
      <c r="D6220" s="144"/>
      <c r="E6220" s="144"/>
      <c r="F6220" s="144"/>
    </row>
    <row r="6221" spans="1:6">
      <c r="A6221" s="144"/>
      <c r="B6221" s="144"/>
      <c r="C6221" s="144"/>
      <c r="D6221" s="144"/>
      <c r="E6221" s="144"/>
      <c r="F6221" s="144"/>
    </row>
    <row r="6222" spans="1:6">
      <c r="A6222" s="144"/>
      <c r="B6222" s="144"/>
      <c r="C6222" s="144"/>
      <c r="D6222" s="144"/>
      <c r="E6222" s="144"/>
      <c r="F6222" s="144"/>
    </row>
    <row r="6223" spans="1:6">
      <c r="A6223" s="144"/>
      <c r="B6223" s="144"/>
      <c r="C6223" s="144"/>
      <c r="D6223" s="144"/>
      <c r="E6223" s="144"/>
      <c r="F6223" s="144"/>
    </row>
    <row r="6224" spans="1:6">
      <c r="A6224" s="144"/>
      <c r="B6224" s="144"/>
      <c r="C6224" s="144"/>
      <c r="D6224" s="144"/>
      <c r="E6224" s="144"/>
      <c r="F6224" s="144"/>
    </row>
    <row r="6225" spans="1:6">
      <c r="A6225" s="144"/>
      <c r="B6225" s="144"/>
      <c r="C6225" s="144"/>
      <c r="D6225" s="144"/>
      <c r="E6225" s="144"/>
      <c r="F6225" s="144"/>
    </row>
    <row r="6226" spans="1:6">
      <c r="A6226" s="144"/>
      <c r="B6226" s="144"/>
      <c r="C6226" s="144"/>
      <c r="D6226" s="144"/>
      <c r="E6226" s="144"/>
      <c r="F6226" s="144"/>
    </row>
    <row r="6227" spans="1:6">
      <c r="A6227" s="144"/>
      <c r="B6227" s="144"/>
      <c r="C6227" s="144"/>
      <c r="D6227" s="144"/>
      <c r="E6227" s="144"/>
      <c r="F6227" s="144"/>
    </row>
    <row r="6228" spans="1:6">
      <c r="A6228" s="144"/>
      <c r="B6228" s="144"/>
      <c r="C6228" s="144"/>
      <c r="D6228" s="144"/>
      <c r="E6228" s="144"/>
      <c r="F6228" s="144"/>
    </row>
    <row r="6229" spans="1:6">
      <c r="A6229" s="144"/>
      <c r="B6229" s="144"/>
      <c r="C6229" s="144"/>
      <c r="D6229" s="144"/>
      <c r="E6229" s="144"/>
      <c r="F6229" s="144"/>
    </row>
    <row r="6230" spans="1:6">
      <c r="A6230" s="144"/>
      <c r="B6230" s="144"/>
      <c r="C6230" s="144"/>
      <c r="D6230" s="144"/>
      <c r="E6230" s="144"/>
      <c r="F6230" s="144"/>
    </row>
    <row r="6231" spans="1:6">
      <c r="A6231" s="144"/>
      <c r="B6231" s="144"/>
      <c r="C6231" s="144"/>
      <c r="D6231" s="144"/>
      <c r="E6231" s="144"/>
      <c r="F6231" s="144"/>
    </row>
    <row r="6232" spans="1:6">
      <c r="A6232" s="144"/>
      <c r="B6232" s="144"/>
      <c r="C6232" s="144"/>
      <c r="D6232" s="144"/>
      <c r="E6232" s="144"/>
      <c r="F6232" s="144"/>
    </row>
    <row r="6233" spans="1:6">
      <c r="A6233" s="144"/>
      <c r="B6233" s="144"/>
      <c r="C6233" s="144"/>
      <c r="D6233" s="144"/>
      <c r="E6233" s="144"/>
      <c r="F6233" s="144"/>
    </row>
    <row r="6234" spans="1:6">
      <c r="A6234" s="144"/>
      <c r="B6234" s="144"/>
      <c r="C6234" s="144"/>
      <c r="D6234" s="144"/>
      <c r="E6234" s="144"/>
      <c r="F6234" s="144"/>
    </row>
    <row r="6235" spans="1:6">
      <c r="A6235" s="144"/>
      <c r="B6235" s="144"/>
      <c r="C6235" s="144"/>
      <c r="D6235" s="144"/>
      <c r="E6235" s="144"/>
      <c r="F6235" s="144"/>
    </row>
    <row r="6236" spans="1:6">
      <c r="A6236" s="144"/>
      <c r="B6236" s="144"/>
      <c r="C6236" s="144"/>
      <c r="D6236" s="144"/>
      <c r="E6236" s="144"/>
      <c r="F6236" s="144"/>
    </row>
    <row r="6237" spans="1:6">
      <c r="A6237" s="144"/>
      <c r="B6237" s="144"/>
      <c r="C6237" s="144"/>
      <c r="D6237" s="144"/>
      <c r="E6237" s="144"/>
      <c r="F6237" s="144"/>
    </row>
    <row r="6238" spans="1:6">
      <c r="A6238" s="144"/>
      <c r="B6238" s="144"/>
      <c r="C6238" s="144"/>
      <c r="D6238" s="144"/>
      <c r="E6238" s="144"/>
      <c r="F6238" s="144"/>
    </row>
    <row r="6239" spans="1:6">
      <c r="A6239" s="144"/>
      <c r="B6239" s="144"/>
      <c r="C6239" s="144"/>
      <c r="D6239" s="144"/>
      <c r="E6239" s="144"/>
      <c r="F6239" s="144"/>
    </row>
    <row r="6240" spans="1:6">
      <c r="A6240" s="144"/>
      <c r="B6240" s="144"/>
      <c r="C6240" s="144"/>
      <c r="D6240" s="144"/>
      <c r="E6240" s="144"/>
      <c r="F6240" s="144"/>
    </row>
    <row r="6241" spans="1:6">
      <c r="A6241" s="144"/>
      <c r="B6241" s="144"/>
      <c r="C6241" s="144"/>
      <c r="D6241" s="144"/>
      <c r="E6241" s="144"/>
      <c r="F6241" s="144"/>
    </row>
    <row r="6242" spans="1:6">
      <c r="A6242" s="144"/>
      <c r="B6242" s="144"/>
      <c r="C6242" s="144"/>
      <c r="D6242" s="144"/>
      <c r="E6242" s="144"/>
      <c r="F6242" s="144"/>
    </row>
    <row r="6243" spans="1:6">
      <c r="A6243" s="144"/>
      <c r="B6243" s="144"/>
      <c r="C6243" s="144"/>
      <c r="D6243" s="144"/>
      <c r="E6243" s="144"/>
      <c r="F6243" s="144"/>
    </row>
    <row r="6244" spans="1:6">
      <c r="A6244" s="144"/>
      <c r="B6244" s="144"/>
      <c r="C6244" s="144"/>
      <c r="D6244" s="144"/>
      <c r="E6244" s="144"/>
      <c r="F6244" s="144"/>
    </row>
    <row r="6245" spans="1:6">
      <c r="A6245" s="144"/>
      <c r="B6245" s="144"/>
      <c r="C6245" s="144"/>
      <c r="D6245" s="144"/>
      <c r="E6245" s="144"/>
      <c r="F6245" s="144"/>
    </row>
    <row r="6246" spans="1:6">
      <c r="A6246" s="144"/>
      <c r="B6246" s="144"/>
      <c r="C6246" s="144"/>
      <c r="D6246" s="144"/>
      <c r="E6246" s="144"/>
      <c r="F6246" s="144"/>
    </row>
    <row r="6247" spans="1:6">
      <c r="A6247" s="144"/>
      <c r="B6247" s="144"/>
      <c r="C6247" s="144"/>
      <c r="D6247" s="144"/>
      <c r="E6247" s="144"/>
      <c r="F6247" s="144"/>
    </row>
    <row r="6248" spans="1:6">
      <c r="A6248" s="144"/>
      <c r="B6248" s="144"/>
      <c r="C6248" s="144"/>
      <c r="D6248" s="144"/>
      <c r="E6248" s="144"/>
      <c r="F6248" s="144"/>
    </row>
    <row r="6249" spans="1:6">
      <c r="A6249" s="144"/>
      <c r="B6249" s="144"/>
      <c r="C6249" s="144"/>
      <c r="D6249" s="144"/>
      <c r="E6249" s="144"/>
      <c r="F6249" s="144"/>
    </row>
    <row r="6250" spans="1:6">
      <c r="A6250" s="144"/>
      <c r="B6250" s="144"/>
      <c r="C6250" s="144"/>
      <c r="D6250" s="144"/>
      <c r="E6250" s="144"/>
      <c r="F6250" s="144"/>
    </row>
    <row r="6251" spans="1:6">
      <c r="A6251" s="144"/>
      <c r="B6251" s="144"/>
      <c r="C6251" s="144"/>
      <c r="D6251" s="144"/>
      <c r="E6251" s="144"/>
      <c r="F6251" s="144"/>
    </row>
    <row r="6252" spans="1:6">
      <c r="A6252" s="144"/>
      <c r="B6252" s="144"/>
      <c r="C6252" s="144"/>
      <c r="D6252" s="144"/>
      <c r="E6252" s="144"/>
      <c r="F6252" s="144"/>
    </row>
    <row r="6253" spans="1:6">
      <c r="A6253" s="144"/>
      <c r="B6253" s="144"/>
      <c r="C6253" s="144"/>
      <c r="D6253" s="144"/>
      <c r="E6253" s="144"/>
      <c r="F6253" s="144"/>
    </row>
    <row r="6254" spans="1:6">
      <c r="A6254" s="144"/>
      <c r="B6254" s="144"/>
      <c r="C6254" s="144"/>
      <c r="D6254" s="144"/>
      <c r="E6254" s="144"/>
      <c r="F6254" s="144"/>
    </row>
    <row r="6255" spans="1:6">
      <c r="A6255" s="144"/>
      <c r="B6255" s="144"/>
      <c r="C6255" s="144"/>
      <c r="D6255" s="144"/>
      <c r="E6255" s="144"/>
      <c r="F6255" s="144"/>
    </row>
    <row r="6256" spans="1:6">
      <c r="A6256" s="144"/>
      <c r="B6256" s="144"/>
      <c r="C6256" s="144"/>
      <c r="D6256" s="144"/>
      <c r="E6256" s="144"/>
      <c r="F6256" s="144"/>
    </row>
    <row r="6257" spans="1:6">
      <c r="A6257" s="144"/>
      <c r="B6257" s="144"/>
      <c r="C6257" s="144"/>
      <c r="D6257" s="144"/>
      <c r="E6257" s="144"/>
      <c r="F6257" s="144"/>
    </row>
    <row r="6258" spans="1:6">
      <c r="A6258" s="144"/>
      <c r="B6258" s="144"/>
      <c r="C6258" s="144"/>
      <c r="D6258" s="144"/>
      <c r="E6258" s="144"/>
      <c r="F6258" s="144"/>
    </row>
    <row r="6259" spans="1:6">
      <c r="A6259" s="144"/>
      <c r="B6259" s="144"/>
      <c r="C6259" s="144"/>
      <c r="D6259" s="144"/>
      <c r="E6259" s="144"/>
      <c r="F6259" s="144"/>
    </row>
    <row r="6260" spans="1:6">
      <c r="A6260" s="144"/>
      <c r="B6260" s="144"/>
      <c r="C6260" s="144"/>
      <c r="D6260" s="144"/>
      <c r="E6260" s="144"/>
      <c r="F6260" s="144"/>
    </row>
    <row r="6261" spans="1:6">
      <c r="A6261" s="144"/>
      <c r="B6261" s="144"/>
      <c r="C6261" s="144"/>
      <c r="D6261" s="144"/>
      <c r="E6261" s="144"/>
      <c r="F6261" s="144"/>
    </row>
    <row r="6262" spans="1:6">
      <c r="A6262" s="144"/>
      <c r="B6262" s="144"/>
      <c r="C6262" s="144"/>
      <c r="D6262" s="144"/>
      <c r="E6262" s="144"/>
      <c r="F6262" s="144"/>
    </row>
    <row r="6263" spans="1:6">
      <c r="A6263" s="144"/>
      <c r="B6263" s="144"/>
      <c r="C6263" s="144"/>
      <c r="D6263" s="144"/>
      <c r="E6263" s="144"/>
      <c r="F6263" s="144"/>
    </row>
    <row r="6264" spans="1:6">
      <c r="A6264" s="144"/>
      <c r="B6264" s="144"/>
      <c r="C6264" s="144"/>
      <c r="D6264" s="144"/>
      <c r="E6264" s="144"/>
      <c r="F6264" s="144"/>
    </row>
    <row r="6265" spans="1:6">
      <c r="A6265" s="144"/>
      <c r="B6265" s="144"/>
      <c r="C6265" s="144"/>
      <c r="D6265" s="144"/>
      <c r="E6265" s="144"/>
      <c r="F6265" s="144"/>
    </row>
    <row r="6266" spans="1:6">
      <c r="A6266" s="144"/>
      <c r="B6266" s="144"/>
      <c r="C6266" s="144"/>
      <c r="D6266" s="144"/>
      <c r="E6266" s="144"/>
      <c r="F6266" s="144"/>
    </row>
    <row r="6267" spans="1:6">
      <c r="A6267" s="144"/>
      <c r="B6267" s="144"/>
      <c r="C6267" s="144"/>
      <c r="D6267" s="144"/>
      <c r="E6267" s="144"/>
      <c r="F6267" s="144"/>
    </row>
    <row r="6268" spans="1:6">
      <c r="A6268" s="144"/>
      <c r="B6268" s="144"/>
      <c r="C6268" s="144"/>
      <c r="D6268" s="144"/>
      <c r="E6268" s="144"/>
      <c r="F6268" s="144"/>
    </row>
    <row r="6269" spans="1:6">
      <c r="A6269" s="144"/>
      <c r="B6269" s="144"/>
      <c r="C6269" s="144"/>
      <c r="D6269" s="144"/>
      <c r="E6269" s="144"/>
      <c r="F6269" s="144"/>
    </row>
    <row r="6270" spans="1:6">
      <c r="A6270" s="144"/>
      <c r="B6270" s="144"/>
      <c r="C6270" s="144"/>
      <c r="D6270" s="144"/>
      <c r="E6270" s="144"/>
      <c r="F6270" s="144"/>
    </row>
    <row r="6271" spans="1:6">
      <c r="A6271" s="144"/>
      <c r="B6271" s="144"/>
      <c r="C6271" s="144"/>
      <c r="D6271" s="144"/>
      <c r="E6271" s="144"/>
      <c r="F6271" s="144"/>
    </row>
    <row r="6272" spans="1:6">
      <c r="A6272" s="144"/>
      <c r="B6272" s="144"/>
      <c r="C6272" s="144"/>
      <c r="D6272" s="144"/>
      <c r="E6272" s="144"/>
      <c r="F6272" s="144"/>
    </row>
    <row r="6273" spans="1:6">
      <c r="A6273" s="144"/>
      <c r="B6273" s="144"/>
      <c r="C6273" s="144"/>
      <c r="D6273" s="144"/>
      <c r="E6273" s="144"/>
      <c r="F6273" s="144"/>
    </row>
    <row r="6274" spans="1:6">
      <c r="A6274" s="144"/>
      <c r="B6274" s="144"/>
      <c r="C6274" s="144"/>
      <c r="D6274" s="144"/>
      <c r="E6274" s="144"/>
      <c r="F6274" s="144"/>
    </row>
    <row r="6275" spans="1:6">
      <c r="A6275" s="144"/>
      <c r="B6275" s="144"/>
      <c r="C6275" s="144"/>
      <c r="D6275" s="144"/>
      <c r="E6275" s="144"/>
      <c r="F6275" s="144"/>
    </row>
    <row r="6276" spans="1:6">
      <c r="A6276" s="144"/>
      <c r="B6276" s="144"/>
      <c r="C6276" s="144"/>
      <c r="D6276" s="144"/>
      <c r="E6276" s="144"/>
      <c r="F6276" s="144"/>
    </row>
    <row r="6277" spans="1:6">
      <c r="A6277" s="144"/>
      <c r="B6277" s="144"/>
      <c r="C6277" s="144"/>
      <c r="D6277" s="144"/>
      <c r="E6277" s="144"/>
      <c r="F6277" s="144"/>
    </row>
    <row r="6278" spans="1:6">
      <c r="A6278" s="144"/>
      <c r="B6278" s="144"/>
      <c r="C6278" s="144"/>
      <c r="D6278" s="144"/>
      <c r="E6278" s="144"/>
      <c r="F6278" s="144"/>
    </row>
    <row r="6279" spans="1:6">
      <c r="A6279" s="144"/>
      <c r="B6279" s="144"/>
      <c r="C6279" s="144"/>
      <c r="D6279" s="144"/>
      <c r="E6279" s="144"/>
      <c r="F6279" s="144"/>
    </row>
    <row r="6280" spans="1:6">
      <c r="A6280" s="144"/>
      <c r="B6280" s="144"/>
      <c r="C6280" s="144"/>
      <c r="D6280" s="144"/>
      <c r="E6280" s="144"/>
      <c r="F6280" s="144"/>
    </row>
    <row r="6281" spans="1:6">
      <c r="A6281" s="144"/>
      <c r="B6281" s="144"/>
      <c r="C6281" s="144"/>
      <c r="D6281" s="144"/>
      <c r="E6281" s="144"/>
      <c r="F6281" s="144"/>
    </row>
    <row r="6282" spans="1:6">
      <c r="A6282" s="144"/>
      <c r="B6282" s="144"/>
      <c r="C6282" s="144"/>
      <c r="D6282" s="144"/>
      <c r="E6282" s="144"/>
      <c r="F6282" s="144"/>
    </row>
    <row r="6283" spans="1:6">
      <c r="A6283" s="144"/>
      <c r="B6283" s="144"/>
      <c r="C6283" s="144"/>
      <c r="D6283" s="144"/>
      <c r="E6283" s="144"/>
      <c r="F6283" s="144"/>
    </row>
    <row r="6284" spans="1:6">
      <c r="A6284" s="144"/>
      <c r="B6284" s="144"/>
      <c r="C6284" s="144"/>
      <c r="D6284" s="144"/>
      <c r="E6284" s="144"/>
      <c r="F6284" s="144"/>
    </row>
    <row r="6285" spans="1:6">
      <c r="A6285" s="144"/>
      <c r="B6285" s="144"/>
      <c r="C6285" s="144"/>
      <c r="D6285" s="144"/>
      <c r="E6285" s="144"/>
      <c r="F6285" s="144"/>
    </row>
    <row r="6286" spans="1:6">
      <c r="A6286" s="144"/>
      <c r="B6286" s="144"/>
      <c r="C6286" s="144"/>
      <c r="D6286" s="144"/>
      <c r="E6286" s="144"/>
      <c r="F6286" s="144"/>
    </row>
    <row r="6287" spans="1:6">
      <c r="A6287" s="144"/>
      <c r="B6287" s="144"/>
      <c r="C6287" s="144"/>
      <c r="D6287" s="144"/>
      <c r="E6287" s="144"/>
      <c r="F6287" s="144"/>
    </row>
    <row r="6288" spans="1:6">
      <c r="A6288" s="144"/>
      <c r="B6288" s="144"/>
      <c r="C6288" s="144"/>
      <c r="D6288" s="144"/>
      <c r="E6288" s="144"/>
      <c r="F6288" s="144"/>
    </row>
    <row r="6289" spans="1:6">
      <c r="A6289" s="144"/>
      <c r="B6289" s="144"/>
      <c r="C6289" s="144"/>
      <c r="D6289" s="144"/>
      <c r="E6289" s="144"/>
      <c r="F6289" s="144"/>
    </row>
    <row r="6290" spans="1:6">
      <c r="A6290" s="144"/>
      <c r="B6290" s="144"/>
      <c r="C6290" s="144"/>
      <c r="D6290" s="144"/>
      <c r="E6290" s="144"/>
      <c r="F6290" s="144"/>
    </row>
    <row r="6291" spans="1:6">
      <c r="A6291" s="144"/>
      <c r="B6291" s="144"/>
      <c r="C6291" s="144"/>
      <c r="D6291" s="144"/>
      <c r="E6291" s="144"/>
      <c r="F6291" s="144"/>
    </row>
    <row r="6292" spans="1:6">
      <c r="A6292" s="144"/>
      <c r="B6292" s="144"/>
      <c r="C6292" s="144"/>
      <c r="D6292" s="144"/>
      <c r="E6292" s="144"/>
      <c r="F6292" s="144"/>
    </row>
    <row r="6293" spans="1:6">
      <c r="A6293" s="144"/>
      <c r="B6293" s="144"/>
      <c r="C6293" s="144"/>
      <c r="D6293" s="144"/>
      <c r="E6293" s="144"/>
      <c r="F6293" s="144"/>
    </row>
    <row r="6294" spans="1:6">
      <c r="A6294" s="144"/>
      <c r="B6294" s="144"/>
      <c r="C6294" s="144"/>
      <c r="D6294" s="144"/>
      <c r="E6294" s="144"/>
      <c r="F6294" s="144"/>
    </row>
    <row r="6295" spans="1:6">
      <c r="A6295" s="144"/>
      <c r="B6295" s="144"/>
      <c r="C6295" s="144"/>
      <c r="D6295" s="144"/>
      <c r="E6295" s="144"/>
      <c r="F6295" s="144"/>
    </row>
    <row r="6296" spans="1:6">
      <c r="A6296" s="144"/>
      <c r="B6296" s="144"/>
      <c r="C6296" s="144"/>
      <c r="D6296" s="144"/>
      <c r="E6296" s="144"/>
      <c r="F6296" s="144"/>
    </row>
    <row r="6297" spans="1:6">
      <c r="A6297" s="144"/>
      <c r="B6297" s="144"/>
      <c r="C6297" s="144"/>
      <c r="D6297" s="144"/>
      <c r="E6297" s="144"/>
      <c r="F6297" s="144"/>
    </row>
    <row r="6298" spans="1:6">
      <c r="A6298" s="144"/>
      <c r="B6298" s="144"/>
      <c r="C6298" s="144"/>
      <c r="D6298" s="144"/>
      <c r="E6298" s="144"/>
      <c r="F6298" s="144"/>
    </row>
    <row r="6299" spans="1:6">
      <c r="A6299" s="144"/>
      <c r="B6299" s="144"/>
      <c r="C6299" s="144"/>
      <c r="D6299" s="144"/>
      <c r="E6299" s="144"/>
      <c r="F6299" s="144"/>
    </row>
    <row r="6300" spans="1:6">
      <c r="A6300" s="144"/>
      <c r="B6300" s="144"/>
      <c r="C6300" s="144"/>
      <c r="D6300" s="144"/>
      <c r="E6300" s="144"/>
      <c r="F6300" s="144"/>
    </row>
    <row r="6301" spans="1:6">
      <c r="A6301" s="144"/>
      <c r="B6301" s="144"/>
      <c r="C6301" s="144"/>
      <c r="D6301" s="144"/>
      <c r="E6301" s="144"/>
      <c r="F6301" s="144"/>
    </row>
    <row r="6302" spans="1:6">
      <c r="A6302" s="144"/>
      <c r="B6302" s="144"/>
      <c r="C6302" s="144"/>
      <c r="D6302" s="144"/>
      <c r="E6302" s="144"/>
      <c r="F6302" s="144"/>
    </row>
    <row r="6303" spans="1:6">
      <c r="A6303" s="144"/>
      <c r="B6303" s="144"/>
      <c r="C6303" s="144"/>
      <c r="D6303" s="144"/>
      <c r="E6303" s="144"/>
      <c r="F6303" s="144"/>
    </row>
    <row r="6304" spans="1:6">
      <c r="A6304" s="144"/>
      <c r="B6304" s="144"/>
      <c r="C6304" s="144"/>
      <c r="D6304" s="144"/>
      <c r="E6304" s="144"/>
      <c r="F6304" s="144"/>
    </row>
    <row r="6305" spans="1:6">
      <c r="A6305" s="144"/>
      <c r="B6305" s="144"/>
      <c r="C6305" s="144"/>
      <c r="D6305" s="144"/>
      <c r="E6305" s="144"/>
      <c r="F6305" s="144"/>
    </row>
    <row r="6306" spans="1:6">
      <c r="A6306" s="144"/>
      <c r="B6306" s="144"/>
      <c r="C6306" s="144"/>
      <c r="D6306" s="144"/>
      <c r="E6306" s="144"/>
      <c r="F6306" s="144"/>
    </row>
    <row r="6307" spans="1:6">
      <c r="A6307" s="144"/>
      <c r="B6307" s="144"/>
      <c r="C6307" s="144"/>
      <c r="D6307" s="144"/>
      <c r="E6307" s="144"/>
      <c r="F6307" s="144"/>
    </row>
    <row r="6308" spans="1:6">
      <c r="A6308" s="144"/>
      <c r="B6308" s="144"/>
      <c r="C6308" s="144"/>
      <c r="D6308" s="144"/>
      <c r="E6308" s="144"/>
      <c r="F6308" s="144"/>
    </row>
    <row r="6309" spans="1:6">
      <c r="A6309" s="144"/>
      <c r="B6309" s="144"/>
      <c r="C6309" s="144"/>
      <c r="D6309" s="144"/>
      <c r="E6309" s="144"/>
      <c r="F6309" s="144"/>
    </row>
    <row r="6310" spans="1:6">
      <c r="A6310" s="144"/>
      <c r="B6310" s="144"/>
      <c r="C6310" s="144"/>
      <c r="D6310" s="144"/>
      <c r="E6310" s="144"/>
      <c r="F6310" s="144"/>
    </row>
    <row r="6311" spans="1:6">
      <c r="A6311" s="144"/>
      <c r="B6311" s="144"/>
      <c r="C6311" s="144"/>
      <c r="D6311" s="144"/>
      <c r="E6311" s="144"/>
      <c r="F6311" s="144"/>
    </row>
    <row r="6312" spans="1:6">
      <c r="A6312" s="144"/>
      <c r="B6312" s="144"/>
      <c r="C6312" s="144"/>
      <c r="D6312" s="144"/>
      <c r="E6312" s="144"/>
      <c r="F6312" s="144"/>
    </row>
    <row r="6313" spans="1:6">
      <c r="A6313" s="144"/>
      <c r="B6313" s="144"/>
      <c r="C6313" s="144"/>
      <c r="D6313" s="144"/>
      <c r="E6313" s="144"/>
      <c r="F6313" s="144"/>
    </row>
    <row r="6314" spans="1:6">
      <c r="A6314" s="144"/>
      <c r="B6314" s="144"/>
      <c r="C6314" s="144"/>
      <c r="D6314" s="144"/>
      <c r="E6314" s="144"/>
      <c r="F6314" s="144"/>
    </row>
    <row r="6315" spans="1:6">
      <c r="A6315" s="144"/>
      <c r="B6315" s="144"/>
      <c r="C6315" s="144"/>
      <c r="D6315" s="144"/>
      <c r="E6315" s="144"/>
      <c r="F6315" s="144"/>
    </row>
    <row r="6316" spans="1:6">
      <c r="A6316" s="144"/>
      <c r="B6316" s="144"/>
      <c r="C6316" s="144"/>
      <c r="D6316" s="144"/>
      <c r="E6316" s="144"/>
      <c r="F6316" s="144"/>
    </row>
    <row r="6317" spans="1:6">
      <c r="A6317" s="144"/>
      <c r="B6317" s="144"/>
      <c r="C6317" s="144"/>
      <c r="D6317" s="144"/>
      <c r="E6317" s="144"/>
      <c r="F6317" s="144"/>
    </row>
    <row r="6318" spans="1:6">
      <c r="A6318" s="144"/>
      <c r="B6318" s="144"/>
      <c r="C6318" s="144"/>
      <c r="D6318" s="144"/>
      <c r="E6318" s="144"/>
      <c r="F6318" s="144"/>
    </row>
    <row r="6319" spans="1:6">
      <c r="A6319" s="144"/>
      <c r="B6319" s="144"/>
      <c r="C6319" s="144"/>
      <c r="D6319" s="144"/>
      <c r="E6319" s="144"/>
      <c r="F6319" s="144"/>
    </row>
    <row r="6320" spans="1:6">
      <c r="A6320" s="144"/>
      <c r="B6320" s="144"/>
      <c r="C6320" s="144"/>
      <c r="D6320" s="144"/>
      <c r="E6320" s="144"/>
      <c r="F6320" s="144"/>
    </row>
    <row r="6321" spans="1:6">
      <c r="A6321" s="144"/>
      <c r="B6321" s="144"/>
      <c r="C6321" s="144"/>
      <c r="D6321" s="144"/>
      <c r="E6321" s="144"/>
      <c r="F6321" s="144"/>
    </row>
    <row r="6322" spans="1:6">
      <c r="A6322" s="144"/>
      <c r="B6322" s="144"/>
      <c r="C6322" s="144"/>
      <c r="D6322" s="144"/>
      <c r="E6322" s="144"/>
      <c r="F6322" s="144"/>
    </row>
    <row r="6323" spans="1:6">
      <c r="A6323" s="144"/>
      <c r="B6323" s="144"/>
      <c r="C6323" s="144"/>
      <c r="D6323" s="144"/>
      <c r="E6323" s="144"/>
      <c r="F6323" s="144"/>
    </row>
    <row r="6324" spans="1:6">
      <c r="A6324" s="144"/>
      <c r="B6324" s="144"/>
      <c r="C6324" s="144"/>
      <c r="D6324" s="144"/>
      <c r="E6324" s="144"/>
      <c r="F6324" s="144"/>
    </row>
    <row r="6325" spans="1:6">
      <c r="A6325" s="144"/>
      <c r="B6325" s="144"/>
      <c r="C6325" s="144"/>
      <c r="D6325" s="144"/>
      <c r="E6325" s="144"/>
      <c r="F6325" s="144"/>
    </row>
    <row r="6326" spans="1:6">
      <c r="A6326" s="144"/>
      <c r="B6326" s="144"/>
      <c r="C6326" s="144"/>
      <c r="D6326" s="144"/>
      <c r="E6326" s="144"/>
      <c r="F6326" s="144"/>
    </row>
    <row r="6327" spans="1:6">
      <c r="A6327" s="144"/>
      <c r="B6327" s="144"/>
      <c r="C6327" s="144"/>
      <c r="D6327" s="144"/>
      <c r="E6327" s="144"/>
      <c r="F6327" s="144"/>
    </row>
    <row r="6328" spans="1:6">
      <c r="A6328" s="144"/>
      <c r="B6328" s="144"/>
      <c r="C6328" s="144"/>
      <c r="D6328" s="144"/>
      <c r="E6328" s="144"/>
      <c r="F6328" s="144"/>
    </row>
    <row r="6329" spans="1:6">
      <c r="A6329" s="144"/>
      <c r="B6329" s="144"/>
      <c r="C6329" s="144"/>
      <c r="D6329" s="144"/>
      <c r="E6329" s="144"/>
      <c r="F6329" s="144"/>
    </row>
    <row r="6330" spans="1:6">
      <c r="A6330" s="144"/>
      <c r="B6330" s="144"/>
      <c r="C6330" s="144"/>
      <c r="D6330" s="144"/>
      <c r="E6330" s="144"/>
      <c r="F6330" s="144"/>
    </row>
    <row r="6331" spans="1:6">
      <c r="A6331" s="144"/>
      <c r="B6331" s="144"/>
      <c r="C6331" s="144"/>
      <c r="D6331" s="144"/>
      <c r="E6331" s="144"/>
      <c r="F6331" s="144"/>
    </row>
    <row r="6332" spans="1:6">
      <c r="A6332" s="144"/>
      <c r="B6332" s="144"/>
      <c r="C6332" s="144"/>
      <c r="D6332" s="144"/>
      <c r="E6332" s="144"/>
      <c r="F6332" s="144"/>
    </row>
    <row r="6333" spans="1:6">
      <c r="A6333" s="144"/>
      <c r="B6333" s="144"/>
      <c r="C6333" s="144"/>
      <c r="D6333" s="144"/>
      <c r="E6333" s="144"/>
      <c r="F6333" s="144"/>
    </row>
    <row r="6334" spans="1:6">
      <c r="A6334" s="144"/>
      <c r="B6334" s="144"/>
      <c r="C6334" s="144"/>
      <c r="D6334" s="144"/>
      <c r="E6334" s="144"/>
      <c r="F6334" s="144"/>
    </row>
    <row r="6335" spans="1:6">
      <c r="A6335" s="144"/>
      <c r="B6335" s="144"/>
      <c r="C6335" s="144"/>
      <c r="D6335" s="144"/>
      <c r="E6335" s="144"/>
      <c r="F6335" s="144"/>
    </row>
    <row r="6336" spans="1:6">
      <c r="A6336" s="144"/>
      <c r="B6336" s="144"/>
      <c r="C6336" s="144"/>
      <c r="D6336" s="144"/>
      <c r="E6336" s="144"/>
      <c r="F6336" s="144"/>
    </row>
    <row r="6337" spans="1:6">
      <c r="A6337" s="144"/>
      <c r="B6337" s="144"/>
      <c r="C6337" s="144"/>
      <c r="D6337" s="144"/>
      <c r="E6337" s="144"/>
      <c r="F6337" s="144"/>
    </row>
    <row r="6338" spans="1:6">
      <c r="A6338" s="144"/>
      <c r="B6338" s="144"/>
      <c r="C6338" s="144"/>
      <c r="D6338" s="144"/>
      <c r="E6338" s="144"/>
      <c r="F6338" s="144"/>
    </row>
    <row r="6339" spans="1:6">
      <c r="A6339" s="144"/>
      <c r="B6339" s="144"/>
      <c r="C6339" s="144"/>
      <c r="D6339" s="144"/>
      <c r="E6339" s="144"/>
      <c r="F6339" s="144"/>
    </row>
    <row r="6340" spans="1:6">
      <c r="A6340" s="144"/>
      <c r="B6340" s="144"/>
      <c r="C6340" s="144"/>
      <c r="D6340" s="144"/>
      <c r="E6340" s="144"/>
      <c r="F6340" s="144"/>
    </row>
    <row r="6341" spans="1:6">
      <c r="A6341" s="144"/>
      <c r="B6341" s="144"/>
      <c r="C6341" s="144"/>
      <c r="D6341" s="144"/>
      <c r="E6341" s="144"/>
      <c r="F6341" s="144"/>
    </row>
    <row r="6342" spans="1:6">
      <c r="A6342" s="144"/>
      <c r="B6342" s="144"/>
      <c r="C6342" s="144"/>
      <c r="D6342" s="144"/>
      <c r="E6342" s="144"/>
      <c r="F6342" s="144"/>
    </row>
    <row r="6343" spans="1:6">
      <c r="A6343" s="144"/>
      <c r="B6343" s="144"/>
      <c r="C6343" s="144"/>
      <c r="D6343" s="144"/>
      <c r="E6343" s="144"/>
      <c r="F6343" s="144"/>
    </row>
    <row r="6344" spans="1:6">
      <c r="A6344" s="144"/>
      <c r="B6344" s="144"/>
      <c r="C6344" s="144"/>
      <c r="D6344" s="144"/>
      <c r="E6344" s="144"/>
      <c r="F6344" s="144"/>
    </row>
    <row r="6345" spans="1:6">
      <c r="A6345" s="144"/>
      <c r="B6345" s="144"/>
      <c r="C6345" s="144"/>
      <c r="D6345" s="144"/>
      <c r="E6345" s="144"/>
      <c r="F6345" s="144"/>
    </row>
    <row r="6346" spans="1:6">
      <c r="A6346" s="144"/>
      <c r="B6346" s="144"/>
      <c r="C6346" s="144"/>
      <c r="D6346" s="144"/>
      <c r="E6346" s="144"/>
      <c r="F6346" s="144"/>
    </row>
    <row r="6347" spans="1:6">
      <c r="A6347" s="144"/>
      <c r="B6347" s="144"/>
      <c r="C6347" s="144"/>
      <c r="D6347" s="144"/>
      <c r="E6347" s="144"/>
      <c r="F6347" s="144"/>
    </row>
    <row r="6348" spans="1:6">
      <c r="A6348" s="144"/>
      <c r="B6348" s="144"/>
      <c r="C6348" s="144"/>
      <c r="D6348" s="144"/>
      <c r="E6348" s="144"/>
      <c r="F6348" s="144"/>
    </row>
    <row r="6349" spans="1:6">
      <c r="A6349" s="144"/>
      <c r="B6349" s="144"/>
      <c r="C6349" s="144"/>
      <c r="D6349" s="144"/>
      <c r="E6349" s="144"/>
      <c r="F6349" s="144"/>
    </row>
    <row r="6350" spans="1:6">
      <c r="A6350" s="144"/>
      <c r="B6350" s="144"/>
      <c r="C6350" s="144"/>
      <c r="D6350" s="144"/>
      <c r="E6350" s="144"/>
      <c r="F6350" s="144"/>
    </row>
    <row r="6351" spans="1:6">
      <c r="A6351" s="144"/>
      <c r="B6351" s="144"/>
      <c r="C6351" s="144"/>
      <c r="D6351" s="144"/>
      <c r="E6351" s="144"/>
      <c r="F6351" s="144"/>
    </row>
    <row r="6352" spans="1:6">
      <c r="A6352" s="144"/>
      <c r="B6352" s="144"/>
      <c r="C6352" s="144"/>
      <c r="D6352" s="144"/>
      <c r="E6352" s="144"/>
      <c r="F6352" s="144"/>
    </row>
    <row r="6353" spans="1:6">
      <c r="A6353" s="144"/>
      <c r="B6353" s="144"/>
      <c r="C6353" s="144"/>
      <c r="D6353" s="144"/>
      <c r="E6353" s="144"/>
      <c r="F6353" s="144"/>
    </row>
    <row r="6354" spans="1:6">
      <c r="A6354" s="144"/>
      <c r="B6354" s="144"/>
      <c r="C6354" s="144"/>
      <c r="D6354" s="144"/>
      <c r="E6354" s="144"/>
      <c r="F6354" s="144"/>
    </row>
    <row r="6355" spans="1:6">
      <c r="A6355" s="144"/>
      <c r="B6355" s="144"/>
      <c r="C6355" s="144"/>
      <c r="D6355" s="144"/>
      <c r="E6355" s="144"/>
      <c r="F6355" s="144"/>
    </row>
    <row r="6356" spans="1:6">
      <c r="A6356" s="144"/>
      <c r="B6356" s="144"/>
      <c r="C6356" s="144"/>
      <c r="D6356" s="144"/>
      <c r="E6356" s="144"/>
      <c r="F6356" s="144"/>
    </row>
    <row r="6357" spans="1:6">
      <c r="A6357" s="144"/>
      <c r="B6357" s="144"/>
      <c r="C6357" s="144"/>
      <c r="D6357" s="144"/>
      <c r="E6357" s="144"/>
      <c r="F6357" s="144"/>
    </row>
    <row r="6358" spans="1:6">
      <c r="A6358" s="144"/>
      <c r="B6358" s="144"/>
      <c r="C6358" s="144"/>
      <c r="D6358" s="144"/>
      <c r="E6358" s="144"/>
      <c r="F6358" s="144"/>
    </row>
    <row r="6359" spans="1:6">
      <c r="A6359" s="144"/>
      <c r="B6359" s="144"/>
      <c r="C6359" s="144"/>
      <c r="D6359" s="144"/>
      <c r="E6359" s="144"/>
      <c r="F6359" s="144"/>
    </row>
    <row r="6360" spans="1:6">
      <c r="A6360" s="144"/>
      <c r="B6360" s="144"/>
      <c r="C6360" s="144"/>
      <c r="D6360" s="144"/>
      <c r="E6360" s="144"/>
      <c r="F6360" s="144"/>
    </row>
    <row r="6361" spans="1:6">
      <c r="A6361" s="144"/>
      <c r="B6361" s="144"/>
      <c r="C6361" s="144"/>
      <c r="D6361" s="144"/>
      <c r="E6361" s="144"/>
      <c r="F6361" s="144"/>
    </row>
    <row r="6362" spans="1:6">
      <c r="A6362" s="144"/>
      <c r="B6362" s="144"/>
      <c r="C6362" s="144"/>
      <c r="D6362" s="144"/>
      <c r="E6362" s="144"/>
      <c r="F6362" s="144"/>
    </row>
    <row r="6363" spans="1:6">
      <c r="A6363" s="144"/>
      <c r="B6363" s="144"/>
      <c r="C6363" s="144"/>
      <c r="D6363" s="144"/>
      <c r="E6363" s="144"/>
      <c r="F6363" s="144"/>
    </row>
    <row r="6364" spans="1:6">
      <c r="A6364" s="144"/>
      <c r="B6364" s="144"/>
      <c r="C6364" s="144"/>
      <c r="D6364" s="144"/>
      <c r="E6364" s="144"/>
      <c r="F6364" s="144"/>
    </row>
    <row r="6365" spans="1:6">
      <c r="A6365" s="144"/>
      <c r="B6365" s="144"/>
      <c r="C6365" s="144"/>
      <c r="D6365" s="144"/>
      <c r="E6365" s="144"/>
      <c r="F6365" s="144"/>
    </row>
    <row r="6366" spans="1:6">
      <c r="A6366" s="144"/>
      <c r="B6366" s="144"/>
      <c r="C6366" s="144"/>
      <c r="D6366" s="144"/>
      <c r="E6366" s="144"/>
      <c r="F6366" s="144"/>
    </row>
    <row r="6367" spans="1:6">
      <c r="A6367" s="144"/>
      <c r="B6367" s="144"/>
      <c r="C6367" s="144"/>
      <c r="D6367" s="144"/>
      <c r="E6367" s="144"/>
      <c r="F6367" s="144"/>
    </row>
    <row r="6368" spans="1:6">
      <c r="A6368" s="144"/>
      <c r="B6368" s="144"/>
      <c r="C6368" s="144"/>
      <c r="D6368" s="144"/>
      <c r="E6368" s="144"/>
      <c r="F6368" s="144"/>
    </row>
    <row r="6369" spans="1:6">
      <c r="A6369" s="144"/>
      <c r="B6369" s="144"/>
      <c r="C6369" s="144"/>
      <c r="D6369" s="144"/>
      <c r="E6369" s="144"/>
      <c r="F6369" s="144"/>
    </row>
    <row r="6370" spans="1:6">
      <c r="A6370" s="144"/>
      <c r="B6370" s="144"/>
      <c r="C6370" s="144"/>
      <c r="D6370" s="144"/>
      <c r="E6370" s="144"/>
      <c r="F6370" s="144"/>
    </row>
    <row r="6371" spans="1:6">
      <c r="A6371" s="144"/>
      <c r="B6371" s="144"/>
      <c r="C6371" s="144"/>
      <c r="D6371" s="144"/>
      <c r="E6371" s="144"/>
      <c r="F6371" s="144"/>
    </row>
    <row r="6372" spans="1:6">
      <c r="A6372" s="144"/>
      <c r="B6372" s="144"/>
      <c r="C6372" s="144"/>
      <c r="D6372" s="144"/>
      <c r="E6372" s="144"/>
      <c r="F6372" s="144"/>
    </row>
    <row r="6373" spans="1:6">
      <c r="A6373" s="144"/>
      <c r="B6373" s="144"/>
      <c r="C6373" s="144"/>
      <c r="D6373" s="144"/>
      <c r="E6373" s="144"/>
      <c r="F6373" s="144"/>
    </row>
    <row r="6374" spans="1:6">
      <c r="A6374" s="144"/>
      <c r="B6374" s="144"/>
      <c r="C6374" s="144"/>
      <c r="D6374" s="144"/>
      <c r="E6374" s="144"/>
      <c r="F6374" s="144"/>
    </row>
    <row r="6375" spans="1:6">
      <c r="A6375" s="144"/>
      <c r="B6375" s="144"/>
      <c r="C6375" s="144"/>
      <c r="D6375" s="144"/>
      <c r="E6375" s="144"/>
      <c r="F6375" s="144"/>
    </row>
    <row r="6376" spans="1:6">
      <c r="A6376" s="144"/>
      <c r="B6376" s="144"/>
      <c r="C6376" s="144"/>
      <c r="D6376" s="144"/>
      <c r="E6376" s="144"/>
      <c r="F6376" s="144"/>
    </row>
    <row r="6377" spans="1:6">
      <c r="A6377" s="144"/>
      <c r="B6377" s="144"/>
      <c r="C6377" s="144"/>
      <c r="D6377" s="144"/>
      <c r="E6377" s="144"/>
      <c r="F6377" s="144"/>
    </row>
    <row r="6378" spans="1:6">
      <c r="A6378" s="144"/>
      <c r="B6378" s="144"/>
      <c r="C6378" s="144"/>
      <c r="D6378" s="144"/>
      <c r="E6378" s="144"/>
      <c r="F6378" s="144"/>
    </row>
    <row r="6379" spans="1:6">
      <c r="A6379" s="144"/>
      <c r="B6379" s="144"/>
      <c r="C6379" s="144"/>
      <c r="D6379" s="144"/>
      <c r="E6379" s="144"/>
      <c r="F6379" s="144"/>
    </row>
    <row r="6380" spans="1:6">
      <c r="A6380" s="144"/>
      <c r="B6380" s="144"/>
      <c r="C6380" s="144"/>
      <c r="D6380" s="144"/>
      <c r="E6380" s="144"/>
      <c r="F6380" s="144"/>
    </row>
    <row r="6381" spans="1:6">
      <c r="A6381" s="144"/>
      <c r="B6381" s="144"/>
      <c r="C6381" s="144"/>
      <c r="D6381" s="144"/>
      <c r="E6381" s="144"/>
      <c r="F6381" s="144"/>
    </row>
    <row r="6382" spans="1:6">
      <c r="A6382" s="144"/>
      <c r="B6382" s="144"/>
      <c r="C6382" s="144"/>
      <c r="D6382" s="144"/>
      <c r="E6382" s="144"/>
      <c r="F6382" s="144"/>
    </row>
    <row r="6383" spans="1:6">
      <c r="A6383" s="144"/>
      <c r="B6383" s="144"/>
      <c r="C6383" s="144"/>
      <c r="D6383" s="144"/>
      <c r="E6383" s="144"/>
      <c r="F6383" s="144"/>
    </row>
    <row r="6384" spans="1:6">
      <c r="A6384" s="144"/>
      <c r="B6384" s="144"/>
      <c r="C6384" s="144"/>
      <c r="D6384" s="144"/>
      <c r="E6384" s="144"/>
      <c r="F6384" s="144"/>
    </row>
    <row r="6385" spans="1:6">
      <c r="A6385" s="144"/>
      <c r="B6385" s="144"/>
      <c r="C6385" s="144"/>
      <c r="D6385" s="144"/>
      <c r="E6385" s="144"/>
      <c r="F6385" s="144"/>
    </row>
    <row r="6386" spans="1:6">
      <c r="A6386" s="144"/>
      <c r="B6386" s="144"/>
      <c r="C6386" s="144"/>
      <c r="D6386" s="144"/>
      <c r="E6386" s="144"/>
      <c r="F6386" s="144"/>
    </row>
    <row r="6387" spans="1:6">
      <c r="A6387" s="144"/>
      <c r="B6387" s="144"/>
      <c r="C6387" s="144"/>
      <c r="D6387" s="144"/>
      <c r="E6387" s="144"/>
      <c r="F6387" s="144"/>
    </row>
    <row r="6388" spans="1:6">
      <c r="A6388" s="144"/>
      <c r="B6388" s="144"/>
      <c r="C6388" s="144"/>
      <c r="D6388" s="144"/>
      <c r="E6388" s="144"/>
      <c r="F6388" s="144"/>
    </row>
    <row r="6389" spans="1:6">
      <c r="A6389" s="144"/>
      <c r="B6389" s="144"/>
      <c r="C6389" s="144"/>
      <c r="D6389" s="144"/>
      <c r="E6389" s="144"/>
      <c r="F6389" s="144"/>
    </row>
    <row r="6390" spans="1:6">
      <c r="A6390" s="144"/>
      <c r="B6390" s="144"/>
      <c r="C6390" s="144"/>
      <c r="D6390" s="144"/>
      <c r="E6390" s="144"/>
      <c r="F6390" s="144"/>
    </row>
    <row r="6391" spans="1:6">
      <c r="A6391" s="144"/>
      <c r="B6391" s="144"/>
      <c r="C6391" s="144"/>
      <c r="D6391" s="144"/>
      <c r="E6391" s="144"/>
      <c r="F6391" s="144"/>
    </row>
    <row r="6392" spans="1:6">
      <c r="A6392" s="144"/>
      <c r="B6392" s="144"/>
      <c r="C6392" s="144"/>
      <c r="D6392" s="144"/>
      <c r="E6392" s="144"/>
      <c r="F6392" s="144"/>
    </row>
    <row r="6393" spans="1:6">
      <c r="A6393" s="144"/>
      <c r="B6393" s="144"/>
      <c r="C6393" s="144"/>
      <c r="D6393" s="144"/>
      <c r="E6393" s="144"/>
      <c r="F6393" s="144"/>
    </row>
    <row r="6394" spans="1:6">
      <c r="A6394" s="144"/>
      <c r="B6394" s="144"/>
      <c r="C6394" s="144"/>
      <c r="D6394" s="144"/>
      <c r="E6394" s="144"/>
      <c r="F6394" s="144"/>
    </row>
    <row r="6395" spans="1:6">
      <c r="A6395" s="144"/>
      <c r="B6395" s="144"/>
      <c r="C6395" s="144"/>
      <c r="D6395" s="144"/>
      <c r="E6395" s="144"/>
      <c r="F6395" s="144"/>
    </row>
    <row r="6396" spans="1:6">
      <c r="A6396" s="144"/>
      <c r="B6396" s="144"/>
      <c r="C6396" s="144"/>
      <c r="D6396" s="144"/>
      <c r="E6396" s="144"/>
      <c r="F6396" s="144"/>
    </row>
    <row r="6397" spans="1:6">
      <c r="A6397" s="144"/>
      <c r="B6397" s="144"/>
      <c r="C6397" s="144"/>
      <c r="D6397" s="144"/>
      <c r="E6397" s="144"/>
      <c r="F6397" s="144"/>
    </row>
    <row r="6398" spans="1:6">
      <c r="A6398" s="144"/>
      <c r="B6398" s="144"/>
      <c r="C6398" s="144"/>
      <c r="D6398" s="144"/>
      <c r="E6398" s="144"/>
      <c r="F6398" s="144"/>
    </row>
    <row r="6399" spans="1:6">
      <c r="A6399" s="144"/>
      <c r="B6399" s="144"/>
      <c r="C6399" s="144"/>
      <c r="D6399" s="144"/>
      <c r="E6399" s="144"/>
      <c r="F6399" s="144"/>
    </row>
    <row r="6400" spans="1:6">
      <c r="A6400" s="144"/>
      <c r="B6400" s="144"/>
      <c r="C6400" s="144"/>
      <c r="D6400" s="144"/>
      <c r="E6400" s="144"/>
      <c r="F6400" s="144"/>
    </row>
    <row r="6401" spans="1:6">
      <c r="A6401" s="144"/>
      <c r="B6401" s="144"/>
      <c r="C6401" s="144"/>
      <c r="D6401" s="144"/>
      <c r="E6401" s="144"/>
      <c r="F6401" s="144"/>
    </row>
    <row r="6402" spans="1:6">
      <c r="A6402" s="144"/>
      <c r="B6402" s="144"/>
      <c r="C6402" s="144"/>
      <c r="D6402" s="144"/>
      <c r="E6402" s="144"/>
      <c r="F6402" s="144"/>
    </row>
    <row r="6403" spans="1:6">
      <c r="A6403" s="144"/>
      <c r="B6403" s="144"/>
      <c r="C6403" s="144"/>
      <c r="D6403" s="144"/>
      <c r="E6403" s="144"/>
      <c r="F6403" s="144"/>
    </row>
    <row r="6404" spans="1:6">
      <c r="A6404" s="144"/>
      <c r="B6404" s="144"/>
      <c r="C6404" s="144"/>
      <c r="D6404" s="144"/>
      <c r="E6404" s="144"/>
      <c r="F6404" s="144"/>
    </row>
    <row r="6405" spans="1:6">
      <c r="A6405" s="144"/>
      <c r="B6405" s="144"/>
      <c r="C6405" s="144"/>
      <c r="D6405" s="144"/>
      <c r="E6405" s="144"/>
      <c r="F6405" s="144"/>
    </row>
    <row r="6406" spans="1:6">
      <c r="A6406" s="144"/>
      <c r="B6406" s="144"/>
      <c r="C6406" s="144"/>
      <c r="D6406" s="144"/>
      <c r="E6406" s="144"/>
      <c r="F6406" s="144"/>
    </row>
    <row r="6407" spans="1:6">
      <c r="A6407" s="144"/>
      <c r="B6407" s="144"/>
      <c r="C6407" s="144"/>
      <c r="D6407" s="144"/>
      <c r="E6407" s="144"/>
      <c r="F6407" s="144"/>
    </row>
    <row r="6408" spans="1:6">
      <c r="A6408" s="144"/>
      <c r="B6408" s="144"/>
      <c r="C6408" s="144"/>
      <c r="D6408" s="144"/>
      <c r="E6408" s="144"/>
      <c r="F6408" s="144"/>
    </row>
    <row r="6409" spans="1:6">
      <c r="A6409" s="144"/>
      <c r="B6409" s="144"/>
      <c r="C6409" s="144"/>
      <c r="D6409" s="144"/>
      <c r="E6409" s="144"/>
      <c r="F6409" s="144"/>
    </row>
    <row r="6410" spans="1:6">
      <c r="A6410" s="144"/>
      <c r="B6410" s="144"/>
      <c r="C6410" s="144"/>
      <c r="D6410" s="144"/>
      <c r="E6410" s="144"/>
      <c r="F6410" s="144"/>
    </row>
    <row r="6411" spans="1:6">
      <c r="A6411" s="144"/>
      <c r="B6411" s="144"/>
      <c r="C6411" s="144"/>
      <c r="D6411" s="144"/>
      <c r="E6411" s="144"/>
      <c r="F6411" s="144"/>
    </row>
    <row r="6412" spans="1:6">
      <c r="A6412" s="144"/>
      <c r="B6412" s="144"/>
      <c r="C6412" s="144"/>
      <c r="D6412" s="144"/>
      <c r="E6412" s="144"/>
      <c r="F6412" s="144"/>
    </row>
    <row r="6413" spans="1:6">
      <c r="A6413" s="144"/>
      <c r="B6413" s="144"/>
      <c r="C6413" s="144"/>
      <c r="D6413" s="144"/>
      <c r="E6413" s="144"/>
      <c r="F6413" s="144"/>
    </row>
    <row r="6414" spans="1:6">
      <c r="A6414" s="144"/>
      <c r="B6414" s="144"/>
      <c r="C6414" s="144"/>
      <c r="D6414" s="144"/>
      <c r="E6414" s="144"/>
      <c r="F6414" s="144"/>
    </row>
    <row r="6415" spans="1:6">
      <c r="A6415" s="144"/>
      <c r="B6415" s="144"/>
      <c r="C6415" s="144"/>
      <c r="D6415" s="144"/>
      <c r="E6415" s="144"/>
      <c r="F6415" s="144"/>
    </row>
    <row r="6416" spans="1:6">
      <c r="A6416" s="144"/>
      <c r="B6416" s="144"/>
      <c r="C6416" s="144"/>
      <c r="D6416" s="144"/>
      <c r="E6416" s="144"/>
      <c r="F6416" s="144"/>
    </row>
    <row r="6417" spans="1:6">
      <c r="A6417" s="144"/>
      <c r="B6417" s="144"/>
      <c r="C6417" s="144"/>
      <c r="D6417" s="144"/>
      <c r="E6417" s="144"/>
      <c r="F6417" s="144"/>
    </row>
    <row r="6418" spans="1:6">
      <c r="A6418" s="144"/>
      <c r="B6418" s="144"/>
      <c r="C6418" s="144"/>
      <c r="D6418" s="144"/>
      <c r="E6418" s="144"/>
      <c r="F6418" s="144"/>
    </row>
    <row r="6419" spans="1:6">
      <c r="A6419" s="144"/>
      <c r="B6419" s="144"/>
      <c r="C6419" s="144"/>
      <c r="D6419" s="144"/>
      <c r="E6419" s="144"/>
      <c r="F6419" s="144"/>
    </row>
    <row r="6420" spans="1:6">
      <c r="A6420" s="144"/>
      <c r="B6420" s="144"/>
      <c r="C6420" s="144"/>
      <c r="D6420" s="144"/>
      <c r="E6420" s="144"/>
      <c r="F6420" s="144"/>
    </row>
    <row r="6421" spans="1:6">
      <c r="A6421" s="144"/>
      <c r="B6421" s="144"/>
      <c r="C6421" s="144"/>
      <c r="D6421" s="144"/>
      <c r="E6421" s="144"/>
      <c r="F6421" s="144"/>
    </row>
    <row r="6422" spans="1:6">
      <c r="A6422" s="144"/>
      <c r="B6422" s="144"/>
      <c r="C6422" s="144"/>
      <c r="D6422" s="144"/>
      <c r="E6422" s="144"/>
      <c r="F6422" s="144"/>
    </row>
    <row r="6423" spans="1:6">
      <c r="A6423" s="144"/>
      <c r="B6423" s="144"/>
      <c r="C6423" s="144"/>
      <c r="D6423" s="144"/>
      <c r="E6423" s="144"/>
      <c r="F6423" s="144"/>
    </row>
    <row r="6424" spans="1:6">
      <c r="A6424" s="144"/>
      <c r="B6424" s="144"/>
      <c r="C6424" s="144"/>
      <c r="D6424" s="144"/>
      <c r="E6424" s="144"/>
      <c r="F6424" s="144"/>
    </row>
    <row r="6425" spans="1:6">
      <c r="A6425" s="144"/>
      <c r="B6425" s="144"/>
      <c r="C6425" s="144"/>
      <c r="D6425" s="144"/>
      <c r="E6425" s="144"/>
      <c r="F6425" s="144"/>
    </row>
    <row r="6426" spans="1:6">
      <c r="A6426" s="144"/>
      <c r="B6426" s="144"/>
      <c r="C6426" s="144"/>
      <c r="D6426" s="144"/>
      <c r="E6426" s="144"/>
      <c r="F6426" s="144"/>
    </row>
    <row r="6427" spans="1:6">
      <c r="A6427" s="144"/>
      <c r="B6427" s="144"/>
      <c r="C6427" s="144"/>
      <c r="D6427" s="144"/>
      <c r="E6427" s="144"/>
      <c r="F6427" s="144"/>
    </row>
    <row r="6428" spans="1:6">
      <c r="A6428" s="144"/>
      <c r="B6428" s="144"/>
      <c r="C6428" s="144"/>
      <c r="D6428" s="144"/>
      <c r="E6428" s="144"/>
      <c r="F6428" s="144"/>
    </row>
    <row r="6429" spans="1:6">
      <c r="A6429" s="144"/>
      <c r="B6429" s="144"/>
      <c r="C6429" s="144"/>
      <c r="D6429" s="144"/>
      <c r="E6429" s="144"/>
      <c r="F6429" s="144"/>
    </row>
    <row r="6430" spans="1:6">
      <c r="A6430" s="144"/>
      <c r="B6430" s="144"/>
      <c r="C6430" s="144"/>
      <c r="D6430" s="144"/>
      <c r="E6430" s="144"/>
      <c r="F6430" s="144"/>
    </row>
    <row r="6431" spans="1:6">
      <c r="A6431" s="144"/>
      <c r="B6431" s="144"/>
      <c r="C6431" s="144"/>
      <c r="D6431" s="144"/>
      <c r="E6431" s="144"/>
      <c r="F6431" s="144"/>
    </row>
    <row r="6432" spans="1:6">
      <c r="A6432" s="144"/>
      <c r="B6432" s="144"/>
      <c r="C6432" s="144"/>
      <c r="D6432" s="144"/>
      <c r="E6432" s="144"/>
      <c r="F6432" s="144"/>
    </row>
    <row r="6433" spans="1:6">
      <c r="A6433" s="144"/>
      <c r="B6433" s="144"/>
      <c r="C6433" s="144"/>
      <c r="D6433" s="144"/>
      <c r="E6433" s="144"/>
      <c r="F6433" s="144"/>
    </row>
    <row r="6434" spans="1:6">
      <c r="A6434" s="144"/>
      <c r="B6434" s="144"/>
      <c r="C6434" s="144"/>
      <c r="D6434" s="144"/>
      <c r="E6434" s="144"/>
      <c r="F6434" s="144"/>
    </row>
    <row r="6435" spans="1:6">
      <c r="A6435" s="144"/>
      <c r="B6435" s="144"/>
      <c r="C6435" s="144"/>
      <c r="D6435" s="144"/>
      <c r="E6435" s="144"/>
      <c r="F6435" s="144"/>
    </row>
    <row r="6436" spans="1:6">
      <c r="A6436" s="144"/>
      <c r="B6436" s="144"/>
      <c r="C6436" s="144"/>
      <c r="D6436" s="144"/>
      <c r="E6436" s="144"/>
      <c r="F6436" s="144"/>
    </row>
    <row r="6437" spans="1:6">
      <c r="A6437" s="144"/>
      <c r="B6437" s="144"/>
      <c r="C6437" s="144"/>
      <c r="D6437" s="144"/>
      <c r="E6437" s="144"/>
      <c r="F6437" s="144"/>
    </row>
    <row r="6438" spans="1:6">
      <c r="A6438" s="144"/>
      <c r="B6438" s="144"/>
      <c r="C6438" s="144"/>
      <c r="D6438" s="144"/>
      <c r="E6438" s="144"/>
      <c r="F6438" s="144"/>
    </row>
    <row r="6439" spans="1:6">
      <c r="A6439" s="144"/>
      <c r="B6439" s="144"/>
      <c r="C6439" s="144"/>
      <c r="D6439" s="144"/>
      <c r="E6439" s="144"/>
      <c r="F6439" s="144"/>
    </row>
    <row r="6440" spans="1:6">
      <c r="A6440" s="144"/>
      <c r="B6440" s="144"/>
      <c r="C6440" s="144"/>
      <c r="D6440" s="144"/>
      <c r="E6440" s="144"/>
      <c r="F6440" s="144"/>
    </row>
    <row r="6441" spans="1:6">
      <c r="A6441" s="144"/>
      <c r="B6441" s="144"/>
      <c r="C6441" s="144"/>
      <c r="D6441" s="144"/>
      <c r="E6441" s="144"/>
      <c r="F6441" s="144"/>
    </row>
    <row r="6442" spans="1:6">
      <c r="A6442" s="144"/>
      <c r="B6442" s="144"/>
      <c r="C6442" s="144"/>
      <c r="D6442" s="144"/>
      <c r="E6442" s="144"/>
      <c r="F6442" s="144"/>
    </row>
    <row r="6443" spans="1:6">
      <c r="A6443" s="144"/>
      <c r="B6443" s="144"/>
      <c r="C6443" s="144"/>
      <c r="D6443" s="144"/>
      <c r="E6443" s="144"/>
      <c r="F6443" s="144"/>
    </row>
    <row r="6444" spans="1:6">
      <c r="A6444" s="144"/>
      <c r="B6444" s="144"/>
      <c r="C6444" s="144"/>
      <c r="D6444" s="144"/>
      <c r="E6444" s="144"/>
      <c r="F6444" s="144"/>
    </row>
    <row r="6445" spans="1:6">
      <c r="A6445" s="144"/>
      <c r="B6445" s="144"/>
      <c r="C6445" s="144"/>
      <c r="D6445" s="144"/>
      <c r="E6445" s="144"/>
      <c r="F6445" s="144"/>
    </row>
    <row r="6446" spans="1:6">
      <c r="A6446" s="144"/>
      <c r="B6446" s="144"/>
      <c r="C6446" s="144"/>
      <c r="D6446" s="144"/>
      <c r="E6446" s="144"/>
      <c r="F6446" s="144"/>
    </row>
    <row r="6447" spans="1:6">
      <c r="A6447" s="144"/>
      <c r="B6447" s="144"/>
      <c r="C6447" s="144"/>
      <c r="D6447" s="144"/>
      <c r="E6447" s="144"/>
      <c r="F6447" s="144"/>
    </row>
    <row r="6448" spans="1:6">
      <c r="A6448" s="144"/>
      <c r="B6448" s="144"/>
      <c r="C6448" s="144"/>
      <c r="D6448" s="144"/>
      <c r="E6448" s="144"/>
      <c r="F6448" s="144"/>
    </row>
    <row r="6449" spans="1:6">
      <c r="A6449" s="144"/>
      <c r="B6449" s="144"/>
      <c r="C6449" s="144"/>
      <c r="D6449" s="144"/>
      <c r="E6449" s="144"/>
      <c r="F6449" s="144"/>
    </row>
    <row r="6450" spans="1:6">
      <c r="A6450" s="144"/>
      <c r="B6450" s="144"/>
      <c r="C6450" s="144"/>
      <c r="D6450" s="144"/>
      <c r="E6450" s="144"/>
      <c r="F6450" s="144"/>
    </row>
    <row r="6451" spans="1:6">
      <c r="A6451" s="144"/>
      <c r="B6451" s="144"/>
      <c r="C6451" s="144"/>
      <c r="D6451" s="144"/>
      <c r="E6451" s="144"/>
      <c r="F6451" s="144"/>
    </row>
    <row r="6452" spans="1:6">
      <c r="A6452" s="144"/>
      <c r="B6452" s="144"/>
      <c r="C6452" s="144"/>
      <c r="D6452" s="144"/>
      <c r="E6452" s="144"/>
      <c r="F6452" s="144"/>
    </row>
    <row r="6453" spans="1:6">
      <c r="A6453" s="144"/>
      <c r="B6453" s="144"/>
      <c r="C6453" s="144"/>
      <c r="D6453" s="144"/>
      <c r="E6453" s="144"/>
      <c r="F6453" s="144"/>
    </row>
    <row r="6454" spans="1:6">
      <c r="A6454" s="144"/>
      <c r="B6454" s="144"/>
      <c r="C6454" s="144"/>
      <c r="D6454" s="144"/>
      <c r="E6454" s="144"/>
      <c r="F6454" s="144"/>
    </row>
    <row r="6455" spans="1:6">
      <c r="A6455" s="144"/>
      <c r="B6455" s="144"/>
      <c r="C6455" s="144"/>
      <c r="D6455" s="144"/>
      <c r="E6455" s="144"/>
      <c r="F6455" s="144"/>
    </row>
    <row r="6456" spans="1:6">
      <c r="A6456" s="144"/>
      <c r="B6456" s="144"/>
      <c r="C6456" s="144"/>
      <c r="D6456" s="144"/>
      <c r="E6456" s="144"/>
      <c r="F6456" s="144"/>
    </row>
    <row r="6457" spans="1:6">
      <c r="A6457" s="144"/>
      <c r="B6457" s="144"/>
      <c r="C6457" s="144"/>
      <c r="D6457" s="144"/>
      <c r="E6457" s="144"/>
      <c r="F6457" s="144"/>
    </row>
    <row r="6458" spans="1:6">
      <c r="A6458" s="144"/>
      <c r="B6458" s="144"/>
      <c r="C6458" s="144"/>
      <c r="D6458" s="144"/>
      <c r="E6458" s="144"/>
      <c r="F6458" s="144"/>
    </row>
    <row r="6459" spans="1:6">
      <c r="A6459" s="144"/>
      <c r="B6459" s="144"/>
      <c r="C6459" s="144"/>
      <c r="D6459" s="144"/>
      <c r="E6459" s="144"/>
      <c r="F6459" s="144"/>
    </row>
    <row r="6460" spans="1:6">
      <c r="A6460" s="144"/>
      <c r="B6460" s="144"/>
      <c r="C6460" s="144"/>
      <c r="D6460" s="144"/>
      <c r="E6460" s="144"/>
      <c r="F6460" s="144"/>
    </row>
    <row r="6461" spans="1:6">
      <c r="A6461" s="144"/>
      <c r="B6461" s="144"/>
      <c r="C6461" s="144"/>
      <c r="D6461" s="144"/>
      <c r="E6461" s="144"/>
      <c r="F6461" s="144"/>
    </row>
    <row r="6462" spans="1:6">
      <c r="A6462" s="144"/>
      <c r="B6462" s="144"/>
      <c r="C6462" s="144"/>
      <c r="D6462" s="144"/>
      <c r="E6462" s="144"/>
      <c r="F6462" s="144"/>
    </row>
    <row r="6463" spans="1:6">
      <c r="A6463" s="144"/>
      <c r="B6463" s="144"/>
      <c r="C6463" s="144"/>
      <c r="D6463" s="144"/>
      <c r="E6463" s="144"/>
      <c r="F6463" s="144"/>
    </row>
    <row r="6464" spans="1:6">
      <c r="A6464" s="144"/>
      <c r="B6464" s="144"/>
      <c r="C6464" s="144"/>
      <c r="D6464" s="144"/>
      <c r="E6464" s="144"/>
      <c r="F6464" s="144"/>
    </row>
    <row r="6465" spans="1:6">
      <c r="A6465" s="144"/>
      <c r="B6465" s="144"/>
      <c r="C6465" s="144"/>
      <c r="D6465" s="144"/>
      <c r="E6465" s="144"/>
      <c r="F6465" s="144"/>
    </row>
    <row r="6466" spans="1:6">
      <c r="A6466" s="144"/>
      <c r="B6466" s="144"/>
      <c r="C6466" s="144"/>
      <c r="D6466" s="144"/>
      <c r="E6466" s="144"/>
      <c r="F6466" s="144"/>
    </row>
    <row r="6467" spans="1:6">
      <c r="A6467" s="144"/>
      <c r="B6467" s="144"/>
      <c r="C6467" s="144"/>
      <c r="D6467" s="144"/>
      <c r="E6467" s="144"/>
      <c r="F6467" s="144"/>
    </row>
    <row r="6468" spans="1:6">
      <c r="A6468" s="144"/>
      <c r="B6468" s="144"/>
      <c r="C6468" s="144"/>
      <c r="D6468" s="144"/>
      <c r="E6468" s="144"/>
      <c r="F6468" s="144"/>
    </row>
    <row r="6469" spans="1:6">
      <c r="A6469" s="144"/>
      <c r="B6469" s="144"/>
      <c r="C6469" s="144"/>
      <c r="D6469" s="144"/>
      <c r="E6469" s="144"/>
      <c r="F6469" s="144"/>
    </row>
    <row r="6470" spans="1:6">
      <c r="A6470" s="144"/>
      <c r="B6470" s="144"/>
      <c r="C6470" s="144"/>
      <c r="D6470" s="144"/>
      <c r="E6470" s="144"/>
      <c r="F6470" s="144"/>
    </row>
    <row r="6471" spans="1:6">
      <c r="A6471" s="144"/>
      <c r="B6471" s="144"/>
      <c r="C6471" s="144"/>
      <c r="D6471" s="144"/>
      <c r="E6471" s="144"/>
      <c r="F6471" s="144"/>
    </row>
    <row r="6472" spans="1:6">
      <c r="A6472" s="144"/>
      <c r="B6472" s="144"/>
      <c r="C6472" s="144"/>
      <c r="D6472" s="144"/>
      <c r="E6472" s="144"/>
      <c r="F6472" s="144"/>
    </row>
    <row r="6473" spans="1:6">
      <c r="A6473" s="144"/>
      <c r="B6473" s="144"/>
      <c r="C6473" s="144"/>
      <c r="D6473" s="144"/>
      <c r="E6473" s="144"/>
      <c r="F6473" s="144"/>
    </row>
    <row r="6474" spans="1:6">
      <c r="A6474" s="144"/>
      <c r="B6474" s="144"/>
      <c r="C6474" s="144"/>
      <c r="D6474" s="144"/>
      <c r="E6474" s="144"/>
      <c r="F6474" s="144"/>
    </row>
    <row r="6475" spans="1:6">
      <c r="A6475" s="144"/>
      <c r="B6475" s="144"/>
      <c r="C6475" s="144"/>
      <c r="D6475" s="144"/>
      <c r="E6475" s="144"/>
      <c r="F6475" s="144"/>
    </row>
    <row r="6476" spans="1:6">
      <c r="A6476" s="144"/>
      <c r="B6476" s="144"/>
      <c r="C6476" s="144"/>
      <c r="D6476" s="144"/>
      <c r="E6476" s="144"/>
      <c r="F6476" s="144"/>
    </row>
    <row r="6477" spans="1:6">
      <c r="A6477" s="144"/>
      <c r="B6477" s="144"/>
      <c r="C6477" s="144"/>
      <c r="D6477" s="144"/>
      <c r="E6477" s="144"/>
      <c r="F6477" s="144"/>
    </row>
    <row r="6478" spans="1:6">
      <c r="A6478" s="144"/>
      <c r="B6478" s="144"/>
      <c r="C6478" s="144"/>
      <c r="D6478" s="144"/>
      <c r="E6478" s="144"/>
      <c r="F6478" s="144"/>
    </row>
    <row r="6479" spans="1:6">
      <c r="A6479" s="144"/>
      <c r="B6479" s="144"/>
      <c r="C6479" s="144"/>
      <c r="D6479" s="144"/>
      <c r="E6479" s="144"/>
      <c r="F6479" s="144"/>
    </row>
    <row r="6480" spans="1:6">
      <c r="A6480" s="144"/>
      <c r="B6480" s="144"/>
      <c r="C6480" s="144"/>
      <c r="D6480" s="144"/>
      <c r="E6480" s="144"/>
      <c r="F6480" s="144"/>
    </row>
    <row r="6481" spans="1:6">
      <c r="A6481" s="144"/>
      <c r="B6481" s="144"/>
      <c r="C6481" s="144"/>
      <c r="D6481" s="144"/>
      <c r="E6481" s="144"/>
      <c r="F6481" s="144"/>
    </row>
    <row r="6482" spans="1:6">
      <c r="A6482" s="144"/>
      <c r="B6482" s="144"/>
      <c r="C6482" s="144"/>
      <c r="D6482" s="144"/>
      <c r="E6482" s="144"/>
      <c r="F6482" s="144"/>
    </row>
    <row r="6483" spans="1:6">
      <c r="A6483" s="144"/>
      <c r="B6483" s="144"/>
      <c r="C6483" s="144"/>
      <c r="D6483" s="144"/>
      <c r="E6483" s="144"/>
      <c r="F6483" s="144"/>
    </row>
    <row r="6484" spans="1:6">
      <c r="A6484" s="144"/>
      <c r="B6484" s="144"/>
      <c r="C6484" s="144"/>
      <c r="D6484" s="144"/>
      <c r="E6484" s="144"/>
      <c r="F6484" s="144"/>
    </row>
    <row r="6485" spans="1:6">
      <c r="A6485" s="144"/>
      <c r="B6485" s="144"/>
      <c r="C6485" s="144"/>
      <c r="D6485" s="144"/>
      <c r="E6485" s="144"/>
      <c r="F6485" s="144"/>
    </row>
    <row r="6486" spans="1:6">
      <c r="A6486" s="144"/>
      <c r="B6486" s="144"/>
      <c r="C6486" s="144"/>
      <c r="D6486" s="144"/>
      <c r="E6486" s="144"/>
      <c r="F6486" s="144"/>
    </row>
    <row r="6487" spans="1:6">
      <c r="A6487" s="144"/>
      <c r="B6487" s="144"/>
      <c r="C6487" s="144"/>
      <c r="D6487" s="144"/>
      <c r="E6487" s="144"/>
      <c r="F6487" s="144"/>
    </row>
    <row r="6488" spans="1:6">
      <c r="A6488" s="144"/>
      <c r="B6488" s="144"/>
      <c r="C6488" s="144"/>
      <c r="D6488" s="144"/>
      <c r="E6488" s="144"/>
      <c r="F6488" s="144"/>
    </row>
    <row r="6489" spans="1:6">
      <c r="A6489" s="144"/>
      <c r="B6489" s="144"/>
      <c r="C6489" s="144"/>
      <c r="D6489" s="144"/>
      <c r="E6489" s="144"/>
      <c r="F6489" s="144"/>
    </row>
    <row r="6490" spans="1:6">
      <c r="A6490" s="144"/>
      <c r="B6490" s="144"/>
      <c r="C6490" s="144"/>
      <c r="D6490" s="144"/>
      <c r="E6490" s="144"/>
      <c r="F6490" s="144"/>
    </row>
    <row r="6491" spans="1:6">
      <c r="A6491" s="144"/>
      <c r="B6491" s="144"/>
      <c r="C6491" s="144"/>
      <c r="D6491" s="144"/>
      <c r="E6491" s="144"/>
      <c r="F6491" s="144"/>
    </row>
    <row r="6492" spans="1:6">
      <c r="A6492" s="144"/>
      <c r="B6492" s="144"/>
      <c r="C6492" s="144"/>
      <c r="D6492" s="144"/>
      <c r="E6492" s="144"/>
      <c r="F6492" s="144"/>
    </row>
    <row r="6493" spans="1:6">
      <c r="A6493" s="144"/>
      <c r="B6493" s="144"/>
      <c r="C6493" s="144"/>
      <c r="D6493" s="144"/>
      <c r="E6493" s="144"/>
      <c r="F6493" s="144"/>
    </row>
    <row r="6494" spans="1:6">
      <c r="A6494" s="144"/>
      <c r="B6494" s="144"/>
      <c r="C6494" s="144"/>
      <c r="D6494" s="144"/>
      <c r="E6494" s="144"/>
      <c r="F6494" s="144"/>
    </row>
    <row r="6495" spans="1:6">
      <c r="A6495" s="144"/>
      <c r="B6495" s="144"/>
      <c r="C6495" s="144"/>
      <c r="D6495" s="144"/>
      <c r="E6495" s="144"/>
      <c r="F6495" s="144"/>
    </row>
    <row r="6496" spans="1:6">
      <c r="A6496" s="144"/>
      <c r="B6496" s="144"/>
      <c r="C6496" s="144"/>
      <c r="D6496" s="144"/>
      <c r="E6496" s="144"/>
      <c r="F6496" s="144"/>
    </row>
    <row r="6497" spans="1:6">
      <c r="A6497" s="144"/>
      <c r="B6497" s="144"/>
      <c r="C6497" s="144"/>
      <c r="D6497" s="144"/>
      <c r="E6497" s="144"/>
      <c r="F6497" s="144"/>
    </row>
    <row r="6498" spans="1:6">
      <c r="A6498" s="144"/>
      <c r="B6498" s="144"/>
      <c r="C6498" s="144"/>
      <c r="D6498" s="144"/>
      <c r="E6498" s="144"/>
      <c r="F6498" s="144"/>
    </row>
    <row r="6499" spans="1:6">
      <c r="A6499" s="144"/>
      <c r="B6499" s="144"/>
      <c r="C6499" s="144"/>
      <c r="D6499" s="144"/>
      <c r="E6499" s="144"/>
      <c r="F6499" s="144"/>
    </row>
    <row r="6500" spans="1:6">
      <c r="A6500" s="144"/>
      <c r="B6500" s="144"/>
      <c r="C6500" s="144"/>
      <c r="D6500" s="144"/>
      <c r="E6500" s="144"/>
      <c r="F6500" s="144"/>
    </row>
    <row r="6501" spans="1:6">
      <c r="A6501" s="144"/>
      <c r="B6501" s="144"/>
      <c r="C6501" s="144"/>
      <c r="D6501" s="144"/>
      <c r="E6501" s="144"/>
      <c r="F6501" s="144"/>
    </row>
    <row r="6502" spans="1:6">
      <c r="A6502" s="144"/>
      <c r="B6502" s="144"/>
      <c r="C6502" s="144"/>
      <c r="D6502" s="144"/>
      <c r="E6502" s="144"/>
      <c r="F6502" s="144"/>
    </row>
    <row r="6503" spans="1:6">
      <c r="A6503" s="144"/>
      <c r="B6503" s="144"/>
      <c r="C6503" s="144"/>
      <c r="D6503" s="144"/>
      <c r="E6503" s="144"/>
      <c r="F6503" s="144"/>
    </row>
    <row r="6504" spans="1:6">
      <c r="A6504" s="144"/>
      <c r="B6504" s="144"/>
      <c r="C6504" s="144"/>
      <c r="D6504" s="144"/>
      <c r="E6504" s="144"/>
      <c r="F6504" s="144"/>
    </row>
    <row r="6505" spans="1:6">
      <c r="A6505" s="144"/>
      <c r="B6505" s="144"/>
      <c r="C6505" s="144"/>
      <c r="D6505" s="144"/>
      <c r="E6505" s="144"/>
      <c r="F6505" s="144"/>
    </row>
    <row r="6506" spans="1:6">
      <c r="A6506" s="144"/>
      <c r="B6506" s="144"/>
      <c r="C6506" s="144"/>
      <c r="D6506" s="144"/>
      <c r="E6506" s="144"/>
      <c r="F6506" s="144"/>
    </row>
    <row r="6507" spans="1:6">
      <c r="A6507" s="144"/>
      <c r="B6507" s="144"/>
      <c r="C6507" s="144"/>
      <c r="D6507" s="144"/>
      <c r="E6507" s="144"/>
      <c r="F6507" s="144"/>
    </row>
    <row r="6508" spans="1:6">
      <c r="A6508" s="144"/>
      <c r="B6508" s="144"/>
      <c r="C6508" s="144"/>
      <c r="D6508" s="144"/>
      <c r="E6508" s="144"/>
      <c r="F6508" s="144"/>
    </row>
    <row r="6509" spans="1:6">
      <c r="A6509" s="144"/>
      <c r="B6509" s="144"/>
      <c r="C6509" s="144"/>
      <c r="D6509" s="144"/>
      <c r="E6509" s="144"/>
      <c r="F6509" s="144"/>
    </row>
    <row r="6510" spans="1:6">
      <c r="A6510" s="144"/>
      <c r="B6510" s="144"/>
      <c r="C6510" s="144"/>
      <c r="D6510" s="144"/>
      <c r="E6510" s="144"/>
      <c r="F6510" s="144"/>
    </row>
    <row r="6511" spans="1:6">
      <c r="A6511" s="144"/>
      <c r="B6511" s="144"/>
      <c r="C6511" s="144"/>
      <c r="D6511" s="144"/>
      <c r="E6511" s="144"/>
      <c r="F6511" s="144"/>
    </row>
    <row r="6512" spans="1:6">
      <c r="A6512" s="144"/>
      <c r="B6512" s="144"/>
      <c r="C6512" s="144"/>
      <c r="D6512" s="144"/>
      <c r="E6512" s="144"/>
      <c r="F6512" s="144"/>
    </row>
    <row r="6513" spans="1:6">
      <c r="A6513" s="144"/>
      <c r="B6513" s="144"/>
      <c r="C6513" s="144"/>
      <c r="D6513" s="144"/>
      <c r="E6513" s="144"/>
      <c r="F6513" s="144"/>
    </row>
    <row r="6514" spans="1:6">
      <c r="A6514" s="144"/>
      <c r="B6514" s="144"/>
      <c r="C6514" s="144"/>
      <c r="D6514" s="144"/>
      <c r="E6514" s="144"/>
      <c r="F6514" s="144"/>
    </row>
    <row r="6515" spans="1:6">
      <c r="A6515" s="144"/>
      <c r="B6515" s="144"/>
      <c r="C6515" s="144"/>
      <c r="D6515" s="144"/>
      <c r="E6515" s="144"/>
      <c r="F6515" s="144"/>
    </row>
    <row r="6516" spans="1:6">
      <c r="A6516" s="144"/>
      <c r="B6516" s="144"/>
      <c r="C6516" s="144"/>
      <c r="D6516" s="144"/>
      <c r="E6516" s="144"/>
      <c r="F6516" s="144"/>
    </row>
    <row r="6517" spans="1:6">
      <c r="A6517" s="144"/>
      <c r="B6517" s="144"/>
      <c r="C6517" s="144"/>
      <c r="D6517" s="144"/>
      <c r="E6517" s="144"/>
      <c r="F6517" s="144"/>
    </row>
    <row r="6518" spans="1:6">
      <c r="A6518" s="144"/>
      <c r="B6518" s="144"/>
      <c r="C6518" s="144"/>
      <c r="D6518" s="144"/>
      <c r="E6518" s="144"/>
      <c r="F6518" s="144"/>
    </row>
    <row r="6519" spans="1:6">
      <c r="A6519" s="144"/>
      <c r="B6519" s="144"/>
      <c r="C6519" s="144"/>
      <c r="D6519" s="144"/>
      <c r="E6519" s="144"/>
      <c r="F6519" s="144"/>
    </row>
    <row r="6520" spans="1:6">
      <c r="A6520" s="144"/>
      <c r="B6520" s="144"/>
      <c r="C6520" s="144"/>
      <c r="D6520" s="144"/>
      <c r="E6520" s="144"/>
      <c r="F6520" s="144"/>
    </row>
    <row r="6521" spans="1:6">
      <c r="A6521" s="144"/>
      <c r="B6521" s="144"/>
      <c r="C6521" s="144"/>
      <c r="D6521" s="144"/>
      <c r="E6521" s="144"/>
      <c r="F6521" s="144"/>
    </row>
    <row r="6522" spans="1:6">
      <c r="A6522" s="144"/>
      <c r="B6522" s="144"/>
      <c r="C6522" s="144"/>
      <c r="D6522" s="144"/>
      <c r="E6522" s="144"/>
      <c r="F6522" s="144"/>
    </row>
    <row r="6523" spans="1:6">
      <c r="A6523" s="144"/>
      <c r="B6523" s="144"/>
      <c r="C6523" s="144"/>
      <c r="D6523" s="144"/>
      <c r="E6523" s="144"/>
      <c r="F6523" s="144"/>
    </row>
    <row r="6524" spans="1:6">
      <c r="A6524" s="144"/>
      <c r="B6524" s="144"/>
      <c r="C6524" s="144"/>
      <c r="D6524" s="144"/>
      <c r="E6524" s="144"/>
      <c r="F6524" s="144"/>
    </row>
    <row r="6525" spans="1:6">
      <c r="A6525" s="144"/>
      <c r="B6525" s="144"/>
      <c r="C6525" s="144"/>
      <c r="D6525" s="144"/>
      <c r="E6525" s="144"/>
      <c r="F6525" s="144"/>
    </row>
    <row r="6526" spans="1:6">
      <c r="A6526" s="144"/>
      <c r="B6526" s="144"/>
      <c r="C6526" s="144"/>
      <c r="D6526" s="144"/>
      <c r="E6526" s="144"/>
      <c r="F6526" s="144"/>
    </row>
    <row r="6527" spans="1:6">
      <c r="A6527" s="144"/>
      <c r="B6527" s="144"/>
      <c r="C6527" s="144"/>
      <c r="D6527" s="144"/>
      <c r="E6527" s="144"/>
      <c r="F6527" s="144"/>
    </row>
    <row r="6528" spans="1:6">
      <c r="A6528" s="144"/>
      <c r="B6528" s="144"/>
      <c r="C6528" s="144"/>
      <c r="D6528" s="144"/>
      <c r="E6528" s="144"/>
      <c r="F6528" s="144"/>
    </row>
    <row r="6529" spans="1:6">
      <c r="A6529" s="144"/>
      <c r="B6529" s="144"/>
      <c r="C6529" s="144"/>
      <c r="D6529" s="144"/>
      <c r="E6529" s="144"/>
      <c r="F6529" s="144"/>
    </row>
    <row r="6530" spans="1:6">
      <c r="A6530" s="144"/>
      <c r="B6530" s="144"/>
      <c r="C6530" s="144"/>
      <c r="D6530" s="144"/>
      <c r="E6530" s="144"/>
      <c r="F6530" s="144"/>
    </row>
    <row r="6531" spans="1:6">
      <c r="A6531" s="144"/>
      <c r="B6531" s="144"/>
      <c r="C6531" s="144"/>
      <c r="D6531" s="144"/>
      <c r="E6531" s="144"/>
      <c r="F6531" s="144"/>
    </row>
    <row r="6532" spans="1:6">
      <c r="A6532" s="144"/>
      <c r="B6532" s="144"/>
      <c r="C6532" s="144"/>
      <c r="D6532" s="144"/>
      <c r="E6532" s="144"/>
      <c r="F6532" s="144"/>
    </row>
    <row r="6533" spans="1:6">
      <c r="A6533" s="144"/>
      <c r="B6533" s="144"/>
      <c r="C6533" s="144"/>
      <c r="D6533" s="144"/>
      <c r="E6533" s="144"/>
      <c r="F6533" s="144"/>
    </row>
    <row r="6534" spans="1:6">
      <c r="A6534" s="144"/>
      <c r="B6534" s="144"/>
      <c r="C6534" s="144"/>
      <c r="D6534" s="144"/>
      <c r="E6534" s="144"/>
      <c r="F6534" s="144"/>
    </row>
    <row r="6535" spans="1:6">
      <c r="A6535" s="144"/>
      <c r="B6535" s="144"/>
      <c r="C6535" s="144"/>
      <c r="D6535" s="144"/>
      <c r="E6535" s="144"/>
      <c r="F6535" s="144"/>
    </row>
    <row r="6536" spans="1:6">
      <c r="A6536" s="144"/>
      <c r="B6536" s="144"/>
      <c r="C6536" s="144"/>
      <c r="D6536" s="144"/>
      <c r="E6536" s="144"/>
      <c r="F6536" s="144"/>
    </row>
    <row r="6537" spans="1:6">
      <c r="A6537" s="144"/>
      <c r="B6537" s="144"/>
      <c r="C6537" s="144"/>
      <c r="D6537" s="144"/>
      <c r="E6537" s="144"/>
      <c r="F6537" s="144"/>
    </row>
    <row r="6538" spans="1:6">
      <c r="A6538" s="144"/>
      <c r="B6538" s="144"/>
      <c r="C6538" s="144"/>
      <c r="D6538" s="144"/>
      <c r="E6538" s="144"/>
      <c r="F6538" s="144"/>
    </row>
    <row r="6539" spans="1:6">
      <c r="A6539" s="144"/>
      <c r="B6539" s="144"/>
      <c r="C6539" s="144"/>
      <c r="D6539" s="144"/>
      <c r="E6539" s="144"/>
      <c r="F6539" s="144"/>
    </row>
    <row r="6540" spans="1:6">
      <c r="A6540" s="144"/>
      <c r="B6540" s="144"/>
      <c r="C6540" s="144"/>
      <c r="D6540" s="144"/>
      <c r="E6540" s="144"/>
      <c r="F6540" s="144"/>
    </row>
    <row r="6541" spans="1:6">
      <c r="A6541" s="144"/>
      <c r="B6541" s="144"/>
      <c r="C6541" s="144"/>
      <c r="D6541" s="144"/>
      <c r="E6541" s="144"/>
      <c r="F6541" s="144"/>
    </row>
    <row r="6542" spans="1:6">
      <c r="A6542" s="144"/>
      <c r="B6542" s="144"/>
      <c r="C6542" s="144"/>
      <c r="D6542" s="144"/>
      <c r="E6542" s="144"/>
      <c r="F6542" s="144"/>
    </row>
    <row r="6543" spans="1:6">
      <c r="A6543" s="144"/>
      <c r="B6543" s="144"/>
      <c r="C6543" s="144"/>
      <c r="D6543" s="144"/>
      <c r="E6543" s="144"/>
      <c r="F6543" s="144"/>
    </row>
    <row r="6544" spans="1:6">
      <c r="A6544" s="144"/>
      <c r="B6544" s="144"/>
      <c r="C6544" s="144"/>
      <c r="D6544" s="144"/>
      <c r="E6544" s="144"/>
      <c r="F6544" s="144"/>
    </row>
    <row r="6545" spans="1:6">
      <c r="A6545" s="144"/>
      <c r="B6545" s="144"/>
      <c r="C6545" s="144"/>
      <c r="D6545" s="144"/>
      <c r="E6545" s="144"/>
      <c r="F6545" s="144"/>
    </row>
    <row r="6546" spans="1:6">
      <c r="A6546" s="144"/>
      <c r="B6546" s="144"/>
      <c r="C6546" s="144"/>
      <c r="D6546" s="144"/>
      <c r="E6546" s="144"/>
      <c r="F6546" s="144"/>
    </row>
    <row r="6547" spans="1:6">
      <c r="A6547" s="144"/>
      <c r="B6547" s="144"/>
      <c r="C6547" s="144"/>
      <c r="D6547" s="144"/>
      <c r="E6547" s="144"/>
      <c r="F6547" s="144"/>
    </row>
    <row r="6548" spans="1:6">
      <c r="A6548" s="144"/>
      <c r="B6548" s="144"/>
      <c r="C6548" s="144"/>
      <c r="D6548" s="144"/>
      <c r="E6548" s="144"/>
      <c r="F6548" s="144"/>
    </row>
    <row r="6549" spans="1:6">
      <c r="A6549" s="144"/>
      <c r="B6549" s="144"/>
      <c r="C6549" s="144"/>
      <c r="D6549" s="144"/>
      <c r="E6549" s="144"/>
      <c r="F6549" s="144"/>
    </row>
    <row r="6550" spans="1:6">
      <c r="A6550" s="144"/>
      <c r="B6550" s="144"/>
      <c r="C6550" s="144"/>
      <c r="D6550" s="144"/>
      <c r="E6550" s="144"/>
      <c r="F6550" s="144"/>
    </row>
    <row r="6551" spans="1:6">
      <c r="A6551" s="144"/>
      <c r="B6551" s="144"/>
      <c r="C6551" s="144"/>
      <c r="D6551" s="144"/>
      <c r="E6551" s="144"/>
      <c r="F6551" s="144"/>
    </row>
    <row r="6552" spans="1:6">
      <c r="A6552" s="144"/>
      <c r="B6552" s="144"/>
      <c r="C6552" s="144"/>
      <c r="D6552" s="144"/>
      <c r="E6552" s="144"/>
      <c r="F6552" s="144"/>
    </row>
    <row r="6553" spans="1:6">
      <c r="A6553" s="144"/>
      <c r="B6553" s="144"/>
      <c r="C6553" s="144"/>
      <c r="D6553" s="144"/>
      <c r="E6553" s="144"/>
      <c r="F6553" s="144"/>
    </row>
    <row r="6554" spans="1:6">
      <c r="A6554" s="144"/>
      <c r="B6554" s="144"/>
      <c r="C6554" s="144"/>
      <c r="D6554" s="144"/>
      <c r="E6554" s="144"/>
      <c r="F6554" s="144"/>
    </row>
    <row r="6555" spans="1:6">
      <c r="A6555" s="144"/>
      <c r="B6555" s="144"/>
      <c r="C6555" s="144"/>
      <c r="D6555" s="144"/>
      <c r="E6555" s="144"/>
      <c r="F6555" s="144"/>
    </row>
    <row r="6556" spans="1:6">
      <c r="A6556" s="144"/>
      <c r="B6556" s="144"/>
      <c r="C6556" s="144"/>
      <c r="D6556" s="144"/>
      <c r="E6556" s="144"/>
      <c r="F6556" s="144"/>
    </row>
    <row r="6557" spans="1:6">
      <c r="A6557" s="144"/>
      <c r="B6557" s="144"/>
      <c r="C6557" s="144"/>
      <c r="D6557" s="144"/>
      <c r="E6557" s="144"/>
      <c r="F6557" s="144"/>
    </row>
    <row r="6558" spans="1:6">
      <c r="A6558" s="144"/>
      <c r="B6558" s="144"/>
      <c r="C6558" s="144"/>
      <c r="D6558" s="144"/>
      <c r="E6558" s="144"/>
      <c r="F6558" s="144"/>
    </row>
    <row r="6559" spans="1:6">
      <c r="A6559" s="144"/>
      <c r="B6559" s="144"/>
      <c r="C6559" s="144"/>
      <c r="D6559" s="144"/>
      <c r="E6559" s="144"/>
      <c r="F6559" s="144"/>
    </row>
    <row r="6560" spans="1:6">
      <c r="A6560" s="144"/>
      <c r="B6560" s="144"/>
      <c r="C6560" s="144"/>
      <c r="D6560" s="144"/>
      <c r="E6560" s="144"/>
      <c r="F6560" s="144"/>
    </row>
    <row r="6561" spans="1:6">
      <c r="A6561" s="144"/>
      <c r="B6561" s="144"/>
      <c r="C6561" s="144"/>
      <c r="D6561" s="144"/>
      <c r="E6561" s="144"/>
      <c r="F6561" s="144"/>
    </row>
    <row r="6562" spans="1:6">
      <c r="A6562" s="144"/>
      <c r="B6562" s="144"/>
      <c r="C6562" s="144"/>
      <c r="D6562" s="144"/>
      <c r="E6562" s="144"/>
      <c r="F6562" s="144"/>
    </row>
    <row r="6563" spans="1:6">
      <c r="A6563" s="144"/>
      <c r="B6563" s="144"/>
      <c r="C6563" s="144"/>
      <c r="D6563" s="144"/>
      <c r="E6563" s="144"/>
      <c r="F6563" s="144"/>
    </row>
    <row r="6564" spans="1:6">
      <c r="A6564" s="144"/>
      <c r="B6564" s="144"/>
      <c r="C6564" s="144"/>
      <c r="D6564" s="144"/>
      <c r="E6564" s="144"/>
      <c r="F6564" s="144"/>
    </row>
    <row r="6565" spans="1:6">
      <c r="A6565" s="144"/>
      <c r="B6565" s="144"/>
      <c r="C6565" s="144"/>
      <c r="D6565" s="144"/>
      <c r="E6565" s="144"/>
      <c r="F6565" s="144"/>
    </row>
    <row r="6566" spans="1:6">
      <c r="A6566" s="144"/>
      <c r="B6566" s="144"/>
      <c r="C6566" s="144"/>
      <c r="D6566" s="144"/>
      <c r="E6566" s="144"/>
      <c r="F6566" s="144"/>
    </row>
    <row r="6567" spans="1:6">
      <c r="A6567" s="144"/>
      <c r="B6567" s="144"/>
      <c r="C6567" s="144"/>
      <c r="D6567" s="144"/>
      <c r="E6567" s="144"/>
      <c r="F6567" s="144"/>
    </row>
    <row r="6568" spans="1:6">
      <c r="A6568" s="144"/>
      <c r="B6568" s="144"/>
      <c r="C6568" s="144"/>
      <c r="D6568" s="144"/>
      <c r="E6568" s="144"/>
      <c r="F6568" s="144"/>
    </row>
    <row r="6569" spans="1:6">
      <c r="A6569" s="144"/>
      <c r="B6569" s="144"/>
      <c r="C6569" s="144"/>
      <c r="D6569" s="144"/>
      <c r="E6569" s="144"/>
      <c r="F6569" s="144"/>
    </row>
    <row r="6570" spans="1:6">
      <c r="A6570" s="144"/>
      <c r="B6570" s="144"/>
      <c r="C6570" s="144"/>
      <c r="D6570" s="144"/>
      <c r="E6570" s="144"/>
      <c r="F6570" s="144"/>
    </row>
    <row r="6571" spans="1:6">
      <c r="A6571" s="144"/>
      <c r="B6571" s="144"/>
      <c r="C6571" s="144"/>
      <c r="D6571" s="144"/>
      <c r="E6571" s="144"/>
      <c r="F6571" s="144"/>
    </row>
    <row r="6572" spans="1:6">
      <c r="A6572" s="144"/>
      <c r="B6572" s="144"/>
      <c r="C6572" s="144"/>
      <c r="D6572" s="144"/>
      <c r="E6572" s="144"/>
      <c r="F6572" s="144"/>
    </row>
    <row r="6573" spans="1:6">
      <c r="A6573" s="144"/>
      <c r="B6573" s="144"/>
      <c r="C6573" s="144"/>
      <c r="D6573" s="144"/>
      <c r="E6573" s="144"/>
      <c r="F6573" s="144"/>
    </row>
    <row r="6574" spans="1:6">
      <c r="A6574" s="144"/>
      <c r="B6574" s="144"/>
      <c r="C6574" s="144"/>
      <c r="D6574" s="144"/>
      <c r="E6574" s="144"/>
      <c r="F6574" s="144"/>
    </row>
    <row r="6575" spans="1:6">
      <c r="A6575" s="144"/>
      <c r="B6575" s="144"/>
      <c r="C6575" s="144"/>
      <c r="D6575" s="144"/>
      <c r="E6575" s="144"/>
      <c r="F6575" s="144"/>
    </row>
    <row r="6576" spans="1:6">
      <c r="A6576" s="144"/>
      <c r="B6576" s="144"/>
      <c r="C6576" s="144"/>
      <c r="D6576" s="144"/>
      <c r="E6576" s="144"/>
      <c r="F6576" s="144"/>
    </row>
    <row r="6577" spans="1:6">
      <c r="A6577" s="144"/>
      <c r="B6577" s="144"/>
      <c r="C6577" s="144"/>
      <c r="D6577" s="144"/>
      <c r="E6577" s="144"/>
      <c r="F6577" s="144"/>
    </row>
    <row r="6578" spans="1:6">
      <c r="A6578" s="144"/>
      <c r="B6578" s="144"/>
      <c r="C6578" s="144"/>
      <c r="D6578" s="144"/>
      <c r="E6578" s="144"/>
      <c r="F6578" s="144"/>
    </row>
    <row r="6579" spans="1:6">
      <c r="A6579" s="144"/>
      <c r="B6579" s="144"/>
      <c r="C6579" s="144"/>
      <c r="D6579" s="144"/>
      <c r="E6579" s="144"/>
      <c r="F6579" s="144"/>
    </row>
    <row r="6580" spans="1:6">
      <c r="A6580" s="144"/>
      <c r="B6580" s="144"/>
      <c r="C6580" s="144"/>
      <c r="D6580" s="144"/>
      <c r="E6580" s="144"/>
      <c r="F6580" s="144"/>
    </row>
    <row r="6581" spans="1:6">
      <c r="A6581" s="144"/>
      <c r="B6581" s="144"/>
      <c r="C6581" s="144"/>
      <c r="D6581" s="144"/>
      <c r="E6581" s="144"/>
      <c r="F6581" s="144"/>
    </row>
    <row r="6582" spans="1:6">
      <c r="A6582" s="144"/>
      <c r="B6582" s="144"/>
      <c r="C6582" s="144"/>
      <c r="D6582" s="144"/>
      <c r="E6582" s="144"/>
      <c r="F6582" s="144"/>
    </row>
    <row r="6583" spans="1:6">
      <c r="A6583" s="144"/>
      <c r="B6583" s="144"/>
      <c r="C6583" s="144"/>
      <c r="D6583" s="144"/>
      <c r="E6583" s="144"/>
      <c r="F6583" s="144"/>
    </row>
    <row r="6584" spans="1:6">
      <c r="A6584" s="144"/>
      <c r="B6584" s="144"/>
      <c r="C6584" s="144"/>
      <c r="D6584" s="144"/>
      <c r="E6584" s="144"/>
      <c r="F6584" s="144"/>
    </row>
    <row r="6585" spans="1:6">
      <c r="A6585" s="144"/>
      <c r="B6585" s="144"/>
      <c r="C6585" s="144"/>
      <c r="D6585" s="144"/>
      <c r="E6585" s="144"/>
      <c r="F6585" s="144"/>
    </row>
    <row r="6586" spans="1:6">
      <c r="A6586" s="144"/>
      <c r="B6586" s="144"/>
      <c r="C6586" s="144"/>
      <c r="D6586" s="144"/>
      <c r="E6586" s="144"/>
      <c r="F6586" s="144"/>
    </row>
    <row r="6587" spans="1:6">
      <c r="A6587" s="144"/>
      <c r="B6587" s="144"/>
      <c r="C6587" s="144"/>
      <c r="D6587" s="144"/>
      <c r="E6587" s="144"/>
      <c r="F6587" s="144"/>
    </row>
    <row r="6588" spans="1:6">
      <c r="A6588" s="144"/>
      <c r="B6588" s="144"/>
      <c r="C6588" s="144"/>
      <c r="D6588" s="144"/>
      <c r="E6588" s="144"/>
      <c r="F6588" s="144"/>
    </row>
    <row r="6589" spans="1:6">
      <c r="A6589" s="144"/>
      <c r="B6589" s="144"/>
      <c r="C6589" s="144"/>
      <c r="D6589" s="144"/>
      <c r="E6589" s="144"/>
      <c r="F6589" s="144"/>
    </row>
    <row r="6590" spans="1:6">
      <c r="A6590" s="144"/>
      <c r="B6590" s="144"/>
      <c r="C6590" s="144"/>
      <c r="D6590" s="144"/>
      <c r="E6590" s="144"/>
      <c r="F6590" s="144"/>
    </row>
    <row r="6591" spans="1:6">
      <c r="A6591" s="144"/>
      <c r="B6591" s="144"/>
      <c r="C6591" s="144"/>
      <c r="D6591" s="144"/>
      <c r="E6591" s="144"/>
      <c r="F6591" s="144"/>
    </row>
    <row r="6592" spans="1:6">
      <c r="A6592" s="144"/>
      <c r="B6592" s="144"/>
      <c r="C6592" s="144"/>
      <c r="D6592" s="144"/>
      <c r="E6592" s="144"/>
      <c r="F6592" s="144"/>
    </row>
    <row r="6593" spans="1:6">
      <c r="A6593" s="144"/>
      <c r="B6593" s="144"/>
      <c r="C6593" s="144"/>
      <c r="D6593" s="144"/>
      <c r="E6593" s="144"/>
      <c r="F6593" s="144"/>
    </row>
    <row r="6594" spans="1:6">
      <c r="A6594" s="144"/>
      <c r="B6594" s="144"/>
      <c r="C6594" s="144"/>
      <c r="D6594" s="144"/>
      <c r="E6594" s="144"/>
      <c r="F6594" s="144"/>
    </row>
    <row r="6595" spans="1:6">
      <c r="A6595" s="144"/>
      <c r="B6595" s="144"/>
      <c r="C6595" s="144"/>
      <c r="D6595" s="144"/>
      <c r="E6595" s="144"/>
      <c r="F6595" s="144"/>
    </row>
    <row r="6596" spans="1:6">
      <c r="A6596" s="144"/>
      <c r="B6596" s="144"/>
      <c r="C6596" s="144"/>
      <c r="D6596" s="144"/>
      <c r="E6596" s="144"/>
      <c r="F6596" s="144"/>
    </row>
    <row r="6597" spans="1:6">
      <c r="A6597" s="144"/>
      <c r="B6597" s="144"/>
      <c r="C6597" s="144"/>
      <c r="D6597" s="144"/>
      <c r="E6597" s="144"/>
      <c r="F6597" s="144"/>
    </row>
    <row r="6598" spans="1:6">
      <c r="A6598" s="144"/>
      <c r="B6598" s="144"/>
      <c r="C6598" s="144"/>
      <c r="D6598" s="144"/>
      <c r="E6598" s="144"/>
      <c r="F6598" s="144"/>
    </row>
    <row r="6599" spans="1:6">
      <c r="A6599" s="144"/>
      <c r="B6599" s="144"/>
      <c r="C6599" s="144"/>
      <c r="D6599" s="144"/>
      <c r="E6599" s="144"/>
      <c r="F6599" s="144"/>
    </row>
    <row r="6600" spans="1:6">
      <c r="A6600" s="144"/>
      <c r="B6600" s="144"/>
      <c r="C6600" s="144"/>
      <c r="D6600" s="144"/>
      <c r="E6600" s="144"/>
      <c r="F6600" s="144"/>
    </row>
    <row r="6601" spans="1:6">
      <c r="A6601" s="144"/>
      <c r="B6601" s="144"/>
      <c r="C6601" s="144"/>
      <c r="D6601" s="144"/>
      <c r="E6601" s="144"/>
      <c r="F6601" s="144"/>
    </row>
    <row r="6602" spans="1:6">
      <c r="A6602" s="144"/>
      <c r="B6602" s="144"/>
      <c r="C6602" s="144"/>
      <c r="D6602" s="144"/>
      <c r="E6602" s="144"/>
      <c r="F6602" s="144"/>
    </row>
    <row r="6603" spans="1:6">
      <c r="A6603" s="144"/>
      <c r="B6603" s="144"/>
      <c r="C6603" s="144"/>
      <c r="D6603" s="144"/>
      <c r="E6603" s="144"/>
      <c r="F6603" s="144"/>
    </row>
    <row r="6604" spans="1:6">
      <c r="A6604" s="144"/>
      <c r="B6604" s="144"/>
      <c r="C6604" s="144"/>
      <c r="D6604" s="144"/>
      <c r="E6604" s="144"/>
      <c r="F6604" s="144"/>
    </row>
    <row r="6605" spans="1:6">
      <c r="A6605" s="144"/>
      <c r="B6605" s="144"/>
      <c r="C6605" s="144"/>
      <c r="D6605" s="144"/>
      <c r="E6605" s="144"/>
      <c r="F6605" s="144"/>
    </row>
    <row r="6606" spans="1:6">
      <c r="A6606" s="144"/>
      <c r="B6606" s="144"/>
      <c r="C6606" s="144"/>
      <c r="D6606" s="144"/>
      <c r="E6606" s="144"/>
      <c r="F6606" s="144"/>
    </row>
    <row r="6607" spans="1:6">
      <c r="A6607" s="144"/>
      <c r="B6607" s="144"/>
      <c r="C6607" s="144"/>
      <c r="D6607" s="144"/>
      <c r="E6607" s="144"/>
      <c r="F6607" s="144"/>
    </row>
    <row r="6608" spans="1:6">
      <c r="A6608" s="144"/>
      <c r="B6608" s="144"/>
      <c r="C6608" s="144"/>
      <c r="D6608" s="144"/>
      <c r="E6608" s="144"/>
      <c r="F6608" s="144"/>
    </row>
    <row r="6609" spans="1:6">
      <c r="A6609" s="144"/>
      <c r="B6609" s="144"/>
      <c r="C6609" s="144"/>
      <c r="D6609" s="144"/>
      <c r="E6609" s="144"/>
      <c r="F6609" s="144"/>
    </row>
    <row r="6610" spans="1:6">
      <c r="A6610" s="144"/>
      <c r="B6610" s="144"/>
      <c r="C6610" s="144"/>
      <c r="D6610" s="144"/>
      <c r="E6610" s="144"/>
      <c r="F6610" s="144"/>
    </row>
    <row r="6611" spans="1:6">
      <c r="A6611" s="144"/>
      <c r="B6611" s="144"/>
      <c r="C6611" s="144"/>
      <c r="D6611" s="144"/>
      <c r="E6611" s="144"/>
      <c r="F6611" s="144"/>
    </row>
    <row r="6612" spans="1:6">
      <c r="A6612" s="144"/>
      <c r="B6612" s="144"/>
      <c r="C6612" s="144"/>
      <c r="D6612" s="144"/>
      <c r="E6612" s="144"/>
      <c r="F6612" s="144"/>
    </row>
    <row r="6613" spans="1:6">
      <c r="A6613" s="144"/>
      <c r="B6613" s="144"/>
      <c r="C6613" s="144"/>
      <c r="D6613" s="144"/>
      <c r="E6613" s="144"/>
      <c r="F6613" s="144"/>
    </row>
    <row r="6614" spans="1:6">
      <c r="A6614" s="144"/>
      <c r="B6614" s="144"/>
      <c r="C6614" s="144"/>
      <c r="D6614" s="144"/>
      <c r="E6614" s="144"/>
      <c r="F6614" s="144"/>
    </row>
    <row r="6615" spans="1:6">
      <c r="A6615" s="144"/>
      <c r="B6615" s="144"/>
      <c r="C6615" s="144"/>
      <c r="D6615" s="144"/>
      <c r="E6615" s="144"/>
      <c r="F6615" s="144"/>
    </row>
    <row r="6616" spans="1:6">
      <c r="A6616" s="144"/>
      <c r="B6616" s="144"/>
      <c r="C6616" s="144"/>
      <c r="D6616" s="144"/>
      <c r="E6616" s="144"/>
      <c r="F6616" s="144"/>
    </row>
    <row r="6617" spans="1:6">
      <c r="A6617" s="144"/>
      <c r="B6617" s="144"/>
      <c r="C6617" s="144"/>
      <c r="D6617" s="144"/>
      <c r="E6617" s="144"/>
      <c r="F6617" s="144"/>
    </row>
    <row r="6618" spans="1:6">
      <c r="A6618" s="144"/>
      <c r="B6618" s="144"/>
      <c r="C6618" s="144"/>
      <c r="D6618" s="144"/>
      <c r="E6618" s="144"/>
      <c r="F6618" s="144"/>
    </row>
    <row r="6619" spans="1:6">
      <c r="A6619" s="144"/>
      <c r="B6619" s="144"/>
      <c r="C6619" s="144"/>
      <c r="D6619" s="144"/>
      <c r="E6619" s="144"/>
      <c r="F6619" s="144"/>
    </row>
    <row r="6620" spans="1:6">
      <c r="A6620" s="144"/>
      <c r="B6620" s="144"/>
      <c r="C6620" s="144"/>
      <c r="D6620" s="144"/>
      <c r="E6620" s="144"/>
      <c r="F6620" s="144"/>
    </row>
    <row r="6621" spans="1:6">
      <c r="A6621" s="144"/>
      <c r="B6621" s="144"/>
      <c r="C6621" s="144"/>
      <c r="D6621" s="144"/>
      <c r="E6621" s="144"/>
      <c r="F6621" s="144"/>
    </row>
    <row r="6622" spans="1:6">
      <c r="A6622" s="144"/>
      <c r="B6622" s="144"/>
      <c r="C6622" s="144"/>
      <c r="D6622" s="144"/>
      <c r="E6622" s="144"/>
      <c r="F6622" s="144"/>
    </row>
    <row r="6623" spans="1:6">
      <c r="A6623" s="144"/>
      <c r="B6623" s="144"/>
      <c r="C6623" s="144"/>
      <c r="D6623" s="144"/>
      <c r="E6623" s="144"/>
      <c r="F6623" s="144"/>
    </row>
    <row r="6624" spans="1:6">
      <c r="A6624" s="144"/>
      <c r="B6624" s="144"/>
      <c r="C6624" s="144"/>
      <c r="D6624" s="144"/>
      <c r="E6624" s="144"/>
      <c r="F6624" s="144"/>
    </row>
    <row r="6625" spans="1:6">
      <c r="A6625" s="144"/>
      <c r="B6625" s="144"/>
      <c r="C6625" s="144"/>
      <c r="D6625" s="144"/>
      <c r="E6625" s="144"/>
      <c r="F6625" s="144"/>
    </row>
    <row r="6626" spans="1:6">
      <c r="A6626" s="144"/>
      <c r="B6626" s="144"/>
      <c r="C6626" s="144"/>
      <c r="D6626" s="144"/>
      <c r="E6626" s="144"/>
      <c r="F6626" s="144"/>
    </row>
    <row r="6627" spans="1:6">
      <c r="A6627" s="144"/>
      <c r="B6627" s="144"/>
      <c r="C6627" s="144"/>
      <c r="D6627" s="144"/>
      <c r="E6627" s="144"/>
      <c r="F6627" s="144"/>
    </row>
    <row r="6628" spans="1:6">
      <c r="A6628" s="144"/>
      <c r="B6628" s="144"/>
      <c r="C6628" s="144"/>
      <c r="D6628" s="144"/>
      <c r="E6628" s="144"/>
      <c r="F6628" s="144"/>
    </row>
    <row r="6629" spans="1:6">
      <c r="A6629" s="144"/>
      <c r="B6629" s="144"/>
      <c r="C6629" s="144"/>
      <c r="D6629" s="144"/>
      <c r="E6629" s="144"/>
      <c r="F6629" s="144"/>
    </row>
    <row r="6630" spans="1:6">
      <c r="A6630" s="144"/>
      <c r="B6630" s="144"/>
      <c r="C6630" s="144"/>
      <c r="D6630" s="144"/>
      <c r="E6630" s="144"/>
      <c r="F6630" s="144"/>
    </row>
    <row r="6631" spans="1:6">
      <c r="A6631" s="144"/>
      <c r="B6631" s="144"/>
      <c r="C6631" s="144"/>
      <c r="D6631" s="144"/>
      <c r="E6631" s="144"/>
      <c r="F6631" s="144"/>
    </row>
    <row r="6632" spans="1:6">
      <c r="A6632" s="144"/>
      <c r="B6632" s="144"/>
      <c r="C6632" s="144"/>
      <c r="D6632" s="144"/>
      <c r="E6632" s="144"/>
      <c r="F6632" s="144"/>
    </row>
    <row r="6633" spans="1:6">
      <c r="A6633" s="144"/>
      <c r="B6633" s="144"/>
      <c r="C6633" s="144"/>
      <c r="D6633" s="144"/>
      <c r="E6633" s="144"/>
      <c r="F6633" s="144"/>
    </row>
    <row r="6634" spans="1:6">
      <c r="A6634" s="144"/>
      <c r="B6634" s="144"/>
      <c r="C6634" s="144"/>
      <c r="D6634" s="144"/>
      <c r="E6634" s="144"/>
      <c r="F6634" s="144"/>
    </row>
    <row r="6635" spans="1:6">
      <c r="A6635" s="144"/>
      <c r="B6635" s="144"/>
      <c r="C6635" s="144"/>
      <c r="D6635" s="144"/>
      <c r="E6635" s="144"/>
      <c r="F6635" s="144"/>
    </row>
    <row r="6636" spans="1:6">
      <c r="A6636" s="144"/>
      <c r="B6636" s="144"/>
      <c r="C6636" s="144"/>
      <c r="D6636" s="144"/>
      <c r="E6636" s="144"/>
      <c r="F6636" s="144"/>
    </row>
    <row r="6637" spans="1:6">
      <c r="A6637" s="144"/>
      <c r="B6637" s="144"/>
      <c r="C6637" s="144"/>
      <c r="D6637" s="144"/>
      <c r="E6637" s="144"/>
      <c r="F6637" s="144"/>
    </row>
    <row r="6638" spans="1:6">
      <c r="A6638" s="144"/>
      <c r="B6638" s="144"/>
      <c r="C6638" s="144"/>
      <c r="D6638" s="144"/>
      <c r="E6638" s="144"/>
      <c r="F6638" s="144"/>
    </row>
    <row r="6639" spans="1:6">
      <c r="A6639" s="144"/>
      <c r="B6639" s="144"/>
      <c r="C6639" s="144"/>
      <c r="D6639" s="144"/>
      <c r="E6639" s="144"/>
      <c r="F6639" s="144"/>
    </row>
    <row r="6640" spans="1:6">
      <c r="A6640" s="144"/>
      <c r="B6640" s="144"/>
      <c r="C6640" s="144"/>
      <c r="D6640" s="144"/>
      <c r="E6640" s="144"/>
      <c r="F6640" s="144"/>
    </row>
    <row r="6641" spans="1:6">
      <c r="A6641" s="144"/>
      <c r="B6641" s="144"/>
      <c r="C6641" s="144"/>
      <c r="D6641" s="144"/>
      <c r="E6641" s="144"/>
      <c r="F6641" s="144"/>
    </row>
    <row r="6642" spans="1:6">
      <c r="A6642" s="144"/>
      <c r="B6642" s="144"/>
      <c r="C6642" s="144"/>
      <c r="D6642" s="144"/>
      <c r="E6642" s="144"/>
      <c r="F6642" s="144"/>
    </row>
    <row r="6643" spans="1:6">
      <c r="A6643" s="144"/>
      <c r="B6643" s="144"/>
      <c r="C6643" s="144"/>
      <c r="D6643" s="144"/>
      <c r="E6643" s="144"/>
      <c r="F6643" s="144"/>
    </row>
    <row r="6644" spans="1:6">
      <c r="A6644" s="144"/>
      <c r="B6644" s="144"/>
      <c r="C6644" s="144"/>
      <c r="D6644" s="144"/>
      <c r="E6644" s="144"/>
      <c r="F6644" s="144"/>
    </row>
    <row r="6645" spans="1:6">
      <c r="A6645" s="144"/>
      <c r="B6645" s="144"/>
      <c r="C6645" s="144"/>
      <c r="D6645" s="144"/>
      <c r="E6645" s="144"/>
      <c r="F6645" s="144"/>
    </row>
    <row r="6646" spans="1:6">
      <c r="A6646" s="144"/>
      <c r="B6646" s="144"/>
      <c r="C6646" s="144"/>
      <c r="D6646" s="144"/>
      <c r="E6646" s="144"/>
      <c r="F6646" s="144"/>
    </row>
    <row r="6647" spans="1:6">
      <c r="A6647" s="144"/>
      <c r="B6647" s="144"/>
      <c r="C6647" s="144"/>
      <c r="D6647" s="144"/>
      <c r="E6647" s="144"/>
      <c r="F6647" s="144"/>
    </row>
    <row r="6648" spans="1:6">
      <c r="A6648" s="144"/>
      <c r="B6648" s="144"/>
      <c r="C6648" s="144"/>
      <c r="D6648" s="144"/>
      <c r="E6648" s="144"/>
      <c r="F6648" s="144"/>
    </row>
    <row r="6649" spans="1:6">
      <c r="A6649" s="144"/>
      <c r="B6649" s="144"/>
      <c r="C6649" s="144"/>
      <c r="D6649" s="144"/>
      <c r="E6649" s="144"/>
      <c r="F6649" s="144"/>
    </row>
    <row r="6650" spans="1:6">
      <c r="A6650" s="144"/>
      <c r="B6650" s="144"/>
      <c r="C6650" s="144"/>
      <c r="D6650" s="144"/>
      <c r="E6650" s="144"/>
      <c r="F6650" s="144"/>
    </row>
    <row r="6651" spans="1:6">
      <c r="A6651" s="144"/>
      <c r="B6651" s="144"/>
      <c r="C6651" s="144"/>
      <c r="D6651" s="144"/>
      <c r="E6651" s="144"/>
      <c r="F6651" s="144"/>
    </row>
    <row r="6652" spans="1:6">
      <c r="A6652" s="144"/>
      <c r="B6652" s="144"/>
      <c r="C6652" s="144"/>
      <c r="D6652" s="144"/>
      <c r="E6652" s="144"/>
      <c r="F6652" s="144"/>
    </row>
    <row r="6653" spans="1:6">
      <c r="A6653" s="144"/>
      <c r="B6653" s="144"/>
      <c r="C6653" s="144"/>
      <c r="D6653" s="144"/>
      <c r="E6653" s="144"/>
      <c r="F6653" s="144"/>
    </row>
    <row r="6654" spans="1:6">
      <c r="A6654" s="144"/>
      <c r="B6654" s="144"/>
      <c r="C6654" s="144"/>
      <c r="D6654" s="144"/>
      <c r="E6654" s="144"/>
      <c r="F6654" s="144"/>
    </row>
    <row r="6655" spans="1:6">
      <c r="A6655" s="144"/>
      <c r="B6655" s="144"/>
      <c r="C6655" s="144"/>
      <c r="D6655" s="144"/>
      <c r="E6655" s="144"/>
      <c r="F6655" s="144"/>
    </row>
    <row r="6656" spans="1:6">
      <c r="A6656" s="144"/>
      <c r="B6656" s="144"/>
      <c r="C6656" s="144"/>
      <c r="D6656" s="144"/>
      <c r="E6656" s="144"/>
      <c r="F6656" s="144"/>
    </row>
    <row r="6657" spans="1:6">
      <c r="A6657" s="144"/>
      <c r="B6657" s="144"/>
      <c r="C6657" s="144"/>
      <c r="D6657" s="144"/>
      <c r="E6657" s="144"/>
      <c r="F6657" s="144"/>
    </row>
    <row r="6658" spans="1:6">
      <c r="A6658" s="144"/>
      <c r="B6658" s="144"/>
      <c r="C6658" s="144"/>
      <c r="D6658" s="144"/>
      <c r="E6658" s="144"/>
      <c r="F6658" s="144"/>
    </row>
    <row r="6659" spans="1:6">
      <c r="A6659" s="144"/>
      <c r="B6659" s="144"/>
      <c r="C6659" s="144"/>
      <c r="D6659" s="144"/>
      <c r="E6659" s="144"/>
      <c r="F6659" s="144"/>
    </row>
    <row r="6660" spans="1:6">
      <c r="A6660" s="144"/>
      <c r="B6660" s="144"/>
      <c r="C6660" s="144"/>
      <c r="D6660" s="144"/>
      <c r="E6660" s="144"/>
      <c r="F6660" s="144"/>
    </row>
    <row r="6661" spans="1:6">
      <c r="A6661" s="144"/>
      <c r="B6661" s="144"/>
      <c r="C6661" s="144"/>
      <c r="D6661" s="144"/>
      <c r="E6661" s="144"/>
      <c r="F6661" s="144"/>
    </row>
    <row r="6662" spans="1:6">
      <c r="A6662" s="144"/>
      <c r="B6662" s="144"/>
      <c r="C6662" s="144"/>
      <c r="D6662" s="144"/>
      <c r="E6662" s="144"/>
      <c r="F6662" s="144"/>
    </row>
    <row r="6663" spans="1:6">
      <c r="A6663" s="144"/>
      <c r="B6663" s="144"/>
      <c r="C6663" s="144"/>
      <c r="D6663" s="144"/>
      <c r="E6663" s="144"/>
      <c r="F6663" s="144"/>
    </row>
    <row r="6664" spans="1:6">
      <c r="A6664" s="144"/>
      <c r="B6664" s="144"/>
      <c r="C6664" s="144"/>
      <c r="D6664" s="144"/>
      <c r="E6664" s="144"/>
      <c r="F6664" s="144"/>
    </row>
    <row r="6665" spans="1:6">
      <c r="A6665" s="144"/>
      <c r="B6665" s="144"/>
      <c r="C6665" s="144"/>
      <c r="D6665" s="144"/>
      <c r="E6665" s="144"/>
      <c r="F6665" s="144"/>
    </row>
    <row r="6666" spans="1:6">
      <c r="A6666" s="144"/>
      <c r="B6666" s="144"/>
      <c r="C6666" s="144"/>
      <c r="D6666" s="144"/>
      <c r="E6666" s="144"/>
      <c r="F6666" s="144"/>
    </row>
    <row r="6667" spans="1:6">
      <c r="A6667" s="144"/>
      <c r="B6667" s="144"/>
      <c r="C6667" s="144"/>
      <c r="D6667" s="144"/>
      <c r="E6667" s="144"/>
      <c r="F6667" s="144"/>
    </row>
    <row r="6668" spans="1:6">
      <c r="A6668" s="144"/>
      <c r="B6668" s="144"/>
      <c r="C6668" s="144"/>
      <c r="D6668" s="144"/>
      <c r="E6668" s="144"/>
      <c r="F6668" s="144"/>
    </row>
    <row r="6669" spans="1:6">
      <c r="A6669" s="144"/>
      <c r="B6669" s="144"/>
      <c r="C6669" s="144"/>
      <c r="D6669" s="144"/>
      <c r="E6669" s="144"/>
      <c r="F6669" s="144"/>
    </row>
    <row r="6670" spans="1:6">
      <c r="A6670" s="144"/>
      <c r="B6670" s="144"/>
      <c r="C6670" s="144"/>
      <c r="D6670" s="144"/>
      <c r="E6670" s="144"/>
      <c r="F6670" s="144"/>
    </row>
    <row r="6671" spans="1:6">
      <c r="A6671" s="144"/>
      <c r="B6671" s="144"/>
      <c r="C6671" s="144"/>
      <c r="D6671" s="144"/>
      <c r="E6671" s="144"/>
      <c r="F6671" s="144"/>
    </row>
    <row r="6672" spans="1:6">
      <c r="A6672" s="144"/>
      <c r="B6672" s="144"/>
      <c r="C6672" s="144"/>
      <c r="D6672" s="144"/>
      <c r="E6672" s="144"/>
      <c r="F6672" s="144"/>
    </row>
    <row r="6673" spans="1:6">
      <c r="A6673" s="144"/>
      <c r="B6673" s="144"/>
      <c r="C6673" s="144"/>
      <c r="D6673" s="144"/>
      <c r="E6673" s="144"/>
      <c r="F6673" s="144"/>
    </row>
    <row r="6674" spans="1:6">
      <c r="A6674" s="144"/>
      <c r="B6674" s="144"/>
      <c r="C6674" s="144"/>
      <c r="D6674" s="144"/>
      <c r="E6674" s="144"/>
      <c r="F6674" s="144"/>
    </row>
    <row r="6675" spans="1:6">
      <c r="A6675" s="144"/>
      <c r="B6675" s="144"/>
      <c r="C6675" s="144"/>
      <c r="D6675" s="144"/>
      <c r="E6675" s="144"/>
      <c r="F6675" s="144"/>
    </row>
    <row r="6676" spans="1:6">
      <c r="A6676" s="144"/>
      <c r="B6676" s="144"/>
      <c r="C6676" s="144"/>
      <c r="D6676" s="144"/>
      <c r="E6676" s="144"/>
      <c r="F6676" s="144"/>
    </row>
    <row r="6677" spans="1:6">
      <c r="A6677" s="144"/>
      <c r="B6677" s="144"/>
      <c r="C6677" s="144"/>
      <c r="D6677" s="144"/>
      <c r="E6677" s="144"/>
      <c r="F6677" s="144"/>
    </row>
    <row r="6678" spans="1:6">
      <c r="A6678" s="144"/>
      <c r="B6678" s="144"/>
      <c r="C6678" s="144"/>
      <c r="D6678" s="144"/>
      <c r="E6678" s="144"/>
      <c r="F6678" s="144"/>
    </row>
    <row r="6679" spans="1:6">
      <c r="A6679" s="144"/>
      <c r="B6679" s="144"/>
      <c r="C6679" s="144"/>
      <c r="D6679" s="144"/>
      <c r="E6679" s="144"/>
      <c r="F6679" s="144"/>
    </row>
    <row r="6680" spans="1:6">
      <c r="A6680" s="144"/>
      <c r="B6680" s="144"/>
      <c r="C6680" s="144"/>
      <c r="D6680" s="144"/>
      <c r="E6680" s="144"/>
      <c r="F6680" s="144"/>
    </row>
    <row r="6681" spans="1:6">
      <c r="A6681" s="144"/>
      <c r="B6681" s="144"/>
      <c r="C6681" s="144"/>
      <c r="D6681" s="144"/>
      <c r="E6681" s="144"/>
      <c r="F6681" s="144"/>
    </row>
    <row r="6682" spans="1:6">
      <c r="A6682" s="144"/>
      <c r="B6682" s="144"/>
      <c r="C6682" s="144"/>
      <c r="D6682" s="144"/>
      <c r="E6682" s="144"/>
      <c r="F6682" s="144"/>
    </row>
    <row r="6683" spans="1:6">
      <c r="A6683" s="144"/>
      <c r="B6683" s="144"/>
      <c r="C6683" s="144"/>
      <c r="D6683" s="144"/>
      <c r="E6683" s="144"/>
      <c r="F6683" s="144"/>
    </row>
    <row r="6684" spans="1:6">
      <c r="A6684" s="144"/>
      <c r="B6684" s="144"/>
      <c r="C6684" s="144"/>
      <c r="D6684" s="144"/>
      <c r="E6684" s="144"/>
      <c r="F6684" s="144"/>
    </row>
    <row r="6685" spans="1:6">
      <c r="A6685" s="144"/>
      <c r="B6685" s="144"/>
      <c r="C6685" s="144"/>
      <c r="D6685" s="144"/>
      <c r="E6685" s="144"/>
      <c r="F6685" s="144"/>
    </row>
    <row r="6686" spans="1:6">
      <c r="A6686" s="144"/>
      <c r="B6686" s="144"/>
      <c r="C6686" s="144"/>
      <c r="D6686" s="144"/>
      <c r="E6686" s="144"/>
      <c r="F6686" s="144"/>
    </row>
    <row r="6687" spans="1:6">
      <c r="A6687" s="144"/>
      <c r="B6687" s="144"/>
      <c r="C6687" s="144"/>
      <c r="D6687" s="144"/>
      <c r="E6687" s="144"/>
      <c r="F6687" s="144"/>
    </row>
    <row r="6688" spans="1:6">
      <c r="A6688" s="144"/>
      <c r="B6688" s="144"/>
      <c r="C6688" s="144"/>
      <c r="D6688" s="144"/>
      <c r="E6688" s="144"/>
      <c r="F6688" s="144"/>
    </row>
    <row r="6689" spans="1:6">
      <c r="A6689" s="144"/>
      <c r="B6689" s="144"/>
      <c r="C6689" s="144"/>
      <c r="D6689" s="144"/>
      <c r="E6689" s="144"/>
      <c r="F6689" s="144"/>
    </row>
    <row r="6690" spans="1:6">
      <c r="A6690" s="144"/>
      <c r="B6690" s="144"/>
      <c r="C6690" s="144"/>
      <c r="D6690" s="144"/>
      <c r="E6690" s="144"/>
      <c r="F6690" s="144"/>
    </row>
    <row r="6691" spans="1:6">
      <c r="A6691" s="144"/>
      <c r="B6691" s="144"/>
      <c r="C6691" s="144"/>
      <c r="D6691" s="144"/>
      <c r="E6691" s="144"/>
      <c r="F6691" s="144"/>
    </row>
    <row r="6692" spans="1:6">
      <c r="A6692" s="144"/>
      <c r="B6692" s="144"/>
      <c r="C6692" s="144"/>
      <c r="D6692" s="144"/>
      <c r="E6692" s="144"/>
      <c r="F6692" s="144"/>
    </row>
    <row r="6693" spans="1:6">
      <c r="A6693" s="144"/>
      <c r="B6693" s="144"/>
      <c r="C6693" s="144"/>
      <c r="D6693" s="144"/>
      <c r="E6693" s="144"/>
      <c r="F6693" s="144"/>
    </row>
    <row r="6694" spans="1:6">
      <c r="A6694" s="144"/>
      <c r="B6694" s="144"/>
      <c r="C6694" s="144"/>
      <c r="D6694" s="144"/>
      <c r="E6694" s="144"/>
      <c r="F6694" s="144"/>
    </row>
    <row r="6695" spans="1:6">
      <c r="A6695" s="144"/>
      <c r="B6695" s="144"/>
      <c r="C6695" s="144"/>
      <c r="D6695" s="144"/>
      <c r="E6695" s="144"/>
      <c r="F6695" s="144"/>
    </row>
    <row r="6696" spans="1:6">
      <c r="A6696" s="144"/>
      <c r="B6696" s="144"/>
      <c r="C6696" s="144"/>
      <c r="D6696" s="144"/>
      <c r="E6696" s="144"/>
      <c r="F6696" s="144"/>
    </row>
    <row r="6697" spans="1:6">
      <c r="A6697" s="144"/>
      <c r="B6697" s="144"/>
      <c r="C6697" s="144"/>
      <c r="D6697" s="144"/>
      <c r="E6697" s="144"/>
      <c r="F6697" s="144"/>
    </row>
    <row r="6698" spans="1:6">
      <c r="A6698" s="144"/>
      <c r="B6698" s="144"/>
      <c r="C6698" s="144"/>
      <c r="D6698" s="144"/>
      <c r="E6698" s="144"/>
      <c r="F6698" s="144"/>
    </row>
    <row r="6699" spans="1:6">
      <c r="A6699" s="144"/>
      <c r="B6699" s="144"/>
      <c r="C6699" s="144"/>
      <c r="D6699" s="144"/>
      <c r="E6699" s="144"/>
      <c r="F6699" s="144"/>
    </row>
    <row r="6700" spans="1:6">
      <c r="A6700" s="144"/>
      <c r="B6700" s="144"/>
      <c r="C6700" s="144"/>
      <c r="D6700" s="144"/>
      <c r="E6700" s="144"/>
      <c r="F6700" s="144"/>
    </row>
    <row r="6701" spans="1:6">
      <c r="A6701" s="144"/>
      <c r="B6701" s="144"/>
      <c r="C6701" s="144"/>
      <c r="D6701" s="144"/>
      <c r="E6701" s="144"/>
      <c r="F6701" s="144"/>
    </row>
    <row r="6702" spans="1:6">
      <c r="A6702" s="144"/>
      <c r="B6702" s="144"/>
      <c r="C6702" s="144"/>
      <c r="D6702" s="144"/>
      <c r="E6702" s="144"/>
      <c r="F6702" s="144"/>
    </row>
    <row r="6703" spans="1:6">
      <c r="A6703" s="144"/>
      <c r="B6703" s="144"/>
      <c r="C6703" s="144"/>
      <c r="D6703" s="144"/>
      <c r="E6703" s="144"/>
      <c r="F6703" s="144"/>
    </row>
    <row r="6704" spans="1:6">
      <c r="A6704" s="144"/>
      <c r="B6704" s="144"/>
      <c r="C6704" s="144"/>
      <c r="D6704" s="144"/>
      <c r="E6704" s="144"/>
      <c r="F6704" s="144"/>
    </row>
    <row r="6705" spans="1:6">
      <c r="A6705" s="144"/>
      <c r="B6705" s="144"/>
      <c r="C6705" s="144"/>
      <c r="D6705" s="144"/>
      <c r="E6705" s="144"/>
      <c r="F6705" s="144"/>
    </row>
    <row r="6706" spans="1:6">
      <c r="A6706" s="144"/>
      <c r="B6706" s="144"/>
      <c r="C6706" s="144"/>
      <c r="D6706" s="144"/>
      <c r="E6706" s="144"/>
      <c r="F6706" s="144"/>
    </row>
    <row r="6707" spans="1:6">
      <c r="A6707" s="144"/>
      <c r="B6707" s="144"/>
      <c r="C6707" s="144"/>
      <c r="D6707" s="144"/>
      <c r="E6707" s="144"/>
      <c r="F6707" s="144"/>
    </row>
    <row r="6708" spans="1:6">
      <c r="A6708" s="144"/>
      <c r="B6708" s="144"/>
      <c r="C6708" s="144"/>
      <c r="D6708" s="144"/>
      <c r="E6708" s="144"/>
      <c r="F6708" s="144"/>
    </row>
    <row r="6709" spans="1:6">
      <c r="A6709" s="144"/>
      <c r="B6709" s="144"/>
      <c r="C6709" s="144"/>
      <c r="D6709" s="144"/>
      <c r="E6709" s="144"/>
      <c r="F6709" s="144"/>
    </row>
    <row r="6710" spans="1:6">
      <c r="A6710" s="144"/>
      <c r="B6710" s="144"/>
      <c r="C6710" s="144"/>
      <c r="D6710" s="144"/>
      <c r="E6710" s="144"/>
      <c r="F6710" s="144"/>
    </row>
    <row r="6711" spans="1:6">
      <c r="A6711" s="144"/>
      <c r="B6711" s="144"/>
      <c r="C6711" s="144"/>
      <c r="D6711" s="144"/>
      <c r="E6711" s="144"/>
      <c r="F6711" s="144"/>
    </row>
    <row r="6712" spans="1:6">
      <c r="A6712" s="144"/>
      <c r="B6712" s="144"/>
      <c r="C6712" s="144"/>
      <c r="D6712" s="144"/>
      <c r="E6712" s="144"/>
      <c r="F6712" s="144"/>
    </row>
    <row r="6713" spans="1:6">
      <c r="A6713" s="144"/>
      <c r="B6713" s="144"/>
      <c r="C6713" s="144"/>
      <c r="D6713" s="144"/>
      <c r="E6713" s="144"/>
      <c r="F6713" s="144"/>
    </row>
    <row r="6714" spans="1:6">
      <c r="A6714" s="144"/>
      <c r="B6714" s="144"/>
      <c r="C6714" s="144"/>
      <c r="D6714" s="144"/>
      <c r="E6714" s="144"/>
      <c r="F6714" s="144"/>
    </row>
    <row r="6715" spans="1:6">
      <c r="A6715" s="144"/>
      <c r="B6715" s="144"/>
      <c r="C6715" s="144"/>
      <c r="D6715" s="144"/>
      <c r="E6715" s="144"/>
      <c r="F6715" s="144"/>
    </row>
    <row r="6716" spans="1:6">
      <c r="A6716" s="144"/>
      <c r="B6716" s="144"/>
      <c r="C6716" s="144"/>
      <c r="D6716" s="144"/>
      <c r="E6716" s="144"/>
      <c r="F6716" s="144"/>
    </row>
    <row r="6717" spans="1:6">
      <c r="A6717" s="144"/>
      <c r="B6717" s="144"/>
      <c r="C6717" s="144"/>
      <c r="D6717" s="144"/>
      <c r="E6717" s="144"/>
      <c r="F6717" s="144"/>
    </row>
    <row r="6718" spans="1:6">
      <c r="A6718" s="144"/>
      <c r="B6718" s="144"/>
      <c r="C6718" s="144"/>
      <c r="D6718" s="144"/>
      <c r="E6718" s="144"/>
      <c r="F6718" s="144"/>
    </row>
    <row r="6719" spans="1:6">
      <c r="A6719" s="144"/>
      <c r="B6719" s="144"/>
      <c r="C6719" s="144"/>
      <c r="D6719" s="144"/>
      <c r="E6719" s="144"/>
      <c r="F6719" s="144"/>
    </row>
    <row r="6720" spans="1:6">
      <c r="A6720" s="144"/>
      <c r="B6720" s="144"/>
      <c r="C6720" s="144"/>
      <c r="D6720" s="144"/>
      <c r="E6720" s="144"/>
      <c r="F6720" s="144"/>
    </row>
    <row r="6721" spans="1:6">
      <c r="A6721" s="144"/>
      <c r="B6721" s="144"/>
      <c r="C6721" s="144"/>
      <c r="D6721" s="144"/>
      <c r="E6721" s="144"/>
      <c r="F6721" s="144"/>
    </row>
    <row r="6722" spans="1:6">
      <c r="A6722" s="144"/>
      <c r="B6722" s="144"/>
      <c r="C6722" s="144"/>
      <c r="D6722" s="144"/>
      <c r="E6722" s="144"/>
      <c r="F6722" s="144"/>
    </row>
    <row r="6723" spans="1:6">
      <c r="A6723" s="144"/>
      <c r="B6723" s="144"/>
      <c r="C6723" s="144"/>
      <c r="D6723" s="144"/>
      <c r="E6723" s="144"/>
      <c r="F6723" s="144"/>
    </row>
    <row r="6724" spans="1:6">
      <c r="A6724" s="144"/>
      <c r="B6724" s="144"/>
      <c r="C6724" s="144"/>
      <c r="D6724" s="144"/>
      <c r="E6724" s="144"/>
      <c r="F6724" s="144"/>
    </row>
    <row r="6725" spans="1:6">
      <c r="A6725" s="144"/>
      <c r="B6725" s="144"/>
      <c r="C6725" s="144"/>
      <c r="D6725" s="144"/>
      <c r="E6725" s="144"/>
      <c r="F6725" s="144"/>
    </row>
    <row r="6726" spans="1:6">
      <c r="A6726" s="144"/>
      <c r="B6726" s="144"/>
      <c r="C6726" s="144"/>
      <c r="D6726" s="144"/>
      <c r="E6726" s="144"/>
      <c r="F6726" s="144"/>
    </row>
    <row r="6727" spans="1:6">
      <c r="A6727" s="144"/>
      <c r="B6727" s="144"/>
      <c r="C6727" s="144"/>
      <c r="D6727" s="144"/>
      <c r="E6727" s="144"/>
      <c r="F6727" s="144"/>
    </row>
    <row r="6728" spans="1:6">
      <c r="A6728" s="144"/>
      <c r="B6728" s="144"/>
      <c r="C6728" s="144"/>
      <c r="D6728" s="144"/>
      <c r="E6728" s="144"/>
      <c r="F6728" s="144"/>
    </row>
    <row r="6729" spans="1:6">
      <c r="A6729" s="144"/>
      <c r="B6729" s="144"/>
      <c r="C6729" s="144"/>
      <c r="D6729" s="144"/>
      <c r="E6729" s="144"/>
      <c r="F6729" s="144"/>
    </row>
    <row r="6730" spans="1:6">
      <c r="A6730" s="144"/>
      <c r="B6730" s="144"/>
      <c r="C6730" s="144"/>
      <c r="D6730" s="144"/>
      <c r="E6730" s="144"/>
      <c r="F6730" s="144"/>
    </row>
    <row r="6731" spans="1:6">
      <c r="A6731" s="144"/>
      <c r="B6731" s="144"/>
      <c r="C6731" s="144"/>
      <c r="D6731" s="144"/>
      <c r="E6731" s="144"/>
      <c r="F6731" s="144"/>
    </row>
    <row r="6732" spans="1:6">
      <c r="A6732" s="144"/>
      <c r="B6732" s="144"/>
      <c r="C6732" s="144"/>
      <c r="D6732" s="144"/>
      <c r="E6732" s="144"/>
      <c r="F6732" s="144"/>
    </row>
    <row r="6733" spans="1:6">
      <c r="A6733" s="144"/>
      <c r="B6733" s="144"/>
      <c r="C6733" s="144"/>
      <c r="D6733" s="144"/>
      <c r="E6733" s="144"/>
      <c r="F6733" s="144"/>
    </row>
    <row r="6734" spans="1:6">
      <c r="A6734" s="144"/>
      <c r="B6734" s="144"/>
      <c r="C6734" s="144"/>
      <c r="D6734" s="144"/>
      <c r="E6734" s="144"/>
      <c r="F6734" s="144"/>
    </row>
    <row r="6735" spans="1:6">
      <c r="A6735" s="144"/>
      <c r="B6735" s="144"/>
      <c r="C6735" s="144"/>
      <c r="D6735" s="144"/>
      <c r="E6735" s="144"/>
      <c r="F6735" s="144"/>
    </row>
    <row r="6736" spans="1:6">
      <c r="A6736" s="144"/>
      <c r="B6736" s="144"/>
      <c r="C6736" s="144"/>
      <c r="D6736" s="144"/>
      <c r="E6736" s="144"/>
      <c r="F6736" s="144"/>
    </row>
    <row r="6737" spans="1:6">
      <c r="A6737" s="144"/>
      <c r="B6737" s="144"/>
      <c r="C6737" s="144"/>
      <c r="D6737" s="144"/>
      <c r="E6737" s="144"/>
      <c r="F6737" s="144"/>
    </row>
    <row r="6738" spans="1:6">
      <c r="A6738" s="144"/>
      <c r="B6738" s="144"/>
      <c r="C6738" s="144"/>
      <c r="D6738" s="144"/>
      <c r="E6738" s="144"/>
      <c r="F6738" s="144"/>
    </row>
    <row r="6739" spans="1:6">
      <c r="A6739" s="144"/>
      <c r="B6739" s="144"/>
      <c r="C6739" s="144"/>
      <c r="D6739" s="144"/>
      <c r="E6739" s="144"/>
      <c r="F6739" s="144"/>
    </row>
    <row r="6740" spans="1:6">
      <c r="A6740" s="144"/>
      <c r="B6740" s="144"/>
      <c r="C6740" s="144"/>
      <c r="D6740" s="144"/>
      <c r="E6740" s="144"/>
      <c r="F6740" s="144"/>
    </row>
    <row r="6741" spans="1:6">
      <c r="A6741" s="144"/>
      <c r="B6741" s="144"/>
      <c r="C6741" s="144"/>
      <c r="D6741" s="144"/>
      <c r="E6741" s="144"/>
      <c r="F6741" s="144"/>
    </row>
    <row r="6742" spans="1:6">
      <c r="A6742" s="144"/>
      <c r="B6742" s="144"/>
      <c r="C6742" s="144"/>
      <c r="D6742" s="144"/>
      <c r="E6742" s="144"/>
      <c r="F6742" s="144"/>
    </row>
    <row r="6743" spans="1:6">
      <c r="A6743" s="144"/>
      <c r="B6743" s="144"/>
      <c r="C6743" s="144"/>
      <c r="D6743" s="144"/>
      <c r="E6743" s="144"/>
      <c r="F6743" s="144"/>
    </row>
    <row r="6744" spans="1:6">
      <c r="A6744" s="144"/>
      <c r="B6744" s="144"/>
      <c r="C6744" s="144"/>
      <c r="D6744" s="144"/>
      <c r="E6744" s="144"/>
      <c r="F6744" s="144"/>
    </row>
    <row r="6745" spans="1:6">
      <c r="A6745" s="144"/>
      <c r="B6745" s="144"/>
      <c r="C6745" s="144"/>
      <c r="D6745" s="144"/>
      <c r="E6745" s="144"/>
      <c r="F6745" s="144"/>
    </row>
    <row r="6746" spans="1:6">
      <c r="A6746" s="144"/>
      <c r="B6746" s="144"/>
      <c r="C6746" s="144"/>
      <c r="D6746" s="144"/>
      <c r="E6746" s="144"/>
      <c r="F6746" s="144"/>
    </row>
    <row r="6747" spans="1:6">
      <c r="A6747" s="144"/>
      <c r="B6747" s="144"/>
      <c r="C6747" s="144"/>
      <c r="D6747" s="144"/>
      <c r="E6747" s="144"/>
      <c r="F6747" s="144"/>
    </row>
    <row r="6748" spans="1:6">
      <c r="A6748" s="144"/>
      <c r="B6748" s="144"/>
      <c r="C6748" s="144"/>
      <c r="D6748" s="144"/>
      <c r="E6748" s="144"/>
      <c r="F6748" s="144"/>
    </row>
    <row r="6749" spans="1:6">
      <c r="A6749" s="144"/>
      <c r="B6749" s="144"/>
      <c r="C6749" s="144"/>
      <c r="D6749" s="144"/>
      <c r="E6749" s="144"/>
      <c r="F6749" s="144"/>
    </row>
    <row r="6750" spans="1:6">
      <c r="A6750" s="144"/>
      <c r="B6750" s="144"/>
      <c r="C6750" s="144"/>
      <c r="D6750" s="144"/>
      <c r="E6750" s="144"/>
      <c r="F6750" s="144"/>
    </row>
    <row r="6751" spans="1:6">
      <c r="A6751" s="144"/>
      <c r="B6751" s="144"/>
      <c r="C6751" s="144"/>
      <c r="D6751" s="144"/>
      <c r="E6751" s="144"/>
      <c r="F6751" s="144"/>
    </row>
    <row r="6752" spans="1:6">
      <c r="A6752" s="144"/>
      <c r="B6752" s="144"/>
      <c r="C6752" s="144"/>
      <c r="D6752" s="144"/>
      <c r="E6752" s="144"/>
      <c r="F6752" s="144"/>
    </row>
    <row r="6753" spans="1:6">
      <c r="A6753" s="144"/>
      <c r="B6753" s="144"/>
      <c r="C6753" s="144"/>
      <c r="D6753" s="144"/>
      <c r="E6753" s="144"/>
      <c r="F6753" s="144"/>
    </row>
    <row r="6754" spans="1:6">
      <c r="A6754" s="144"/>
      <c r="B6754" s="144"/>
      <c r="C6754" s="144"/>
      <c r="D6754" s="144"/>
      <c r="E6754" s="144"/>
      <c r="F6754" s="144"/>
    </row>
    <row r="6755" spans="1:6">
      <c r="A6755" s="144"/>
      <c r="B6755" s="144"/>
      <c r="C6755" s="144"/>
      <c r="D6755" s="144"/>
      <c r="E6755" s="144"/>
      <c r="F6755" s="144"/>
    </row>
    <row r="6756" spans="1:6">
      <c r="A6756" s="144"/>
      <c r="B6756" s="144"/>
      <c r="C6756" s="144"/>
      <c r="D6756" s="144"/>
      <c r="E6756" s="144"/>
      <c r="F6756" s="144"/>
    </row>
    <row r="6757" spans="1:6">
      <c r="A6757" s="144"/>
      <c r="B6757" s="144"/>
      <c r="C6757" s="144"/>
      <c r="D6757" s="144"/>
      <c r="E6757" s="144"/>
      <c r="F6757" s="144"/>
    </row>
    <row r="6758" spans="1:6">
      <c r="A6758" s="144"/>
      <c r="B6758" s="144"/>
      <c r="C6758" s="144"/>
      <c r="D6758" s="144"/>
      <c r="E6758" s="144"/>
      <c r="F6758" s="144"/>
    </row>
    <row r="6759" spans="1:6">
      <c r="A6759" s="144"/>
      <c r="B6759" s="144"/>
      <c r="C6759" s="144"/>
      <c r="D6759" s="144"/>
      <c r="E6759" s="144"/>
      <c r="F6759" s="144"/>
    </row>
    <row r="6760" spans="1:6">
      <c r="A6760" s="144"/>
      <c r="B6760" s="144"/>
      <c r="C6760" s="144"/>
      <c r="D6760" s="144"/>
      <c r="E6760" s="144"/>
      <c r="F6760" s="144"/>
    </row>
    <row r="6761" spans="1:6">
      <c r="A6761" s="144"/>
      <c r="B6761" s="144"/>
      <c r="C6761" s="144"/>
      <c r="D6761" s="144"/>
      <c r="E6761" s="144"/>
      <c r="F6761" s="144"/>
    </row>
    <row r="6762" spans="1:6">
      <c r="A6762" s="144"/>
      <c r="B6762" s="144"/>
      <c r="C6762" s="144"/>
      <c r="D6762" s="144"/>
      <c r="E6762" s="144"/>
      <c r="F6762" s="144"/>
    </row>
    <row r="6763" spans="1:6">
      <c r="A6763" s="144"/>
      <c r="B6763" s="144"/>
      <c r="C6763" s="144"/>
      <c r="D6763" s="144"/>
      <c r="E6763" s="144"/>
      <c r="F6763" s="144"/>
    </row>
    <row r="6764" spans="1:6">
      <c r="A6764" s="144"/>
      <c r="B6764" s="144"/>
      <c r="C6764" s="144"/>
      <c r="D6764" s="144"/>
      <c r="E6764" s="144"/>
      <c r="F6764" s="144"/>
    </row>
    <row r="6765" spans="1:6">
      <c r="A6765" s="144"/>
      <c r="B6765" s="144"/>
      <c r="C6765" s="144"/>
      <c r="D6765" s="144"/>
      <c r="E6765" s="144"/>
      <c r="F6765" s="144"/>
    </row>
    <row r="6766" spans="1:6">
      <c r="A6766" s="144"/>
      <c r="B6766" s="144"/>
      <c r="C6766" s="144"/>
      <c r="D6766" s="144"/>
      <c r="E6766" s="144"/>
      <c r="F6766" s="144"/>
    </row>
    <row r="6767" spans="1:6">
      <c r="A6767" s="144"/>
      <c r="B6767" s="144"/>
      <c r="C6767" s="144"/>
      <c r="D6767" s="144"/>
      <c r="E6767" s="144"/>
      <c r="F6767" s="144"/>
    </row>
    <row r="6768" spans="1:6">
      <c r="A6768" s="144"/>
      <c r="B6768" s="144"/>
      <c r="C6768" s="144"/>
      <c r="D6768" s="144"/>
      <c r="E6768" s="144"/>
      <c r="F6768" s="144"/>
    </row>
    <row r="6769" spans="1:6">
      <c r="A6769" s="144"/>
      <c r="B6769" s="144"/>
      <c r="C6769" s="144"/>
      <c r="D6769" s="144"/>
      <c r="E6769" s="144"/>
      <c r="F6769" s="144"/>
    </row>
    <row r="6770" spans="1:6">
      <c r="A6770" s="144"/>
      <c r="B6770" s="144"/>
      <c r="C6770" s="144"/>
      <c r="D6770" s="144"/>
      <c r="E6770" s="144"/>
      <c r="F6770" s="144"/>
    </row>
    <row r="6771" spans="1:6">
      <c r="A6771" s="144"/>
      <c r="B6771" s="144"/>
      <c r="C6771" s="144"/>
      <c r="D6771" s="144"/>
      <c r="E6771" s="144"/>
      <c r="F6771" s="144"/>
    </row>
    <row r="6772" spans="1:6">
      <c r="A6772" s="144"/>
      <c r="B6772" s="144"/>
      <c r="C6772" s="144"/>
      <c r="D6772" s="144"/>
      <c r="E6772" s="144"/>
      <c r="F6772" s="144"/>
    </row>
    <row r="6773" spans="1:6">
      <c r="A6773" s="144"/>
      <c r="B6773" s="144"/>
      <c r="C6773" s="144"/>
      <c r="D6773" s="144"/>
      <c r="E6773" s="144"/>
      <c r="F6773" s="144"/>
    </row>
    <row r="6774" spans="1:6">
      <c r="A6774" s="144"/>
      <c r="B6774" s="144"/>
      <c r="C6774" s="144"/>
      <c r="D6774" s="144"/>
      <c r="E6774" s="144"/>
      <c r="F6774" s="144"/>
    </row>
    <row r="6775" spans="1:6">
      <c r="A6775" s="144"/>
      <c r="B6775" s="144"/>
      <c r="C6775" s="144"/>
      <c r="D6775" s="144"/>
      <c r="E6775" s="144"/>
      <c r="F6775" s="144"/>
    </row>
    <row r="6776" spans="1:6">
      <c r="A6776" s="144"/>
      <c r="B6776" s="144"/>
      <c r="C6776" s="144"/>
      <c r="D6776" s="144"/>
      <c r="E6776" s="144"/>
      <c r="F6776" s="144"/>
    </row>
    <row r="6777" spans="1:6">
      <c r="A6777" s="144"/>
      <c r="B6777" s="144"/>
      <c r="C6777" s="144"/>
      <c r="D6777" s="144"/>
      <c r="E6777" s="144"/>
      <c r="F6777" s="144"/>
    </row>
    <row r="6778" spans="1:6">
      <c r="A6778" s="144"/>
      <c r="B6778" s="144"/>
      <c r="C6778" s="144"/>
      <c r="D6778" s="144"/>
      <c r="E6778" s="144"/>
      <c r="F6778" s="144"/>
    </row>
    <row r="6779" spans="1:6">
      <c r="A6779" s="144"/>
      <c r="B6779" s="144"/>
      <c r="C6779" s="144"/>
      <c r="D6779" s="144"/>
      <c r="E6779" s="144"/>
      <c r="F6779" s="144"/>
    </row>
    <row r="6780" spans="1:6">
      <c r="A6780" s="144"/>
      <c r="B6780" s="144"/>
      <c r="C6780" s="144"/>
      <c r="D6780" s="144"/>
      <c r="E6780" s="144"/>
      <c r="F6780" s="144"/>
    </row>
    <row r="6781" spans="1:6">
      <c r="A6781" s="144"/>
      <c r="B6781" s="144"/>
      <c r="C6781" s="144"/>
      <c r="D6781" s="144"/>
      <c r="E6781" s="144"/>
      <c r="F6781" s="144"/>
    </row>
    <row r="6782" spans="1:6">
      <c r="A6782" s="144"/>
      <c r="B6782" s="144"/>
      <c r="C6782" s="144"/>
      <c r="D6782" s="144"/>
      <c r="E6782" s="144"/>
      <c r="F6782" s="144"/>
    </row>
    <row r="6783" spans="1:6">
      <c r="A6783" s="144"/>
      <c r="B6783" s="144"/>
      <c r="C6783" s="144"/>
      <c r="D6783" s="144"/>
      <c r="E6783" s="144"/>
      <c r="F6783" s="144"/>
    </row>
    <row r="6784" spans="1:6">
      <c r="A6784" s="144"/>
      <c r="B6784" s="144"/>
      <c r="C6784" s="144"/>
      <c r="D6784" s="144"/>
      <c r="E6784" s="144"/>
      <c r="F6784" s="144"/>
    </row>
    <row r="6785" spans="1:6">
      <c r="A6785" s="144"/>
      <c r="B6785" s="144"/>
      <c r="C6785" s="144"/>
      <c r="D6785" s="144"/>
      <c r="E6785" s="144"/>
      <c r="F6785" s="144"/>
    </row>
    <row r="6786" spans="1:6">
      <c r="A6786" s="144"/>
      <c r="B6786" s="144"/>
      <c r="C6786" s="144"/>
      <c r="D6786" s="144"/>
      <c r="E6786" s="144"/>
      <c r="F6786" s="144"/>
    </row>
    <row r="6787" spans="1:6">
      <c r="A6787" s="144"/>
      <c r="B6787" s="144"/>
      <c r="C6787" s="144"/>
      <c r="D6787" s="144"/>
      <c r="E6787" s="144"/>
      <c r="F6787" s="144"/>
    </row>
    <row r="6788" spans="1:6">
      <c r="A6788" s="144"/>
      <c r="B6788" s="144"/>
      <c r="C6788" s="144"/>
      <c r="D6788" s="144"/>
      <c r="E6788" s="144"/>
      <c r="F6788" s="144"/>
    </row>
    <row r="6789" spans="1:6">
      <c r="A6789" s="144"/>
      <c r="B6789" s="144"/>
      <c r="C6789" s="144"/>
      <c r="D6789" s="144"/>
      <c r="E6789" s="144"/>
      <c r="F6789" s="144"/>
    </row>
    <row r="6790" spans="1:6">
      <c r="A6790" s="144"/>
      <c r="B6790" s="144"/>
      <c r="C6790" s="144"/>
      <c r="D6790" s="144"/>
      <c r="E6790" s="144"/>
      <c r="F6790" s="144"/>
    </row>
    <row r="6791" spans="1:6">
      <c r="A6791" s="144"/>
      <c r="B6791" s="144"/>
      <c r="C6791" s="144"/>
      <c r="D6791" s="144"/>
      <c r="E6791" s="144"/>
      <c r="F6791" s="144"/>
    </row>
    <row r="6792" spans="1:6">
      <c r="A6792" s="144"/>
      <c r="B6792" s="144"/>
      <c r="C6792" s="144"/>
      <c r="D6792" s="144"/>
      <c r="E6792" s="144"/>
      <c r="F6792" s="144"/>
    </row>
    <row r="6793" spans="1:6">
      <c r="A6793" s="144"/>
      <c r="B6793" s="144"/>
      <c r="C6793" s="144"/>
      <c r="D6793" s="144"/>
      <c r="E6793" s="144"/>
      <c r="F6793" s="144"/>
    </row>
    <row r="6794" spans="1:6">
      <c r="A6794" s="144"/>
      <c r="B6794" s="144"/>
      <c r="C6794" s="144"/>
      <c r="D6794" s="144"/>
      <c r="E6794" s="144"/>
      <c r="F6794" s="144"/>
    </row>
    <row r="6795" spans="1:6">
      <c r="A6795" s="144"/>
      <c r="B6795" s="144"/>
      <c r="C6795" s="144"/>
      <c r="D6795" s="144"/>
      <c r="E6795" s="144"/>
      <c r="F6795" s="144"/>
    </row>
    <row r="6796" spans="1:6">
      <c r="A6796" s="144"/>
      <c r="B6796" s="144"/>
      <c r="C6796" s="144"/>
      <c r="D6796" s="144"/>
      <c r="E6796" s="144"/>
      <c r="F6796" s="144"/>
    </row>
    <row r="6797" spans="1:6">
      <c r="A6797" s="144"/>
      <c r="B6797" s="144"/>
      <c r="C6797" s="144"/>
      <c r="D6797" s="144"/>
      <c r="E6797" s="144"/>
      <c r="F6797" s="144"/>
    </row>
    <row r="6798" spans="1:6">
      <c r="A6798" s="144"/>
      <c r="B6798" s="144"/>
      <c r="C6798" s="144"/>
      <c r="D6798" s="144"/>
      <c r="E6798" s="144"/>
      <c r="F6798" s="144"/>
    </row>
    <row r="6799" spans="1:6">
      <c r="A6799" s="144"/>
      <c r="B6799" s="144"/>
      <c r="C6799" s="144"/>
      <c r="D6799" s="144"/>
      <c r="E6799" s="144"/>
      <c r="F6799" s="144"/>
    </row>
    <row r="6800" spans="1:6">
      <c r="A6800" s="144"/>
      <c r="B6800" s="144"/>
      <c r="C6800" s="144"/>
      <c r="D6800" s="144"/>
      <c r="E6800" s="144"/>
      <c r="F6800" s="144"/>
    </row>
    <row r="6801" spans="1:6">
      <c r="A6801" s="144"/>
      <c r="B6801" s="144"/>
      <c r="C6801" s="144"/>
      <c r="D6801" s="144"/>
      <c r="E6801" s="144"/>
      <c r="F6801" s="144"/>
    </row>
    <row r="6802" spans="1:6">
      <c r="A6802" s="144"/>
      <c r="B6802" s="144"/>
      <c r="C6802" s="144"/>
      <c r="D6802" s="144"/>
      <c r="E6802" s="144"/>
      <c r="F6802" s="144"/>
    </row>
    <row r="6803" spans="1:6">
      <c r="A6803" s="144"/>
      <c r="B6803" s="144"/>
      <c r="C6803" s="144"/>
      <c r="D6803" s="144"/>
      <c r="E6803" s="144"/>
      <c r="F6803" s="144"/>
    </row>
    <row r="6804" spans="1:6">
      <c r="A6804" s="144"/>
      <c r="B6804" s="144"/>
      <c r="C6804" s="144"/>
      <c r="D6804" s="144"/>
      <c r="E6804" s="144"/>
      <c r="F6804" s="144"/>
    </row>
    <row r="6805" spans="1:6">
      <c r="A6805" s="144"/>
      <c r="B6805" s="144"/>
      <c r="C6805" s="144"/>
      <c r="D6805" s="144"/>
      <c r="E6805" s="144"/>
      <c r="F6805" s="144"/>
    </row>
    <row r="6806" spans="1:6">
      <c r="A6806" s="144"/>
      <c r="B6806" s="144"/>
      <c r="C6806" s="144"/>
      <c r="D6806" s="144"/>
      <c r="E6806" s="144"/>
      <c r="F6806" s="144"/>
    </row>
    <row r="6807" spans="1:6">
      <c r="A6807" s="144"/>
      <c r="B6807" s="144"/>
      <c r="C6807" s="144"/>
      <c r="D6807" s="144"/>
      <c r="E6807" s="144"/>
      <c r="F6807" s="144"/>
    </row>
    <row r="6808" spans="1:6">
      <c r="A6808" s="144"/>
      <c r="B6808" s="144"/>
      <c r="C6808" s="144"/>
      <c r="D6808" s="144"/>
      <c r="E6808" s="144"/>
      <c r="F6808" s="144"/>
    </row>
    <row r="6809" spans="1:6">
      <c r="A6809" s="144"/>
      <c r="B6809" s="144"/>
      <c r="C6809" s="144"/>
      <c r="D6809" s="144"/>
      <c r="E6809" s="144"/>
      <c r="F6809" s="144"/>
    </row>
    <row r="6810" spans="1:6">
      <c r="A6810" s="144"/>
      <c r="B6810" s="144"/>
      <c r="C6810" s="144"/>
      <c r="D6810" s="144"/>
      <c r="E6810" s="144"/>
      <c r="F6810" s="144"/>
    </row>
    <row r="6811" spans="1:6">
      <c r="A6811" s="144"/>
      <c r="B6811" s="144"/>
      <c r="C6811" s="144"/>
      <c r="D6811" s="144"/>
      <c r="E6811" s="144"/>
      <c r="F6811" s="144"/>
    </row>
    <row r="6812" spans="1:6">
      <c r="A6812" s="144"/>
      <c r="B6812" s="144"/>
      <c r="C6812" s="144"/>
      <c r="D6812" s="144"/>
      <c r="E6812" s="144"/>
      <c r="F6812" s="144"/>
    </row>
    <row r="6813" spans="1:6">
      <c r="A6813" s="144"/>
      <c r="B6813" s="144"/>
      <c r="C6813" s="144"/>
      <c r="D6813" s="144"/>
      <c r="E6813" s="144"/>
      <c r="F6813" s="144"/>
    </row>
    <row r="6814" spans="1:6">
      <c r="A6814" s="144"/>
      <c r="B6814" s="144"/>
      <c r="C6814" s="144"/>
      <c r="D6814" s="144"/>
      <c r="E6814" s="144"/>
      <c r="F6814" s="144"/>
    </row>
    <row r="6815" spans="1:6">
      <c r="A6815" s="144"/>
      <c r="B6815" s="144"/>
      <c r="C6815" s="144"/>
      <c r="D6815" s="144"/>
      <c r="E6815" s="144"/>
      <c r="F6815" s="144"/>
    </row>
    <row r="6816" spans="1:6">
      <c r="A6816" s="144"/>
      <c r="B6816" s="144"/>
      <c r="C6816" s="144"/>
      <c r="D6816" s="144"/>
      <c r="E6816" s="144"/>
      <c r="F6816" s="144"/>
    </row>
    <row r="6817" spans="1:6">
      <c r="A6817" s="144"/>
      <c r="B6817" s="144"/>
      <c r="C6817" s="144"/>
      <c r="D6817" s="144"/>
      <c r="E6817" s="144"/>
      <c r="F6817" s="144"/>
    </row>
    <row r="6818" spans="1:6">
      <c r="A6818" s="144"/>
      <c r="B6818" s="144"/>
      <c r="C6818" s="144"/>
      <c r="D6818" s="144"/>
      <c r="E6818" s="144"/>
      <c r="F6818" s="144"/>
    </row>
    <row r="6819" spans="1:6">
      <c r="A6819" s="144"/>
      <c r="B6819" s="144"/>
      <c r="C6819" s="144"/>
      <c r="D6819" s="144"/>
      <c r="E6819" s="144"/>
      <c r="F6819" s="144"/>
    </row>
    <row r="6820" spans="1:6">
      <c r="A6820" s="144"/>
      <c r="B6820" s="144"/>
      <c r="C6820" s="144"/>
      <c r="D6820" s="144"/>
      <c r="E6820" s="144"/>
      <c r="F6820" s="144"/>
    </row>
    <row r="6821" spans="1:6">
      <c r="A6821" s="144"/>
      <c r="B6821" s="144"/>
      <c r="C6821" s="144"/>
      <c r="D6821" s="144"/>
      <c r="E6821" s="144"/>
      <c r="F6821" s="144"/>
    </row>
    <row r="6822" spans="1:6">
      <c r="A6822" s="144"/>
      <c r="B6822" s="144"/>
      <c r="C6822" s="144"/>
      <c r="D6822" s="144"/>
      <c r="E6822" s="144"/>
      <c r="F6822" s="144"/>
    </row>
    <row r="6823" spans="1:6">
      <c r="A6823" s="144"/>
      <c r="B6823" s="144"/>
      <c r="C6823" s="144"/>
      <c r="D6823" s="144"/>
      <c r="E6823" s="144"/>
      <c r="F6823" s="144"/>
    </row>
    <row r="6824" spans="1:6">
      <c r="A6824" s="144"/>
      <c r="B6824" s="144"/>
      <c r="C6824" s="144"/>
      <c r="D6824" s="144"/>
      <c r="E6824" s="144"/>
      <c r="F6824" s="144"/>
    </row>
    <row r="6825" spans="1:6">
      <c r="A6825" s="144"/>
      <c r="B6825" s="144"/>
      <c r="C6825" s="144"/>
      <c r="D6825" s="144"/>
      <c r="E6825" s="144"/>
      <c r="F6825" s="144"/>
    </row>
    <row r="6826" spans="1:6">
      <c r="A6826" s="144"/>
      <c r="B6826" s="144"/>
      <c r="C6826" s="144"/>
      <c r="D6826" s="144"/>
      <c r="E6826" s="144"/>
      <c r="F6826" s="144"/>
    </row>
    <row r="6827" spans="1:6">
      <c r="A6827" s="144"/>
      <c r="B6827" s="144"/>
      <c r="C6827" s="144"/>
      <c r="D6827" s="144"/>
      <c r="E6827" s="144"/>
      <c r="F6827" s="144"/>
    </row>
    <row r="6828" spans="1:6">
      <c r="A6828" s="144"/>
      <c r="B6828" s="144"/>
      <c r="C6828" s="144"/>
      <c r="D6828" s="144"/>
      <c r="E6828" s="144"/>
      <c r="F6828" s="144"/>
    </row>
    <row r="6829" spans="1:6">
      <c r="A6829" s="144"/>
      <c r="B6829" s="144"/>
      <c r="C6829" s="144"/>
      <c r="D6829" s="144"/>
      <c r="E6829" s="144"/>
      <c r="F6829" s="144"/>
    </row>
    <row r="6830" spans="1:6">
      <c r="A6830" s="144"/>
      <c r="B6830" s="144"/>
      <c r="C6830" s="144"/>
      <c r="D6830" s="144"/>
      <c r="E6830" s="144"/>
      <c r="F6830" s="144"/>
    </row>
    <row r="6831" spans="1:6">
      <c r="A6831" s="144"/>
      <c r="B6831" s="144"/>
      <c r="C6831" s="144"/>
      <c r="D6831" s="144"/>
      <c r="E6831" s="144"/>
      <c r="F6831" s="144"/>
    </row>
    <row r="6832" spans="1:6">
      <c r="A6832" s="144"/>
      <c r="B6832" s="144"/>
      <c r="C6832" s="144"/>
      <c r="D6832" s="144"/>
      <c r="E6832" s="144"/>
      <c r="F6832" s="144"/>
    </row>
    <row r="6833" spans="1:6">
      <c r="A6833" s="144"/>
      <c r="B6833" s="144"/>
      <c r="C6833" s="144"/>
      <c r="D6833" s="144"/>
      <c r="E6833" s="144"/>
      <c r="F6833" s="144"/>
    </row>
    <row r="6834" spans="1:6">
      <c r="A6834" s="144"/>
      <c r="B6834" s="144"/>
      <c r="C6834" s="144"/>
      <c r="D6834" s="144"/>
      <c r="E6834" s="144"/>
      <c r="F6834" s="144"/>
    </row>
    <row r="6835" spans="1:6">
      <c r="A6835" s="144"/>
      <c r="B6835" s="144"/>
      <c r="C6835" s="144"/>
      <c r="D6835" s="144"/>
      <c r="E6835" s="144"/>
      <c r="F6835" s="144"/>
    </row>
    <row r="6836" spans="1:6">
      <c r="A6836" s="144"/>
      <c r="B6836" s="144"/>
      <c r="C6836" s="144"/>
      <c r="D6836" s="144"/>
      <c r="E6836" s="144"/>
      <c r="F6836" s="144"/>
    </row>
    <row r="6837" spans="1:6">
      <c r="A6837" s="144"/>
      <c r="B6837" s="144"/>
      <c r="C6837" s="144"/>
      <c r="D6837" s="144"/>
      <c r="E6837" s="144"/>
      <c r="F6837" s="144"/>
    </row>
    <row r="6838" spans="1:6">
      <c r="A6838" s="144"/>
      <c r="B6838" s="144"/>
      <c r="C6838" s="144"/>
      <c r="D6838" s="144"/>
      <c r="E6838" s="144"/>
      <c r="F6838" s="144"/>
    </row>
    <row r="6839" spans="1:6">
      <c r="A6839" s="144"/>
      <c r="B6839" s="144"/>
      <c r="C6839" s="144"/>
      <c r="D6839" s="144"/>
      <c r="E6839" s="144"/>
      <c r="F6839" s="144"/>
    </row>
    <row r="6840" spans="1:6">
      <c r="A6840" s="144"/>
      <c r="B6840" s="144"/>
      <c r="C6840" s="144"/>
      <c r="D6840" s="144"/>
      <c r="E6840" s="144"/>
      <c r="F6840" s="144"/>
    </row>
    <row r="6841" spans="1:6">
      <c r="A6841" s="144"/>
      <c r="B6841" s="144"/>
      <c r="C6841" s="144"/>
      <c r="D6841" s="144"/>
      <c r="E6841" s="144"/>
      <c r="F6841" s="144"/>
    </row>
    <row r="6842" spans="1:6">
      <c r="A6842" s="144"/>
      <c r="B6842" s="144"/>
      <c r="C6842" s="144"/>
      <c r="D6842" s="144"/>
      <c r="E6842" s="144"/>
      <c r="F6842" s="144"/>
    </row>
    <row r="6843" spans="1:6">
      <c r="A6843" s="144"/>
      <c r="B6843" s="144"/>
      <c r="C6843" s="144"/>
      <c r="D6843" s="144"/>
      <c r="E6843" s="144"/>
      <c r="F6843" s="144"/>
    </row>
    <row r="6844" spans="1:6">
      <c r="A6844" s="144"/>
      <c r="B6844" s="144"/>
      <c r="C6844" s="144"/>
      <c r="D6844" s="144"/>
      <c r="E6844" s="144"/>
      <c r="F6844" s="144"/>
    </row>
    <row r="6845" spans="1:6">
      <c r="A6845" s="144"/>
      <c r="B6845" s="144"/>
      <c r="C6845" s="144"/>
      <c r="D6845" s="144"/>
      <c r="E6845" s="144"/>
      <c r="F6845" s="144"/>
    </row>
    <row r="6846" spans="1:6">
      <c r="A6846" s="144"/>
      <c r="B6846" s="144"/>
      <c r="C6846" s="144"/>
      <c r="D6846" s="144"/>
      <c r="E6846" s="144"/>
      <c r="F6846" s="144"/>
    </row>
    <row r="6847" spans="1:6">
      <c r="A6847" s="144"/>
      <c r="B6847" s="144"/>
      <c r="C6847" s="144"/>
      <c r="D6847" s="144"/>
      <c r="E6847" s="144"/>
      <c r="F6847" s="144"/>
    </row>
    <row r="6848" spans="1:6">
      <c r="A6848" s="144"/>
      <c r="B6848" s="144"/>
      <c r="C6848" s="144"/>
      <c r="D6848" s="144"/>
      <c r="E6848" s="144"/>
      <c r="F6848" s="144"/>
    </row>
    <row r="6849" spans="1:6">
      <c r="A6849" s="144"/>
      <c r="B6849" s="144"/>
      <c r="C6849" s="144"/>
      <c r="D6849" s="144"/>
      <c r="E6849" s="144"/>
      <c r="F6849" s="144"/>
    </row>
    <row r="6850" spans="1:6">
      <c r="A6850" s="144"/>
      <c r="B6850" s="144"/>
      <c r="C6850" s="144"/>
      <c r="D6850" s="144"/>
      <c r="E6850" s="144"/>
      <c r="F6850" s="144"/>
    </row>
    <row r="6851" spans="1:6">
      <c r="A6851" s="144"/>
      <c r="B6851" s="144"/>
      <c r="C6851" s="144"/>
      <c r="D6851" s="144"/>
      <c r="E6851" s="144"/>
      <c r="F6851" s="144"/>
    </row>
    <row r="6852" spans="1:6">
      <c r="A6852" s="144"/>
      <c r="B6852" s="144"/>
      <c r="C6852" s="144"/>
      <c r="D6852" s="144"/>
      <c r="E6852" s="144"/>
      <c r="F6852" s="144"/>
    </row>
    <row r="6853" spans="1:6">
      <c r="A6853" s="144"/>
      <c r="B6853" s="144"/>
      <c r="C6853" s="144"/>
      <c r="D6853" s="144"/>
      <c r="E6853" s="144"/>
      <c r="F6853" s="144"/>
    </row>
    <row r="6854" spans="1:6">
      <c r="A6854" s="144"/>
      <c r="B6854" s="144"/>
      <c r="C6854" s="144"/>
      <c r="D6854" s="144"/>
      <c r="E6854" s="144"/>
      <c r="F6854" s="144"/>
    </row>
    <row r="6855" spans="1:6">
      <c r="A6855" s="144"/>
      <c r="B6855" s="144"/>
      <c r="C6855" s="144"/>
      <c r="D6855" s="144"/>
      <c r="E6855" s="144"/>
      <c r="F6855" s="144"/>
    </row>
    <row r="6856" spans="1:6">
      <c r="A6856" s="144"/>
      <c r="B6856" s="144"/>
      <c r="C6856" s="144"/>
      <c r="D6856" s="144"/>
      <c r="E6856" s="144"/>
      <c r="F6856" s="144"/>
    </row>
    <row r="6857" spans="1:6">
      <c r="A6857" s="144"/>
      <c r="B6857" s="144"/>
      <c r="C6857" s="144"/>
      <c r="D6857" s="144"/>
      <c r="E6857" s="144"/>
      <c r="F6857" s="144"/>
    </row>
    <row r="6858" spans="1:6">
      <c r="A6858" s="144"/>
      <c r="B6858" s="144"/>
      <c r="C6858" s="144"/>
      <c r="D6858" s="144"/>
      <c r="E6858" s="144"/>
      <c r="F6858" s="144"/>
    </row>
    <row r="6859" spans="1:6">
      <c r="A6859" s="144"/>
      <c r="B6859" s="144"/>
      <c r="C6859" s="144"/>
      <c r="D6859" s="144"/>
      <c r="E6859" s="144"/>
      <c r="F6859" s="144"/>
    </row>
    <row r="6860" spans="1:6">
      <c r="A6860" s="144"/>
      <c r="B6860" s="144"/>
      <c r="C6860" s="144"/>
      <c r="D6860" s="144"/>
      <c r="E6860" s="144"/>
      <c r="F6860" s="144"/>
    </row>
    <row r="6861" spans="1:6">
      <c r="A6861" s="144"/>
      <c r="B6861" s="144"/>
      <c r="C6861" s="144"/>
      <c r="D6861" s="144"/>
      <c r="E6861" s="144"/>
      <c r="F6861" s="144"/>
    </row>
    <row r="6862" spans="1:6">
      <c r="A6862" s="144"/>
      <c r="B6862" s="144"/>
      <c r="C6862" s="144"/>
      <c r="D6862" s="144"/>
      <c r="E6862" s="144"/>
      <c r="F6862" s="144"/>
    </row>
    <row r="6863" spans="1:6">
      <c r="A6863" s="144"/>
      <c r="B6863" s="144"/>
      <c r="C6863" s="144"/>
      <c r="D6863" s="144"/>
      <c r="E6863" s="144"/>
      <c r="F6863" s="144"/>
    </row>
    <row r="6864" spans="1:6">
      <c r="A6864" s="144"/>
      <c r="B6864" s="144"/>
      <c r="C6864" s="144"/>
      <c r="D6864" s="144"/>
      <c r="E6864" s="144"/>
      <c r="F6864" s="144"/>
    </row>
    <row r="6865" spans="1:6">
      <c r="A6865" s="144"/>
      <c r="B6865" s="144"/>
      <c r="C6865" s="144"/>
      <c r="D6865" s="144"/>
      <c r="E6865" s="144"/>
      <c r="F6865" s="144"/>
    </row>
    <row r="6866" spans="1:6">
      <c r="A6866" s="144"/>
      <c r="B6866" s="144"/>
      <c r="C6866" s="144"/>
      <c r="D6866" s="144"/>
      <c r="E6866" s="144"/>
      <c r="F6866" s="144"/>
    </row>
    <row r="6867" spans="1:6">
      <c r="A6867" s="144"/>
      <c r="B6867" s="144"/>
      <c r="C6867" s="144"/>
      <c r="D6867" s="144"/>
      <c r="E6867" s="144"/>
      <c r="F6867" s="144"/>
    </row>
    <row r="6868" spans="1:6">
      <c r="A6868" s="144"/>
      <c r="B6868" s="144"/>
      <c r="C6868" s="144"/>
      <c r="D6868" s="144"/>
      <c r="E6868" s="144"/>
      <c r="F6868" s="144"/>
    </row>
    <row r="6869" spans="1:6">
      <c r="A6869" s="144"/>
      <c r="B6869" s="144"/>
      <c r="C6869" s="144"/>
      <c r="D6869" s="144"/>
      <c r="E6869" s="144"/>
      <c r="F6869" s="144"/>
    </row>
    <row r="6870" spans="1:6">
      <c r="A6870" s="144"/>
      <c r="B6870" s="144"/>
      <c r="C6870" s="144"/>
      <c r="D6870" s="144"/>
      <c r="E6870" s="144"/>
      <c r="F6870" s="144"/>
    </row>
    <row r="6871" spans="1:6">
      <c r="A6871" s="144"/>
      <c r="B6871" s="144"/>
      <c r="C6871" s="144"/>
      <c r="D6871" s="144"/>
      <c r="E6871" s="144"/>
      <c r="F6871" s="144"/>
    </row>
    <row r="6872" spans="1:6">
      <c r="A6872" s="144"/>
      <c r="B6872" s="144"/>
      <c r="C6872" s="144"/>
      <c r="D6872" s="144"/>
      <c r="E6872" s="144"/>
      <c r="F6872" s="144"/>
    </row>
    <row r="6873" spans="1:6">
      <c r="A6873" s="144"/>
      <c r="B6873" s="144"/>
      <c r="C6873" s="144"/>
      <c r="D6873" s="144"/>
      <c r="E6873" s="144"/>
      <c r="F6873" s="144"/>
    </row>
    <row r="6874" spans="1:6">
      <c r="A6874" s="144"/>
      <c r="B6874" s="144"/>
      <c r="C6874" s="144"/>
      <c r="D6874" s="144"/>
      <c r="E6874" s="144"/>
      <c r="F6874" s="144"/>
    </row>
    <row r="6875" spans="1:6">
      <c r="A6875" s="144"/>
      <c r="B6875" s="144"/>
      <c r="C6875" s="144"/>
      <c r="D6875" s="144"/>
      <c r="E6875" s="144"/>
      <c r="F6875" s="144"/>
    </row>
    <row r="6876" spans="1:6">
      <c r="A6876" s="144"/>
      <c r="B6876" s="144"/>
      <c r="C6876" s="144"/>
      <c r="D6876" s="144"/>
      <c r="E6876" s="144"/>
      <c r="F6876" s="144"/>
    </row>
    <row r="6877" spans="1:6">
      <c r="A6877" s="144"/>
      <c r="B6877" s="144"/>
      <c r="C6877" s="144"/>
      <c r="D6877" s="144"/>
      <c r="E6877" s="144"/>
      <c r="F6877" s="144"/>
    </row>
    <row r="6878" spans="1:6">
      <c r="A6878" s="144"/>
      <c r="B6878" s="144"/>
      <c r="C6878" s="144"/>
      <c r="D6878" s="144"/>
      <c r="E6878" s="144"/>
      <c r="F6878" s="144"/>
    </row>
    <row r="6879" spans="1:6">
      <c r="A6879" s="144"/>
      <c r="B6879" s="144"/>
      <c r="C6879" s="144"/>
      <c r="D6879" s="144"/>
      <c r="E6879" s="144"/>
      <c r="F6879" s="144"/>
    </row>
    <row r="6880" spans="1:6">
      <c r="A6880" s="144"/>
      <c r="B6880" s="144"/>
      <c r="C6880" s="144"/>
      <c r="D6880" s="144"/>
      <c r="E6880" s="144"/>
      <c r="F6880" s="144"/>
    </row>
    <row r="6881" spans="1:6">
      <c r="A6881" s="144"/>
      <c r="B6881" s="144"/>
      <c r="C6881" s="144"/>
      <c r="D6881" s="144"/>
      <c r="E6881" s="144"/>
      <c r="F6881" s="144"/>
    </row>
    <row r="6882" spans="1:6">
      <c r="A6882" s="144"/>
      <c r="B6882" s="144"/>
      <c r="C6882" s="144"/>
      <c r="D6882" s="144"/>
      <c r="E6882" s="144"/>
      <c r="F6882" s="144"/>
    </row>
    <row r="6883" spans="1:6">
      <c r="A6883" s="144"/>
      <c r="B6883" s="144"/>
      <c r="C6883" s="144"/>
      <c r="D6883" s="144"/>
      <c r="E6883" s="144"/>
      <c r="F6883" s="144"/>
    </row>
    <row r="6884" spans="1:6">
      <c r="A6884" s="144"/>
      <c r="B6884" s="144"/>
      <c r="C6884" s="144"/>
      <c r="D6884" s="144"/>
      <c r="E6884" s="144"/>
      <c r="F6884" s="144"/>
    </row>
    <row r="6885" spans="1:6">
      <c r="A6885" s="144"/>
      <c r="B6885" s="144"/>
      <c r="C6885" s="144"/>
      <c r="D6885" s="144"/>
      <c r="E6885" s="144"/>
      <c r="F6885" s="144"/>
    </row>
    <row r="6886" spans="1:6">
      <c r="A6886" s="144"/>
      <c r="B6886" s="144"/>
      <c r="C6886" s="144"/>
      <c r="D6886" s="144"/>
      <c r="E6886" s="144"/>
      <c r="F6886" s="144"/>
    </row>
    <row r="6887" spans="1:6">
      <c r="A6887" s="144"/>
      <c r="B6887" s="144"/>
      <c r="C6887" s="144"/>
      <c r="D6887" s="144"/>
      <c r="E6887" s="144"/>
      <c r="F6887" s="144"/>
    </row>
    <row r="6888" spans="1:6">
      <c r="A6888" s="144"/>
      <c r="B6888" s="144"/>
      <c r="C6888" s="144"/>
      <c r="D6888" s="144"/>
      <c r="E6888" s="144"/>
      <c r="F6888" s="144"/>
    </row>
    <row r="6889" spans="1:6">
      <c r="A6889" s="144"/>
      <c r="B6889" s="144"/>
      <c r="C6889" s="144"/>
      <c r="D6889" s="144"/>
      <c r="E6889" s="144"/>
      <c r="F6889" s="144"/>
    </row>
    <row r="6890" spans="1:6">
      <c r="A6890" s="144"/>
      <c r="B6890" s="144"/>
      <c r="C6890" s="144"/>
      <c r="D6890" s="144"/>
      <c r="E6890" s="144"/>
      <c r="F6890" s="144"/>
    </row>
    <row r="6891" spans="1:6">
      <c r="A6891" s="144"/>
      <c r="B6891" s="144"/>
      <c r="C6891" s="144"/>
      <c r="D6891" s="144"/>
      <c r="E6891" s="144"/>
      <c r="F6891" s="144"/>
    </row>
    <row r="6892" spans="1:6">
      <c r="A6892" s="144"/>
      <c r="B6892" s="144"/>
      <c r="C6892" s="144"/>
      <c r="D6892" s="144"/>
      <c r="E6892" s="144"/>
      <c r="F6892" s="144"/>
    </row>
    <row r="6893" spans="1:6">
      <c r="A6893" s="144"/>
      <c r="B6893" s="144"/>
      <c r="C6893" s="144"/>
      <c r="D6893" s="144"/>
      <c r="E6893" s="144"/>
      <c r="F6893" s="144"/>
    </row>
    <row r="6894" spans="1:6">
      <c r="A6894" s="144"/>
      <c r="B6894" s="144"/>
      <c r="C6894" s="144"/>
      <c r="D6894" s="144"/>
      <c r="E6894" s="144"/>
      <c r="F6894" s="144"/>
    </row>
    <row r="6895" spans="1:6">
      <c r="A6895" s="144"/>
      <c r="B6895" s="144"/>
      <c r="C6895" s="144"/>
      <c r="D6895" s="144"/>
      <c r="E6895" s="144"/>
      <c r="F6895" s="144"/>
    </row>
    <row r="6896" spans="1:6">
      <c r="A6896" s="144"/>
      <c r="B6896" s="144"/>
      <c r="C6896" s="144"/>
      <c r="D6896" s="144"/>
      <c r="E6896" s="144"/>
      <c r="F6896" s="144"/>
    </row>
    <row r="6897" spans="1:6">
      <c r="A6897" s="144"/>
      <c r="B6897" s="144"/>
      <c r="C6897" s="144"/>
      <c r="D6897" s="144"/>
      <c r="E6897" s="144"/>
      <c r="F6897" s="144"/>
    </row>
    <row r="6898" spans="1:6">
      <c r="A6898" s="144"/>
      <c r="B6898" s="144"/>
      <c r="C6898" s="144"/>
      <c r="D6898" s="144"/>
      <c r="E6898" s="144"/>
      <c r="F6898" s="144"/>
    </row>
    <row r="6899" spans="1:6">
      <c r="A6899" s="144"/>
      <c r="B6899" s="144"/>
      <c r="C6899" s="144"/>
      <c r="D6899" s="144"/>
      <c r="E6899" s="144"/>
      <c r="F6899" s="144"/>
    </row>
    <row r="6900" spans="1:6">
      <c r="A6900" s="144"/>
      <c r="B6900" s="144"/>
      <c r="C6900" s="144"/>
      <c r="D6900" s="144"/>
      <c r="E6900" s="144"/>
      <c r="F6900" s="144"/>
    </row>
    <row r="6901" spans="1:6">
      <c r="A6901" s="144"/>
      <c r="B6901" s="144"/>
      <c r="C6901" s="144"/>
      <c r="D6901" s="144"/>
      <c r="E6901" s="144"/>
      <c r="F6901" s="144"/>
    </row>
    <row r="6902" spans="1:6">
      <c r="A6902" s="144"/>
      <c r="B6902" s="144"/>
      <c r="C6902" s="144"/>
      <c r="D6902" s="144"/>
      <c r="E6902" s="144"/>
      <c r="F6902" s="144"/>
    </row>
    <row r="6903" spans="1:6">
      <c r="A6903" s="144"/>
      <c r="B6903" s="144"/>
      <c r="C6903" s="144"/>
      <c r="D6903" s="144"/>
      <c r="E6903" s="144"/>
      <c r="F6903" s="144"/>
    </row>
    <row r="6904" spans="1:6">
      <c r="A6904" s="144"/>
      <c r="B6904" s="144"/>
      <c r="C6904" s="144"/>
      <c r="D6904" s="144"/>
      <c r="E6904" s="144"/>
      <c r="F6904" s="144"/>
    </row>
    <row r="6905" spans="1:6">
      <c r="A6905" s="144"/>
      <c r="B6905" s="144"/>
      <c r="C6905" s="144"/>
      <c r="D6905" s="144"/>
      <c r="E6905" s="144"/>
      <c r="F6905" s="144"/>
    </row>
    <row r="6906" spans="1:6">
      <c r="A6906" s="144"/>
      <c r="B6906" s="144"/>
      <c r="C6906" s="144"/>
      <c r="D6906" s="144"/>
      <c r="E6906" s="144"/>
      <c r="F6906" s="144"/>
    </row>
    <row r="6907" spans="1:6">
      <c r="A6907" s="144"/>
      <c r="B6907" s="144"/>
      <c r="C6907" s="144"/>
      <c r="D6907" s="144"/>
      <c r="E6907" s="144"/>
      <c r="F6907" s="144"/>
    </row>
    <row r="6908" spans="1:6">
      <c r="A6908" s="144"/>
      <c r="B6908" s="144"/>
      <c r="C6908" s="144"/>
      <c r="D6908" s="144"/>
      <c r="E6908" s="144"/>
      <c r="F6908" s="144"/>
    </row>
    <row r="6909" spans="1:6">
      <c r="A6909" s="144"/>
      <c r="B6909" s="144"/>
      <c r="C6909" s="144"/>
      <c r="D6909" s="144"/>
      <c r="E6909" s="144"/>
      <c r="F6909" s="144"/>
    </row>
    <row r="6910" spans="1:6">
      <c r="A6910" s="144"/>
      <c r="B6910" s="144"/>
      <c r="C6910" s="144"/>
      <c r="D6910" s="144"/>
      <c r="E6910" s="144"/>
      <c r="F6910" s="144"/>
    </row>
    <row r="6911" spans="1:6">
      <c r="A6911" s="144"/>
      <c r="B6911" s="144"/>
      <c r="C6911" s="144"/>
      <c r="D6911" s="144"/>
      <c r="E6911" s="144"/>
      <c r="F6911" s="144"/>
    </row>
    <row r="6912" spans="1:6">
      <c r="A6912" s="144"/>
      <c r="B6912" s="144"/>
      <c r="C6912" s="144"/>
      <c r="D6912" s="144"/>
      <c r="E6912" s="144"/>
      <c r="F6912" s="144"/>
    </row>
    <row r="6913" spans="1:6">
      <c r="A6913" s="144"/>
      <c r="B6913" s="144"/>
      <c r="C6913" s="144"/>
      <c r="D6913" s="144"/>
      <c r="E6913" s="144"/>
      <c r="F6913" s="144"/>
    </row>
    <row r="6914" spans="1:6">
      <c r="A6914" s="144"/>
      <c r="B6914" s="144"/>
      <c r="C6914" s="144"/>
      <c r="D6914" s="144"/>
      <c r="E6914" s="144"/>
      <c r="F6914" s="144"/>
    </row>
    <row r="6915" spans="1:6">
      <c r="A6915" s="144"/>
      <c r="B6915" s="144"/>
      <c r="C6915" s="144"/>
      <c r="D6915" s="144"/>
      <c r="E6915" s="144"/>
      <c r="F6915" s="144"/>
    </row>
    <row r="6916" spans="1:6">
      <c r="A6916" s="144"/>
      <c r="B6916" s="144"/>
      <c r="C6916" s="144"/>
      <c r="D6916" s="144"/>
      <c r="E6916" s="144"/>
      <c r="F6916" s="144"/>
    </row>
    <row r="6917" spans="1:6">
      <c r="A6917" s="144"/>
      <c r="B6917" s="144"/>
      <c r="C6917" s="144"/>
      <c r="D6917" s="144"/>
      <c r="E6917" s="144"/>
      <c r="F6917" s="144"/>
    </row>
    <row r="6918" spans="1:6">
      <c r="A6918" s="144"/>
      <c r="B6918" s="144"/>
      <c r="C6918" s="144"/>
      <c r="D6918" s="144"/>
      <c r="E6918" s="144"/>
      <c r="F6918" s="144"/>
    </row>
    <row r="6919" spans="1:6">
      <c r="A6919" s="144"/>
      <c r="B6919" s="144"/>
      <c r="C6919" s="144"/>
      <c r="D6919" s="144"/>
      <c r="E6919" s="144"/>
      <c r="F6919" s="144"/>
    </row>
    <row r="6920" spans="1:6">
      <c r="A6920" s="144"/>
      <c r="B6920" s="144"/>
      <c r="C6920" s="144"/>
      <c r="D6920" s="144"/>
      <c r="E6920" s="144"/>
      <c r="F6920" s="144"/>
    </row>
    <row r="6921" spans="1:6">
      <c r="A6921" s="144"/>
      <c r="B6921" s="144"/>
      <c r="C6921" s="144"/>
      <c r="D6921" s="144"/>
      <c r="E6921" s="144"/>
      <c r="F6921" s="144"/>
    </row>
    <row r="6922" spans="1:6">
      <c r="A6922" s="144"/>
      <c r="B6922" s="144"/>
      <c r="C6922" s="144"/>
      <c r="D6922" s="144"/>
      <c r="E6922" s="144"/>
      <c r="F6922" s="144"/>
    </row>
    <row r="6923" spans="1:6">
      <c r="A6923" s="144"/>
      <c r="B6923" s="144"/>
      <c r="C6923" s="144"/>
      <c r="D6923" s="144"/>
      <c r="E6923" s="144"/>
      <c r="F6923" s="144"/>
    </row>
    <row r="6924" spans="1:6">
      <c r="A6924" s="144"/>
      <c r="B6924" s="144"/>
      <c r="C6924" s="144"/>
      <c r="D6924" s="144"/>
      <c r="E6924" s="144"/>
      <c r="F6924" s="144"/>
    </row>
    <row r="6925" spans="1:6">
      <c r="A6925" s="144"/>
      <c r="B6925" s="144"/>
      <c r="C6925" s="144"/>
      <c r="D6925" s="144"/>
      <c r="E6925" s="144"/>
      <c r="F6925" s="144"/>
    </row>
    <row r="6926" spans="1:6">
      <c r="A6926" s="144"/>
      <c r="B6926" s="144"/>
      <c r="C6926" s="144"/>
      <c r="D6926" s="144"/>
      <c r="E6926" s="144"/>
      <c r="F6926" s="144"/>
    </row>
    <row r="6927" spans="1:6">
      <c r="A6927" s="144"/>
      <c r="B6927" s="144"/>
      <c r="C6927" s="144"/>
      <c r="D6927" s="144"/>
      <c r="E6927" s="144"/>
      <c r="F6927" s="144"/>
    </row>
    <row r="6928" spans="1:6">
      <c r="A6928" s="144"/>
      <c r="B6928" s="144"/>
      <c r="C6928" s="144"/>
      <c r="D6928" s="144"/>
      <c r="E6928" s="144"/>
      <c r="F6928" s="144"/>
    </row>
    <row r="6929" spans="1:6">
      <c r="A6929" s="144"/>
      <c r="B6929" s="144"/>
      <c r="C6929" s="144"/>
      <c r="D6929" s="144"/>
      <c r="E6929" s="144"/>
      <c r="F6929" s="144"/>
    </row>
    <row r="6930" spans="1:6">
      <c r="A6930" s="144"/>
      <c r="B6930" s="144"/>
      <c r="C6930" s="144"/>
      <c r="D6930" s="144"/>
      <c r="E6930" s="144"/>
      <c r="F6930" s="144"/>
    </row>
    <row r="6931" spans="1:6">
      <c r="A6931" s="144"/>
      <c r="B6931" s="144"/>
      <c r="C6931" s="144"/>
      <c r="D6931" s="144"/>
      <c r="E6931" s="144"/>
      <c r="F6931" s="144"/>
    </row>
    <row r="6932" spans="1:6">
      <c r="A6932" s="144"/>
      <c r="B6932" s="144"/>
      <c r="C6932" s="144"/>
      <c r="D6932" s="144"/>
      <c r="E6932" s="144"/>
      <c r="F6932" s="144"/>
    </row>
    <row r="6933" spans="1:6">
      <c r="A6933" s="144"/>
      <c r="B6933" s="144"/>
      <c r="C6933" s="144"/>
      <c r="D6933" s="144"/>
      <c r="E6933" s="144"/>
      <c r="F6933" s="144"/>
    </row>
    <row r="6934" spans="1:6">
      <c r="A6934" s="144"/>
      <c r="B6934" s="144"/>
      <c r="C6934" s="144"/>
      <c r="D6934" s="144"/>
      <c r="E6934" s="144"/>
      <c r="F6934" s="144"/>
    </row>
    <row r="6935" spans="1:6">
      <c r="A6935" s="144"/>
      <c r="B6935" s="144"/>
      <c r="C6935" s="144"/>
      <c r="D6935" s="144"/>
      <c r="E6935" s="144"/>
      <c r="F6935" s="144"/>
    </row>
    <row r="6936" spans="1:6">
      <c r="A6936" s="144"/>
      <c r="B6936" s="144"/>
      <c r="C6936" s="144"/>
      <c r="D6936" s="144"/>
      <c r="E6936" s="144"/>
      <c r="F6936" s="144"/>
    </row>
    <row r="6937" spans="1:6">
      <c r="A6937" s="144"/>
      <c r="B6937" s="144"/>
      <c r="C6937" s="144"/>
      <c r="D6937" s="144"/>
      <c r="E6937" s="144"/>
      <c r="F6937" s="144"/>
    </row>
    <row r="6938" spans="1:6">
      <c r="A6938" s="144"/>
      <c r="B6938" s="144"/>
      <c r="C6938" s="144"/>
      <c r="D6938" s="144"/>
      <c r="E6938" s="144"/>
      <c r="F6938" s="144"/>
    </row>
    <row r="6939" spans="1:6">
      <c r="A6939" s="144"/>
      <c r="B6939" s="144"/>
      <c r="C6939" s="144"/>
      <c r="D6939" s="144"/>
      <c r="E6939" s="144"/>
      <c r="F6939" s="144"/>
    </row>
    <row r="6940" spans="1:6">
      <c r="A6940" s="144"/>
      <c r="B6940" s="144"/>
      <c r="C6940" s="144"/>
      <c r="D6940" s="144"/>
      <c r="E6940" s="144"/>
      <c r="F6940" s="144"/>
    </row>
    <row r="6941" spans="1:6">
      <c r="A6941" s="144"/>
      <c r="B6941" s="144"/>
      <c r="C6941" s="144"/>
      <c r="D6941" s="144"/>
      <c r="E6941" s="144"/>
      <c r="F6941" s="144"/>
    </row>
    <row r="6942" spans="1:6">
      <c r="A6942" s="144"/>
      <c r="B6942" s="144"/>
      <c r="C6942" s="144"/>
      <c r="D6942" s="144"/>
      <c r="E6942" s="144"/>
      <c r="F6942" s="144"/>
    </row>
    <row r="6943" spans="1:6">
      <c r="A6943" s="144"/>
      <c r="B6943" s="144"/>
      <c r="C6943" s="144"/>
      <c r="D6943" s="144"/>
      <c r="E6943" s="144"/>
      <c r="F6943" s="144"/>
    </row>
    <row r="6944" spans="1:6">
      <c r="A6944" s="144"/>
      <c r="B6944" s="144"/>
      <c r="C6944" s="144"/>
      <c r="D6944" s="144"/>
      <c r="E6944" s="144"/>
      <c r="F6944" s="144"/>
    </row>
    <row r="6945" spans="1:6">
      <c r="A6945" s="144"/>
      <c r="B6945" s="144"/>
      <c r="C6945" s="144"/>
      <c r="D6945" s="144"/>
      <c r="E6945" s="144"/>
      <c r="F6945" s="144"/>
    </row>
    <row r="6946" spans="1:6">
      <c r="A6946" s="144"/>
      <c r="B6946" s="144"/>
      <c r="C6946" s="144"/>
      <c r="D6946" s="144"/>
      <c r="E6946" s="144"/>
      <c r="F6946" s="144"/>
    </row>
    <row r="6947" spans="1:6">
      <c r="A6947" s="144"/>
      <c r="B6947" s="144"/>
      <c r="C6947" s="144"/>
      <c r="D6947" s="144"/>
      <c r="E6947" s="144"/>
      <c r="F6947" s="144"/>
    </row>
    <row r="6948" spans="1:6">
      <c r="A6948" s="144"/>
      <c r="B6948" s="144"/>
      <c r="C6948" s="144"/>
      <c r="D6948" s="144"/>
      <c r="E6948" s="144"/>
      <c r="F6948" s="144"/>
    </row>
    <row r="6949" spans="1:6">
      <c r="A6949" s="144"/>
      <c r="B6949" s="144"/>
      <c r="C6949" s="144"/>
      <c r="D6949" s="144"/>
      <c r="E6949" s="144"/>
      <c r="F6949" s="144"/>
    </row>
    <row r="6950" spans="1:6">
      <c r="A6950" s="144"/>
      <c r="B6950" s="144"/>
      <c r="C6950" s="144"/>
      <c r="D6950" s="144"/>
      <c r="E6950" s="144"/>
      <c r="F6950" s="144"/>
    </row>
    <row r="6951" spans="1:6">
      <c r="A6951" s="144"/>
      <c r="B6951" s="144"/>
      <c r="C6951" s="144"/>
      <c r="D6951" s="144"/>
      <c r="E6951" s="144"/>
      <c r="F6951" s="144"/>
    </row>
    <row r="6952" spans="1:6">
      <c r="A6952" s="144"/>
      <c r="B6952" s="144"/>
      <c r="C6952" s="144"/>
      <c r="D6952" s="144"/>
      <c r="E6952" s="144"/>
      <c r="F6952" s="144"/>
    </row>
    <row r="6953" spans="1:6">
      <c r="A6953" s="144"/>
      <c r="B6953" s="144"/>
      <c r="C6953" s="144"/>
      <c r="D6953" s="144"/>
      <c r="E6953" s="144"/>
      <c r="F6953" s="144"/>
    </row>
    <row r="6954" spans="1:6">
      <c r="A6954" s="144"/>
      <c r="B6954" s="144"/>
      <c r="C6954" s="144"/>
      <c r="D6954" s="144"/>
      <c r="E6954" s="144"/>
      <c r="F6954" s="144"/>
    </row>
    <row r="6955" spans="1:6">
      <c r="A6955" s="144"/>
      <c r="B6955" s="144"/>
      <c r="C6955" s="144"/>
      <c r="D6955" s="144"/>
      <c r="E6955" s="144"/>
      <c r="F6955" s="144"/>
    </row>
    <row r="6956" spans="1:6">
      <c r="A6956" s="144"/>
      <c r="B6956" s="144"/>
      <c r="C6956" s="144"/>
      <c r="D6956" s="144"/>
      <c r="E6956" s="144"/>
      <c r="F6956" s="144"/>
    </row>
    <row r="6957" spans="1:6">
      <c r="A6957" s="144"/>
      <c r="B6957" s="144"/>
      <c r="C6957" s="144"/>
      <c r="D6957" s="144"/>
      <c r="E6957" s="144"/>
      <c r="F6957" s="144"/>
    </row>
    <row r="6958" spans="1:6">
      <c r="A6958" s="144"/>
      <c r="B6958" s="144"/>
      <c r="C6958" s="144"/>
      <c r="D6958" s="144"/>
      <c r="E6958" s="144"/>
      <c r="F6958" s="144"/>
    </row>
    <row r="6959" spans="1:6">
      <c r="A6959" s="144"/>
      <c r="B6959" s="144"/>
      <c r="C6959" s="144"/>
      <c r="D6959" s="144"/>
      <c r="E6959" s="144"/>
      <c r="F6959" s="144"/>
    </row>
    <row r="6960" spans="1:6">
      <c r="A6960" s="144"/>
      <c r="B6960" s="144"/>
      <c r="C6960" s="144"/>
      <c r="D6960" s="144"/>
      <c r="E6960" s="144"/>
      <c r="F6960" s="144"/>
    </row>
    <row r="6961" spans="1:6">
      <c r="A6961" s="144"/>
      <c r="B6961" s="144"/>
      <c r="C6961" s="144"/>
      <c r="D6961" s="144"/>
      <c r="E6961" s="144"/>
      <c r="F6961" s="144"/>
    </row>
    <row r="6962" spans="1:6">
      <c r="A6962" s="144"/>
      <c r="B6962" s="144"/>
      <c r="C6962" s="144"/>
      <c r="D6962" s="144"/>
      <c r="E6962" s="144"/>
      <c r="F6962" s="144"/>
    </row>
    <row r="6963" spans="1:6">
      <c r="A6963" s="144"/>
      <c r="B6963" s="144"/>
      <c r="C6963" s="144"/>
      <c r="D6963" s="144"/>
      <c r="E6963" s="144"/>
      <c r="F6963" s="144"/>
    </row>
    <row r="6964" spans="1:6">
      <c r="A6964" s="144"/>
      <c r="B6964" s="144"/>
      <c r="C6964" s="144"/>
      <c r="D6964" s="144"/>
      <c r="E6964" s="144"/>
      <c r="F6964" s="144"/>
    </row>
    <row r="6965" spans="1:6">
      <c r="A6965" s="144"/>
      <c r="B6965" s="144"/>
      <c r="C6965" s="144"/>
      <c r="D6965" s="144"/>
      <c r="E6965" s="144"/>
      <c r="F6965" s="144"/>
    </row>
    <row r="6966" spans="1:6">
      <c r="A6966" s="144"/>
      <c r="B6966" s="144"/>
      <c r="C6966" s="144"/>
      <c r="D6966" s="144"/>
      <c r="E6966" s="144"/>
      <c r="F6966" s="144"/>
    </row>
    <row r="6967" spans="1:6">
      <c r="A6967" s="144"/>
      <c r="B6967" s="144"/>
      <c r="C6967" s="144"/>
      <c r="D6967" s="144"/>
      <c r="E6967" s="144"/>
      <c r="F6967" s="144"/>
    </row>
    <row r="6968" spans="1:6">
      <c r="A6968" s="144"/>
      <c r="B6968" s="144"/>
      <c r="C6968" s="144"/>
      <c r="D6968" s="144"/>
      <c r="E6968" s="144"/>
      <c r="F6968" s="144"/>
    </row>
    <row r="6969" spans="1:6">
      <c r="A6969" s="144"/>
      <c r="B6969" s="144"/>
      <c r="C6969" s="144"/>
      <c r="D6969" s="144"/>
      <c r="E6969" s="144"/>
      <c r="F6969" s="144"/>
    </row>
    <row r="6970" spans="1:6">
      <c r="A6970" s="144"/>
      <c r="B6970" s="144"/>
      <c r="C6970" s="144"/>
      <c r="D6970" s="144"/>
      <c r="E6970" s="144"/>
      <c r="F6970" s="144"/>
    </row>
    <row r="6971" spans="1:6">
      <c r="A6971" s="144"/>
      <c r="B6971" s="144"/>
      <c r="C6971" s="144"/>
      <c r="D6971" s="144"/>
      <c r="E6971" s="144"/>
      <c r="F6971" s="144"/>
    </row>
    <row r="6972" spans="1:6">
      <c r="A6972" s="144"/>
      <c r="B6972" s="144"/>
      <c r="C6972" s="144"/>
      <c r="D6972" s="144"/>
      <c r="E6972" s="144"/>
      <c r="F6972" s="144"/>
    </row>
    <row r="6973" spans="1:6">
      <c r="A6973" s="144"/>
      <c r="B6973" s="144"/>
      <c r="C6973" s="144"/>
      <c r="D6973" s="144"/>
      <c r="E6973" s="144"/>
      <c r="F6973" s="144"/>
    </row>
    <row r="6974" spans="1:6">
      <c r="A6974" s="144"/>
      <c r="B6974" s="144"/>
      <c r="C6974" s="144"/>
      <c r="D6974" s="144"/>
      <c r="E6974" s="144"/>
      <c r="F6974" s="144"/>
    </row>
    <row r="6975" spans="1:6">
      <c r="A6975" s="144"/>
      <c r="B6975" s="144"/>
      <c r="C6975" s="144"/>
      <c r="D6975" s="144"/>
      <c r="E6975" s="144"/>
      <c r="F6975" s="144"/>
    </row>
    <row r="6976" spans="1:6">
      <c r="A6976" s="144"/>
      <c r="B6976" s="144"/>
      <c r="C6976" s="144"/>
      <c r="D6976" s="144"/>
      <c r="E6976" s="144"/>
      <c r="F6976" s="144"/>
    </row>
    <row r="6977" spans="1:6">
      <c r="A6977" s="144"/>
      <c r="B6977" s="144"/>
      <c r="C6977" s="144"/>
      <c r="D6977" s="144"/>
      <c r="E6977" s="144"/>
      <c r="F6977" s="144"/>
    </row>
    <row r="6978" spans="1:6">
      <c r="A6978" s="144"/>
      <c r="B6978" s="144"/>
      <c r="C6978" s="144"/>
      <c r="D6978" s="144"/>
      <c r="E6978" s="144"/>
      <c r="F6978" s="144"/>
    </row>
    <row r="6979" spans="1:6">
      <c r="A6979" s="144"/>
      <c r="B6979" s="144"/>
      <c r="C6979" s="144"/>
      <c r="D6979" s="144"/>
      <c r="E6979" s="144"/>
      <c r="F6979" s="144"/>
    </row>
    <row r="6980" spans="1:6">
      <c r="A6980" s="144"/>
      <c r="B6980" s="144"/>
      <c r="C6980" s="144"/>
      <c r="D6980" s="144"/>
      <c r="E6980" s="144"/>
      <c r="F6980" s="144"/>
    </row>
    <row r="6981" spans="1:6">
      <c r="A6981" s="144"/>
      <c r="B6981" s="144"/>
      <c r="C6981" s="144"/>
      <c r="D6981" s="144"/>
      <c r="E6981" s="144"/>
      <c r="F6981" s="144"/>
    </row>
    <row r="6982" spans="1:6">
      <c r="A6982" s="144"/>
      <c r="B6982" s="144"/>
      <c r="C6982" s="144"/>
      <c r="D6982" s="144"/>
      <c r="E6982" s="144"/>
      <c r="F6982" s="144"/>
    </row>
    <row r="6983" spans="1:6">
      <c r="A6983" s="144"/>
      <c r="B6983" s="144"/>
      <c r="C6983" s="144"/>
      <c r="D6983" s="144"/>
      <c r="E6983" s="144"/>
      <c r="F6983" s="144"/>
    </row>
    <row r="6984" spans="1:6">
      <c r="A6984" s="144"/>
      <c r="B6984" s="144"/>
      <c r="C6984" s="144"/>
      <c r="D6984" s="144"/>
      <c r="E6984" s="144"/>
      <c r="F6984" s="144"/>
    </row>
    <row r="6985" spans="1:6">
      <c r="A6985" s="144"/>
      <c r="B6985" s="144"/>
      <c r="C6985" s="144"/>
      <c r="D6985" s="144"/>
      <c r="E6985" s="144"/>
      <c r="F6985" s="144"/>
    </row>
    <row r="6986" spans="1:6">
      <c r="A6986" s="144"/>
      <c r="B6986" s="144"/>
      <c r="C6986" s="144"/>
      <c r="D6986" s="144"/>
      <c r="E6986" s="144"/>
      <c r="F6986" s="144"/>
    </row>
    <row r="6987" spans="1:6">
      <c r="A6987" s="144"/>
      <c r="B6987" s="144"/>
      <c r="C6987" s="144"/>
      <c r="D6987" s="144"/>
      <c r="E6987" s="144"/>
      <c r="F6987" s="144"/>
    </row>
    <row r="6988" spans="1:6">
      <c r="A6988" s="144"/>
      <c r="B6988" s="144"/>
      <c r="C6988" s="144"/>
      <c r="D6988" s="144"/>
      <c r="E6988" s="144"/>
      <c r="F6988" s="144"/>
    </row>
    <row r="6989" spans="1:6">
      <c r="A6989" s="144"/>
      <c r="B6989" s="144"/>
      <c r="C6989" s="144"/>
      <c r="D6989" s="144"/>
      <c r="E6989" s="144"/>
      <c r="F6989" s="144"/>
    </row>
    <row r="6990" spans="1:6">
      <c r="A6990" s="144"/>
      <c r="B6990" s="144"/>
      <c r="C6990" s="144"/>
      <c r="D6990" s="144"/>
      <c r="E6990" s="144"/>
      <c r="F6990" s="144"/>
    </row>
    <row r="6991" spans="1:6">
      <c r="A6991" s="144"/>
      <c r="B6991" s="144"/>
      <c r="C6991" s="144"/>
      <c r="D6991" s="144"/>
      <c r="E6991" s="144"/>
      <c r="F6991" s="144"/>
    </row>
    <row r="6992" spans="1:6">
      <c r="A6992" s="144"/>
      <c r="B6992" s="144"/>
      <c r="C6992" s="144"/>
      <c r="D6992" s="144"/>
      <c r="E6992" s="144"/>
      <c r="F6992" s="144"/>
    </row>
    <row r="6993" spans="1:6">
      <c r="A6993" s="144"/>
      <c r="B6993" s="144"/>
      <c r="C6993" s="144"/>
      <c r="D6993" s="144"/>
      <c r="E6993" s="144"/>
      <c r="F6993" s="144"/>
    </row>
    <row r="6994" spans="1:6">
      <c r="A6994" s="144"/>
      <c r="B6994" s="144"/>
      <c r="C6994" s="144"/>
      <c r="D6994" s="144"/>
      <c r="E6994" s="144"/>
      <c r="F6994" s="144"/>
    </row>
    <row r="6995" spans="1:6">
      <c r="A6995" s="144"/>
      <c r="B6995" s="144"/>
      <c r="C6995" s="144"/>
      <c r="D6995" s="144"/>
      <c r="E6995" s="144"/>
      <c r="F6995" s="144"/>
    </row>
    <row r="6996" spans="1:6">
      <c r="A6996" s="144"/>
      <c r="B6996" s="144"/>
      <c r="C6996" s="144"/>
      <c r="D6996" s="144"/>
      <c r="E6996" s="144"/>
      <c r="F6996" s="144"/>
    </row>
    <row r="6997" spans="1:6">
      <c r="A6997" s="144"/>
      <c r="B6997" s="144"/>
      <c r="C6997" s="144"/>
      <c r="D6997" s="144"/>
      <c r="E6997" s="144"/>
      <c r="F6997" s="144"/>
    </row>
    <row r="6998" spans="1:6">
      <c r="A6998" s="144"/>
      <c r="B6998" s="144"/>
      <c r="C6998" s="144"/>
      <c r="D6998" s="144"/>
      <c r="E6998" s="144"/>
      <c r="F6998" s="144"/>
    </row>
    <row r="6999" spans="1:6">
      <c r="A6999" s="144"/>
      <c r="B6999" s="144"/>
      <c r="C6999" s="144"/>
      <c r="D6999" s="144"/>
      <c r="E6999" s="144"/>
      <c r="F6999" s="144"/>
    </row>
    <row r="7000" spans="1:6">
      <c r="A7000" s="144"/>
      <c r="B7000" s="144"/>
      <c r="C7000" s="144"/>
      <c r="D7000" s="144"/>
      <c r="E7000" s="144"/>
      <c r="F7000" s="144"/>
    </row>
    <row r="7001" spans="1:6">
      <c r="A7001" s="144"/>
      <c r="B7001" s="144"/>
      <c r="C7001" s="144"/>
      <c r="D7001" s="144"/>
      <c r="E7001" s="144"/>
      <c r="F7001" s="144"/>
    </row>
    <row r="7002" spans="1:6">
      <c r="A7002" s="144"/>
      <c r="B7002" s="144"/>
      <c r="C7002" s="144"/>
      <c r="D7002" s="144"/>
      <c r="E7002" s="144"/>
      <c r="F7002" s="144"/>
    </row>
    <row r="7003" spans="1:6">
      <c r="A7003" s="144"/>
      <c r="B7003" s="144"/>
      <c r="C7003" s="144"/>
      <c r="D7003" s="144"/>
      <c r="E7003" s="144"/>
      <c r="F7003" s="144"/>
    </row>
    <row r="7004" spans="1:6">
      <c r="A7004" s="144"/>
      <c r="B7004" s="144"/>
      <c r="C7004" s="144"/>
      <c r="D7004" s="144"/>
      <c r="E7004" s="144"/>
      <c r="F7004" s="144"/>
    </row>
    <row r="7005" spans="1:6">
      <c r="A7005" s="144"/>
      <c r="B7005" s="144"/>
      <c r="C7005" s="144"/>
      <c r="D7005" s="144"/>
      <c r="E7005" s="144"/>
      <c r="F7005" s="144"/>
    </row>
    <row r="7006" spans="1:6">
      <c r="A7006" s="144"/>
      <c r="B7006" s="144"/>
      <c r="C7006" s="144"/>
      <c r="D7006" s="144"/>
      <c r="E7006" s="144"/>
      <c r="F7006" s="144"/>
    </row>
    <row r="7007" spans="1:6">
      <c r="A7007" s="144"/>
      <c r="B7007" s="144"/>
      <c r="C7007" s="144"/>
      <c r="D7007" s="144"/>
      <c r="E7007" s="144"/>
      <c r="F7007" s="144"/>
    </row>
    <row r="7008" spans="1:6">
      <c r="A7008" s="144"/>
      <c r="B7008" s="144"/>
      <c r="C7008" s="144"/>
      <c r="D7008" s="144"/>
      <c r="E7008" s="144"/>
      <c r="F7008" s="144"/>
    </row>
    <row r="7009" spans="1:6">
      <c r="A7009" s="144"/>
      <c r="B7009" s="144"/>
      <c r="C7009" s="144"/>
      <c r="D7009" s="144"/>
      <c r="E7009" s="144"/>
      <c r="F7009" s="144"/>
    </row>
    <row r="7010" spans="1:6">
      <c r="A7010" s="144"/>
      <c r="B7010" s="144"/>
      <c r="C7010" s="144"/>
      <c r="D7010" s="144"/>
      <c r="E7010" s="144"/>
      <c r="F7010" s="144"/>
    </row>
    <row r="7011" spans="1:6">
      <c r="A7011" s="144"/>
      <c r="B7011" s="144"/>
      <c r="C7011" s="144"/>
      <c r="D7011" s="144"/>
      <c r="E7011" s="144"/>
      <c r="F7011" s="144"/>
    </row>
    <row r="7012" spans="1:6">
      <c r="A7012" s="144"/>
      <c r="B7012" s="144"/>
      <c r="C7012" s="144"/>
      <c r="D7012" s="144"/>
      <c r="E7012" s="144"/>
      <c r="F7012" s="144"/>
    </row>
    <row r="7013" spans="1:6">
      <c r="A7013" s="144"/>
      <c r="B7013" s="144"/>
      <c r="C7013" s="144"/>
      <c r="D7013" s="144"/>
      <c r="E7013" s="144"/>
      <c r="F7013" s="144"/>
    </row>
    <row r="7014" spans="1:6">
      <c r="A7014" s="144"/>
      <c r="B7014" s="144"/>
      <c r="C7014" s="144"/>
      <c r="D7014" s="144"/>
      <c r="E7014" s="144"/>
      <c r="F7014" s="144"/>
    </row>
    <row r="7015" spans="1:6">
      <c r="A7015" s="144"/>
      <c r="B7015" s="144"/>
      <c r="C7015" s="144"/>
      <c r="D7015" s="144"/>
      <c r="E7015" s="144"/>
      <c r="F7015" s="144"/>
    </row>
    <row r="7016" spans="1:6">
      <c r="A7016" s="144"/>
      <c r="B7016" s="144"/>
      <c r="C7016" s="144"/>
      <c r="D7016" s="144"/>
      <c r="E7016" s="144"/>
      <c r="F7016" s="144"/>
    </row>
    <row r="7017" spans="1:6">
      <c r="A7017" s="144"/>
      <c r="B7017" s="144"/>
      <c r="C7017" s="144"/>
      <c r="D7017" s="144"/>
      <c r="E7017" s="144"/>
      <c r="F7017" s="144"/>
    </row>
    <row r="7018" spans="1:6">
      <c r="A7018" s="144"/>
      <c r="B7018" s="144"/>
      <c r="C7018" s="144"/>
      <c r="D7018" s="144"/>
      <c r="E7018" s="144"/>
      <c r="F7018" s="144"/>
    </row>
    <row r="7019" spans="1:6">
      <c r="A7019" s="144"/>
      <c r="B7019" s="144"/>
      <c r="C7019" s="144"/>
      <c r="D7019" s="144"/>
      <c r="E7019" s="144"/>
      <c r="F7019" s="144"/>
    </row>
    <row r="7020" spans="1:6">
      <c r="A7020" s="144"/>
      <c r="B7020" s="144"/>
      <c r="C7020" s="144"/>
      <c r="D7020" s="144"/>
      <c r="E7020" s="144"/>
      <c r="F7020" s="144"/>
    </row>
    <row r="7021" spans="1:6">
      <c r="A7021" s="144"/>
      <c r="B7021" s="144"/>
      <c r="C7021" s="144"/>
      <c r="D7021" s="144"/>
      <c r="E7021" s="144"/>
      <c r="F7021" s="144"/>
    </row>
    <row r="7022" spans="1:6">
      <c r="A7022" s="144"/>
      <c r="B7022" s="144"/>
      <c r="C7022" s="144"/>
      <c r="D7022" s="144"/>
      <c r="E7022" s="144"/>
      <c r="F7022" s="144"/>
    </row>
    <row r="7023" spans="1:6">
      <c r="A7023" s="144"/>
      <c r="B7023" s="144"/>
      <c r="C7023" s="144"/>
      <c r="D7023" s="144"/>
      <c r="E7023" s="144"/>
      <c r="F7023" s="144"/>
    </row>
    <row r="7024" spans="1:6">
      <c r="A7024" s="144"/>
      <c r="B7024" s="144"/>
      <c r="C7024" s="144"/>
      <c r="D7024" s="144"/>
      <c r="E7024" s="144"/>
      <c r="F7024" s="144"/>
    </row>
    <row r="7025" spans="1:6">
      <c r="A7025" s="144"/>
      <c r="B7025" s="144"/>
      <c r="C7025" s="144"/>
      <c r="D7025" s="144"/>
      <c r="E7025" s="144"/>
      <c r="F7025" s="144"/>
    </row>
    <row r="7026" spans="1:6">
      <c r="A7026" s="144"/>
      <c r="B7026" s="144"/>
      <c r="C7026" s="144"/>
      <c r="D7026" s="144"/>
      <c r="E7026" s="144"/>
      <c r="F7026" s="144"/>
    </row>
    <row r="7027" spans="1:6">
      <c r="A7027" s="144"/>
      <c r="B7027" s="144"/>
      <c r="C7027" s="144"/>
      <c r="D7027" s="144"/>
      <c r="E7027" s="144"/>
      <c r="F7027" s="144"/>
    </row>
    <row r="7028" spans="1:6">
      <c r="A7028" s="144"/>
      <c r="B7028" s="144"/>
      <c r="C7028" s="144"/>
      <c r="D7028" s="144"/>
      <c r="E7028" s="144"/>
      <c r="F7028" s="144"/>
    </row>
    <row r="7029" spans="1:6">
      <c r="A7029" s="144"/>
      <c r="B7029" s="144"/>
      <c r="C7029" s="144"/>
      <c r="D7029" s="144"/>
      <c r="E7029" s="144"/>
      <c r="F7029" s="144"/>
    </row>
    <row r="7030" spans="1:6">
      <c r="A7030" s="144"/>
      <c r="B7030" s="144"/>
      <c r="C7030" s="144"/>
      <c r="D7030" s="144"/>
      <c r="E7030" s="144"/>
      <c r="F7030" s="144"/>
    </row>
    <row r="7031" spans="1:6">
      <c r="A7031" s="144"/>
      <c r="B7031" s="144"/>
      <c r="C7031" s="144"/>
      <c r="D7031" s="144"/>
      <c r="E7031" s="144"/>
      <c r="F7031" s="144"/>
    </row>
    <row r="7032" spans="1:6">
      <c r="A7032" s="144"/>
      <c r="B7032" s="144"/>
      <c r="C7032" s="144"/>
      <c r="D7032" s="144"/>
      <c r="E7032" s="144"/>
      <c r="F7032" s="144"/>
    </row>
    <row r="7033" spans="1:6">
      <c r="A7033" s="144"/>
      <c r="B7033" s="144"/>
      <c r="C7033" s="144"/>
      <c r="D7033" s="144"/>
      <c r="E7033" s="144"/>
      <c r="F7033" s="144"/>
    </row>
    <row r="7034" spans="1:6">
      <c r="A7034" s="144"/>
      <c r="B7034" s="144"/>
      <c r="C7034" s="144"/>
      <c r="D7034" s="144"/>
      <c r="E7034" s="144"/>
      <c r="F7034" s="144"/>
    </row>
    <row r="7035" spans="1:6">
      <c r="A7035" s="144"/>
      <c r="B7035" s="144"/>
      <c r="C7035" s="144"/>
      <c r="D7035" s="144"/>
      <c r="E7035" s="144"/>
      <c r="F7035" s="144"/>
    </row>
    <row r="7036" spans="1:6">
      <c r="A7036" s="144"/>
      <c r="B7036" s="144"/>
      <c r="C7036" s="144"/>
      <c r="D7036" s="144"/>
      <c r="E7036" s="144"/>
      <c r="F7036" s="144"/>
    </row>
    <row r="7037" spans="1:6">
      <c r="A7037" s="144"/>
      <c r="B7037" s="144"/>
      <c r="C7037" s="144"/>
      <c r="D7037" s="144"/>
      <c r="E7037" s="144"/>
      <c r="F7037" s="144"/>
    </row>
    <row r="7038" spans="1:6">
      <c r="A7038" s="144"/>
      <c r="B7038" s="144"/>
      <c r="C7038" s="144"/>
      <c r="D7038" s="144"/>
      <c r="E7038" s="144"/>
      <c r="F7038" s="144"/>
    </row>
    <row r="7039" spans="1:6">
      <c r="A7039" s="144"/>
      <c r="B7039" s="144"/>
      <c r="C7039" s="144"/>
      <c r="D7039" s="144"/>
      <c r="E7039" s="144"/>
      <c r="F7039" s="144"/>
    </row>
    <row r="7040" spans="1:6">
      <c r="A7040" s="144"/>
      <c r="B7040" s="144"/>
      <c r="C7040" s="144"/>
      <c r="D7040" s="144"/>
      <c r="E7040" s="144"/>
      <c r="F7040" s="144"/>
    </row>
    <row r="7041" spans="1:6">
      <c r="A7041" s="144"/>
      <c r="B7041" s="144"/>
      <c r="C7041" s="144"/>
      <c r="D7041" s="144"/>
      <c r="E7041" s="144"/>
      <c r="F7041" s="144"/>
    </row>
    <row r="7042" spans="1:6">
      <c r="A7042" s="144"/>
      <c r="B7042" s="144"/>
      <c r="C7042" s="144"/>
      <c r="D7042" s="144"/>
      <c r="E7042" s="144"/>
      <c r="F7042" s="144"/>
    </row>
    <row r="7043" spans="1:6">
      <c r="A7043" s="144"/>
      <c r="B7043" s="144"/>
      <c r="C7043" s="144"/>
      <c r="D7043" s="144"/>
      <c r="E7043" s="144"/>
      <c r="F7043" s="144"/>
    </row>
    <row r="7044" spans="1:6">
      <c r="A7044" s="144"/>
      <c r="B7044" s="144"/>
      <c r="C7044" s="144"/>
      <c r="D7044" s="144"/>
      <c r="E7044" s="144"/>
      <c r="F7044" s="144"/>
    </row>
    <row r="7045" spans="1:6">
      <c r="A7045" s="144"/>
      <c r="B7045" s="144"/>
      <c r="C7045" s="144"/>
      <c r="D7045" s="144"/>
      <c r="E7045" s="144"/>
      <c r="F7045" s="144"/>
    </row>
    <row r="7046" spans="1:6">
      <c r="A7046" s="144"/>
      <c r="B7046" s="144"/>
      <c r="C7046" s="144"/>
      <c r="D7046" s="144"/>
      <c r="E7046" s="144"/>
      <c r="F7046" s="144"/>
    </row>
    <row r="7047" spans="1:6">
      <c r="A7047" s="144"/>
      <c r="B7047" s="144"/>
      <c r="C7047" s="144"/>
      <c r="D7047" s="144"/>
      <c r="E7047" s="144"/>
      <c r="F7047" s="144"/>
    </row>
    <row r="7048" spans="1:6">
      <c r="A7048" s="144"/>
      <c r="B7048" s="144"/>
      <c r="C7048" s="144"/>
      <c r="D7048" s="144"/>
      <c r="E7048" s="144"/>
      <c r="F7048" s="144"/>
    </row>
    <row r="7049" spans="1:6">
      <c r="A7049" s="144"/>
      <c r="B7049" s="144"/>
      <c r="C7049" s="144"/>
      <c r="D7049" s="144"/>
      <c r="E7049" s="144"/>
      <c r="F7049" s="144"/>
    </row>
    <row r="7050" spans="1:6">
      <c r="A7050" s="144"/>
      <c r="B7050" s="144"/>
      <c r="C7050" s="144"/>
      <c r="D7050" s="144"/>
      <c r="E7050" s="144"/>
      <c r="F7050" s="144"/>
    </row>
    <row r="7051" spans="1:6">
      <c r="A7051" s="144"/>
      <c r="B7051" s="144"/>
      <c r="C7051" s="144"/>
      <c r="D7051" s="144"/>
      <c r="E7051" s="144"/>
      <c r="F7051" s="144"/>
    </row>
    <row r="7052" spans="1:6">
      <c r="A7052" s="144"/>
      <c r="B7052" s="144"/>
      <c r="C7052" s="144"/>
      <c r="D7052" s="144"/>
      <c r="E7052" s="144"/>
      <c r="F7052" s="144"/>
    </row>
    <row r="7053" spans="1:6">
      <c r="A7053" s="144"/>
      <c r="B7053" s="144"/>
      <c r="C7053" s="144"/>
      <c r="D7053" s="144"/>
      <c r="E7053" s="144"/>
      <c r="F7053" s="144"/>
    </row>
    <row r="7054" spans="1:6">
      <c r="A7054" s="144"/>
      <c r="B7054" s="144"/>
      <c r="C7054" s="144"/>
      <c r="D7054" s="144"/>
      <c r="E7054" s="144"/>
      <c r="F7054" s="144"/>
    </row>
    <row r="7055" spans="1:6">
      <c r="A7055" s="144"/>
      <c r="B7055" s="144"/>
      <c r="C7055" s="144"/>
      <c r="D7055" s="144"/>
      <c r="E7055" s="144"/>
      <c r="F7055" s="144"/>
    </row>
    <row r="7056" spans="1:6">
      <c r="A7056" s="144"/>
      <c r="B7056" s="144"/>
      <c r="C7056" s="144"/>
      <c r="D7056" s="144"/>
      <c r="E7056" s="144"/>
      <c r="F7056" s="144"/>
    </row>
    <row r="7057" spans="1:6">
      <c r="A7057" s="144"/>
      <c r="B7057" s="144"/>
      <c r="C7057" s="144"/>
      <c r="D7057" s="144"/>
      <c r="E7057" s="144"/>
      <c r="F7057" s="144"/>
    </row>
    <row r="7058" spans="1:6">
      <c r="A7058" s="144"/>
      <c r="B7058" s="144"/>
      <c r="C7058" s="144"/>
      <c r="D7058" s="144"/>
      <c r="E7058" s="144"/>
      <c r="F7058" s="144"/>
    </row>
    <row r="7059" spans="1:6">
      <c r="A7059" s="144"/>
      <c r="B7059" s="144"/>
      <c r="C7059" s="144"/>
      <c r="D7059" s="144"/>
      <c r="E7059" s="144"/>
      <c r="F7059" s="144"/>
    </row>
    <row r="7060" spans="1:6">
      <c r="A7060" s="144"/>
      <c r="B7060" s="144"/>
      <c r="C7060" s="144"/>
      <c r="D7060" s="144"/>
      <c r="E7060" s="144"/>
      <c r="F7060" s="144"/>
    </row>
    <row r="7061" spans="1:6">
      <c r="A7061" s="144"/>
      <c r="B7061" s="144"/>
      <c r="C7061" s="144"/>
      <c r="D7061" s="144"/>
      <c r="E7061" s="144"/>
      <c r="F7061" s="144"/>
    </row>
    <row r="7062" spans="1:6">
      <c r="A7062" s="144"/>
      <c r="B7062" s="144"/>
      <c r="C7062" s="144"/>
      <c r="D7062" s="144"/>
      <c r="E7062" s="144"/>
      <c r="F7062" s="144"/>
    </row>
    <row r="7063" spans="1:6">
      <c r="A7063" s="144"/>
      <c r="B7063" s="144"/>
      <c r="C7063" s="144"/>
      <c r="D7063" s="144"/>
      <c r="E7063" s="144"/>
      <c r="F7063" s="144"/>
    </row>
    <row r="7064" spans="1:6">
      <c r="A7064" s="144"/>
      <c r="B7064" s="144"/>
      <c r="C7064" s="144"/>
      <c r="D7064" s="144"/>
      <c r="E7064" s="144"/>
      <c r="F7064" s="144"/>
    </row>
    <row r="7065" spans="1:6">
      <c r="A7065" s="144"/>
      <c r="B7065" s="144"/>
      <c r="C7065" s="144"/>
      <c r="D7065" s="144"/>
      <c r="E7065" s="144"/>
      <c r="F7065" s="144"/>
    </row>
    <row r="7066" spans="1:6">
      <c r="A7066" s="144"/>
      <c r="B7066" s="144"/>
      <c r="C7066" s="144"/>
      <c r="D7066" s="144"/>
      <c r="E7066" s="144"/>
      <c r="F7066" s="144"/>
    </row>
    <row r="7067" spans="1:6">
      <c r="A7067" s="144"/>
      <c r="B7067" s="144"/>
      <c r="C7067" s="144"/>
      <c r="D7067" s="144"/>
      <c r="E7067" s="144"/>
      <c r="F7067" s="144"/>
    </row>
    <row r="7068" spans="1:6">
      <c r="A7068" s="144"/>
      <c r="B7068" s="144"/>
      <c r="C7068" s="144"/>
      <c r="D7068" s="144"/>
      <c r="E7068" s="144"/>
      <c r="F7068" s="144"/>
    </row>
    <row r="7069" spans="1:6">
      <c r="A7069" s="144"/>
      <c r="B7069" s="144"/>
      <c r="C7069" s="144"/>
      <c r="D7069" s="144"/>
      <c r="E7069" s="144"/>
      <c r="F7069" s="144"/>
    </row>
    <row r="7070" spans="1:6">
      <c r="A7070" s="144"/>
      <c r="B7070" s="144"/>
      <c r="C7070" s="144"/>
      <c r="D7070" s="144"/>
      <c r="E7070" s="144"/>
      <c r="F7070" s="144"/>
    </row>
    <row r="7071" spans="1:6">
      <c r="A7071" s="144"/>
      <c r="B7071" s="144"/>
      <c r="C7071" s="144"/>
      <c r="D7071" s="144"/>
      <c r="E7071" s="144"/>
      <c r="F7071" s="144"/>
    </row>
    <row r="7072" spans="1:6">
      <c r="A7072" s="144"/>
      <c r="B7072" s="144"/>
      <c r="C7072" s="144"/>
      <c r="D7072" s="144"/>
      <c r="E7072" s="144"/>
      <c r="F7072" s="144"/>
    </row>
    <row r="7073" spans="1:6">
      <c r="A7073" s="144"/>
      <c r="B7073" s="144"/>
      <c r="C7073" s="144"/>
      <c r="D7073" s="144"/>
      <c r="E7073" s="144"/>
      <c r="F7073" s="144"/>
    </row>
    <row r="7074" spans="1:6">
      <c r="A7074" s="144"/>
      <c r="B7074" s="144"/>
      <c r="C7074" s="144"/>
      <c r="D7074" s="144"/>
      <c r="E7074" s="144"/>
      <c r="F7074" s="144"/>
    </row>
    <row r="7075" spans="1:6">
      <c r="A7075" s="144"/>
      <c r="B7075" s="144"/>
      <c r="C7075" s="144"/>
      <c r="D7075" s="144"/>
      <c r="E7075" s="144"/>
      <c r="F7075" s="144"/>
    </row>
    <row r="7076" spans="1:6">
      <c r="A7076" s="144"/>
      <c r="B7076" s="144"/>
      <c r="C7076" s="144"/>
      <c r="D7076" s="144"/>
      <c r="E7076" s="144"/>
      <c r="F7076" s="144"/>
    </row>
    <row r="7077" spans="1:6">
      <c r="A7077" s="144"/>
      <c r="B7077" s="144"/>
      <c r="C7077" s="144"/>
      <c r="D7077" s="144"/>
      <c r="E7077" s="144"/>
      <c r="F7077" s="144"/>
    </row>
    <row r="7078" spans="1:6">
      <c r="A7078" s="144"/>
      <c r="B7078" s="144"/>
      <c r="C7078" s="144"/>
      <c r="D7078" s="144"/>
      <c r="E7078" s="144"/>
      <c r="F7078" s="144"/>
    </row>
    <row r="7079" spans="1:6">
      <c r="A7079" s="144"/>
      <c r="B7079" s="144"/>
      <c r="C7079" s="144"/>
      <c r="D7079" s="144"/>
      <c r="E7079" s="144"/>
      <c r="F7079" s="144"/>
    </row>
    <row r="7080" spans="1:6">
      <c r="A7080" s="144"/>
      <c r="B7080" s="144"/>
      <c r="C7080" s="144"/>
      <c r="D7080" s="144"/>
      <c r="E7080" s="144"/>
      <c r="F7080" s="144"/>
    </row>
    <row r="7081" spans="1:6">
      <c r="A7081" s="144"/>
      <c r="B7081" s="144"/>
      <c r="C7081" s="144"/>
      <c r="D7081" s="144"/>
      <c r="E7081" s="144"/>
      <c r="F7081" s="144"/>
    </row>
    <row r="7082" spans="1:6">
      <c r="A7082" s="144"/>
      <c r="B7082" s="144"/>
      <c r="C7082" s="144"/>
      <c r="D7082" s="144"/>
      <c r="E7082" s="144"/>
      <c r="F7082" s="144"/>
    </row>
    <row r="7083" spans="1:6">
      <c r="A7083" s="144"/>
      <c r="B7083" s="144"/>
      <c r="C7083" s="144"/>
      <c r="D7083" s="144"/>
      <c r="E7083" s="144"/>
      <c r="F7083" s="144"/>
    </row>
    <row r="7084" spans="1:6">
      <c r="A7084" s="144"/>
      <c r="B7084" s="144"/>
      <c r="C7084" s="144"/>
      <c r="D7084" s="144"/>
      <c r="E7084" s="144"/>
      <c r="F7084" s="144"/>
    </row>
    <row r="7085" spans="1:6">
      <c r="A7085" s="144"/>
      <c r="B7085" s="144"/>
      <c r="C7085" s="144"/>
      <c r="D7085" s="144"/>
      <c r="E7085" s="144"/>
      <c r="F7085" s="144"/>
    </row>
    <row r="7086" spans="1:6">
      <c r="A7086" s="144"/>
      <c r="B7086" s="144"/>
      <c r="C7086" s="144"/>
      <c r="D7086" s="144"/>
      <c r="E7086" s="144"/>
      <c r="F7086" s="144"/>
    </row>
    <row r="7087" spans="1:6">
      <c r="A7087" s="144"/>
      <c r="B7087" s="144"/>
      <c r="C7087" s="144"/>
      <c r="D7087" s="144"/>
      <c r="E7087" s="144"/>
      <c r="F7087" s="144"/>
    </row>
    <row r="7088" spans="1:6">
      <c r="A7088" s="144"/>
      <c r="B7088" s="144"/>
      <c r="C7088" s="144"/>
      <c r="D7088" s="144"/>
      <c r="E7088" s="144"/>
      <c r="F7088" s="144"/>
    </row>
    <row r="7089" spans="1:6">
      <c r="A7089" s="144"/>
      <c r="B7089" s="144"/>
      <c r="C7089" s="144"/>
      <c r="D7089" s="144"/>
      <c r="E7089" s="144"/>
      <c r="F7089" s="144"/>
    </row>
    <row r="7090" spans="1:6">
      <c r="A7090" s="144"/>
      <c r="B7090" s="144"/>
      <c r="C7090" s="144"/>
      <c r="D7090" s="144"/>
      <c r="E7090" s="144"/>
      <c r="F7090" s="144"/>
    </row>
    <row r="7091" spans="1:6">
      <c r="A7091" s="144"/>
      <c r="B7091" s="144"/>
      <c r="C7091" s="144"/>
      <c r="D7091" s="144"/>
      <c r="E7091" s="144"/>
      <c r="F7091" s="144"/>
    </row>
    <row r="7092" spans="1:6">
      <c r="A7092" s="144"/>
      <c r="B7092" s="144"/>
      <c r="C7092" s="144"/>
      <c r="D7092" s="144"/>
      <c r="E7092" s="144"/>
      <c r="F7092" s="144"/>
    </row>
    <row r="7093" spans="1:6">
      <c r="A7093" s="144"/>
      <c r="B7093" s="144"/>
      <c r="C7093" s="144"/>
      <c r="D7093" s="144"/>
      <c r="E7093" s="144"/>
      <c r="F7093" s="144"/>
    </row>
    <row r="7094" spans="1:6">
      <c r="A7094" s="144"/>
      <c r="B7094" s="144"/>
      <c r="C7094" s="144"/>
      <c r="D7094" s="144"/>
      <c r="E7094" s="144"/>
      <c r="F7094" s="144"/>
    </row>
    <row r="7095" spans="1:6">
      <c r="A7095" s="144"/>
      <c r="B7095" s="144"/>
      <c r="C7095" s="144"/>
      <c r="D7095" s="144"/>
      <c r="E7095" s="144"/>
      <c r="F7095" s="144"/>
    </row>
    <row r="7096" spans="1:6">
      <c r="A7096" s="144"/>
      <c r="B7096" s="144"/>
      <c r="C7096" s="144"/>
      <c r="D7096" s="144"/>
      <c r="E7096" s="144"/>
      <c r="F7096" s="144"/>
    </row>
    <row r="7097" spans="1:6">
      <c r="A7097" s="144"/>
      <c r="B7097" s="144"/>
      <c r="C7097" s="144"/>
      <c r="D7097" s="144"/>
      <c r="E7097" s="144"/>
      <c r="F7097" s="144"/>
    </row>
    <row r="7098" spans="1:6">
      <c r="A7098" s="144"/>
      <c r="B7098" s="144"/>
      <c r="C7098" s="144"/>
      <c r="D7098" s="144"/>
      <c r="E7098" s="144"/>
      <c r="F7098" s="144"/>
    </row>
    <row r="7099" spans="1:6">
      <c r="A7099" s="144"/>
      <c r="B7099" s="144"/>
      <c r="C7099" s="144"/>
      <c r="D7099" s="144"/>
      <c r="E7099" s="144"/>
      <c r="F7099" s="144"/>
    </row>
    <row r="7100" spans="1:6">
      <c r="A7100" s="144"/>
      <c r="B7100" s="144"/>
      <c r="C7100" s="144"/>
      <c r="D7100" s="144"/>
      <c r="E7100" s="144"/>
      <c r="F7100" s="144"/>
    </row>
    <row r="7101" spans="1:6">
      <c r="A7101" s="144"/>
      <c r="B7101" s="144"/>
      <c r="C7101" s="144"/>
      <c r="D7101" s="144"/>
      <c r="E7101" s="144"/>
      <c r="F7101" s="144"/>
    </row>
    <row r="7102" spans="1:6">
      <c r="A7102" s="144"/>
      <c r="B7102" s="144"/>
      <c r="C7102" s="144"/>
      <c r="D7102" s="144"/>
      <c r="E7102" s="144"/>
      <c r="F7102" s="144"/>
    </row>
    <row r="7103" spans="1:6">
      <c r="A7103" s="144"/>
      <c r="B7103" s="144"/>
      <c r="C7103" s="144"/>
      <c r="D7103" s="144"/>
      <c r="E7103" s="144"/>
      <c r="F7103" s="144"/>
    </row>
    <row r="7104" spans="1:6">
      <c r="A7104" s="144"/>
      <c r="B7104" s="144"/>
      <c r="C7104" s="144"/>
      <c r="D7104" s="144"/>
      <c r="E7104" s="144"/>
      <c r="F7104" s="144"/>
    </row>
    <row r="7105" spans="1:6">
      <c r="A7105" s="144"/>
      <c r="B7105" s="144"/>
      <c r="C7105" s="144"/>
      <c r="D7105" s="144"/>
      <c r="E7105" s="144"/>
      <c r="F7105" s="144"/>
    </row>
    <row r="7106" spans="1:6">
      <c r="A7106" s="144"/>
      <c r="B7106" s="144"/>
      <c r="C7106" s="144"/>
      <c r="D7106" s="144"/>
      <c r="E7106" s="144"/>
      <c r="F7106" s="144"/>
    </row>
    <row r="7107" spans="1:6">
      <c r="A7107" s="144"/>
      <c r="B7107" s="144"/>
      <c r="C7107" s="144"/>
      <c r="D7107" s="144"/>
      <c r="E7107" s="144"/>
      <c r="F7107" s="144"/>
    </row>
    <row r="7108" spans="1:6">
      <c r="A7108" s="144"/>
      <c r="B7108" s="144"/>
      <c r="C7108" s="144"/>
      <c r="D7108" s="144"/>
      <c r="E7108" s="144"/>
      <c r="F7108" s="144"/>
    </row>
    <row r="7109" spans="1:6">
      <c r="A7109" s="144"/>
      <c r="B7109" s="144"/>
      <c r="C7109" s="144"/>
      <c r="D7109" s="144"/>
      <c r="E7109" s="144"/>
      <c r="F7109" s="144"/>
    </row>
    <row r="7110" spans="1:6">
      <c r="A7110" s="144"/>
      <c r="B7110" s="144"/>
      <c r="C7110" s="144"/>
      <c r="D7110" s="144"/>
      <c r="E7110" s="144"/>
      <c r="F7110" s="144"/>
    </row>
    <row r="7111" spans="1:6">
      <c r="A7111" s="144"/>
      <c r="B7111" s="144"/>
      <c r="C7111" s="144"/>
      <c r="D7111" s="144"/>
      <c r="E7111" s="144"/>
      <c r="F7111" s="144"/>
    </row>
    <row r="7112" spans="1:6">
      <c r="A7112" s="144"/>
      <c r="B7112" s="144"/>
      <c r="C7112" s="144"/>
      <c r="D7112" s="144"/>
      <c r="E7112" s="144"/>
      <c r="F7112" s="144"/>
    </row>
    <row r="7113" spans="1:6">
      <c r="A7113" s="144"/>
      <c r="B7113" s="144"/>
      <c r="C7113" s="144"/>
      <c r="D7113" s="144"/>
      <c r="E7113" s="144"/>
      <c r="F7113" s="144"/>
    </row>
    <row r="7114" spans="1:6">
      <c r="A7114" s="144"/>
      <c r="B7114" s="144"/>
      <c r="C7114" s="144"/>
      <c r="D7114" s="144"/>
      <c r="E7114" s="144"/>
      <c r="F7114" s="144"/>
    </row>
    <row r="7115" spans="1:6">
      <c r="A7115" s="144"/>
      <c r="B7115" s="144"/>
      <c r="C7115" s="144"/>
      <c r="D7115" s="144"/>
      <c r="E7115" s="144"/>
      <c r="F7115" s="144"/>
    </row>
    <row r="7116" spans="1:6">
      <c r="A7116" s="144"/>
      <c r="B7116" s="144"/>
      <c r="C7116" s="144"/>
      <c r="D7116" s="144"/>
      <c r="E7116" s="144"/>
      <c r="F7116" s="144"/>
    </row>
    <row r="7117" spans="1:6">
      <c r="A7117" s="144"/>
      <c r="B7117" s="144"/>
      <c r="C7117" s="144"/>
      <c r="D7117" s="144"/>
      <c r="E7117" s="144"/>
      <c r="F7117" s="144"/>
    </row>
    <row r="7118" spans="1:6">
      <c r="A7118" s="144"/>
      <c r="B7118" s="144"/>
      <c r="C7118" s="144"/>
      <c r="D7118" s="144"/>
      <c r="E7118" s="144"/>
      <c r="F7118" s="144"/>
    </row>
    <row r="7119" spans="1:6">
      <c r="A7119" s="144"/>
      <c r="B7119" s="144"/>
      <c r="C7119" s="144"/>
      <c r="D7119" s="144"/>
      <c r="E7119" s="144"/>
      <c r="F7119" s="144"/>
    </row>
    <row r="7120" spans="1:6">
      <c r="A7120" s="144"/>
      <c r="B7120" s="144"/>
      <c r="C7120" s="144"/>
      <c r="D7120" s="144"/>
      <c r="E7120" s="144"/>
      <c r="F7120" s="144"/>
    </row>
    <row r="7121" spans="1:6">
      <c r="A7121" s="144"/>
      <c r="B7121" s="144"/>
      <c r="C7121" s="144"/>
      <c r="D7121" s="144"/>
      <c r="E7121" s="144"/>
      <c r="F7121" s="144"/>
    </row>
    <row r="7122" spans="1:6">
      <c r="A7122" s="144"/>
      <c r="B7122" s="144"/>
      <c r="C7122" s="144"/>
      <c r="D7122" s="144"/>
      <c r="E7122" s="144"/>
      <c r="F7122" s="144"/>
    </row>
    <row r="7123" spans="1:6">
      <c r="A7123" s="144"/>
      <c r="B7123" s="144"/>
      <c r="C7123" s="144"/>
      <c r="D7123" s="144"/>
      <c r="E7123" s="144"/>
      <c r="F7123" s="144"/>
    </row>
    <row r="7124" spans="1:6">
      <c r="A7124" s="144"/>
      <c r="B7124" s="144"/>
      <c r="C7124" s="144"/>
      <c r="D7124" s="144"/>
      <c r="E7124" s="144"/>
      <c r="F7124" s="144"/>
    </row>
    <row r="7125" spans="1:6">
      <c r="A7125" s="144"/>
      <c r="B7125" s="144"/>
      <c r="C7125" s="144"/>
      <c r="D7125" s="144"/>
      <c r="E7125" s="144"/>
      <c r="F7125" s="144"/>
    </row>
    <row r="7126" spans="1:6">
      <c r="A7126" s="144"/>
      <c r="B7126" s="144"/>
      <c r="C7126" s="144"/>
      <c r="D7126" s="144"/>
      <c r="E7126" s="144"/>
      <c r="F7126" s="144"/>
    </row>
    <row r="7127" spans="1:6">
      <c r="A7127" s="144"/>
      <c r="B7127" s="144"/>
      <c r="C7127" s="144"/>
      <c r="D7127" s="144"/>
      <c r="E7127" s="144"/>
      <c r="F7127" s="144"/>
    </row>
    <row r="7128" spans="1:6">
      <c r="A7128" s="144"/>
      <c r="B7128" s="144"/>
      <c r="C7128" s="144"/>
      <c r="D7128" s="144"/>
      <c r="E7128" s="144"/>
      <c r="F7128" s="144"/>
    </row>
    <row r="7129" spans="1:6">
      <c r="A7129" s="144"/>
      <c r="B7129" s="144"/>
      <c r="C7129" s="144"/>
      <c r="D7129" s="144"/>
      <c r="E7129" s="144"/>
      <c r="F7129" s="144"/>
    </row>
    <row r="7130" spans="1:6">
      <c r="A7130" s="144"/>
      <c r="B7130" s="144"/>
      <c r="C7130" s="144"/>
      <c r="D7130" s="144"/>
      <c r="E7130" s="144"/>
      <c r="F7130" s="144"/>
    </row>
    <row r="7131" spans="1:6">
      <c r="A7131" s="144"/>
      <c r="B7131" s="144"/>
      <c r="C7131" s="144"/>
      <c r="D7131" s="144"/>
      <c r="E7131" s="144"/>
      <c r="F7131" s="144"/>
    </row>
    <row r="7132" spans="1:6">
      <c r="A7132" s="144"/>
      <c r="B7132" s="144"/>
      <c r="C7132" s="144"/>
      <c r="D7132" s="144"/>
      <c r="E7132" s="144"/>
      <c r="F7132" s="144"/>
    </row>
    <row r="7133" spans="1:6">
      <c r="A7133" s="144"/>
      <c r="B7133" s="144"/>
      <c r="C7133" s="144"/>
      <c r="D7133" s="144"/>
      <c r="E7133" s="144"/>
      <c r="F7133" s="144"/>
    </row>
    <row r="7134" spans="1:6">
      <c r="A7134" s="144"/>
      <c r="B7134" s="144"/>
      <c r="C7134" s="144"/>
      <c r="D7134" s="144"/>
      <c r="E7134" s="144"/>
      <c r="F7134" s="144"/>
    </row>
    <row r="7135" spans="1:6">
      <c r="A7135" s="144"/>
      <c r="B7135" s="144"/>
      <c r="C7135" s="144"/>
      <c r="D7135" s="144"/>
      <c r="E7135" s="144"/>
      <c r="F7135" s="144"/>
    </row>
    <row r="7136" spans="1:6">
      <c r="A7136" s="144"/>
      <c r="B7136" s="144"/>
      <c r="C7136" s="144"/>
      <c r="D7136" s="144"/>
      <c r="E7136" s="144"/>
      <c r="F7136" s="144"/>
    </row>
    <row r="7137" spans="1:6">
      <c r="A7137" s="144"/>
      <c r="B7137" s="144"/>
      <c r="C7137" s="144"/>
      <c r="D7137" s="144"/>
      <c r="E7137" s="144"/>
      <c r="F7137" s="144"/>
    </row>
    <row r="7138" spans="1:6">
      <c r="A7138" s="144"/>
      <c r="B7138" s="144"/>
      <c r="C7138" s="144"/>
      <c r="D7138" s="144"/>
      <c r="E7138" s="144"/>
      <c r="F7138" s="144"/>
    </row>
    <row r="7139" spans="1:6">
      <c r="A7139" s="144"/>
      <c r="B7139" s="144"/>
      <c r="C7139" s="144"/>
      <c r="D7139" s="144"/>
      <c r="E7139" s="144"/>
      <c r="F7139" s="144"/>
    </row>
    <row r="7140" spans="1:6">
      <c r="A7140" s="144"/>
      <c r="B7140" s="144"/>
      <c r="C7140" s="144"/>
      <c r="D7140" s="144"/>
      <c r="E7140" s="144"/>
      <c r="F7140" s="144"/>
    </row>
    <row r="7141" spans="1:6">
      <c r="A7141" s="144"/>
      <c r="B7141" s="144"/>
      <c r="C7141" s="144"/>
      <c r="D7141" s="144"/>
      <c r="E7141" s="144"/>
      <c r="F7141" s="144"/>
    </row>
    <row r="7142" spans="1:6">
      <c r="A7142" s="144"/>
      <c r="B7142" s="144"/>
      <c r="C7142" s="144"/>
      <c r="D7142" s="144"/>
      <c r="E7142" s="144"/>
      <c r="F7142" s="144"/>
    </row>
    <row r="7143" spans="1:6">
      <c r="A7143" s="144"/>
      <c r="B7143" s="144"/>
      <c r="C7143" s="144"/>
      <c r="D7143" s="144"/>
      <c r="E7143" s="144"/>
      <c r="F7143" s="144"/>
    </row>
    <row r="7144" spans="1:6">
      <c r="A7144" s="144"/>
      <c r="B7144" s="144"/>
      <c r="C7144" s="144"/>
      <c r="D7144" s="144"/>
      <c r="E7144" s="144"/>
      <c r="F7144" s="144"/>
    </row>
    <row r="7145" spans="1:6">
      <c r="A7145" s="144"/>
      <c r="B7145" s="144"/>
      <c r="C7145" s="144"/>
      <c r="D7145" s="144"/>
      <c r="E7145" s="144"/>
      <c r="F7145" s="144"/>
    </row>
    <row r="7146" spans="1:6">
      <c r="A7146" s="144"/>
      <c r="B7146" s="144"/>
      <c r="C7146" s="144"/>
      <c r="D7146" s="144"/>
      <c r="E7146" s="144"/>
      <c r="F7146" s="144"/>
    </row>
    <row r="7147" spans="1:6">
      <c r="A7147" s="144"/>
      <c r="B7147" s="144"/>
      <c r="C7147" s="144"/>
      <c r="D7147" s="144"/>
      <c r="E7147" s="144"/>
      <c r="F7147" s="144"/>
    </row>
    <row r="7148" spans="1:6">
      <c r="A7148" s="144"/>
      <c r="B7148" s="144"/>
      <c r="C7148" s="144"/>
      <c r="D7148" s="144"/>
      <c r="E7148" s="144"/>
      <c r="F7148" s="144"/>
    </row>
    <row r="7149" spans="1:6">
      <c r="A7149" s="144"/>
      <c r="B7149" s="144"/>
      <c r="C7149" s="144"/>
      <c r="D7149" s="144"/>
      <c r="E7149" s="144"/>
      <c r="F7149" s="144"/>
    </row>
    <row r="7150" spans="1:6">
      <c r="A7150" s="144"/>
      <c r="B7150" s="144"/>
      <c r="C7150" s="144"/>
      <c r="D7150" s="144"/>
      <c r="E7150" s="144"/>
      <c r="F7150" s="144"/>
    </row>
    <row r="7151" spans="1:6">
      <c r="A7151" s="144"/>
      <c r="B7151" s="144"/>
      <c r="C7151" s="144"/>
      <c r="D7151" s="144"/>
      <c r="E7151" s="144"/>
      <c r="F7151" s="144"/>
    </row>
    <row r="7152" spans="1:6">
      <c r="A7152" s="144"/>
      <c r="B7152" s="144"/>
      <c r="C7152" s="144"/>
      <c r="D7152" s="144"/>
      <c r="E7152" s="144"/>
      <c r="F7152" s="144"/>
    </row>
    <row r="7153" spans="1:6">
      <c r="A7153" s="144"/>
      <c r="B7153" s="144"/>
      <c r="C7153" s="144"/>
      <c r="D7153" s="144"/>
      <c r="E7153" s="144"/>
      <c r="F7153" s="144"/>
    </row>
    <row r="7154" spans="1:6">
      <c r="A7154" s="144"/>
      <c r="B7154" s="144"/>
      <c r="C7154" s="144"/>
      <c r="D7154" s="144"/>
      <c r="E7154" s="144"/>
      <c r="F7154" s="144"/>
    </row>
    <row r="7155" spans="1:6">
      <c r="A7155" s="144"/>
      <c r="B7155" s="144"/>
      <c r="C7155" s="144"/>
      <c r="D7155" s="144"/>
      <c r="E7155" s="144"/>
      <c r="F7155" s="144"/>
    </row>
    <row r="7156" spans="1:6">
      <c r="A7156" s="144"/>
      <c r="B7156" s="144"/>
      <c r="C7156" s="144"/>
      <c r="D7156" s="144"/>
      <c r="E7156" s="144"/>
      <c r="F7156" s="144"/>
    </row>
    <row r="7157" spans="1:6">
      <c r="A7157" s="144"/>
      <c r="B7157" s="144"/>
      <c r="C7157" s="144"/>
      <c r="D7157" s="144"/>
      <c r="E7157" s="144"/>
      <c r="F7157" s="144"/>
    </row>
    <row r="7158" spans="1:6">
      <c r="A7158" s="144"/>
      <c r="B7158" s="144"/>
      <c r="C7158" s="144"/>
      <c r="D7158" s="144"/>
      <c r="E7158" s="144"/>
      <c r="F7158" s="144"/>
    </row>
    <row r="7159" spans="1:6">
      <c r="A7159" s="144"/>
      <c r="B7159" s="144"/>
      <c r="C7159" s="144"/>
      <c r="D7159" s="144"/>
      <c r="E7159" s="144"/>
      <c r="F7159" s="144"/>
    </row>
    <row r="7160" spans="1:6">
      <c r="A7160" s="144"/>
      <c r="B7160" s="144"/>
      <c r="C7160" s="144"/>
      <c r="D7160" s="144"/>
      <c r="E7160" s="144"/>
      <c r="F7160" s="144"/>
    </row>
    <row r="7161" spans="1:6">
      <c r="A7161" s="144"/>
      <c r="B7161" s="144"/>
      <c r="C7161" s="144"/>
      <c r="D7161" s="144"/>
      <c r="E7161" s="144"/>
      <c r="F7161" s="144"/>
    </row>
    <row r="7162" spans="1:6">
      <c r="A7162" s="144"/>
      <c r="B7162" s="144"/>
      <c r="C7162" s="144"/>
      <c r="D7162" s="144"/>
      <c r="E7162" s="144"/>
      <c r="F7162" s="144"/>
    </row>
    <row r="7163" spans="1:6">
      <c r="A7163" s="144"/>
      <c r="B7163" s="144"/>
      <c r="C7163" s="144"/>
      <c r="D7163" s="144"/>
      <c r="E7163" s="144"/>
      <c r="F7163" s="144"/>
    </row>
    <row r="7164" spans="1:6">
      <c r="A7164" s="144"/>
      <c r="B7164" s="144"/>
      <c r="C7164" s="144"/>
      <c r="D7164" s="144"/>
      <c r="E7164" s="144"/>
      <c r="F7164" s="144"/>
    </row>
    <row r="7165" spans="1:6">
      <c r="A7165" s="144"/>
      <c r="B7165" s="144"/>
      <c r="C7165" s="144"/>
      <c r="D7165" s="144"/>
      <c r="E7165" s="144"/>
      <c r="F7165" s="144"/>
    </row>
    <row r="7166" spans="1:6">
      <c r="A7166" s="144"/>
      <c r="B7166" s="144"/>
      <c r="C7166" s="144"/>
      <c r="D7166" s="144"/>
      <c r="E7166" s="144"/>
      <c r="F7166" s="144"/>
    </row>
    <row r="7167" spans="1:6">
      <c r="A7167" s="144"/>
      <c r="B7167" s="144"/>
      <c r="C7167" s="144"/>
      <c r="D7167" s="144"/>
      <c r="E7167" s="144"/>
      <c r="F7167" s="144"/>
    </row>
    <row r="7168" spans="1:6">
      <c r="A7168" s="144"/>
      <c r="B7168" s="144"/>
      <c r="C7168" s="144"/>
      <c r="D7168" s="144"/>
      <c r="E7168" s="144"/>
      <c r="F7168" s="144"/>
    </row>
    <row r="7169" spans="1:6">
      <c r="A7169" s="144"/>
      <c r="B7169" s="144"/>
      <c r="C7169" s="144"/>
      <c r="D7169" s="144"/>
      <c r="E7169" s="144"/>
      <c r="F7169" s="144"/>
    </row>
    <row r="7170" spans="1:6">
      <c r="A7170" s="144"/>
      <c r="B7170" s="144"/>
      <c r="C7170" s="144"/>
      <c r="D7170" s="144"/>
      <c r="E7170" s="144"/>
      <c r="F7170" s="144"/>
    </row>
    <row r="7171" spans="1:6">
      <c r="A7171" s="144"/>
      <c r="B7171" s="144"/>
      <c r="C7171" s="144"/>
      <c r="D7171" s="144"/>
      <c r="E7171" s="144"/>
      <c r="F7171" s="144"/>
    </row>
    <row r="7172" spans="1:6">
      <c r="A7172" s="144"/>
      <c r="B7172" s="144"/>
      <c r="C7172" s="144"/>
      <c r="D7172" s="144"/>
      <c r="E7172" s="144"/>
      <c r="F7172" s="144"/>
    </row>
    <row r="7173" spans="1:6">
      <c r="A7173" s="144"/>
      <c r="B7173" s="144"/>
      <c r="C7173" s="144"/>
      <c r="D7173" s="144"/>
      <c r="E7173" s="144"/>
      <c r="F7173" s="144"/>
    </row>
    <row r="7174" spans="1:6">
      <c r="A7174" s="144"/>
      <c r="B7174" s="144"/>
      <c r="C7174" s="144"/>
      <c r="D7174" s="144"/>
      <c r="E7174" s="144"/>
      <c r="F7174" s="144"/>
    </row>
    <row r="7175" spans="1:6">
      <c r="A7175" s="144"/>
      <c r="B7175" s="144"/>
      <c r="C7175" s="144"/>
      <c r="D7175" s="144"/>
      <c r="E7175" s="144"/>
      <c r="F7175" s="144"/>
    </row>
    <row r="7176" spans="1:6">
      <c r="A7176" s="144"/>
      <c r="B7176" s="144"/>
      <c r="C7176" s="144"/>
      <c r="D7176" s="144"/>
      <c r="E7176" s="144"/>
      <c r="F7176" s="144"/>
    </row>
    <row r="7177" spans="1:6">
      <c r="A7177" s="144"/>
      <c r="B7177" s="144"/>
      <c r="C7177" s="144"/>
      <c r="D7177" s="144"/>
      <c r="E7177" s="144"/>
      <c r="F7177" s="144"/>
    </row>
    <row r="7178" spans="1:6">
      <c r="A7178" s="144"/>
      <c r="B7178" s="144"/>
      <c r="C7178" s="144"/>
      <c r="D7178" s="144"/>
      <c r="E7178" s="144"/>
      <c r="F7178" s="144"/>
    </row>
    <row r="7179" spans="1:6">
      <c r="A7179" s="144"/>
      <c r="B7179" s="144"/>
      <c r="C7179" s="144"/>
      <c r="D7179" s="144"/>
      <c r="E7179" s="144"/>
      <c r="F7179" s="144"/>
    </row>
    <row r="7180" spans="1:6">
      <c r="A7180" s="144"/>
      <c r="B7180" s="144"/>
      <c r="C7180" s="144"/>
      <c r="D7180" s="144"/>
      <c r="E7180" s="144"/>
      <c r="F7180" s="144"/>
    </row>
    <row r="7181" spans="1:6">
      <c r="A7181" s="144"/>
      <c r="B7181" s="144"/>
      <c r="C7181" s="144"/>
      <c r="D7181" s="144"/>
      <c r="E7181" s="144"/>
      <c r="F7181" s="144"/>
    </row>
    <row r="7182" spans="1:6">
      <c r="A7182" s="144"/>
      <c r="B7182" s="144"/>
      <c r="C7182" s="144"/>
      <c r="D7182" s="144"/>
      <c r="E7182" s="144"/>
      <c r="F7182" s="144"/>
    </row>
    <row r="7183" spans="1:6">
      <c r="A7183" s="144"/>
      <c r="B7183" s="144"/>
      <c r="C7183" s="144"/>
      <c r="D7183" s="144"/>
      <c r="E7183" s="144"/>
      <c r="F7183" s="144"/>
    </row>
    <row r="7184" spans="1:6">
      <c r="A7184" s="144"/>
      <c r="B7184" s="144"/>
      <c r="C7184" s="144"/>
      <c r="D7184" s="144"/>
      <c r="E7184" s="144"/>
      <c r="F7184" s="144"/>
    </row>
    <row r="7185" spans="1:6">
      <c r="A7185" s="144"/>
      <c r="B7185" s="144"/>
      <c r="C7185" s="144"/>
      <c r="D7185" s="144"/>
      <c r="E7185" s="144"/>
      <c r="F7185" s="144"/>
    </row>
    <row r="7186" spans="1:6">
      <c r="A7186" s="144"/>
      <c r="B7186" s="144"/>
      <c r="C7186" s="144"/>
      <c r="D7186" s="144"/>
      <c r="E7186" s="144"/>
      <c r="F7186" s="144"/>
    </row>
    <row r="7187" spans="1:6">
      <c r="A7187" s="144"/>
      <c r="B7187" s="144"/>
      <c r="C7187" s="144"/>
      <c r="D7187" s="144"/>
      <c r="E7187" s="144"/>
      <c r="F7187" s="144"/>
    </row>
    <row r="7188" spans="1:6">
      <c r="A7188" s="144"/>
      <c r="B7188" s="144"/>
      <c r="C7188" s="144"/>
      <c r="D7188" s="144"/>
      <c r="E7188" s="144"/>
      <c r="F7188" s="144"/>
    </row>
    <row r="7189" spans="1:6">
      <c r="A7189" s="144"/>
      <c r="B7189" s="144"/>
      <c r="C7189" s="144"/>
      <c r="D7189" s="144"/>
      <c r="E7189" s="144"/>
      <c r="F7189" s="144"/>
    </row>
    <row r="7190" spans="1:6">
      <c r="A7190" s="144"/>
      <c r="B7190" s="144"/>
      <c r="C7190" s="144"/>
      <c r="D7190" s="144"/>
      <c r="E7190" s="144"/>
      <c r="F7190" s="144"/>
    </row>
    <row r="7191" spans="1:6">
      <c r="A7191" s="144"/>
      <c r="B7191" s="144"/>
      <c r="C7191" s="144"/>
      <c r="D7191" s="144"/>
      <c r="E7191" s="144"/>
      <c r="F7191" s="144"/>
    </row>
    <row r="7192" spans="1:6">
      <c r="A7192" s="144"/>
      <c r="B7192" s="144"/>
      <c r="C7192" s="144"/>
      <c r="D7192" s="144"/>
      <c r="E7192" s="144"/>
      <c r="F7192" s="144"/>
    </row>
    <row r="7193" spans="1:6">
      <c r="A7193" s="144"/>
      <c r="B7193" s="144"/>
      <c r="C7193" s="144"/>
      <c r="D7193" s="144"/>
      <c r="E7193" s="144"/>
      <c r="F7193" s="144"/>
    </row>
    <row r="7194" spans="1:6">
      <c r="A7194" s="144"/>
      <c r="B7194" s="144"/>
      <c r="C7194" s="144"/>
      <c r="D7194" s="144"/>
      <c r="E7194" s="144"/>
      <c r="F7194" s="144"/>
    </row>
    <row r="7195" spans="1:6">
      <c r="A7195" s="144"/>
      <c r="B7195" s="144"/>
      <c r="C7195" s="144"/>
      <c r="D7195" s="144"/>
      <c r="E7195" s="144"/>
      <c r="F7195" s="144"/>
    </row>
    <row r="7196" spans="1:6">
      <c r="A7196" s="144"/>
      <c r="B7196" s="144"/>
      <c r="C7196" s="144"/>
      <c r="D7196" s="144"/>
      <c r="E7196" s="144"/>
      <c r="F7196" s="144"/>
    </row>
    <row r="7197" spans="1:6">
      <c r="A7197" s="144"/>
      <c r="B7197" s="144"/>
      <c r="C7197" s="144"/>
      <c r="D7197" s="144"/>
      <c r="E7197" s="144"/>
      <c r="F7197" s="144"/>
    </row>
    <row r="7198" spans="1:6">
      <c r="A7198" s="144"/>
      <c r="B7198" s="144"/>
      <c r="C7198" s="144"/>
      <c r="D7198" s="144"/>
      <c r="E7198" s="144"/>
      <c r="F7198" s="144"/>
    </row>
    <row r="7199" spans="1:6">
      <c r="A7199" s="144"/>
      <c r="B7199" s="144"/>
      <c r="C7199" s="144"/>
      <c r="D7199" s="144"/>
      <c r="E7199" s="144"/>
      <c r="F7199" s="144"/>
    </row>
    <row r="7200" spans="1:6">
      <c r="A7200" s="144"/>
      <c r="B7200" s="144"/>
      <c r="C7200" s="144"/>
      <c r="D7200" s="144"/>
      <c r="E7200" s="144"/>
      <c r="F7200" s="144"/>
    </row>
    <row r="7201" spans="1:6">
      <c r="A7201" s="144"/>
      <c r="B7201" s="144"/>
      <c r="C7201" s="144"/>
      <c r="D7201" s="144"/>
      <c r="E7201" s="144"/>
      <c r="F7201" s="144"/>
    </row>
    <row r="7202" spans="1:6">
      <c r="A7202" s="144"/>
      <c r="B7202" s="144"/>
      <c r="C7202" s="144"/>
      <c r="D7202" s="144"/>
      <c r="E7202" s="144"/>
      <c r="F7202" s="144"/>
    </row>
    <row r="7203" spans="1:6">
      <c r="A7203" s="144"/>
      <c r="B7203" s="144"/>
      <c r="C7203" s="144"/>
      <c r="D7203" s="144"/>
      <c r="E7203" s="144"/>
      <c r="F7203" s="144"/>
    </row>
    <row r="7204" spans="1:6">
      <c r="A7204" s="144"/>
      <c r="B7204" s="144"/>
      <c r="C7204" s="144"/>
      <c r="D7204" s="144"/>
      <c r="E7204" s="144"/>
      <c r="F7204" s="144"/>
    </row>
    <row r="7205" spans="1:6">
      <c r="A7205" s="144"/>
      <c r="B7205" s="144"/>
      <c r="C7205" s="144"/>
      <c r="D7205" s="144"/>
      <c r="E7205" s="144"/>
      <c r="F7205" s="144"/>
    </row>
    <row r="7206" spans="1:6">
      <c r="A7206" s="144"/>
      <c r="B7206" s="144"/>
      <c r="C7206" s="144"/>
      <c r="D7206" s="144"/>
      <c r="E7206" s="144"/>
      <c r="F7206" s="144"/>
    </row>
    <row r="7207" spans="1:6">
      <c r="A7207" s="144"/>
      <c r="B7207" s="144"/>
      <c r="C7207" s="144"/>
      <c r="D7207" s="144"/>
      <c r="E7207" s="144"/>
      <c r="F7207" s="144"/>
    </row>
    <row r="7208" spans="1:6">
      <c r="A7208" s="144"/>
      <c r="B7208" s="144"/>
      <c r="C7208" s="144"/>
      <c r="D7208" s="144"/>
      <c r="E7208" s="144"/>
      <c r="F7208" s="144"/>
    </row>
    <row r="7209" spans="1:6">
      <c r="A7209" s="144"/>
      <c r="B7209" s="144"/>
      <c r="C7209" s="144"/>
      <c r="D7209" s="144"/>
      <c r="E7209" s="144"/>
      <c r="F7209" s="144"/>
    </row>
    <row r="7210" spans="1:6">
      <c r="A7210" s="144"/>
      <c r="B7210" s="144"/>
      <c r="C7210" s="144"/>
      <c r="D7210" s="144"/>
      <c r="E7210" s="144"/>
      <c r="F7210" s="144"/>
    </row>
    <row r="7211" spans="1:6">
      <c r="A7211" s="144"/>
      <c r="B7211" s="144"/>
      <c r="C7211" s="144"/>
      <c r="D7211" s="144"/>
      <c r="E7211" s="144"/>
      <c r="F7211" s="144"/>
    </row>
    <row r="7212" spans="1:6">
      <c r="A7212" s="144"/>
      <c r="B7212" s="144"/>
      <c r="C7212" s="144"/>
      <c r="D7212" s="144"/>
      <c r="E7212" s="144"/>
      <c r="F7212" s="144"/>
    </row>
    <row r="7213" spans="1:6">
      <c r="A7213" s="144"/>
      <c r="B7213" s="144"/>
      <c r="C7213" s="144"/>
      <c r="D7213" s="144"/>
      <c r="E7213" s="144"/>
      <c r="F7213" s="144"/>
    </row>
    <row r="7214" spans="1:6">
      <c r="A7214" s="144"/>
      <c r="B7214" s="144"/>
      <c r="C7214" s="144"/>
      <c r="D7214" s="144"/>
      <c r="E7214" s="144"/>
      <c r="F7214" s="144"/>
    </row>
    <row r="7215" spans="1:6">
      <c r="A7215" s="144"/>
      <c r="B7215" s="144"/>
      <c r="C7215" s="144"/>
      <c r="D7215" s="144"/>
      <c r="E7215" s="144"/>
      <c r="F7215" s="144"/>
    </row>
    <row r="7216" spans="1:6">
      <c r="A7216" s="144"/>
      <c r="B7216" s="144"/>
      <c r="C7216" s="144"/>
      <c r="D7216" s="144"/>
      <c r="E7216" s="144"/>
      <c r="F7216" s="144"/>
    </row>
    <row r="7217" spans="1:6">
      <c r="A7217" s="144"/>
      <c r="B7217" s="144"/>
      <c r="C7217" s="144"/>
      <c r="D7217" s="144"/>
      <c r="E7217" s="144"/>
      <c r="F7217" s="144"/>
    </row>
    <row r="7218" spans="1:6">
      <c r="A7218" s="144"/>
      <c r="B7218" s="144"/>
      <c r="C7218" s="144"/>
      <c r="D7218" s="144"/>
      <c r="E7218" s="144"/>
      <c r="F7218" s="144"/>
    </row>
    <row r="7219" spans="1:6">
      <c r="A7219" s="144"/>
      <c r="B7219" s="144"/>
      <c r="C7219" s="144"/>
      <c r="D7219" s="144"/>
      <c r="E7219" s="144"/>
      <c r="F7219" s="144"/>
    </row>
    <row r="7220" spans="1:6">
      <c r="A7220" s="144"/>
      <c r="B7220" s="144"/>
      <c r="C7220" s="144"/>
      <c r="D7220" s="144"/>
      <c r="E7220" s="144"/>
      <c r="F7220" s="144"/>
    </row>
    <row r="7221" spans="1:6">
      <c r="A7221" s="144"/>
      <c r="B7221" s="144"/>
      <c r="C7221" s="144"/>
      <c r="D7221" s="144"/>
      <c r="E7221" s="144"/>
      <c r="F7221" s="144"/>
    </row>
    <row r="7222" spans="1:6">
      <c r="A7222" s="144"/>
      <c r="B7222" s="144"/>
      <c r="C7222" s="144"/>
      <c r="D7222" s="144"/>
      <c r="E7222" s="144"/>
      <c r="F7222" s="144"/>
    </row>
    <row r="7223" spans="1:6">
      <c r="A7223" s="144"/>
      <c r="B7223" s="144"/>
      <c r="C7223" s="144"/>
      <c r="D7223" s="144"/>
      <c r="E7223" s="144"/>
      <c r="F7223" s="144"/>
    </row>
    <row r="7224" spans="1:6">
      <c r="A7224" s="144"/>
      <c r="B7224" s="144"/>
      <c r="C7224" s="144"/>
      <c r="D7224" s="144"/>
      <c r="E7224" s="144"/>
      <c r="F7224" s="144"/>
    </row>
    <row r="7225" spans="1:6">
      <c r="A7225" s="144"/>
      <c r="B7225" s="144"/>
      <c r="C7225" s="144"/>
      <c r="D7225" s="144"/>
      <c r="E7225" s="144"/>
      <c r="F7225" s="144"/>
    </row>
    <row r="7226" spans="1:6">
      <c r="A7226" s="144"/>
      <c r="B7226" s="144"/>
      <c r="C7226" s="144"/>
      <c r="D7226" s="144"/>
      <c r="E7226" s="144"/>
      <c r="F7226" s="144"/>
    </row>
    <row r="7227" spans="1:6">
      <c r="A7227" s="144"/>
      <c r="B7227" s="144"/>
      <c r="C7227" s="144"/>
      <c r="D7227" s="144"/>
      <c r="E7227" s="144"/>
      <c r="F7227" s="144"/>
    </row>
    <row r="7228" spans="1:6">
      <c r="A7228" s="144"/>
      <c r="B7228" s="144"/>
      <c r="C7228" s="144"/>
      <c r="D7228" s="144"/>
      <c r="E7228" s="144"/>
      <c r="F7228" s="144"/>
    </row>
    <row r="7229" spans="1:6">
      <c r="A7229" s="144"/>
      <c r="B7229" s="144"/>
      <c r="C7229" s="144"/>
      <c r="D7229" s="144"/>
      <c r="E7229" s="144"/>
      <c r="F7229" s="144"/>
    </row>
    <row r="7230" spans="1:6">
      <c r="A7230" s="144"/>
      <c r="B7230" s="144"/>
      <c r="C7230" s="144"/>
      <c r="D7230" s="144"/>
      <c r="E7230" s="144"/>
      <c r="F7230" s="144"/>
    </row>
    <row r="7231" spans="1:6">
      <c r="A7231" s="144"/>
      <c r="B7231" s="144"/>
      <c r="C7231" s="144"/>
      <c r="D7231" s="144"/>
      <c r="E7231" s="144"/>
      <c r="F7231" s="144"/>
    </row>
    <row r="7232" spans="1:6">
      <c r="A7232" s="144"/>
      <c r="B7232" s="144"/>
      <c r="C7232" s="144"/>
      <c r="D7232" s="144"/>
      <c r="E7232" s="144"/>
      <c r="F7232" s="144"/>
    </row>
    <row r="7233" spans="1:6">
      <c r="A7233" s="144"/>
      <c r="B7233" s="144"/>
      <c r="C7233" s="144"/>
      <c r="D7233" s="144"/>
      <c r="E7233" s="144"/>
      <c r="F7233" s="144"/>
    </row>
    <row r="7234" spans="1:6">
      <c r="A7234" s="144"/>
      <c r="B7234" s="144"/>
      <c r="C7234" s="144"/>
      <c r="D7234" s="144"/>
      <c r="E7234" s="144"/>
      <c r="F7234" s="144"/>
    </row>
    <row r="7235" spans="1:6">
      <c r="A7235" s="144"/>
      <c r="B7235" s="144"/>
      <c r="C7235" s="144"/>
      <c r="D7235" s="144"/>
      <c r="E7235" s="144"/>
      <c r="F7235" s="144"/>
    </row>
    <row r="7236" spans="1:6">
      <c r="A7236" s="144"/>
      <c r="B7236" s="144"/>
      <c r="C7236" s="144"/>
      <c r="D7236" s="144"/>
      <c r="E7236" s="144"/>
      <c r="F7236" s="144"/>
    </row>
    <row r="7237" spans="1:6">
      <c r="A7237" s="144"/>
      <c r="B7237" s="144"/>
      <c r="C7237" s="144"/>
      <c r="D7237" s="144"/>
      <c r="E7237" s="144"/>
      <c r="F7237" s="144"/>
    </row>
    <row r="7238" spans="1:6">
      <c r="A7238" s="144"/>
      <c r="B7238" s="144"/>
      <c r="C7238" s="144"/>
      <c r="D7238" s="144"/>
      <c r="E7238" s="144"/>
      <c r="F7238" s="144"/>
    </row>
    <row r="7239" spans="1:6">
      <c r="A7239" s="144"/>
      <c r="B7239" s="144"/>
      <c r="C7239" s="144"/>
      <c r="D7239" s="144"/>
      <c r="E7239" s="144"/>
      <c r="F7239" s="144"/>
    </row>
    <row r="7240" spans="1:6">
      <c r="A7240" s="144"/>
      <c r="B7240" s="144"/>
      <c r="C7240" s="144"/>
      <c r="D7240" s="144"/>
      <c r="E7240" s="144"/>
      <c r="F7240" s="144"/>
    </row>
    <row r="7241" spans="1:6">
      <c r="A7241" s="144"/>
      <c r="B7241" s="144"/>
      <c r="C7241" s="144"/>
      <c r="D7241" s="144"/>
      <c r="E7241" s="144"/>
      <c r="F7241" s="144"/>
    </row>
    <row r="7242" spans="1:6">
      <c r="A7242" s="144"/>
      <c r="B7242" s="144"/>
      <c r="C7242" s="144"/>
      <c r="D7242" s="144"/>
      <c r="E7242" s="144"/>
      <c r="F7242" s="144"/>
    </row>
    <row r="7243" spans="1:6">
      <c r="A7243" s="144"/>
      <c r="B7243" s="144"/>
      <c r="C7243" s="144"/>
      <c r="D7243" s="144"/>
      <c r="E7243" s="144"/>
      <c r="F7243" s="144"/>
    </row>
    <row r="7244" spans="1:6">
      <c r="A7244" s="144"/>
      <c r="B7244" s="144"/>
      <c r="C7244" s="144"/>
      <c r="D7244" s="144"/>
      <c r="E7244" s="144"/>
      <c r="F7244" s="144"/>
    </row>
    <row r="7245" spans="1:6">
      <c r="A7245" s="144"/>
      <c r="B7245" s="144"/>
      <c r="C7245" s="144"/>
      <c r="D7245" s="144"/>
      <c r="E7245" s="144"/>
      <c r="F7245" s="144"/>
    </row>
    <row r="7246" spans="1:6">
      <c r="A7246" s="144"/>
      <c r="B7246" s="144"/>
      <c r="C7246" s="144"/>
      <c r="D7246" s="144"/>
      <c r="E7246" s="144"/>
      <c r="F7246" s="144"/>
    </row>
    <row r="7247" spans="1:6">
      <c r="A7247" s="144"/>
      <c r="B7247" s="144"/>
      <c r="C7247" s="144"/>
      <c r="D7247" s="144"/>
      <c r="E7247" s="144"/>
      <c r="F7247" s="144"/>
    </row>
    <row r="7248" spans="1:6">
      <c r="A7248" s="144"/>
      <c r="B7248" s="144"/>
      <c r="C7248" s="144"/>
      <c r="D7248" s="144"/>
      <c r="E7248" s="144"/>
      <c r="F7248" s="144"/>
    </row>
    <row r="7249" spans="1:6">
      <c r="A7249" s="144"/>
      <c r="B7249" s="144"/>
      <c r="C7249" s="144"/>
      <c r="D7249" s="144"/>
      <c r="E7249" s="144"/>
      <c r="F7249" s="144"/>
    </row>
    <row r="7250" spans="1:6">
      <c r="A7250" s="144"/>
      <c r="B7250" s="144"/>
      <c r="C7250" s="144"/>
      <c r="D7250" s="144"/>
      <c r="E7250" s="144"/>
      <c r="F7250" s="144"/>
    </row>
    <row r="7251" spans="1:6">
      <c r="A7251" s="144"/>
      <c r="B7251" s="144"/>
      <c r="C7251" s="144"/>
      <c r="D7251" s="144"/>
      <c r="E7251" s="144"/>
      <c r="F7251" s="144"/>
    </row>
    <row r="7252" spans="1:6">
      <c r="A7252" s="144"/>
      <c r="B7252" s="144"/>
      <c r="C7252" s="144"/>
      <c r="D7252" s="144"/>
      <c r="E7252" s="144"/>
      <c r="F7252" s="144"/>
    </row>
    <row r="7253" spans="1:6">
      <c r="A7253" s="144"/>
      <c r="B7253" s="144"/>
      <c r="C7253" s="144"/>
      <c r="D7253" s="144"/>
      <c r="E7253" s="144"/>
      <c r="F7253" s="144"/>
    </row>
    <row r="7254" spans="1:6">
      <c r="A7254" s="144"/>
      <c r="B7254" s="144"/>
      <c r="C7254" s="144"/>
      <c r="D7254" s="144"/>
      <c r="E7254" s="144"/>
      <c r="F7254" s="144"/>
    </row>
    <row r="7255" spans="1:6">
      <c r="A7255" s="144"/>
      <c r="B7255" s="144"/>
      <c r="C7255" s="144"/>
      <c r="D7255" s="144"/>
      <c r="E7255" s="144"/>
      <c r="F7255" s="144"/>
    </row>
    <row r="7256" spans="1:6">
      <c r="A7256" s="144"/>
      <c r="B7256" s="144"/>
      <c r="C7256" s="144"/>
      <c r="D7256" s="144"/>
      <c r="E7256" s="144"/>
      <c r="F7256" s="144"/>
    </row>
    <row r="7257" spans="1:6">
      <c r="A7257" s="144"/>
      <c r="B7257" s="144"/>
      <c r="C7257" s="144"/>
      <c r="D7257" s="144"/>
      <c r="E7257" s="144"/>
      <c r="F7257" s="144"/>
    </row>
    <row r="7258" spans="1:6">
      <c r="A7258" s="144"/>
      <c r="B7258" s="144"/>
      <c r="C7258" s="144"/>
      <c r="D7258" s="144"/>
      <c r="E7258" s="144"/>
      <c r="F7258" s="144"/>
    </row>
    <row r="7259" spans="1:6">
      <c r="A7259" s="144"/>
      <c r="B7259" s="144"/>
      <c r="C7259" s="144"/>
      <c r="D7259" s="144"/>
      <c r="E7259" s="144"/>
      <c r="F7259" s="144"/>
    </row>
    <row r="7260" spans="1:6">
      <c r="A7260" s="144"/>
      <c r="B7260" s="144"/>
      <c r="C7260" s="144"/>
      <c r="D7260" s="144"/>
      <c r="E7260" s="144"/>
      <c r="F7260" s="144"/>
    </row>
    <row r="7261" spans="1:6">
      <c r="A7261" s="144"/>
      <c r="B7261" s="144"/>
      <c r="C7261" s="144"/>
      <c r="D7261" s="144"/>
      <c r="E7261" s="144"/>
      <c r="F7261" s="144"/>
    </row>
    <row r="7262" spans="1:6">
      <c r="A7262" s="144"/>
      <c r="B7262" s="144"/>
      <c r="C7262" s="144"/>
      <c r="D7262" s="144"/>
      <c r="E7262" s="144"/>
      <c r="F7262" s="144"/>
    </row>
    <row r="7263" spans="1:6">
      <c r="A7263" s="144"/>
      <c r="B7263" s="144"/>
      <c r="C7263" s="144"/>
      <c r="D7263" s="144"/>
      <c r="E7263" s="144"/>
      <c r="F7263" s="144"/>
    </row>
    <row r="7264" spans="1:6">
      <c r="A7264" s="144"/>
      <c r="B7264" s="144"/>
      <c r="C7264" s="144"/>
      <c r="D7264" s="144"/>
      <c r="E7264" s="144"/>
      <c r="F7264" s="144"/>
    </row>
    <row r="7265" spans="1:6">
      <c r="A7265" s="144"/>
      <c r="B7265" s="144"/>
      <c r="C7265" s="144"/>
      <c r="D7265" s="144"/>
      <c r="E7265" s="144"/>
      <c r="F7265" s="144"/>
    </row>
    <row r="7266" spans="1:6">
      <c r="A7266" s="144"/>
      <c r="B7266" s="144"/>
      <c r="C7266" s="144"/>
      <c r="D7266" s="144"/>
      <c r="E7266" s="144"/>
      <c r="F7266" s="144"/>
    </row>
    <row r="7267" spans="1:6">
      <c r="A7267" s="144"/>
      <c r="B7267" s="144"/>
      <c r="C7267" s="144"/>
      <c r="D7267" s="144"/>
      <c r="E7267" s="144"/>
      <c r="F7267" s="144"/>
    </row>
    <row r="7268" spans="1:6">
      <c r="A7268" s="144"/>
      <c r="B7268" s="144"/>
      <c r="C7268" s="144"/>
      <c r="D7268" s="144"/>
      <c r="E7268" s="144"/>
      <c r="F7268" s="144"/>
    </row>
    <row r="7269" spans="1:6">
      <c r="A7269" s="144"/>
      <c r="B7269" s="144"/>
      <c r="C7269" s="144"/>
      <c r="D7269" s="144"/>
      <c r="E7269" s="144"/>
      <c r="F7269" s="144"/>
    </row>
    <row r="7270" spans="1:6">
      <c r="A7270" s="144"/>
      <c r="B7270" s="144"/>
      <c r="C7270" s="144"/>
      <c r="D7270" s="144"/>
      <c r="E7270" s="144"/>
      <c r="F7270" s="144"/>
    </row>
    <row r="7271" spans="1:6">
      <c r="A7271" s="144"/>
      <c r="B7271" s="144"/>
      <c r="C7271" s="144"/>
      <c r="D7271" s="144"/>
      <c r="E7271" s="144"/>
      <c r="F7271" s="144"/>
    </row>
    <row r="7272" spans="1:6">
      <c r="A7272" s="144"/>
      <c r="B7272" s="144"/>
      <c r="C7272" s="144"/>
      <c r="D7272" s="144"/>
      <c r="E7272" s="144"/>
      <c r="F7272" s="144"/>
    </row>
    <row r="7273" spans="1:6">
      <c r="A7273" s="144"/>
      <c r="B7273" s="144"/>
      <c r="C7273" s="144"/>
      <c r="D7273" s="144"/>
      <c r="E7273" s="144"/>
      <c r="F7273" s="144"/>
    </row>
    <row r="7274" spans="1:6">
      <c r="A7274" s="144"/>
      <c r="B7274" s="144"/>
      <c r="C7274" s="144"/>
      <c r="D7274" s="144"/>
      <c r="E7274" s="144"/>
      <c r="F7274" s="144"/>
    </row>
    <row r="7275" spans="1:6">
      <c r="A7275" s="144"/>
      <c r="B7275" s="144"/>
      <c r="C7275" s="144"/>
      <c r="D7275" s="144"/>
      <c r="E7275" s="144"/>
      <c r="F7275" s="144"/>
    </row>
    <row r="7276" spans="1:6">
      <c r="A7276" s="144"/>
      <c r="B7276" s="144"/>
      <c r="C7276" s="144"/>
      <c r="D7276" s="144"/>
      <c r="E7276" s="144"/>
      <c r="F7276" s="144"/>
    </row>
    <row r="7277" spans="1:6">
      <c r="A7277" s="144"/>
      <c r="B7277" s="144"/>
      <c r="C7277" s="144"/>
      <c r="D7277" s="144"/>
      <c r="E7277" s="144"/>
      <c r="F7277" s="144"/>
    </row>
    <row r="7278" spans="1:6">
      <c r="A7278" s="144"/>
      <c r="B7278" s="144"/>
      <c r="C7278" s="144"/>
      <c r="D7278" s="144"/>
      <c r="E7278" s="144"/>
      <c r="F7278" s="144"/>
    </row>
    <row r="7279" spans="1:6">
      <c r="A7279" s="144"/>
      <c r="B7279" s="144"/>
      <c r="C7279" s="144"/>
      <c r="D7279" s="144"/>
      <c r="E7279" s="144"/>
      <c r="F7279" s="144"/>
    </row>
    <row r="7280" spans="1:6">
      <c r="A7280" s="144"/>
      <c r="B7280" s="144"/>
      <c r="C7280" s="144"/>
      <c r="D7280" s="144"/>
      <c r="E7280" s="144"/>
      <c r="F7280" s="144"/>
    </row>
    <row r="7281" spans="1:6">
      <c r="A7281" s="144"/>
      <c r="B7281" s="144"/>
      <c r="C7281" s="144"/>
      <c r="D7281" s="144"/>
      <c r="E7281" s="144"/>
      <c r="F7281" s="144"/>
    </row>
    <row r="7282" spans="1:6">
      <c r="A7282" s="144"/>
      <c r="B7282" s="144"/>
      <c r="C7282" s="144"/>
      <c r="D7282" s="144"/>
      <c r="E7282" s="144"/>
      <c r="F7282" s="144"/>
    </row>
    <row r="7283" spans="1:6">
      <c r="A7283" s="144"/>
      <c r="B7283" s="144"/>
      <c r="C7283" s="144"/>
      <c r="D7283" s="144"/>
      <c r="E7283" s="144"/>
      <c r="F7283" s="144"/>
    </row>
    <row r="7284" spans="1:6">
      <c r="A7284" s="144"/>
      <c r="B7284" s="144"/>
      <c r="C7284" s="144"/>
      <c r="D7284" s="144"/>
      <c r="E7284" s="144"/>
      <c r="F7284" s="144"/>
    </row>
    <row r="7285" spans="1:6">
      <c r="A7285" s="144"/>
      <c r="B7285" s="144"/>
      <c r="C7285" s="144"/>
      <c r="D7285" s="144"/>
      <c r="E7285" s="144"/>
      <c r="F7285" s="144"/>
    </row>
    <row r="7286" spans="1:6">
      <c r="A7286" s="144"/>
      <c r="B7286" s="144"/>
      <c r="C7286" s="144"/>
      <c r="D7286" s="144"/>
      <c r="E7286" s="144"/>
      <c r="F7286" s="144"/>
    </row>
    <row r="7287" spans="1:6">
      <c r="A7287" s="144"/>
      <c r="B7287" s="144"/>
      <c r="C7287" s="144"/>
      <c r="D7287" s="144"/>
      <c r="E7287" s="144"/>
      <c r="F7287" s="144"/>
    </row>
    <row r="7288" spans="1:6">
      <c r="A7288" s="144"/>
      <c r="B7288" s="144"/>
      <c r="C7288" s="144"/>
      <c r="D7288" s="144"/>
      <c r="E7288" s="144"/>
      <c r="F7288" s="144"/>
    </row>
    <row r="7289" spans="1:6">
      <c r="A7289" s="144"/>
      <c r="B7289" s="144"/>
      <c r="C7289" s="144"/>
      <c r="D7289" s="144"/>
      <c r="E7289" s="144"/>
      <c r="F7289" s="144"/>
    </row>
    <row r="7290" spans="1:6">
      <c r="A7290" s="144"/>
      <c r="B7290" s="144"/>
      <c r="C7290" s="144"/>
      <c r="D7290" s="144"/>
      <c r="E7290" s="144"/>
      <c r="F7290" s="144"/>
    </row>
    <row r="7291" spans="1:6">
      <c r="A7291" s="144"/>
      <c r="B7291" s="144"/>
      <c r="C7291" s="144"/>
      <c r="D7291" s="144"/>
      <c r="E7291" s="144"/>
      <c r="F7291" s="144"/>
    </row>
    <row r="7292" spans="1:6">
      <c r="A7292" s="144"/>
      <c r="B7292" s="144"/>
      <c r="C7292" s="144"/>
      <c r="D7292" s="144"/>
      <c r="E7292" s="144"/>
      <c r="F7292" s="144"/>
    </row>
    <row r="7293" spans="1:6">
      <c r="A7293" s="144"/>
      <c r="B7293" s="144"/>
      <c r="C7293" s="144"/>
      <c r="D7293" s="144"/>
      <c r="E7293" s="144"/>
      <c r="F7293" s="144"/>
    </row>
    <row r="7294" spans="1:6">
      <c r="A7294" s="144"/>
      <c r="B7294" s="144"/>
      <c r="C7294" s="144"/>
      <c r="D7294" s="144"/>
      <c r="E7294" s="144"/>
      <c r="F7294" s="144"/>
    </row>
    <row r="7295" spans="1:6">
      <c r="A7295" s="144"/>
      <c r="B7295" s="144"/>
      <c r="C7295" s="144"/>
      <c r="D7295" s="144"/>
      <c r="E7295" s="144"/>
      <c r="F7295" s="144"/>
    </row>
    <row r="7296" spans="1:6">
      <c r="A7296" s="144"/>
      <c r="B7296" s="144"/>
      <c r="C7296" s="144"/>
      <c r="D7296" s="144"/>
      <c r="E7296" s="144"/>
      <c r="F7296" s="144"/>
    </row>
    <row r="7297" spans="1:6">
      <c r="A7297" s="144"/>
      <c r="B7297" s="144"/>
      <c r="C7297" s="144"/>
      <c r="D7297" s="144"/>
      <c r="E7297" s="144"/>
      <c r="F7297" s="144"/>
    </row>
    <row r="7298" spans="1:6">
      <c r="A7298" s="144"/>
      <c r="B7298" s="144"/>
      <c r="C7298" s="144"/>
      <c r="D7298" s="144"/>
      <c r="E7298" s="144"/>
      <c r="F7298" s="144"/>
    </row>
    <row r="7299" spans="1:6">
      <c r="A7299" s="144"/>
      <c r="B7299" s="144"/>
      <c r="C7299" s="144"/>
      <c r="D7299" s="144"/>
      <c r="E7299" s="144"/>
      <c r="F7299" s="144"/>
    </row>
    <row r="7300" spans="1:6">
      <c r="A7300" s="144"/>
      <c r="B7300" s="144"/>
      <c r="C7300" s="144"/>
      <c r="D7300" s="144"/>
      <c r="E7300" s="144"/>
      <c r="F7300" s="144"/>
    </row>
    <row r="7301" spans="1:6">
      <c r="A7301" s="144"/>
      <c r="B7301" s="144"/>
      <c r="C7301" s="144"/>
      <c r="D7301" s="144"/>
      <c r="E7301" s="144"/>
      <c r="F7301" s="144"/>
    </row>
    <row r="7302" spans="1:6">
      <c r="A7302" s="144"/>
      <c r="B7302" s="144"/>
      <c r="C7302" s="144"/>
      <c r="D7302" s="144"/>
      <c r="E7302" s="144"/>
      <c r="F7302" s="144"/>
    </row>
    <row r="7303" spans="1:6">
      <c r="A7303" s="144"/>
      <c r="B7303" s="144"/>
      <c r="C7303" s="144"/>
      <c r="D7303" s="144"/>
      <c r="E7303" s="144"/>
      <c r="F7303" s="144"/>
    </row>
    <row r="7304" spans="1:6">
      <c r="A7304" s="144"/>
      <c r="B7304" s="144"/>
      <c r="C7304" s="144"/>
      <c r="D7304" s="144"/>
      <c r="E7304" s="144"/>
      <c r="F7304" s="144"/>
    </row>
    <row r="7305" spans="1:6">
      <c r="A7305" s="144"/>
      <c r="B7305" s="144"/>
      <c r="C7305" s="144"/>
      <c r="D7305" s="144"/>
      <c r="E7305" s="144"/>
      <c r="F7305" s="144"/>
    </row>
    <row r="7306" spans="1:6">
      <c r="A7306" s="144"/>
      <c r="B7306" s="144"/>
      <c r="C7306" s="144"/>
      <c r="D7306" s="144"/>
      <c r="E7306" s="144"/>
      <c r="F7306" s="144"/>
    </row>
    <row r="7307" spans="1:6">
      <c r="A7307" s="144"/>
      <c r="B7307" s="144"/>
      <c r="C7307" s="144"/>
      <c r="D7307" s="144"/>
      <c r="E7307" s="144"/>
      <c r="F7307" s="144"/>
    </row>
    <row r="7308" spans="1:6">
      <c r="A7308" s="144"/>
      <c r="B7308" s="144"/>
      <c r="C7308" s="144"/>
      <c r="D7308" s="144"/>
      <c r="E7308" s="144"/>
      <c r="F7308" s="144"/>
    </row>
    <row r="7309" spans="1:6">
      <c r="A7309" s="144"/>
      <c r="B7309" s="144"/>
      <c r="C7309" s="144"/>
      <c r="D7309" s="144"/>
      <c r="E7309" s="144"/>
      <c r="F7309" s="144"/>
    </row>
    <row r="7310" spans="1:6">
      <c r="A7310" s="144"/>
      <c r="B7310" s="144"/>
      <c r="C7310" s="144"/>
      <c r="D7310" s="144"/>
      <c r="E7310" s="144"/>
      <c r="F7310" s="144"/>
    </row>
    <row r="7311" spans="1:6">
      <c r="A7311" s="144"/>
      <c r="B7311" s="144"/>
      <c r="C7311" s="144"/>
      <c r="D7311" s="144"/>
      <c r="E7311" s="144"/>
      <c r="F7311" s="144"/>
    </row>
    <row r="7312" spans="1:6">
      <c r="A7312" s="144"/>
      <c r="B7312" s="144"/>
      <c r="C7312" s="144"/>
      <c r="D7312" s="144"/>
      <c r="E7312" s="144"/>
      <c r="F7312" s="144"/>
    </row>
    <row r="7313" spans="1:6">
      <c r="A7313" s="144"/>
      <c r="B7313" s="144"/>
      <c r="C7313" s="144"/>
      <c r="D7313" s="144"/>
      <c r="E7313" s="144"/>
      <c r="F7313" s="144"/>
    </row>
    <row r="7314" spans="1:6">
      <c r="A7314" s="144"/>
      <c r="B7314" s="144"/>
      <c r="C7314" s="144"/>
      <c r="D7314" s="144"/>
      <c r="E7314" s="144"/>
      <c r="F7314" s="144"/>
    </row>
    <row r="7315" spans="1:6">
      <c r="A7315" s="144"/>
      <c r="B7315" s="144"/>
      <c r="C7315" s="144"/>
      <c r="D7315" s="144"/>
      <c r="E7315" s="144"/>
      <c r="F7315" s="144"/>
    </row>
    <row r="7316" spans="1:6">
      <c r="A7316" s="144"/>
      <c r="B7316" s="144"/>
      <c r="C7316" s="144"/>
      <c r="D7316" s="144"/>
      <c r="E7316" s="144"/>
      <c r="F7316" s="144"/>
    </row>
    <row r="7317" spans="1:6">
      <c r="A7317" s="144"/>
      <c r="B7317" s="144"/>
      <c r="C7317" s="144"/>
      <c r="D7317" s="144"/>
      <c r="E7317" s="144"/>
      <c r="F7317" s="144"/>
    </row>
    <row r="7318" spans="1:6">
      <c r="A7318" s="144"/>
      <c r="B7318" s="144"/>
      <c r="C7318" s="144"/>
      <c r="D7318" s="144"/>
      <c r="E7318" s="144"/>
      <c r="F7318" s="144"/>
    </row>
    <row r="7319" spans="1:6">
      <c r="A7319" s="144"/>
      <c r="B7319" s="144"/>
      <c r="C7319" s="144"/>
      <c r="D7319" s="144"/>
      <c r="E7319" s="144"/>
      <c r="F7319" s="144"/>
    </row>
    <row r="7320" spans="1:6">
      <c r="A7320" s="144"/>
      <c r="B7320" s="144"/>
      <c r="C7320" s="144"/>
      <c r="D7320" s="144"/>
      <c r="E7320" s="144"/>
      <c r="F7320" s="144"/>
    </row>
    <row r="7321" spans="1:6">
      <c r="A7321" s="144"/>
      <c r="B7321" s="144"/>
      <c r="C7321" s="144"/>
      <c r="D7321" s="144"/>
      <c r="E7321" s="144"/>
      <c r="F7321" s="144"/>
    </row>
    <row r="7322" spans="1:6">
      <c r="A7322" s="144"/>
      <c r="B7322" s="144"/>
      <c r="C7322" s="144"/>
      <c r="D7322" s="144"/>
      <c r="E7322" s="144"/>
      <c r="F7322" s="144"/>
    </row>
    <row r="7323" spans="1:6">
      <c r="A7323" s="144"/>
      <c r="B7323" s="144"/>
      <c r="C7323" s="144"/>
      <c r="D7323" s="144"/>
      <c r="E7323" s="144"/>
      <c r="F7323" s="144"/>
    </row>
    <row r="7324" spans="1:6">
      <c r="A7324" s="144"/>
      <c r="B7324" s="144"/>
      <c r="C7324" s="144"/>
      <c r="D7324" s="144"/>
      <c r="E7324" s="144"/>
      <c r="F7324" s="144"/>
    </row>
    <row r="7325" spans="1:6">
      <c r="A7325" s="144"/>
      <c r="B7325" s="144"/>
      <c r="C7325" s="144"/>
      <c r="D7325" s="144"/>
      <c r="E7325" s="144"/>
      <c r="F7325" s="144"/>
    </row>
    <row r="7326" spans="1:6">
      <c r="A7326" s="144"/>
      <c r="B7326" s="144"/>
      <c r="C7326" s="144"/>
      <c r="D7326" s="144"/>
      <c r="E7326" s="144"/>
      <c r="F7326" s="144"/>
    </row>
    <row r="7327" spans="1:6">
      <c r="A7327" s="144"/>
      <c r="B7327" s="144"/>
      <c r="C7327" s="144"/>
      <c r="D7327" s="144"/>
      <c r="E7327" s="144"/>
      <c r="F7327" s="144"/>
    </row>
    <row r="7328" spans="1:6">
      <c r="A7328" s="144"/>
      <c r="B7328" s="144"/>
      <c r="C7328" s="144"/>
      <c r="D7328" s="144"/>
      <c r="E7328" s="144"/>
      <c r="F7328" s="144"/>
    </row>
    <row r="7329" spans="1:6">
      <c r="A7329" s="144"/>
      <c r="B7329" s="144"/>
      <c r="C7329" s="144"/>
      <c r="D7329" s="144"/>
      <c r="E7329" s="144"/>
      <c r="F7329" s="144"/>
    </row>
    <row r="7330" spans="1:6">
      <c r="A7330" s="144"/>
      <c r="B7330" s="144"/>
      <c r="C7330" s="144"/>
      <c r="D7330" s="144"/>
      <c r="E7330" s="144"/>
      <c r="F7330" s="144"/>
    </row>
    <row r="7331" spans="1:6">
      <c r="A7331" s="144"/>
      <c r="B7331" s="144"/>
      <c r="C7331" s="144"/>
      <c r="D7331" s="144"/>
      <c r="E7331" s="144"/>
      <c r="F7331" s="144"/>
    </row>
    <row r="7332" spans="1:6">
      <c r="A7332" s="144"/>
      <c r="B7332" s="144"/>
      <c r="C7332" s="144"/>
      <c r="D7332" s="144"/>
      <c r="E7332" s="144"/>
      <c r="F7332" s="144"/>
    </row>
    <row r="7333" spans="1:6">
      <c r="A7333" s="144"/>
      <c r="B7333" s="144"/>
      <c r="C7333" s="144"/>
      <c r="D7333" s="144"/>
      <c r="E7333" s="144"/>
      <c r="F7333" s="144"/>
    </row>
    <row r="7334" spans="1:6">
      <c r="A7334" s="144"/>
      <c r="B7334" s="144"/>
      <c r="C7334" s="144"/>
      <c r="D7334" s="144"/>
      <c r="E7334" s="144"/>
      <c r="F7334" s="144"/>
    </row>
    <row r="7335" spans="1:6">
      <c r="A7335" s="144"/>
      <c r="B7335" s="144"/>
      <c r="C7335" s="144"/>
      <c r="D7335" s="144"/>
      <c r="E7335" s="144"/>
      <c r="F7335" s="144"/>
    </row>
    <row r="7336" spans="1:6">
      <c r="A7336" s="144"/>
      <c r="B7336" s="144"/>
      <c r="C7336" s="144"/>
      <c r="D7336" s="144"/>
      <c r="E7336" s="144"/>
      <c r="F7336" s="144"/>
    </row>
    <row r="7337" spans="1:6">
      <c r="A7337" s="144"/>
      <c r="B7337" s="144"/>
      <c r="C7337" s="144"/>
      <c r="D7337" s="144"/>
      <c r="E7337" s="144"/>
      <c r="F7337" s="144"/>
    </row>
    <row r="7338" spans="1:6">
      <c r="A7338" s="144"/>
      <c r="B7338" s="144"/>
      <c r="C7338" s="144"/>
      <c r="D7338" s="144"/>
      <c r="E7338" s="144"/>
      <c r="F7338" s="144"/>
    </row>
    <row r="7339" spans="1:6">
      <c r="A7339" s="144"/>
      <c r="B7339" s="144"/>
      <c r="C7339" s="144"/>
      <c r="D7339" s="144"/>
      <c r="E7339" s="144"/>
      <c r="F7339" s="144"/>
    </row>
    <row r="7340" spans="1:6">
      <c r="A7340" s="144"/>
      <c r="B7340" s="144"/>
      <c r="C7340" s="144"/>
      <c r="D7340" s="144"/>
      <c r="E7340" s="144"/>
      <c r="F7340" s="144"/>
    </row>
    <row r="7341" spans="1:6">
      <c r="A7341" s="144"/>
      <c r="B7341" s="144"/>
      <c r="C7341" s="144"/>
      <c r="D7341" s="144"/>
      <c r="E7341" s="144"/>
      <c r="F7341" s="144"/>
    </row>
    <row r="7342" spans="1:6">
      <c r="A7342" s="144"/>
      <c r="B7342" s="144"/>
      <c r="C7342" s="144"/>
      <c r="D7342" s="144"/>
      <c r="E7342" s="144"/>
      <c r="F7342" s="144"/>
    </row>
    <row r="7343" spans="1:6">
      <c r="A7343" s="144"/>
      <c r="B7343" s="144"/>
      <c r="C7343" s="144"/>
      <c r="D7343" s="144"/>
      <c r="E7343" s="144"/>
      <c r="F7343" s="144"/>
    </row>
    <row r="7344" spans="1:6">
      <c r="A7344" s="144"/>
      <c r="B7344" s="144"/>
      <c r="C7344" s="144"/>
      <c r="D7344" s="144"/>
      <c r="E7344" s="144"/>
      <c r="F7344" s="144"/>
    </row>
    <row r="7345" spans="1:6">
      <c r="A7345" s="144"/>
      <c r="B7345" s="144"/>
      <c r="C7345" s="144"/>
      <c r="D7345" s="144"/>
      <c r="E7345" s="144"/>
      <c r="F7345" s="144"/>
    </row>
    <row r="7346" spans="1:6">
      <c r="A7346" s="144"/>
      <c r="B7346" s="144"/>
      <c r="C7346" s="144"/>
      <c r="D7346" s="144"/>
      <c r="E7346" s="144"/>
      <c r="F7346" s="144"/>
    </row>
    <row r="7347" spans="1:6">
      <c r="A7347" s="144"/>
      <c r="B7347" s="144"/>
      <c r="C7347" s="144"/>
      <c r="D7347" s="144"/>
      <c r="E7347" s="144"/>
      <c r="F7347" s="144"/>
    </row>
    <row r="7348" spans="1:6">
      <c r="A7348" s="144"/>
      <c r="B7348" s="144"/>
      <c r="C7348" s="144"/>
      <c r="D7348" s="144"/>
      <c r="E7348" s="144"/>
      <c r="F7348" s="144"/>
    </row>
    <row r="7349" spans="1:6">
      <c r="A7349" s="144"/>
      <c r="B7349" s="144"/>
      <c r="C7349" s="144"/>
      <c r="D7349" s="144"/>
      <c r="E7349" s="144"/>
      <c r="F7349" s="144"/>
    </row>
    <row r="7350" spans="1:6">
      <c r="A7350" s="144"/>
      <c r="B7350" s="144"/>
      <c r="C7350" s="144"/>
      <c r="D7350" s="144"/>
      <c r="E7350" s="144"/>
      <c r="F7350" s="144"/>
    </row>
    <row r="7351" spans="1:6">
      <c r="A7351" s="144"/>
      <c r="B7351" s="144"/>
      <c r="C7351" s="144"/>
      <c r="D7351" s="144"/>
      <c r="E7351" s="144"/>
      <c r="F7351" s="144"/>
    </row>
    <row r="7352" spans="1:6">
      <c r="A7352" s="144"/>
      <c r="B7352" s="144"/>
      <c r="C7352" s="144"/>
      <c r="D7352" s="144"/>
      <c r="E7352" s="144"/>
      <c r="F7352" s="144"/>
    </row>
    <row r="7353" spans="1:6">
      <c r="A7353" s="144"/>
      <c r="B7353" s="144"/>
      <c r="C7353" s="144"/>
      <c r="D7353" s="144"/>
      <c r="E7353" s="144"/>
      <c r="F7353" s="144"/>
    </row>
    <row r="7354" spans="1:6">
      <c r="A7354" s="144"/>
      <c r="B7354" s="144"/>
      <c r="C7354" s="144"/>
      <c r="D7354" s="144"/>
      <c r="E7354" s="144"/>
      <c r="F7354" s="144"/>
    </row>
    <row r="7355" spans="1:6">
      <c r="A7355" s="144"/>
      <c r="B7355" s="144"/>
      <c r="C7355" s="144"/>
      <c r="D7355" s="144"/>
      <c r="E7355" s="144"/>
      <c r="F7355" s="144"/>
    </row>
    <row r="7356" spans="1:6">
      <c r="A7356" s="144"/>
      <c r="B7356" s="144"/>
      <c r="C7356" s="144"/>
      <c r="D7356" s="144"/>
      <c r="E7356" s="144"/>
      <c r="F7356" s="144"/>
    </row>
    <row r="7357" spans="1:6">
      <c r="A7357" s="144"/>
      <c r="B7357" s="144"/>
      <c r="C7357" s="144"/>
      <c r="D7357" s="144"/>
      <c r="E7357" s="144"/>
      <c r="F7357" s="144"/>
    </row>
    <row r="7358" spans="1:6">
      <c r="A7358" s="144"/>
      <c r="B7358" s="144"/>
      <c r="C7358" s="144"/>
      <c r="D7358" s="144"/>
      <c r="E7358" s="144"/>
      <c r="F7358" s="144"/>
    </row>
    <row r="7359" spans="1:6">
      <c r="A7359" s="144"/>
      <c r="B7359" s="144"/>
      <c r="C7359" s="144"/>
      <c r="D7359" s="144"/>
      <c r="E7359" s="144"/>
      <c r="F7359" s="144"/>
    </row>
    <row r="7360" spans="1:6">
      <c r="A7360" s="144"/>
      <c r="B7360" s="144"/>
      <c r="C7360" s="144"/>
      <c r="D7360" s="144"/>
      <c r="E7360" s="144"/>
      <c r="F7360" s="144"/>
    </row>
    <row r="7361" spans="1:6">
      <c r="A7361" s="144"/>
      <c r="B7361" s="144"/>
      <c r="C7361" s="144"/>
      <c r="D7361" s="144"/>
      <c r="E7361" s="144"/>
      <c r="F7361" s="144"/>
    </row>
    <row r="7362" spans="1:6">
      <c r="A7362" s="144"/>
      <c r="B7362" s="144"/>
      <c r="C7362" s="144"/>
      <c r="D7362" s="144"/>
      <c r="E7362" s="144"/>
      <c r="F7362" s="144"/>
    </row>
    <row r="7363" spans="1:6">
      <c r="A7363" s="144"/>
      <c r="B7363" s="144"/>
      <c r="C7363" s="144"/>
      <c r="D7363" s="144"/>
      <c r="E7363" s="144"/>
      <c r="F7363" s="144"/>
    </row>
    <row r="7364" spans="1:6">
      <c r="A7364" s="144"/>
      <c r="B7364" s="144"/>
      <c r="C7364" s="144"/>
      <c r="D7364" s="144"/>
      <c r="E7364" s="144"/>
      <c r="F7364" s="144"/>
    </row>
    <row r="7365" spans="1:6">
      <c r="A7365" s="144"/>
      <c r="B7365" s="144"/>
      <c r="C7365" s="144"/>
      <c r="D7365" s="144"/>
      <c r="E7365" s="144"/>
      <c r="F7365" s="144"/>
    </row>
    <row r="7366" spans="1:6">
      <c r="A7366" s="144"/>
      <c r="B7366" s="144"/>
      <c r="C7366" s="144"/>
      <c r="D7366" s="144"/>
      <c r="E7366" s="144"/>
      <c r="F7366" s="144"/>
    </row>
    <row r="7367" spans="1:6">
      <c r="A7367" s="144"/>
      <c r="B7367" s="144"/>
      <c r="C7367" s="144"/>
      <c r="D7367" s="144"/>
      <c r="E7367" s="144"/>
      <c r="F7367" s="144"/>
    </row>
    <row r="7368" spans="1:6">
      <c r="A7368" s="144"/>
      <c r="B7368" s="144"/>
      <c r="C7368" s="144"/>
      <c r="D7368" s="144"/>
      <c r="E7368" s="144"/>
      <c r="F7368" s="144"/>
    </row>
    <row r="7369" spans="1:6">
      <c r="A7369" s="144"/>
      <c r="B7369" s="144"/>
      <c r="C7369" s="144"/>
      <c r="D7369" s="144"/>
      <c r="E7369" s="144"/>
      <c r="F7369" s="144"/>
    </row>
    <row r="7370" spans="1:6">
      <c r="A7370" s="144"/>
      <c r="B7370" s="144"/>
      <c r="C7370" s="144"/>
      <c r="D7370" s="144"/>
      <c r="E7370" s="144"/>
      <c r="F7370" s="144"/>
    </row>
    <row r="7371" spans="1:6">
      <c r="A7371" s="144"/>
      <c r="B7371" s="144"/>
      <c r="C7371" s="144"/>
      <c r="D7371" s="144"/>
      <c r="E7371" s="144"/>
      <c r="F7371" s="144"/>
    </row>
    <row r="7372" spans="1:6">
      <c r="A7372" s="144"/>
      <c r="B7372" s="144"/>
      <c r="C7372" s="144"/>
      <c r="D7372" s="144"/>
      <c r="E7372" s="144"/>
      <c r="F7372" s="144"/>
    </row>
    <row r="7373" spans="1:6">
      <c r="A7373" s="144"/>
      <c r="B7373" s="144"/>
      <c r="C7373" s="144"/>
      <c r="D7373" s="144"/>
      <c r="E7373" s="144"/>
      <c r="F7373" s="144"/>
    </row>
    <row r="7374" spans="1:6">
      <c r="A7374" s="144"/>
      <c r="B7374" s="144"/>
      <c r="C7374" s="144"/>
      <c r="D7374" s="144"/>
      <c r="E7374" s="144"/>
      <c r="F7374" s="144"/>
    </row>
    <row r="7375" spans="1:6">
      <c r="A7375" s="144"/>
      <c r="B7375" s="144"/>
      <c r="C7375" s="144"/>
      <c r="D7375" s="144"/>
      <c r="E7375" s="144"/>
      <c r="F7375" s="144"/>
    </row>
    <row r="7376" spans="1:6">
      <c r="A7376" s="144"/>
      <c r="B7376" s="144"/>
      <c r="C7376" s="144"/>
      <c r="D7376" s="144"/>
      <c r="E7376" s="144"/>
      <c r="F7376" s="144"/>
    </row>
    <row r="7377" spans="1:6">
      <c r="A7377" s="144"/>
      <c r="B7377" s="144"/>
      <c r="C7377" s="144"/>
      <c r="D7377" s="144"/>
      <c r="E7377" s="144"/>
      <c r="F7377" s="144"/>
    </row>
    <row r="7378" spans="1:6">
      <c r="A7378" s="144"/>
      <c r="B7378" s="144"/>
      <c r="C7378" s="144"/>
      <c r="D7378" s="144"/>
      <c r="E7378" s="144"/>
      <c r="F7378" s="144"/>
    </row>
    <row r="7379" spans="1:6">
      <c r="A7379" s="144"/>
      <c r="B7379" s="144"/>
      <c r="C7379" s="144"/>
      <c r="D7379" s="144"/>
      <c r="E7379" s="144"/>
      <c r="F7379" s="144"/>
    </row>
    <row r="7380" spans="1:6">
      <c r="A7380" s="144"/>
      <c r="B7380" s="144"/>
      <c r="C7380" s="144"/>
      <c r="D7380" s="144"/>
      <c r="E7380" s="144"/>
      <c r="F7380" s="144"/>
    </row>
    <row r="7381" spans="1:6">
      <c r="A7381" s="144"/>
      <c r="B7381" s="144"/>
      <c r="C7381" s="144"/>
      <c r="D7381" s="144"/>
      <c r="E7381" s="144"/>
      <c r="F7381" s="144"/>
    </row>
    <row r="7382" spans="1:6">
      <c r="A7382" s="144"/>
      <c r="B7382" s="144"/>
      <c r="C7382" s="144"/>
      <c r="D7382" s="144"/>
      <c r="E7382" s="144"/>
      <c r="F7382" s="144"/>
    </row>
    <row r="7383" spans="1:6">
      <c r="A7383" s="144"/>
      <c r="B7383" s="144"/>
      <c r="C7383" s="144"/>
      <c r="D7383" s="144"/>
      <c r="E7383" s="144"/>
      <c r="F7383" s="144"/>
    </row>
    <row r="7384" spans="1:6">
      <c r="A7384" s="144"/>
      <c r="B7384" s="144"/>
      <c r="C7384" s="144"/>
      <c r="D7384" s="144"/>
      <c r="E7384" s="144"/>
      <c r="F7384" s="144"/>
    </row>
    <row r="7385" spans="1:6">
      <c r="A7385" s="144"/>
      <c r="B7385" s="144"/>
      <c r="C7385" s="144"/>
      <c r="D7385" s="144"/>
      <c r="E7385" s="144"/>
      <c r="F7385" s="144"/>
    </row>
    <row r="7386" spans="1:6">
      <c r="A7386" s="144"/>
      <c r="B7386" s="144"/>
      <c r="C7386" s="144"/>
      <c r="D7386" s="144"/>
      <c r="E7386" s="144"/>
      <c r="F7386" s="144"/>
    </row>
    <row r="7387" spans="1:6">
      <c r="A7387" s="144"/>
      <c r="B7387" s="144"/>
      <c r="C7387" s="144"/>
      <c r="D7387" s="144"/>
      <c r="E7387" s="144"/>
      <c r="F7387" s="144"/>
    </row>
    <row r="7388" spans="1:6">
      <c r="A7388" s="144"/>
      <c r="B7388" s="144"/>
      <c r="C7388" s="144"/>
      <c r="D7388" s="144"/>
      <c r="E7388" s="144"/>
      <c r="F7388" s="144"/>
    </row>
    <row r="7389" spans="1:6">
      <c r="A7389" s="144"/>
      <c r="B7389" s="144"/>
      <c r="C7389" s="144"/>
      <c r="D7389" s="144"/>
      <c r="E7389" s="144"/>
      <c r="F7389" s="144"/>
    </row>
    <row r="7390" spans="1:6">
      <c r="A7390" s="144"/>
      <c r="B7390" s="144"/>
      <c r="C7390" s="144"/>
      <c r="D7390" s="144"/>
      <c r="E7390" s="144"/>
      <c r="F7390" s="144"/>
    </row>
    <row r="7391" spans="1:6">
      <c r="A7391" s="144"/>
      <c r="B7391" s="144"/>
      <c r="C7391" s="144"/>
      <c r="D7391" s="144"/>
      <c r="E7391" s="144"/>
      <c r="F7391" s="144"/>
    </row>
    <row r="7392" spans="1:6">
      <c r="A7392" s="144"/>
      <c r="B7392" s="144"/>
      <c r="C7392" s="144"/>
      <c r="D7392" s="144"/>
      <c r="E7392" s="144"/>
      <c r="F7392" s="144"/>
    </row>
    <row r="7393" spans="1:6">
      <c r="A7393" s="144"/>
      <c r="B7393" s="144"/>
      <c r="C7393" s="144"/>
      <c r="D7393" s="144"/>
      <c r="E7393" s="144"/>
      <c r="F7393" s="144"/>
    </row>
    <row r="7394" spans="1:6">
      <c r="A7394" s="144"/>
      <c r="B7394" s="144"/>
      <c r="C7394" s="144"/>
      <c r="D7394" s="144"/>
      <c r="E7394" s="144"/>
      <c r="F7394" s="144"/>
    </row>
    <row r="7395" spans="1:6">
      <c r="A7395" s="144"/>
      <c r="B7395" s="144"/>
      <c r="C7395" s="144"/>
      <c r="D7395" s="144"/>
      <c r="E7395" s="144"/>
      <c r="F7395" s="144"/>
    </row>
    <row r="7396" spans="1:6">
      <c r="A7396" s="144"/>
      <c r="B7396" s="144"/>
      <c r="C7396" s="144"/>
      <c r="D7396" s="144"/>
      <c r="E7396" s="144"/>
      <c r="F7396" s="144"/>
    </row>
    <row r="7397" spans="1:6">
      <c r="A7397" s="144"/>
      <c r="B7397" s="144"/>
      <c r="C7397" s="144"/>
      <c r="D7397" s="144"/>
      <c r="E7397" s="144"/>
      <c r="F7397" s="144"/>
    </row>
    <row r="7398" spans="1:6">
      <c r="A7398" s="144"/>
      <c r="B7398" s="144"/>
      <c r="C7398" s="144"/>
      <c r="D7398" s="144"/>
      <c r="E7398" s="144"/>
      <c r="F7398" s="144"/>
    </row>
    <row r="7399" spans="1:6">
      <c r="A7399" s="144"/>
      <c r="B7399" s="144"/>
      <c r="C7399" s="144"/>
      <c r="D7399" s="144"/>
      <c r="E7399" s="144"/>
      <c r="F7399" s="144"/>
    </row>
    <row r="7400" spans="1:6">
      <c r="A7400" s="144"/>
      <c r="B7400" s="144"/>
      <c r="C7400" s="144"/>
      <c r="D7400" s="144"/>
      <c r="E7400" s="144"/>
      <c r="F7400" s="144"/>
    </row>
    <row r="7401" spans="1:6">
      <c r="A7401" s="144"/>
      <c r="B7401" s="144"/>
      <c r="C7401" s="144"/>
      <c r="D7401" s="144"/>
      <c r="E7401" s="144"/>
      <c r="F7401" s="144"/>
    </row>
    <row r="7402" spans="1:6">
      <c r="A7402" s="144"/>
      <c r="B7402" s="144"/>
      <c r="C7402" s="144"/>
      <c r="D7402" s="144"/>
      <c r="E7402" s="144"/>
      <c r="F7402" s="144"/>
    </row>
    <row r="7403" spans="1:6">
      <c r="A7403" s="144"/>
      <c r="B7403" s="144"/>
      <c r="C7403" s="144"/>
      <c r="D7403" s="144"/>
      <c r="E7403" s="144"/>
      <c r="F7403" s="144"/>
    </row>
    <row r="7404" spans="1:6">
      <c r="A7404" s="144"/>
      <c r="B7404" s="144"/>
      <c r="C7404" s="144"/>
      <c r="D7404" s="144"/>
      <c r="E7404" s="144"/>
      <c r="F7404" s="144"/>
    </row>
    <row r="7405" spans="1:6">
      <c r="A7405" s="144"/>
      <c r="B7405" s="144"/>
      <c r="C7405" s="144"/>
      <c r="D7405" s="144"/>
      <c r="E7405" s="144"/>
      <c r="F7405" s="144"/>
    </row>
    <row r="7406" spans="1:6">
      <c r="A7406" s="144"/>
      <c r="B7406" s="144"/>
      <c r="C7406" s="144"/>
      <c r="D7406" s="144"/>
      <c r="E7406" s="144"/>
      <c r="F7406" s="144"/>
    </row>
    <row r="7407" spans="1:6">
      <c r="A7407" s="144"/>
      <c r="B7407" s="144"/>
      <c r="C7407" s="144"/>
      <c r="D7407" s="144"/>
      <c r="E7407" s="144"/>
      <c r="F7407" s="144"/>
    </row>
    <row r="7408" spans="1:6">
      <c r="A7408" s="144"/>
      <c r="B7408" s="144"/>
      <c r="C7408" s="144"/>
      <c r="D7408" s="144"/>
      <c r="E7408" s="144"/>
      <c r="F7408" s="144"/>
    </row>
    <row r="7409" spans="1:6">
      <c r="A7409" s="144"/>
      <c r="B7409" s="144"/>
      <c r="C7409" s="144"/>
      <c r="D7409" s="144"/>
      <c r="E7409" s="144"/>
      <c r="F7409" s="144"/>
    </row>
    <row r="7410" spans="1:6">
      <c r="A7410" s="144"/>
      <c r="B7410" s="144"/>
      <c r="C7410" s="144"/>
      <c r="D7410" s="144"/>
      <c r="E7410" s="144"/>
      <c r="F7410" s="144"/>
    </row>
    <row r="7411" spans="1:6">
      <c r="A7411" s="144"/>
      <c r="B7411" s="144"/>
      <c r="C7411" s="144"/>
      <c r="D7411" s="144"/>
      <c r="E7411" s="144"/>
      <c r="F7411" s="144"/>
    </row>
    <row r="7412" spans="1:6">
      <c r="A7412" s="144"/>
      <c r="B7412" s="144"/>
      <c r="C7412" s="144"/>
      <c r="D7412" s="144"/>
      <c r="E7412" s="144"/>
      <c r="F7412" s="144"/>
    </row>
    <row r="7413" spans="1:6">
      <c r="A7413" s="144"/>
      <c r="B7413" s="144"/>
      <c r="C7413" s="144"/>
      <c r="D7413" s="144"/>
      <c r="E7413" s="144"/>
      <c r="F7413" s="144"/>
    </row>
    <row r="7414" spans="1:6">
      <c r="A7414" s="144"/>
      <c r="B7414" s="144"/>
      <c r="C7414" s="144"/>
      <c r="D7414" s="144"/>
      <c r="E7414" s="144"/>
      <c r="F7414" s="144"/>
    </row>
    <row r="7415" spans="1:6">
      <c r="A7415" s="144"/>
      <c r="B7415" s="144"/>
      <c r="C7415" s="144"/>
      <c r="D7415" s="144"/>
      <c r="E7415" s="144"/>
      <c r="F7415" s="144"/>
    </row>
    <row r="7416" spans="1:6">
      <c r="A7416" s="144"/>
      <c r="B7416" s="144"/>
      <c r="C7416" s="144"/>
      <c r="D7416" s="144"/>
      <c r="E7416" s="144"/>
      <c r="F7416" s="144"/>
    </row>
    <row r="7417" spans="1:6">
      <c r="A7417" s="144"/>
      <c r="B7417" s="144"/>
      <c r="C7417" s="144"/>
      <c r="D7417" s="144"/>
      <c r="E7417" s="144"/>
      <c r="F7417" s="144"/>
    </row>
    <row r="7418" spans="1:6">
      <c r="A7418" s="144"/>
      <c r="B7418" s="144"/>
      <c r="C7418" s="144"/>
      <c r="D7418" s="144"/>
      <c r="E7418" s="144"/>
      <c r="F7418" s="144"/>
    </row>
    <row r="7419" spans="1:6">
      <c r="A7419" s="144"/>
      <c r="B7419" s="144"/>
      <c r="C7419" s="144"/>
      <c r="D7419" s="144"/>
      <c r="E7419" s="144"/>
      <c r="F7419" s="144"/>
    </row>
    <row r="7420" spans="1:6">
      <c r="A7420" s="144"/>
      <c r="B7420" s="144"/>
      <c r="C7420" s="144"/>
      <c r="D7420" s="144"/>
      <c r="E7420" s="144"/>
      <c r="F7420" s="144"/>
    </row>
    <row r="7421" spans="1:6">
      <c r="A7421" s="144"/>
      <c r="B7421" s="144"/>
      <c r="C7421" s="144"/>
      <c r="D7421" s="144"/>
      <c r="E7421" s="144"/>
      <c r="F7421" s="144"/>
    </row>
    <row r="7422" spans="1:6">
      <c r="A7422" s="144"/>
      <c r="B7422" s="144"/>
      <c r="C7422" s="144"/>
      <c r="D7422" s="144"/>
      <c r="E7422" s="144"/>
      <c r="F7422" s="144"/>
    </row>
    <row r="7423" spans="1:6">
      <c r="A7423" s="144"/>
      <c r="B7423" s="144"/>
      <c r="C7423" s="144"/>
      <c r="D7423" s="144"/>
      <c r="E7423" s="144"/>
      <c r="F7423" s="144"/>
    </row>
    <row r="7424" spans="1:6">
      <c r="A7424" s="144"/>
      <c r="B7424" s="144"/>
      <c r="C7424" s="144"/>
      <c r="D7424" s="144"/>
      <c r="E7424" s="144"/>
      <c r="F7424" s="144"/>
    </row>
    <row r="7425" spans="1:6">
      <c r="A7425" s="144"/>
      <c r="B7425" s="144"/>
      <c r="C7425" s="144"/>
      <c r="D7425" s="144"/>
      <c r="E7425" s="144"/>
      <c r="F7425" s="144"/>
    </row>
    <row r="7426" spans="1:6">
      <c r="A7426" s="144"/>
      <c r="B7426" s="144"/>
      <c r="C7426" s="144"/>
      <c r="D7426" s="144"/>
      <c r="E7426" s="144"/>
      <c r="F7426" s="144"/>
    </row>
    <row r="7427" spans="1:6">
      <c r="A7427" s="144"/>
      <c r="B7427" s="144"/>
      <c r="C7427" s="144"/>
      <c r="D7427" s="144"/>
      <c r="E7427" s="144"/>
      <c r="F7427" s="144"/>
    </row>
    <row r="7428" spans="1:6">
      <c r="A7428" s="144"/>
      <c r="B7428" s="144"/>
      <c r="C7428" s="144"/>
      <c r="D7428" s="144"/>
      <c r="E7428" s="144"/>
      <c r="F7428" s="144"/>
    </row>
    <row r="7429" spans="1:6">
      <c r="A7429" s="144"/>
      <c r="B7429" s="144"/>
      <c r="C7429" s="144"/>
      <c r="D7429" s="144"/>
      <c r="E7429" s="144"/>
      <c r="F7429" s="144"/>
    </row>
    <row r="7430" spans="1:6">
      <c r="A7430" s="144"/>
      <c r="B7430" s="144"/>
      <c r="C7430" s="144"/>
      <c r="D7430" s="144"/>
      <c r="E7430" s="144"/>
      <c r="F7430" s="144"/>
    </row>
    <row r="7431" spans="1:6">
      <c r="A7431" s="144"/>
      <c r="B7431" s="144"/>
      <c r="C7431" s="144"/>
      <c r="D7431" s="144"/>
      <c r="E7431" s="144"/>
      <c r="F7431" s="144"/>
    </row>
    <row r="7432" spans="1:6">
      <c r="A7432" s="144"/>
      <c r="B7432" s="144"/>
      <c r="C7432" s="144"/>
      <c r="D7432" s="144"/>
      <c r="E7432" s="144"/>
      <c r="F7432" s="144"/>
    </row>
    <row r="7433" spans="1:6">
      <c r="A7433" s="144"/>
      <c r="B7433" s="144"/>
      <c r="C7433" s="144"/>
      <c r="D7433" s="144"/>
      <c r="E7433" s="144"/>
      <c r="F7433" s="144"/>
    </row>
    <row r="7434" spans="1:6">
      <c r="A7434" s="144"/>
      <c r="B7434" s="144"/>
      <c r="C7434" s="144"/>
      <c r="D7434" s="144"/>
      <c r="E7434" s="144"/>
      <c r="F7434" s="144"/>
    </row>
    <row r="7435" spans="1:6">
      <c r="A7435" s="144"/>
      <c r="B7435" s="144"/>
      <c r="C7435" s="144"/>
      <c r="D7435" s="144"/>
      <c r="E7435" s="144"/>
      <c r="F7435" s="144"/>
    </row>
    <row r="7436" spans="1:6">
      <c r="A7436" s="144"/>
      <c r="B7436" s="144"/>
      <c r="C7436" s="144"/>
      <c r="D7436" s="144"/>
      <c r="E7436" s="144"/>
      <c r="F7436" s="144"/>
    </row>
    <row r="7437" spans="1:6">
      <c r="A7437" s="144"/>
      <c r="B7437" s="144"/>
      <c r="C7437" s="144"/>
      <c r="D7437" s="144"/>
      <c r="E7437" s="144"/>
      <c r="F7437" s="144"/>
    </row>
    <row r="7438" spans="1:6">
      <c r="A7438" s="144"/>
      <c r="B7438" s="144"/>
      <c r="C7438" s="144"/>
      <c r="D7438" s="144"/>
      <c r="E7438" s="144"/>
      <c r="F7438" s="144"/>
    </row>
    <row r="7439" spans="1:6">
      <c r="A7439" s="144"/>
      <c r="B7439" s="144"/>
      <c r="C7439" s="144"/>
      <c r="D7439" s="144"/>
      <c r="E7439" s="144"/>
      <c r="F7439" s="144"/>
    </row>
    <row r="7440" spans="1:6">
      <c r="A7440" s="144"/>
      <c r="B7440" s="144"/>
      <c r="C7440" s="144"/>
      <c r="D7440" s="144"/>
      <c r="E7440" s="144"/>
      <c r="F7440" s="144"/>
    </row>
    <row r="7441" spans="1:6">
      <c r="A7441" s="144"/>
      <c r="B7441" s="144"/>
      <c r="C7441" s="144"/>
      <c r="D7441" s="144"/>
      <c r="E7441" s="144"/>
      <c r="F7441" s="144"/>
    </row>
    <row r="7442" spans="1:6">
      <c r="A7442" s="144"/>
      <c r="B7442" s="144"/>
      <c r="C7442" s="144"/>
      <c r="D7442" s="144"/>
      <c r="E7442" s="144"/>
      <c r="F7442" s="144"/>
    </row>
    <row r="7443" spans="1:6">
      <c r="A7443" s="144"/>
      <c r="B7443" s="144"/>
      <c r="C7443" s="144"/>
      <c r="D7443" s="144"/>
      <c r="E7443" s="144"/>
      <c r="F7443" s="144"/>
    </row>
    <row r="7444" spans="1:6">
      <c r="A7444" s="144"/>
      <c r="B7444" s="144"/>
      <c r="C7444" s="144"/>
      <c r="D7444" s="144"/>
      <c r="E7444" s="144"/>
      <c r="F7444" s="144"/>
    </row>
    <row r="7445" spans="1:6">
      <c r="A7445" s="144"/>
      <c r="B7445" s="144"/>
      <c r="C7445" s="144"/>
      <c r="D7445" s="144"/>
      <c r="E7445" s="144"/>
      <c r="F7445" s="144"/>
    </row>
    <row r="7446" spans="1:6">
      <c r="A7446" s="144"/>
      <c r="B7446" s="144"/>
      <c r="C7446" s="144"/>
      <c r="D7446" s="144"/>
      <c r="E7446" s="144"/>
      <c r="F7446" s="144"/>
    </row>
    <row r="7447" spans="1:6">
      <c r="A7447" s="144"/>
      <c r="B7447" s="144"/>
      <c r="C7447" s="144"/>
      <c r="D7447" s="144"/>
      <c r="E7447" s="144"/>
      <c r="F7447" s="144"/>
    </row>
    <row r="7448" spans="1:6">
      <c r="A7448" s="144"/>
      <c r="B7448" s="144"/>
      <c r="C7448" s="144"/>
      <c r="D7448" s="144"/>
      <c r="E7448" s="144"/>
      <c r="F7448" s="144"/>
    </row>
    <row r="7449" spans="1:6">
      <c r="A7449" s="144"/>
      <c r="B7449" s="144"/>
      <c r="C7449" s="144"/>
      <c r="D7449" s="144"/>
      <c r="E7449" s="144"/>
      <c r="F7449" s="144"/>
    </row>
    <row r="7450" spans="1:6">
      <c r="A7450" s="144"/>
      <c r="B7450" s="144"/>
      <c r="C7450" s="144"/>
      <c r="D7450" s="144"/>
      <c r="E7450" s="144"/>
      <c r="F7450" s="144"/>
    </row>
    <row r="7451" spans="1:6">
      <c r="A7451" s="144"/>
      <c r="B7451" s="144"/>
      <c r="C7451" s="144"/>
      <c r="D7451" s="144"/>
      <c r="E7451" s="144"/>
      <c r="F7451" s="144"/>
    </row>
    <row r="7452" spans="1:6">
      <c r="A7452" s="144"/>
      <c r="B7452" s="144"/>
      <c r="C7452" s="144"/>
      <c r="D7452" s="144"/>
      <c r="E7452" s="144"/>
      <c r="F7452" s="144"/>
    </row>
    <row r="7453" spans="1:6">
      <c r="A7453" s="144"/>
      <c r="B7453" s="144"/>
      <c r="C7453" s="144"/>
      <c r="D7453" s="144"/>
      <c r="E7453" s="144"/>
      <c r="F7453" s="144"/>
    </row>
    <row r="7454" spans="1:6">
      <c r="A7454" s="144"/>
      <c r="B7454" s="144"/>
      <c r="C7454" s="144"/>
      <c r="D7454" s="144"/>
      <c r="E7454" s="144"/>
      <c r="F7454" s="144"/>
    </row>
    <row r="7455" spans="1:6">
      <c r="A7455" s="144"/>
      <c r="B7455" s="144"/>
      <c r="C7455" s="144"/>
      <c r="D7455" s="144"/>
      <c r="E7455" s="144"/>
      <c r="F7455" s="144"/>
    </row>
    <row r="7456" spans="1:6">
      <c r="A7456" s="144"/>
      <c r="B7456" s="144"/>
      <c r="C7456" s="144"/>
      <c r="D7456" s="144"/>
      <c r="E7456" s="144"/>
      <c r="F7456" s="144"/>
    </row>
    <row r="7457" spans="1:6">
      <c r="A7457" s="144"/>
      <c r="B7457" s="144"/>
      <c r="C7457" s="144"/>
      <c r="D7457" s="144"/>
      <c r="E7457" s="144"/>
      <c r="F7457" s="144"/>
    </row>
    <row r="7458" spans="1:6">
      <c r="A7458" s="144"/>
      <c r="B7458" s="144"/>
      <c r="C7458" s="144"/>
      <c r="D7458" s="144"/>
      <c r="E7458" s="144"/>
      <c r="F7458" s="144"/>
    </row>
    <row r="7459" spans="1:6">
      <c r="A7459" s="144"/>
      <c r="B7459" s="144"/>
      <c r="C7459" s="144"/>
      <c r="D7459" s="144"/>
      <c r="E7459" s="144"/>
      <c r="F7459" s="144"/>
    </row>
    <row r="7460" spans="1:6">
      <c r="A7460" s="144"/>
      <c r="B7460" s="144"/>
      <c r="C7460" s="144"/>
      <c r="D7460" s="144"/>
      <c r="E7460" s="144"/>
      <c r="F7460" s="144"/>
    </row>
    <row r="7461" spans="1:6">
      <c r="A7461" s="144"/>
      <c r="B7461" s="144"/>
      <c r="C7461" s="144"/>
      <c r="D7461" s="144"/>
      <c r="E7461" s="144"/>
      <c r="F7461" s="144"/>
    </row>
    <row r="7462" spans="1:6">
      <c r="A7462" s="144"/>
      <c r="B7462" s="144"/>
      <c r="C7462" s="144"/>
      <c r="D7462" s="144"/>
      <c r="E7462" s="144"/>
      <c r="F7462" s="144"/>
    </row>
    <row r="7463" spans="1:6">
      <c r="A7463" s="144"/>
      <c r="B7463" s="144"/>
      <c r="C7463" s="144"/>
      <c r="D7463" s="144"/>
      <c r="E7463" s="144"/>
      <c r="F7463" s="144"/>
    </row>
    <row r="7464" spans="1:6">
      <c r="A7464" s="144"/>
      <c r="B7464" s="144"/>
      <c r="C7464" s="144"/>
      <c r="D7464" s="144"/>
      <c r="E7464" s="144"/>
      <c r="F7464" s="144"/>
    </row>
    <row r="7465" spans="1:6">
      <c r="A7465" s="144"/>
      <c r="B7465" s="144"/>
      <c r="C7465" s="144"/>
      <c r="D7465" s="144"/>
      <c r="E7465" s="144"/>
      <c r="F7465" s="144"/>
    </row>
    <row r="7466" spans="1:6">
      <c r="A7466" s="144"/>
      <c r="B7466" s="144"/>
      <c r="C7466" s="144"/>
      <c r="D7466" s="144"/>
      <c r="E7466" s="144"/>
      <c r="F7466" s="144"/>
    </row>
    <row r="7467" spans="1:6">
      <c r="A7467" s="144"/>
      <c r="B7467" s="144"/>
      <c r="C7467" s="144"/>
      <c r="D7467" s="144"/>
      <c r="E7467" s="144"/>
      <c r="F7467" s="144"/>
    </row>
    <row r="7468" spans="1:6">
      <c r="A7468" s="144"/>
      <c r="B7468" s="144"/>
      <c r="C7468" s="144"/>
      <c r="D7468" s="144"/>
      <c r="E7468" s="144"/>
      <c r="F7468" s="144"/>
    </row>
    <row r="7469" spans="1:6">
      <c r="A7469" s="144"/>
      <c r="B7469" s="144"/>
      <c r="C7469" s="144"/>
      <c r="D7469" s="144"/>
      <c r="E7469" s="144"/>
      <c r="F7469" s="144"/>
    </row>
    <row r="7470" spans="1:6">
      <c r="A7470" s="144"/>
      <c r="B7470" s="144"/>
      <c r="C7470" s="144"/>
      <c r="D7470" s="144"/>
      <c r="E7470" s="144"/>
      <c r="F7470" s="144"/>
    </row>
    <row r="7471" spans="1:6">
      <c r="A7471" s="144"/>
      <c r="B7471" s="144"/>
      <c r="C7471" s="144"/>
      <c r="D7471" s="144"/>
      <c r="E7471" s="144"/>
      <c r="F7471" s="144"/>
    </row>
    <row r="7472" spans="1:6">
      <c r="A7472" s="144"/>
      <c r="B7472" s="144"/>
      <c r="C7472" s="144"/>
      <c r="D7472" s="144"/>
      <c r="E7472" s="144"/>
      <c r="F7472" s="144"/>
    </row>
    <row r="7473" spans="1:6">
      <c r="A7473" s="144"/>
      <c r="B7473" s="144"/>
      <c r="C7473" s="144"/>
      <c r="D7473" s="144"/>
      <c r="E7473" s="144"/>
      <c r="F7473" s="144"/>
    </row>
    <row r="7474" spans="1:6">
      <c r="A7474" s="144"/>
      <c r="B7474" s="144"/>
      <c r="C7474" s="144"/>
      <c r="D7474" s="144"/>
      <c r="E7474" s="144"/>
      <c r="F7474" s="144"/>
    </row>
    <row r="7475" spans="1:6">
      <c r="A7475" s="144"/>
      <c r="B7475" s="144"/>
      <c r="C7475" s="144"/>
      <c r="D7475" s="144"/>
      <c r="E7475" s="144"/>
      <c r="F7475" s="144"/>
    </row>
    <row r="7476" spans="1:6">
      <c r="A7476" s="144"/>
      <c r="B7476" s="144"/>
      <c r="C7476" s="144"/>
      <c r="D7476" s="144"/>
      <c r="E7476" s="144"/>
      <c r="F7476" s="144"/>
    </row>
    <row r="7477" spans="1:6">
      <c r="A7477" s="144"/>
      <c r="B7477" s="144"/>
      <c r="C7477" s="144"/>
      <c r="D7477" s="144"/>
      <c r="E7477" s="144"/>
      <c r="F7477" s="144"/>
    </row>
    <row r="7478" spans="1:6">
      <c r="A7478" s="144"/>
      <c r="B7478" s="144"/>
      <c r="C7478" s="144"/>
      <c r="D7478" s="144"/>
      <c r="E7478" s="144"/>
      <c r="F7478" s="144"/>
    </row>
    <row r="7479" spans="1:6">
      <c r="A7479" s="144"/>
      <c r="B7479" s="144"/>
      <c r="C7479" s="144"/>
      <c r="D7479" s="144"/>
      <c r="E7479" s="144"/>
      <c r="F7479" s="144"/>
    </row>
    <row r="7480" spans="1:6">
      <c r="A7480" s="144"/>
      <c r="B7480" s="144"/>
      <c r="C7480" s="144"/>
      <c r="D7480" s="144"/>
      <c r="E7480" s="144"/>
      <c r="F7480" s="144"/>
    </row>
    <row r="7481" spans="1:6">
      <c r="A7481" s="144"/>
      <c r="B7481" s="144"/>
      <c r="C7481" s="144"/>
      <c r="D7481" s="144"/>
      <c r="E7481" s="144"/>
      <c r="F7481" s="144"/>
    </row>
    <row r="7482" spans="1:6">
      <c r="A7482" s="144"/>
      <c r="B7482" s="144"/>
      <c r="C7482" s="144"/>
      <c r="D7482" s="144"/>
      <c r="E7482" s="144"/>
      <c r="F7482" s="144"/>
    </row>
    <row r="7483" spans="1:6">
      <c r="A7483" s="144"/>
      <c r="B7483" s="144"/>
      <c r="C7483" s="144"/>
      <c r="D7483" s="144"/>
      <c r="E7483" s="144"/>
      <c r="F7483" s="144"/>
    </row>
    <row r="7484" spans="1:6">
      <c r="A7484" s="144"/>
      <c r="B7484" s="144"/>
      <c r="C7484" s="144"/>
      <c r="D7484" s="144"/>
      <c r="E7484" s="144"/>
      <c r="F7484" s="144"/>
    </row>
    <row r="7485" spans="1:6">
      <c r="A7485" s="144"/>
      <c r="B7485" s="144"/>
      <c r="C7485" s="144"/>
      <c r="D7485" s="144"/>
      <c r="E7485" s="144"/>
      <c r="F7485" s="144"/>
    </row>
    <row r="7486" spans="1:6">
      <c r="A7486" s="144"/>
      <c r="B7486" s="144"/>
      <c r="C7486" s="144"/>
      <c r="D7486" s="144"/>
      <c r="E7486" s="144"/>
      <c r="F7486" s="144"/>
    </row>
    <row r="7487" spans="1:6">
      <c r="A7487" s="144"/>
      <c r="B7487" s="144"/>
      <c r="C7487" s="144"/>
      <c r="D7487" s="144"/>
      <c r="E7487" s="144"/>
      <c r="F7487" s="144"/>
    </row>
    <row r="7488" spans="1:6">
      <c r="A7488" s="144"/>
      <c r="B7488" s="144"/>
      <c r="C7488" s="144"/>
      <c r="D7488" s="144"/>
      <c r="E7488" s="144"/>
      <c r="F7488" s="144"/>
    </row>
    <row r="7489" spans="1:6">
      <c r="A7489" s="144"/>
      <c r="B7489" s="144"/>
      <c r="C7489" s="144"/>
      <c r="D7489" s="144"/>
      <c r="E7489" s="144"/>
      <c r="F7489" s="144"/>
    </row>
    <row r="7490" spans="1:6">
      <c r="A7490" s="144"/>
      <c r="B7490" s="144"/>
      <c r="C7490" s="144"/>
      <c r="D7490" s="144"/>
      <c r="E7490" s="144"/>
      <c r="F7490" s="144"/>
    </row>
    <row r="7491" spans="1:6">
      <c r="A7491" s="144"/>
      <c r="B7491" s="144"/>
      <c r="C7491" s="144"/>
      <c r="D7491" s="144"/>
      <c r="E7491" s="144"/>
      <c r="F7491" s="144"/>
    </row>
    <row r="7492" spans="1:6">
      <c r="A7492" s="144"/>
      <c r="B7492" s="144"/>
      <c r="C7492" s="144"/>
      <c r="D7492" s="144"/>
      <c r="E7492" s="144"/>
      <c r="F7492" s="144"/>
    </row>
    <row r="7493" spans="1:6">
      <c r="A7493" s="144"/>
      <c r="B7493" s="144"/>
      <c r="C7493" s="144"/>
      <c r="D7493" s="144"/>
      <c r="E7493" s="144"/>
      <c r="F7493" s="144"/>
    </row>
    <row r="7494" spans="1:6">
      <c r="A7494" s="144"/>
      <c r="B7494" s="144"/>
      <c r="C7494" s="144"/>
      <c r="D7494" s="144"/>
      <c r="E7494" s="144"/>
      <c r="F7494" s="144"/>
    </row>
    <row r="7495" spans="1:6">
      <c r="A7495" s="144"/>
      <c r="B7495" s="144"/>
      <c r="C7495" s="144"/>
      <c r="D7495" s="144"/>
      <c r="E7495" s="144"/>
      <c r="F7495" s="144"/>
    </row>
    <row r="7496" spans="1:6">
      <c r="A7496" s="144"/>
      <c r="B7496" s="144"/>
      <c r="C7496" s="144"/>
      <c r="D7496" s="144"/>
      <c r="E7496" s="144"/>
      <c r="F7496" s="144"/>
    </row>
    <row r="7497" spans="1:6">
      <c r="A7497" s="144"/>
      <c r="B7497" s="144"/>
      <c r="C7497" s="144"/>
      <c r="D7497" s="144"/>
      <c r="E7497" s="144"/>
      <c r="F7497" s="144"/>
    </row>
    <row r="7498" spans="1:6">
      <c r="A7498" s="144"/>
      <c r="B7498" s="144"/>
      <c r="C7498" s="144"/>
      <c r="D7498" s="144"/>
      <c r="E7498" s="144"/>
      <c r="F7498" s="144"/>
    </row>
    <row r="7499" spans="1:6">
      <c r="A7499" s="144"/>
      <c r="B7499" s="144"/>
      <c r="C7499" s="144"/>
      <c r="D7499" s="144"/>
      <c r="E7499" s="144"/>
      <c r="F7499" s="144"/>
    </row>
    <row r="7500" spans="1:6">
      <c r="A7500" s="144"/>
      <c r="B7500" s="144"/>
      <c r="C7500" s="144"/>
      <c r="D7500" s="144"/>
      <c r="E7500" s="144"/>
      <c r="F7500" s="144"/>
    </row>
    <row r="7501" spans="1:6">
      <c r="A7501" s="144"/>
      <c r="B7501" s="144"/>
      <c r="C7501" s="144"/>
      <c r="D7501" s="144"/>
      <c r="E7501" s="144"/>
      <c r="F7501" s="144"/>
    </row>
    <row r="7502" spans="1:6">
      <c r="A7502" s="144"/>
      <c r="B7502" s="144"/>
      <c r="C7502" s="144"/>
      <c r="D7502" s="144"/>
      <c r="E7502" s="144"/>
      <c r="F7502" s="144"/>
    </row>
    <row r="7503" spans="1:6">
      <c r="A7503" s="144"/>
      <c r="B7503" s="144"/>
      <c r="C7503" s="144"/>
      <c r="D7503" s="144"/>
      <c r="E7503" s="144"/>
      <c r="F7503" s="144"/>
    </row>
    <row r="7504" spans="1:6">
      <c r="A7504" s="144"/>
      <c r="B7504" s="144"/>
      <c r="C7504" s="144"/>
      <c r="D7504" s="144"/>
      <c r="E7504" s="144"/>
      <c r="F7504" s="144"/>
    </row>
    <row r="7505" spans="1:6">
      <c r="A7505" s="144"/>
      <c r="B7505" s="144"/>
      <c r="C7505" s="144"/>
      <c r="D7505" s="144"/>
      <c r="E7505" s="144"/>
      <c r="F7505" s="144"/>
    </row>
    <row r="7506" spans="1:6">
      <c r="A7506" s="144"/>
      <c r="B7506" s="144"/>
      <c r="C7506" s="144"/>
      <c r="D7506" s="144"/>
      <c r="E7506" s="144"/>
      <c r="F7506" s="144"/>
    </row>
    <row r="7507" spans="1:6">
      <c r="A7507" s="144"/>
      <c r="B7507" s="144"/>
      <c r="C7507" s="144"/>
      <c r="D7507" s="144"/>
      <c r="E7507" s="144"/>
      <c r="F7507" s="144"/>
    </row>
    <row r="7508" spans="1:6">
      <c r="A7508" s="144"/>
      <c r="B7508" s="144"/>
      <c r="C7508" s="144"/>
      <c r="D7508" s="144"/>
      <c r="E7508" s="144"/>
      <c r="F7508" s="144"/>
    </row>
    <row r="7509" spans="1:6">
      <c r="A7509" s="144"/>
      <c r="B7509" s="144"/>
      <c r="C7509" s="144"/>
      <c r="D7509" s="144"/>
      <c r="E7509" s="144"/>
      <c r="F7509" s="144"/>
    </row>
    <row r="7510" spans="1:6">
      <c r="A7510" s="144"/>
      <c r="B7510" s="144"/>
      <c r="C7510" s="144"/>
      <c r="D7510" s="144"/>
      <c r="E7510" s="144"/>
      <c r="F7510" s="144"/>
    </row>
    <row r="7511" spans="1:6">
      <c r="A7511" s="144"/>
      <c r="B7511" s="144"/>
      <c r="C7511" s="144"/>
      <c r="D7511" s="144"/>
      <c r="E7511" s="144"/>
      <c r="F7511" s="144"/>
    </row>
    <row r="7512" spans="1:6">
      <c r="A7512" s="144"/>
      <c r="B7512" s="144"/>
      <c r="C7512" s="144"/>
      <c r="D7512" s="144"/>
      <c r="E7512" s="144"/>
      <c r="F7512" s="144"/>
    </row>
    <row r="7513" spans="1:6">
      <c r="A7513" s="144"/>
      <c r="B7513" s="144"/>
      <c r="C7513" s="144"/>
      <c r="D7513" s="144"/>
      <c r="E7513" s="144"/>
      <c r="F7513" s="144"/>
    </row>
    <row r="7514" spans="1:6">
      <c r="A7514" s="144"/>
      <c r="B7514" s="144"/>
      <c r="C7514" s="144"/>
      <c r="D7514" s="144"/>
      <c r="E7514" s="144"/>
      <c r="F7514" s="144"/>
    </row>
    <row r="7515" spans="1:6">
      <c r="A7515" s="144"/>
      <c r="B7515" s="144"/>
      <c r="C7515" s="144"/>
      <c r="D7515" s="144"/>
      <c r="E7515" s="144"/>
      <c r="F7515" s="144"/>
    </row>
    <row r="7516" spans="1:6">
      <c r="A7516" s="144"/>
      <c r="B7516" s="144"/>
      <c r="C7516" s="144"/>
      <c r="D7516" s="144"/>
      <c r="E7516" s="144"/>
      <c r="F7516" s="144"/>
    </row>
    <row r="7517" spans="1:6">
      <c r="A7517" s="144"/>
      <c r="B7517" s="144"/>
      <c r="C7517" s="144"/>
      <c r="D7517" s="144"/>
      <c r="E7517" s="144"/>
      <c r="F7517" s="144"/>
    </row>
    <row r="7518" spans="1:6">
      <c r="A7518" s="144"/>
      <c r="B7518" s="144"/>
      <c r="C7518" s="144"/>
      <c r="D7518" s="144"/>
      <c r="E7518" s="144"/>
      <c r="F7518" s="144"/>
    </row>
    <row r="7519" spans="1:6">
      <c r="A7519" s="144"/>
      <c r="B7519" s="144"/>
      <c r="C7519" s="144"/>
      <c r="D7519" s="144"/>
      <c r="E7519" s="144"/>
      <c r="F7519" s="144"/>
    </row>
    <row r="7520" spans="1:6">
      <c r="A7520" s="144"/>
      <c r="B7520" s="144"/>
      <c r="C7520" s="144"/>
      <c r="D7520" s="144"/>
      <c r="E7520" s="144"/>
      <c r="F7520" s="144"/>
    </row>
    <row r="7521" spans="1:6">
      <c r="A7521" s="144"/>
      <c r="B7521" s="144"/>
      <c r="C7521" s="144"/>
      <c r="D7521" s="144"/>
      <c r="E7521" s="144"/>
      <c r="F7521" s="144"/>
    </row>
    <row r="7522" spans="1:6">
      <c r="A7522" s="144"/>
      <c r="B7522" s="144"/>
      <c r="C7522" s="144"/>
      <c r="D7522" s="144"/>
      <c r="E7522" s="144"/>
      <c r="F7522" s="144"/>
    </row>
    <row r="7523" spans="1:6">
      <c r="A7523" s="144"/>
      <c r="B7523" s="144"/>
      <c r="C7523" s="144"/>
      <c r="D7523" s="144"/>
      <c r="E7523" s="144"/>
      <c r="F7523" s="144"/>
    </row>
    <row r="7524" spans="1:6">
      <c r="A7524" s="144"/>
      <c r="B7524" s="144"/>
      <c r="C7524" s="144"/>
      <c r="D7524" s="144"/>
      <c r="E7524" s="144"/>
      <c r="F7524" s="144"/>
    </row>
    <row r="7525" spans="1:6">
      <c r="A7525" s="144"/>
      <c r="B7525" s="144"/>
      <c r="C7525" s="144"/>
      <c r="D7525" s="144"/>
      <c r="E7525" s="144"/>
      <c r="F7525" s="144"/>
    </row>
    <row r="7526" spans="1:6">
      <c r="A7526" s="144"/>
      <c r="B7526" s="144"/>
      <c r="C7526" s="144"/>
      <c r="D7526" s="144"/>
      <c r="E7526" s="144"/>
      <c r="F7526" s="144"/>
    </row>
    <row r="7527" spans="1:6">
      <c r="A7527" s="144"/>
      <c r="B7527" s="144"/>
      <c r="C7527" s="144"/>
      <c r="D7527" s="144"/>
      <c r="E7527" s="144"/>
      <c r="F7527" s="144"/>
    </row>
    <row r="7528" spans="1:6">
      <c r="A7528" s="144"/>
      <c r="B7528" s="144"/>
      <c r="C7528" s="144"/>
      <c r="D7528" s="144"/>
      <c r="E7528" s="144"/>
      <c r="F7528" s="144"/>
    </row>
    <row r="7529" spans="1:6">
      <c r="A7529" s="144"/>
      <c r="B7529" s="144"/>
      <c r="C7529" s="144"/>
      <c r="D7529" s="144"/>
      <c r="E7529" s="144"/>
      <c r="F7529" s="144"/>
    </row>
    <row r="7530" spans="1:6">
      <c r="A7530" s="144"/>
      <c r="B7530" s="144"/>
      <c r="C7530" s="144"/>
      <c r="D7530" s="144"/>
      <c r="E7530" s="144"/>
      <c r="F7530" s="144"/>
    </row>
    <row r="7531" spans="1:6">
      <c r="A7531" s="144"/>
      <c r="B7531" s="144"/>
      <c r="C7531" s="144"/>
      <c r="D7531" s="144"/>
      <c r="E7531" s="144"/>
      <c r="F7531" s="144"/>
    </row>
    <row r="7532" spans="1:6">
      <c r="A7532" s="144"/>
      <c r="B7532" s="144"/>
      <c r="C7532" s="144"/>
      <c r="D7532" s="144"/>
      <c r="E7532" s="144"/>
      <c r="F7532" s="144"/>
    </row>
    <row r="7533" spans="1:6">
      <c r="A7533" s="144"/>
      <c r="B7533" s="144"/>
      <c r="C7533" s="144"/>
      <c r="D7533" s="144"/>
      <c r="E7533" s="144"/>
      <c r="F7533" s="144"/>
    </row>
    <row r="7534" spans="1:6">
      <c r="A7534" s="144"/>
      <c r="B7534" s="144"/>
      <c r="C7534" s="144"/>
      <c r="D7534" s="144"/>
      <c r="E7534" s="144"/>
      <c r="F7534" s="144"/>
    </row>
    <row r="7535" spans="1:6">
      <c r="A7535" s="144"/>
      <c r="B7535" s="144"/>
      <c r="C7535" s="144"/>
      <c r="D7535" s="144"/>
      <c r="E7535" s="144"/>
      <c r="F7535" s="144"/>
    </row>
    <row r="7536" spans="1:6">
      <c r="A7536" s="144"/>
      <c r="B7536" s="144"/>
      <c r="C7536" s="144"/>
      <c r="D7536" s="144"/>
      <c r="E7536" s="144"/>
      <c r="F7536" s="144"/>
    </row>
    <row r="7537" spans="1:6">
      <c r="A7537" s="144"/>
      <c r="B7537" s="144"/>
      <c r="C7537" s="144"/>
      <c r="D7537" s="144"/>
      <c r="E7537" s="144"/>
      <c r="F7537" s="144"/>
    </row>
    <row r="7538" spans="1:6">
      <c r="A7538" s="144"/>
      <c r="B7538" s="144"/>
      <c r="C7538" s="144"/>
      <c r="D7538" s="144"/>
      <c r="E7538" s="144"/>
      <c r="F7538" s="144"/>
    </row>
    <row r="7539" spans="1:6">
      <c r="A7539" s="144"/>
      <c r="B7539" s="144"/>
      <c r="C7539" s="144"/>
      <c r="D7539" s="144"/>
      <c r="E7539" s="144"/>
      <c r="F7539" s="144"/>
    </row>
    <row r="7540" spans="1:6">
      <c r="A7540" s="144"/>
      <c r="B7540" s="144"/>
      <c r="C7540" s="144"/>
      <c r="D7540" s="144"/>
      <c r="E7540" s="144"/>
      <c r="F7540" s="144"/>
    </row>
    <row r="7541" spans="1:6">
      <c r="A7541" s="144"/>
      <c r="B7541" s="144"/>
      <c r="C7541" s="144"/>
      <c r="D7541" s="144"/>
      <c r="E7541" s="144"/>
      <c r="F7541" s="144"/>
    </row>
    <row r="7542" spans="1:6">
      <c r="A7542" s="144"/>
      <c r="B7542" s="144"/>
      <c r="C7542" s="144"/>
      <c r="D7542" s="144"/>
      <c r="E7542" s="144"/>
      <c r="F7542" s="144"/>
    </row>
    <row r="7543" spans="1:6">
      <c r="A7543" s="144"/>
      <c r="B7543" s="144"/>
      <c r="C7543" s="144"/>
      <c r="D7543" s="144"/>
      <c r="E7543" s="144"/>
      <c r="F7543" s="144"/>
    </row>
    <row r="7544" spans="1:6">
      <c r="A7544" s="144"/>
      <c r="B7544" s="144"/>
      <c r="C7544" s="144"/>
      <c r="D7544" s="144"/>
      <c r="E7544" s="144"/>
      <c r="F7544" s="144"/>
    </row>
    <row r="7545" spans="1:6">
      <c r="A7545" s="144"/>
      <c r="B7545" s="144"/>
      <c r="C7545" s="144"/>
      <c r="D7545" s="144"/>
      <c r="E7545" s="144"/>
      <c r="F7545" s="144"/>
    </row>
    <row r="7546" spans="1:6">
      <c r="A7546" s="144"/>
      <c r="B7546" s="144"/>
      <c r="C7546" s="144"/>
      <c r="D7546" s="144"/>
      <c r="E7546" s="144"/>
      <c r="F7546" s="144"/>
    </row>
    <row r="7547" spans="1:6">
      <c r="A7547" s="144"/>
      <c r="B7547" s="144"/>
      <c r="C7547" s="144"/>
      <c r="D7547" s="144"/>
      <c r="E7547" s="144"/>
      <c r="F7547" s="144"/>
    </row>
    <row r="7548" spans="1:6">
      <c r="A7548" s="144"/>
      <c r="B7548" s="144"/>
      <c r="C7548" s="144"/>
      <c r="D7548" s="144"/>
      <c r="E7548" s="144"/>
      <c r="F7548" s="144"/>
    </row>
    <row r="7549" spans="1:6">
      <c r="A7549" s="144"/>
      <c r="B7549" s="144"/>
      <c r="C7549" s="144"/>
      <c r="D7549" s="144"/>
      <c r="E7549" s="144"/>
      <c r="F7549" s="144"/>
    </row>
    <row r="7550" spans="1:6">
      <c r="A7550" s="144"/>
      <c r="B7550" s="144"/>
      <c r="C7550" s="144"/>
      <c r="D7550" s="144"/>
      <c r="E7550" s="144"/>
      <c r="F7550" s="144"/>
    </row>
    <row r="7551" spans="1:6">
      <c r="A7551" s="144"/>
      <c r="B7551" s="144"/>
      <c r="C7551" s="144"/>
      <c r="D7551" s="144"/>
      <c r="E7551" s="144"/>
      <c r="F7551" s="144"/>
    </row>
    <row r="7552" spans="1:6">
      <c r="A7552" s="144"/>
      <c r="B7552" s="144"/>
      <c r="C7552" s="144"/>
      <c r="D7552" s="144"/>
      <c r="E7552" s="144"/>
      <c r="F7552" s="144"/>
    </row>
    <row r="7553" spans="1:6">
      <c r="A7553" s="144"/>
      <c r="B7553" s="144"/>
      <c r="C7553" s="144"/>
      <c r="D7553" s="144"/>
      <c r="E7553" s="144"/>
      <c r="F7553" s="144"/>
    </row>
    <row r="7554" spans="1:6">
      <c r="A7554" s="144"/>
      <c r="B7554" s="144"/>
      <c r="C7554" s="144"/>
      <c r="D7554" s="144"/>
      <c r="E7554" s="144"/>
      <c r="F7554" s="144"/>
    </row>
    <row r="7555" spans="1:6">
      <c r="A7555" s="144"/>
      <c r="B7555" s="144"/>
      <c r="C7555" s="144"/>
      <c r="D7555" s="144"/>
      <c r="E7555" s="144"/>
      <c r="F7555" s="144"/>
    </row>
    <row r="7556" spans="1:6">
      <c r="A7556" s="144"/>
      <c r="B7556" s="144"/>
      <c r="C7556" s="144"/>
      <c r="D7556" s="144"/>
      <c r="E7556" s="144"/>
      <c r="F7556" s="144"/>
    </row>
    <row r="7557" spans="1:6">
      <c r="A7557" s="144"/>
      <c r="B7557" s="144"/>
      <c r="C7557" s="144"/>
      <c r="D7557" s="144"/>
      <c r="E7557" s="144"/>
      <c r="F7557" s="144"/>
    </row>
    <row r="7558" spans="1:6">
      <c r="A7558" s="144"/>
      <c r="B7558" s="144"/>
      <c r="C7558" s="144"/>
      <c r="D7558" s="144"/>
      <c r="E7558" s="144"/>
      <c r="F7558" s="144"/>
    </row>
    <row r="7559" spans="1:6">
      <c r="A7559" s="144"/>
      <c r="B7559" s="144"/>
      <c r="C7559" s="144"/>
      <c r="D7559" s="144"/>
      <c r="E7559" s="144"/>
      <c r="F7559" s="144"/>
    </row>
    <row r="7560" spans="1:6">
      <c r="A7560" s="144"/>
      <c r="B7560" s="144"/>
      <c r="C7560" s="144"/>
      <c r="D7560" s="144"/>
      <c r="E7560" s="144"/>
      <c r="F7560" s="144"/>
    </row>
    <row r="7561" spans="1:6">
      <c r="A7561" s="144"/>
      <c r="B7561" s="144"/>
      <c r="C7561" s="144"/>
      <c r="D7561" s="144"/>
      <c r="E7561" s="144"/>
      <c r="F7561" s="144"/>
    </row>
    <row r="7562" spans="1:6">
      <c r="A7562" s="144"/>
      <c r="B7562" s="144"/>
      <c r="C7562" s="144"/>
      <c r="D7562" s="144"/>
      <c r="E7562" s="144"/>
      <c r="F7562" s="144"/>
    </row>
    <row r="7563" spans="1:6">
      <c r="A7563" s="144"/>
      <c r="B7563" s="144"/>
      <c r="C7563" s="144"/>
      <c r="D7563" s="144"/>
      <c r="E7563" s="144"/>
      <c r="F7563" s="144"/>
    </row>
    <row r="7564" spans="1:6">
      <c r="A7564" s="144"/>
      <c r="B7564" s="144"/>
      <c r="C7564" s="144"/>
      <c r="D7564" s="144"/>
      <c r="E7564" s="144"/>
      <c r="F7564" s="144"/>
    </row>
    <row r="7565" spans="1:6">
      <c r="A7565" s="144"/>
      <c r="B7565" s="144"/>
      <c r="C7565" s="144"/>
      <c r="D7565" s="144"/>
      <c r="E7565" s="144"/>
      <c r="F7565" s="144"/>
    </row>
    <row r="7566" spans="1:6">
      <c r="A7566" s="144"/>
      <c r="B7566" s="144"/>
      <c r="C7566" s="144"/>
      <c r="D7566" s="144"/>
      <c r="E7566" s="144"/>
      <c r="F7566" s="144"/>
    </row>
    <row r="7567" spans="1:6">
      <c r="A7567" s="144"/>
      <c r="B7567" s="144"/>
      <c r="C7567" s="144"/>
      <c r="D7567" s="144"/>
      <c r="E7567" s="144"/>
      <c r="F7567" s="144"/>
    </row>
    <row r="7568" spans="1:6">
      <c r="A7568" s="144"/>
      <c r="B7568" s="144"/>
      <c r="C7568" s="144"/>
      <c r="D7568" s="144"/>
      <c r="E7568" s="144"/>
      <c r="F7568" s="144"/>
    </row>
    <row r="7569" spans="1:6">
      <c r="A7569" s="144"/>
      <c r="B7569" s="144"/>
      <c r="C7569" s="144"/>
      <c r="D7569" s="144"/>
      <c r="E7569" s="144"/>
      <c r="F7569" s="144"/>
    </row>
    <row r="7570" spans="1:6">
      <c r="A7570" s="144"/>
      <c r="B7570" s="144"/>
      <c r="C7570" s="144"/>
      <c r="D7570" s="144"/>
      <c r="E7570" s="144"/>
      <c r="F7570" s="144"/>
    </row>
    <row r="7571" spans="1:6">
      <c r="A7571" s="144"/>
      <c r="B7571" s="144"/>
      <c r="C7571" s="144"/>
      <c r="D7571" s="144"/>
      <c r="E7571" s="144"/>
      <c r="F7571" s="144"/>
    </row>
    <row r="7572" spans="1:6">
      <c r="A7572" s="144"/>
      <c r="B7572" s="144"/>
      <c r="C7572" s="144"/>
      <c r="D7572" s="144"/>
      <c r="E7572" s="144"/>
      <c r="F7572" s="144"/>
    </row>
    <row r="7573" spans="1:6">
      <c r="A7573" s="144"/>
      <c r="B7573" s="144"/>
      <c r="C7573" s="144"/>
      <c r="D7573" s="144"/>
      <c r="E7573" s="144"/>
      <c r="F7573" s="144"/>
    </row>
    <row r="7574" spans="1:6">
      <c r="A7574" s="144"/>
      <c r="B7574" s="144"/>
      <c r="C7574" s="144"/>
      <c r="D7574" s="144"/>
      <c r="E7574" s="144"/>
      <c r="F7574" s="144"/>
    </row>
    <row r="7575" spans="1:6">
      <c r="A7575" s="144"/>
      <c r="B7575" s="144"/>
      <c r="C7575" s="144"/>
      <c r="D7575" s="144"/>
      <c r="E7575" s="144"/>
      <c r="F7575" s="144"/>
    </row>
    <row r="7576" spans="1:6">
      <c r="A7576" s="144"/>
      <c r="B7576" s="144"/>
      <c r="C7576" s="144"/>
      <c r="D7576" s="144"/>
      <c r="E7576" s="144"/>
      <c r="F7576" s="144"/>
    </row>
    <row r="7577" spans="1:6">
      <c r="A7577" s="144"/>
      <c r="B7577" s="144"/>
      <c r="C7577" s="144"/>
      <c r="D7577" s="144"/>
      <c r="E7577" s="144"/>
      <c r="F7577" s="144"/>
    </row>
    <row r="7578" spans="1:6">
      <c r="A7578" s="144"/>
      <c r="B7578" s="144"/>
      <c r="C7578" s="144"/>
      <c r="D7578" s="144"/>
      <c r="E7578" s="144"/>
      <c r="F7578" s="144"/>
    </row>
    <row r="7579" spans="1:6">
      <c r="A7579" s="144"/>
      <c r="B7579" s="144"/>
      <c r="C7579" s="144"/>
      <c r="D7579" s="144"/>
      <c r="E7579" s="144"/>
      <c r="F7579" s="144"/>
    </row>
    <row r="7580" spans="1:6">
      <c r="A7580" s="144"/>
      <c r="B7580" s="144"/>
      <c r="C7580" s="144"/>
      <c r="D7580" s="144"/>
      <c r="E7580" s="144"/>
      <c r="F7580" s="144"/>
    </row>
    <row r="7581" spans="1:6">
      <c r="A7581" s="144"/>
      <c r="B7581" s="144"/>
      <c r="C7581" s="144"/>
      <c r="D7581" s="144"/>
      <c r="E7581" s="144"/>
      <c r="F7581" s="144"/>
    </row>
    <row r="7582" spans="1:6">
      <c r="A7582" s="144"/>
      <c r="B7582" s="144"/>
      <c r="C7582" s="144"/>
      <c r="D7582" s="144"/>
      <c r="E7582" s="144"/>
      <c r="F7582" s="144"/>
    </row>
    <row r="7583" spans="1:6">
      <c r="A7583" s="144"/>
      <c r="B7583" s="144"/>
      <c r="C7583" s="144"/>
      <c r="D7583" s="144"/>
      <c r="E7583" s="144"/>
      <c r="F7583" s="144"/>
    </row>
    <row r="7584" spans="1:6">
      <c r="A7584" s="144"/>
      <c r="B7584" s="144"/>
      <c r="C7584" s="144"/>
      <c r="D7584" s="144"/>
      <c r="E7584" s="144"/>
      <c r="F7584" s="144"/>
    </row>
    <row r="7585" spans="1:6">
      <c r="A7585" s="144"/>
      <c r="B7585" s="144"/>
      <c r="C7585" s="144"/>
      <c r="D7585" s="144"/>
      <c r="E7585" s="144"/>
      <c r="F7585" s="144"/>
    </row>
    <row r="7586" spans="1:6">
      <c r="A7586" s="144"/>
      <c r="B7586" s="144"/>
      <c r="C7586" s="144"/>
      <c r="D7586" s="144"/>
      <c r="E7586" s="144"/>
      <c r="F7586" s="144"/>
    </row>
    <row r="7587" spans="1:6">
      <c r="A7587" s="144"/>
      <c r="B7587" s="144"/>
      <c r="C7587" s="144"/>
      <c r="D7587" s="144"/>
      <c r="E7587" s="144"/>
      <c r="F7587" s="144"/>
    </row>
    <row r="7588" spans="1:6">
      <c r="A7588" s="144"/>
      <c r="B7588" s="144"/>
      <c r="C7588" s="144"/>
      <c r="D7588" s="144"/>
      <c r="E7588" s="144"/>
      <c r="F7588" s="144"/>
    </row>
    <row r="7589" spans="1:6">
      <c r="A7589" s="144"/>
      <c r="B7589" s="144"/>
      <c r="C7589" s="144"/>
      <c r="D7589" s="144"/>
      <c r="E7589" s="144"/>
      <c r="F7589" s="144"/>
    </row>
    <row r="7590" spans="1:6">
      <c r="A7590" s="144"/>
      <c r="B7590" s="144"/>
      <c r="C7590" s="144"/>
      <c r="D7590" s="144"/>
      <c r="E7590" s="144"/>
      <c r="F7590" s="144"/>
    </row>
    <row r="7591" spans="1:6">
      <c r="A7591" s="144"/>
      <c r="B7591" s="144"/>
      <c r="C7591" s="144"/>
      <c r="D7591" s="144"/>
      <c r="E7591" s="144"/>
      <c r="F7591" s="144"/>
    </row>
    <row r="7592" spans="1:6">
      <c r="A7592" s="144"/>
      <c r="B7592" s="144"/>
      <c r="C7592" s="144"/>
      <c r="D7592" s="144"/>
      <c r="E7592" s="144"/>
      <c r="F7592" s="144"/>
    </row>
    <row r="7593" spans="1:6">
      <c r="A7593" s="144"/>
      <c r="B7593" s="144"/>
      <c r="C7593" s="144"/>
      <c r="D7593" s="144"/>
      <c r="E7593" s="144"/>
      <c r="F7593" s="144"/>
    </row>
    <row r="7594" spans="1:6">
      <c r="A7594" s="144"/>
      <c r="B7594" s="144"/>
      <c r="C7594" s="144"/>
      <c r="D7594" s="144"/>
      <c r="E7594" s="144"/>
      <c r="F7594" s="144"/>
    </row>
    <row r="7595" spans="1:6">
      <c r="A7595" s="144"/>
      <c r="B7595" s="144"/>
      <c r="C7595" s="144"/>
      <c r="D7595" s="144"/>
      <c r="E7595" s="144"/>
      <c r="F7595" s="144"/>
    </row>
    <row r="7596" spans="1:6">
      <c r="A7596" s="144"/>
      <c r="B7596" s="144"/>
      <c r="C7596" s="144"/>
      <c r="D7596" s="144"/>
      <c r="E7596" s="144"/>
      <c r="F7596" s="144"/>
    </row>
    <row r="7597" spans="1:6">
      <c r="A7597" s="144"/>
      <c r="B7597" s="144"/>
      <c r="C7597" s="144"/>
      <c r="D7597" s="144"/>
      <c r="E7597" s="144"/>
      <c r="F7597" s="144"/>
    </row>
    <row r="7598" spans="1:6">
      <c r="A7598" s="144"/>
      <c r="B7598" s="144"/>
      <c r="C7598" s="144"/>
      <c r="D7598" s="144"/>
      <c r="E7598" s="144"/>
      <c r="F7598" s="144"/>
    </row>
    <row r="7599" spans="1:6">
      <c r="A7599" s="144"/>
      <c r="B7599" s="144"/>
      <c r="C7599" s="144"/>
      <c r="D7599" s="144"/>
      <c r="E7599" s="144"/>
      <c r="F7599" s="144"/>
    </row>
    <row r="7600" spans="1:6">
      <c r="A7600" s="144"/>
      <c r="B7600" s="144"/>
      <c r="C7600" s="144"/>
      <c r="D7600" s="144"/>
      <c r="E7600" s="144"/>
      <c r="F7600" s="144"/>
    </row>
    <row r="7601" spans="1:6">
      <c r="A7601" s="144"/>
      <c r="B7601" s="144"/>
      <c r="C7601" s="144"/>
      <c r="D7601" s="144"/>
      <c r="E7601" s="144"/>
      <c r="F7601" s="144"/>
    </row>
    <row r="7602" spans="1:6">
      <c r="A7602" s="144"/>
      <c r="B7602" s="144"/>
      <c r="C7602" s="144"/>
      <c r="D7602" s="144"/>
      <c r="E7602" s="144"/>
      <c r="F7602" s="144"/>
    </row>
    <row r="7603" spans="1:6">
      <c r="A7603" s="144"/>
      <c r="B7603" s="144"/>
      <c r="C7603" s="144"/>
      <c r="D7603" s="144"/>
      <c r="E7603" s="144"/>
      <c r="F7603" s="144"/>
    </row>
    <row r="7604" spans="1:6">
      <c r="A7604" s="144"/>
      <c r="B7604" s="144"/>
      <c r="C7604" s="144"/>
      <c r="D7604" s="144"/>
      <c r="E7604" s="144"/>
      <c r="F7604" s="144"/>
    </row>
    <row r="7605" spans="1:6">
      <c r="A7605" s="144"/>
      <c r="B7605" s="144"/>
      <c r="C7605" s="144"/>
      <c r="D7605" s="144"/>
      <c r="E7605" s="144"/>
      <c r="F7605" s="144"/>
    </row>
    <row r="7606" spans="1:6">
      <c r="A7606" s="144"/>
      <c r="B7606" s="144"/>
      <c r="C7606" s="144"/>
      <c r="D7606" s="144"/>
      <c r="E7606" s="144"/>
      <c r="F7606" s="144"/>
    </row>
    <row r="7607" spans="1:6">
      <c r="A7607" s="144"/>
      <c r="B7607" s="144"/>
      <c r="C7607" s="144"/>
      <c r="D7607" s="144"/>
      <c r="E7607" s="144"/>
      <c r="F7607" s="144"/>
    </row>
    <row r="7608" spans="1:6">
      <c r="A7608" s="144"/>
      <c r="B7608" s="144"/>
      <c r="C7608" s="144"/>
      <c r="D7608" s="144"/>
      <c r="E7608" s="144"/>
      <c r="F7608" s="144"/>
    </row>
    <row r="7609" spans="1:6">
      <c r="A7609" s="144"/>
      <c r="B7609" s="144"/>
      <c r="C7609" s="144"/>
      <c r="D7609" s="144"/>
      <c r="E7609" s="144"/>
      <c r="F7609" s="144"/>
    </row>
    <row r="7610" spans="1:6">
      <c r="A7610" s="144"/>
      <c r="B7610" s="144"/>
      <c r="C7610" s="144"/>
      <c r="D7610" s="144"/>
      <c r="E7610" s="144"/>
      <c r="F7610" s="144"/>
    </row>
    <row r="7611" spans="1:6">
      <c r="A7611" s="144"/>
      <c r="B7611" s="144"/>
      <c r="C7611" s="144"/>
      <c r="D7611" s="144"/>
      <c r="E7611" s="144"/>
      <c r="F7611" s="144"/>
    </row>
    <row r="7612" spans="1:6">
      <c r="A7612" s="144"/>
      <c r="B7612" s="144"/>
      <c r="C7612" s="144"/>
      <c r="D7612" s="144"/>
      <c r="E7612" s="144"/>
      <c r="F7612" s="144"/>
    </row>
    <row r="7613" spans="1:6">
      <c r="A7613" s="144"/>
      <c r="B7613" s="144"/>
      <c r="C7613" s="144"/>
      <c r="D7613" s="144"/>
      <c r="E7613" s="144"/>
      <c r="F7613" s="144"/>
    </row>
    <row r="7614" spans="1:6">
      <c r="A7614" s="144"/>
      <c r="B7614" s="144"/>
      <c r="C7614" s="144"/>
      <c r="D7614" s="144"/>
      <c r="E7614" s="144"/>
      <c r="F7614" s="144"/>
    </row>
    <row r="7615" spans="1:6">
      <c r="A7615" s="144"/>
      <c r="B7615" s="144"/>
      <c r="C7615" s="144"/>
      <c r="D7615" s="144"/>
      <c r="E7615" s="144"/>
      <c r="F7615" s="144"/>
    </row>
    <row r="7616" spans="1:6">
      <c r="A7616" s="144"/>
      <c r="B7616" s="144"/>
      <c r="C7616" s="144"/>
      <c r="D7616" s="144"/>
      <c r="E7616" s="144"/>
      <c r="F7616" s="144"/>
    </row>
    <row r="7617" spans="1:6">
      <c r="A7617" s="144"/>
      <c r="B7617" s="144"/>
      <c r="C7617" s="144"/>
      <c r="D7617" s="144"/>
      <c r="E7617" s="144"/>
      <c r="F7617" s="144"/>
    </row>
    <row r="7618" spans="1:6">
      <c r="A7618" s="144"/>
      <c r="B7618" s="144"/>
      <c r="C7618" s="144"/>
      <c r="D7618" s="144"/>
      <c r="E7618" s="144"/>
      <c r="F7618" s="144"/>
    </row>
    <row r="7619" spans="1:6">
      <c r="A7619" s="144"/>
      <c r="B7619" s="144"/>
      <c r="C7619" s="144"/>
      <c r="D7619" s="144"/>
      <c r="E7619" s="144"/>
      <c r="F7619" s="144"/>
    </row>
    <row r="7620" spans="1:6">
      <c r="A7620" s="144"/>
      <c r="B7620" s="144"/>
      <c r="C7620" s="144"/>
      <c r="D7620" s="144"/>
      <c r="E7620" s="144"/>
      <c r="F7620" s="144"/>
    </row>
    <row r="7621" spans="1:6">
      <c r="A7621" s="144"/>
      <c r="B7621" s="144"/>
      <c r="C7621" s="144"/>
      <c r="D7621" s="144"/>
      <c r="E7621" s="144"/>
      <c r="F7621" s="144"/>
    </row>
    <row r="7622" spans="1:6">
      <c r="A7622" s="144"/>
      <c r="B7622" s="144"/>
      <c r="C7622" s="144"/>
      <c r="D7622" s="144"/>
      <c r="E7622" s="144"/>
      <c r="F7622" s="144"/>
    </row>
    <row r="7623" spans="1:6">
      <c r="A7623" s="144"/>
      <c r="B7623" s="144"/>
      <c r="C7623" s="144"/>
      <c r="D7623" s="144"/>
      <c r="E7623" s="144"/>
      <c r="F7623" s="144"/>
    </row>
    <row r="7624" spans="1:6">
      <c r="A7624" s="144"/>
      <c r="B7624" s="144"/>
      <c r="C7624" s="144"/>
      <c r="D7624" s="144"/>
      <c r="E7624" s="144"/>
      <c r="F7624" s="144"/>
    </row>
    <row r="7625" spans="1:6">
      <c r="A7625" s="144"/>
      <c r="B7625" s="144"/>
      <c r="C7625" s="144"/>
      <c r="D7625" s="144"/>
      <c r="E7625" s="144"/>
      <c r="F7625" s="144"/>
    </row>
    <row r="7626" spans="1:6">
      <c r="A7626" s="144"/>
      <c r="B7626" s="144"/>
      <c r="C7626" s="144"/>
      <c r="D7626" s="144"/>
      <c r="E7626" s="144"/>
      <c r="F7626" s="144"/>
    </row>
    <row r="7627" spans="1:6">
      <c r="A7627" s="144"/>
      <c r="B7627" s="144"/>
      <c r="C7627" s="144"/>
      <c r="D7627" s="144"/>
      <c r="E7627" s="144"/>
      <c r="F7627" s="144"/>
    </row>
    <row r="7628" spans="1:6">
      <c r="A7628" s="144"/>
      <c r="B7628" s="144"/>
      <c r="C7628" s="144"/>
      <c r="D7628" s="144"/>
      <c r="E7628" s="144"/>
      <c r="F7628" s="144"/>
    </row>
    <row r="7629" spans="1:6">
      <c r="A7629" s="144"/>
      <c r="B7629" s="144"/>
      <c r="C7629" s="144"/>
      <c r="D7629" s="144"/>
      <c r="E7629" s="144"/>
      <c r="F7629" s="144"/>
    </row>
    <row r="7630" spans="1:6">
      <c r="A7630" s="144"/>
      <c r="B7630" s="144"/>
      <c r="C7630" s="144"/>
      <c r="D7630" s="144"/>
      <c r="E7630" s="144"/>
      <c r="F7630" s="144"/>
    </row>
    <row r="7631" spans="1:6">
      <c r="A7631" s="144"/>
      <c r="B7631" s="144"/>
      <c r="C7631" s="144"/>
      <c r="D7631" s="144"/>
      <c r="E7631" s="144"/>
      <c r="F7631" s="144"/>
    </row>
    <row r="7632" spans="1:6">
      <c r="A7632" s="144"/>
      <c r="B7632" s="144"/>
      <c r="C7632" s="144"/>
      <c r="D7632" s="144"/>
      <c r="E7632" s="144"/>
      <c r="F7632" s="144"/>
    </row>
    <row r="7633" spans="1:6">
      <c r="A7633" s="144"/>
      <c r="B7633" s="144"/>
      <c r="C7633" s="144"/>
      <c r="D7633" s="144"/>
      <c r="E7633" s="144"/>
      <c r="F7633" s="144"/>
    </row>
    <row r="7634" spans="1:6">
      <c r="A7634" s="144"/>
      <c r="B7634" s="144"/>
      <c r="C7634" s="144"/>
      <c r="D7634" s="144"/>
      <c r="E7634" s="144"/>
      <c r="F7634" s="144"/>
    </row>
    <row r="7635" spans="1:6">
      <c r="A7635" s="144"/>
      <c r="B7635" s="144"/>
      <c r="C7635" s="144"/>
      <c r="D7635" s="144"/>
      <c r="E7635" s="144"/>
      <c r="F7635" s="144"/>
    </row>
    <row r="7636" spans="1:6">
      <c r="A7636" s="144"/>
      <c r="B7636" s="144"/>
      <c r="C7636" s="144"/>
      <c r="D7636" s="144"/>
      <c r="E7636" s="144"/>
      <c r="F7636" s="144"/>
    </row>
    <row r="7637" spans="1:6">
      <c r="A7637" s="144"/>
      <c r="B7637" s="144"/>
      <c r="C7637" s="144"/>
      <c r="D7637" s="144"/>
      <c r="E7637" s="144"/>
      <c r="F7637" s="144"/>
    </row>
    <row r="7638" spans="1:6">
      <c r="A7638" s="144"/>
      <c r="B7638" s="144"/>
      <c r="C7638" s="144"/>
      <c r="D7638" s="144"/>
      <c r="E7638" s="144"/>
      <c r="F7638" s="144"/>
    </row>
    <row r="7639" spans="1:6">
      <c r="A7639" s="144"/>
      <c r="B7639" s="144"/>
      <c r="C7639" s="144"/>
      <c r="D7639" s="144"/>
      <c r="E7639" s="144"/>
      <c r="F7639" s="144"/>
    </row>
    <row r="7640" spans="1:6">
      <c r="A7640" s="144"/>
      <c r="B7640" s="144"/>
      <c r="C7640" s="144"/>
      <c r="D7640" s="144"/>
      <c r="E7640" s="144"/>
      <c r="F7640" s="144"/>
    </row>
    <row r="7641" spans="1:6">
      <c r="A7641" s="144"/>
      <c r="B7641" s="144"/>
      <c r="C7641" s="144"/>
      <c r="D7641" s="144"/>
      <c r="E7641" s="144"/>
      <c r="F7641" s="144"/>
    </row>
    <row r="7642" spans="1:6">
      <c r="A7642" s="144"/>
      <c r="B7642" s="144"/>
      <c r="C7642" s="144"/>
      <c r="D7642" s="144"/>
      <c r="E7642" s="144"/>
      <c r="F7642" s="144"/>
    </row>
    <row r="7643" spans="1:6">
      <c r="A7643" s="144"/>
      <c r="B7643" s="144"/>
      <c r="C7643" s="144"/>
      <c r="D7643" s="144"/>
      <c r="E7643" s="144"/>
      <c r="F7643" s="144"/>
    </row>
    <row r="7644" spans="1:6">
      <c r="A7644" s="144"/>
      <c r="B7644" s="144"/>
      <c r="C7644" s="144"/>
      <c r="D7644" s="144"/>
      <c r="E7644" s="144"/>
      <c r="F7644" s="144"/>
    </row>
    <row r="7645" spans="1:6">
      <c r="A7645" s="144"/>
      <c r="B7645" s="144"/>
      <c r="C7645" s="144"/>
      <c r="D7645" s="144"/>
      <c r="E7645" s="144"/>
      <c r="F7645" s="144"/>
    </row>
    <row r="7646" spans="1:6">
      <c r="A7646" s="144"/>
      <c r="B7646" s="144"/>
      <c r="C7646" s="144"/>
      <c r="D7646" s="144"/>
      <c r="E7646" s="144"/>
      <c r="F7646" s="144"/>
    </row>
    <row r="7647" spans="1:6">
      <c r="A7647" s="144"/>
      <c r="B7647" s="144"/>
      <c r="C7647" s="144"/>
      <c r="D7647" s="144"/>
      <c r="E7647" s="144"/>
      <c r="F7647" s="144"/>
    </row>
    <row r="7648" spans="1:6">
      <c r="A7648" s="144"/>
      <c r="B7648" s="144"/>
      <c r="C7648" s="144"/>
      <c r="D7648" s="144"/>
      <c r="E7648" s="144"/>
      <c r="F7648" s="144"/>
    </row>
    <row r="7649" spans="1:6">
      <c r="A7649" s="144"/>
      <c r="B7649" s="144"/>
      <c r="C7649" s="144"/>
      <c r="D7649" s="144"/>
      <c r="E7649" s="144"/>
      <c r="F7649" s="144"/>
    </row>
    <row r="7650" spans="1:6">
      <c r="A7650" s="144"/>
      <c r="B7650" s="144"/>
      <c r="C7650" s="144"/>
      <c r="D7650" s="144"/>
      <c r="E7650" s="144"/>
      <c r="F7650" s="144"/>
    </row>
    <row r="7651" spans="1:6">
      <c r="A7651" s="144"/>
      <c r="B7651" s="144"/>
      <c r="C7651" s="144"/>
      <c r="D7651" s="144"/>
      <c r="E7651" s="144"/>
      <c r="F7651" s="144"/>
    </row>
    <row r="7652" spans="1:6">
      <c r="A7652" s="144"/>
      <c r="B7652" s="144"/>
      <c r="C7652" s="144"/>
      <c r="D7652" s="144"/>
      <c r="E7652" s="144"/>
      <c r="F7652" s="144"/>
    </row>
    <row r="7653" spans="1:6">
      <c r="A7653" s="144"/>
      <c r="B7653" s="144"/>
      <c r="C7653" s="144"/>
      <c r="D7653" s="144"/>
      <c r="E7653" s="144"/>
      <c r="F7653" s="144"/>
    </row>
    <row r="7654" spans="1:6">
      <c r="A7654" s="144"/>
      <c r="B7654" s="144"/>
      <c r="C7654" s="144"/>
      <c r="D7654" s="144"/>
      <c r="E7654" s="144"/>
      <c r="F7654" s="144"/>
    </row>
    <row r="7655" spans="1:6">
      <c r="A7655" s="144"/>
      <c r="B7655" s="144"/>
      <c r="C7655" s="144"/>
      <c r="D7655" s="144"/>
      <c r="E7655" s="144"/>
      <c r="F7655" s="144"/>
    </row>
    <row r="7656" spans="1:6">
      <c r="A7656" s="144"/>
      <c r="B7656" s="144"/>
      <c r="C7656" s="144"/>
      <c r="D7656" s="144"/>
      <c r="E7656" s="144"/>
      <c r="F7656" s="144"/>
    </row>
    <row r="7657" spans="1:6">
      <c r="A7657" s="144"/>
      <c r="B7657" s="144"/>
      <c r="C7657" s="144"/>
      <c r="D7657" s="144"/>
      <c r="E7657" s="144"/>
      <c r="F7657" s="144"/>
    </row>
    <row r="7658" spans="1:6">
      <c r="A7658" s="144"/>
      <c r="B7658" s="144"/>
      <c r="C7658" s="144"/>
      <c r="D7658" s="144"/>
      <c r="E7658" s="144"/>
      <c r="F7658" s="144"/>
    </row>
    <row r="7659" spans="1:6">
      <c r="A7659" s="144"/>
      <c r="B7659" s="144"/>
      <c r="C7659" s="144"/>
      <c r="D7659" s="144"/>
      <c r="E7659" s="144"/>
      <c r="F7659" s="144"/>
    </row>
    <row r="7660" spans="1:6">
      <c r="A7660" s="144"/>
      <c r="B7660" s="144"/>
      <c r="C7660" s="144"/>
      <c r="D7660" s="144"/>
      <c r="E7660" s="144"/>
      <c r="F7660" s="144"/>
    </row>
    <row r="7661" spans="1:6">
      <c r="A7661" s="144"/>
      <c r="B7661" s="144"/>
      <c r="C7661" s="144"/>
      <c r="D7661" s="144"/>
      <c r="E7661" s="144"/>
      <c r="F7661" s="144"/>
    </row>
    <row r="7662" spans="1:6">
      <c r="A7662" s="144"/>
      <c r="B7662" s="144"/>
      <c r="C7662" s="144"/>
      <c r="D7662" s="144"/>
      <c r="E7662" s="144"/>
      <c r="F7662" s="144"/>
    </row>
    <row r="7663" spans="1:6">
      <c r="A7663" s="144"/>
      <c r="B7663" s="144"/>
      <c r="C7663" s="144"/>
      <c r="D7663" s="144"/>
      <c r="E7663" s="144"/>
      <c r="F7663" s="144"/>
    </row>
    <row r="7664" spans="1:6">
      <c r="A7664" s="144"/>
      <c r="B7664" s="144"/>
      <c r="C7664" s="144"/>
      <c r="D7664" s="144"/>
      <c r="E7664" s="144"/>
      <c r="F7664" s="144"/>
    </row>
    <row r="7665" spans="1:6">
      <c r="A7665" s="144"/>
      <c r="B7665" s="144"/>
      <c r="C7665" s="144"/>
      <c r="D7665" s="144"/>
      <c r="E7665" s="144"/>
      <c r="F7665" s="144"/>
    </row>
    <row r="7666" spans="1:6">
      <c r="A7666" s="144"/>
      <c r="B7666" s="144"/>
      <c r="C7666" s="144"/>
      <c r="D7666" s="144"/>
      <c r="E7666" s="144"/>
      <c r="F7666" s="144"/>
    </row>
    <row r="7667" spans="1:6">
      <c r="A7667" s="144"/>
      <c r="B7667" s="144"/>
      <c r="C7667" s="144"/>
      <c r="D7667" s="144"/>
      <c r="E7667" s="144"/>
      <c r="F7667" s="144"/>
    </row>
    <row r="7668" spans="1:6">
      <c r="A7668" s="144"/>
      <c r="B7668" s="144"/>
      <c r="C7668" s="144"/>
      <c r="D7668" s="144"/>
      <c r="E7668" s="144"/>
      <c r="F7668" s="144"/>
    </row>
    <row r="7669" spans="1:6">
      <c r="A7669" s="144"/>
      <c r="B7669" s="144"/>
      <c r="C7669" s="144"/>
      <c r="D7669" s="144"/>
      <c r="E7669" s="144"/>
      <c r="F7669" s="144"/>
    </row>
    <row r="7670" spans="1:6">
      <c r="A7670" s="144"/>
      <c r="B7670" s="144"/>
      <c r="C7670" s="144"/>
      <c r="D7670" s="144"/>
      <c r="E7670" s="144"/>
      <c r="F7670" s="144"/>
    </row>
    <row r="7671" spans="1:6">
      <c r="A7671" s="144"/>
      <c r="B7671" s="144"/>
      <c r="C7671" s="144"/>
      <c r="D7671" s="144"/>
      <c r="E7671" s="144"/>
      <c r="F7671" s="144"/>
    </row>
    <row r="7672" spans="1:6">
      <c r="A7672" s="144"/>
      <c r="B7672" s="144"/>
      <c r="C7672" s="144"/>
      <c r="D7672" s="144"/>
      <c r="E7672" s="144"/>
      <c r="F7672" s="144"/>
    </row>
    <row r="7673" spans="1:6">
      <c r="A7673" s="144"/>
      <c r="B7673" s="144"/>
      <c r="C7673" s="144"/>
      <c r="D7673" s="144"/>
      <c r="E7673" s="144"/>
      <c r="F7673" s="144"/>
    </row>
    <row r="7674" spans="1:6">
      <c r="A7674" s="144"/>
      <c r="B7674" s="144"/>
      <c r="C7674" s="144"/>
      <c r="D7674" s="144"/>
      <c r="E7674" s="144"/>
      <c r="F7674" s="144"/>
    </row>
    <row r="7675" spans="1:6">
      <c r="A7675" s="144"/>
      <c r="B7675" s="144"/>
      <c r="C7675" s="144"/>
      <c r="D7675" s="144"/>
      <c r="E7675" s="144"/>
      <c r="F7675" s="144"/>
    </row>
    <row r="7676" spans="1:6">
      <c r="A7676" s="144"/>
      <c r="B7676" s="144"/>
      <c r="C7676" s="144"/>
      <c r="D7676" s="144"/>
      <c r="E7676" s="144"/>
      <c r="F7676" s="144"/>
    </row>
    <row r="7677" spans="1:6">
      <c r="A7677" s="144"/>
      <c r="B7677" s="144"/>
      <c r="C7677" s="144"/>
      <c r="D7677" s="144"/>
      <c r="E7677" s="144"/>
      <c r="F7677" s="144"/>
    </row>
    <row r="7678" spans="1:6">
      <c r="A7678" s="144"/>
      <c r="B7678" s="144"/>
      <c r="C7678" s="144"/>
      <c r="D7678" s="144"/>
      <c r="E7678" s="144"/>
      <c r="F7678" s="144"/>
    </row>
    <row r="7679" spans="1:6">
      <c r="A7679" s="144"/>
      <c r="B7679" s="144"/>
      <c r="C7679" s="144"/>
      <c r="D7679" s="144"/>
      <c r="E7679" s="144"/>
      <c r="F7679" s="144"/>
    </row>
    <row r="7680" spans="1:6">
      <c r="A7680" s="144"/>
      <c r="B7680" s="144"/>
      <c r="C7680" s="144"/>
      <c r="D7680" s="144"/>
      <c r="E7680" s="144"/>
      <c r="F7680" s="144"/>
    </row>
    <row r="7681" spans="1:6">
      <c r="A7681" s="144"/>
      <c r="B7681" s="144"/>
      <c r="C7681" s="144"/>
      <c r="D7681" s="144"/>
      <c r="E7681" s="144"/>
      <c r="F7681" s="144"/>
    </row>
    <row r="7682" spans="1:6">
      <c r="A7682" s="144"/>
      <c r="B7682" s="144"/>
      <c r="C7682" s="144"/>
      <c r="D7682" s="144"/>
      <c r="E7682" s="144"/>
      <c r="F7682" s="144"/>
    </row>
    <row r="7683" spans="1:6">
      <c r="A7683" s="144"/>
      <c r="B7683" s="144"/>
      <c r="C7683" s="144"/>
      <c r="D7683" s="144"/>
      <c r="E7683" s="144"/>
      <c r="F7683" s="144"/>
    </row>
    <row r="7684" spans="1:6">
      <c r="A7684" s="144"/>
      <c r="B7684" s="144"/>
      <c r="C7684" s="144"/>
      <c r="D7684" s="144"/>
      <c r="E7684" s="144"/>
      <c r="F7684" s="144"/>
    </row>
    <row r="7685" spans="1:6">
      <c r="A7685" s="144"/>
      <c r="B7685" s="144"/>
      <c r="C7685" s="144"/>
      <c r="D7685" s="144"/>
      <c r="E7685" s="144"/>
      <c r="F7685" s="144"/>
    </row>
    <row r="7686" spans="1:6">
      <c r="A7686" s="144"/>
      <c r="B7686" s="144"/>
      <c r="C7686" s="144"/>
      <c r="D7686" s="144"/>
      <c r="E7686" s="144"/>
      <c r="F7686" s="144"/>
    </row>
    <row r="7687" spans="1:6">
      <c r="A7687" s="144"/>
      <c r="B7687" s="144"/>
      <c r="C7687" s="144"/>
      <c r="D7687" s="144"/>
      <c r="E7687" s="144"/>
      <c r="F7687" s="144"/>
    </row>
    <row r="7688" spans="1:6">
      <c r="A7688" s="144"/>
      <c r="B7688" s="144"/>
      <c r="C7688" s="144"/>
      <c r="D7688" s="144"/>
      <c r="E7688" s="144"/>
      <c r="F7688" s="144"/>
    </row>
    <row r="7689" spans="1:6">
      <c r="A7689" s="144"/>
      <c r="B7689" s="144"/>
      <c r="C7689" s="144"/>
      <c r="D7689" s="144"/>
      <c r="E7689" s="144"/>
      <c r="F7689" s="144"/>
    </row>
    <row r="7690" spans="1:6">
      <c r="A7690" s="144"/>
      <c r="B7690" s="144"/>
      <c r="C7690" s="144"/>
      <c r="D7690" s="144"/>
      <c r="E7690" s="144"/>
      <c r="F7690" s="144"/>
    </row>
    <row r="7691" spans="1:6">
      <c r="A7691" s="144"/>
      <c r="B7691" s="144"/>
      <c r="C7691" s="144"/>
      <c r="D7691" s="144"/>
      <c r="E7691" s="144"/>
      <c r="F7691" s="144"/>
    </row>
    <row r="7692" spans="1:6">
      <c r="A7692" s="144"/>
      <c r="B7692" s="144"/>
      <c r="C7692" s="144"/>
      <c r="D7692" s="144"/>
      <c r="E7692" s="144"/>
      <c r="F7692" s="144"/>
    </row>
    <row r="7693" spans="1:6">
      <c r="A7693" s="144"/>
      <c r="B7693" s="144"/>
      <c r="C7693" s="144"/>
      <c r="D7693" s="144"/>
      <c r="E7693" s="144"/>
      <c r="F7693" s="144"/>
    </row>
    <row r="7694" spans="1:6">
      <c r="A7694" s="144"/>
      <c r="B7694" s="144"/>
      <c r="C7694" s="144"/>
      <c r="D7694" s="144"/>
      <c r="E7694" s="144"/>
      <c r="F7694" s="144"/>
    </row>
    <row r="7695" spans="1:6">
      <c r="A7695" s="144"/>
      <c r="B7695" s="144"/>
      <c r="C7695" s="144"/>
      <c r="D7695" s="144"/>
      <c r="E7695" s="144"/>
      <c r="F7695" s="144"/>
    </row>
    <row r="7696" spans="1:6">
      <c r="A7696" s="144"/>
      <c r="B7696" s="144"/>
      <c r="C7696" s="144"/>
      <c r="D7696" s="144"/>
      <c r="E7696" s="144"/>
      <c r="F7696" s="144"/>
    </row>
    <row r="7697" spans="1:6">
      <c r="A7697" s="144"/>
      <c r="B7697" s="144"/>
      <c r="C7697" s="144"/>
      <c r="D7697" s="144"/>
      <c r="E7697" s="144"/>
      <c r="F7697" s="144"/>
    </row>
    <row r="7698" spans="1:6">
      <c r="A7698" s="144"/>
      <c r="B7698" s="144"/>
      <c r="C7698" s="144"/>
      <c r="D7698" s="144"/>
      <c r="E7698" s="144"/>
      <c r="F7698" s="144"/>
    </row>
    <row r="7699" spans="1:6">
      <c r="A7699" s="144"/>
      <c r="B7699" s="144"/>
      <c r="C7699" s="144"/>
      <c r="D7699" s="144"/>
      <c r="E7699" s="144"/>
      <c r="F7699" s="144"/>
    </row>
    <row r="7700" spans="1:6">
      <c r="A7700" s="144"/>
      <c r="B7700" s="144"/>
      <c r="C7700" s="144"/>
      <c r="D7700" s="144"/>
      <c r="E7700" s="144"/>
      <c r="F7700" s="144"/>
    </row>
    <row r="7701" spans="1:6">
      <c r="A7701" s="144"/>
      <c r="B7701" s="144"/>
      <c r="C7701" s="144"/>
      <c r="D7701" s="144"/>
      <c r="E7701" s="144"/>
      <c r="F7701" s="144"/>
    </row>
    <row r="7702" spans="1:6">
      <c r="A7702" s="144"/>
      <c r="B7702" s="144"/>
      <c r="C7702" s="144"/>
      <c r="D7702" s="144"/>
      <c r="E7702" s="144"/>
      <c r="F7702" s="144"/>
    </row>
    <row r="7703" spans="1:6">
      <c r="A7703" s="144"/>
      <c r="B7703" s="144"/>
      <c r="C7703" s="144"/>
      <c r="D7703" s="144"/>
      <c r="E7703" s="144"/>
      <c r="F7703" s="144"/>
    </row>
    <row r="7704" spans="1:6">
      <c r="A7704" s="144"/>
      <c r="B7704" s="144"/>
      <c r="C7704" s="144"/>
      <c r="D7704" s="144"/>
      <c r="E7704" s="144"/>
      <c r="F7704" s="144"/>
    </row>
    <row r="7705" spans="1:6">
      <c r="A7705" s="144"/>
      <c r="B7705" s="144"/>
      <c r="C7705" s="144"/>
      <c r="D7705" s="144"/>
      <c r="E7705" s="144"/>
      <c r="F7705" s="144"/>
    </row>
    <row r="7706" spans="1:6">
      <c r="A7706" s="144"/>
      <c r="B7706" s="144"/>
      <c r="C7706" s="144"/>
      <c r="D7706" s="144"/>
      <c r="E7706" s="144"/>
      <c r="F7706" s="144"/>
    </row>
    <row r="7707" spans="1:6">
      <c r="A7707" s="144"/>
      <c r="B7707" s="144"/>
      <c r="C7707" s="144"/>
      <c r="D7707" s="144"/>
      <c r="E7707" s="144"/>
      <c r="F7707" s="144"/>
    </row>
    <row r="7708" spans="1:6">
      <c r="A7708" s="144"/>
      <c r="B7708" s="144"/>
      <c r="C7708" s="144"/>
      <c r="D7708" s="144"/>
      <c r="E7708" s="144"/>
      <c r="F7708" s="144"/>
    </row>
    <row r="7709" spans="1:6">
      <c r="A7709" s="144"/>
      <c r="B7709" s="144"/>
      <c r="C7709" s="144"/>
      <c r="D7709" s="144"/>
      <c r="E7709" s="144"/>
      <c r="F7709" s="144"/>
    </row>
    <row r="7710" spans="1:6">
      <c r="A7710" s="144"/>
      <c r="B7710" s="144"/>
      <c r="C7710" s="144"/>
      <c r="D7710" s="144"/>
      <c r="E7710" s="144"/>
      <c r="F7710" s="144"/>
    </row>
    <row r="7711" spans="1:6">
      <c r="A7711" s="144"/>
      <c r="B7711" s="144"/>
      <c r="C7711" s="144"/>
      <c r="D7711" s="144"/>
      <c r="E7711" s="144"/>
      <c r="F7711" s="144"/>
    </row>
    <row r="7712" spans="1:6">
      <c r="A7712" s="144"/>
      <c r="B7712" s="144"/>
      <c r="C7712" s="144"/>
      <c r="D7712" s="144"/>
      <c r="E7712" s="144"/>
      <c r="F7712" s="144"/>
    </row>
    <row r="7713" spans="1:6">
      <c r="A7713" s="144"/>
      <c r="B7713" s="144"/>
      <c r="C7713" s="144"/>
      <c r="D7713" s="144"/>
      <c r="E7713" s="144"/>
      <c r="F7713" s="144"/>
    </row>
    <row r="7714" spans="1:6">
      <c r="A7714" s="144"/>
      <c r="B7714" s="144"/>
      <c r="C7714" s="144"/>
      <c r="D7714" s="144"/>
      <c r="E7714" s="144"/>
      <c r="F7714" s="144"/>
    </row>
    <row r="7715" spans="1:6">
      <c r="A7715" s="144"/>
      <c r="B7715" s="144"/>
      <c r="C7715" s="144"/>
      <c r="D7715" s="144"/>
      <c r="E7715" s="144"/>
      <c r="F7715" s="144"/>
    </row>
    <row r="7716" spans="1:6">
      <c r="A7716" s="144"/>
      <c r="B7716" s="144"/>
      <c r="C7716" s="144"/>
      <c r="D7716" s="144"/>
      <c r="E7716" s="144"/>
      <c r="F7716" s="144"/>
    </row>
    <row r="7717" spans="1:6">
      <c r="A7717" s="144"/>
      <c r="B7717" s="144"/>
      <c r="C7717" s="144"/>
      <c r="D7717" s="144"/>
      <c r="E7717" s="144"/>
      <c r="F7717" s="144"/>
    </row>
    <row r="7718" spans="1:6">
      <c r="A7718" s="144"/>
      <c r="B7718" s="144"/>
      <c r="C7718" s="144"/>
      <c r="D7718" s="144"/>
      <c r="E7718" s="144"/>
      <c r="F7718" s="144"/>
    </row>
    <row r="7719" spans="1:6">
      <c r="A7719" s="144"/>
      <c r="B7719" s="144"/>
      <c r="C7719" s="144"/>
      <c r="D7719" s="144"/>
      <c r="E7719" s="144"/>
      <c r="F7719" s="144"/>
    </row>
    <row r="7720" spans="1:6">
      <c r="A7720" s="144"/>
      <c r="B7720" s="144"/>
      <c r="C7720" s="144"/>
      <c r="D7720" s="144"/>
      <c r="E7720" s="144"/>
      <c r="F7720" s="144"/>
    </row>
    <row r="7721" spans="1:6">
      <c r="A7721" s="144"/>
      <c r="B7721" s="144"/>
      <c r="C7721" s="144"/>
      <c r="D7721" s="144"/>
      <c r="E7721" s="144"/>
      <c r="F7721" s="144"/>
    </row>
    <row r="7722" spans="1:6">
      <c r="A7722" s="144"/>
      <c r="B7722" s="144"/>
      <c r="C7722" s="144"/>
      <c r="D7722" s="144"/>
      <c r="E7722" s="144"/>
      <c r="F7722" s="144"/>
    </row>
    <row r="7723" spans="1:6">
      <c r="A7723" s="144"/>
      <c r="B7723" s="144"/>
      <c r="C7723" s="144"/>
      <c r="D7723" s="144"/>
      <c r="E7723" s="144"/>
      <c r="F7723" s="144"/>
    </row>
    <row r="7724" spans="1:6">
      <c r="A7724" s="144"/>
      <c r="B7724" s="144"/>
      <c r="C7724" s="144"/>
      <c r="D7724" s="144"/>
      <c r="E7724" s="144"/>
      <c r="F7724" s="144"/>
    </row>
    <row r="7725" spans="1:6">
      <c r="A7725" s="144"/>
      <c r="B7725" s="144"/>
      <c r="C7725" s="144"/>
      <c r="D7725" s="144"/>
      <c r="E7725" s="144"/>
      <c r="F7725" s="144"/>
    </row>
    <row r="7726" spans="1:6">
      <c r="A7726" s="144"/>
      <c r="B7726" s="144"/>
      <c r="C7726" s="144"/>
      <c r="D7726" s="144"/>
      <c r="E7726" s="144"/>
      <c r="F7726" s="144"/>
    </row>
    <row r="7727" spans="1:6">
      <c r="A7727" s="144"/>
      <c r="B7727" s="144"/>
      <c r="C7727" s="144"/>
      <c r="D7727" s="144"/>
      <c r="E7727" s="144"/>
      <c r="F7727" s="144"/>
    </row>
    <row r="7728" spans="1:6">
      <c r="A7728" s="144"/>
      <c r="B7728" s="144"/>
      <c r="C7728" s="144"/>
      <c r="D7728" s="144"/>
      <c r="E7728" s="144"/>
      <c r="F7728" s="144"/>
    </row>
    <row r="7729" spans="1:6">
      <c r="A7729" s="144"/>
      <c r="B7729" s="144"/>
      <c r="C7729" s="144"/>
      <c r="D7729" s="144"/>
      <c r="E7729" s="144"/>
      <c r="F7729" s="144"/>
    </row>
    <row r="7730" spans="1:6">
      <c r="A7730" s="144"/>
      <c r="B7730" s="144"/>
      <c r="C7730" s="144"/>
      <c r="D7730" s="144"/>
      <c r="E7730" s="144"/>
      <c r="F7730" s="144"/>
    </row>
    <row r="7731" spans="1:6">
      <c r="A7731" s="144"/>
      <c r="B7731" s="144"/>
      <c r="C7731" s="144"/>
      <c r="D7731" s="144"/>
      <c r="E7731" s="144"/>
      <c r="F7731" s="144"/>
    </row>
    <row r="7732" spans="1:6">
      <c r="A7732" s="144"/>
      <c r="B7732" s="144"/>
      <c r="C7732" s="144"/>
      <c r="D7732" s="144"/>
      <c r="E7732" s="144"/>
      <c r="F7732" s="144"/>
    </row>
    <row r="7733" spans="1:6">
      <c r="A7733" s="144"/>
      <c r="B7733" s="144"/>
      <c r="C7733" s="144"/>
      <c r="D7733" s="144"/>
      <c r="E7733" s="144"/>
      <c r="F7733" s="144"/>
    </row>
    <row r="7734" spans="1:6">
      <c r="A7734" s="144"/>
      <c r="B7734" s="144"/>
      <c r="C7734" s="144"/>
      <c r="D7734" s="144"/>
      <c r="E7734" s="144"/>
      <c r="F7734" s="144"/>
    </row>
    <row r="7735" spans="1:6">
      <c r="A7735" s="144"/>
      <c r="B7735" s="144"/>
      <c r="C7735" s="144"/>
      <c r="D7735" s="144"/>
      <c r="E7735" s="144"/>
      <c r="F7735" s="144"/>
    </row>
    <row r="7736" spans="1:6">
      <c r="A7736" s="144"/>
      <c r="B7736" s="144"/>
      <c r="C7736" s="144"/>
      <c r="D7736" s="144"/>
      <c r="E7736" s="144"/>
      <c r="F7736" s="144"/>
    </row>
    <row r="7737" spans="1:6">
      <c r="A7737" s="144"/>
      <c r="B7737" s="144"/>
      <c r="C7737" s="144"/>
      <c r="D7737" s="144"/>
      <c r="E7737" s="144"/>
      <c r="F7737" s="144"/>
    </row>
    <row r="7738" spans="1:6">
      <c r="A7738" s="144"/>
      <c r="B7738" s="144"/>
      <c r="C7738" s="144"/>
      <c r="D7738" s="144"/>
      <c r="E7738" s="144"/>
      <c r="F7738" s="144"/>
    </row>
    <row r="7739" spans="1:6">
      <c r="A7739" s="144"/>
      <c r="B7739" s="144"/>
      <c r="C7739" s="144"/>
      <c r="D7739" s="144"/>
      <c r="E7739" s="144"/>
      <c r="F7739" s="144"/>
    </row>
    <row r="7740" spans="1:6">
      <c r="A7740" s="144"/>
      <c r="B7740" s="144"/>
      <c r="C7740" s="144"/>
      <c r="D7740" s="144"/>
      <c r="E7740" s="144"/>
      <c r="F7740" s="144"/>
    </row>
    <row r="7741" spans="1:6">
      <c r="A7741" s="144"/>
      <c r="B7741" s="144"/>
      <c r="C7741" s="144"/>
      <c r="D7741" s="144"/>
      <c r="E7741" s="144"/>
      <c r="F7741" s="144"/>
    </row>
    <row r="7742" spans="1:6">
      <c r="A7742" s="144"/>
      <c r="B7742" s="144"/>
      <c r="C7742" s="144"/>
      <c r="D7742" s="144"/>
      <c r="E7742" s="144"/>
      <c r="F7742" s="144"/>
    </row>
    <row r="7743" spans="1:6">
      <c r="A7743" s="144"/>
      <c r="B7743" s="144"/>
      <c r="C7743" s="144"/>
      <c r="D7743" s="144"/>
      <c r="E7743" s="144"/>
      <c r="F7743" s="144"/>
    </row>
    <row r="7744" spans="1:6">
      <c r="A7744" s="144"/>
      <c r="B7744" s="144"/>
      <c r="C7744" s="144"/>
      <c r="D7744" s="144"/>
      <c r="E7744" s="144"/>
      <c r="F7744" s="144"/>
    </row>
    <row r="7745" spans="1:6">
      <c r="A7745" s="144"/>
      <c r="B7745" s="144"/>
      <c r="C7745" s="144"/>
      <c r="D7745" s="144"/>
      <c r="E7745" s="144"/>
      <c r="F7745" s="144"/>
    </row>
    <row r="7746" spans="1:6">
      <c r="A7746" s="144"/>
      <c r="B7746" s="144"/>
      <c r="C7746" s="144"/>
      <c r="D7746" s="144"/>
      <c r="E7746" s="144"/>
      <c r="F7746" s="144"/>
    </row>
    <row r="7747" spans="1:6">
      <c r="A7747" s="144"/>
      <c r="B7747" s="144"/>
      <c r="C7747" s="144"/>
      <c r="D7747" s="144"/>
      <c r="E7747" s="144"/>
      <c r="F7747" s="144"/>
    </row>
    <row r="7748" spans="1:6">
      <c r="A7748" s="144"/>
      <c r="B7748" s="144"/>
      <c r="C7748" s="144"/>
      <c r="D7748" s="144"/>
      <c r="E7748" s="144"/>
      <c r="F7748" s="144"/>
    </row>
    <row r="7749" spans="1:6">
      <c r="A7749" s="144"/>
      <c r="B7749" s="144"/>
      <c r="C7749" s="144"/>
      <c r="D7749" s="144"/>
      <c r="E7749" s="144"/>
      <c r="F7749" s="144"/>
    </row>
    <row r="7750" spans="1:6">
      <c r="A7750" s="144"/>
      <c r="B7750" s="144"/>
      <c r="C7750" s="144"/>
      <c r="D7750" s="144"/>
      <c r="E7750" s="144"/>
      <c r="F7750" s="144"/>
    </row>
    <row r="7751" spans="1:6">
      <c r="A7751" s="144"/>
      <c r="B7751" s="144"/>
      <c r="C7751" s="144"/>
      <c r="D7751" s="144"/>
      <c r="E7751" s="144"/>
      <c r="F7751" s="144"/>
    </row>
    <row r="7752" spans="1:6">
      <c r="A7752" s="144"/>
      <c r="B7752" s="144"/>
      <c r="C7752" s="144"/>
      <c r="D7752" s="144"/>
      <c r="E7752" s="144"/>
      <c r="F7752" s="144"/>
    </row>
    <row r="7753" spans="1:6">
      <c r="A7753" s="144"/>
      <c r="B7753" s="144"/>
      <c r="C7753" s="144"/>
      <c r="D7753" s="144"/>
      <c r="E7753" s="144"/>
      <c r="F7753" s="144"/>
    </row>
    <row r="7754" spans="1:6">
      <c r="A7754" s="144"/>
      <c r="B7754" s="144"/>
      <c r="C7754" s="144"/>
      <c r="D7754" s="144"/>
      <c r="E7754" s="144"/>
      <c r="F7754" s="144"/>
    </row>
    <row r="7755" spans="1:6">
      <c r="A7755" s="144"/>
      <c r="B7755" s="144"/>
      <c r="C7755" s="144"/>
      <c r="D7755" s="144"/>
      <c r="E7755" s="144"/>
      <c r="F7755" s="144"/>
    </row>
    <row r="7756" spans="1:6">
      <c r="A7756" s="144"/>
      <c r="B7756" s="144"/>
      <c r="C7756" s="144"/>
      <c r="D7756" s="144"/>
      <c r="E7756" s="144"/>
      <c r="F7756" s="144"/>
    </row>
    <row r="7757" spans="1:6">
      <c r="A7757" s="144"/>
      <c r="B7757" s="144"/>
      <c r="C7757" s="144"/>
      <c r="D7757" s="144"/>
      <c r="E7757" s="144"/>
      <c r="F7757" s="144"/>
    </row>
    <row r="7758" spans="1:6">
      <c r="A7758" s="144"/>
      <c r="B7758" s="144"/>
      <c r="C7758" s="144"/>
      <c r="D7758" s="144"/>
      <c r="E7758" s="144"/>
      <c r="F7758" s="144"/>
    </row>
    <row r="7759" spans="1:6">
      <c r="A7759" s="144"/>
      <c r="B7759" s="144"/>
      <c r="C7759" s="144"/>
      <c r="D7759" s="144"/>
      <c r="E7759" s="144"/>
      <c r="F7759" s="144"/>
    </row>
    <row r="7760" spans="1:6">
      <c r="A7760" s="144"/>
      <c r="B7760" s="144"/>
      <c r="C7760" s="144"/>
      <c r="D7760" s="144"/>
      <c r="E7760" s="144"/>
      <c r="F7760" s="144"/>
    </row>
    <row r="7761" spans="1:6">
      <c r="A7761" s="144"/>
      <c r="B7761" s="144"/>
      <c r="C7761" s="144"/>
      <c r="D7761" s="144"/>
      <c r="E7761" s="144"/>
      <c r="F7761" s="144"/>
    </row>
    <row r="7762" spans="1:6">
      <c r="A7762" s="144"/>
      <c r="B7762" s="144"/>
      <c r="C7762" s="144"/>
      <c r="D7762" s="144"/>
      <c r="E7762" s="144"/>
      <c r="F7762" s="144"/>
    </row>
    <row r="7763" spans="1:6">
      <c r="A7763" s="144"/>
      <c r="B7763" s="144"/>
      <c r="C7763" s="144"/>
      <c r="D7763" s="144"/>
      <c r="E7763" s="144"/>
      <c r="F7763" s="144"/>
    </row>
    <row r="7764" spans="1:6">
      <c r="A7764" s="144"/>
      <c r="B7764" s="144"/>
      <c r="C7764" s="144"/>
      <c r="D7764" s="144"/>
      <c r="E7764" s="144"/>
      <c r="F7764" s="144"/>
    </row>
    <row r="7765" spans="1:6">
      <c r="A7765" s="144"/>
      <c r="B7765" s="144"/>
      <c r="C7765" s="144"/>
      <c r="D7765" s="144"/>
      <c r="E7765" s="144"/>
      <c r="F7765" s="144"/>
    </row>
    <row r="7766" spans="1:6">
      <c r="A7766" s="144"/>
      <c r="B7766" s="144"/>
      <c r="C7766" s="144"/>
      <c r="D7766" s="144"/>
      <c r="E7766" s="144"/>
      <c r="F7766" s="144"/>
    </row>
    <row r="7767" spans="1:6">
      <c r="A7767" s="144"/>
      <c r="B7767" s="144"/>
      <c r="C7767" s="144"/>
      <c r="D7767" s="144"/>
      <c r="E7767" s="144"/>
      <c r="F7767" s="144"/>
    </row>
    <row r="7768" spans="1:6">
      <c r="A7768" s="144"/>
      <c r="B7768" s="144"/>
      <c r="C7768" s="144"/>
      <c r="D7768" s="144"/>
      <c r="E7768" s="144"/>
      <c r="F7768" s="144"/>
    </row>
    <row r="7769" spans="1:6">
      <c r="A7769" s="144"/>
      <c r="B7769" s="144"/>
      <c r="C7769" s="144"/>
      <c r="D7769" s="144"/>
      <c r="E7769" s="144"/>
      <c r="F7769" s="144"/>
    </row>
    <row r="7770" spans="1:6">
      <c r="A7770" s="144"/>
      <c r="B7770" s="144"/>
      <c r="C7770" s="144"/>
      <c r="D7770" s="144"/>
      <c r="E7770" s="144"/>
      <c r="F7770" s="144"/>
    </row>
    <row r="7771" spans="1:6">
      <c r="A7771" s="144"/>
      <c r="B7771" s="144"/>
      <c r="C7771" s="144"/>
      <c r="D7771" s="144"/>
      <c r="E7771" s="144"/>
      <c r="F7771" s="144"/>
    </row>
    <row r="7772" spans="1:6">
      <c r="A7772" s="144"/>
      <c r="B7772" s="144"/>
      <c r="C7772" s="144"/>
      <c r="D7772" s="144"/>
      <c r="E7772" s="144"/>
      <c r="F7772" s="144"/>
    </row>
    <row r="7773" spans="1:6">
      <c r="A7773" s="144"/>
      <c r="B7773" s="144"/>
      <c r="C7773" s="144"/>
      <c r="D7773" s="144"/>
      <c r="E7773" s="144"/>
      <c r="F7773" s="144"/>
    </row>
    <row r="7774" spans="1:6">
      <c r="A7774" s="144"/>
      <c r="B7774" s="144"/>
      <c r="C7774" s="144"/>
      <c r="D7774" s="144"/>
      <c r="E7774" s="144"/>
      <c r="F7774" s="144"/>
    </row>
    <row r="7775" spans="1:6">
      <c r="A7775" s="144"/>
      <c r="B7775" s="144"/>
      <c r="C7775" s="144"/>
      <c r="D7775" s="144"/>
      <c r="E7775" s="144"/>
      <c r="F7775" s="144"/>
    </row>
    <row r="7776" spans="1:6">
      <c r="A7776" s="144"/>
      <c r="B7776" s="144"/>
      <c r="C7776" s="144"/>
      <c r="D7776" s="144"/>
      <c r="E7776" s="144"/>
      <c r="F7776" s="144"/>
    </row>
    <row r="7777" spans="1:6">
      <c r="A7777" s="144"/>
      <c r="B7777" s="144"/>
      <c r="C7777" s="144"/>
      <c r="D7777" s="144"/>
      <c r="E7777" s="144"/>
      <c r="F7777" s="144"/>
    </row>
    <row r="7778" spans="1:6">
      <c r="A7778" s="144"/>
      <c r="B7778" s="144"/>
      <c r="C7778" s="144"/>
      <c r="D7778" s="144"/>
      <c r="E7778" s="144"/>
      <c r="F7778" s="144"/>
    </row>
    <row r="7779" spans="1:6">
      <c r="A7779" s="144"/>
      <c r="B7779" s="144"/>
      <c r="C7779" s="144"/>
      <c r="D7779" s="144"/>
      <c r="E7779" s="144"/>
      <c r="F7779" s="144"/>
    </row>
    <row r="7780" spans="1:6">
      <c r="A7780" s="144"/>
      <c r="B7780" s="144"/>
      <c r="C7780" s="144"/>
      <c r="D7780" s="144"/>
      <c r="E7780" s="144"/>
      <c r="F7780" s="144"/>
    </row>
    <row r="7781" spans="1:6">
      <c r="A7781" s="144"/>
      <c r="B7781" s="144"/>
      <c r="C7781" s="144"/>
      <c r="D7781" s="144"/>
      <c r="E7781" s="144"/>
      <c r="F7781" s="144"/>
    </row>
    <row r="7782" spans="1:6">
      <c r="A7782" s="144"/>
      <c r="B7782" s="144"/>
      <c r="C7782" s="144"/>
      <c r="D7782" s="144"/>
      <c r="E7782" s="144"/>
      <c r="F7782" s="144"/>
    </row>
    <row r="7783" spans="1:6">
      <c r="A7783" s="144"/>
      <c r="B7783" s="144"/>
      <c r="C7783" s="144"/>
      <c r="D7783" s="144"/>
      <c r="E7783" s="144"/>
      <c r="F7783" s="144"/>
    </row>
    <row r="7784" spans="1:6">
      <c r="A7784" s="144"/>
      <c r="B7784" s="144"/>
      <c r="C7784" s="144"/>
      <c r="D7784" s="144"/>
      <c r="E7784" s="144"/>
      <c r="F7784" s="144"/>
    </row>
    <row r="7785" spans="1:6">
      <c r="A7785" s="144"/>
      <c r="B7785" s="144"/>
      <c r="C7785" s="144"/>
      <c r="D7785" s="144"/>
      <c r="E7785" s="144"/>
      <c r="F7785" s="144"/>
    </row>
    <row r="7786" spans="1:6">
      <c r="A7786" s="144"/>
      <c r="B7786" s="144"/>
      <c r="C7786" s="144"/>
      <c r="D7786" s="144"/>
      <c r="E7786" s="144"/>
      <c r="F7786" s="144"/>
    </row>
    <row r="7787" spans="1:6">
      <c r="A7787" s="144"/>
      <c r="B7787" s="144"/>
      <c r="C7787" s="144"/>
      <c r="D7787" s="144"/>
      <c r="E7787" s="144"/>
      <c r="F7787" s="144"/>
    </row>
    <row r="7788" spans="1:6">
      <c r="A7788" s="144"/>
      <c r="B7788" s="144"/>
      <c r="C7788" s="144"/>
      <c r="D7788" s="144"/>
      <c r="E7788" s="144"/>
      <c r="F7788" s="144"/>
    </row>
    <row r="7789" spans="1:6">
      <c r="A7789" s="144"/>
      <c r="B7789" s="144"/>
      <c r="C7789" s="144"/>
      <c r="D7789" s="144"/>
      <c r="E7789" s="144"/>
      <c r="F7789" s="144"/>
    </row>
    <row r="7790" spans="1:6">
      <c r="A7790" s="144"/>
      <c r="B7790" s="144"/>
      <c r="C7790" s="144"/>
      <c r="D7790" s="144"/>
      <c r="E7790" s="144"/>
      <c r="F7790" s="144"/>
    </row>
    <row r="7791" spans="1:6">
      <c r="A7791" s="144"/>
      <c r="B7791" s="144"/>
      <c r="C7791" s="144"/>
      <c r="D7791" s="144"/>
      <c r="E7791" s="144"/>
      <c r="F7791" s="144"/>
    </row>
    <row r="7792" spans="1:6">
      <c r="A7792" s="144"/>
      <c r="B7792" s="144"/>
      <c r="C7792" s="144"/>
      <c r="D7792" s="144"/>
      <c r="E7792" s="144"/>
      <c r="F7792" s="144"/>
    </row>
    <row r="7793" spans="1:6">
      <c r="A7793" s="144"/>
      <c r="B7793" s="144"/>
      <c r="C7793" s="144"/>
      <c r="D7793" s="144"/>
      <c r="E7793" s="144"/>
      <c r="F7793" s="144"/>
    </row>
    <row r="7794" spans="1:6">
      <c r="A7794" s="144"/>
      <c r="B7794" s="144"/>
      <c r="C7794" s="144"/>
      <c r="D7794" s="144"/>
      <c r="E7794" s="144"/>
      <c r="F7794" s="144"/>
    </row>
    <row r="7795" spans="1:6">
      <c r="A7795" s="144"/>
      <c r="B7795" s="144"/>
      <c r="C7795" s="144"/>
      <c r="D7795" s="144"/>
      <c r="E7795" s="144"/>
      <c r="F7795" s="144"/>
    </row>
    <row r="7796" spans="1:6">
      <c r="A7796" s="144"/>
      <c r="B7796" s="144"/>
      <c r="C7796" s="144"/>
      <c r="D7796" s="144"/>
      <c r="E7796" s="144"/>
      <c r="F7796" s="144"/>
    </row>
    <row r="7797" spans="1:6">
      <c r="A7797" s="144"/>
      <c r="B7797" s="144"/>
      <c r="C7797" s="144"/>
      <c r="D7797" s="144"/>
      <c r="E7797" s="144"/>
      <c r="F7797" s="144"/>
    </row>
    <row r="7798" spans="1:6">
      <c r="A7798" s="144"/>
      <c r="B7798" s="144"/>
      <c r="C7798" s="144"/>
      <c r="D7798" s="144"/>
      <c r="E7798" s="144"/>
      <c r="F7798" s="144"/>
    </row>
    <row r="7799" spans="1:6">
      <c r="A7799" s="144"/>
      <c r="B7799" s="144"/>
      <c r="C7799" s="144"/>
      <c r="D7799" s="144"/>
      <c r="E7799" s="144"/>
      <c r="F7799" s="144"/>
    </row>
    <row r="7800" spans="1:6">
      <c r="A7800" s="144"/>
      <c r="B7800" s="144"/>
      <c r="C7800" s="144"/>
      <c r="D7800" s="144"/>
      <c r="E7800" s="144"/>
      <c r="F7800" s="144"/>
    </row>
    <row r="7801" spans="1:6">
      <c r="A7801" s="144"/>
      <c r="B7801" s="144"/>
      <c r="C7801" s="144"/>
      <c r="D7801" s="144"/>
      <c r="E7801" s="144"/>
      <c r="F7801" s="144"/>
    </row>
    <row r="7802" spans="1:6">
      <c r="A7802" s="144"/>
      <c r="B7802" s="144"/>
      <c r="C7802" s="144"/>
      <c r="D7802" s="144"/>
      <c r="E7802" s="144"/>
      <c r="F7802" s="144"/>
    </row>
    <row r="7803" spans="1:6">
      <c r="A7803" s="144"/>
      <c r="B7803" s="144"/>
      <c r="C7803" s="144"/>
      <c r="D7803" s="144"/>
      <c r="E7803" s="144"/>
      <c r="F7803" s="144"/>
    </row>
    <row r="7804" spans="1:6">
      <c r="A7804" s="144"/>
      <c r="B7804" s="144"/>
      <c r="C7804" s="144"/>
      <c r="D7804" s="144"/>
      <c r="E7804" s="144"/>
      <c r="F7804" s="144"/>
    </row>
    <row r="7805" spans="1:6">
      <c r="A7805" s="144"/>
      <c r="B7805" s="144"/>
      <c r="C7805" s="144"/>
      <c r="D7805" s="144"/>
      <c r="E7805" s="144"/>
      <c r="F7805" s="144"/>
    </row>
    <row r="7806" spans="1:6">
      <c r="A7806" s="144"/>
      <c r="B7806" s="144"/>
      <c r="C7806" s="144"/>
      <c r="D7806" s="144"/>
      <c r="E7806" s="144"/>
      <c r="F7806" s="144"/>
    </row>
    <row r="7807" spans="1:6">
      <c r="A7807" s="144"/>
      <c r="B7807" s="144"/>
      <c r="C7807" s="144"/>
      <c r="D7807" s="144"/>
      <c r="E7807" s="144"/>
      <c r="F7807" s="144"/>
    </row>
    <row r="7808" spans="1:6">
      <c r="A7808" s="144"/>
      <c r="B7808" s="144"/>
      <c r="C7808" s="144"/>
      <c r="D7808" s="144"/>
      <c r="E7808" s="144"/>
      <c r="F7808" s="144"/>
    </row>
    <row r="7809" spans="1:6">
      <c r="A7809" s="144"/>
      <c r="B7809" s="144"/>
      <c r="C7809" s="144"/>
      <c r="D7809" s="144"/>
      <c r="E7809" s="144"/>
      <c r="F7809" s="144"/>
    </row>
    <row r="7810" spans="1:6">
      <c r="A7810" s="144"/>
      <c r="B7810" s="144"/>
      <c r="C7810" s="144"/>
      <c r="D7810" s="144"/>
      <c r="E7810" s="144"/>
      <c r="F7810" s="144"/>
    </row>
    <row r="7811" spans="1:6">
      <c r="A7811" s="144"/>
      <c r="B7811" s="144"/>
      <c r="C7811" s="144"/>
      <c r="D7811" s="144"/>
      <c r="E7811" s="144"/>
      <c r="F7811" s="144"/>
    </row>
    <row r="7812" spans="1:6">
      <c r="A7812" s="144"/>
      <c r="B7812" s="144"/>
      <c r="C7812" s="144"/>
      <c r="D7812" s="144"/>
      <c r="E7812" s="144"/>
      <c r="F7812" s="144"/>
    </row>
    <row r="7813" spans="1:6">
      <c r="A7813" s="144"/>
      <c r="B7813" s="144"/>
      <c r="C7813" s="144"/>
      <c r="D7813" s="144"/>
      <c r="E7813" s="144"/>
      <c r="F7813" s="144"/>
    </row>
    <row r="7814" spans="1:6">
      <c r="A7814" s="144"/>
      <c r="B7814" s="144"/>
      <c r="C7814" s="144"/>
      <c r="D7814" s="144"/>
      <c r="E7814" s="144"/>
      <c r="F7814" s="144"/>
    </row>
    <row r="7815" spans="1:6">
      <c r="A7815" s="144"/>
      <c r="B7815" s="144"/>
      <c r="C7815" s="144"/>
      <c r="D7815" s="144"/>
      <c r="E7815" s="144"/>
      <c r="F7815" s="144"/>
    </row>
    <row r="7816" spans="1:6">
      <c r="A7816" s="144"/>
      <c r="B7816" s="144"/>
      <c r="C7816" s="144"/>
      <c r="D7816" s="144"/>
      <c r="E7816" s="144"/>
      <c r="F7816" s="144"/>
    </row>
    <row r="7817" spans="1:6">
      <c r="A7817" s="144"/>
      <c r="B7817" s="144"/>
      <c r="C7817" s="144"/>
      <c r="D7817" s="144"/>
      <c r="E7817" s="144"/>
      <c r="F7817" s="144"/>
    </row>
    <row r="7818" spans="1:6">
      <c r="A7818" s="144"/>
      <c r="B7818" s="144"/>
      <c r="C7818" s="144"/>
      <c r="D7818" s="144"/>
      <c r="E7818" s="144"/>
      <c r="F7818" s="144"/>
    </row>
    <row r="7819" spans="1:6">
      <c r="A7819" s="144"/>
      <c r="B7819" s="144"/>
      <c r="C7819" s="144"/>
      <c r="D7819" s="144"/>
      <c r="E7819" s="144"/>
      <c r="F7819" s="144"/>
    </row>
    <row r="7820" spans="1:6">
      <c r="A7820" s="144"/>
      <c r="B7820" s="144"/>
      <c r="C7820" s="144"/>
      <c r="D7820" s="144"/>
      <c r="E7820" s="144"/>
      <c r="F7820" s="144"/>
    </row>
    <row r="7821" spans="1:6">
      <c r="A7821" s="144"/>
      <c r="B7821" s="144"/>
      <c r="C7821" s="144"/>
      <c r="D7821" s="144"/>
      <c r="E7821" s="144"/>
      <c r="F7821" s="144"/>
    </row>
    <row r="7822" spans="1:6">
      <c r="A7822" s="144"/>
      <c r="B7822" s="144"/>
      <c r="C7822" s="144"/>
      <c r="D7822" s="144"/>
      <c r="E7822" s="144"/>
      <c r="F7822" s="144"/>
    </row>
    <row r="7823" spans="1:6">
      <c r="A7823" s="144"/>
      <c r="B7823" s="144"/>
      <c r="C7823" s="144"/>
      <c r="D7823" s="144"/>
      <c r="E7823" s="144"/>
      <c r="F7823" s="144"/>
    </row>
    <row r="7824" spans="1:6">
      <c r="A7824" s="144"/>
      <c r="B7824" s="144"/>
      <c r="C7824" s="144"/>
      <c r="D7824" s="144"/>
      <c r="E7824" s="144"/>
      <c r="F7824" s="144"/>
    </row>
    <row r="7825" spans="1:6">
      <c r="A7825" s="144"/>
      <c r="B7825" s="144"/>
      <c r="C7825" s="144"/>
      <c r="D7825" s="144"/>
      <c r="E7825" s="144"/>
      <c r="F7825" s="144"/>
    </row>
    <row r="7826" spans="1:6">
      <c r="A7826" s="144"/>
      <c r="B7826" s="144"/>
      <c r="C7826" s="144"/>
      <c r="D7826" s="144"/>
      <c r="E7826" s="144"/>
      <c r="F7826" s="144"/>
    </row>
    <row r="7827" spans="1:6">
      <c r="A7827" s="144"/>
      <c r="B7827" s="144"/>
      <c r="C7827" s="144"/>
      <c r="D7827" s="144"/>
      <c r="E7827" s="144"/>
      <c r="F7827" s="144"/>
    </row>
    <row r="7828" spans="1:6">
      <c r="A7828" s="144"/>
      <c r="B7828" s="144"/>
      <c r="C7828" s="144"/>
      <c r="D7828" s="144"/>
      <c r="E7828" s="144"/>
      <c r="F7828" s="144"/>
    </row>
    <row r="7829" spans="1:6">
      <c r="A7829" s="144"/>
      <c r="B7829" s="144"/>
      <c r="C7829" s="144"/>
      <c r="D7829" s="144"/>
      <c r="E7829" s="144"/>
      <c r="F7829" s="144"/>
    </row>
    <row r="7830" spans="1:6">
      <c r="A7830" s="144"/>
      <c r="B7830" s="144"/>
      <c r="C7830" s="144"/>
      <c r="D7830" s="144"/>
      <c r="E7830" s="144"/>
      <c r="F7830" s="144"/>
    </row>
    <row r="7831" spans="1:6">
      <c r="A7831" s="144"/>
      <c r="B7831" s="144"/>
      <c r="C7831" s="144"/>
      <c r="D7831" s="144"/>
      <c r="E7831" s="144"/>
      <c r="F7831" s="144"/>
    </row>
    <row r="7832" spans="1:6">
      <c r="A7832" s="144"/>
      <c r="B7832" s="144"/>
      <c r="C7832" s="144"/>
      <c r="D7832" s="144"/>
      <c r="E7832" s="144"/>
      <c r="F7832" s="144"/>
    </row>
    <row r="7833" spans="1:6">
      <c r="A7833" s="144"/>
      <c r="B7833" s="144"/>
      <c r="C7833" s="144"/>
      <c r="D7833" s="144"/>
      <c r="E7833" s="144"/>
      <c r="F7833" s="144"/>
    </row>
    <row r="7834" spans="1:6">
      <c r="A7834" s="144"/>
      <c r="B7834" s="144"/>
      <c r="C7834" s="144"/>
      <c r="D7834" s="144"/>
      <c r="E7834" s="144"/>
      <c r="F7834" s="144"/>
    </row>
    <row r="7835" spans="1:6">
      <c r="A7835" s="144"/>
      <c r="B7835" s="144"/>
      <c r="C7835" s="144"/>
      <c r="D7835" s="144"/>
      <c r="E7835" s="144"/>
      <c r="F7835" s="144"/>
    </row>
    <row r="7836" spans="1:6">
      <c r="A7836" s="144"/>
      <c r="B7836" s="144"/>
      <c r="C7836" s="144"/>
      <c r="D7836" s="144"/>
      <c r="E7836" s="144"/>
      <c r="F7836" s="144"/>
    </row>
    <row r="7837" spans="1:6">
      <c r="A7837" s="144"/>
      <c r="B7837" s="144"/>
      <c r="C7837" s="144"/>
      <c r="D7837" s="144"/>
      <c r="E7837" s="144"/>
      <c r="F7837" s="144"/>
    </row>
    <row r="7838" spans="1:6">
      <c r="A7838" s="144"/>
      <c r="B7838" s="144"/>
      <c r="C7838" s="144"/>
      <c r="D7838" s="144"/>
      <c r="E7838" s="144"/>
      <c r="F7838" s="144"/>
    </row>
    <row r="7839" spans="1:6">
      <c r="A7839" s="144"/>
      <c r="B7839" s="144"/>
      <c r="C7839" s="144"/>
      <c r="D7839" s="144"/>
      <c r="E7839" s="144"/>
      <c r="F7839" s="144"/>
    </row>
    <row r="7840" spans="1:6">
      <c r="A7840" s="144"/>
      <c r="B7840" s="144"/>
      <c r="C7840" s="144"/>
      <c r="D7840" s="144"/>
      <c r="E7840" s="144"/>
      <c r="F7840" s="144"/>
    </row>
    <row r="7841" spans="1:6">
      <c r="A7841" s="144"/>
      <c r="B7841" s="144"/>
      <c r="C7841" s="144"/>
      <c r="D7841" s="144"/>
      <c r="E7841" s="144"/>
      <c r="F7841" s="144"/>
    </row>
    <row r="7842" spans="1:6">
      <c r="A7842" s="144"/>
      <c r="B7842" s="144"/>
      <c r="C7842" s="144"/>
      <c r="D7842" s="144"/>
      <c r="E7842" s="144"/>
      <c r="F7842" s="144"/>
    </row>
    <row r="7843" spans="1:6">
      <c r="A7843" s="144"/>
      <c r="B7843" s="144"/>
      <c r="C7843" s="144"/>
      <c r="D7843" s="144"/>
      <c r="E7843" s="144"/>
      <c r="F7843" s="144"/>
    </row>
    <row r="7844" spans="1:6">
      <c r="A7844" s="144"/>
      <c r="B7844" s="144"/>
      <c r="C7844" s="144"/>
      <c r="D7844" s="144"/>
      <c r="E7844" s="144"/>
      <c r="F7844" s="144"/>
    </row>
    <row r="7845" spans="1:6">
      <c r="A7845" s="144"/>
      <c r="B7845" s="144"/>
      <c r="C7845" s="144"/>
      <c r="D7845" s="144"/>
      <c r="E7845" s="144"/>
      <c r="F7845" s="144"/>
    </row>
    <row r="7846" spans="1:6">
      <c r="A7846" s="144"/>
      <c r="B7846" s="144"/>
      <c r="C7846" s="144"/>
      <c r="D7846" s="144"/>
      <c r="E7846" s="144"/>
      <c r="F7846" s="144"/>
    </row>
    <row r="7847" spans="1:6">
      <c r="A7847" s="144"/>
      <c r="B7847" s="144"/>
      <c r="C7847" s="144"/>
      <c r="D7847" s="144"/>
      <c r="E7847" s="144"/>
      <c r="F7847" s="144"/>
    </row>
    <row r="7848" spans="1:6">
      <c r="A7848" s="144"/>
      <c r="B7848" s="144"/>
      <c r="C7848" s="144"/>
      <c r="D7848" s="144"/>
      <c r="E7848" s="144"/>
      <c r="F7848" s="144"/>
    </row>
    <row r="7849" spans="1:6">
      <c r="A7849" s="144"/>
      <c r="B7849" s="144"/>
      <c r="C7849" s="144"/>
      <c r="D7849" s="144"/>
      <c r="E7849" s="144"/>
      <c r="F7849" s="144"/>
    </row>
    <row r="7850" spans="1:6">
      <c r="A7850" s="144"/>
      <c r="B7850" s="144"/>
      <c r="C7850" s="144"/>
      <c r="D7850" s="144"/>
      <c r="E7850" s="144"/>
      <c r="F7850" s="144"/>
    </row>
    <row r="7851" spans="1:6">
      <c r="A7851" s="144"/>
      <c r="B7851" s="144"/>
      <c r="C7851" s="144"/>
      <c r="D7851" s="144"/>
      <c r="E7851" s="144"/>
      <c r="F7851" s="144"/>
    </row>
    <row r="7852" spans="1:6">
      <c r="A7852" s="144"/>
      <c r="B7852" s="144"/>
      <c r="C7852" s="144"/>
      <c r="D7852" s="144"/>
      <c r="E7852" s="144"/>
      <c r="F7852" s="144"/>
    </row>
    <row r="7853" spans="1:6">
      <c r="A7853" s="144"/>
      <c r="B7853" s="144"/>
      <c r="C7853" s="144"/>
      <c r="D7853" s="144"/>
      <c r="E7853" s="144"/>
      <c r="F7853" s="144"/>
    </row>
    <row r="7854" spans="1:6">
      <c r="A7854" s="144"/>
      <c r="B7854" s="144"/>
      <c r="C7854" s="144"/>
      <c r="D7854" s="144"/>
      <c r="E7854" s="144"/>
      <c r="F7854" s="144"/>
    </row>
    <row r="7855" spans="1:6">
      <c r="A7855" s="144"/>
      <c r="B7855" s="144"/>
      <c r="C7855" s="144"/>
      <c r="D7855" s="144"/>
      <c r="E7855" s="144"/>
      <c r="F7855" s="144"/>
    </row>
    <row r="7856" spans="1:6">
      <c r="A7856" s="144"/>
      <c r="B7856" s="144"/>
      <c r="C7856" s="144"/>
      <c r="D7856" s="144"/>
      <c r="E7856" s="144"/>
      <c r="F7856" s="144"/>
    </row>
    <row r="7857" spans="1:6">
      <c r="A7857" s="144"/>
      <c r="B7857" s="144"/>
      <c r="C7857" s="144"/>
      <c r="D7857" s="144"/>
      <c r="E7857" s="144"/>
      <c r="F7857" s="144"/>
    </row>
    <row r="7858" spans="1:6">
      <c r="A7858" s="144"/>
      <c r="B7858" s="144"/>
      <c r="C7858" s="144"/>
      <c r="D7858" s="144"/>
      <c r="E7858" s="144"/>
      <c r="F7858" s="144"/>
    </row>
    <row r="7859" spans="1:6">
      <c r="A7859" s="144"/>
      <c r="B7859" s="144"/>
      <c r="C7859" s="144"/>
      <c r="D7859" s="144"/>
      <c r="E7859" s="144"/>
      <c r="F7859" s="144"/>
    </row>
    <row r="7860" spans="1:6">
      <c r="A7860" s="144"/>
      <c r="B7860" s="144"/>
      <c r="C7860" s="144"/>
      <c r="D7860" s="144"/>
      <c r="E7860" s="144"/>
      <c r="F7860" s="144"/>
    </row>
    <row r="7861" spans="1:6">
      <c r="A7861" s="144"/>
      <c r="B7861" s="144"/>
      <c r="C7861" s="144"/>
      <c r="D7861" s="144"/>
      <c r="E7861" s="144"/>
      <c r="F7861" s="144"/>
    </row>
    <row r="7862" spans="1:6">
      <c r="A7862" s="144"/>
      <c r="B7862" s="144"/>
      <c r="C7862" s="144"/>
      <c r="D7862" s="144"/>
      <c r="E7862" s="144"/>
      <c r="F7862" s="144"/>
    </row>
    <row r="7863" spans="1:6">
      <c r="A7863" s="144"/>
      <c r="B7863" s="144"/>
      <c r="C7863" s="144"/>
      <c r="D7863" s="144"/>
      <c r="E7863" s="144"/>
      <c r="F7863" s="144"/>
    </row>
    <row r="7864" spans="1:6">
      <c r="A7864" s="144"/>
      <c r="B7864" s="144"/>
      <c r="C7864" s="144"/>
      <c r="D7864" s="144"/>
      <c r="E7864" s="144"/>
      <c r="F7864" s="144"/>
    </row>
    <row r="7865" spans="1:6">
      <c r="A7865" s="144"/>
      <c r="B7865" s="144"/>
      <c r="C7865" s="144"/>
      <c r="D7865" s="144"/>
      <c r="E7865" s="144"/>
      <c r="F7865" s="144"/>
    </row>
    <row r="7866" spans="1:6">
      <c r="A7866" s="144"/>
      <c r="B7866" s="144"/>
      <c r="C7866" s="144"/>
      <c r="D7866" s="144"/>
      <c r="E7866" s="144"/>
      <c r="F7866" s="144"/>
    </row>
    <row r="7867" spans="1:6">
      <c r="A7867" s="144"/>
      <c r="B7867" s="144"/>
      <c r="C7867" s="144"/>
      <c r="D7867" s="144"/>
      <c r="E7867" s="144"/>
      <c r="F7867" s="144"/>
    </row>
    <row r="7868" spans="1:6">
      <c r="A7868" s="144"/>
      <c r="B7868" s="144"/>
      <c r="C7868" s="144"/>
      <c r="D7868" s="144"/>
      <c r="E7868" s="144"/>
      <c r="F7868" s="144"/>
    </row>
    <row r="7869" spans="1:6">
      <c r="A7869" s="144"/>
      <c r="B7869" s="144"/>
      <c r="C7869" s="144"/>
      <c r="D7869" s="144"/>
      <c r="E7869" s="144"/>
      <c r="F7869" s="144"/>
    </row>
    <row r="7870" spans="1:6">
      <c r="A7870" s="144"/>
      <c r="B7870" s="144"/>
      <c r="C7870" s="144"/>
      <c r="D7870" s="144"/>
      <c r="E7870" s="144"/>
      <c r="F7870" s="144"/>
    </row>
    <row r="7871" spans="1:6">
      <c r="A7871" s="144"/>
      <c r="B7871" s="144"/>
      <c r="C7871" s="144"/>
      <c r="D7871" s="144"/>
      <c r="E7871" s="144"/>
      <c r="F7871" s="144"/>
    </row>
    <row r="7872" spans="1:6">
      <c r="A7872" s="144"/>
      <c r="B7872" s="144"/>
      <c r="C7872" s="144"/>
      <c r="D7872" s="144"/>
      <c r="E7872" s="144"/>
      <c r="F7872" s="144"/>
    </row>
    <row r="7873" spans="1:6">
      <c r="A7873" s="144"/>
      <c r="B7873" s="144"/>
      <c r="C7873" s="144"/>
      <c r="D7873" s="144"/>
      <c r="E7873" s="144"/>
      <c r="F7873" s="144"/>
    </row>
    <row r="7874" spans="1:6">
      <c r="A7874" s="144"/>
      <c r="B7874" s="144"/>
      <c r="C7874" s="144"/>
      <c r="D7874" s="144"/>
      <c r="E7874" s="144"/>
      <c r="F7874" s="144"/>
    </row>
    <row r="7875" spans="1:6">
      <c r="A7875" s="144"/>
      <c r="B7875" s="144"/>
      <c r="C7875" s="144"/>
      <c r="D7875" s="144"/>
      <c r="E7875" s="144"/>
      <c r="F7875" s="144"/>
    </row>
    <row r="7876" spans="1:6">
      <c r="A7876" s="144"/>
      <c r="B7876" s="144"/>
      <c r="C7876" s="144"/>
      <c r="D7876" s="144"/>
      <c r="E7876" s="144"/>
      <c r="F7876" s="144"/>
    </row>
    <row r="7877" spans="1:6">
      <c r="A7877" s="144"/>
      <c r="B7877" s="144"/>
      <c r="C7877" s="144"/>
      <c r="D7877" s="144"/>
      <c r="E7877" s="144"/>
      <c r="F7877" s="144"/>
    </row>
    <row r="7878" spans="1:6">
      <c r="A7878" s="144"/>
      <c r="B7878" s="144"/>
      <c r="C7878" s="144"/>
      <c r="D7878" s="144"/>
      <c r="E7878" s="144"/>
      <c r="F7878" s="144"/>
    </row>
    <row r="7879" spans="1:6">
      <c r="A7879" s="144"/>
      <c r="B7879" s="144"/>
      <c r="C7879" s="144"/>
      <c r="D7879" s="144"/>
      <c r="E7879" s="144"/>
      <c r="F7879" s="144"/>
    </row>
    <row r="7880" spans="1:6">
      <c r="A7880" s="144"/>
      <c r="B7880" s="144"/>
      <c r="C7880" s="144"/>
      <c r="D7880" s="144"/>
      <c r="E7880" s="144"/>
      <c r="F7880" s="144"/>
    </row>
    <row r="7881" spans="1:6">
      <c r="A7881" s="144"/>
      <c r="B7881" s="144"/>
      <c r="C7881" s="144"/>
      <c r="D7881" s="144"/>
      <c r="E7881" s="144"/>
      <c r="F7881" s="144"/>
    </row>
    <row r="7882" spans="1:6">
      <c r="A7882" s="144"/>
      <c r="B7882" s="144"/>
      <c r="C7882" s="144"/>
      <c r="D7882" s="144"/>
      <c r="E7882" s="144"/>
      <c r="F7882" s="144"/>
    </row>
    <row r="7883" spans="1:6">
      <c r="A7883" s="144"/>
      <c r="B7883" s="144"/>
      <c r="C7883" s="144"/>
      <c r="D7883" s="144"/>
      <c r="E7883" s="144"/>
      <c r="F7883" s="144"/>
    </row>
    <row r="7884" spans="1:6">
      <c r="A7884" s="144"/>
      <c r="B7884" s="144"/>
      <c r="C7884" s="144"/>
      <c r="D7884" s="144"/>
      <c r="E7884" s="144"/>
      <c r="F7884" s="144"/>
    </row>
    <row r="7885" spans="1:6">
      <c r="A7885" s="144"/>
      <c r="B7885" s="144"/>
      <c r="C7885" s="144"/>
      <c r="D7885" s="144"/>
      <c r="E7885" s="144"/>
      <c r="F7885" s="144"/>
    </row>
    <row r="7886" spans="1:6">
      <c r="A7886" s="144"/>
      <c r="B7886" s="144"/>
      <c r="C7886" s="144"/>
      <c r="D7886" s="144"/>
      <c r="E7886" s="144"/>
      <c r="F7886" s="144"/>
    </row>
    <row r="7887" spans="1:6">
      <c r="A7887" s="144"/>
      <c r="B7887" s="144"/>
      <c r="C7887" s="144"/>
      <c r="D7887" s="144"/>
      <c r="E7887" s="144"/>
      <c r="F7887" s="144"/>
    </row>
    <row r="7888" spans="1:6">
      <c r="A7888" s="144"/>
      <c r="B7888" s="144"/>
      <c r="C7888" s="144"/>
      <c r="D7888" s="144"/>
      <c r="E7888" s="144"/>
      <c r="F7888" s="144"/>
    </row>
    <row r="7889" spans="1:6">
      <c r="A7889" s="144"/>
      <c r="B7889" s="144"/>
      <c r="C7889" s="144"/>
      <c r="D7889" s="144"/>
      <c r="E7889" s="144"/>
      <c r="F7889" s="144"/>
    </row>
    <row r="7890" spans="1:6">
      <c r="A7890" s="144"/>
      <c r="B7890" s="144"/>
      <c r="C7890" s="144"/>
      <c r="D7890" s="144"/>
      <c r="E7890" s="144"/>
      <c r="F7890" s="144"/>
    </row>
    <row r="7891" spans="1:6">
      <c r="A7891" s="144"/>
      <c r="B7891" s="144"/>
      <c r="C7891" s="144"/>
      <c r="D7891" s="144"/>
      <c r="E7891" s="144"/>
      <c r="F7891" s="144"/>
    </row>
    <row r="7892" spans="1:6">
      <c r="A7892" s="144"/>
      <c r="B7892" s="144"/>
      <c r="C7892" s="144"/>
      <c r="D7892" s="144"/>
      <c r="E7892" s="144"/>
      <c r="F7892" s="144"/>
    </row>
    <row r="7893" spans="1:6">
      <c r="A7893" s="144"/>
      <c r="B7893" s="144"/>
      <c r="C7893" s="144"/>
      <c r="D7893" s="144"/>
      <c r="E7893" s="144"/>
      <c r="F7893" s="144"/>
    </row>
    <row r="7894" spans="1:6">
      <c r="A7894" s="144"/>
      <c r="B7894" s="144"/>
      <c r="C7894" s="144"/>
      <c r="D7894" s="144"/>
      <c r="E7894" s="144"/>
      <c r="F7894" s="144"/>
    </row>
    <row r="7895" spans="1:6">
      <c r="A7895" s="144"/>
      <c r="B7895" s="144"/>
      <c r="C7895" s="144"/>
      <c r="D7895" s="144"/>
      <c r="E7895" s="144"/>
      <c r="F7895" s="144"/>
    </row>
    <row r="7896" spans="1:6">
      <c r="A7896" s="144"/>
      <c r="B7896" s="144"/>
      <c r="C7896" s="144"/>
      <c r="D7896" s="144"/>
      <c r="E7896" s="144"/>
      <c r="F7896" s="144"/>
    </row>
    <row r="7897" spans="1:6">
      <c r="A7897" s="144"/>
      <c r="B7897" s="144"/>
      <c r="C7897" s="144"/>
      <c r="D7897" s="144"/>
      <c r="E7897" s="144"/>
      <c r="F7897" s="144"/>
    </row>
    <row r="7898" spans="1:6">
      <c r="A7898" s="144"/>
      <c r="B7898" s="144"/>
      <c r="C7898" s="144"/>
      <c r="D7898" s="144"/>
      <c r="E7898" s="144"/>
      <c r="F7898" s="144"/>
    </row>
    <row r="7899" spans="1:6">
      <c r="A7899" s="144"/>
      <c r="B7899" s="144"/>
      <c r="C7899" s="144"/>
      <c r="D7899" s="144"/>
      <c r="E7899" s="144"/>
      <c r="F7899" s="144"/>
    </row>
    <row r="7900" spans="1:6">
      <c r="A7900" s="144"/>
      <c r="B7900" s="144"/>
      <c r="C7900" s="144"/>
      <c r="D7900" s="144"/>
      <c r="E7900" s="144"/>
      <c r="F7900" s="144"/>
    </row>
    <row r="7901" spans="1:6">
      <c r="A7901" s="144"/>
      <c r="B7901" s="144"/>
      <c r="C7901" s="144"/>
      <c r="D7901" s="144"/>
      <c r="E7901" s="144"/>
      <c r="F7901" s="144"/>
    </row>
    <row r="7902" spans="1:6">
      <c r="A7902" s="144"/>
      <c r="B7902" s="144"/>
      <c r="C7902" s="144"/>
      <c r="D7902" s="144"/>
      <c r="E7902" s="144"/>
      <c r="F7902" s="144"/>
    </row>
    <row r="7903" spans="1:6">
      <c r="A7903" s="144"/>
      <c r="B7903" s="144"/>
      <c r="C7903" s="144"/>
      <c r="D7903" s="144"/>
      <c r="E7903" s="144"/>
      <c r="F7903" s="144"/>
    </row>
    <row r="7904" spans="1:6">
      <c r="A7904" s="144"/>
      <c r="B7904" s="144"/>
      <c r="C7904" s="144"/>
      <c r="D7904" s="144"/>
      <c r="E7904" s="144"/>
      <c r="F7904" s="144"/>
    </row>
    <row r="7905" spans="1:6">
      <c r="A7905" s="144"/>
      <c r="B7905" s="144"/>
      <c r="C7905" s="144"/>
      <c r="D7905" s="144"/>
      <c r="E7905" s="144"/>
      <c r="F7905" s="144"/>
    </row>
    <row r="7906" spans="1:6">
      <c r="A7906" s="144"/>
      <c r="B7906" s="144"/>
      <c r="C7906" s="144"/>
      <c r="D7906" s="144"/>
      <c r="E7906" s="144"/>
      <c r="F7906" s="144"/>
    </row>
    <row r="7907" spans="1:6">
      <c r="A7907" s="144"/>
      <c r="B7907" s="144"/>
      <c r="C7907" s="144"/>
      <c r="D7907" s="144"/>
      <c r="E7907" s="144"/>
      <c r="F7907" s="144"/>
    </row>
    <row r="7908" spans="1:6">
      <c r="A7908" s="144"/>
      <c r="B7908" s="144"/>
      <c r="C7908" s="144"/>
      <c r="D7908" s="144"/>
      <c r="E7908" s="144"/>
      <c r="F7908" s="144"/>
    </row>
    <row r="7909" spans="1:6">
      <c r="A7909" s="144"/>
      <c r="B7909" s="144"/>
      <c r="C7909" s="144"/>
      <c r="D7909" s="144"/>
      <c r="E7909" s="144"/>
      <c r="F7909" s="144"/>
    </row>
    <row r="7910" spans="1:6">
      <c r="A7910" s="144"/>
      <c r="B7910" s="144"/>
      <c r="C7910" s="144"/>
      <c r="D7910" s="144"/>
      <c r="E7910" s="144"/>
      <c r="F7910" s="144"/>
    </row>
    <row r="7911" spans="1:6">
      <c r="A7911" s="144"/>
      <c r="B7911" s="144"/>
      <c r="C7911" s="144"/>
      <c r="D7911" s="144"/>
      <c r="E7911" s="144"/>
      <c r="F7911" s="144"/>
    </row>
    <row r="7912" spans="1:6">
      <c r="A7912" s="144"/>
      <c r="B7912" s="144"/>
      <c r="C7912" s="144"/>
      <c r="D7912" s="144"/>
      <c r="E7912" s="144"/>
      <c r="F7912" s="144"/>
    </row>
    <row r="7913" spans="1:6">
      <c r="A7913" s="144"/>
      <c r="B7913" s="144"/>
      <c r="C7913" s="144"/>
      <c r="D7913" s="144"/>
      <c r="E7913" s="144"/>
      <c r="F7913" s="144"/>
    </row>
    <row r="7914" spans="1:6">
      <c r="A7914" s="144"/>
      <c r="B7914" s="144"/>
      <c r="C7914" s="144"/>
      <c r="D7914" s="144"/>
      <c r="E7914" s="144"/>
      <c r="F7914" s="144"/>
    </row>
    <row r="7915" spans="1:6">
      <c r="A7915" s="144"/>
      <c r="B7915" s="144"/>
      <c r="C7915" s="144"/>
      <c r="D7915" s="144"/>
      <c r="E7915" s="144"/>
      <c r="F7915" s="144"/>
    </row>
    <row r="7916" spans="1:6">
      <c r="A7916" s="144"/>
      <c r="B7916" s="144"/>
      <c r="C7916" s="144"/>
      <c r="D7916" s="144"/>
      <c r="E7916" s="144"/>
      <c r="F7916" s="144"/>
    </row>
    <row r="7917" spans="1:6">
      <c r="A7917" s="144"/>
      <c r="B7917" s="144"/>
      <c r="C7917" s="144"/>
      <c r="D7917" s="144"/>
      <c r="E7917" s="144"/>
      <c r="F7917" s="144"/>
    </row>
    <row r="7918" spans="1:6">
      <c r="A7918" s="144"/>
      <c r="B7918" s="144"/>
      <c r="C7918" s="144"/>
      <c r="D7918" s="144"/>
      <c r="E7918" s="144"/>
      <c r="F7918" s="144"/>
    </row>
    <row r="7919" spans="1:6">
      <c r="A7919" s="144"/>
      <c r="B7919" s="144"/>
      <c r="C7919" s="144"/>
      <c r="D7919" s="144"/>
      <c r="E7919" s="144"/>
      <c r="F7919" s="144"/>
    </row>
    <row r="7920" spans="1:6">
      <c r="A7920" s="144"/>
      <c r="B7920" s="144"/>
      <c r="C7920" s="144"/>
      <c r="D7920" s="144"/>
      <c r="E7920" s="144"/>
      <c r="F7920" s="144"/>
    </row>
    <row r="7921" spans="1:6">
      <c r="A7921" s="144"/>
      <c r="B7921" s="144"/>
      <c r="C7921" s="144"/>
      <c r="D7921" s="144"/>
      <c r="E7921" s="144"/>
      <c r="F7921" s="144"/>
    </row>
    <row r="7922" spans="1:6">
      <c r="A7922" s="144"/>
      <c r="B7922" s="144"/>
      <c r="C7922" s="144"/>
      <c r="D7922" s="144"/>
      <c r="E7922" s="144"/>
      <c r="F7922" s="144"/>
    </row>
    <row r="7923" spans="1:6">
      <c r="A7923" s="144"/>
      <c r="B7923" s="144"/>
      <c r="C7923" s="144"/>
      <c r="D7923" s="144"/>
      <c r="E7923" s="144"/>
      <c r="F7923" s="144"/>
    </row>
    <row r="7924" spans="1:6">
      <c r="A7924" s="144"/>
      <c r="B7924" s="144"/>
      <c r="C7924" s="144"/>
      <c r="D7924" s="144"/>
      <c r="E7924" s="144"/>
      <c r="F7924" s="144"/>
    </row>
    <row r="7925" spans="1:6">
      <c r="A7925" s="144"/>
      <c r="B7925" s="144"/>
      <c r="C7925" s="144"/>
      <c r="D7925" s="144"/>
      <c r="E7925" s="144"/>
      <c r="F7925" s="144"/>
    </row>
    <row r="7926" spans="1:6">
      <c r="A7926" s="144"/>
      <c r="B7926" s="144"/>
      <c r="C7926" s="144"/>
      <c r="D7926" s="144"/>
      <c r="E7926" s="144"/>
      <c r="F7926" s="144"/>
    </row>
    <row r="7927" spans="1:6">
      <c r="A7927" s="144"/>
      <c r="B7927" s="144"/>
      <c r="C7927" s="144"/>
      <c r="D7927" s="144"/>
      <c r="E7927" s="144"/>
      <c r="F7927" s="144"/>
    </row>
    <row r="7928" spans="1:6">
      <c r="A7928" s="144"/>
      <c r="B7928" s="144"/>
      <c r="C7928" s="144"/>
      <c r="D7928" s="144"/>
      <c r="E7928" s="144"/>
      <c r="F7928" s="144"/>
    </row>
    <row r="7929" spans="1:6">
      <c r="A7929" s="144"/>
      <c r="B7929" s="144"/>
      <c r="C7929" s="144"/>
      <c r="D7929" s="144"/>
      <c r="E7929" s="144"/>
      <c r="F7929" s="144"/>
    </row>
    <row r="7930" spans="1:6">
      <c r="A7930" s="144"/>
      <c r="B7930" s="144"/>
      <c r="C7930" s="144"/>
      <c r="D7930" s="144"/>
      <c r="E7930" s="144"/>
      <c r="F7930" s="144"/>
    </row>
    <row r="7931" spans="1:6">
      <c r="A7931" s="144"/>
      <c r="B7931" s="144"/>
      <c r="C7931" s="144"/>
      <c r="D7931" s="144"/>
      <c r="E7931" s="144"/>
      <c r="F7931" s="144"/>
    </row>
    <row r="7932" spans="1:6">
      <c r="A7932" s="144"/>
      <c r="B7932" s="144"/>
      <c r="C7932" s="144"/>
      <c r="D7932" s="144"/>
      <c r="E7932" s="144"/>
      <c r="F7932" s="144"/>
    </row>
    <row r="7933" spans="1:6">
      <c r="A7933" s="144"/>
      <c r="B7933" s="144"/>
      <c r="C7933" s="144"/>
      <c r="D7933" s="144"/>
      <c r="E7933" s="144"/>
      <c r="F7933" s="144"/>
    </row>
    <row r="7934" spans="1:6">
      <c r="A7934" s="144"/>
      <c r="B7934" s="144"/>
      <c r="C7934" s="144"/>
      <c r="D7934" s="144"/>
      <c r="E7934" s="144"/>
      <c r="F7934" s="144"/>
    </row>
    <row r="7935" spans="1:6">
      <c r="A7935" s="144"/>
      <c r="B7935" s="144"/>
      <c r="C7935" s="144"/>
      <c r="D7935" s="144"/>
      <c r="E7935" s="144"/>
      <c r="F7935" s="144"/>
    </row>
    <row r="7936" spans="1:6">
      <c r="A7936" s="144"/>
      <c r="B7936" s="144"/>
      <c r="C7936" s="144"/>
      <c r="D7936" s="144"/>
      <c r="E7936" s="144"/>
      <c r="F7936" s="144"/>
    </row>
    <row r="7937" spans="1:6">
      <c r="A7937" s="144"/>
      <c r="B7937" s="144"/>
      <c r="C7937" s="144"/>
      <c r="D7937" s="144"/>
      <c r="E7937" s="144"/>
      <c r="F7937" s="144"/>
    </row>
    <row r="7938" spans="1:6">
      <c r="A7938" s="144"/>
      <c r="B7938" s="144"/>
      <c r="C7938" s="144"/>
      <c r="D7938" s="144"/>
      <c r="E7938" s="144"/>
      <c r="F7938" s="144"/>
    </row>
    <row r="7939" spans="1:6">
      <c r="A7939" s="144"/>
      <c r="B7939" s="144"/>
      <c r="C7939" s="144"/>
      <c r="D7939" s="144"/>
      <c r="E7939" s="144"/>
      <c r="F7939" s="144"/>
    </row>
    <row r="7940" spans="1:6">
      <c r="A7940" s="144"/>
      <c r="B7940" s="144"/>
      <c r="C7940" s="144"/>
      <c r="D7940" s="144"/>
      <c r="E7940" s="144"/>
      <c r="F7940" s="144"/>
    </row>
    <row r="7941" spans="1:6">
      <c r="A7941" s="144"/>
      <c r="B7941" s="144"/>
      <c r="C7941" s="144"/>
      <c r="D7941" s="144"/>
      <c r="E7941" s="144"/>
      <c r="F7941" s="144"/>
    </row>
    <row r="7942" spans="1:6">
      <c r="A7942" s="144"/>
      <c r="B7942" s="144"/>
      <c r="C7942" s="144"/>
      <c r="D7942" s="144"/>
      <c r="E7942" s="144"/>
      <c r="F7942" s="144"/>
    </row>
    <row r="7943" spans="1:6">
      <c r="A7943" s="144"/>
      <c r="B7943" s="144"/>
      <c r="C7943" s="144"/>
      <c r="D7943" s="144"/>
      <c r="E7943" s="144"/>
      <c r="F7943" s="144"/>
    </row>
    <row r="7944" spans="1:6">
      <c r="A7944" s="144"/>
      <c r="B7944" s="144"/>
      <c r="C7944" s="144"/>
      <c r="D7944" s="144"/>
      <c r="E7944" s="144"/>
      <c r="F7944" s="144"/>
    </row>
    <row r="7945" spans="1:6">
      <c r="A7945" s="144"/>
      <c r="B7945" s="144"/>
      <c r="C7945" s="144"/>
      <c r="D7945" s="144"/>
      <c r="E7945" s="144"/>
      <c r="F7945" s="144"/>
    </row>
    <row r="7946" spans="1:6">
      <c r="A7946" s="144"/>
      <c r="B7946" s="144"/>
      <c r="C7946" s="144"/>
      <c r="D7946" s="144"/>
      <c r="E7946" s="144"/>
      <c r="F7946" s="144"/>
    </row>
    <row r="7947" spans="1:6">
      <c r="A7947" s="144"/>
      <c r="B7947" s="144"/>
      <c r="C7947" s="144"/>
      <c r="D7947" s="144"/>
      <c r="E7947" s="144"/>
      <c r="F7947" s="144"/>
    </row>
    <row r="7948" spans="1:6">
      <c r="A7948" s="144"/>
      <c r="B7948" s="144"/>
      <c r="C7948" s="144"/>
      <c r="D7948" s="144"/>
      <c r="E7948" s="144"/>
      <c r="F7948" s="144"/>
    </row>
    <row r="7949" spans="1:6">
      <c r="A7949" s="144"/>
      <c r="B7949" s="144"/>
      <c r="C7949" s="144"/>
      <c r="D7949" s="144"/>
      <c r="E7949" s="144"/>
      <c r="F7949" s="144"/>
    </row>
    <row r="7950" spans="1:6">
      <c r="A7950" s="144"/>
      <c r="B7950" s="144"/>
      <c r="C7950" s="144"/>
      <c r="D7950" s="144"/>
      <c r="E7950" s="144"/>
      <c r="F7950" s="144"/>
    </row>
    <row r="7951" spans="1:6">
      <c r="A7951" s="144"/>
      <c r="B7951" s="144"/>
      <c r="C7951" s="144"/>
      <c r="D7951" s="144"/>
      <c r="E7951" s="144"/>
      <c r="F7951" s="144"/>
    </row>
    <row r="7952" spans="1:6">
      <c r="A7952" s="144"/>
      <c r="B7952" s="144"/>
      <c r="C7952" s="144"/>
      <c r="D7952" s="144"/>
      <c r="E7952" s="144"/>
      <c r="F7952" s="144"/>
    </row>
    <row r="7953" spans="1:6">
      <c r="A7953" s="144"/>
      <c r="B7953" s="144"/>
      <c r="C7953" s="144"/>
      <c r="D7953" s="144"/>
      <c r="E7953" s="144"/>
      <c r="F7953" s="144"/>
    </row>
    <row r="7954" spans="1:6">
      <c r="A7954" s="144"/>
      <c r="B7954" s="144"/>
      <c r="C7954" s="144"/>
      <c r="D7954" s="144"/>
      <c r="E7954" s="144"/>
      <c r="F7954" s="144"/>
    </row>
    <row r="7955" spans="1:6">
      <c r="A7955" s="144"/>
      <c r="B7955" s="144"/>
      <c r="C7955" s="144"/>
      <c r="D7955" s="144"/>
      <c r="E7955" s="144"/>
      <c r="F7955" s="144"/>
    </row>
    <row r="7956" spans="1:6">
      <c r="A7956" s="144"/>
      <c r="B7956" s="144"/>
      <c r="C7956" s="144"/>
      <c r="D7956" s="144"/>
      <c r="E7956" s="144"/>
      <c r="F7956" s="144"/>
    </row>
    <row r="7957" spans="1:6">
      <c r="A7957" s="144"/>
      <c r="B7957" s="144"/>
      <c r="C7957" s="144"/>
      <c r="D7957" s="144"/>
      <c r="E7957" s="144"/>
      <c r="F7957" s="144"/>
    </row>
    <row r="7958" spans="1:6">
      <c r="A7958" s="144"/>
      <c r="B7958" s="144"/>
      <c r="C7958" s="144"/>
      <c r="D7958" s="144"/>
      <c r="E7958" s="144"/>
      <c r="F7958" s="144"/>
    </row>
    <row r="7959" spans="1:6">
      <c r="A7959" s="144"/>
      <c r="B7959" s="144"/>
      <c r="C7959" s="144"/>
      <c r="D7959" s="144"/>
      <c r="E7959" s="144"/>
      <c r="F7959" s="144"/>
    </row>
    <row r="7960" spans="1:6">
      <c r="A7960" s="144"/>
      <c r="B7960" s="144"/>
      <c r="C7960" s="144"/>
      <c r="D7960" s="144"/>
      <c r="E7960" s="144"/>
      <c r="F7960" s="144"/>
    </row>
    <row r="7961" spans="1:6">
      <c r="A7961" s="144"/>
      <c r="B7961" s="144"/>
      <c r="C7961" s="144"/>
      <c r="D7961" s="144"/>
      <c r="E7961" s="144"/>
      <c r="F7961" s="144"/>
    </row>
    <row r="7962" spans="1:6">
      <c r="A7962" s="144"/>
      <c r="B7962" s="144"/>
      <c r="C7962" s="144"/>
      <c r="D7962" s="144"/>
      <c r="E7962" s="144"/>
      <c r="F7962" s="144"/>
    </row>
    <row r="7963" spans="1:6">
      <c r="A7963" s="144"/>
      <c r="B7963" s="144"/>
      <c r="C7963" s="144"/>
      <c r="D7963" s="144"/>
      <c r="E7963" s="144"/>
      <c r="F7963" s="144"/>
    </row>
    <row r="7964" spans="1:6">
      <c r="A7964" s="144"/>
      <c r="B7964" s="144"/>
      <c r="C7964" s="144"/>
      <c r="D7964" s="144"/>
      <c r="E7964" s="144"/>
      <c r="F7964" s="144"/>
    </row>
    <row r="7965" spans="1:6">
      <c r="A7965" s="144"/>
      <c r="B7965" s="144"/>
      <c r="C7965" s="144"/>
      <c r="D7965" s="144"/>
      <c r="E7965" s="144"/>
      <c r="F7965" s="144"/>
    </row>
    <row r="7966" spans="1:6">
      <c r="A7966" s="144"/>
      <c r="B7966" s="144"/>
      <c r="C7966" s="144"/>
      <c r="D7966" s="144"/>
      <c r="E7966" s="144"/>
      <c r="F7966" s="144"/>
    </row>
    <row r="7967" spans="1:6">
      <c r="A7967" s="144"/>
      <c r="B7967" s="144"/>
      <c r="C7967" s="144"/>
      <c r="D7967" s="144"/>
      <c r="E7967" s="144"/>
      <c r="F7967" s="144"/>
    </row>
    <row r="7968" spans="1:6">
      <c r="A7968" s="144"/>
      <c r="B7968" s="144"/>
      <c r="C7968" s="144"/>
      <c r="D7968" s="144"/>
      <c r="E7968" s="144"/>
      <c r="F7968" s="144"/>
    </row>
    <row r="7969" spans="1:6">
      <c r="A7969" s="144"/>
      <c r="B7969" s="144"/>
      <c r="C7969" s="144"/>
      <c r="D7969" s="144"/>
      <c r="E7969" s="144"/>
      <c r="F7969" s="144"/>
    </row>
    <row r="7970" spans="1:6">
      <c r="A7970" s="144"/>
      <c r="B7970" s="144"/>
      <c r="C7970" s="144"/>
      <c r="D7970" s="144"/>
      <c r="E7970" s="144"/>
      <c r="F7970" s="144"/>
    </row>
    <row r="7971" spans="1:6">
      <c r="A7971" s="144"/>
      <c r="B7971" s="144"/>
      <c r="C7971" s="144"/>
      <c r="D7971" s="144"/>
      <c r="E7971" s="144"/>
      <c r="F7971" s="144"/>
    </row>
    <row r="7972" spans="1:6">
      <c r="A7972" s="144"/>
      <c r="B7972" s="144"/>
      <c r="C7972" s="144"/>
      <c r="D7972" s="144"/>
      <c r="E7972" s="144"/>
      <c r="F7972" s="144"/>
    </row>
    <row r="7973" spans="1:6">
      <c r="A7973" s="144"/>
      <c r="B7973" s="144"/>
      <c r="C7973" s="144"/>
      <c r="D7973" s="144"/>
      <c r="E7973" s="144"/>
      <c r="F7973" s="144"/>
    </row>
    <row r="7974" spans="1:6">
      <c r="A7974" s="144"/>
      <c r="B7974" s="144"/>
      <c r="C7974" s="144"/>
      <c r="D7974" s="144"/>
      <c r="E7974" s="144"/>
      <c r="F7974" s="144"/>
    </row>
    <row r="7975" spans="1:6">
      <c r="A7975" s="144"/>
      <c r="B7975" s="144"/>
      <c r="C7975" s="144"/>
      <c r="D7975" s="144"/>
      <c r="E7975" s="144"/>
      <c r="F7975" s="144"/>
    </row>
    <row r="7976" spans="1:6">
      <c r="A7976" s="144"/>
      <c r="B7976" s="144"/>
      <c r="C7976" s="144"/>
      <c r="D7976" s="144"/>
      <c r="E7976" s="144"/>
      <c r="F7976" s="144"/>
    </row>
    <row r="7977" spans="1:6">
      <c r="A7977" s="144"/>
      <c r="B7977" s="144"/>
      <c r="C7977" s="144"/>
      <c r="D7977" s="144"/>
      <c r="E7977" s="144"/>
      <c r="F7977" s="144"/>
    </row>
    <row r="7978" spans="1:6">
      <c r="A7978" s="144"/>
      <c r="B7978" s="144"/>
      <c r="C7978" s="144"/>
      <c r="D7978" s="144"/>
      <c r="E7978" s="144"/>
      <c r="F7978" s="144"/>
    </row>
    <row r="7979" spans="1:6">
      <c r="A7979" s="144"/>
      <c r="B7979" s="144"/>
      <c r="C7979" s="144"/>
      <c r="D7979" s="144"/>
      <c r="E7979" s="144"/>
      <c r="F7979" s="144"/>
    </row>
    <row r="7980" spans="1:6">
      <c r="A7980" s="144"/>
      <c r="B7980" s="144"/>
      <c r="C7980" s="144"/>
      <c r="D7980" s="144"/>
      <c r="E7980" s="144"/>
      <c r="F7980" s="144"/>
    </row>
    <row r="7981" spans="1:6">
      <c r="A7981" s="144"/>
      <c r="B7981" s="144"/>
      <c r="C7981" s="144"/>
      <c r="D7981" s="144"/>
      <c r="E7981" s="144"/>
      <c r="F7981" s="144"/>
    </row>
    <row r="7982" spans="1:6">
      <c r="A7982" s="144"/>
      <c r="B7982" s="144"/>
      <c r="C7982" s="144"/>
      <c r="D7982" s="144"/>
      <c r="E7982" s="144"/>
      <c r="F7982" s="144"/>
    </row>
    <row r="7983" spans="1:6">
      <c r="A7983" s="144"/>
      <c r="B7983" s="144"/>
      <c r="C7983" s="144"/>
      <c r="D7983" s="144"/>
      <c r="E7983" s="144"/>
      <c r="F7983" s="144"/>
    </row>
    <row r="7984" spans="1:6">
      <c r="A7984" s="144"/>
      <c r="B7984" s="144"/>
      <c r="C7984" s="144"/>
      <c r="D7984" s="144"/>
      <c r="E7984" s="144"/>
      <c r="F7984" s="144"/>
    </row>
    <row r="7985" spans="1:6">
      <c r="A7985" s="144"/>
      <c r="B7985" s="144"/>
      <c r="C7985" s="144"/>
      <c r="D7985" s="144"/>
      <c r="E7985" s="144"/>
      <c r="F7985" s="144"/>
    </row>
    <row r="7986" spans="1:6">
      <c r="A7986" s="144"/>
      <c r="B7986" s="144"/>
      <c r="C7986" s="144"/>
      <c r="D7986" s="144"/>
      <c r="E7986" s="144"/>
      <c r="F7986" s="144"/>
    </row>
    <row r="7987" spans="1:6">
      <c r="A7987" s="144"/>
      <c r="B7987" s="144"/>
      <c r="C7987" s="144"/>
      <c r="D7987" s="144"/>
      <c r="E7987" s="144"/>
      <c r="F7987" s="144"/>
    </row>
    <row r="7988" spans="1:6">
      <c r="A7988" s="144"/>
      <c r="B7988" s="144"/>
      <c r="C7988" s="144"/>
      <c r="D7988" s="144"/>
      <c r="E7988" s="144"/>
      <c r="F7988" s="144"/>
    </row>
    <row r="7989" spans="1:6">
      <c r="A7989" s="144"/>
      <c r="B7989" s="144"/>
      <c r="C7989" s="144"/>
      <c r="D7989" s="144"/>
      <c r="E7989" s="144"/>
      <c r="F7989" s="144"/>
    </row>
    <row r="7990" spans="1:6">
      <c r="A7990" s="144"/>
      <c r="B7990" s="144"/>
      <c r="C7990" s="144"/>
      <c r="D7990" s="144"/>
      <c r="E7990" s="144"/>
      <c r="F7990" s="144"/>
    </row>
    <row r="7991" spans="1:6">
      <c r="A7991" s="144"/>
      <c r="B7991" s="144"/>
      <c r="C7991" s="144"/>
      <c r="D7991" s="144"/>
      <c r="E7991" s="144"/>
      <c r="F7991" s="144"/>
    </row>
    <row r="7992" spans="1:6">
      <c r="A7992" s="144"/>
      <c r="B7992" s="144"/>
      <c r="C7992" s="144"/>
      <c r="D7992" s="144"/>
      <c r="E7992" s="144"/>
      <c r="F7992" s="144"/>
    </row>
    <row r="7993" spans="1:6">
      <c r="A7993" s="144"/>
      <c r="B7993" s="144"/>
      <c r="C7993" s="144"/>
      <c r="D7993" s="144"/>
      <c r="E7993" s="144"/>
      <c r="F7993" s="144"/>
    </row>
    <row r="7994" spans="1:6">
      <c r="A7994" s="144"/>
      <c r="B7994" s="144"/>
      <c r="C7994" s="144"/>
      <c r="D7994" s="144"/>
      <c r="E7994" s="144"/>
      <c r="F7994" s="144"/>
    </row>
    <row r="7995" spans="1:6">
      <c r="A7995" s="144"/>
      <c r="B7995" s="144"/>
      <c r="C7995" s="144"/>
      <c r="D7995" s="144"/>
      <c r="E7995" s="144"/>
      <c r="F7995" s="144"/>
    </row>
    <row r="7996" spans="1:6">
      <c r="A7996" s="144"/>
      <c r="B7996" s="144"/>
      <c r="C7996" s="144"/>
      <c r="D7996" s="144"/>
      <c r="E7996" s="144"/>
      <c r="F7996" s="144"/>
    </row>
    <row r="7997" spans="1:6">
      <c r="A7997" s="144"/>
      <c r="B7997" s="144"/>
      <c r="C7997" s="144"/>
      <c r="D7997" s="144"/>
      <c r="E7997" s="144"/>
      <c r="F7997" s="144"/>
    </row>
    <row r="7998" spans="1:6">
      <c r="A7998" s="144"/>
      <c r="B7998" s="144"/>
      <c r="C7998" s="144"/>
      <c r="D7998" s="144"/>
      <c r="E7998" s="144"/>
      <c r="F7998" s="144"/>
    </row>
    <row r="7999" spans="1:6">
      <c r="A7999" s="144"/>
      <c r="B7999" s="144"/>
      <c r="C7999" s="144"/>
      <c r="D7999" s="144"/>
      <c r="E7999" s="144"/>
      <c r="F7999" s="144"/>
    </row>
    <row r="8000" spans="1:6">
      <c r="A8000" s="144"/>
      <c r="B8000" s="144"/>
      <c r="C8000" s="144"/>
      <c r="D8000" s="144"/>
      <c r="E8000" s="144"/>
      <c r="F8000" s="144"/>
    </row>
    <row r="8001" spans="1:6">
      <c r="A8001" s="144"/>
      <c r="B8001" s="144"/>
      <c r="C8001" s="144"/>
      <c r="D8001" s="144"/>
      <c r="E8001" s="144"/>
      <c r="F8001" s="144"/>
    </row>
    <row r="8002" spans="1:6">
      <c r="A8002" s="144"/>
      <c r="B8002" s="144"/>
      <c r="C8002" s="144"/>
      <c r="D8002" s="144"/>
      <c r="E8002" s="144"/>
      <c r="F8002" s="144"/>
    </row>
    <row r="8003" spans="1:6">
      <c r="A8003" s="144"/>
      <c r="B8003" s="144"/>
      <c r="C8003" s="144"/>
      <c r="D8003" s="144"/>
      <c r="E8003" s="144"/>
      <c r="F8003" s="144"/>
    </row>
    <row r="8004" spans="1:6">
      <c r="A8004" s="144"/>
      <c r="B8004" s="144"/>
      <c r="C8004" s="144"/>
      <c r="D8004" s="144"/>
      <c r="E8004" s="144"/>
      <c r="F8004" s="144"/>
    </row>
    <row r="8005" spans="1:6">
      <c r="A8005" s="144"/>
      <c r="B8005" s="144"/>
      <c r="C8005" s="144"/>
      <c r="D8005" s="144"/>
      <c r="E8005" s="144"/>
      <c r="F8005" s="144"/>
    </row>
    <row r="8006" spans="1:6">
      <c r="A8006" s="144"/>
      <c r="B8006" s="144"/>
      <c r="C8006" s="144"/>
      <c r="D8006" s="144"/>
      <c r="E8006" s="144"/>
      <c r="F8006" s="144"/>
    </row>
    <row r="8007" spans="1:6">
      <c r="A8007" s="144"/>
      <c r="B8007" s="144"/>
      <c r="C8007" s="144"/>
      <c r="D8007" s="144"/>
      <c r="E8007" s="144"/>
      <c r="F8007" s="144"/>
    </row>
    <row r="8008" spans="1:6">
      <c r="A8008" s="144"/>
      <c r="B8008" s="144"/>
      <c r="C8008" s="144"/>
      <c r="D8008" s="144"/>
      <c r="E8008" s="144"/>
      <c r="F8008" s="144"/>
    </row>
    <row r="8009" spans="1:6">
      <c r="A8009" s="144"/>
      <c r="B8009" s="144"/>
      <c r="C8009" s="144"/>
      <c r="D8009" s="144"/>
      <c r="E8009" s="144"/>
      <c r="F8009" s="144"/>
    </row>
    <row r="8010" spans="1:6">
      <c r="A8010" s="144"/>
      <c r="B8010" s="144"/>
      <c r="C8010" s="144"/>
      <c r="D8010" s="144"/>
      <c r="E8010" s="144"/>
      <c r="F8010" s="144"/>
    </row>
    <row r="8011" spans="1:6">
      <c r="A8011" s="144"/>
      <c r="B8011" s="144"/>
      <c r="C8011" s="144"/>
      <c r="D8011" s="144"/>
      <c r="E8011" s="144"/>
      <c r="F8011" s="144"/>
    </row>
    <row r="8012" spans="1:6">
      <c r="A8012" s="144"/>
      <c r="B8012" s="144"/>
      <c r="C8012" s="144"/>
      <c r="D8012" s="144"/>
      <c r="E8012" s="144"/>
      <c r="F8012" s="144"/>
    </row>
    <row r="8013" spans="1:6">
      <c r="A8013" s="144"/>
      <c r="B8013" s="144"/>
      <c r="C8013" s="144"/>
      <c r="D8013" s="144"/>
      <c r="E8013" s="144"/>
      <c r="F8013" s="144"/>
    </row>
    <row r="8014" spans="1:6">
      <c r="A8014" s="144"/>
      <c r="B8014" s="144"/>
      <c r="C8014" s="144"/>
      <c r="D8014" s="144"/>
      <c r="E8014" s="144"/>
      <c r="F8014" s="144"/>
    </row>
    <row r="8015" spans="1:6">
      <c r="A8015" s="144"/>
      <c r="B8015" s="144"/>
      <c r="C8015" s="144"/>
      <c r="D8015" s="144"/>
      <c r="E8015" s="144"/>
      <c r="F8015" s="144"/>
    </row>
    <row r="8016" spans="1:6">
      <c r="A8016" s="144"/>
      <c r="B8016" s="144"/>
      <c r="C8016" s="144"/>
      <c r="D8016" s="144"/>
      <c r="E8016" s="144"/>
      <c r="F8016" s="144"/>
    </row>
    <row r="8017" spans="1:6">
      <c r="A8017" s="144"/>
      <c r="B8017" s="144"/>
      <c r="C8017" s="144"/>
      <c r="D8017" s="144"/>
      <c r="E8017" s="144"/>
      <c r="F8017" s="144"/>
    </row>
    <row r="8018" spans="1:6">
      <c r="A8018" s="144"/>
      <c r="B8018" s="144"/>
      <c r="C8018" s="144"/>
      <c r="D8018" s="144"/>
      <c r="E8018" s="144"/>
      <c r="F8018" s="144"/>
    </row>
    <row r="8019" spans="1:6">
      <c r="A8019" s="144"/>
      <c r="B8019" s="144"/>
      <c r="C8019" s="144"/>
      <c r="D8019" s="144"/>
      <c r="E8019" s="144"/>
      <c r="F8019" s="144"/>
    </row>
    <row r="8020" spans="1:6">
      <c r="A8020" s="144"/>
      <c r="B8020" s="144"/>
      <c r="C8020" s="144"/>
      <c r="D8020" s="144"/>
      <c r="E8020" s="144"/>
      <c r="F8020" s="144"/>
    </row>
    <row r="8021" spans="1:6">
      <c r="A8021" s="144"/>
      <c r="B8021" s="144"/>
      <c r="C8021" s="144"/>
      <c r="D8021" s="144"/>
      <c r="E8021" s="144"/>
      <c r="F8021" s="144"/>
    </row>
    <row r="8022" spans="1:6">
      <c r="A8022" s="144"/>
      <c r="B8022" s="144"/>
      <c r="C8022" s="144"/>
      <c r="D8022" s="144"/>
      <c r="E8022" s="144"/>
      <c r="F8022" s="144"/>
    </row>
    <row r="8023" spans="1:6">
      <c r="A8023" s="144"/>
      <c r="B8023" s="144"/>
      <c r="C8023" s="144"/>
      <c r="D8023" s="144"/>
      <c r="E8023" s="144"/>
      <c r="F8023" s="144"/>
    </row>
    <row r="8024" spans="1:6">
      <c r="A8024" s="144"/>
      <c r="B8024" s="144"/>
      <c r="C8024" s="144"/>
      <c r="D8024" s="144"/>
      <c r="E8024" s="144"/>
      <c r="F8024" s="144"/>
    </row>
    <row r="8025" spans="1:6">
      <c r="A8025" s="144"/>
      <c r="B8025" s="144"/>
      <c r="C8025" s="144"/>
      <c r="D8025" s="144"/>
      <c r="E8025" s="144"/>
      <c r="F8025" s="144"/>
    </row>
    <row r="8026" spans="1:6">
      <c r="A8026" s="144"/>
      <c r="B8026" s="144"/>
      <c r="C8026" s="144"/>
      <c r="D8026" s="144"/>
      <c r="E8026" s="144"/>
      <c r="F8026" s="144"/>
    </row>
    <row r="8027" spans="1:6">
      <c r="A8027" s="144"/>
      <c r="B8027" s="144"/>
      <c r="C8027" s="144"/>
      <c r="D8027" s="144"/>
      <c r="E8027" s="144"/>
      <c r="F8027" s="144"/>
    </row>
    <row r="8028" spans="1:6">
      <c r="A8028" s="144"/>
      <c r="B8028" s="144"/>
      <c r="C8028" s="144"/>
      <c r="D8028" s="144"/>
      <c r="E8028" s="144"/>
      <c r="F8028" s="144"/>
    </row>
    <row r="8029" spans="1:6">
      <c r="A8029" s="144"/>
      <c r="B8029" s="144"/>
      <c r="C8029" s="144"/>
      <c r="D8029" s="144"/>
      <c r="E8029" s="144"/>
      <c r="F8029" s="144"/>
    </row>
    <row r="8030" spans="1:6">
      <c r="A8030" s="144"/>
      <c r="B8030" s="144"/>
      <c r="C8030" s="144"/>
      <c r="D8030" s="144"/>
      <c r="E8030" s="144"/>
      <c r="F8030" s="144"/>
    </row>
    <row r="8031" spans="1:6">
      <c r="A8031" s="144"/>
      <c r="B8031" s="144"/>
      <c r="C8031" s="144"/>
      <c r="D8031" s="144"/>
      <c r="E8031" s="144"/>
      <c r="F8031" s="144"/>
    </row>
    <row r="8032" spans="1:6">
      <c r="A8032" s="144"/>
      <c r="B8032" s="144"/>
      <c r="C8032" s="144"/>
      <c r="D8032" s="144"/>
      <c r="E8032" s="144"/>
      <c r="F8032" s="144"/>
    </row>
    <row r="8033" spans="1:6">
      <c r="A8033" s="144"/>
      <c r="B8033" s="144"/>
      <c r="C8033" s="144"/>
      <c r="D8033" s="144"/>
      <c r="E8033" s="144"/>
      <c r="F8033" s="144"/>
    </row>
    <row r="8034" spans="1:6">
      <c r="A8034" s="144"/>
      <c r="B8034" s="144"/>
      <c r="C8034" s="144"/>
      <c r="D8034" s="144"/>
      <c r="E8034" s="144"/>
      <c r="F8034" s="144"/>
    </row>
    <row r="8035" spans="1:6">
      <c r="A8035" s="144"/>
      <c r="B8035" s="144"/>
      <c r="C8035" s="144"/>
      <c r="D8035" s="144"/>
      <c r="E8035" s="144"/>
      <c r="F8035" s="144"/>
    </row>
    <row r="8036" spans="1:6">
      <c r="A8036" s="144"/>
      <c r="B8036" s="144"/>
      <c r="C8036" s="144"/>
      <c r="D8036" s="144"/>
      <c r="E8036" s="144"/>
      <c r="F8036" s="144"/>
    </row>
    <row r="8037" spans="1:6">
      <c r="A8037" s="144"/>
      <c r="B8037" s="144"/>
      <c r="C8037" s="144"/>
      <c r="D8037" s="144"/>
      <c r="E8037" s="144"/>
      <c r="F8037" s="144"/>
    </row>
    <row r="8038" spans="1:6">
      <c r="A8038" s="144"/>
      <c r="B8038" s="144"/>
      <c r="C8038" s="144"/>
      <c r="D8038" s="144"/>
      <c r="E8038" s="144"/>
      <c r="F8038" s="144"/>
    </row>
    <row r="8039" spans="1:6">
      <c r="A8039" s="144"/>
      <c r="B8039" s="144"/>
      <c r="C8039" s="144"/>
      <c r="D8039" s="144"/>
      <c r="E8039" s="144"/>
      <c r="F8039" s="144"/>
    </row>
    <row r="8040" spans="1:6">
      <c r="A8040" s="144"/>
      <c r="B8040" s="144"/>
      <c r="C8040" s="144"/>
      <c r="D8040" s="144"/>
      <c r="E8040" s="144"/>
      <c r="F8040" s="144"/>
    </row>
    <row r="8041" spans="1:6">
      <c r="A8041" s="144"/>
      <c r="B8041" s="144"/>
      <c r="C8041" s="144"/>
      <c r="D8041" s="144"/>
      <c r="E8041" s="144"/>
      <c r="F8041" s="144"/>
    </row>
    <row r="8042" spans="1:6">
      <c r="A8042" s="144"/>
      <c r="B8042" s="144"/>
      <c r="C8042" s="144"/>
      <c r="D8042" s="144"/>
      <c r="E8042" s="144"/>
      <c r="F8042" s="144"/>
    </row>
    <row r="8043" spans="1:6">
      <c r="A8043" s="144"/>
      <c r="B8043" s="144"/>
      <c r="C8043" s="144"/>
      <c r="D8043" s="144"/>
      <c r="E8043" s="144"/>
      <c r="F8043" s="144"/>
    </row>
    <row r="8044" spans="1:6">
      <c r="A8044" s="144"/>
      <c r="B8044" s="144"/>
      <c r="C8044" s="144"/>
      <c r="D8044" s="144"/>
      <c r="E8044" s="144"/>
      <c r="F8044" s="144"/>
    </row>
    <row r="8045" spans="1:6">
      <c r="A8045" s="144"/>
      <c r="B8045" s="144"/>
      <c r="C8045" s="144"/>
      <c r="D8045" s="144"/>
      <c r="E8045" s="144"/>
      <c r="F8045" s="144"/>
    </row>
    <row r="8046" spans="1:6">
      <c r="A8046" s="144"/>
      <c r="B8046" s="144"/>
      <c r="C8046" s="144"/>
      <c r="D8046" s="144"/>
      <c r="E8046" s="144"/>
      <c r="F8046" s="144"/>
    </row>
    <row r="8047" spans="1:6">
      <c r="A8047" s="144"/>
      <c r="B8047" s="144"/>
      <c r="C8047" s="144"/>
      <c r="D8047" s="144"/>
      <c r="E8047" s="144"/>
      <c r="F8047" s="144"/>
    </row>
    <row r="8048" spans="1:6">
      <c r="A8048" s="144"/>
      <c r="B8048" s="144"/>
      <c r="C8048" s="144"/>
      <c r="D8048" s="144"/>
      <c r="E8048" s="144"/>
      <c r="F8048" s="144"/>
    </row>
    <row r="8049" spans="1:6">
      <c r="A8049" s="144"/>
      <c r="B8049" s="144"/>
      <c r="C8049" s="144"/>
      <c r="D8049" s="144"/>
      <c r="E8049" s="144"/>
      <c r="F8049" s="144"/>
    </row>
    <row r="8050" spans="1:6">
      <c r="A8050" s="144"/>
      <c r="B8050" s="144"/>
      <c r="C8050" s="144"/>
      <c r="D8050" s="144"/>
      <c r="E8050" s="144"/>
      <c r="F8050" s="144"/>
    </row>
    <row r="8051" spans="1:6">
      <c r="A8051" s="144"/>
      <c r="B8051" s="144"/>
      <c r="C8051" s="144"/>
      <c r="D8051" s="144"/>
      <c r="E8051" s="144"/>
      <c r="F8051" s="144"/>
    </row>
    <row r="8052" spans="1:6">
      <c r="A8052" s="144"/>
      <c r="B8052" s="144"/>
      <c r="C8052" s="144"/>
      <c r="D8052" s="144"/>
      <c r="E8052" s="144"/>
      <c r="F8052" s="144"/>
    </row>
    <row r="8053" spans="1:6">
      <c r="A8053" s="144"/>
      <c r="B8053" s="144"/>
      <c r="C8053" s="144"/>
      <c r="D8053" s="144"/>
      <c r="E8053" s="144"/>
      <c r="F8053" s="144"/>
    </row>
    <row r="8054" spans="1:6">
      <c r="A8054" s="144"/>
      <c r="B8054" s="144"/>
      <c r="C8054" s="144"/>
      <c r="D8054" s="144"/>
      <c r="E8054" s="144"/>
      <c r="F8054" s="144"/>
    </row>
    <row r="8055" spans="1:6">
      <c r="A8055" s="144"/>
      <c r="B8055" s="144"/>
      <c r="C8055" s="144"/>
      <c r="D8055" s="144"/>
      <c r="E8055" s="144"/>
      <c r="F8055" s="144"/>
    </row>
    <row r="8056" spans="1:6">
      <c r="A8056" s="144"/>
      <c r="B8056" s="144"/>
      <c r="C8056" s="144"/>
      <c r="D8056" s="144"/>
      <c r="E8056" s="144"/>
      <c r="F8056" s="144"/>
    </row>
    <row r="8057" spans="1:6">
      <c r="A8057" s="144"/>
      <c r="B8057" s="144"/>
      <c r="C8057" s="144"/>
      <c r="D8057" s="144"/>
      <c r="E8057" s="144"/>
      <c r="F8057" s="144"/>
    </row>
    <row r="8058" spans="1:6">
      <c r="A8058" s="144"/>
      <c r="B8058" s="144"/>
      <c r="C8058" s="144"/>
      <c r="D8058" s="144"/>
      <c r="E8058" s="144"/>
      <c r="F8058" s="144"/>
    </row>
    <row r="8059" spans="1:6">
      <c r="A8059" s="144"/>
      <c r="B8059" s="144"/>
      <c r="C8059" s="144"/>
      <c r="D8059" s="144"/>
      <c r="E8059" s="144"/>
      <c r="F8059" s="144"/>
    </row>
    <row r="8060" spans="1:6">
      <c r="A8060" s="144"/>
      <c r="B8060" s="144"/>
      <c r="C8060" s="144"/>
      <c r="D8060" s="144"/>
      <c r="E8060" s="144"/>
      <c r="F8060" s="144"/>
    </row>
    <row r="8061" spans="1:6">
      <c r="A8061" s="144"/>
      <c r="B8061" s="144"/>
      <c r="C8061" s="144"/>
      <c r="D8061" s="144"/>
      <c r="E8061" s="144"/>
      <c r="F8061" s="144"/>
    </row>
    <row r="8062" spans="1:6">
      <c r="A8062" s="144"/>
      <c r="B8062" s="144"/>
      <c r="C8062" s="144"/>
      <c r="D8062" s="144"/>
      <c r="E8062" s="144"/>
      <c r="F8062" s="144"/>
    </row>
    <row r="8063" spans="1:6">
      <c r="A8063" s="144"/>
      <c r="B8063" s="144"/>
      <c r="C8063" s="144"/>
      <c r="D8063" s="144"/>
      <c r="E8063" s="144"/>
      <c r="F8063" s="144"/>
    </row>
    <row r="8064" spans="1:6">
      <c r="A8064" s="144"/>
      <c r="B8064" s="144"/>
      <c r="C8064" s="144"/>
      <c r="D8064" s="144"/>
      <c r="E8064" s="144"/>
      <c r="F8064" s="144"/>
    </row>
    <row r="8065" spans="1:6">
      <c r="A8065" s="144"/>
      <c r="B8065" s="144"/>
      <c r="C8065" s="144"/>
      <c r="D8065" s="144"/>
      <c r="E8065" s="144"/>
      <c r="F8065" s="144"/>
    </row>
    <row r="8066" spans="1:6">
      <c r="A8066" s="144"/>
      <c r="B8066" s="144"/>
      <c r="C8066" s="144"/>
      <c r="D8066" s="144"/>
      <c r="E8066" s="144"/>
      <c r="F8066" s="144"/>
    </row>
    <row r="8067" spans="1:6">
      <c r="A8067" s="144"/>
      <c r="B8067" s="144"/>
      <c r="C8067" s="144"/>
      <c r="D8067" s="144"/>
      <c r="E8067" s="144"/>
      <c r="F8067" s="144"/>
    </row>
    <row r="8068" spans="1:6">
      <c r="A8068" s="144"/>
      <c r="B8068" s="144"/>
      <c r="C8068" s="144"/>
      <c r="D8068" s="144"/>
      <c r="E8068" s="144"/>
      <c r="F8068" s="144"/>
    </row>
    <row r="8069" spans="1:6">
      <c r="A8069" s="144"/>
      <c r="B8069" s="144"/>
      <c r="C8069" s="144"/>
      <c r="D8069" s="144"/>
      <c r="E8069" s="144"/>
      <c r="F8069" s="144"/>
    </row>
    <row r="8070" spans="1:6">
      <c r="A8070" s="144"/>
      <c r="B8070" s="144"/>
      <c r="C8070" s="144"/>
      <c r="D8070" s="144"/>
      <c r="E8070" s="144"/>
      <c r="F8070" s="144"/>
    </row>
    <row r="8071" spans="1:6">
      <c r="A8071" s="144"/>
      <c r="B8071" s="144"/>
      <c r="C8071" s="144"/>
      <c r="D8071" s="144"/>
      <c r="E8071" s="144"/>
      <c r="F8071" s="144"/>
    </row>
    <row r="8072" spans="1:6">
      <c r="A8072" s="144"/>
      <c r="B8072" s="144"/>
      <c r="C8072" s="144"/>
      <c r="D8072" s="144"/>
      <c r="E8072" s="144"/>
      <c r="F8072" s="144"/>
    </row>
    <row r="8073" spans="1:6">
      <c r="A8073" s="144"/>
      <c r="B8073" s="144"/>
      <c r="C8073" s="144"/>
      <c r="D8073" s="144"/>
      <c r="E8073" s="144"/>
      <c r="F8073" s="144"/>
    </row>
    <row r="8074" spans="1:6">
      <c r="A8074" s="144"/>
      <c r="B8074" s="144"/>
      <c r="C8074" s="144"/>
      <c r="D8074" s="144"/>
      <c r="E8074" s="144"/>
      <c r="F8074" s="144"/>
    </row>
    <row r="8075" spans="1:6">
      <c r="A8075" s="144"/>
      <c r="B8075" s="144"/>
      <c r="C8075" s="144"/>
      <c r="D8075" s="144"/>
      <c r="E8075" s="144"/>
      <c r="F8075" s="144"/>
    </row>
    <row r="8076" spans="1:6">
      <c r="A8076" s="144"/>
      <c r="B8076" s="144"/>
      <c r="C8076" s="144"/>
      <c r="D8076" s="144"/>
      <c r="E8076" s="144"/>
      <c r="F8076" s="144"/>
    </row>
    <row r="8077" spans="1:6">
      <c r="A8077" s="144"/>
      <c r="B8077" s="144"/>
      <c r="C8077" s="144"/>
      <c r="D8077" s="144"/>
      <c r="E8077" s="144"/>
      <c r="F8077" s="144"/>
    </row>
    <row r="8078" spans="1:6">
      <c r="A8078" s="144"/>
      <c r="B8078" s="144"/>
      <c r="C8078" s="144"/>
      <c r="D8078" s="144"/>
      <c r="E8078" s="144"/>
      <c r="F8078" s="144"/>
    </row>
    <row r="8079" spans="1:6">
      <c r="A8079" s="144"/>
      <c r="B8079" s="144"/>
      <c r="C8079" s="144"/>
      <c r="D8079" s="144"/>
      <c r="E8079" s="144"/>
      <c r="F8079" s="144"/>
    </row>
    <row r="8080" spans="1:6">
      <c r="A8080" s="144"/>
      <c r="B8080" s="144"/>
      <c r="C8080" s="144"/>
      <c r="D8080" s="144"/>
      <c r="E8080" s="144"/>
      <c r="F8080" s="144"/>
    </row>
    <row r="8081" spans="1:6">
      <c r="A8081" s="144"/>
      <c r="B8081" s="144"/>
      <c r="C8081" s="144"/>
      <c r="D8081" s="144"/>
      <c r="E8081" s="144"/>
      <c r="F8081" s="144"/>
    </row>
    <row r="8082" spans="1:6">
      <c r="A8082" s="144"/>
      <c r="B8082" s="144"/>
      <c r="C8082" s="144"/>
      <c r="D8082" s="144"/>
      <c r="E8082" s="144"/>
      <c r="F8082" s="144"/>
    </row>
    <row r="8083" spans="1:6">
      <c r="A8083" s="144"/>
      <c r="B8083" s="144"/>
      <c r="C8083" s="144"/>
      <c r="D8083" s="144"/>
      <c r="E8083" s="144"/>
      <c r="F8083" s="144"/>
    </row>
    <row r="8084" spans="1:6">
      <c r="A8084" s="144"/>
      <c r="B8084" s="144"/>
      <c r="C8084" s="144"/>
      <c r="D8084" s="144"/>
      <c r="E8084" s="144"/>
      <c r="F8084" s="144"/>
    </row>
    <row r="8085" spans="1:6">
      <c r="A8085" s="144"/>
      <c r="B8085" s="144"/>
      <c r="C8085" s="144"/>
      <c r="D8085" s="144"/>
      <c r="E8085" s="144"/>
      <c r="F8085" s="144"/>
    </row>
    <row r="8086" spans="1:6">
      <c r="A8086" s="144"/>
      <c r="B8086" s="144"/>
      <c r="C8086" s="144"/>
      <c r="D8086" s="144"/>
      <c r="E8086" s="144"/>
      <c r="F8086" s="144"/>
    </row>
    <row r="8087" spans="1:6">
      <c r="A8087" s="144"/>
      <c r="B8087" s="144"/>
      <c r="C8087" s="144"/>
      <c r="D8087" s="144"/>
      <c r="E8087" s="144"/>
      <c r="F8087" s="144"/>
    </row>
    <row r="8088" spans="1:6">
      <c r="A8088" s="144"/>
      <c r="B8088" s="144"/>
      <c r="C8088" s="144"/>
      <c r="D8088" s="144"/>
      <c r="E8088" s="144"/>
      <c r="F8088" s="144"/>
    </row>
    <row r="8089" spans="1:6">
      <c r="A8089" s="144"/>
      <c r="B8089" s="144"/>
      <c r="C8089" s="144"/>
      <c r="D8089" s="144"/>
      <c r="E8089" s="144"/>
      <c r="F8089" s="144"/>
    </row>
    <row r="8090" spans="1:6">
      <c r="A8090" s="144"/>
      <c r="B8090" s="144"/>
      <c r="C8090" s="144"/>
      <c r="D8090" s="144"/>
      <c r="E8090" s="144"/>
      <c r="F8090" s="144"/>
    </row>
    <row r="8091" spans="1:6">
      <c r="A8091" s="144"/>
      <c r="B8091" s="144"/>
      <c r="C8091" s="144"/>
      <c r="D8091" s="144"/>
      <c r="E8091" s="144"/>
      <c r="F8091" s="144"/>
    </row>
    <row r="8092" spans="1:6">
      <c r="A8092" s="144"/>
      <c r="B8092" s="144"/>
      <c r="C8092" s="144"/>
      <c r="D8092" s="144"/>
      <c r="E8092" s="144"/>
      <c r="F8092" s="144"/>
    </row>
    <row r="8093" spans="1:6">
      <c r="A8093" s="144"/>
      <c r="B8093" s="144"/>
      <c r="C8093" s="144"/>
      <c r="D8093" s="144"/>
      <c r="E8093" s="144"/>
      <c r="F8093" s="144"/>
    </row>
    <row r="8094" spans="1:6">
      <c r="A8094" s="144"/>
      <c r="B8094" s="144"/>
      <c r="C8094" s="144"/>
      <c r="D8094" s="144"/>
      <c r="E8094" s="144"/>
      <c r="F8094" s="144"/>
    </row>
    <row r="8095" spans="1:6">
      <c r="A8095" s="144"/>
      <c r="B8095" s="144"/>
      <c r="C8095" s="144"/>
      <c r="D8095" s="144"/>
      <c r="E8095" s="144"/>
      <c r="F8095" s="144"/>
    </row>
    <row r="8096" spans="1:6">
      <c r="A8096" s="144"/>
      <c r="B8096" s="144"/>
      <c r="C8096" s="144"/>
      <c r="D8096" s="144"/>
      <c r="E8096" s="144"/>
      <c r="F8096" s="144"/>
    </row>
    <row r="8097" spans="1:6">
      <c r="A8097" s="144"/>
      <c r="B8097" s="144"/>
      <c r="C8097" s="144"/>
      <c r="D8097" s="144"/>
      <c r="E8097" s="144"/>
      <c r="F8097" s="144"/>
    </row>
    <row r="8098" spans="1:6">
      <c r="A8098" s="144"/>
      <c r="B8098" s="144"/>
      <c r="C8098" s="144"/>
      <c r="D8098" s="144"/>
      <c r="E8098" s="144"/>
      <c r="F8098" s="144"/>
    </row>
    <row r="8099" spans="1:6">
      <c r="A8099" s="144"/>
      <c r="B8099" s="144"/>
      <c r="C8099" s="144"/>
      <c r="D8099" s="144"/>
      <c r="E8099" s="144"/>
      <c r="F8099" s="144"/>
    </row>
    <row r="8100" spans="1:6">
      <c r="A8100" s="144"/>
      <c r="B8100" s="144"/>
      <c r="C8100" s="144"/>
      <c r="D8100" s="144"/>
      <c r="E8100" s="144"/>
      <c r="F8100" s="144"/>
    </row>
    <row r="8101" spans="1:6">
      <c r="A8101" s="144"/>
      <c r="B8101" s="144"/>
      <c r="C8101" s="144"/>
      <c r="D8101" s="144"/>
      <c r="E8101" s="144"/>
      <c r="F8101" s="144"/>
    </row>
    <row r="8102" spans="1:6">
      <c r="A8102" s="144"/>
      <c r="B8102" s="144"/>
      <c r="C8102" s="144"/>
      <c r="D8102" s="144"/>
      <c r="E8102" s="144"/>
      <c r="F8102" s="144"/>
    </row>
    <row r="8103" spans="1:6">
      <c r="A8103" s="144"/>
      <c r="B8103" s="144"/>
      <c r="C8103" s="144"/>
      <c r="D8103" s="144"/>
      <c r="E8103" s="144"/>
      <c r="F8103" s="144"/>
    </row>
    <row r="8104" spans="1:6">
      <c r="A8104" s="144"/>
      <c r="B8104" s="144"/>
      <c r="C8104" s="144"/>
      <c r="D8104" s="144"/>
      <c r="E8104" s="144"/>
      <c r="F8104" s="144"/>
    </row>
    <row r="8105" spans="1:6">
      <c r="A8105" s="144"/>
      <c r="B8105" s="144"/>
      <c r="C8105" s="144"/>
      <c r="D8105" s="144"/>
      <c r="E8105" s="144"/>
      <c r="F8105" s="144"/>
    </row>
    <row r="8106" spans="1:6">
      <c r="A8106" s="144"/>
      <c r="B8106" s="144"/>
      <c r="C8106" s="144"/>
      <c r="D8106" s="144"/>
      <c r="E8106" s="144"/>
      <c r="F8106" s="144"/>
    </row>
    <row r="8107" spans="1:6">
      <c r="A8107" s="144"/>
      <c r="B8107" s="144"/>
      <c r="C8107" s="144"/>
      <c r="D8107" s="144"/>
      <c r="E8107" s="144"/>
      <c r="F8107" s="144"/>
    </row>
    <row r="8108" spans="1:6">
      <c r="A8108" s="144"/>
      <c r="B8108" s="144"/>
      <c r="C8108" s="144"/>
      <c r="D8108" s="144"/>
      <c r="E8108" s="144"/>
      <c r="F8108" s="144"/>
    </row>
    <row r="8109" spans="1:6">
      <c r="A8109" s="144"/>
      <c r="B8109" s="144"/>
      <c r="C8109" s="144"/>
      <c r="D8109" s="144"/>
      <c r="E8109" s="144"/>
      <c r="F8109" s="144"/>
    </row>
    <row r="8110" spans="1:6">
      <c r="A8110" s="144"/>
      <c r="B8110" s="144"/>
      <c r="C8110" s="144"/>
      <c r="D8110" s="144"/>
      <c r="E8110" s="144"/>
      <c r="F8110" s="144"/>
    </row>
    <row r="8111" spans="1:6">
      <c r="A8111" s="144"/>
      <c r="B8111" s="144"/>
      <c r="C8111" s="144"/>
      <c r="D8111" s="144"/>
      <c r="E8111" s="144"/>
      <c r="F8111" s="144"/>
    </row>
    <row r="8112" spans="1:6">
      <c r="A8112" s="144"/>
      <c r="B8112" s="144"/>
      <c r="C8112" s="144"/>
      <c r="D8112" s="144"/>
      <c r="E8112" s="144"/>
      <c r="F8112" s="144"/>
    </row>
    <row r="8113" spans="1:6">
      <c r="A8113" s="144"/>
      <c r="B8113" s="144"/>
      <c r="C8113" s="144"/>
      <c r="D8113" s="144"/>
      <c r="E8113" s="144"/>
      <c r="F8113" s="144"/>
    </row>
    <row r="8114" spans="1:6">
      <c r="A8114" s="144"/>
      <c r="B8114" s="144"/>
      <c r="C8114" s="144"/>
      <c r="D8114" s="144"/>
      <c r="E8114" s="144"/>
      <c r="F8114" s="144"/>
    </row>
    <row r="8115" spans="1:6">
      <c r="A8115" s="144"/>
      <c r="B8115" s="144"/>
      <c r="C8115" s="144"/>
      <c r="D8115" s="144"/>
      <c r="E8115" s="144"/>
      <c r="F8115" s="144"/>
    </row>
    <row r="8116" spans="1:6">
      <c r="A8116" s="144"/>
      <c r="B8116" s="144"/>
      <c r="C8116" s="144"/>
      <c r="D8116" s="144"/>
      <c r="E8116" s="144"/>
      <c r="F8116" s="144"/>
    </row>
    <row r="8117" spans="1:6">
      <c r="A8117" s="144"/>
      <c r="B8117" s="144"/>
      <c r="C8117" s="144"/>
      <c r="D8117" s="144"/>
      <c r="E8117" s="144"/>
      <c r="F8117" s="144"/>
    </row>
    <row r="8118" spans="1:6">
      <c r="A8118" s="144"/>
      <c r="B8118" s="144"/>
      <c r="C8118" s="144"/>
      <c r="D8118" s="144"/>
      <c r="E8118" s="144"/>
      <c r="F8118" s="144"/>
    </row>
    <row r="8119" spans="1:6">
      <c r="A8119" s="144"/>
      <c r="B8119" s="144"/>
      <c r="C8119" s="144"/>
      <c r="D8119" s="144"/>
      <c r="E8119" s="144"/>
      <c r="F8119" s="144"/>
    </row>
    <row r="8120" spans="1:6">
      <c r="A8120" s="144"/>
      <c r="B8120" s="144"/>
      <c r="C8120" s="144"/>
      <c r="D8120" s="144"/>
      <c r="E8120" s="144"/>
      <c r="F8120" s="144"/>
    </row>
    <row r="8121" spans="1:6">
      <c r="A8121" s="144"/>
      <c r="B8121" s="144"/>
      <c r="C8121" s="144"/>
      <c r="D8121" s="144"/>
      <c r="E8121" s="144"/>
      <c r="F8121" s="144"/>
    </row>
    <row r="8122" spans="1:6">
      <c r="A8122" s="144"/>
      <c r="B8122" s="144"/>
      <c r="C8122" s="144"/>
      <c r="D8122" s="144"/>
      <c r="E8122" s="144"/>
      <c r="F8122" s="144"/>
    </row>
    <row r="8123" spans="1:6">
      <c r="A8123" s="144"/>
      <c r="B8123" s="144"/>
      <c r="C8123" s="144"/>
      <c r="D8123" s="144"/>
      <c r="E8123" s="144"/>
      <c r="F8123" s="144"/>
    </row>
    <row r="8124" spans="1:6">
      <c r="A8124" s="144"/>
      <c r="B8124" s="144"/>
      <c r="C8124" s="144"/>
      <c r="D8124" s="144"/>
      <c r="E8124" s="144"/>
      <c r="F8124" s="144"/>
    </row>
    <row r="8125" spans="1:6">
      <c r="A8125" s="144"/>
      <c r="B8125" s="144"/>
      <c r="C8125" s="144"/>
      <c r="D8125" s="144"/>
      <c r="E8125" s="144"/>
      <c r="F8125" s="144"/>
    </row>
    <row r="8126" spans="1:6">
      <c r="A8126" s="144"/>
      <c r="B8126" s="144"/>
      <c r="C8126" s="144"/>
      <c r="D8126" s="144"/>
      <c r="E8126" s="144"/>
      <c r="F8126" s="144"/>
    </row>
    <row r="8127" spans="1:6">
      <c r="A8127" s="144"/>
      <c r="B8127" s="144"/>
      <c r="C8127" s="144"/>
      <c r="D8127" s="144"/>
      <c r="E8127" s="144"/>
      <c r="F8127" s="144"/>
    </row>
    <row r="8128" spans="1:6">
      <c r="A8128" s="144"/>
      <c r="B8128" s="144"/>
      <c r="C8128" s="144"/>
      <c r="D8128" s="144"/>
      <c r="E8128" s="144"/>
      <c r="F8128" s="144"/>
    </row>
    <row r="8129" spans="1:6">
      <c r="A8129" s="144"/>
      <c r="B8129" s="144"/>
      <c r="C8129" s="144"/>
      <c r="D8129" s="144"/>
      <c r="E8129" s="144"/>
      <c r="F8129" s="144"/>
    </row>
    <row r="8130" spans="1:6">
      <c r="A8130" s="144"/>
      <c r="B8130" s="144"/>
      <c r="C8130" s="144"/>
      <c r="D8130" s="144"/>
      <c r="E8130" s="144"/>
      <c r="F8130" s="144"/>
    </row>
    <row r="8131" spans="1:6">
      <c r="A8131" s="144"/>
      <c r="B8131" s="144"/>
      <c r="C8131" s="144"/>
      <c r="D8131" s="144"/>
      <c r="E8131" s="144"/>
      <c r="F8131" s="144"/>
    </row>
    <row r="8132" spans="1:6">
      <c r="A8132" s="144"/>
      <c r="B8132" s="144"/>
      <c r="C8132" s="144"/>
      <c r="D8132" s="144"/>
      <c r="E8132" s="144"/>
      <c r="F8132" s="144"/>
    </row>
    <row r="8133" spans="1:6">
      <c r="A8133" s="144"/>
      <c r="B8133" s="144"/>
      <c r="C8133" s="144"/>
      <c r="D8133" s="144"/>
      <c r="E8133" s="144"/>
      <c r="F8133" s="144"/>
    </row>
    <row r="8134" spans="1:6">
      <c r="A8134" s="144"/>
      <c r="B8134" s="144"/>
      <c r="C8134" s="144"/>
      <c r="D8134" s="144"/>
      <c r="E8134" s="144"/>
      <c r="F8134" s="144"/>
    </row>
    <row r="8135" spans="1:6">
      <c r="A8135" s="144"/>
      <c r="B8135" s="144"/>
      <c r="C8135" s="144"/>
      <c r="D8135" s="144"/>
      <c r="E8135" s="144"/>
      <c r="F8135" s="144"/>
    </row>
    <row r="8136" spans="1:6">
      <c r="A8136" s="144"/>
      <c r="B8136" s="144"/>
      <c r="C8136" s="144"/>
      <c r="D8136" s="144"/>
      <c r="E8136" s="144"/>
      <c r="F8136" s="144"/>
    </row>
    <row r="8137" spans="1:6">
      <c r="A8137" s="144"/>
      <c r="B8137" s="144"/>
      <c r="C8137" s="144"/>
      <c r="D8137" s="144"/>
      <c r="E8137" s="144"/>
      <c r="F8137" s="144"/>
    </row>
    <row r="8138" spans="1:6">
      <c r="A8138" s="144"/>
      <c r="B8138" s="144"/>
      <c r="C8138" s="144"/>
      <c r="D8138" s="144"/>
      <c r="E8138" s="144"/>
      <c r="F8138" s="144"/>
    </row>
    <row r="8139" spans="1:6">
      <c r="A8139" s="144"/>
      <c r="B8139" s="144"/>
      <c r="C8139" s="144"/>
      <c r="D8139" s="144"/>
      <c r="E8139" s="144"/>
      <c r="F8139" s="144"/>
    </row>
    <row r="8140" spans="1:6">
      <c r="A8140" s="144"/>
      <c r="B8140" s="144"/>
      <c r="C8140" s="144"/>
      <c r="D8140" s="144"/>
      <c r="E8140" s="144"/>
      <c r="F8140" s="144"/>
    </row>
    <row r="8141" spans="1:6">
      <c r="A8141" s="144"/>
      <c r="B8141" s="144"/>
      <c r="C8141" s="144"/>
      <c r="D8141" s="144"/>
      <c r="E8141" s="144"/>
      <c r="F8141" s="144"/>
    </row>
    <row r="8142" spans="1:6">
      <c r="A8142" s="144"/>
      <c r="B8142" s="144"/>
      <c r="C8142" s="144"/>
      <c r="D8142" s="144"/>
      <c r="E8142" s="144"/>
      <c r="F8142" s="144"/>
    </row>
    <row r="8143" spans="1:6">
      <c r="A8143" s="144"/>
      <c r="B8143" s="144"/>
      <c r="C8143" s="144"/>
      <c r="D8143" s="144"/>
      <c r="E8143" s="144"/>
      <c r="F8143" s="144"/>
    </row>
    <row r="8144" spans="1:6">
      <c r="A8144" s="144"/>
      <c r="B8144" s="144"/>
      <c r="C8144" s="144"/>
      <c r="D8144" s="144"/>
      <c r="E8144" s="144"/>
      <c r="F8144" s="144"/>
    </row>
    <row r="8145" spans="1:6">
      <c r="A8145" s="144"/>
      <c r="B8145" s="144"/>
      <c r="C8145" s="144"/>
      <c r="D8145" s="144"/>
      <c r="E8145" s="144"/>
      <c r="F8145" s="144"/>
    </row>
    <row r="8146" spans="1:6">
      <c r="A8146" s="144"/>
      <c r="B8146" s="144"/>
      <c r="C8146" s="144"/>
      <c r="D8146" s="144"/>
      <c r="E8146" s="144"/>
      <c r="F8146" s="144"/>
    </row>
    <row r="8147" spans="1:6">
      <c r="A8147" s="144"/>
      <c r="B8147" s="144"/>
      <c r="C8147" s="144"/>
      <c r="D8147" s="144"/>
      <c r="E8147" s="144"/>
      <c r="F8147" s="144"/>
    </row>
    <row r="8148" spans="1:6">
      <c r="A8148" s="144"/>
      <c r="B8148" s="144"/>
      <c r="C8148" s="144"/>
      <c r="D8148" s="144"/>
      <c r="E8148" s="144"/>
      <c r="F8148" s="144"/>
    </row>
    <row r="8149" spans="1:6">
      <c r="A8149" s="144"/>
      <c r="B8149" s="144"/>
      <c r="C8149" s="144"/>
      <c r="D8149" s="144"/>
      <c r="E8149" s="144"/>
      <c r="F8149" s="144"/>
    </row>
    <row r="8150" spans="1:6">
      <c r="A8150" s="144"/>
      <c r="B8150" s="144"/>
      <c r="C8150" s="144"/>
      <c r="D8150" s="144"/>
      <c r="E8150" s="144"/>
      <c r="F8150" s="144"/>
    </row>
    <row r="8151" spans="1:6">
      <c r="A8151" s="144"/>
      <c r="B8151" s="144"/>
      <c r="C8151" s="144"/>
      <c r="D8151" s="144"/>
      <c r="E8151" s="144"/>
      <c r="F8151" s="144"/>
    </row>
    <row r="8152" spans="1:6">
      <c r="A8152" s="144"/>
      <c r="B8152" s="144"/>
      <c r="C8152" s="144"/>
      <c r="D8152" s="144"/>
      <c r="E8152" s="144"/>
      <c r="F8152" s="144"/>
    </row>
    <row r="8153" spans="1:6">
      <c r="A8153" s="144"/>
      <c r="B8153" s="144"/>
      <c r="C8153" s="144"/>
      <c r="D8153" s="144"/>
      <c r="E8153" s="144"/>
      <c r="F8153" s="144"/>
    </row>
    <row r="8154" spans="1:6">
      <c r="A8154" s="144"/>
      <c r="B8154" s="144"/>
      <c r="C8154" s="144"/>
      <c r="D8154" s="144"/>
      <c r="E8154" s="144"/>
      <c r="F8154" s="144"/>
    </row>
    <row r="8155" spans="1:6">
      <c r="A8155" s="144"/>
      <c r="B8155" s="144"/>
      <c r="C8155" s="144"/>
      <c r="D8155" s="144"/>
      <c r="E8155" s="144"/>
      <c r="F8155" s="144"/>
    </row>
    <row r="8156" spans="1:6">
      <c r="A8156" s="144"/>
      <c r="B8156" s="144"/>
      <c r="C8156" s="144"/>
      <c r="D8156" s="144"/>
      <c r="E8156" s="144"/>
      <c r="F8156" s="144"/>
    </row>
    <row r="8157" spans="1:6">
      <c r="A8157" s="144"/>
      <c r="B8157" s="144"/>
      <c r="C8157" s="144"/>
      <c r="D8157" s="144"/>
      <c r="E8157" s="144"/>
      <c r="F8157" s="144"/>
    </row>
    <row r="8158" spans="1:6">
      <c r="A8158" s="144"/>
      <c r="B8158" s="144"/>
      <c r="C8158" s="144"/>
      <c r="D8158" s="144"/>
      <c r="E8158" s="144"/>
      <c r="F8158" s="144"/>
    </row>
    <row r="8159" spans="1:6">
      <c r="A8159" s="144"/>
      <c r="B8159" s="144"/>
      <c r="C8159" s="144"/>
      <c r="D8159" s="144"/>
      <c r="E8159" s="144"/>
      <c r="F8159" s="144"/>
    </row>
    <row r="8160" spans="1:6">
      <c r="A8160" s="144"/>
      <c r="B8160" s="144"/>
      <c r="C8160" s="144"/>
      <c r="D8160" s="144"/>
      <c r="E8160" s="144"/>
      <c r="F8160" s="144"/>
    </row>
    <row r="8161" spans="1:6">
      <c r="A8161" s="144"/>
      <c r="B8161" s="144"/>
      <c r="C8161" s="144"/>
      <c r="D8161" s="144"/>
      <c r="E8161" s="144"/>
      <c r="F8161" s="144"/>
    </row>
    <row r="8162" spans="1:6">
      <c r="A8162" s="144"/>
      <c r="B8162" s="144"/>
      <c r="C8162" s="144"/>
      <c r="D8162" s="144"/>
      <c r="E8162" s="144"/>
      <c r="F8162" s="144"/>
    </row>
    <row r="8163" spans="1:6">
      <c r="A8163" s="144"/>
      <c r="B8163" s="144"/>
      <c r="C8163" s="144"/>
      <c r="D8163" s="144"/>
      <c r="E8163" s="144"/>
      <c r="F8163" s="144"/>
    </row>
    <row r="8164" spans="1:6">
      <c r="A8164" s="144"/>
      <c r="B8164" s="144"/>
      <c r="C8164" s="144"/>
      <c r="D8164" s="144"/>
      <c r="E8164" s="144"/>
      <c r="F8164" s="144"/>
    </row>
    <row r="8165" spans="1:6">
      <c r="A8165" s="144"/>
      <c r="B8165" s="144"/>
      <c r="C8165" s="144"/>
      <c r="D8165" s="144"/>
      <c r="E8165" s="144"/>
      <c r="F8165" s="144"/>
    </row>
    <row r="8166" spans="1:6">
      <c r="A8166" s="144"/>
      <c r="B8166" s="144"/>
      <c r="C8166" s="144"/>
      <c r="D8166" s="144"/>
      <c r="E8166" s="144"/>
      <c r="F8166" s="144"/>
    </row>
    <row r="8167" spans="1:6">
      <c r="A8167" s="144"/>
      <c r="B8167" s="144"/>
      <c r="C8167" s="144"/>
      <c r="D8167" s="144"/>
      <c r="E8167" s="144"/>
      <c r="F8167" s="144"/>
    </row>
    <row r="8168" spans="1:6">
      <c r="A8168" s="144"/>
      <c r="B8168" s="144"/>
      <c r="C8168" s="144"/>
      <c r="D8168" s="144"/>
      <c r="E8168" s="144"/>
      <c r="F8168" s="144"/>
    </row>
    <row r="8169" spans="1:6">
      <c r="A8169" s="144"/>
      <c r="B8169" s="144"/>
      <c r="C8169" s="144"/>
      <c r="D8169" s="144"/>
      <c r="E8169" s="144"/>
      <c r="F8169" s="144"/>
    </row>
    <row r="8170" spans="1:6">
      <c r="A8170" s="144"/>
      <c r="B8170" s="144"/>
      <c r="C8170" s="144"/>
      <c r="D8170" s="144"/>
      <c r="E8170" s="144"/>
      <c r="F8170" s="144"/>
    </row>
    <row r="8171" spans="1:6">
      <c r="A8171" s="144"/>
      <c r="B8171" s="144"/>
      <c r="C8171" s="144"/>
      <c r="D8171" s="144"/>
      <c r="E8171" s="144"/>
      <c r="F8171" s="144"/>
    </row>
    <row r="8172" spans="1:6">
      <c r="A8172" s="144"/>
      <c r="B8172" s="144"/>
      <c r="C8172" s="144"/>
      <c r="D8172" s="144"/>
      <c r="E8172" s="144"/>
      <c r="F8172" s="144"/>
    </row>
    <row r="8173" spans="1:6">
      <c r="A8173" s="144"/>
      <c r="B8173" s="144"/>
      <c r="C8173" s="144"/>
      <c r="D8173" s="144"/>
      <c r="E8173" s="144"/>
      <c r="F8173" s="144"/>
    </row>
    <row r="8174" spans="1:6">
      <c r="A8174" s="144"/>
      <c r="B8174" s="144"/>
      <c r="C8174" s="144"/>
      <c r="D8174" s="144"/>
      <c r="E8174" s="144"/>
      <c r="F8174" s="144"/>
    </row>
    <row r="8175" spans="1:6">
      <c r="A8175" s="144"/>
      <c r="B8175" s="144"/>
      <c r="C8175" s="144"/>
      <c r="D8175" s="144"/>
      <c r="E8175" s="144"/>
      <c r="F8175" s="144"/>
    </row>
    <row r="8176" spans="1:6">
      <c r="A8176" s="144"/>
      <c r="B8176" s="144"/>
      <c r="C8176" s="144"/>
      <c r="D8176" s="144"/>
      <c r="E8176" s="144"/>
      <c r="F8176" s="144"/>
    </row>
    <row r="8177" spans="1:6">
      <c r="A8177" s="144"/>
      <c r="B8177" s="144"/>
      <c r="C8177" s="144"/>
      <c r="D8177" s="144"/>
      <c r="E8177" s="144"/>
      <c r="F8177" s="144"/>
    </row>
    <row r="8178" spans="1:6">
      <c r="A8178" s="144"/>
      <c r="B8178" s="144"/>
      <c r="C8178" s="144"/>
      <c r="D8178" s="144"/>
      <c r="E8178" s="144"/>
      <c r="F8178" s="144"/>
    </row>
    <row r="8179" spans="1:6">
      <c r="A8179" s="144"/>
      <c r="B8179" s="144"/>
      <c r="C8179" s="144"/>
      <c r="D8179" s="144"/>
      <c r="E8179" s="144"/>
      <c r="F8179" s="144"/>
    </row>
    <row r="8180" spans="1:6">
      <c r="A8180" s="144"/>
      <c r="B8180" s="144"/>
      <c r="C8180" s="144"/>
      <c r="D8180" s="144"/>
      <c r="E8180" s="144"/>
      <c r="F8180" s="144"/>
    </row>
    <row r="8181" spans="1:6">
      <c r="A8181" s="144"/>
      <c r="B8181" s="144"/>
      <c r="C8181" s="144"/>
      <c r="D8181" s="144"/>
      <c r="E8181" s="144"/>
      <c r="F8181" s="144"/>
    </row>
    <row r="8182" spans="1:6">
      <c r="A8182" s="144"/>
      <c r="B8182" s="144"/>
      <c r="C8182" s="144"/>
      <c r="D8182" s="144"/>
      <c r="E8182" s="144"/>
      <c r="F8182" s="144"/>
    </row>
    <row r="8183" spans="1:6">
      <c r="A8183" s="144"/>
      <c r="B8183" s="144"/>
      <c r="C8183" s="144"/>
      <c r="D8183" s="144"/>
      <c r="E8183" s="144"/>
      <c r="F8183" s="144"/>
    </row>
    <row r="8184" spans="1:6">
      <c r="A8184" s="144"/>
      <c r="B8184" s="144"/>
      <c r="C8184" s="144"/>
      <c r="D8184" s="144"/>
      <c r="E8184" s="144"/>
      <c r="F8184" s="144"/>
    </row>
    <row r="8185" spans="1:6">
      <c r="A8185" s="144"/>
      <c r="B8185" s="144"/>
      <c r="C8185" s="144"/>
      <c r="D8185" s="144"/>
      <c r="E8185" s="144"/>
      <c r="F8185" s="144"/>
    </row>
    <row r="8186" spans="1:6">
      <c r="A8186" s="144"/>
      <c r="B8186" s="144"/>
      <c r="C8186" s="144"/>
      <c r="D8186" s="144"/>
      <c r="E8186" s="144"/>
      <c r="F8186" s="144"/>
    </row>
    <row r="8187" spans="1:6">
      <c r="A8187" s="144"/>
      <c r="B8187" s="144"/>
      <c r="C8187" s="144"/>
      <c r="D8187" s="144"/>
      <c r="E8187" s="144"/>
      <c r="F8187" s="144"/>
    </row>
    <row r="8188" spans="1:6">
      <c r="A8188" s="144"/>
      <c r="B8188" s="144"/>
      <c r="C8188" s="144"/>
      <c r="D8188" s="144"/>
      <c r="E8188" s="144"/>
      <c r="F8188" s="144"/>
    </row>
    <row r="8189" spans="1:6">
      <c r="A8189" s="144"/>
      <c r="B8189" s="144"/>
      <c r="C8189" s="144"/>
      <c r="D8189" s="144"/>
      <c r="E8189" s="144"/>
      <c r="F8189" s="144"/>
    </row>
    <row r="8190" spans="1:6">
      <c r="A8190" s="144"/>
      <c r="B8190" s="144"/>
      <c r="C8190" s="144"/>
      <c r="D8190" s="144"/>
      <c r="E8190" s="144"/>
      <c r="F8190" s="144"/>
    </row>
    <row r="8191" spans="1:6">
      <c r="A8191" s="144"/>
      <c r="B8191" s="144"/>
      <c r="C8191" s="144"/>
      <c r="D8191" s="144"/>
      <c r="E8191" s="144"/>
      <c r="F8191" s="144"/>
    </row>
    <row r="8192" spans="1:6">
      <c r="A8192" s="144"/>
      <c r="B8192" s="144"/>
      <c r="C8192" s="144"/>
      <c r="D8192" s="144"/>
      <c r="E8192" s="144"/>
      <c r="F8192" s="144"/>
    </row>
    <row r="8193" spans="1:6">
      <c r="A8193" s="144"/>
      <c r="B8193" s="144"/>
      <c r="C8193" s="144"/>
      <c r="D8193" s="144"/>
      <c r="E8193" s="144"/>
      <c r="F8193" s="144"/>
    </row>
    <row r="8194" spans="1:6">
      <c r="A8194" s="144"/>
      <c r="B8194" s="144"/>
      <c r="C8194" s="144"/>
      <c r="D8194" s="144"/>
      <c r="E8194" s="144"/>
      <c r="F8194" s="144"/>
    </row>
    <row r="8195" spans="1:6">
      <c r="A8195" s="144"/>
      <c r="B8195" s="144"/>
      <c r="C8195" s="144"/>
      <c r="D8195" s="144"/>
      <c r="E8195" s="144"/>
      <c r="F8195" s="144"/>
    </row>
    <row r="8196" spans="1:6">
      <c r="A8196" s="144"/>
      <c r="B8196" s="144"/>
      <c r="C8196" s="144"/>
      <c r="D8196" s="144"/>
      <c r="E8196" s="144"/>
      <c r="F8196" s="144"/>
    </row>
    <row r="8197" spans="1:6">
      <c r="A8197" s="144"/>
      <c r="B8197" s="144"/>
      <c r="C8197" s="144"/>
      <c r="D8197" s="144"/>
      <c r="E8197" s="144"/>
      <c r="F8197" s="144"/>
    </row>
    <row r="8198" spans="1:6">
      <c r="A8198" s="144"/>
      <c r="B8198" s="144"/>
      <c r="C8198" s="144"/>
      <c r="D8198" s="144"/>
      <c r="E8198" s="144"/>
      <c r="F8198" s="144"/>
    </row>
    <row r="8199" spans="1:6">
      <c r="A8199" s="144"/>
      <c r="B8199" s="144"/>
      <c r="C8199" s="144"/>
      <c r="D8199" s="144"/>
      <c r="E8199" s="144"/>
      <c r="F8199" s="144"/>
    </row>
    <row r="8200" spans="1:6">
      <c r="A8200" s="144"/>
      <c r="B8200" s="144"/>
      <c r="C8200" s="144"/>
      <c r="D8200" s="144"/>
      <c r="E8200" s="144"/>
      <c r="F8200" s="144"/>
    </row>
    <row r="8201" spans="1:6">
      <c r="A8201" s="144"/>
      <c r="B8201" s="144"/>
      <c r="C8201" s="144"/>
      <c r="D8201" s="144"/>
      <c r="E8201" s="144"/>
      <c r="F8201" s="144"/>
    </row>
    <row r="8202" spans="1:6">
      <c r="A8202" s="144"/>
      <c r="B8202" s="144"/>
      <c r="C8202" s="144"/>
      <c r="D8202" s="144"/>
      <c r="E8202" s="144"/>
      <c r="F8202" s="144"/>
    </row>
    <row r="8203" spans="1:6">
      <c r="A8203" s="144"/>
      <c r="B8203" s="144"/>
      <c r="C8203" s="144"/>
      <c r="D8203" s="144"/>
      <c r="E8203" s="144"/>
      <c r="F8203" s="144"/>
    </row>
    <row r="8204" spans="1:6">
      <c r="A8204" s="144"/>
      <c r="B8204" s="144"/>
      <c r="C8204" s="144"/>
      <c r="D8204" s="144"/>
      <c r="E8204" s="144"/>
      <c r="F8204" s="144"/>
    </row>
    <row r="8205" spans="1:6">
      <c r="A8205" s="144"/>
      <c r="B8205" s="144"/>
      <c r="C8205" s="144"/>
      <c r="D8205" s="144"/>
      <c r="E8205" s="144"/>
      <c r="F8205" s="144"/>
    </row>
    <row r="8206" spans="1:6">
      <c r="A8206" s="144"/>
      <c r="B8206" s="144"/>
      <c r="C8206" s="144"/>
      <c r="D8206" s="144"/>
      <c r="E8206" s="144"/>
      <c r="F8206" s="144"/>
    </row>
    <row r="8207" spans="1:6">
      <c r="A8207" s="144"/>
      <c r="B8207" s="144"/>
      <c r="C8207" s="144"/>
      <c r="D8207" s="144"/>
      <c r="E8207" s="144"/>
      <c r="F8207" s="144"/>
    </row>
    <row r="8208" spans="1:6">
      <c r="A8208" s="144"/>
      <c r="B8208" s="144"/>
      <c r="C8208" s="144"/>
      <c r="D8208" s="144"/>
      <c r="E8208" s="144"/>
      <c r="F8208" s="144"/>
    </row>
    <row r="8209" spans="1:6">
      <c r="A8209" s="144"/>
      <c r="B8209" s="144"/>
      <c r="C8209" s="144"/>
      <c r="D8209" s="144"/>
      <c r="E8209" s="144"/>
      <c r="F8209" s="144"/>
    </row>
    <row r="8210" spans="1:6">
      <c r="A8210" s="144"/>
      <c r="B8210" s="144"/>
      <c r="C8210" s="144"/>
      <c r="D8210" s="144"/>
      <c r="E8210" s="144"/>
      <c r="F8210" s="144"/>
    </row>
    <row r="8211" spans="1:6">
      <c r="A8211" s="144"/>
      <c r="B8211" s="144"/>
      <c r="C8211" s="144"/>
      <c r="D8211" s="144"/>
      <c r="E8211" s="144"/>
      <c r="F8211" s="144"/>
    </row>
    <row r="8212" spans="1:6">
      <c r="A8212" s="144"/>
      <c r="B8212" s="144"/>
      <c r="C8212" s="144"/>
      <c r="D8212" s="144"/>
      <c r="E8212" s="144"/>
      <c r="F8212" s="144"/>
    </row>
    <row r="8213" spans="1:6">
      <c r="A8213" s="144"/>
      <c r="B8213" s="144"/>
      <c r="C8213" s="144"/>
      <c r="D8213" s="144"/>
      <c r="E8213" s="144"/>
      <c r="F8213" s="144"/>
    </row>
    <row r="8214" spans="1:6">
      <c r="A8214" s="144"/>
      <c r="B8214" s="144"/>
      <c r="C8214" s="144"/>
      <c r="D8214" s="144"/>
      <c r="E8214" s="144"/>
      <c r="F8214" s="144"/>
    </row>
    <row r="8215" spans="1:6">
      <c r="A8215" s="144"/>
      <c r="B8215" s="144"/>
      <c r="C8215" s="144"/>
      <c r="D8215" s="144"/>
      <c r="E8215" s="144"/>
      <c r="F8215" s="144"/>
    </row>
    <row r="8216" spans="1:6">
      <c r="A8216" s="144"/>
      <c r="B8216" s="144"/>
      <c r="C8216" s="144"/>
      <c r="D8216" s="144"/>
      <c r="E8216" s="144"/>
      <c r="F8216" s="144"/>
    </row>
    <row r="8217" spans="1:6">
      <c r="A8217" s="144"/>
      <c r="B8217" s="144"/>
      <c r="C8217" s="144"/>
      <c r="D8217" s="144"/>
      <c r="E8217" s="144"/>
      <c r="F8217" s="144"/>
    </row>
    <row r="8218" spans="1:6">
      <c r="A8218" s="144"/>
      <c r="B8218" s="144"/>
      <c r="C8218" s="144"/>
      <c r="D8218" s="144"/>
      <c r="E8218" s="144"/>
      <c r="F8218" s="144"/>
    </row>
    <row r="8219" spans="1:6">
      <c r="A8219" s="144"/>
      <c r="B8219" s="144"/>
      <c r="C8219" s="144"/>
      <c r="D8219" s="144"/>
      <c r="E8219" s="144"/>
      <c r="F8219" s="144"/>
    </row>
    <row r="8220" spans="1:6">
      <c r="A8220" s="144"/>
      <c r="B8220" s="144"/>
      <c r="C8220" s="144"/>
      <c r="D8220" s="144"/>
      <c r="E8220" s="144"/>
      <c r="F8220" s="144"/>
    </row>
    <row r="8221" spans="1:6">
      <c r="A8221" s="144"/>
      <c r="B8221" s="144"/>
      <c r="C8221" s="144"/>
      <c r="D8221" s="144"/>
      <c r="E8221" s="144"/>
      <c r="F8221" s="144"/>
    </row>
    <row r="8222" spans="1:6">
      <c r="A8222" s="144"/>
      <c r="B8222" s="144"/>
      <c r="C8222" s="144"/>
      <c r="D8222" s="144"/>
      <c r="E8222" s="144"/>
      <c r="F8222" s="144"/>
    </row>
    <row r="8223" spans="1:6">
      <c r="A8223" s="144"/>
      <c r="B8223" s="144"/>
      <c r="C8223" s="144"/>
      <c r="D8223" s="144"/>
      <c r="E8223" s="144"/>
      <c r="F8223" s="144"/>
    </row>
    <row r="8224" spans="1:6">
      <c r="A8224" s="144"/>
      <c r="B8224" s="144"/>
      <c r="C8224" s="144"/>
      <c r="D8224" s="144"/>
      <c r="E8224" s="144"/>
      <c r="F8224" s="144"/>
    </row>
    <row r="8225" spans="1:6">
      <c r="A8225" s="144"/>
      <c r="B8225" s="144"/>
      <c r="C8225" s="144"/>
      <c r="D8225" s="144"/>
      <c r="E8225" s="144"/>
      <c r="F8225" s="144"/>
    </row>
    <row r="8226" spans="1:6">
      <c r="A8226" s="144"/>
      <c r="B8226" s="144"/>
      <c r="C8226" s="144"/>
      <c r="D8226" s="144"/>
      <c r="E8226" s="144"/>
      <c r="F8226" s="144"/>
    </row>
    <row r="8227" spans="1:6">
      <c r="A8227" s="144"/>
      <c r="B8227" s="144"/>
      <c r="C8227" s="144"/>
      <c r="D8227" s="144"/>
      <c r="E8227" s="144"/>
      <c r="F8227" s="144"/>
    </row>
    <row r="8228" spans="1:6">
      <c r="A8228" s="144"/>
      <c r="B8228" s="144"/>
      <c r="C8228" s="144"/>
      <c r="D8228" s="144"/>
      <c r="E8228" s="144"/>
      <c r="F8228" s="144"/>
    </row>
    <row r="8229" spans="1:6">
      <c r="A8229" s="144"/>
      <c r="B8229" s="144"/>
      <c r="C8229" s="144"/>
      <c r="D8229" s="144"/>
      <c r="E8229" s="144"/>
      <c r="F8229" s="144"/>
    </row>
    <row r="8230" spans="1:6">
      <c r="A8230" s="144"/>
      <c r="B8230" s="144"/>
      <c r="C8230" s="144"/>
      <c r="D8230" s="144"/>
      <c r="E8230" s="144"/>
      <c r="F8230" s="144"/>
    </row>
    <row r="8231" spans="1:6">
      <c r="A8231" s="144"/>
      <c r="B8231" s="144"/>
      <c r="C8231" s="144"/>
      <c r="D8231" s="144"/>
      <c r="E8231" s="144"/>
      <c r="F8231" s="144"/>
    </row>
    <row r="8232" spans="1:6">
      <c r="A8232" s="144"/>
      <c r="B8232" s="144"/>
      <c r="C8232" s="144"/>
      <c r="D8232" s="144"/>
      <c r="E8232" s="144"/>
      <c r="F8232" s="144"/>
    </row>
    <row r="8233" spans="1:6">
      <c r="A8233" s="144"/>
      <c r="B8233" s="144"/>
      <c r="C8233" s="144"/>
      <c r="D8233" s="144"/>
      <c r="E8233" s="144"/>
      <c r="F8233" s="144"/>
    </row>
    <row r="8234" spans="1:6">
      <c r="A8234" s="144"/>
      <c r="B8234" s="144"/>
      <c r="C8234" s="144"/>
      <c r="D8234" s="144"/>
      <c r="E8234" s="144"/>
      <c r="F8234" s="144"/>
    </row>
    <row r="8235" spans="1:6">
      <c r="A8235" s="144"/>
      <c r="B8235" s="144"/>
      <c r="C8235" s="144"/>
      <c r="D8235" s="144"/>
      <c r="E8235" s="144"/>
      <c r="F8235" s="144"/>
    </row>
    <row r="8236" spans="1:6">
      <c r="A8236" s="144"/>
      <c r="B8236" s="144"/>
      <c r="C8236" s="144"/>
      <c r="D8236" s="144"/>
      <c r="E8236" s="144"/>
      <c r="F8236" s="144"/>
    </row>
    <row r="8237" spans="1:6">
      <c r="A8237" s="144"/>
      <c r="B8237" s="144"/>
      <c r="C8237" s="144"/>
      <c r="D8237" s="144"/>
      <c r="E8237" s="144"/>
      <c r="F8237" s="144"/>
    </row>
    <row r="8238" spans="1:6">
      <c r="A8238" s="144"/>
      <c r="B8238" s="144"/>
      <c r="C8238" s="144"/>
      <c r="D8238" s="144"/>
      <c r="E8238" s="144"/>
      <c r="F8238" s="144"/>
    </row>
    <row r="8239" spans="1:6">
      <c r="A8239" s="144"/>
      <c r="B8239" s="144"/>
      <c r="C8239" s="144"/>
      <c r="D8239" s="144"/>
      <c r="E8239" s="144"/>
      <c r="F8239" s="144"/>
    </row>
    <row r="8240" spans="1:6">
      <c r="A8240" s="144"/>
      <c r="B8240" s="144"/>
      <c r="C8240" s="144"/>
      <c r="D8240" s="144"/>
      <c r="E8240" s="144"/>
      <c r="F8240" s="144"/>
    </row>
    <row r="8241" spans="1:6">
      <c r="A8241" s="144"/>
      <c r="B8241" s="144"/>
      <c r="C8241" s="144"/>
      <c r="D8241" s="144"/>
      <c r="E8241" s="144"/>
      <c r="F8241" s="144"/>
    </row>
    <row r="8242" spans="1:6">
      <c r="A8242" s="144"/>
      <c r="B8242" s="144"/>
      <c r="C8242" s="144"/>
      <c r="D8242" s="144"/>
      <c r="E8242" s="144"/>
      <c r="F8242" s="144"/>
    </row>
    <row r="8243" spans="1:6">
      <c r="A8243" s="144"/>
      <c r="B8243" s="144"/>
      <c r="C8243" s="144"/>
      <c r="D8243" s="144"/>
      <c r="E8243" s="144"/>
      <c r="F8243" s="144"/>
    </row>
    <row r="8244" spans="1:6">
      <c r="A8244" s="144"/>
      <c r="B8244" s="144"/>
      <c r="C8244" s="144"/>
      <c r="D8244" s="144"/>
      <c r="E8244" s="144"/>
      <c r="F8244" s="144"/>
    </row>
    <row r="8245" spans="1:6">
      <c r="A8245" s="144"/>
      <c r="B8245" s="144"/>
      <c r="C8245" s="144"/>
      <c r="D8245" s="144"/>
      <c r="E8245" s="144"/>
      <c r="F8245" s="144"/>
    </row>
    <row r="8246" spans="1:6">
      <c r="A8246" s="144"/>
      <c r="B8246" s="144"/>
      <c r="C8246" s="144"/>
      <c r="D8246" s="144"/>
      <c r="E8246" s="144"/>
      <c r="F8246" s="144"/>
    </row>
    <row r="8247" spans="1:6">
      <c r="A8247" s="144"/>
      <c r="B8247" s="144"/>
      <c r="C8247" s="144"/>
      <c r="D8247" s="144"/>
      <c r="E8247" s="144"/>
      <c r="F8247" s="144"/>
    </row>
    <row r="8248" spans="1:6">
      <c r="A8248" s="144"/>
      <c r="B8248" s="144"/>
      <c r="C8248" s="144"/>
      <c r="D8248" s="144"/>
      <c r="E8248" s="144"/>
      <c r="F8248" s="144"/>
    </row>
    <row r="8249" spans="1:6">
      <c r="A8249" s="144"/>
      <c r="B8249" s="144"/>
      <c r="C8249" s="144"/>
      <c r="D8249" s="144"/>
      <c r="E8249" s="144"/>
      <c r="F8249" s="144"/>
    </row>
    <row r="8250" spans="1:6">
      <c r="A8250" s="144"/>
      <c r="B8250" s="144"/>
      <c r="C8250" s="144"/>
      <c r="D8250" s="144"/>
      <c r="E8250" s="144"/>
      <c r="F8250" s="144"/>
    </row>
    <row r="8251" spans="1:6">
      <c r="A8251" s="144"/>
      <c r="B8251" s="144"/>
      <c r="C8251" s="144"/>
      <c r="D8251" s="144"/>
      <c r="E8251" s="144"/>
      <c r="F8251" s="144"/>
    </row>
    <row r="8252" spans="1:6">
      <c r="A8252" s="144"/>
      <c r="B8252" s="144"/>
      <c r="C8252" s="144"/>
      <c r="D8252" s="144"/>
      <c r="E8252" s="144"/>
      <c r="F8252" s="144"/>
    </row>
    <row r="8253" spans="1:6">
      <c r="A8253" s="144"/>
      <c r="B8253" s="144"/>
      <c r="C8253" s="144"/>
      <c r="D8253" s="144"/>
      <c r="E8253" s="144"/>
      <c r="F8253" s="144"/>
    </row>
    <row r="8254" spans="1:6">
      <c r="A8254" s="144"/>
      <c r="B8254" s="144"/>
      <c r="C8254" s="144"/>
      <c r="D8254" s="144"/>
      <c r="E8254" s="144"/>
      <c r="F8254" s="144"/>
    </row>
    <row r="8255" spans="1:6">
      <c r="A8255" s="144"/>
      <c r="B8255" s="144"/>
      <c r="C8255" s="144"/>
      <c r="D8255" s="144"/>
      <c r="E8255" s="144"/>
      <c r="F8255" s="144"/>
    </row>
    <row r="8256" spans="1:6">
      <c r="A8256" s="144"/>
      <c r="B8256" s="144"/>
      <c r="C8256" s="144"/>
      <c r="D8256" s="144"/>
      <c r="E8256" s="144"/>
      <c r="F8256" s="144"/>
    </row>
    <row r="8257" spans="1:6">
      <c r="A8257" s="144"/>
      <c r="B8257" s="144"/>
      <c r="C8257" s="144"/>
      <c r="D8257" s="144"/>
      <c r="E8257" s="144"/>
      <c r="F8257" s="144"/>
    </row>
    <row r="8258" spans="1:6">
      <c r="A8258" s="144"/>
      <c r="B8258" s="144"/>
      <c r="C8258" s="144"/>
      <c r="D8258" s="144"/>
      <c r="E8258" s="144"/>
      <c r="F8258" s="144"/>
    </row>
    <row r="8259" spans="1:6">
      <c r="A8259" s="144"/>
      <c r="B8259" s="144"/>
      <c r="C8259" s="144"/>
      <c r="D8259" s="144"/>
      <c r="E8259" s="144"/>
      <c r="F8259" s="144"/>
    </row>
    <row r="8260" spans="1:6">
      <c r="A8260" s="144"/>
      <c r="B8260" s="144"/>
      <c r="C8260" s="144"/>
      <c r="D8260" s="144"/>
      <c r="E8260" s="144"/>
      <c r="F8260" s="144"/>
    </row>
    <row r="8261" spans="1:6">
      <c r="A8261" s="144"/>
      <c r="B8261" s="144"/>
      <c r="C8261" s="144"/>
      <c r="D8261" s="144"/>
      <c r="E8261" s="144"/>
      <c r="F8261" s="144"/>
    </row>
    <row r="8262" spans="1:6">
      <c r="A8262" s="144"/>
      <c r="B8262" s="144"/>
      <c r="C8262" s="144"/>
      <c r="D8262" s="144"/>
      <c r="E8262" s="144"/>
      <c r="F8262" s="144"/>
    </row>
    <row r="8263" spans="1:6">
      <c r="A8263" s="144"/>
      <c r="B8263" s="144"/>
      <c r="C8263" s="144"/>
      <c r="D8263" s="144"/>
      <c r="E8263" s="144"/>
      <c r="F8263" s="144"/>
    </row>
    <row r="8264" spans="1:6">
      <c r="A8264" s="144"/>
      <c r="B8264" s="144"/>
      <c r="C8264" s="144"/>
      <c r="D8264" s="144"/>
      <c r="E8264" s="144"/>
      <c r="F8264" s="144"/>
    </row>
    <row r="8265" spans="1:6">
      <c r="A8265" s="144"/>
      <c r="B8265" s="144"/>
      <c r="C8265" s="144"/>
      <c r="D8265" s="144"/>
      <c r="E8265" s="144"/>
      <c r="F8265" s="144"/>
    </row>
    <row r="8266" spans="1:6">
      <c r="A8266" s="144"/>
      <c r="B8266" s="144"/>
      <c r="C8266" s="144"/>
      <c r="D8266" s="144"/>
      <c r="E8266" s="144"/>
      <c r="F8266" s="144"/>
    </row>
    <row r="8267" spans="1:6">
      <c r="A8267" s="144"/>
      <c r="B8267" s="144"/>
      <c r="C8267" s="144"/>
      <c r="D8267" s="144"/>
      <c r="E8267" s="144"/>
      <c r="F8267" s="144"/>
    </row>
    <row r="8268" spans="1:6">
      <c r="A8268" s="144"/>
      <c r="B8268" s="144"/>
      <c r="C8268" s="144"/>
      <c r="D8268" s="144"/>
      <c r="E8268" s="144"/>
      <c r="F8268" s="144"/>
    </row>
    <row r="8269" spans="1:6">
      <c r="A8269" s="144"/>
      <c r="B8269" s="144"/>
      <c r="C8269" s="144"/>
      <c r="D8269" s="144"/>
      <c r="E8269" s="144"/>
      <c r="F8269" s="144"/>
    </row>
    <row r="8270" spans="1:6">
      <c r="A8270" s="144"/>
      <c r="B8270" s="144"/>
      <c r="C8270" s="144"/>
      <c r="D8270" s="144"/>
      <c r="E8270" s="144"/>
      <c r="F8270" s="144"/>
    </row>
    <row r="8271" spans="1:6">
      <c r="A8271" s="144"/>
      <c r="B8271" s="144"/>
      <c r="C8271" s="144"/>
      <c r="D8271" s="144"/>
      <c r="E8271" s="144"/>
      <c r="F8271" s="144"/>
    </row>
    <row r="8272" spans="1:6">
      <c r="A8272" s="144"/>
      <c r="B8272" s="144"/>
      <c r="C8272" s="144"/>
      <c r="D8272" s="144"/>
      <c r="E8272" s="144"/>
      <c r="F8272" s="144"/>
    </row>
    <row r="8273" spans="1:6">
      <c r="A8273" s="144"/>
      <c r="B8273" s="144"/>
      <c r="C8273" s="144"/>
      <c r="D8273" s="144"/>
      <c r="E8273" s="144"/>
      <c r="F8273" s="144"/>
    </row>
    <row r="8274" spans="1:6">
      <c r="A8274" s="144"/>
      <c r="B8274" s="144"/>
      <c r="C8274" s="144"/>
      <c r="D8274" s="144"/>
      <c r="E8274" s="144"/>
      <c r="F8274" s="144"/>
    </row>
    <row r="8275" spans="1:6">
      <c r="A8275" s="144"/>
      <c r="B8275" s="144"/>
      <c r="C8275" s="144"/>
      <c r="D8275" s="144"/>
      <c r="E8275" s="144"/>
      <c r="F8275" s="144"/>
    </row>
    <row r="8276" spans="1:6">
      <c r="A8276" s="144"/>
      <c r="B8276" s="144"/>
      <c r="C8276" s="144"/>
      <c r="D8276" s="144"/>
      <c r="E8276" s="144"/>
      <c r="F8276" s="144"/>
    </row>
    <row r="8277" spans="1:6">
      <c r="A8277" s="144"/>
      <c r="B8277" s="144"/>
      <c r="C8277" s="144"/>
      <c r="D8277" s="144"/>
      <c r="E8277" s="144"/>
      <c r="F8277" s="144"/>
    </row>
    <row r="8278" spans="1:6">
      <c r="A8278" s="144"/>
      <c r="B8278" s="144"/>
      <c r="C8278" s="144"/>
      <c r="D8278" s="144"/>
      <c r="E8278" s="144"/>
      <c r="F8278" s="144"/>
    </row>
    <row r="8279" spans="1:6">
      <c r="A8279" s="144"/>
      <c r="B8279" s="144"/>
      <c r="C8279" s="144"/>
      <c r="D8279" s="144"/>
      <c r="E8279" s="144"/>
      <c r="F8279" s="144"/>
    </row>
    <row r="8280" spans="1:6">
      <c r="A8280" s="144"/>
      <c r="B8280" s="144"/>
      <c r="C8280" s="144"/>
      <c r="D8280" s="144"/>
      <c r="E8280" s="144"/>
      <c r="F8280" s="144"/>
    </row>
    <row r="8281" spans="1:6">
      <c r="A8281" s="144"/>
      <c r="B8281" s="144"/>
      <c r="C8281" s="144"/>
      <c r="D8281" s="144"/>
      <c r="E8281" s="144"/>
      <c r="F8281" s="144"/>
    </row>
    <row r="8282" spans="1:6">
      <c r="A8282" s="144"/>
      <c r="B8282" s="144"/>
      <c r="C8282" s="144"/>
      <c r="D8282" s="144"/>
      <c r="E8282" s="144"/>
      <c r="F8282" s="144"/>
    </row>
    <row r="8283" spans="1:6">
      <c r="A8283" s="144"/>
      <c r="B8283" s="144"/>
      <c r="C8283" s="144"/>
      <c r="D8283" s="144"/>
      <c r="E8283" s="144"/>
      <c r="F8283" s="144"/>
    </row>
    <row r="8284" spans="1:6">
      <c r="A8284" s="144"/>
      <c r="B8284" s="144"/>
      <c r="C8284" s="144"/>
      <c r="D8284" s="144"/>
      <c r="E8284" s="144"/>
      <c r="F8284" s="144"/>
    </row>
    <row r="8285" spans="1:6">
      <c r="A8285" s="144"/>
      <c r="B8285" s="144"/>
      <c r="C8285" s="144"/>
      <c r="D8285" s="144"/>
      <c r="E8285" s="144"/>
      <c r="F8285" s="144"/>
    </row>
    <row r="8286" spans="1:6">
      <c r="A8286" s="144"/>
      <c r="B8286" s="144"/>
      <c r="C8286" s="144"/>
      <c r="D8286" s="144"/>
      <c r="E8286" s="144"/>
      <c r="F8286" s="144"/>
    </row>
    <row r="8287" spans="1:6">
      <c r="A8287" s="144"/>
      <c r="B8287" s="144"/>
      <c r="C8287" s="144"/>
      <c r="D8287" s="144"/>
      <c r="E8287" s="144"/>
      <c r="F8287" s="144"/>
    </row>
    <row r="8288" spans="1:6">
      <c r="A8288" s="144"/>
      <c r="B8288" s="144"/>
      <c r="C8288" s="144"/>
      <c r="D8288" s="144"/>
      <c r="E8288" s="144"/>
      <c r="F8288" s="144"/>
    </row>
    <row r="8289" spans="1:6">
      <c r="A8289" s="144"/>
      <c r="B8289" s="144"/>
      <c r="C8289" s="144"/>
      <c r="D8289" s="144"/>
      <c r="E8289" s="144"/>
      <c r="F8289" s="144"/>
    </row>
    <row r="8290" spans="1:6">
      <c r="A8290" s="144"/>
      <c r="B8290" s="144"/>
      <c r="C8290" s="144"/>
      <c r="D8290" s="144"/>
      <c r="E8290" s="144"/>
      <c r="F8290" s="144"/>
    </row>
    <row r="8291" spans="1:6">
      <c r="A8291" s="144"/>
      <c r="B8291" s="144"/>
      <c r="C8291" s="144"/>
      <c r="D8291" s="144"/>
      <c r="E8291" s="144"/>
      <c r="F8291" s="144"/>
    </row>
    <row r="8292" spans="1:6">
      <c r="A8292" s="144"/>
      <c r="B8292" s="144"/>
      <c r="C8292" s="144"/>
      <c r="D8292" s="144"/>
      <c r="E8292" s="144"/>
      <c r="F8292" s="144"/>
    </row>
    <row r="8293" spans="1:6">
      <c r="A8293" s="144"/>
      <c r="B8293" s="144"/>
      <c r="C8293" s="144"/>
      <c r="D8293" s="144"/>
      <c r="E8293" s="144"/>
      <c r="F8293" s="144"/>
    </row>
    <row r="8294" spans="1:6">
      <c r="A8294" s="144"/>
      <c r="B8294" s="144"/>
      <c r="C8294" s="144"/>
      <c r="D8294" s="144"/>
      <c r="E8294" s="144"/>
      <c r="F8294" s="144"/>
    </row>
    <row r="8295" spans="1:6">
      <c r="A8295" s="144"/>
      <c r="B8295" s="144"/>
      <c r="C8295" s="144"/>
      <c r="D8295" s="144"/>
      <c r="E8295" s="144"/>
      <c r="F8295" s="144"/>
    </row>
    <row r="8296" spans="1:6">
      <c r="A8296" s="144"/>
      <c r="B8296" s="144"/>
      <c r="C8296" s="144"/>
      <c r="D8296" s="144"/>
      <c r="E8296" s="144"/>
      <c r="F8296" s="144"/>
    </row>
    <row r="8297" spans="1:6">
      <c r="A8297" s="144"/>
      <c r="B8297" s="144"/>
      <c r="C8297" s="144"/>
      <c r="D8297" s="144"/>
      <c r="E8297" s="144"/>
      <c r="F8297" s="144"/>
    </row>
    <row r="8298" spans="1:6">
      <c r="A8298" s="144"/>
      <c r="B8298" s="144"/>
      <c r="C8298" s="144"/>
      <c r="D8298" s="144"/>
      <c r="E8298" s="144"/>
      <c r="F8298" s="144"/>
    </row>
    <row r="8299" spans="1:6">
      <c r="A8299" s="144"/>
      <c r="B8299" s="144"/>
      <c r="C8299" s="144"/>
      <c r="D8299" s="144"/>
      <c r="E8299" s="144"/>
      <c r="F8299" s="144"/>
    </row>
    <row r="8300" spans="1:6">
      <c r="A8300" s="144"/>
      <c r="B8300" s="144"/>
      <c r="C8300" s="144"/>
      <c r="D8300" s="144"/>
      <c r="E8300" s="144"/>
      <c r="F8300" s="144"/>
    </row>
    <row r="8301" spans="1:6">
      <c r="A8301" s="144"/>
      <c r="B8301" s="144"/>
      <c r="C8301" s="144"/>
      <c r="D8301" s="144"/>
      <c r="E8301" s="144"/>
      <c r="F8301" s="144"/>
    </row>
    <row r="8302" spans="1:6">
      <c r="A8302" s="144"/>
      <c r="B8302" s="144"/>
      <c r="C8302" s="144"/>
      <c r="D8302" s="144"/>
      <c r="E8302" s="144"/>
      <c r="F8302" s="144"/>
    </row>
    <row r="8303" spans="1:6">
      <c r="A8303" s="144"/>
      <c r="B8303" s="144"/>
      <c r="C8303" s="144"/>
      <c r="D8303" s="144"/>
      <c r="E8303" s="144"/>
      <c r="F8303" s="144"/>
    </row>
    <row r="8304" spans="1:6">
      <c r="A8304" s="144"/>
      <c r="B8304" s="144"/>
      <c r="C8304" s="144"/>
      <c r="D8304" s="144"/>
      <c r="E8304" s="144"/>
      <c r="F8304" s="144"/>
    </row>
    <row r="8305" spans="1:6">
      <c r="A8305" s="144"/>
      <c r="B8305" s="144"/>
      <c r="C8305" s="144"/>
      <c r="D8305" s="144"/>
      <c r="E8305" s="144"/>
      <c r="F8305" s="144"/>
    </row>
    <row r="8306" spans="1:6">
      <c r="A8306" s="144"/>
      <c r="B8306" s="144"/>
      <c r="C8306" s="144"/>
      <c r="D8306" s="144"/>
      <c r="E8306" s="144"/>
      <c r="F8306" s="144"/>
    </row>
    <row r="8307" spans="1:6">
      <c r="A8307" s="144"/>
      <c r="B8307" s="144"/>
      <c r="C8307" s="144"/>
      <c r="D8307" s="144"/>
      <c r="E8307" s="144"/>
      <c r="F8307" s="144"/>
    </row>
    <row r="8308" spans="1:6">
      <c r="A8308" s="144"/>
      <c r="B8308" s="144"/>
      <c r="C8308" s="144"/>
      <c r="D8308" s="144"/>
      <c r="E8308" s="144"/>
      <c r="F8308" s="144"/>
    </row>
    <row r="8309" spans="1:6">
      <c r="A8309" s="144"/>
      <c r="B8309" s="144"/>
      <c r="C8309" s="144"/>
      <c r="D8309" s="144"/>
      <c r="E8309" s="144"/>
      <c r="F8309" s="144"/>
    </row>
    <row r="8310" spans="1:6">
      <c r="A8310" s="144"/>
      <c r="B8310" s="144"/>
      <c r="C8310" s="144"/>
      <c r="D8310" s="144"/>
      <c r="E8310" s="144"/>
      <c r="F8310" s="144"/>
    </row>
    <row r="8311" spans="1:6">
      <c r="A8311" s="144"/>
      <c r="B8311" s="144"/>
      <c r="C8311" s="144"/>
      <c r="D8311" s="144"/>
      <c r="E8311" s="144"/>
      <c r="F8311" s="144"/>
    </row>
    <row r="8312" spans="1:6">
      <c r="A8312" s="144"/>
      <c r="B8312" s="144"/>
      <c r="C8312" s="144"/>
      <c r="D8312" s="144"/>
      <c r="E8312" s="144"/>
      <c r="F8312" s="144"/>
    </row>
    <row r="8313" spans="1:6">
      <c r="A8313" s="144"/>
      <c r="B8313" s="144"/>
      <c r="C8313" s="144"/>
      <c r="D8313" s="144"/>
      <c r="E8313" s="144"/>
      <c r="F8313" s="144"/>
    </row>
    <row r="8314" spans="1:6">
      <c r="A8314" s="144"/>
      <c r="B8314" s="144"/>
      <c r="C8314" s="144"/>
      <c r="D8314" s="144"/>
      <c r="E8314" s="144"/>
      <c r="F8314" s="144"/>
    </row>
    <row r="8315" spans="1:6">
      <c r="A8315" s="144"/>
      <c r="B8315" s="144"/>
      <c r="C8315" s="144"/>
      <c r="D8315" s="144"/>
      <c r="E8315" s="144"/>
      <c r="F8315" s="144"/>
    </row>
    <row r="8316" spans="1:6">
      <c r="A8316" s="144"/>
      <c r="B8316" s="144"/>
      <c r="C8316" s="144"/>
      <c r="D8316" s="144"/>
      <c r="E8316" s="144"/>
      <c r="F8316" s="144"/>
    </row>
    <row r="8317" spans="1:6">
      <c r="A8317" s="144"/>
      <c r="B8317" s="144"/>
      <c r="C8317" s="144"/>
      <c r="D8317" s="144"/>
      <c r="E8317" s="144"/>
      <c r="F8317" s="144"/>
    </row>
    <row r="8318" spans="1:6">
      <c r="A8318" s="144"/>
      <c r="B8318" s="144"/>
      <c r="C8318" s="144"/>
      <c r="D8318" s="144"/>
      <c r="E8318" s="144"/>
      <c r="F8318" s="144"/>
    </row>
    <row r="8319" spans="1:6">
      <c r="A8319" s="144"/>
      <c r="B8319" s="144"/>
      <c r="C8319" s="144"/>
      <c r="D8319" s="144"/>
      <c r="E8319" s="144"/>
      <c r="F8319" s="144"/>
    </row>
    <row r="8320" spans="1:6">
      <c r="A8320" s="144"/>
      <c r="B8320" s="144"/>
      <c r="C8320" s="144"/>
      <c r="D8320" s="144"/>
      <c r="E8320" s="144"/>
      <c r="F8320" s="144"/>
    </row>
    <row r="8321" spans="1:6">
      <c r="A8321" s="144"/>
      <c r="B8321" s="144"/>
      <c r="C8321" s="144"/>
      <c r="D8321" s="144"/>
      <c r="E8321" s="144"/>
      <c r="F8321" s="144"/>
    </row>
    <row r="8322" spans="1:6">
      <c r="A8322" s="144"/>
      <c r="B8322" s="144"/>
      <c r="C8322" s="144"/>
      <c r="D8322" s="144"/>
      <c r="E8322" s="144"/>
      <c r="F8322" s="144"/>
    </row>
    <row r="8323" spans="1:6">
      <c r="A8323" s="144"/>
      <c r="B8323" s="144"/>
      <c r="C8323" s="144"/>
      <c r="D8323" s="144"/>
      <c r="E8323" s="144"/>
      <c r="F8323" s="144"/>
    </row>
    <row r="8324" spans="1:6">
      <c r="A8324" s="144"/>
      <c r="B8324" s="144"/>
      <c r="C8324" s="144"/>
      <c r="D8324" s="144"/>
      <c r="E8324" s="144"/>
      <c r="F8324" s="144"/>
    </row>
    <row r="8325" spans="1:6">
      <c r="A8325" s="144"/>
      <c r="B8325" s="144"/>
      <c r="C8325" s="144"/>
      <c r="D8325" s="144"/>
      <c r="E8325" s="144"/>
      <c r="F8325" s="144"/>
    </row>
    <row r="8326" spans="1:6">
      <c r="A8326" s="144"/>
      <c r="B8326" s="144"/>
      <c r="C8326" s="144"/>
      <c r="D8326" s="144"/>
      <c r="E8326" s="144"/>
      <c r="F8326" s="144"/>
    </row>
    <row r="8327" spans="1:6">
      <c r="A8327" s="144"/>
      <c r="B8327" s="144"/>
      <c r="C8327" s="144"/>
      <c r="D8327" s="144"/>
      <c r="E8327" s="144"/>
      <c r="F8327" s="144"/>
    </row>
    <row r="8328" spans="1:6">
      <c r="A8328" s="144"/>
      <c r="B8328" s="144"/>
      <c r="C8328" s="144"/>
      <c r="D8328" s="144"/>
      <c r="E8328" s="144"/>
      <c r="F8328" s="144"/>
    </row>
    <row r="8329" spans="1:6">
      <c r="A8329" s="144"/>
      <c r="B8329" s="144"/>
      <c r="C8329" s="144"/>
      <c r="D8329" s="144"/>
      <c r="E8329" s="144"/>
      <c r="F8329" s="144"/>
    </row>
    <row r="8330" spans="1:6">
      <c r="A8330" s="144"/>
      <c r="B8330" s="144"/>
      <c r="C8330" s="144"/>
      <c r="D8330" s="144"/>
      <c r="E8330" s="144"/>
      <c r="F8330" s="144"/>
    </row>
    <row r="8331" spans="1:6">
      <c r="A8331" s="144"/>
      <c r="B8331" s="144"/>
      <c r="C8331" s="144"/>
      <c r="D8331" s="144"/>
      <c r="E8331" s="144"/>
      <c r="F8331" s="144"/>
    </row>
    <row r="8332" spans="1:6">
      <c r="A8332" s="144"/>
      <c r="B8332" s="144"/>
      <c r="C8332" s="144"/>
      <c r="D8332" s="144"/>
      <c r="E8332" s="144"/>
      <c r="F8332" s="144"/>
    </row>
    <row r="8333" spans="1:6">
      <c r="A8333" s="144"/>
      <c r="B8333" s="144"/>
      <c r="C8333" s="144"/>
      <c r="D8333" s="144"/>
      <c r="E8333" s="144"/>
      <c r="F8333" s="144"/>
    </row>
    <row r="8334" spans="1:6">
      <c r="A8334" s="144"/>
      <c r="B8334" s="144"/>
      <c r="C8334" s="144"/>
      <c r="D8334" s="144"/>
      <c r="E8334" s="144"/>
      <c r="F8334" s="144"/>
    </row>
    <row r="8335" spans="1:6">
      <c r="A8335" s="144"/>
      <c r="B8335" s="144"/>
      <c r="C8335" s="144"/>
      <c r="D8335" s="144"/>
      <c r="E8335" s="144"/>
      <c r="F8335" s="144"/>
    </row>
    <row r="8336" spans="1:6">
      <c r="A8336" s="144"/>
      <c r="B8336" s="144"/>
      <c r="C8336" s="144"/>
      <c r="D8336" s="144"/>
      <c r="E8336" s="144"/>
      <c r="F8336" s="144"/>
    </row>
    <row r="8337" spans="1:6">
      <c r="A8337" s="144"/>
      <c r="B8337" s="144"/>
      <c r="C8337" s="144"/>
      <c r="D8337" s="144"/>
      <c r="E8337" s="144"/>
      <c r="F8337" s="144"/>
    </row>
    <row r="8338" spans="1:6">
      <c r="A8338" s="144"/>
      <c r="B8338" s="144"/>
      <c r="C8338" s="144"/>
      <c r="D8338" s="144"/>
      <c r="E8338" s="144"/>
      <c r="F8338" s="144"/>
    </row>
    <row r="8339" spans="1:6">
      <c r="A8339" s="144"/>
      <c r="B8339" s="144"/>
      <c r="C8339" s="144"/>
      <c r="D8339" s="144"/>
      <c r="E8339" s="144"/>
      <c r="F8339" s="144"/>
    </row>
    <row r="8340" spans="1:6">
      <c r="A8340" s="144"/>
      <c r="B8340" s="144"/>
      <c r="C8340" s="144"/>
      <c r="D8340" s="144"/>
      <c r="E8340" s="144"/>
      <c r="F8340" s="144"/>
    </row>
    <row r="8341" spans="1:6">
      <c r="A8341" s="144"/>
      <c r="B8341" s="144"/>
      <c r="C8341" s="144"/>
      <c r="D8341" s="144"/>
      <c r="E8341" s="144"/>
      <c r="F8341" s="144"/>
    </row>
    <row r="8342" spans="1:6">
      <c r="A8342" s="144"/>
      <c r="B8342" s="144"/>
      <c r="C8342" s="144"/>
      <c r="D8342" s="144"/>
      <c r="E8342" s="144"/>
      <c r="F8342" s="144"/>
    </row>
    <row r="8343" spans="1:6">
      <c r="A8343" s="144"/>
      <c r="B8343" s="144"/>
      <c r="C8343" s="144"/>
      <c r="D8343" s="144"/>
      <c r="E8343" s="144"/>
      <c r="F8343" s="144"/>
    </row>
    <row r="8344" spans="1:6">
      <c r="A8344" s="144"/>
      <c r="B8344" s="144"/>
      <c r="C8344" s="144"/>
      <c r="D8344" s="144"/>
      <c r="E8344" s="144"/>
      <c r="F8344" s="144"/>
    </row>
    <row r="8345" spans="1:6">
      <c r="A8345" s="144"/>
      <c r="B8345" s="144"/>
      <c r="C8345" s="144"/>
      <c r="D8345" s="144"/>
      <c r="E8345" s="144"/>
      <c r="F8345" s="144"/>
    </row>
    <row r="8346" spans="1:6">
      <c r="A8346" s="144"/>
      <c r="B8346" s="144"/>
      <c r="C8346" s="144"/>
      <c r="D8346" s="144"/>
      <c r="E8346" s="144"/>
      <c r="F8346" s="144"/>
    </row>
    <row r="8347" spans="1:6">
      <c r="A8347" s="144"/>
      <c r="B8347" s="144"/>
      <c r="C8347" s="144"/>
      <c r="D8347" s="144"/>
      <c r="E8347" s="144"/>
      <c r="F8347" s="144"/>
    </row>
    <row r="8348" spans="1:6">
      <c r="A8348" s="144"/>
      <c r="B8348" s="144"/>
      <c r="C8348" s="144"/>
      <c r="D8348" s="144"/>
      <c r="E8348" s="144"/>
      <c r="F8348" s="144"/>
    </row>
    <row r="8349" spans="1:6">
      <c r="A8349" s="144"/>
      <c r="B8349" s="144"/>
      <c r="C8349" s="144"/>
      <c r="D8349" s="144"/>
      <c r="E8349" s="144"/>
      <c r="F8349" s="144"/>
    </row>
    <row r="8350" spans="1:6">
      <c r="A8350" s="144"/>
      <c r="B8350" s="144"/>
      <c r="C8350" s="144"/>
      <c r="D8350" s="144"/>
      <c r="E8350" s="144"/>
      <c r="F8350" s="144"/>
    </row>
    <row r="8351" spans="1:6">
      <c r="A8351" s="144"/>
      <c r="B8351" s="144"/>
      <c r="C8351" s="144"/>
      <c r="D8351" s="144"/>
      <c r="E8351" s="144"/>
      <c r="F8351" s="144"/>
    </row>
    <row r="8352" spans="1:6">
      <c r="A8352" s="144"/>
      <c r="B8352" s="144"/>
      <c r="C8352" s="144"/>
      <c r="D8352" s="144"/>
      <c r="E8352" s="144"/>
      <c r="F8352" s="144"/>
    </row>
    <row r="8353" spans="1:6">
      <c r="A8353" s="144"/>
      <c r="B8353" s="144"/>
      <c r="C8353" s="144"/>
      <c r="D8353" s="144"/>
      <c r="E8353" s="144"/>
      <c r="F8353" s="144"/>
    </row>
    <row r="8354" spans="1:6">
      <c r="A8354" s="144"/>
      <c r="B8354" s="144"/>
      <c r="C8354" s="144"/>
      <c r="D8354" s="144"/>
      <c r="E8354" s="144"/>
      <c r="F8354" s="144"/>
    </row>
    <row r="8355" spans="1:6">
      <c r="A8355" s="144"/>
      <c r="B8355" s="144"/>
      <c r="C8355" s="144"/>
      <c r="D8355" s="144"/>
      <c r="E8355" s="144"/>
      <c r="F8355" s="144"/>
    </row>
    <row r="8356" spans="1:6">
      <c r="A8356" s="144"/>
      <c r="B8356" s="144"/>
      <c r="C8356" s="144"/>
      <c r="D8356" s="144"/>
      <c r="E8356" s="144"/>
      <c r="F8356" s="144"/>
    </row>
    <row r="8357" spans="1:6">
      <c r="A8357" s="144"/>
      <c r="B8357" s="144"/>
      <c r="C8357" s="144"/>
      <c r="D8357" s="144"/>
      <c r="E8357" s="144"/>
      <c r="F8357" s="144"/>
    </row>
    <row r="8358" spans="1:6">
      <c r="A8358" s="144"/>
      <c r="B8358" s="144"/>
      <c r="C8358" s="144"/>
      <c r="D8358" s="144"/>
      <c r="E8358" s="144"/>
      <c r="F8358" s="144"/>
    </row>
    <row r="8359" spans="1:6">
      <c r="A8359" s="144"/>
      <c r="B8359" s="144"/>
      <c r="C8359" s="144"/>
      <c r="D8359" s="144"/>
      <c r="E8359" s="144"/>
      <c r="F8359" s="144"/>
    </row>
    <row r="8360" spans="1:6">
      <c r="A8360" s="144"/>
      <c r="B8360" s="144"/>
      <c r="C8360" s="144"/>
      <c r="D8360" s="144"/>
      <c r="E8360" s="144"/>
      <c r="F8360" s="144"/>
    </row>
    <row r="8361" spans="1:6">
      <c r="A8361" s="144"/>
      <c r="B8361" s="144"/>
      <c r="C8361" s="144"/>
      <c r="D8361" s="144"/>
      <c r="E8361" s="144"/>
      <c r="F8361" s="144"/>
    </row>
    <row r="8362" spans="1:6">
      <c r="A8362" s="144"/>
      <c r="B8362" s="144"/>
      <c r="C8362" s="144"/>
      <c r="D8362" s="144"/>
      <c r="E8362" s="144"/>
      <c r="F8362" s="144"/>
    </row>
    <row r="8363" spans="1:6">
      <c r="A8363" s="144"/>
      <c r="B8363" s="144"/>
      <c r="C8363" s="144"/>
      <c r="D8363" s="144"/>
      <c r="E8363" s="144"/>
      <c r="F8363" s="144"/>
    </row>
    <row r="8364" spans="1:6">
      <c r="A8364" s="144"/>
      <c r="B8364" s="144"/>
      <c r="C8364" s="144"/>
      <c r="D8364" s="144"/>
      <c r="E8364" s="144"/>
      <c r="F8364" s="144"/>
    </row>
    <row r="8365" spans="1:6">
      <c r="A8365" s="144"/>
      <c r="B8365" s="144"/>
      <c r="C8365" s="144"/>
      <c r="D8365" s="144"/>
      <c r="E8365" s="144"/>
      <c r="F8365" s="144"/>
    </row>
    <row r="8366" spans="1:6">
      <c r="A8366" s="144"/>
      <c r="B8366" s="144"/>
      <c r="C8366" s="144"/>
      <c r="D8366" s="144"/>
      <c r="E8366" s="144"/>
      <c r="F8366" s="144"/>
    </row>
    <row r="8367" spans="1:6">
      <c r="A8367" s="144"/>
      <c r="B8367" s="144"/>
      <c r="C8367" s="144"/>
      <c r="D8367" s="144"/>
      <c r="E8367" s="144"/>
      <c r="F8367" s="144"/>
    </row>
    <row r="8368" spans="1:6">
      <c r="A8368" s="144"/>
      <c r="B8368" s="144"/>
      <c r="C8368" s="144"/>
      <c r="D8368" s="144"/>
      <c r="E8368" s="144"/>
      <c r="F8368" s="144"/>
    </row>
    <row r="8369" spans="1:6">
      <c r="A8369" s="144"/>
      <c r="B8369" s="144"/>
      <c r="C8369" s="144"/>
      <c r="D8369" s="144"/>
      <c r="E8369" s="144"/>
      <c r="F8369" s="144"/>
    </row>
    <row r="8370" spans="1:6">
      <c r="A8370" s="144"/>
      <c r="B8370" s="144"/>
      <c r="C8370" s="144"/>
      <c r="D8370" s="144"/>
      <c r="E8370" s="144"/>
      <c r="F8370" s="144"/>
    </row>
    <row r="8371" spans="1:6">
      <c r="A8371" s="144"/>
      <c r="B8371" s="144"/>
      <c r="C8371" s="144"/>
      <c r="D8371" s="144"/>
      <c r="E8371" s="144"/>
      <c r="F8371" s="144"/>
    </row>
    <row r="8372" spans="1:6">
      <c r="A8372" s="144"/>
      <c r="B8372" s="144"/>
      <c r="C8372" s="144"/>
      <c r="D8372" s="144"/>
      <c r="E8372" s="144"/>
      <c r="F8372" s="144"/>
    </row>
    <row r="8373" spans="1:6">
      <c r="A8373" s="144"/>
      <c r="B8373" s="144"/>
      <c r="C8373" s="144"/>
      <c r="D8373" s="144"/>
      <c r="E8373" s="144"/>
      <c r="F8373" s="144"/>
    </row>
    <row r="8374" spans="1:6">
      <c r="A8374" s="144"/>
      <c r="B8374" s="144"/>
      <c r="C8374" s="144"/>
      <c r="D8374" s="144"/>
      <c r="E8374" s="144"/>
      <c r="F8374" s="144"/>
    </row>
    <row r="8375" spans="1:6">
      <c r="A8375" s="144"/>
      <c r="B8375" s="144"/>
      <c r="C8375" s="144"/>
      <c r="D8375" s="144"/>
      <c r="E8375" s="144"/>
      <c r="F8375" s="144"/>
    </row>
    <row r="8376" spans="1:6">
      <c r="A8376" s="144"/>
      <c r="B8376" s="144"/>
      <c r="C8376" s="144"/>
      <c r="D8376" s="144"/>
      <c r="E8376" s="144"/>
      <c r="F8376" s="144"/>
    </row>
    <row r="8377" spans="1:6">
      <c r="A8377" s="144"/>
      <c r="B8377" s="144"/>
      <c r="C8377" s="144"/>
      <c r="D8377" s="144"/>
      <c r="E8377" s="144"/>
      <c r="F8377" s="144"/>
    </row>
    <row r="8378" spans="1:6">
      <c r="A8378" s="144"/>
      <c r="B8378" s="144"/>
      <c r="C8378" s="144"/>
      <c r="D8378" s="144"/>
      <c r="E8378" s="144"/>
      <c r="F8378" s="144"/>
    </row>
    <row r="8379" spans="1:6">
      <c r="A8379" s="144"/>
      <c r="B8379" s="144"/>
      <c r="C8379" s="144"/>
      <c r="D8379" s="144"/>
      <c r="E8379" s="144"/>
      <c r="F8379" s="144"/>
    </row>
    <row r="8380" spans="1:6">
      <c r="A8380" s="144"/>
      <c r="B8380" s="144"/>
      <c r="C8380" s="144"/>
      <c r="D8380" s="144"/>
      <c r="E8380" s="144"/>
      <c r="F8380" s="144"/>
    </row>
    <row r="8381" spans="1:6">
      <c r="A8381" s="144"/>
      <c r="B8381" s="144"/>
      <c r="C8381" s="144"/>
      <c r="D8381" s="144"/>
      <c r="E8381" s="144"/>
      <c r="F8381" s="144"/>
    </row>
    <row r="8382" spans="1:6">
      <c r="A8382" s="144"/>
      <c r="B8382" s="144"/>
      <c r="C8382" s="144"/>
      <c r="D8382" s="144"/>
      <c r="E8382" s="144"/>
      <c r="F8382" s="144"/>
    </row>
    <row r="8383" spans="1:6">
      <c r="A8383" s="144"/>
      <c r="B8383" s="144"/>
      <c r="C8383" s="144"/>
      <c r="D8383" s="144"/>
      <c r="E8383" s="144"/>
      <c r="F8383" s="144"/>
    </row>
    <row r="8384" spans="1:6">
      <c r="A8384" s="144"/>
      <c r="B8384" s="144"/>
      <c r="C8384" s="144"/>
      <c r="D8384" s="144"/>
      <c r="E8384" s="144"/>
      <c r="F8384" s="144"/>
    </row>
    <row r="8385" spans="1:6">
      <c r="A8385" s="144"/>
      <c r="B8385" s="144"/>
      <c r="C8385" s="144"/>
      <c r="D8385" s="144"/>
      <c r="E8385" s="144"/>
      <c r="F8385" s="144"/>
    </row>
    <row r="8386" spans="1:6">
      <c r="A8386" s="144"/>
      <c r="B8386" s="144"/>
      <c r="C8386" s="144"/>
      <c r="D8386" s="144"/>
      <c r="E8386" s="144"/>
      <c r="F8386" s="144"/>
    </row>
    <row r="8387" spans="1:6">
      <c r="A8387" s="144"/>
      <c r="B8387" s="144"/>
      <c r="C8387" s="144"/>
      <c r="D8387" s="144"/>
      <c r="E8387" s="144"/>
      <c r="F8387" s="144"/>
    </row>
    <row r="8388" spans="1:6">
      <c r="A8388" s="144"/>
      <c r="B8388" s="144"/>
      <c r="C8388" s="144"/>
      <c r="D8388" s="144"/>
      <c r="E8388" s="144"/>
      <c r="F8388" s="144"/>
    </row>
    <row r="8389" spans="1:6">
      <c r="A8389" s="144"/>
      <c r="B8389" s="144"/>
      <c r="C8389" s="144"/>
      <c r="D8389" s="144"/>
      <c r="E8389" s="144"/>
      <c r="F8389" s="144"/>
    </row>
    <row r="8390" spans="1:6">
      <c r="A8390" s="144"/>
      <c r="B8390" s="144"/>
      <c r="C8390" s="144"/>
      <c r="D8390" s="144"/>
      <c r="E8390" s="144"/>
      <c r="F8390" s="144"/>
    </row>
    <row r="8391" spans="1:6">
      <c r="A8391" s="144"/>
      <c r="B8391" s="144"/>
      <c r="C8391" s="144"/>
      <c r="D8391" s="144"/>
      <c r="E8391" s="144"/>
      <c r="F8391" s="144"/>
    </row>
    <row r="8392" spans="1:6">
      <c r="A8392" s="144"/>
      <c r="B8392" s="144"/>
      <c r="C8392" s="144"/>
      <c r="D8392" s="144"/>
      <c r="E8392" s="144"/>
      <c r="F8392" s="144"/>
    </row>
    <row r="8393" spans="1:6">
      <c r="A8393" s="144"/>
      <c r="B8393" s="144"/>
      <c r="C8393" s="144"/>
      <c r="D8393" s="144"/>
      <c r="E8393" s="144"/>
      <c r="F8393" s="144"/>
    </row>
    <row r="8394" spans="1:6">
      <c r="A8394" s="144"/>
      <c r="B8394" s="144"/>
      <c r="C8394" s="144"/>
      <c r="D8394" s="144"/>
      <c r="E8394" s="144"/>
      <c r="F8394" s="144"/>
    </row>
    <row r="8395" spans="1:6">
      <c r="A8395" s="144"/>
      <c r="B8395" s="144"/>
      <c r="C8395" s="144"/>
      <c r="D8395" s="144"/>
      <c r="E8395" s="144"/>
      <c r="F8395" s="144"/>
    </row>
    <row r="8396" spans="1:6">
      <c r="A8396" s="144"/>
      <c r="B8396" s="144"/>
      <c r="C8396" s="144"/>
      <c r="D8396" s="144"/>
      <c r="E8396" s="144"/>
      <c r="F8396" s="144"/>
    </row>
    <row r="8397" spans="1:6">
      <c r="A8397" s="144"/>
      <c r="B8397" s="144"/>
      <c r="C8397" s="144"/>
      <c r="D8397" s="144"/>
      <c r="E8397" s="144"/>
      <c r="F8397" s="144"/>
    </row>
    <row r="8398" spans="1:6">
      <c r="A8398" s="144"/>
      <c r="B8398" s="144"/>
      <c r="C8398" s="144"/>
      <c r="D8398" s="144"/>
      <c r="E8398" s="144"/>
      <c r="F8398" s="144"/>
    </row>
    <row r="8399" spans="1:6">
      <c r="A8399" s="144"/>
      <c r="B8399" s="144"/>
      <c r="C8399" s="144"/>
      <c r="D8399" s="144"/>
      <c r="E8399" s="144"/>
      <c r="F8399" s="144"/>
    </row>
    <row r="8400" spans="1:6">
      <c r="A8400" s="144"/>
      <c r="B8400" s="144"/>
      <c r="C8400" s="144"/>
      <c r="D8400" s="144"/>
      <c r="E8400" s="144"/>
      <c r="F8400" s="144"/>
    </row>
    <row r="8401" spans="1:6">
      <c r="A8401" s="144"/>
      <c r="B8401" s="144"/>
      <c r="C8401" s="144"/>
      <c r="D8401" s="144"/>
      <c r="E8401" s="144"/>
      <c r="F8401" s="144"/>
    </row>
    <row r="8402" spans="1:6">
      <c r="A8402" s="144"/>
      <c r="B8402" s="144"/>
      <c r="C8402" s="144"/>
      <c r="D8402" s="144"/>
      <c r="E8402" s="144"/>
      <c r="F8402" s="144"/>
    </row>
    <row r="8403" spans="1:6">
      <c r="A8403" s="144"/>
      <c r="B8403" s="144"/>
      <c r="C8403" s="144"/>
      <c r="D8403" s="144"/>
      <c r="E8403" s="144"/>
      <c r="F8403" s="144"/>
    </row>
    <row r="8404" spans="1:6">
      <c r="A8404" s="144"/>
      <c r="B8404" s="144"/>
      <c r="C8404" s="144"/>
      <c r="D8404" s="144"/>
      <c r="E8404" s="144"/>
      <c r="F8404" s="144"/>
    </row>
    <row r="8405" spans="1:6">
      <c r="A8405" s="144"/>
      <c r="B8405" s="144"/>
      <c r="C8405" s="144"/>
      <c r="D8405" s="144"/>
      <c r="E8405" s="144"/>
      <c r="F8405" s="144"/>
    </row>
    <row r="8406" spans="1:6">
      <c r="A8406" s="144"/>
      <c r="B8406" s="144"/>
      <c r="C8406" s="144"/>
      <c r="D8406" s="144"/>
      <c r="E8406" s="144"/>
      <c r="F8406" s="144"/>
    </row>
    <row r="8407" spans="1:6">
      <c r="A8407" s="144"/>
      <c r="B8407" s="144"/>
      <c r="C8407" s="144"/>
      <c r="D8407" s="144"/>
      <c r="E8407" s="144"/>
      <c r="F8407" s="144"/>
    </row>
    <row r="8408" spans="1:6">
      <c r="A8408" s="144"/>
      <c r="B8408" s="144"/>
      <c r="C8408" s="144"/>
      <c r="D8408" s="144"/>
      <c r="E8408" s="144"/>
      <c r="F8408" s="144"/>
    </row>
    <row r="8409" spans="1:6">
      <c r="A8409" s="144"/>
      <c r="B8409" s="144"/>
      <c r="C8409" s="144"/>
      <c r="D8409" s="144"/>
      <c r="E8409" s="144"/>
      <c r="F8409" s="144"/>
    </row>
    <row r="8410" spans="1:6">
      <c r="A8410" s="144"/>
      <c r="B8410" s="144"/>
      <c r="C8410" s="144"/>
      <c r="D8410" s="144"/>
      <c r="E8410" s="144"/>
      <c r="F8410" s="144"/>
    </row>
    <row r="8411" spans="1:6">
      <c r="A8411" s="144"/>
      <c r="B8411" s="144"/>
      <c r="C8411" s="144"/>
      <c r="D8411" s="144"/>
      <c r="E8411" s="144"/>
      <c r="F8411" s="144"/>
    </row>
    <row r="8412" spans="1:6">
      <c r="A8412" s="144"/>
      <c r="B8412" s="144"/>
      <c r="C8412" s="144"/>
      <c r="D8412" s="144"/>
      <c r="E8412" s="144"/>
      <c r="F8412" s="144"/>
    </row>
    <row r="8413" spans="1:6">
      <c r="A8413" s="144"/>
      <c r="B8413" s="144"/>
      <c r="C8413" s="144"/>
      <c r="D8413" s="144"/>
      <c r="E8413" s="144"/>
      <c r="F8413" s="144"/>
    </row>
    <row r="8414" spans="1:6">
      <c r="A8414" s="144"/>
      <c r="B8414" s="144"/>
      <c r="C8414" s="144"/>
      <c r="D8414" s="144"/>
      <c r="E8414" s="144"/>
      <c r="F8414" s="144"/>
    </row>
    <row r="8415" spans="1:6">
      <c r="A8415" s="144"/>
      <c r="B8415" s="144"/>
      <c r="C8415" s="144"/>
      <c r="D8415" s="144"/>
      <c r="E8415" s="144"/>
      <c r="F8415" s="144"/>
    </row>
    <row r="8416" spans="1:6">
      <c r="A8416" s="144"/>
      <c r="B8416" s="144"/>
      <c r="C8416" s="144"/>
      <c r="D8416" s="144"/>
      <c r="E8416" s="144"/>
      <c r="F8416" s="144"/>
    </row>
    <row r="8417" spans="1:6">
      <c r="A8417" s="144"/>
      <c r="B8417" s="144"/>
      <c r="C8417" s="144"/>
      <c r="D8417" s="144"/>
      <c r="E8417" s="144"/>
      <c r="F8417" s="144"/>
    </row>
    <row r="8418" spans="1:6">
      <c r="A8418" s="144"/>
      <c r="B8418" s="144"/>
      <c r="C8418" s="144"/>
      <c r="D8418" s="144"/>
      <c r="E8418" s="144"/>
      <c r="F8418" s="144"/>
    </row>
    <row r="8419" spans="1:6">
      <c r="A8419" s="144"/>
      <c r="B8419" s="144"/>
      <c r="C8419" s="144"/>
      <c r="D8419" s="144"/>
      <c r="E8419" s="144"/>
      <c r="F8419" s="144"/>
    </row>
    <row r="8420" spans="1:6">
      <c r="A8420" s="144"/>
      <c r="B8420" s="144"/>
      <c r="C8420" s="144"/>
      <c r="D8420" s="144"/>
      <c r="E8420" s="144"/>
      <c r="F8420" s="144"/>
    </row>
    <row r="8421" spans="1:6">
      <c r="A8421" s="144"/>
      <c r="B8421" s="144"/>
      <c r="C8421" s="144"/>
      <c r="D8421" s="144"/>
      <c r="E8421" s="144"/>
      <c r="F8421" s="144"/>
    </row>
    <row r="8422" spans="1:6">
      <c r="A8422" s="144"/>
      <c r="B8422" s="144"/>
      <c r="C8422" s="144"/>
      <c r="D8422" s="144"/>
      <c r="E8422" s="144"/>
      <c r="F8422" s="144"/>
    </row>
    <row r="8423" spans="1:6">
      <c r="A8423" s="144"/>
      <c r="B8423" s="144"/>
      <c r="C8423" s="144"/>
      <c r="D8423" s="144"/>
      <c r="E8423" s="144"/>
      <c r="F8423" s="144"/>
    </row>
    <row r="8424" spans="1:6">
      <c r="A8424" s="144"/>
      <c r="B8424" s="144"/>
      <c r="C8424" s="144"/>
      <c r="D8424" s="144"/>
      <c r="E8424" s="144"/>
      <c r="F8424" s="144"/>
    </row>
    <row r="8425" spans="1:6">
      <c r="A8425" s="144"/>
      <c r="B8425" s="144"/>
      <c r="C8425" s="144"/>
      <c r="D8425" s="144"/>
      <c r="E8425" s="144"/>
      <c r="F8425" s="144"/>
    </row>
    <row r="8426" spans="1:6">
      <c r="A8426" s="144"/>
      <c r="B8426" s="144"/>
      <c r="C8426" s="144"/>
      <c r="D8426" s="144"/>
      <c r="E8426" s="144"/>
      <c r="F8426" s="144"/>
    </row>
    <row r="8427" spans="1:6">
      <c r="A8427" s="144"/>
      <c r="B8427" s="144"/>
      <c r="C8427" s="144"/>
      <c r="D8427" s="144"/>
      <c r="E8427" s="144"/>
      <c r="F8427" s="144"/>
    </row>
    <row r="8428" spans="1:6">
      <c r="A8428" s="144"/>
      <c r="B8428" s="144"/>
      <c r="C8428" s="144"/>
      <c r="D8428" s="144"/>
      <c r="E8428" s="144"/>
      <c r="F8428" s="144"/>
    </row>
    <row r="8429" spans="1:6">
      <c r="A8429" s="144"/>
      <c r="B8429" s="144"/>
      <c r="C8429" s="144"/>
      <c r="D8429" s="144"/>
      <c r="E8429" s="144"/>
      <c r="F8429" s="144"/>
    </row>
    <row r="8430" spans="1:6">
      <c r="A8430" s="144"/>
      <c r="B8430" s="144"/>
      <c r="C8430" s="144"/>
      <c r="D8430" s="144"/>
      <c r="E8430" s="144"/>
      <c r="F8430" s="144"/>
    </row>
    <row r="8431" spans="1:6">
      <c r="A8431" s="144"/>
      <c r="B8431" s="144"/>
      <c r="C8431" s="144"/>
      <c r="D8431" s="144"/>
      <c r="E8431" s="144"/>
      <c r="F8431" s="144"/>
    </row>
    <row r="8432" spans="1:6">
      <c r="A8432" s="144"/>
      <c r="B8432" s="144"/>
      <c r="C8432" s="144"/>
      <c r="D8432" s="144"/>
      <c r="E8432" s="144"/>
      <c r="F8432" s="144"/>
    </row>
    <row r="8433" spans="1:6">
      <c r="A8433" s="144"/>
      <c r="B8433" s="144"/>
      <c r="C8433" s="144"/>
      <c r="D8433" s="144"/>
      <c r="E8433" s="144"/>
      <c r="F8433" s="144"/>
    </row>
    <row r="8434" spans="1:6">
      <c r="A8434" s="144"/>
      <c r="B8434" s="144"/>
      <c r="C8434" s="144"/>
      <c r="D8434" s="144"/>
      <c r="E8434" s="144"/>
      <c r="F8434" s="144"/>
    </row>
    <row r="8435" spans="1:6">
      <c r="A8435" s="144"/>
      <c r="B8435" s="144"/>
      <c r="C8435" s="144"/>
      <c r="D8435" s="144"/>
      <c r="E8435" s="144"/>
      <c r="F8435" s="144"/>
    </row>
    <row r="8436" spans="1:6">
      <c r="A8436" s="144"/>
      <c r="B8436" s="144"/>
      <c r="C8436" s="144"/>
      <c r="D8436" s="144"/>
      <c r="E8436" s="144"/>
      <c r="F8436" s="144"/>
    </row>
    <row r="8437" spans="1:6">
      <c r="A8437" s="144"/>
      <c r="B8437" s="144"/>
      <c r="C8437" s="144"/>
      <c r="D8437" s="144"/>
      <c r="E8437" s="144"/>
      <c r="F8437" s="144"/>
    </row>
    <row r="8438" spans="1:6">
      <c r="A8438" s="144"/>
      <c r="B8438" s="144"/>
      <c r="C8438" s="144"/>
      <c r="D8438" s="144"/>
      <c r="E8438" s="144"/>
      <c r="F8438" s="144"/>
    </row>
    <row r="8439" spans="1:6">
      <c r="A8439" s="144"/>
      <c r="B8439" s="144"/>
      <c r="C8439" s="144"/>
      <c r="D8439" s="144"/>
      <c r="E8439" s="144"/>
      <c r="F8439" s="144"/>
    </row>
    <row r="8440" spans="1:6">
      <c r="A8440" s="144"/>
      <c r="B8440" s="144"/>
      <c r="C8440" s="144"/>
      <c r="D8440" s="144"/>
      <c r="E8440" s="144"/>
      <c r="F8440" s="144"/>
    </row>
    <row r="8441" spans="1:6">
      <c r="A8441" s="144"/>
      <c r="B8441" s="144"/>
      <c r="C8441" s="144"/>
      <c r="D8441" s="144"/>
      <c r="E8441" s="144"/>
      <c r="F8441" s="144"/>
    </row>
    <row r="8442" spans="1:6">
      <c r="A8442" s="144"/>
      <c r="B8442" s="144"/>
      <c r="C8442" s="144"/>
      <c r="D8442" s="144"/>
      <c r="E8442" s="144"/>
      <c r="F8442" s="144"/>
    </row>
    <row r="8443" spans="1:6">
      <c r="A8443" s="144"/>
      <c r="B8443" s="144"/>
      <c r="C8443" s="144"/>
      <c r="D8443" s="144"/>
      <c r="E8443" s="144"/>
      <c r="F8443" s="144"/>
    </row>
    <row r="8444" spans="1:6">
      <c r="A8444" s="144"/>
      <c r="B8444" s="144"/>
      <c r="C8444" s="144"/>
      <c r="D8444" s="144"/>
      <c r="E8444" s="144"/>
      <c r="F8444" s="144"/>
    </row>
    <row r="8445" spans="1:6">
      <c r="A8445" s="144"/>
      <c r="B8445" s="144"/>
      <c r="C8445" s="144"/>
      <c r="D8445" s="144"/>
      <c r="E8445" s="144"/>
      <c r="F8445" s="144"/>
    </row>
    <row r="8446" spans="1:6">
      <c r="A8446" s="144"/>
      <c r="B8446" s="144"/>
      <c r="C8446" s="144"/>
      <c r="D8446" s="144"/>
      <c r="E8446" s="144"/>
      <c r="F8446" s="144"/>
    </row>
    <row r="8447" spans="1:6">
      <c r="A8447" s="144"/>
      <c r="B8447" s="144"/>
      <c r="C8447" s="144"/>
      <c r="D8447" s="144"/>
      <c r="E8447" s="144"/>
      <c r="F8447" s="144"/>
    </row>
    <row r="8448" spans="1:6">
      <c r="A8448" s="144"/>
      <c r="B8448" s="144"/>
      <c r="C8448" s="144"/>
      <c r="D8448" s="144"/>
      <c r="E8448" s="144"/>
      <c r="F8448" s="144"/>
    </row>
    <row r="8449" spans="1:6">
      <c r="A8449" s="144"/>
      <c r="B8449" s="144"/>
      <c r="C8449" s="144"/>
      <c r="D8449" s="144"/>
      <c r="E8449" s="144"/>
      <c r="F8449" s="144"/>
    </row>
    <row r="8450" spans="1:6">
      <c r="A8450" s="144"/>
      <c r="B8450" s="144"/>
      <c r="C8450" s="144"/>
      <c r="D8450" s="144"/>
      <c r="E8450" s="144"/>
      <c r="F8450" s="144"/>
    </row>
    <row r="8451" spans="1:6">
      <c r="A8451" s="144"/>
      <c r="B8451" s="144"/>
      <c r="C8451" s="144"/>
      <c r="D8451" s="144"/>
      <c r="E8451" s="144"/>
      <c r="F8451" s="144"/>
    </row>
    <row r="8452" spans="1:6">
      <c r="A8452" s="144"/>
      <c r="B8452" s="144"/>
      <c r="C8452" s="144"/>
      <c r="D8452" s="144"/>
      <c r="E8452" s="144"/>
      <c r="F8452" s="144"/>
    </row>
    <row r="8453" spans="1:6">
      <c r="A8453" s="144"/>
      <c r="B8453" s="144"/>
      <c r="C8453" s="144"/>
      <c r="D8453" s="144"/>
      <c r="E8453" s="144"/>
      <c r="F8453" s="144"/>
    </row>
    <row r="8454" spans="1:6">
      <c r="A8454" s="144"/>
      <c r="B8454" s="144"/>
      <c r="C8454" s="144"/>
      <c r="D8454" s="144"/>
      <c r="E8454" s="144"/>
      <c r="F8454" s="144"/>
    </row>
    <row r="8455" spans="1:6">
      <c r="A8455" s="144"/>
      <c r="B8455" s="144"/>
      <c r="C8455" s="144"/>
      <c r="D8455" s="144"/>
      <c r="E8455" s="144"/>
      <c r="F8455" s="144"/>
    </row>
    <row r="8456" spans="1:6">
      <c r="A8456" s="144"/>
      <c r="B8456" s="144"/>
      <c r="C8456" s="144"/>
      <c r="D8456" s="144"/>
      <c r="E8456" s="144"/>
      <c r="F8456" s="144"/>
    </row>
    <row r="8457" spans="1:6">
      <c r="A8457" s="144"/>
      <c r="B8457" s="144"/>
      <c r="C8457" s="144"/>
      <c r="D8457" s="144"/>
      <c r="E8457" s="144"/>
      <c r="F8457" s="144"/>
    </row>
    <row r="8458" spans="1:6">
      <c r="A8458" s="144"/>
      <c r="B8458" s="144"/>
      <c r="C8458" s="144"/>
      <c r="D8458" s="144"/>
      <c r="E8458" s="144"/>
      <c r="F8458" s="144"/>
    </row>
    <row r="8459" spans="1:6">
      <c r="A8459" s="144"/>
      <c r="B8459" s="144"/>
      <c r="C8459" s="144"/>
      <c r="D8459" s="144"/>
      <c r="E8459" s="144"/>
      <c r="F8459" s="144"/>
    </row>
    <row r="8460" spans="1:6">
      <c r="A8460" s="144"/>
      <c r="B8460" s="144"/>
      <c r="C8460" s="144"/>
      <c r="D8460" s="144"/>
      <c r="E8460" s="144"/>
      <c r="F8460" s="144"/>
    </row>
    <row r="8461" spans="1:6">
      <c r="A8461" s="144"/>
      <c r="B8461" s="144"/>
      <c r="C8461" s="144"/>
      <c r="D8461" s="144"/>
      <c r="E8461" s="144"/>
      <c r="F8461" s="144"/>
    </row>
    <row r="8462" spans="1:6">
      <c r="A8462" s="144"/>
      <c r="B8462" s="144"/>
      <c r="C8462" s="144"/>
      <c r="D8462" s="144"/>
      <c r="E8462" s="144"/>
      <c r="F8462" s="144"/>
    </row>
    <row r="8463" spans="1:6">
      <c r="A8463" s="144"/>
      <c r="B8463" s="144"/>
      <c r="C8463" s="144"/>
      <c r="D8463" s="144"/>
      <c r="E8463" s="144"/>
      <c r="F8463" s="144"/>
    </row>
    <row r="8464" spans="1:6">
      <c r="A8464" s="144"/>
      <c r="B8464" s="144"/>
      <c r="C8464" s="144"/>
      <c r="D8464" s="144"/>
      <c r="E8464" s="144"/>
      <c r="F8464" s="144"/>
    </row>
    <row r="8465" spans="1:6">
      <c r="A8465" s="144"/>
      <c r="B8465" s="144"/>
      <c r="C8465" s="144"/>
      <c r="D8465" s="144"/>
      <c r="E8465" s="144"/>
      <c r="F8465" s="144"/>
    </row>
    <row r="8466" spans="1:6">
      <c r="A8466" s="144"/>
      <c r="B8466" s="144"/>
      <c r="C8466" s="144"/>
      <c r="D8466" s="144"/>
      <c r="E8466" s="144"/>
      <c r="F8466" s="144"/>
    </row>
    <row r="8467" spans="1:6">
      <c r="A8467" s="144"/>
      <c r="B8467" s="144"/>
      <c r="C8467" s="144"/>
      <c r="D8467" s="144"/>
      <c r="E8467" s="144"/>
      <c r="F8467" s="144"/>
    </row>
    <row r="8468" spans="1:6">
      <c r="A8468" s="144"/>
      <c r="B8468" s="144"/>
      <c r="C8468" s="144"/>
      <c r="D8468" s="144"/>
      <c r="E8468" s="144"/>
      <c r="F8468" s="144"/>
    </row>
    <row r="8469" spans="1:6">
      <c r="A8469" s="144"/>
      <c r="B8469" s="144"/>
      <c r="C8469" s="144"/>
      <c r="D8469" s="144"/>
      <c r="E8469" s="144"/>
      <c r="F8469" s="144"/>
    </row>
    <row r="8470" spans="1:6">
      <c r="A8470" s="144"/>
      <c r="B8470" s="144"/>
      <c r="C8470" s="144"/>
      <c r="D8470" s="144"/>
      <c r="E8470" s="144"/>
      <c r="F8470" s="144"/>
    </row>
    <row r="8471" spans="1:6">
      <c r="A8471" s="144"/>
      <c r="B8471" s="144"/>
      <c r="C8471" s="144"/>
      <c r="D8471" s="144"/>
      <c r="E8471" s="144"/>
      <c r="F8471" s="144"/>
    </row>
    <row r="8472" spans="1:6">
      <c r="A8472" s="144"/>
      <c r="B8472" s="144"/>
      <c r="C8472" s="144"/>
      <c r="D8472" s="144"/>
      <c r="E8472" s="144"/>
      <c r="F8472" s="144"/>
    </row>
    <row r="8473" spans="1:6">
      <c r="A8473" s="144"/>
      <c r="B8473" s="144"/>
      <c r="C8473" s="144"/>
      <c r="D8473" s="144"/>
      <c r="E8473" s="144"/>
      <c r="F8473" s="144"/>
    </row>
    <row r="8474" spans="1:6">
      <c r="A8474" s="144"/>
      <c r="B8474" s="144"/>
      <c r="C8474" s="144"/>
      <c r="D8474" s="144"/>
      <c r="E8474" s="144"/>
      <c r="F8474" s="144"/>
    </row>
    <row r="8475" spans="1:6">
      <c r="A8475" s="144"/>
      <c r="B8475" s="144"/>
      <c r="C8475" s="144"/>
      <c r="D8475" s="144"/>
      <c r="E8475" s="144"/>
      <c r="F8475" s="144"/>
    </row>
    <row r="8476" spans="1:6">
      <c r="A8476" s="144"/>
      <c r="B8476" s="144"/>
      <c r="C8476" s="144"/>
      <c r="D8476" s="144"/>
      <c r="E8476" s="144"/>
      <c r="F8476" s="144"/>
    </row>
    <row r="8477" spans="1:6">
      <c r="A8477" s="144"/>
      <c r="B8477" s="144"/>
      <c r="C8477" s="144"/>
      <c r="D8477" s="144"/>
      <c r="E8477" s="144"/>
      <c r="F8477" s="144"/>
    </row>
    <row r="8478" spans="1:6">
      <c r="A8478" s="144"/>
      <c r="B8478" s="144"/>
      <c r="C8478" s="144"/>
      <c r="D8478" s="144"/>
      <c r="E8478" s="144"/>
      <c r="F8478" s="144"/>
    </row>
    <row r="8479" spans="1:6">
      <c r="A8479" s="144"/>
      <c r="B8479" s="144"/>
      <c r="C8479" s="144"/>
      <c r="D8479" s="144"/>
      <c r="E8479" s="144"/>
      <c r="F8479" s="144"/>
    </row>
    <row r="8480" spans="1:6">
      <c r="A8480" s="144"/>
      <c r="B8480" s="144"/>
      <c r="C8480" s="144"/>
      <c r="D8480" s="144"/>
      <c r="E8480" s="144"/>
      <c r="F8480" s="144"/>
    </row>
    <row r="8481" spans="1:6">
      <c r="A8481" s="144"/>
      <c r="B8481" s="144"/>
      <c r="C8481" s="144"/>
      <c r="D8481" s="144"/>
      <c r="E8481" s="144"/>
      <c r="F8481" s="144"/>
    </row>
    <row r="8482" spans="1:6">
      <c r="A8482" s="144"/>
      <c r="B8482" s="144"/>
      <c r="C8482" s="144"/>
      <c r="D8482" s="144"/>
      <c r="E8482" s="144"/>
      <c r="F8482" s="144"/>
    </row>
    <row r="8483" spans="1:6">
      <c r="A8483" s="144"/>
      <c r="B8483" s="144"/>
      <c r="C8483" s="144"/>
      <c r="D8483" s="144"/>
      <c r="E8483" s="144"/>
      <c r="F8483" s="144"/>
    </row>
    <row r="8484" spans="1:6">
      <c r="A8484" s="144"/>
      <c r="B8484" s="144"/>
      <c r="C8484" s="144"/>
      <c r="D8484" s="144"/>
      <c r="E8484" s="144"/>
      <c r="F8484" s="144"/>
    </row>
    <row r="8485" spans="1:6">
      <c r="A8485" s="144"/>
      <c r="B8485" s="144"/>
      <c r="C8485" s="144"/>
      <c r="D8485" s="144"/>
      <c r="E8485" s="144"/>
      <c r="F8485" s="144"/>
    </row>
    <row r="8486" spans="1:6">
      <c r="A8486" s="144"/>
      <c r="B8486" s="144"/>
      <c r="C8486" s="144"/>
      <c r="D8486" s="144"/>
      <c r="E8486" s="144"/>
      <c r="F8486" s="144"/>
    </row>
    <row r="8487" spans="1:6">
      <c r="A8487" s="144"/>
      <c r="B8487" s="144"/>
      <c r="C8487" s="144"/>
      <c r="D8487" s="144"/>
      <c r="E8487" s="144"/>
      <c r="F8487" s="144"/>
    </row>
    <row r="8488" spans="1:6">
      <c r="A8488" s="144"/>
      <c r="B8488" s="144"/>
      <c r="C8488" s="144"/>
      <c r="D8488" s="144"/>
      <c r="E8488" s="144"/>
      <c r="F8488" s="144"/>
    </row>
    <row r="8489" spans="1:6">
      <c r="A8489" s="144"/>
      <c r="B8489" s="144"/>
      <c r="C8489" s="144"/>
      <c r="D8489" s="144"/>
      <c r="E8489" s="144"/>
      <c r="F8489" s="144"/>
    </row>
    <row r="8490" spans="1:6">
      <c r="A8490" s="144"/>
      <c r="B8490" s="144"/>
      <c r="C8490" s="144"/>
      <c r="D8490" s="144"/>
      <c r="E8490" s="144"/>
      <c r="F8490" s="144"/>
    </row>
    <row r="8491" spans="1:6">
      <c r="A8491" s="144"/>
      <c r="B8491" s="144"/>
      <c r="C8491" s="144"/>
      <c r="D8491" s="144"/>
      <c r="E8491" s="144"/>
      <c r="F8491" s="144"/>
    </row>
    <row r="8492" spans="1:6">
      <c r="A8492" s="144"/>
      <c r="B8492" s="144"/>
      <c r="C8492" s="144"/>
      <c r="D8492" s="144"/>
      <c r="E8492" s="144"/>
      <c r="F8492" s="144"/>
    </row>
    <row r="8493" spans="1:6">
      <c r="A8493" s="144"/>
      <c r="B8493" s="144"/>
      <c r="C8493" s="144"/>
      <c r="D8493" s="144"/>
      <c r="E8493" s="144"/>
      <c r="F8493" s="144"/>
    </row>
    <row r="8494" spans="1:6">
      <c r="A8494" s="144"/>
      <c r="B8494" s="144"/>
      <c r="C8494" s="144"/>
      <c r="D8494" s="144"/>
      <c r="E8494" s="144"/>
      <c r="F8494" s="144"/>
    </row>
    <row r="8495" spans="1:6">
      <c r="A8495" s="144"/>
      <c r="B8495" s="144"/>
      <c r="C8495" s="144"/>
      <c r="D8495" s="144"/>
      <c r="E8495" s="144"/>
      <c r="F8495" s="144"/>
    </row>
    <row r="8496" spans="1:6">
      <c r="A8496" s="144"/>
      <c r="B8496" s="144"/>
      <c r="C8496" s="144"/>
      <c r="D8496" s="144"/>
      <c r="E8496" s="144"/>
      <c r="F8496" s="144"/>
    </row>
    <row r="8497" spans="1:6">
      <c r="A8497" s="144"/>
      <c r="B8497" s="144"/>
      <c r="C8497" s="144"/>
      <c r="D8497" s="144"/>
      <c r="E8497" s="144"/>
      <c r="F8497" s="144"/>
    </row>
    <row r="8498" spans="1:6">
      <c r="A8498" s="144"/>
      <c r="B8498" s="144"/>
      <c r="C8498" s="144"/>
      <c r="D8498" s="144"/>
      <c r="E8498" s="144"/>
      <c r="F8498" s="144"/>
    </row>
    <row r="8499" spans="1:6">
      <c r="A8499" s="144"/>
      <c r="B8499" s="144"/>
      <c r="C8499" s="144"/>
      <c r="D8499" s="144"/>
      <c r="E8499" s="144"/>
      <c r="F8499" s="144"/>
    </row>
    <row r="8500" spans="1:6">
      <c r="A8500" s="144"/>
      <c r="B8500" s="144"/>
      <c r="C8500" s="144"/>
      <c r="D8500" s="144"/>
      <c r="E8500" s="144"/>
      <c r="F8500" s="144"/>
    </row>
    <row r="8501" spans="1:6">
      <c r="A8501" s="144"/>
      <c r="B8501" s="144"/>
      <c r="C8501" s="144"/>
      <c r="D8501" s="144"/>
      <c r="E8501" s="144"/>
      <c r="F8501" s="144"/>
    </row>
    <row r="8502" spans="1:6">
      <c r="A8502" s="144"/>
      <c r="B8502" s="144"/>
      <c r="C8502" s="144"/>
      <c r="D8502" s="144"/>
      <c r="E8502" s="144"/>
      <c r="F8502" s="144"/>
    </row>
    <row r="8503" spans="1:6">
      <c r="A8503" s="144"/>
      <c r="B8503" s="144"/>
      <c r="C8503" s="144"/>
      <c r="D8503" s="144"/>
      <c r="E8503" s="144"/>
      <c r="F8503" s="144"/>
    </row>
    <row r="8504" spans="1:6">
      <c r="A8504" s="144"/>
      <c r="B8504" s="144"/>
      <c r="C8504" s="144"/>
      <c r="D8504" s="144"/>
      <c r="E8504" s="144"/>
      <c r="F8504" s="144"/>
    </row>
    <row r="8505" spans="1:6">
      <c r="A8505" s="144"/>
      <c r="B8505" s="144"/>
      <c r="C8505" s="144"/>
      <c r="D8505" s="144"/>
      <c r="E8505" s="144"/>
      <c r="F8505" s="144"/>
    </row>
    <row r="8506" spans="1:6">
      <c r="A8506" s="144"/>
      <c r="B8506" s="144"/>
      <c r="C8506" s="144"/>
      <c r="D8506" s="144"/>
      <c r="E8506" s="144"/>
      <c r="F8506" s="144"/>
    </row>
    <row r="8507" spans="1:6">
      <c r="A8507" s="144"/>
      <c r="B8507" s="144"/>
      <c r="C8507" s="144"/>
      <c r="D8507" s="144"/>
      <c r="E8507" s="144"/>
      <c r="F8507" s="144"/>
    </row>
    <row r="8508" spans="1:6">
      <c r="A8508" s="144"/>
      <c r="B8508" s="144"/>
      <c r="C8508" s="144"/>
      <c r="D8508" s="144"/>
      <c r="E8508" s="144"/>
      <c r="F8508" s="144"/>
    </row>
    <row r="8509" spans="1:6">
      <c r="A8509" s="144"/>
      <c r="B8509" s="144"/>
      <c r="C8509" s="144"/>
      <c r="D8509" s="144"/>
      <c r="E8509" s="144"/>
      <c r="F8509" s="144"/>
    </row>
    <row r="8510" spans="1:6">
      <c r="A8510" s="144"/>
      <c r="B8510" s="144"/>
      <c r="C8510" s="144"/>
      <c r="D8510" s="144"/>
      <c r="E8510" s="144"/>
      <c r="F8510" s="144"/>
    </row>
    <row r="8511" spans="1:6">
      <c r="A8511" s="144"/>
      <c r="B8511" s="144"/>
      <c r="C8511" s="144"/>
      <c r="D8511" s="144"/>
      <c r="E8511" s="144"/>
      <c r="F8511" s="144"/>
    </row>
    <row r="8512" spans="1:6">
      <c r="A8512" s="144"/>
      <c r="B8512" s="144"/>
      <c r="C8512" s="144"/>
      <c r="D8512" s="144"/>
      <c r="E8512" s="144"/>
      <c r="F8512" s="144"/>
    </row>
    <row r="8513" spans="1:6">
      <c r="A8513" s="144"/>
      <c r="B8513" s="144"/>
      <c r="C8513" s="144"/>
      <c r="D8513" s="144"/>
      <c r="E8513" s="144"/>
      <c r="F8513" s="144"/>
    </row>
    <row r="8514" spans="1:6">
      <c r="A8514" s="144"/>
      <c r="B8514" s="144"/>
      <c r="C8514" s="144"/>
      <c r="D8514" s="144"/>
      <c r="E8514" s="144"/>
      <c r="F8514" s="144"/>
    </row>
    <row r="8515" spans="1:6">
      <c r="A8515" s="144"/>
      <c r="B8515" s="144"/>
      <c r="C8515" s="144"/>
      <c r="D8515" s="144"/>
      <c r="E8515" s="144"/>
      <c r="F8515" s="144"/>
    </row>
    <row r="8516" spans="1:6">
      <c r="A8516" s="144"/>
      <c r="B8516" s="144"/>
      <c r="C8516" s="144"/>
      <c r="D8516" s="144"/>
      <c r="E8516" s="144"/>
      <c r="F8516" s="144"/>
    </row>
    <row r="8517" spans="1:6">
      <c r="A8517" s="144"/>
      <c r="B8517" s="144"/>
      <c r="C8517" s="144"/>
      <c r="D8517" s="144"/>
      <c r="E8517" s="144"/>
      <c r="F8517" s="144"/>
    </row>
    <row r="8518" spans="1:6">
      <c r="A8518" s="144"/>
      <c r="B8518" s="144"/>
      <c r="C8518" s="144"/>
      <c r="D8518" s="144"/>
      <c r="E8518" s="144"/>
      <c r="F8518" s="144"/>
    </row>
    <row r="8519" spans="1:6">
      <c r="A8519" s="144"/>
      <c r="B8519" s="144"/>
      <c r="C8519" s="144"/>
      <c r="D8519" s="144"/>
      <c r="E8519" s="144"/>
      <c r="F8519" s="144"/>
    </row>
    <row r="8520" spans="1:6">
      <c r="A8520" s="144"/>
      <c r="B8520" s="144"/>
      <c r="C8520" s="144"/>
      <c r="D8520" s="144"/>
      <c r="E8520" s="144"/>
      <c r="F8520" s="144"/>
    </row>
    <row r="8521" spans="1:6">
      <c r="A8521" s="144"/>
      <c r="B8521" s="144"/>
      <c r="C8521" s="144"/>
      <c r="D8521" s="144"/>
      <c r="E8521" s="144"/>
      <c r="F8521" s="144"/>
    </row>
    <row r="8522" spans="1:6">
      <c r="A8522" s="144"/>
      <c r="B8522" s="144"/>
      <c r="C8522" s="144"/>
      <c r="D8522" s="144"/>
      <c r="E8522" s="144"/>
      <c r="F8522" s="144"/>
    </row>
    <row r="8523" spans="1:6">
      <c r="A8523" s="144"/>
      <c r="B8523" s="144"/>
      <c r="C8523" s="144"/>
      <c r="D8523" s="144"/>
      <c r="E8523" s="144"/>
      <c r="F8523" s="144"/>
    </row>
    <row r="8524" spans="1:6">
      <c r="A8524" s="144"/>
      <c r="B8524" s="144"/>
      <c r="C8524" s="144"/>
      <c r="D8524" s="144"/>
      <c r="E8524" s="144"/>
      <c r="F8524" s="144"/>
    </row>
    <row r="8525" spans="1:6">
      <c r="A8525" s="144"/>
      <c r="B8525" s="144"/>
      <c r="C8525" s="144"/>
      <c r="D8525" s="144"/>
      <c r="E8525" s="144"/>
      <c r="F8525" s="144"/>
    </row>
    <row r="8526" spans="1:6">
      <c r="A8526" s="144"/>
      <c r="B8526" s="144"/>
      <c r="C8526" s="144"/>
      <c r="D8526" s="144"/>
      <c r="E8526" s="144"/>
      <c r="F8526" s="144"/>
    </row>
    <row r="8527" spans="1:6">
      <c r="A8527" s="144"/>
      <c r="B8527" s="144"/>
      <c r="C8527" s="144"/>
      <c r="D8527" s="144"/>
      <c r="E8527" s="144"/>
      <c r="F8527" s="144"/>
    </row>
    <row r="8528" spans="1:6">
      <c r="A8528" s="144"/>
      <c r="B8528" s="144"/>
      <c r="C8528" s="144"/>
      <c r="D8528" s="144"/>
      <c r="E8528" s="144"/>
      <c r="F8528" s="144"/>
    </row>
    <row r="8529" spans="1:6">
      <c r="A8529" s="144"/>
      <c r="B8529" s="144"/>
      <c r="C8529" s="144"/>
      <c r="D8529" s="144"/>
      <c r="E8529" s="144"/>
      <c r="F8529" s="144"/>
    </row>
    <row r="8530" spans="1:6">
      <c r="A8530" s="144"/>
      <c r="B8530" s="144"/>
      <c r="C8530" s="144"/>
      <c r="D8530" s="144"/>
      <c r="E8530" s="144"/>
      <c r="F8530" s="144"/>
    </row>
    <row r="8531" spans="1:6">
      <c r="A8531" s="144"/>
      <c r="B8531" s="144"/>
      <c r="C8531" s="144"/>
      <c r="D8531" s="144"/>
      <c r="E8531" s="144"/>
      <c r="F8531" s="144"/>
    </row>
    <row r="8532" spans="1:6">
      <c r="A8532" s="144"/>
      <c r="B8532" s="144"/>
      <c r="C8532" s="144"/>
      <c r="D8532" s="144"/>
      <c r="E8532" s="144"/>
      <c r="F8532" s="144"/>
    </row>
    <row r="8533" spans="1:6">
      <c r="A8533" s="144"/>
      <c r="B8533" s="144"/>
      <c r="C8533" s="144"/>
      <c r="D8533" s="144"/>
      <c r="E8533" s="144"/>
      <c r="F8533" s="144"/>
    </row>
    <row r="8534" spans="1:6">
      <c r="A8534" s="144"/>
      <c r="B8534" s="144"/>
      <c r="C8534" s="144"/>
      <c r="D8534" s="144"/>
      <c r="E8534" s="144"/>
      <c r="F8534" s="144"/>
    </row>
    <row r="8535" spans="1:6">
      <c r="A8535" s="144"/>
      <c r="B8535" s="144"/>
      <c r="C8535" s="144"/>
      <c r="D8535" s="144"/>
      <c r="E8535" s="144"/>
      <c r="F8535" s="144"/>
    </row>
    <row r="8536" spans="1:6">
      <c r="A8536" s="144"/>
      <c r="B8536" s="144"/>
      <c r="C8536" s="144"/>
      <c r="D8536" s="144"/>
      <c r="E8536" s="144"/>
      <c r="F8536" s="144"/>
    </row>
    <row r="8537" spans="1:6">
      <c r="A8537" s="144"/>
      <c r="B8537" s="144"/>
      <c r="C8537" s="144"/>
      <c r="D8537" s="144"/>
      <c r="E8537" s="144"/>
      <c r="F8537" s="144"/>
    </row>
    <row r="8538" spans="1:6">
      <c r="A8538" s="144"/>
      <c r="B8538" s="144"/>
      <c r="C8538" s="144"/>
      <c r="D8538" s="144"/>
      <c r="E8538" s="144"/>
      <c r="F8538" s="144"/>
    </row>
    <row r="8539" spans="1:6">
      <c r="A8539" s="144"/>
      <c r="B8539" s="144"/>
      <c r="C8539" s="144"/>
      <c r="D8539" s="144"/>
      <c r="E8539" s="144"/>
      <c r="F8539" s="144"/>
    </row>
    <row r="8540" spans="1:6">
      <c r="A8540" s="144"/>
      <c r="B8540" s="144"/>
      <c r="C8540" s="144"/>
      <c r="D8540" s="144"/>
      <c r="E8540" s="144"/>
      <c r="F8540" s="144"/>
    </row>
    <row r="8541" spans="1:6">
      <c r="A8541" s="144"/>
      <c r="B8541" s="144"/>
      <c r="C8541" s="144"/>
      <c r="D8541" s="144"/>
      <c r="E8541" s="144"/>
      <c r="F8541" s="144"/>
    </row>
    <row r="8542" spans="1:6">
      <c r="A8542" s="144"/>
      <c r="B8542" s="144"/>
      <c r="C8542" s="144"/>
      <c r="D8542" s="144"/>
      <c r="E8542" s="144"/>
      <c r="F8542" s="144"/>
    </row>
    <row r="8543" spans="1:6">
      <c r="A8543" s="144"/>
      <c r="B8543" s="144"/>
      <c r="C8543" s="144"/>
      <c r="D8543" s="144"/>
      <c r="E8543" s="144"/>
      <c r="F8543" s="144"/>
    </row>
    <row r="8544" spans="1:6">
      <c r="A8544" s="144"/>
      <c r="B8544" s="144"/>
      <c r="C8544" s="144"/>
      <c r="D8544" s="144"/>
      <c r="E8544" s="144"/>
      <c r="F8544" s="144"/>
    </row>
    <row r="8545" spans="1:6">
      <c r="A8545" s="144"/>
      <c r="B8545" s="144"/>
      <c r="C8545" s="144"/>
      <c r="D8545" s="144"/>
      <c r="E8545" s="144"/>
      <c r="F8545" s="144"/>
    </row>
    <row r="8546" spans="1:6">
      <c r="A8546" s="144"/>
      <c r="B8546" s="144"/>
      <c r="C8546" s="144"/>
      <c r="D8546" s="144"/>
      <c r="E8546" s="144"/>
      <c r="F8546" s="144"/>
    </row>
    <row r="8547" spans="1:6">
      <c r="A8547" s="144"/>
      <c r="B8547" s="144"/>
      <c r="C8547" s="144"/>
      <c r="D8547" s="144"/>
      <c r="E8547" s="144"/>
      <c r="F8547" s="144"/>
    </row>
    <row r="8548" spans="1:6">
      <c r="A8548" s="144"/>
      <c r="B8548" s="144"/>
      <c r="C8548" s="144"/>
      <c r="D8548" s="144"/>
      <c r="E8548" s="144"/>
      <c r="F8548" s="144"/>
    </row>
    <row r="8549" spans="1:6">
      <c r="A8549" s="144"/>
      <c r="B8549" s="144"/>
      <c r="C8549" s="144"/>
      <c r="D8549" s="144"/>
      <c r="E8549" s="144"/>
      <c r="F8549" s="144"/>
    </row>
    <row r="8550" spans="1:6">
      <c r="A8550" s="144"/>
      <c r="B8550" s="144"/>
      <c r="C8550" s="144"/>
      <c r="D8550" s="144"/>
      <c r="E8550" s="144"/>
      <c r="F8550" s="144"/>
    </row>
    <row r="8551" spans="1:6">
      <c r="A8551" s="144"/>
      <c r="B8551" s="144"/>
      <c r="C8551" s="144"/>
      <c r="D8551" s="144"/>
      <c r="E8551" s="144"/>
      <c r="F8551" s="144"/>
    </row>
    <row r="8552" spans="1:6">
      <c r="A8552" s="144"/>
      <c r="B8552" s="144"/>
      <c r="C8552" s="144"/>
      <c r="D8552" s="144"/>
      <c r="E8552" s="144"/>
      <c r="F8552" s="144"/>
    </row>
    <row r="8553" spans="1:6">
      <c r="A8553" s="144"/>
      <c r="B8553" s="144"/>
      <c r="C8553" s="144"/>
      <c r="D8553" s="144"/>
      <c r="E8553" s="144"/>
      <c r="F8553" s="144"/>
    </row>
    <row r="8554" spans="1:6">
      <c r="A8554" s="144"/>
      <c r="B8554" s="144"/>
      <c r="C8554" s="144"/>
      <c r="D8554" s="144"/>
      <c r="E8554" s="144"/>
      <c r="F8554" s="144"/>
    </row>
    <row r="8555" spans="1:6">
      <c r="A8555" s="144"/>
      <c r="B8555" s="144"/>
      <c r="C8555" s="144"/>
      <c r="D8555" s="144"/>
      <c r="E8555" s="144"/>
      <c r="F8555" s="144"/>
    </row>
    <row r="8556" spans="1:6">
      <c r="A8556" s="144"/>
      <c r="B8556" s="144"/>
      <c r="C8556" s="144"/>
      <c r="D8556" s="144"/>
      <c r="E8556" s="144"/>
      <c r="F8556" s="144"/>
    </row>
    <row r="8557" spans="1:6">
      <c r="A8557" s="144"/>
      <c r="B8557" s="144"/>
      <c r="C8557" s="144"/>
      <c r="D8557" s="144"/>
      <c r="E8557" s="144"/>
      <c r="F8557" s="144"/>
    </row>
    <row r="8558" spans="1:6">
      <c r="A8558" s="144"/>
      <c r="B8558" s="144"/>
      <c r="C8558" s="144"/>
      <c r="D8558" s="144"/>
      <c r="E8558" s="144"/>
      <c r="F8558" s="144"/>
    </row>
    <row r="8559" spans="1:6">
      <c r="A8559" s="144"/>
      <c r="B8559" s="144"/>
      <c r="C8559" s="144"/>
      <c r="D8559" s="144"/>
      <c r="E8559" s="144"/>
      <c r="F8559" s="144"/>
    </row>
    <row r="8560" spans="1:6">
      <c r="A8560" s="144"/>
      <c r="B8560" s="144"/>
      <c r="C8560" s="144"/>
      <c r="D8560" s="144"/>
      <c r="E8560" s="144"/>
      <c r="F8560" s="144"/>
    </row>
    <row r="8561" spans="1:6">
      <c r="A8561" s="144"/>
      <c r="B8561" s="144"/>
      <c r="C8561" s="144"/>
      <c r="D8561" s="144"/>
      <c r="E8561" s="144"/>
      <c r="F8561" s="144"/>
    </row>
    <row r="8562" spans="1:6">
      <c r="A8562" s="144"/>
      <c r="B8562" s="144"/>
      <c r="C8562" s="144"/>
      <c r="D8562" s="144"/>
      <c r="E8562" s="144"/>
      <c r="F8562" s="144"/>
    </row>
    <row r="8563" spans="1:6">
      <c r="A8563" s="144"/>
      <c r="B8563" s="144"/>
      <c r="C8563" s="144"/>
      <c r="D8563" s="144"/>
      <c r="E8563" s="144"/>
      <c r="F8563" s="144"/>
    </row>
    <row r="8564" spans="1:6">
      <c r="A8564" s="144"/>
      <c r="B8564" s="144"/>
      <c r="C8564" s="144"/>
      <c r="D8564" s="144"/>
      <c r="E8564" s="144"/>
      <c r="F8564" s="144"/>
    </row>
    <row r="8565" spans="1:6">
      <c r="A8565" s="144"/>
      <c r="B8565" s="144"/>
      <c r="C8565" s="144"/>
      <c r="D8565" s="144"/>
      <c r="E8565" s="144"/>
      <c r="F8565" s="144"/>
    </row>
    <row r="8566" spans="1:6">
      <c r="A8566" s="144"/>
      <c r="B8566" s="144"/>
      <c r="C8566" s="144"/>
      <c r="D8566" s="144"/>
      <c r="E8566" s="144"/>
      <c r="F8566" s="144"/>
    </row>
    <row r="8567" spans="1:6">
      <c r="A8567" s="144"/>
      <c r="B8567" s="144"/>
      <c r="C8567" s="144"/>
      <c r="D8567" s="144"/>
      <c r="E8567" s="144"/>
      <c r="F8567" s="144"/>
    </row>
    <row r="8568" spans="1:6">
      <c r="A8568" s="144"/>
      <c r="B8568" s="144"/>
      <c r="C8568" s="144"/>
      <c r="D8568" s="144"/>
      <c r="E8568" s="144"/>
      <c r="F8568" s="144"/>
    </row>
    <row r="8569" spans="1:6">
      <c r="A8569" s="144"/>
      <c r="B8569" s="144"/>
      <c r="C8569" s="144"/>
      <c r="D8569" s="144"/>
      <c r="E8569" s="144"/>
      <c r="F8569" s="144"/>
    </row>
    <row r="8570" spans="1:6">
      <c r="A8570" s="144"/>
      <c r="B8570" s="144"/>
      <c r="C8570" s="144"/>
      <c r="D8570" s="144"/>
      <c r="E8570" s="144"/>
      <c r="F8570" s="144"/>
    </row>
    <row r="8571" spans="1:6">
      <c r="A8571" s="144"/>
      <c r="B8571" s="144"/>
      <c r="C8571" s="144"/>
      <c r="D8571" s="144"/>
      <c r="E8571" s="144"/>
      <c r="F8571" s="144"/>
    </row>
    <row r="8572" spans="1:6">
      <c r="A8572" s="144"/>
      <c r="B8572" s="144"/>
      <c r="C8572" s="144"/>
      <c r="D8572" s="144"/>
      <c r="E8572" s="144"/>
      <c r="F8572" s="144"/>
    </row>
    <row r="8573" spans="1:6">
      <c r="A8573" s="144"/>
      <c r="B8573" s="144"/>
      <c r="C8573" s="144"/>
      <c r="D8573" s="144"/>
      <c r="E8573" s="144"/>
      <c r="F8573" s="144"/>
    </row>
    <row r="8574" spans="1:6">
      <c r="A8574" s="144"/>
      <c r="B8574" s="144"/>
      <c r="C8574" s="144"/>
      <c r="D8574" s="144"/>
      <c r="E8574" s="144"/>
      <c r="F8574" s="144"/>
    </row>
    <row r="8575" spans="1:6">
      <c r="A8575" s="144"/>
      <c r="B8575" s="144"/>
      <c r="C8575" s="144"/>
      <c r="D8575" s="144"/>
      <c r="E8575" s="144"/>
      <c r="F8575" s="144"/>
    </row>
    <row r="8576" spans="1:6">
      <c r="A8576" s="144"/>
      <c r="B8576" s="144"/>
      <c r="C8576" s="144"/>
      <c r="D8576" s="144"/>
      <c r="E8576" s="144"/>
      <c r="F8576" s="144"/>
    </row>
    <row r="8577" spans="1:6">
      <c r="A8577" s="144"/>
      <c r="B8577" s="144"/>
      <c r="C8577" s="144"/>
      <c r="D8577" s="144"/>
      <c r="E8577" s="144"/>
      <c r="F8577" s="144"/>
    </row>
    <row r="8578" spans="1:6">
      <c r="A8578" s="144"/>
      <c r="B8578" s="144"/>
      <c r="C8578" s="144"/>
      <c r="D8578" s="144"/>
      <c r="E8578" s="144"/>
      <c r="F8578" s="144"/>
    </row>
    <row r="8579" spans="1:6">
      <c r="A8579" s="144"/>
      <c r="B8579" s="144"/>
      <c r="C8579" s="144"/>
      <c r="D8579" s="144"/>
      <c r="E8579" s="144"/>
      <c r="F8579" s="144"/>
    </row>
    <row r="8580" spans="1:6">
      <c r="A8580" s="144"/>
      <c r="B8580" s="144"/>
      <c r="C8580" s="144"/>
      <c r="D8580" s="144"/>
      <c r="E8580" s="144"/>
      <c r="F8580" s="144"/>
    </row>
    <row r="8581" spans="1:6">
      <c r="A8581" s="144"/>
      <c r="B8581" s="144"/>
      <c r="C8581" s="144"/>
      <c r="D8581" s="144"/>
      <c r="E8581" s="144"/>
      <c r="F8581" s="144"/>
    </row>
    <row r="8582" spans="1:6">
      <c r="A8582" s="144"/>
      <c r="B8582" s="144"/>
      <c r="C8582" s="144"/>
      <c r="D8582" s="144"/>
      <c r="E8582" s="144"/>
      <c r="F8582" s="144"/>
    </row>
    <row r="8583" spans="1:6">
      <c r="A8583" s="144"/>
      <c r="B8583" s="144"/>
      <c r="C8583" s="144"/>
      <c r="D8583" s="144"/>
      <c r="E8583" s="144"/>
      <c r="F8583" s="144"/>
    </row>
    <row r="8584" spans="1:6">
      <c r="A8584" s="144"/>
      <c r="B8584" s="144"/>
      <c r="C8584" s="144"/>
      <c r="D8584" s="144"/>
      <c r="E8584" s="144"/>
      <c r="F8584" s="144"/>
    </row>
    <row r="8585" spans="1:6">
      <c r="A8585" s="144"/>
      <c r="B8585" s="144"/>
      <c r="C8585" s="144"/>
      <c r="D8585" s="144"/>
      <c r="E8585" s="144"/>
      <c r="F8585" s="144"/>
    </row>
    <row r="8586" spans="1:6">
      <c r="A8586" s="144"/>
      <c r="B8586" s="144"/>
      <c r="C8586" s="144"/>
      <c r="D8586" s="144"/>
      <c r="E8586" s="144"/>
      <c r="F8586" s="144"/>
    </row>
    <row r="8587" spans="1:6">
      <c r="A8587" s="144"/>
      <c r="B8587" s="144"/>
      <c r="C8587" s="144"/>
      <c r="D8587" s="144"/>
      <c r="E8587" s="144"/>
      <c r="F8587" s="144"/>
    </row>
    <row r="8588" spans="1:6">
      <c r="A8588" s="144"/>
      <c r="B8588" s="144"/>
      <c r="C8588" s="144"/>
      <c r="D8588" s="144"/>
      <c r="E8588" s="144"/>
      <c r="F8588" s="144"/>
    </row>
    <row r="8589" spans="1:6">
      <c r="A8589" s="144"/>
      <c r="B8589" s="144"/>
      <c r="C8589" s="144"/>
      <c r="D8589" s="144"/>
      <c r="E8589" s="144"/>
      <c r="F8589" s="144"/>
    </row>
    <row r="8590" spans="1:6">
      <c r="A8590" s="144"/>
      <c r="B8590" s="144"/>
      <c r="C8590" s="144"/>
      <c r="D8590" s="144"/>
      <c r="E8590" s="144"/>
      <c r="F8590" s="144"/>
    </row>
    <row r="8591" spans="1:6">
      <c r="A8591" s="144"/>
      <c r="B8591" s="144"/>
      <c r="C8591" s="144"/>
      <c r="D8591" s="144"/>
      <c r="E8591" s="144"/>
      <c r="F8591" s="144"/>
    </row>
    <row r="8592" spans="1:6">
      <c r="A8592" s="144"/>
      <c r="B8592" s="144"/>
      <c r="C8592" s="144"/>
      <c r="D8592" s="144"/>
      <c r="E8592" s="144"/>
      <c r="F8592" s="144"/>
    </row>
    <row r="8593" spans="1:6">
      <c r="A8593" s="144"/>
      <c r="B8593" s="144"/>
      <c r="C8593" s="144"/>
      <c r="D8593" s="144"/>
      <c r="E8593" s="144"/>
      <c r="F8593" s="144"/>
    </row>
    <row r="8594" spans="1:6">
      <c r="A8594" s="144"/>
      <c r="B8594" s="144"/>
      <c r="C8594" s="144"/>
      <c r="D8594" s="144"/>
      <c r="E8594" s="144"/>
      <c r="F8594" s="144"/>
    </row>
    <row r="8595" spans="1:6">
      <c r="A8595" s="144"/>
      <c r="B8595" s="144"/>
      <c r="C8595" s="144"/>
      <c r="D8595" s="144"/>
      <c r="E8595" s="144"/>
      <c r="F8595" s="144"/>
    </row>
    <row r="8596" spans="1:6">
      <c r="A8596" s="144"/>
      <c r="B8596" s="144"/>
      <c r="C8596" s="144"/>
      <c r="D8596" s="144"/>
      <c r="E8596" s="144"/>
      <c r="F8596" s="144"/>
    </row>
    <row r="8597" spans="1:6">
      <c r="A8597" s="144"/>
      <c r="B8597" s="144"/>
      <c r="C8597" s="144"/>
      <c r="D8597" s="144"/>
      <c r="E8597" s="144"/>
      <c r="F8597" s="144"/>
    </row>
    <row r="8598" spans="1:6">
      <c r="A8598" s="144"/>
      <c r="B8598" s="144"/>
      <c r="C8598" s="144"/>
      <c r="D8598" s="144"/>
      <c r="E8598" s="144"/>
      <c r="F8598" s="144"/>
    </row>
    <row r="8599" spans="1:6">
      <c r="A8599" s="144"/>
      <c r="B8599" s="144"/>
      <c r="C8599" s="144"/>
      <c r="D8599" s="144"/>
      <c r="E8599" s="144"/>
      <c r="F8599" s="144"/>
    </row>
    <row r="8600" spans="1:6">
      <c r="A8600" s="144"/>
      <c r="B8600" s="144"/>
      <c r="C8600" s="144"/>
      <c r="D8600" s="144"/>
      <c r="E8600" s="144"/>
      <c r="F8600" s="144"/>
    </row>
    <row r="8601" spans="1:6">
      <c r="A8601" s="144"/>
      <c r="B8601" s="144"/>
      <c r="C8601" s="144"/>
      <c r="D8601" s="144"/>
      <c r="E8601" s="144"/>
      <c r="F8601" s="144"/>
    </row>
    <row r="8602" spans="1:6">
      <c r="A8602" s="144"/>
      <c r="B8602" s="144"/>
      <c r="C8602" s="144"/>
      <c r="D8602" s="144"/>
      <c r="E8602" s="144"/>
      <c r="F8602" s="144"/>
    </row>
    <row r="8603" spans="1:6">
      <c r="A8603" s="144"/>
      <c r="B8603" s="144"/>
      <c r="C8603" s="144"/>
      <c r="D8603" s="144"/>
      <c r="E8603" s="144"/>
      <c r="F8603" s="144"/>
    </row>
    <row r="8604" spans="1:6">
      <c r="A8604" s="144"/>
      <c r="B8604" s="144"/>
      <c r="C8604" s="144"/>
      <c r="D8604" s="144"/>
      <c r="E8604" s="144"/>
      <c r="F8604" s="144"/>
    </row>
    <row r="8605" spans="1:6">
      <c r="A8605" s="144"/>
      <c r="B8605" s="144"/>
      <c r="C8605" s="144"/>
      <c r="D8605" s="144"/>
      <c r="E8605" s="144"/>
      <c r="F8605" s="144"/>
    </row>
    <row r="8606" spans="1:6">
      <c r="A8606" s="144"/>
      <c r="B8606" s="144"/>
      <c r="C8606" s="144"/>
      <c r="D8606" s="144"/>
      <c r="E8606" s="144"/>
      <c r="F8606" s="144"/>
    </row>
    <row r="8607" spans="1:6">
      <c r="A8607" s="144"/>
      <c r="B8607" s="144"/>
      <c r="C8607" s="144"/>
      <c r="D8607" s="144"/>
      <c r="E8607" s="144"/>
      <c r="F8607" s="144"/>
    </row>
    <row r="8608" spans="1:6">
      <c r="A8608" s="144"/>
      <c r="B8608" s="144"/>
      <c r="C8608" s="144"/>
      <c r="D8608" s="144"/>
      <c r="E8608" s="144"/>
      <c r="F8608" s="144"/>
    </row>
    <row r="8609" spans="1:6">
      <c r="A8609" s="144"/>
      <c r="B8609" s="144"/>
      <c r="C8609" s="144"/>
      <c r="D8609" s="144"/>
      <c r="E8609" s="144"/>
      <c r="F8609" s="144"/>
    </row>
    <row r="8610" spans="1:6">
      <c r="A8610" s="144"/>
      <c r="B8610" s="144"/>
      <c r="C8610" s="144"/>
      <c r="D8610" s="144"/>
      <c r="E8610" s="144"/>
      <c r="F8610" s="144"/>
    </row>
    <row r="8611" spans="1:6">
      <c r="A8611" s="144"/>
      <c r="B8611" s="144"/>
      <c r="C8611" s="144"/>
      <c r="D8611" s="144"/>
      <c r="E8611" s="144"/>
      <c r="F8611" s="144"/>
    </row>
    <row r="8612" spans="1:6">
      <c r="A8612" s="144"/>
      <c r="B8612" s="144"/>
      <c r="C8612" s="144"/>
      <c r="D8612" s="144"/>
      <c r="E8612" s="144"/>
      <c r="F8612" s="144"/>
    </row>
    <row r="8613" spans="1:6">
      <c r="A8613" s="144"/>
      <c r="B8613" s="144"/>
      <c r="C8613" s="144"/>
      <c r="D8613" s="144"/>
      <c r="E8613" s="144"/>
      <c r="F8613" s="144"/>
    </row>
    <row r="8614" spans="1:6">
      <c r="A8614" s="144"/>
      <c r="B8614" s="144"/>
      <c r="C8614" s="144"/>
      <c r="D8614" s="144"/>
      <c r="E8614" s="144"/>
      <c r="F8614" s="144"/>
    </row>
    <row r="8615" spans="1:6">
      <c r="A8615" s="144"/>
      <c r="B8615" s="144"/>
      <c r="C8615" s="144"/>
      <c r="D8615" s="144"/>
      <c r="E8615" s="144"/>
      <c r="F8615" s="144"/>
    </row>
    <row r="8616" spans="1:6">
      <c r="A8616" s="144"/>
      <c r="B8616" s="144"/>
      <c r="C8616" s="144"/>
      <c r="D8616" s="144"/>
      <c r="E8616" s="144"/>
      <c r="F8616" s="144"/>
    </row>
    <row r="8617" spans="1:6">
      <c r="A8617" s="144"/>
      <c r="B8617" s="144"/>
      <c r="C8617" s="144"/>
      <c r="D8617" s="144"/>
      <c r="E8617" s="144"/>
      <c r="F8617" s="144"/>
    </row>
    <row r="8618" spans="1:6">
      <c r="A8618" s="144"/>
      <c r="B8618" s="144"/>
      <c r="C8618" s="144"/>
      <c r="D8618" s="144"/>
      <c r="E8618" s="144"/>
      <c r="F8618" s="144"/>
    </row>
    <row r="8619" spans="1:6">
      <c r="A8619" s="144"/>
      <c r="B8619" s="144"/>
      <c r="C8619" s="144"/>
      <c r="D8619" s="144"/>
      <c r="E8619" s="144"/>
      <c r="F8619" s="144"/>
    </row>
    <row r="8620" spans="1:6">
      <c r="A8620" s="144"/>
      <c r="B8620" s="144"/>
      <c r="C8620" s="144"/>
      <c r="D8620" s="144"/>
      <c r="E8620" s="144"/>
      <c r="F8620" s="144"/>
    </row>
    <row r="8621" spans="1:6">
      <c r="A8621" s="144"/>
      <c r="B8621" s="144"/>
      <c r="C8621" s="144"/>
      <c r="D8621" s="144"/>
      <c r="E8621" s="144"/>
      <c r="F8621" s="144"/>
    </row>
    <row r="8622" spans="1:6">
      <c r="A8622" s="144"/>
      <c r="B8622" s="144"/>
      <c r="C8622" s="144"/>
      <c r="D8622" s="144"/>
      <c r="E8622" s="144"/>
      <c r="F8622" s="144"/>
    </row>
    <row r="8623" spans="1:6">
      <c r="A8623" s="144"/>
      <c r="B8623" s="144"/>
      <c r="C8623" s="144"/>
      <c r="D8623" s="144"/>
      <c r="E8623" s="144"/>
      <c r="F8623" s="144"/>
    </row>
    <row r="8624" spans="1:6">
      <c r="A8624" s="144"/>
      <c r="B8624" s="144"/>
      <c r="C8624" s="144"/>
      <c r="D8624" s="144"/>
      <c r="E8624" s="144"/>
      <c r="F8624" s="144"/>
    </row>
    <row r="8625" spans="1:6">
      <c r="A8625" s="144"/>
      <c r="B8625" s="144"/>
      <c r="C8625" s="144"/>
      <c r="D8625" s="144"/>
      <c r="E8625" s="144"/>
      <c r="F8625" s="144"/>
    </row>
    <row r="8626" spans="1:6">
      <c r="A8626" s="144"/>
      <c r="B8626" s="144"/>
      <c r="C8626" s="144"/>
      <c r="D8626" s="144"/>
      <c r="E8626" s="144"/>
      <c r="F8626" s="144"/>
    </row>
    <row r="8627" spans="1:6">
      <c r="A8627" s="144"/>
      <c r="B8627" s="144"/>
      <c r="C8627" s="144"/>
      <c r="D8627" s="144"/>
      <c r="E8627" s="144"/>
      <c r="F8627" s="144"/>
    </row>
    <row r="8628" spans="1:6">
      <c r="A8628" s="144"/>
      <c r="B8628" s="144"/>
      <c r="C8628" s="144"/>
      <c r="D8628" s="144"/>
      <c r="E8628" s="144"/>
      <c r="F8628" s="144"/>
    </row>
    <row r="8629" spans="1:6">
      <c r="A8629" s="144"/>
      <c r="B8629" s="144"/>
      <c r="C8629" s="144"/>
      <c r="D8629" s="144"/>
      <c r="E8629" s="144"/>
      <c r="F8629" s="144"/>
    </row>
    <row r="8630" spans="1:6">
      <c r="A8630" s="144"/>
      <c r="B8630" s="144"/>
      <c r="C8630" s="144"/>
      <c r="D8630" s="144"/>
      <c r="E8630" s="144"/>
      <c r="F8630" s="144"/>
    </row>
    <row r="8631" spans="1:6">
      <c r="A8631" s="144"/>
      <c r="B8631" s="144"/>
      <c r="C8631" s="144"/>
      <c r="D8631" s="144"/>
      <c r="E8631" s="144"/>
      <c r="F8631" s="144"/>
    </row>
    <row r="8632" spans="1:6">
      <c r="A8632" s="144"/>
      <c r="B8632" s="144"/>
      <c r="C8632" s="144"/>
      <c r="D8632" s="144"/>
      <c r="E8632" s="144"/>
      <c r="F8632" s="144"/>
    </row>
    <row r="8633" spans="1:6">
      <c r="A8633" s="144"/>
      <c r="B8633" s="144"/>
      <c r="C8633" s="144"/>
      <c r="D8633" s="144"/>
      <c r="E8633" s="144"/>
      <c r="F8633" s="144"/>
    </row>
    <row r="8634" spans="1:6">
      <c r="A8634" s="144"/>
      <c r="B8634" s="144"/>
      <c r="C8634" s="144"/>
      <c r="D8634" s="144"/>
      <c r="E8634" s="144"/>
      <c r="F8634" s="144"/>
    </row>
    <row r="8635" spans="1:6">
      <c r="A8635" s="144"/>
      <c r="B8635" s="144"/>
      <c r="C8635" s="144"/>
      <c r="D8635" s="144"/>
      <c r="E8635" s="144"/>
      <c r="F8635" s="144"/>
    </row>
    <row r="8636" spans="1:6">
      <c r="A8636" s="144"/>
      <c r="B8636" s="144"/>
      <c r="C8636" s="144"/>
      <c r="D8636" s="144"/>
      <c r="E8636" s="144"/>
      <c r="F8636" s="144"/>
    </row>
    <row r="8637" spans="1:6">
      <c r="A8637" s="144"/>
      <c r="B8637" s="144"/>
      <c r="C8637" s="144"/>
      <c r="D8637" s="144"/>
      <c r="E8637" s="144"/>
      <c r="F8637" s="144"/>
    </row>
    <row r="8638" spans="1:6">
      <c r="A8638" s="144"/>
      <c r="B8638" s="144"/>
      <c r="C8638" s="144"/>
      <c r="D8638" s="144"/>
      <c r="E8638" s="144"/>
      <c r="F8638" s="144"/>
    </row>
    <row r="8639" spans="1:6">
      <c r="A8639" s="144"/>
      <c r="B8639" s="144"/>
      <c r="C8639" s="144"/>
      <c r="D8639" s="144"/>
      <c r="E8639" s="144"/>
      <c r="F8639" s="144"/>
    </row>
    <row r="8640" spans="1:6">
      <c r="A8640" s="144"/>
      <c r="B8640" s="144"/>
      <c r="C8640" s="144"/>
      <c r="D8640" s="144"/>
      <c r="E8640" s="144"/>
      <c r="F8640" s="144"/>
    </row>
    <row r="8641" spans="1:6">
      <c r="A8641" s="144"/>
      <c r="B8641" s="144"/>
      <c r="C8641" s="144"/>
      <c r="D8641" s="144"/>
      <c r="E8641" s="144"/>
      <c r="F8641" s="144"/>
    </row>
    <row r="8642" spans="1:6">
      <c r="A8642" s="144"/>
      <c r="B8642" s="144"/>
      <c r="C8642" s="144"/>
      <c r="D8642" s="144"/>
      <c r="E8642" s="144"/>
      <c r="F8642" s="144"/>
    </row>
    <row r="8643" spans="1:6">
      <c r="A8643" s="144"/>
      <c r="B8643" s="144"/>
      <c r="C8643" s="144"/>
      <c r="D8643" s="144"/>
      <c r="E8643" s="144"/>
      <c r="F8643" s="144"/>
    </row>
    <row r="8644" spans="1:6">
      <c r="A8644" s="144"/>
      <c r="B8644" s="144"/>
      <c r="C8644" s="144"/>
      <c r="D8644" s="144"/>
      <c r="E8644" s="144"/>
      <c r="F8644" s="144"/>
    </row>
    <row r="8645" spans="1:6">
      <c r="A8645" s="144"/>
      <c r="B8645" s="144"/>
      <c r="C8645" s="144"/>
      <c r="D8645" s="144"/>
      <c r="E8645" s="144"/>
      <c r="F8645" s="144"/>
    </row>
    <row r="8646" spans="1:6">
      <c r="A8646" s="144"/>
      <c r="B8646" s="144"/>
      <c r="C8646" s="144"/>
      <c r="D8646" s="144"/>
      <c r="E8646" s="144"/>
      <c r="F8646" s="144"/>
    </row>
    <row r="8647" spans="1:6">
      <c r="A8647" s="144"/>
      <c r="B8647" s="144"/>
      <c r="C8647" s="144"/>
      <c r="D8647" s="144"/>
      <c r="E8647" s="144"/>
      <c r="F8647" s="144"/>
    </row>
    <row r="8648" spans="1:6">
      <c r="A8648" s="144"/>
      <c r="B8648" s="144"/>
      <c r="C8648" s="144"/>
      <c r="D8648" s="144"/>
      <c r="E8648" s="144"/>
      <c r="F8648" s="144"/>
    </row>
    <row r="8649" spans="1:6">
      <c r="A8649" s="144"/>
      <c r="B8649" s="144"/>
      <c r="C8649" s="144"/>
      <c r="D8649" s="144"/>
      <c r="E8649" s="144"/>
      <c r="F8649" s="144"/>
    </row>
    <row r="8650" spans="1:6">
      <c r="A8650" s="144"/>
      <c r="B8650" s="144"/>
      <c r="C8650" s="144"/>
      <c r="D8650" s="144"/>
      <c r="E8650" s="144"/>
      <c r="F8650" s="144"/>
    </row>
    <row r="8651" spans="1:6">
      <c r="A8651" s="144"/>
      <c r="B8651" s="144"/>
      <c r="C8651" s="144"/>
      <c r="D8651" s="144"/>
      <c r="E8651" s="144"/>
      <c r="F8651" s="144"/>
    </row>
    <row r="8652" spans="1:6">
      <c r="A8652" s="144"/>
      <c r="B8652" s="144"/>
      <c r="C8652" s="144"/>
      <c r="D8652" s="144"/>
      <c r="E8652" s="144"/>
      <c r="F8652" s="144"/>
    </row>
    <row r="8653" spans="1:6">
      <c r="A8653" s="144"/>
      <c r="B8653" s="144"/>
      <c r="C8653" s="144"/>
      <c r="D8653" s="144"/>
      <c r="E8653" s="144"/>
      <c r="F8653" s="144"/>
    </row>
    <row r="8654" spans="1:6">
      <c r="A8654" s="144"/>
      <c r="B8654" s="144"/>
      <c r="C8654" s="144"/>
      <c r="D8654" s="144"/>
      <c r="E8654" s="144"/>
      <c r="F8654" s="144"/>
    </row>
    <row r="8655" spans="1:6">
      <c r="A8655" s="144"/>
      <c r="B8655" s="144"/>
      <c r="C8655" s="144"/>
      <c r="D8655" s="144"/>
      <c r="E8655" s="144"/>
      <c r="F8655" s="144"/>
    </row>
    <row r="8656" spans="1:6">
      <c r="A8656" s="144"/>
      <c r="B8656" s="144"/>
      <c r="C8656" s="144"/>
      <c r="D8656" s="144"/>
      <c r="E8656" s="144"/>
      <c r="F8656" s="144"/>
    </row>
    <row r="8657" spans="1:6">
      <c r="A8657" s="144"/>
      <c r="B8657" s="144"/>
      <c r="C8657" s="144"/>
      <c r="D8657" s="144"/>
      <c r="E8657" s="144"/>
      <c r="F8657" s="144"/>
    </row>
    <row r="8658" spans="1:6">
      <c r="A8658" s="144"/>
      <c r="B8658" s="144"/>
      <c r="C8658" s="144"/>
      <c r="D8658" s="144"/>
      <c r="E8658" s="144"/>
      <c r="F8658" s="144"/>
    </row>
    <row r="8659" spans="1:6">
      <c r="A8659" s="144"/>
      <c r="B8659" s="144"/>
      <c r="C8659" s="144"/>
      <c r="D8659" s="144"/>
      <c r="E8659" s="144"/>
      <c r="F8659" s="144"/>
    </row>
    <row r="8660" spans="1:6">
      <c r="A8660" s="144"/>
      <c r="B8660" s="144"/>
      <c r="C8660" s="144"/>
      <c r="D8660" s="144"/>
      <c r="E8660" s="144"/>
      <c r="F8660" s="144"/>
    </row>
    <row r="8661" spans="1:6">
      <c r="A8661" s="144"/>
      <c r="B8661" s="144"/>
      <c r="C8661" s="144"/>
      <c r="D8661" s="144"/>
      <c r="E8661" s="144"/>
      <c r="F8661" s="144"/>
    </row>
    <row r="8662" spans="1:6">
      <c r="A8662" s="144"/>
      <c r="B8662" s="144"/>
      <c r="C8662" s="144"/>
      <c r="D8662" s="144"/>
      <c r="E8662" s="144"/>
      <c r="F8662" s="144"/>
    </row>
    <row r="8663" spans="1:6">
      <c r="A8663" s="144"/>
      <c r="B8663" s="144"/>
      <c r="C8663" s="144"/>
      <c r="D8663" s="144"/>
      <c r="E8663" s="144"/>
      <c r="F8663" s="144"/>
    </row>
    <row r="8664" spans="1:6">
      <c r="A8664" s="144"/>
      <c r="B8664" s="144"/>
      <c r="C8664" s="144"/>
      <c r="D8664" s="144"/>
      <c r="E8664" s="144"/>
      <c r="F8664" s="144"/>
    </row>
    <row r="8665" spans="1:6">
      <c r="A8665" s="144"/>
      <c r="B8665" s="144"/>
      <c r="C8665" s="144"/>
      <c r="D8665" s="144"/>
      <c r="E8665" s="144"/>
      <c r="F8665" s="144"/>
    </row>
    <row r="8666" spans="1:6">
      <c r="A8666" s="144"/>
      <c r="B8666" s="144"/>
      <c r="C8666" s="144"/>
      <c r="D8666" s="144"/>
      <c r="E8666" s="144"/>
      <c r="F8666" s="144"/>
    </row>
    <row r="8667" spans="1:6">
      <c r="A8667" s="144"/>
      <c r="B8667" s="144"/>
      <c r="C8667" s="144"/>
      <c r="D8667" s="144"/>
      <c r="E8667" s="144"/>
      <c r="F8667" s="144"/>
    </row>
    <row r="8668" spans="1:6">
      <c r="A8668" s="144"/>
      <c r="B8668" s="144"/>
      <c r="C8668" s="144"/>
      <c r="D8668" s="144"/>
      <c r="E8668" s="144"/>
      <c r="F8668" s="144"/>
    </row>
    <row r="8669" spans="1:6">
      <c r="A8669" s="144"/>
      <c r="B8669" s="144"/>
      <c r="C8669" s="144"/>
      <c r="D8669" s="144"/>
      <c r="E8669" s="144"/>
      <c r="F8669" s="144"/>
    </row>
    <row r="8670" spans="1:6">
      <c r="A8670" s="144"/>
      <c r="B8670" s="144"/>
      <c r="C8670" s="144"/>
      <c r="D8670" s="144"/>
      <c r="E8670" s="144"/>
      <c r="F8670" s="144"/>
    </row>
    <row r="8671" spans="1:6">
      <c r="A8671" s="144"/>
      <c r="B8671" s="144"/>
      <c r="C8671" s="144"/>
      <c r="D8671" s="144"/>
      <c r="E8671" s="144"/>
      <c r="F8671" s="144"/>
    </row>
    <row r="8672" spans="1:6">
      <c r="A8672" s="144"/>
      <c r="B8672" s="144"/>
      <c r="C8672" s="144"/>
      <c r="D8672" s="144"/>
      <c r="E8672" s="144"/>
      <c r="F8672" s="144"/>
    </row>
    <row r="8673" spans="1:6">
      <c r="A8673" s="144"/>
      <c r="B8673" s="144"/>
      <c r="C8673" s="144"/>
      <c r="D8673" s="144"/>
      <c r="E8673" s="144"/>
      <c r="F8673" s="144"/>
    </row>
    <row r="8674" spans="1:6">
      <c r="A8674" s="144"/>
      <c r="B8674" s="144"/>
      <c r="C8674" s="144"/>
      <c r="D8674" s="144"/>
      <c r="E8674" s="144"/>
      <c r="F8674" s="144"/>
    </row>
    <row r="8675" spans="1:6">
      <c r="A8675" s="144"/>
      <c r="B8675" s="144"/>
      <c r="C8675" s="144"/>
      <c r="D8675" s="144"/>
      <c r="E8675" s="144"/>
      <c r="F8675" s="144"/>
    </row>
    <row r="8676" spans="1:6">
      <c r="A8676" s="144"/>
      <c r="B8676" s="144"/>
      <c r="C8676" s="144"/>
      <c r="D8676" s="144"/>
      <c r="E8676" s="144"/>
      <c r="F8676" s="144"/>
    </row>
    <row r="8677" spans="1:6">
      <c r="A8677" s="144"/>
      <c r="B8677" s="144"/>
      <c r="C8677" s="144"/>
      <c r="D8677" s="144"/>
      <c r="E8677" s="144"/>
      <c r="F8677" s="144"/>
    </row>
    <row r="8678" spans="1:6">
      <c r="A8678" s="144"/>
      <c r="B8678" s="144"/>
      <c r="C8678" s="144"/>
      <c r="D8678" s="144"/>
      <c r="E8678" s="144"/>
      <c r="F8678" s="144"/>
    </row>
    <row r="8679" spans="1:6">
      <c r="A8679" s="144"/>
      <c r="B8679" s="144"/>
      <c r="C8679" s="144"/>
      <c r="D8679" s="144"/>
      <c r="E8679" s="144"/>
      <c r="F8679" s="144"/>
    </row>
    <row r="8680" spans="1:6">
      <c r="A8680" s="144"/>
      <c r="B8680" s="144"/>
      <c r="C8680" s="144"/>
      <c r="D8680" s="144"/>
      <c r="E8680" s="144"/>
      <c r="F8680" s="144"/>
    </row>
    <row r="8681" spans="1:6">
      <c r="A8681" s="144"/>
      <c r="B8681" s="144"/>
      <c r="C8681" s="144"/>
      <c r="D8681" s="144"/>
      <c r="E8681" s="144"/>
      <c r="F8681" s="144"/>
    </row>
    <row r="8682" spans="1:6">
      <c r="A8682" s="144"/>
      <c r="B8682" s="144"/>
      <c r="C8682" s="144"/>
      <c r="D8682" s="144"/>
      <c r="E8682" s="144"/>
      <c r="F8682" s="144"/>
    </row>
    <row r="8683" spans="1:6">
      <c r="A8683" s="144"/>
      <c r="B8683" s="144"/>
      <c r="C8683" s="144"/>
      <c r="D8683" s="144"/>
      <c r="E8683" s="144"/>
      <c r="F8683" s="144"/>
    </row>
    <row r="8684" spans="1:6">
      <c r="A8684" s="144"/>
      <c r="B8684" s="144"/>
      <c r="C8684" s="144"/>
      <c r="D8684" s="144"/>
      <c r="E8684" s="144"/>
      <c r="F8684" s="144"/>
    </row>
    <row r="8685" spans="1:6">
      <c r="A8685" s="144"/>
      <c r="B8685" s="144"/>
      <c r="C8685" s="144"/>
      <c r="D8685" s="144"/>
      <c r="E8685" s="144"/>
      <c r="F8685" s="144"/>
    </row>
    <row r="8686" spans="1:6">
      <c r="A8686" s="144"/>
      <c r="B8686" s="144"/>
      <c r="C8686" s="144"/>
      <c r="D8686" s="144"/>
      <c r="E8686" s="144"/>
      <c r="F8686" s="144"/>
    </row>
    <row r="8687" spans="1:6">
      <c r="A8687" s="144"/>
      <c r="B8687" s="144"/>
      <c r="C8687" s="144"/>
      <c r="D8687" s="144"/>
      <c r="E8687" s="144"/>
      <c r="F8687" s="144"/>
    </row>
    <row r="8688" spans="1:6">
      <c r="A8688" s="144"/>
      <c r="B8688" s="144"/>
      <c r="C8688" s="144"/>
      <c r="D8688" s="144"/>
      <c r="E8688" s="144"/>
      <c r="F8688" s="144"/>
    </row>
    <row r="8689" spans="1:6">
      <c r="A8689" s="144"/>
      <c r="B8689" s="144"/>
      <c r="C8689" s="144"/>
      <c r="D8689" s="144"/>
      <c r="E8689" s="144"/>
      <c r="F8689" s="144"/>
    </row>
    <row r="8690" spans="1:6">
      <c r="A8690" s="144"/>
      <c r="B8690" s="144"/>
      <c r="C8690" s="144"/>
      <c r="D8690" s="144"/>
      <c r="E8690" s="144"/>
      <c r="F8690" s="144"/>
    </row>
    <row r="8691" spans="1:6">
      <c r="A8691" s="144"/>
      <c r="B8691" s="144"/>
      <c r="C8691" s="144"/>
      <c r="D8691" s="144"/>
      <c r="E8691" s="144"/>
      <c r="F8691" s="144"/>
    </row>
    <row r="8692" spans="1:6">
      <c r="A8692" s="144"/>
      <c r="B8692" s="144"/>
      <c r="C8692" s="144"/>
      <c r="D8692" s="144"/>
      <c r="E8692" s="144"/>
      <c r="F8692" s="144"/>
    </row>
    <row r="8693" spans="1:6">
      <c r="A8693" s="144"/>
      <c r="B8693" s="144"/>
      <c r="C8693" s="144"/>
      <c r="D8693" s="144"/>
      <c r="E8693" s="144"/>
      <c r="F8693" s="144"/>
    </row>
    <row r="8694" spans="1:6">
      <c r="A8694" s="144"/>
      <c r="B8694" s="144"/>
      <c r="C8694" s="144"/>
      <c r="D8694" s="144"/>
      <c r="E8694" s="144"/>
      <c r="F8694" s="144"/>
    </row>
    <row r="8695" spans="1:6">
      <c r="A8695" s="144"/>
      <c r="B8695" s="144"/>
      <c r="C8695" s="144"/>
      <c r="D8695" s="144"/>
      <c r="E8695" s="144"/>
      <c r="F8695" s="144"/>
    </row>
    <row r="8696" spans="1:6">
      <c r="A8696" s="144"/>
      <c r="B8696" s="144"/>
      <c r="C8696" s="144"/>
      <c r="D8696" s="144"/>
      <c r="E8696" s="144"/>
      <c r="F8696" s="144"/>
    </row>
    <row r="8697" spans="1:6">
      <c r="A8697" s="144"/>
      <c r="B8697" s="144"/>
      <c r="C8697" s="144"/>
      <c r="D8697" s="144"/>
      <c r="E8697" s="144"/>
      <c r="F8697" s="144"/>
    </row>
    <row r="8698" spans="1:6">
      <c r="A8698" s="144"/>
      <c r="B8698" s="144"/>
      <c r="C8698" s="144"/>
      <c r="D8698" s="144"/>
      <c r="E8698" s="144"/>
      <c r="F8698" s="144"/>
    </row>
    <row r="8699" spans="1:6">
      <c r="A8699" s="144"/>
      <c r="B8699" s="144"/>
      <c r="C8699" s="144"/>
      <c r="D8699" s="144"/>
      <c r="E8699" s="144"/>
      <c r="F8699" s="144"/>
    </row>
    <row r="8700" spans="1:6">
      <c r="A8700" s="144"/>
      <c r="B8700" s="144"/>
      <c r="C8700" s="144"/>
      <c r="D8700" s="144"/>
      <c r="E8700" s="144"/>
      <c r="F8700" s="144"/>
    </row>
    <row r="8701" spans="1:6">
      <c r="A8701" s="144"/>
      <c r="B8701" s="144"/>
      <c r="C8701" s="144"/>
      <c r="D8701" s="144"/>
      <c r="E8701" s="144"/>
      <c r="F8701" s="144"/>
    </row>
    <row r="8702" spans="1:6">
      <c r="A8702" s="144"/>
      <c r="B8702" s="144"/>
      <c r="C8702" s="144"/>
      <c r="D8702" s="144"/>
      <c r="E8702" s="144"/>
      <c r="F8702" s="144"/>
    </row>
    <row r="8703" spans="1:6">
      <c r="A8703" s="144"/>
      <c r="B8703" s="144"/>
      <c r="C8703" s="144"/>
      <c r="D8703" s="144"/>
      <c r="E8703" s="144"/>
      <c r="F8703" s="144"/>
    </row>
    <row r="8704" spans="1:6">
      <c r="A8704" s="144"/>
      <c r="B8704" s="144"/>
      <c r="C8704" s="144"/>
      <c r="D8704" s="144"/>
      <c r="E8704" s="144"/>
      <c r="F8704" s="144"/>
    </row>
    <row r="8705" spans="1:6">
      <c r="A8705" s="144"/>
      <c r="B8705" s="144"/>
      <c r="C8705" s="144"/>
      <c r="D8705" s="144"/>
      <c r="E8705" s="144"/>
      <c r="F8705" s="144"/>
    </row>
    <row r="8706" spans="1:6">
      <c r="A8706" s="144"/>
      <c r="B8706" s="144"/>
      <c r="C8706" s="144"/>
      <c r="D8706" s="144"/>
      <c r="E8706" s="144"/>
      <c r="F8706" s="144"/>
    </row>
    <row r="8707" spans="1:6">
      <c r="A8707" s="144"/>
      <c r="B8707" s="144"/>
      <c r="C8707" s="144"/>
      <c r="D8707" s="144"/>
      <c r="E8707" s="144"/>
      <c r="F8707" s="144"/>
    </row>
    <row r="8708" spans="1:6">
      <c r="A8708" s="144"/>
      <c r="B8708" s="144"/>
      <c r="C8708" s="144"/>
      <c r="D8708" s="144"/>
      <c r="E8708" s="144"/>
      <c r="F8708" s="144"/>
    </row>
    <row r="8709" spans="1:6">
      <c r="A8709" s="144"/>
      <c r="B8709" s="144"/>
      <c r="C8709" s="144"/>
      <c r="D8709" s="144"/>
      <c r="E8709" s="144"/>
      <c r="F8709" s="144"/>
    </row>
    <row r="8710" spans="1:6">
      <c r="A8710" s="144"/>
      <c r="B8710" s="144"/>
      <c r="C8710" s="144"/>
      <c r="D8710" s="144"/>
      <c r="E8710" s="144"/>
      <c r="F8710" s="144"/>
    </row>
    <row r="8711" spans="1:6">
      <c r="A8711" s="144"/>
      <c r="B8711" s="144"/>
      <c r="C8711" s="144"/>
      <c r="D8711" s="144"/>
      <c r="E8711" s="144"/>
      <c r="F8711" s="144"/>
    </row>
    <row r="8712" spans="1:6">
      <c r="A8712" s="144"/>
      <c r="B8712" s="144"/>
      <c r="C8712" s="144"/>
      <c r="D8712" s="144"/>
      <c r="E8712" s="144"/>
      <c r="F8712" s="144"/>
    </row>
    <row r="8713" spans="1:6">
      <c r="A8713" s="144"/>
      <c r="B8713" s="144"/>
      <c r="C8713" s="144"/>
      <c r="D8713" s="144"/>
      <c r="E8713" s="144"/>
      <c r="F8713" s="144"/>
    </row>
    <row r="8714" spans="1:6">
      <c r="A8714" s="144"/>
      <c r="B8714" s="144"/>
      <c r="C8714" s="144"/>
      <c r="D8714" s="144"/>
      <c r="E8714" s="144"/>
      <c r="F8714" s="144"/>
    </row>
    <row r="8715" spans="1:6">
      <c r="A8715" s="144"/>
      <c r="B8715" s="144"/>
      <c r="C8715" s="144"/>
      <c r="D8715" s="144"/>
      <c r="E8715" s="144"/>
      <c r="F8715" s="144"/>
    </row>
    <row r="8716" spans="1:6">
      <c r="A8716" s="144"/>
      <c r="B8716" s="144"/>
      <c r="C8716" s="144"/>
      <c r="D8716" s="144"/>
      <c r="E8716" s="144"/>
      <c r="F8716" s="144"/>
    </row>
    <row r="8717" spans="1:6">
      <c r="A8717" s="144"/>
      <c r="B8717" s="144"/>
      <c r="C8717" s="144"/>
      <c r="D8717" s="144"/>
      <c r="E8717" s="144"/>
      <c r="F8717" s="144"/>
    </row>
    <row r="8718" spans="1:6">
      <c r="A8718" s="144"/>
      <c r="B8718" s="144"/>
      <c r="C8718" s="144"/>
      <c r="D8718" s="144"/>
      <c r="E8718" s="144"/>
      <c r="F8718" s="144"/>
    </row>
    <row r="8719" spans="1:6">
      <c r="A8719" s="144"/>
      <c r="B8719" s="144"/>
      <c r="C8719" s="144"/>
      <c r="D8719" s="144"/>
      <c r="E8719" s="144"/>
      <c r="F8719" s="144"/>
    </row>
    <row r="8720" spans="1:6">
      <c r="A8720" s="144"/>
      <c r="B8720" s="144"/>
      <c r="C8720" s="144"/>
      <c r="D8720" s="144"/>
      <c r="E8720" s="144"/>
      <c r="F8720" s="144"/>
    </row>
    <row r="8721" spans="1:6">
      <c r="A8721" s="144"/>
      <c r="B8721" s="144"/>
      <c r="C8721" s="144"/>
      <c r="D8721" s="144"/>
      <c r="E8721" s="144"/>
      <c r="F8721" s="144"/>
    </row>
    <row r="8722" spans="1:6">
      <c r="A8722" s="144"/>
      <c r="B8722" s="144"/>
      <c r="C8722" s="144"/>
      <c r="D8722" s="144"/>
      <c r="E8722" s="144"/>
      <c r="F8722" s="144"/>
    </row>
    <row r="8723" spans="1:6">
      <c r="A8723" s="144"/>
      <c r="B8723" s="144"/>
      <c r="C8723" s="144"/>
      <c r="D8723" s="144"/>
      <c r="E8723" s="144"/>
      <c r="F8723" s="144"/>
    </row>
    <row r="8724" spans="1:6">
      <c r="A8724" s="144"/>
      <c r="B8724" s="144"/>
      <c r="C8724" s="144"/>
      <c r="D8724" s="144"/>
      <c r="E8724" s="144"/>
      <c r="F8724" s="144"/>
    </row>
    <row r="8725" spans="1:6">
      <c r="A8725" s="144"/>
      <c r="B8725" s="144"/>
      <c r="C8725" s="144"/>
      <c r="D8725" s="144"/>
      <c r="E8725" s="144"/>
      <c r="F8725" s="144"/>
    </row>
    <row r="8726" spans="1:6">
      <c r="A8726" s="144"/>
      <c r="B8726" s="144"/>
      <c r="C8726" s="144"/>
      <c r="D8726" s="144"/>
      <c r="E8726" s="144"/>
      <c r="F8726" s="144"/>
    </row>
    <row r="8727" spans="1:6">
      <c r="A8727" s="144"/>
      <c r="B8727" s="144"/>
      <c r="C8727" s="144"/>
      <c r="D8727" s="144"/>
      <c r="E8727" s="144"/>
      <c r="F8727" s="144"/>
    </row>
    <row r="8728" spans="1:6">
      <c r="A8728" s="144"/>
      <c r="B8728" s="144"/>
      <c r="C8728" s="144"/>
      <c r="D8728" s="144"/>
      <c r="E8728" s="144"/>
      <c r="F8728" s="144"/>
    </row>
    <row r="8729" spans="1:6">
      <c r="A8729" s="144"/>
      <c r="B8729" s="144"/>
      <c r="C8729" s="144"/>
      <c r="D8729" s="144"/>
      <c r="E8729" s="144"/>
      <c r="F8729" s="144"/>
    </row>
    <row r="8730" spans="1:6">
      <c r="A8730" s="144"/>
      <c r="B8730" s="144"/>
      <c r="C8730" s="144"/>
      <c r="D8730" s="144"/>
      <c r="E8730" s="144"/>
      <c r="F8730" s="144"/>
    </row>
    <row r="8731" spans="1:6">
      <c r="A8731" s="144"/>
      <c r="B8731" s="144"/>
      <c r="C8731" s="144"/>
      <c r="D8731" s="144"/>
      <c r="E8731" s="144"/>
      <c r="F8731" s="144"/>
    </row>
    <row r="8732" spans="1:6">
      <c r="A8732" s="144"/>
      <c r="B8732" s="144"/>
      <c r="C8732" s="144"/>
      <c r="D8732" s="144"/>
      <c r="E8732" s="144"/>
      <c r="F8732" s="144"/>
    </row>
    <row r="8733" spans="1:6">
      <c r="A8733" s="144"/>
      <c r="B8733" s="144"/>
      <c r="C8733" s="144"/>
      <c r="D8733" s="144"/>
      <c r="E8733" s="144"/>
      <c r="F8733" s="144"/>
    </row>
    <row r="8734" spans="1:6">
      <c r="A8734" s="144"/>
      <c r="B8734" s="144"/>
      <c r="C8734" s="144"/>
      <c r="D8734" s="144"/>
      <c r="E8734" s="144"/>
      <c r="F8734" s="144"/>
    </row>
    <row r="8735" spans="1:6">
      <c r="A8735" s="144"/>
      <c r="B8735" s="144"/>
      <c r="C8735" s="144"/>
      <c r="D8735" s="144"/>
      <c r="E8735" s="144"/>
      <c r="F8735" s="144"/>
    </row>
    <row r="8736" spans="1:6">
      <c r="A8736" s="144"/>
      <c r="B8736" s="144"/>
      <c r="C8736" s="144"/>
      <c r="D8736" s="144"/>
      <c r="E8736" s="144"/>
      <c r="F8736" s="144"/>
    </row>
    <row r="8737" spans="1:6">
      <c r="A8737" s="144"/>
      <c r="B8737" s="144"/>
      <c r="C8737" s="144"/>
      <c r="D8737" s="144"/>
      <c r="E8737" s="144"/>
      <c r="F8737" s="144"/>
    </row>
    <row r="8738" spans="1:6">
      <c r="A8738" s="144"/>
      <c r="B8738" s="144"/>
      <c r="C8738" s="144"/>
      <c r="D8738" s="144"/>
      <c r="E8738" s="144"/>
      <c r="F8738" s="144"/>
    </row>
    <row r="8739" spans="1:6">
      <c r="A8739" s="144"/>
      <c r="B8739" s="144"/>
      <c r="C8739" s="144"/>
      <c r="D8739" s="144"/>
      <c r="E8739" s="144"/>
      <c r="F8739" s="144"/>
    </row>
    <row r="8740" spans="1:6">
      <c r="A8740" s="144"/>
      <c r="B8740" s="144"/>
      <c r="C8740" s="144"/>
      <c r="D8740" s="144"/>
      <c r="E8740" s="144"/>
      <c r="F8740" s="144"/>
    </row>
    <row r="8741" spans="1:6">
      <c r="A8741" s="144"/>
      <c r="B8741" s="144"/>
      <c r="C8741" s="144"/>
      <c r="D8741" s="144"/>
      <c r="E8741" s="144"/>
      <c r="F8741" s="144"/>
    </row>
    <row r="8742" spans="1:6">
      <c r="A8742" s="144"/>
      <c r="B8742" s="144"/>
      <c r="C8742" s="144"/>
      <c r="D8742" s="144"/>
      <c r="E8742" s="144"/>
      <c r="F8742" s="144"/>
    </row>
    <row r="8743" spans="1:6">
      <c r="A8743" s="144"/>
      <c r="B8743" s="144"/>
      <c r="C8743" s="144"/>
      <c r="D8743" s="144"/>
      <c r="E8743" s="144"/>
      <c r="F8743" s="144"/>
    </row>
    <row r="8744" spans="1:6">
      <c r="A8744" s="144"/>
      <c r="B8744" s="144"/>
      <c r="C8744" s="144"/>
      <c r="D8744" s="144"/>
      <c r="E8744" s="144"/>
      <c r="F8744" s="144"/>
    </row>
    <row r="8745" spans="1:6">
      <c r="A8745" s="144"/>
      <c r="B8745" s="144"/>
      <c r="C8745" s="144"/>
      <c r="D8745" s="144"/>
      <c r="E8745" s="144"/>
      <c r="F8745" s="144"/>
    </row>
    <row r="8746" spans="1:6">
      <c r="A8746" s="144"/>
      <c r="B8746" s="144"/>
      <c r="C8746" s="144"/>
      <c r="D8746" s="144"/>
      <c r="E8746" s="144"/>
      <c r="F8746" s="144"/>
    </row>
    <row r="8747" spans="1:6">
      <c r="A8747" s="144"/>
      <c r="B8747" s="144"/>
      <c r="C8747" s="144"/>
      <c r="D8747" s="144"/>
      <c r="E8747" s="144"/>
      <c r="F8747" s="144"/>
    </row>
    <row r="8748" spans="1:6">
      <c r="A8748" s="144"/>
      <c r="B8748" s="144"/>
      <c r="C8748" s="144"/>
      <c r="D8748" s="144"/>
      <c r="E8748" s="144"/>
      <c r="F8748" s="144"/>
    </row>
    <row r="8749" spans="1:6">
      <c r="A8749" s="144"/>
      <c r="B8749" s="144"/>
      <c r="C8749" s="144"/>
      <c r="D8749" s="144"/>
      <c r="E8749" s="144"/>
      <c r="F8749" s="144"/>
    </row>
    <row r="8750" spans="1:6">
      <c r="A8750" s="144"/>
      <c r="B8750" s="144"/>
      <c r="C8750" s="144"/>
      <c r="D8750" s="144"/>
      <c r="E8750" s="144"/>
      <c r="F8750" s="144"/>
    </row>
    <row r="8751" spans="1:6">
      <c r="A8751" s="144"/>
      <c r="B8751" s="144"/>
      <c r="C8751" s="144"/>
      <c r="D8751" s="144"/>
      <c r="E8751" s="144"/>
      <c r="F8751" s="144"/>
    </row>
    <row r="8752" spans="1:6">
      <c r="A8752" s="144"/>
      <c r="B8752" s="144"/>
      <c r="C8752" s="144"/>
      <c r="D8752" s="144"/>
      <c r="E8752" s="144"/>
      <c r="F8752" s="144"/>
    </row>
    <row r="8753" spans="1:6">
      <c r="A8753" s="144"/>
      <c r="B8753" s="144"/>
      <c r="C8753" s="144"/>
      <c r="D8753" s="144"/>
      <c r="E8753" s="144"/>
      <c r="F8753" s="144"/>
    </row>
    <row r="8754" spans="1:6">
      <c r="A8754" s="144"/>
      <c r="B8754" s="144"/>
      <c r="C8754" s="144"/>
      <c r="D8754" s="144"/>
      <c r="E8754" s="144"/>
      <c r="F8754" s="144"/>
    </row>
    <row r="8755" spans="1:6">
      <c r="A8755" s="144"/>
      <c r="B8755" s="144"/>
      <c r="C8755" s="144"/>
      <c r="D8755" s="144"/>
      <c r="E8755" s="144"/>
      <c r="F8755" s="144"/>
    </row>
    <row r="8756" spans="1:6">
      <c r="A8756" s="144"/>
      <c r="B8756" s="144"/>
      <c r="C8756" s="144"/>
      <c r="D8756" s="144"/>
      <c r="E8756" s="144"/>
      <c r="F8756" s="144"/>
    </row>
    <row r="8757" spans="1:6">
      <c r="A8757" s="144"/>
      <c r="B8757" s="144"/>
      <c r="C8757" s="144"/>
      <c r="D8757" s="144"/>
      <c r="E8757" s="144"/>
      <c r="F8757" s="144"/>
    </row>
    <row r="8758" spans="1:6">
      <c r="A8758" s="144"/>
      <c r="B8758" s="144"/>
      <c r="C8758" s="144"/>
      <c r="D8758" s="144"/>
      <c r="E8758" s="144"/>
      <c r="F8758" s="144"/>
    </row>
    <row r="8759" spans="1:6">
      <c r="A8759" s="144"/>
      <c r="B8759" s="144"/>
      <c r="C8759" s="144"/>
      <c r="D8759" s="144"/>
      <c r="E8759" s="144"/>
      <c r="F8759" s="144"/>
    </row>
    <row r="8760" spans="1:6">
      <c r="A8760" s="144"/>
      <c r="B8760" s="144"/>
      <c r="C8760" s="144"/>
      <c r="D8760" s="144"/>
      <c r="E8760" s="144"/>
      <c r="F8760" s="144"/>
    </row>
    <row r="8761" spans="1:6">
      <c r="A8761" s="144"/>
      <c r="B8761" s="144"/>
      <c r="C8761" s="144"/>
      <c r="D8761" s="144"/>
      <c r="E8761" s="144"/>
      <c r="F8761" s="144"/>
    </row>
    <row r="8762" spans="1:6">
      <c r="A8762" s="144"/>
      <c r="B8762" s="144"/>
      <c r="C8762" s="144"/>
      <c r="D8762" s="144"/>
      <c r="E8762" s="144"/>
      <c r="F8762" s="144"/>
    </row>
    <row r="8763" spans="1:6">
      <c r="A8763" s="144"/>
      <c r="B8763" s="144"/>
      <c r="C8763" s="144"/>
      <c r="D8763" s="144"/>
      <c r="E8763" s="144"/>
      <c r="F8763" s="144"/>
    </row>
    <row r="8764" spans="1:6">
      <c r="A8764" s="144"/>
      <c r="B8764" s="144"/>
      <c r="C8764" s="144"/>
      <c r="D8764" s="144"/>
      <c r="E8764" s="144"/>
      <c r="F8764" s="144"/>
    </row>
    <row r="8765" spans="1:6">
      <c r="A8765" s="144"/>
      <c r="B8765" s="144"/>
      <c r="C8765" s="144"/>
      <c r="D8765" s="144"/>
      <c r="E8765" s="144"/>
      <c r="F8765" s="144"/>
    </row>
    <row r="8766" spans="1:6">
      <c r="A8766" s="144"/>
      <c r="B8766" s="144"/>
      <c r="C8766" s="144"/>
      <c r="D8766" s="144"/>
      <c r="E8766" s="144"/>
      <c r="F8766" s="144"/>
    </row>
    <row r="8767" spans="1:6">
      <c r="A8767" s="144"/>
      <c r="B8767" s="144"/>
      <c r="C8767" s="144"/>
      <c r="D8767" s="144"/>
      <c r="E8767" s="144"/>
      <c r="F8767" s="144"/>
    </row>
    <row r="8768" spans="1:6">
      <c r="A8768" s="144"/>
      <c r="B8768" s="144"/>
      <c r="C8768" s="144"/>
      <c r="D8768" s="144"/>
      <c r="E8768" s="144"/>
      <c r="F8768" s="144"/>
    </row>
    <row r="8769" spans="1:6">
      <c r="A8769" s="144"/>
      <c r="B8769" s="144"/>
      <c r="C8769" s="144"/>
      <c r="D8769" s="144"/>
      <c r="E8769" s="144"/>
      <c r="F8769" s="144"/>
    </row>
    <row r="8770" spans="1:6">
      <c r="A8770" s="144"/>
      <c r="B8770" s="144"/>
      <c r="C8770" s="144"/>
      <c r="D8770" s="144"/>
      <c r="E8770" s="144"/>
      <c r="F8770" s="144"/>
    </row>
    <row r="8771" spans="1:6">
      <c r="A8771" s="144"/>
      <c r="B8771" s="144"/>
      <c r="C8771" s="144"/>
      <c r="D8771" s="144"/>
      <c r="E8771" s="144"/>
      <c r="F8771" s="144"/>
    </row>
    <row r="8772" spans="1:6">
      <c r="A8772" s="144"/>
      <c r="B8772" s="144"/>
      <c r="C8772" s="144"/>
      <c r="D8772" s="144"/>
      <c r="E8772" s="144"/>
      <c r="F8772" s="144"/>
    </row>
    <row r="8773" spans="1:6">
      <c r="A8773" s="144"/>
      <c r="B8773" s="144"/>
      <c r="C8773" s="144"/>
      <c r="D8773" s="144"/>
      <c r="E8773" s="144"/>
      <c r="F8773" s="144"/>
    </row>
    <row r="8774" spans="1:6">
      <c r="A8774" s="144"/>
      <c r="B8774" s="144"/>
      <c r="C8774" s="144"/>
      <c r="D8774" s="144"/>
      <c r="E8774" s="144"/>
      <c r="F8774" s="144"/>
    </row>
    <row r="8775" spans="1:6">
      <c r="A8775" s="144"/>
      <c r="B8775" s="144"/>
      <c r="C8775" s="144"/>
      <c r="D8775" s="144"/>
      <c r="E8775" s="144"/>
      <c r="F8775" s="144"/>
    </row>
    <row r="8776" spans="1:6">
      <c r="A8776" s="144"/>
      <c r="B8776" s="144"/>
      <c r="C8776" s="144"/>
      <c r="D8776" s="144"/>
      <c r="E8776" s="144"/>
      <c r="F8776" s="144"/>
    </row>
    <row r="8777" spans="1:6">
      <c r="A8777" s="144"/>
      <c r="B8777" s="144"/>
      <c r="C8777" s="144"/>
      <c r="D8777" s="144"/>
      <c r="E8777" s="144"/>
      <c r="F8777" s="144"/>
    </row>
    <row r="8778" spans="1:6">
      <c r="A8778" s="144"/>
      <c r="B8778" s="144"/>
      <c r="C8778" s="144"/>
      <c r="D8778" s="144"/>
      <c r="E8778" s="144"/>
      <c r="F8778" s="144"/>
    </row>
    <row r="8779" spans="1:6">
      <c r="A8779" s="144"/>
      <c r="B8779" s="144"/>
      <c r="C8779" s="144"/>
      <c r="D8779" s="144"/>
      <c r="E8779" s="144"/>
      <c r="F8779" s="144"/>
    </row>
    <row r="8780" spans="1:6">
      <c r="A8780" s="144"/>
      <c r="B8780" s="144"/>
      <c r="C8780" s="144"/>
      <c r="D8780" s="144"/>
      <c r="E8780" s="144"/>
      <c r="F8780" s="144"/>
    </row>
    <row r="8781" spans="1:6">
      <c r="A8781" s="144"/>
      <c r="B8781" s="144"/>
      <c r="C8781" s="144"/>
      <c r="D8781" s="144"/>
      <c r="E8781" s="144"/>
      <c r="F8781" s="144"/>
    </row>
    <row r="8782" spans="1:6">
      <c r="A8782" s="144"/>
      <c r="B8782" s="144"/>
      <c r="C8782" s="144"/>
      <c r="D8782" s="144"/>
      <c r="E8782" s="144"/>
      <c r="F8782" s="144"/>
    </row>
    <row r="8783" spans="1:6">
      <c r="A8783" s="144"/>
      <c r="B8783" s="144"/>
      <c r="C8783" s="144"/>
      <c r="D8783" s="144"/>
      <c r="E8783" s="144"/>
      <c r="F8783" s="144"/>
    </row>
    <row r="8784" spans="1:6">
      <c r="A8784" s="144"/>
      <c r="B8784" s="144"/>
      <c r="C8784" s="144"/>
      <c r="D8784" s="144"/>
      <c r="E8784" s="144"/>
      <c r="F8784" s="144"/>
    </row>
    <row r="8785" spans="1:6">
      <c r="A8785" s="144"/>
      <c r="B8785" s="144"/>
      <c r="C8785" s="144"/>
      <c r="D8785" s="144"/>
      <c r="E8785" s="144"/>
      <c r="F8785" s="144"/>
    </row>
    <row r="8786" spans="1:6">
      <c r="A8786" s="144"/>
      <c r="B8786" s="144"/>
      <c r="C8786" s="144"/>
      <c r="D8786" s="144"/>
      <c r="E8786" s="144"/>
      <c r="F8786" s="144"/>
    </row>
    <row r="8787" spans="1:6">
      <c r="A8787" s="144"/>
      <c r="B8787" s="144"/>
      <c r="C8787" s="144"/>
      <c r="D8787" s="144"/>
      <c r="E8787" s="144"/>
      <c r="F8787" s="144"/>
    </row>
    <row r="8788" spans="1:6">
      <c r="A8788" s="144"/>
      <c r="B8788" s="144"/>
      <c r="C8788" s="144"/>
      <c r="D8788" s="144"/>
      <c r="E8788" s="144"/>
      <c r="F8788" s="144"/>
    </row>
    <row r="8789" spans="1:6">
      <c r="A8789" s="144"/>
      <c r="B8789" s="144"/>
      <c r="C8789" s="144"/>
      <c r="D8789" s="144"/>
      <c r="E8789" s="144"/>
      <c r="F8789" s="144"/>
    </row>
    <row r="8790" spans="1:6">
      <c r="A8790" s="144"/>
      <c r="B8790" s="144"/>
      <c r="C8790" s="144"/>
      <c r="D8790" s="144"/>
      <c r="E8790" s="144"/>
      <c r="F8790" s="144"/>
    </row>
    <row r="8791" spans="1:6">
      <c r="A8791" s="144"/>
      <c r="B8791" s="144"/>
      <c r="C8791" s="144"/>
      <c r="D8791" s="144"/>
      <c r="E8791" s="144"/>
      <c r="F8791" s="144"/>
    </row>
    <row r="8792" spans="1:6">
      <c r="A8792" s="144"/>
      <c r="B8792" s="144"/>
      <c r="C8792" s="144"/>
      <c r="D8792" s="144"/>
      <c r="E8792" s="144"/>
      <c r="F8792" s="144"/>
    </row>
    <row r="8793" spans="1:6">
      <c r="A8793" s="144"/>
      <c r="B8793" s="144"/>
      <c r="C8793" s="144"/>
      <c r="D8793" s="144"/>
      <c r="E8793" s="144"/>
      <c r="F8793" s="144"/>
    </row>
    <row r="8794" spans="1:6">
      <c r="A8794" s="144"/>
      <c r="B8794" s="144"/>
      <c r="C8794" s="144"/>
      <c r="D8794" s="144"/>
      <c r="E8794" s="144"/>
      <c r="F8794" s="144"/>
    </row>
    <row r="8795" spans="1:6">
      <c r="A8795" s="144"/>
      <c r="B8795" s="144"/>
      <c r="C8795" s="144"/>
      <c r="D8795" s="144"/>
      <c r="E8795" s="144"/>
      <c r="F8795" s="144"/>
    </row>
    <row r="8796" spans="1:6">
      <c r="A8796" s="144"/>
      <c r="B8796" s="144"/>
      <c r="C8796" s="144"/>
      <c r="D8796" s="144"/>
      <c r="E8796" s="144"/>
      <c r="F8796" s="144"/>
    </row>
    <row r="8797" spans="1:6">
      <c r="A8797" s="144"/>
      <c r="B8797" s="144"/>
      <c r="C8797" s="144"/>
      <c r="D8797" s="144"/>
      <c r="E8797" s="144"/>
      <c r="F8797" s="144"/>
    </row>
    <row r="8798" spans="1:6">
      <c r="A8798" s="144"/>
      <c r="B8798" s="144"/>
      <c r="C8798" s="144"/>
      <c r="D8798" s="144"/>
      <c r="E8798" s="144"/>
      <c r="F8798" s="144"/>
    </row>
    <row r="8799" spans="1:6">
      <c r="A8799" s="144"/>
      <c r="B8799" s="144"/>
      <c r="C8799" s="144"/>
      <c r="D8799" s="144"/>
      <c r="E8799" s="144"/>
      <c r="F8799" s="144"/>
    </row>
    <row r="8800" spans="1:6">
      <c r="A8800" s="144"/>
      <c r="B8800" s="144"/>
      <c r="C8800" s="144"/>
      <c r="D8800" s="144"/>
      <c r="E8800" s="144"/>
      <c r="F8800" s="144"/>
    </row>
    <row r="8801" spans="1:6">
      <c r="A8801" s="144"/>
      <c r="B8801" s="144"/>
      <c r="C8801" s="144"/>
      <c r="D8801" s="144"/>
      <c r="E8801" s="144"/>
      <c r="F8801" s="144"/>
    </row>
    <row r="8802" spans="1:6">
      <c r="A8802" s="144"/>
      <c r="B8802" s="144"/>
      <c r="C8802" s="144"/>
      <c r="D8802" s="144"/>
      <c r="E8802" s="144"/>
      <c r="F8802" s="144"/>
    </row>
    <row r="8803" spans="1:6">
      <c r="A8803" s="144"/>
      <c r="B8803" s="144"/>
      <c r="C8803" s="144"/>
      <c r="D8803" s="144"/>
      <c r="E8803" s="144"/>
      <c r="F8803" s="144"/>
    </row>
    <row r="8804" spans="1:6">
      <c r="A8804" s="144"/>
      <c r="B8804" s="144"/>
      <c r="C8804" s="144"/>
      <c r="D8804" s="144"/>
      <c r="E8804" s="144"/>
      <c r="F8804" s="144"/>
    </row>
    <row r="8805" spans="1:6">
      <c r="A8805" s="144"/>
      <c r="B8805" s="144"/>
      <c r="C8805" s="144"/>
      <c r="D8805" s="144"/>
      <c r="E8805" s="144"/>
      <c r="F8805" s="144"/>
    </row>
    <row r="8806" spans="1:6">
      <c r="A8806" s="144"/>
      <c r="B8806" s="144"/>
      <c r="C8806" s="144"/>
      <c r="D8806" s="144"/>
      <c r="E8806" s="144"/>
      <c r="F8806" s="144"/>
    </row>
    <row r="8807" spans="1:6">
      <c r="A8807" s="144"/>
      <c r="B8807" s="144"/>
      <c r="C8807" s="144"/>
      <c r="D8807" s="144"/>
      <c r="E8807" s="144"/>
      <c r="F8807" s="144"/>
    </row>
    <row r="8808" spans="1:6">
      <c r="A8808" s="144"/>
      <c r="B8808" s="144"/>
      <c r="C8808" s="144"/>
      <c r="D8808" s="144"/>
      <c r="E8808" s="144"/>
      <c r="F8808" s="144"/>
    </row>
    <row r="8809" spans="1:6">
      <c r="A8809" s="144"/>
      <c r="B8809" s="144"/>
      <c r="C8809" s="144"/>
      <c r="D8809" s="144"/>
      <c r="E8809" s="144"/>
      <c r="F8809" s="144"/>
    </row>
    <row r="8810" spans="1:6">
      <c r="A8810" s="144"/>
      <c r="B8810" s="144"/>
      <c r="C8810" s="144"/>
      <c r="D8810" s="144"/>
      <c r="E8810" s="144"/>
      <c r="F8810" s="144"/>
    </row>
    <row r="8811" spans="1:6">
      <c r="A8811" s="144"/>
      <c r="B8811" s="144"/>
      <c r="C8811" s="144"/>
      <c r="D8811" s="144"/>
      <c r="E8811" s="144"/>
      <c r="F8811" s="144"/>
    </row>
    <row r="8812" spans="1:6">
      <c r="A8812" s="144"/>
      <c r="B8812" s="144"/>
      <c r="C8812" s="144"/>
      <c r="D8812" s="144"/>
      <c r="E8812" s="144"/>
      <c r="F8812" s="144"/>
    </row>
    <row r="8813" spans="1:6">
      <c r="A8813" s="144"/>
      <c r="B8813" s="144"/>
      <c r="C8813" s="144"/>
      <c r="D8813" s="144"/>
      <c r="E8813" s="144"/>
      <c r="F8813" s="144"/>
    </row>
    <row r="8814" spans="1:6">
      <c r="A8814" s="144"/>
      <c r="B8814" s="144"/>
      <c r="C8814" s="144"/>
      <c r="D8814" s="144"/>
      <c r="E8814" s="144"/>
      <c r="F8814" s="144"/>
    </row>
    <row r="8815" spans="1:6">
      <c r="A8815" s="144"/>
      <c r="B8815" s="144"/>
      <c r="C8815" s="144"/>
      <c r="D8815" s="144"/>
      <c r="E8815" s="144"/>
      <c r="F8815" s="144"/>
    </row>
    <row r="8816" spans="1:6">
      <c r="A8816" s="144"/>
      <c r="B8816" s="144"/>
      <c r="C8816" s="144"/>
      <c r="D8816" s="144"/>
      <c r="E8816" s="144"/>
      <c r="F8816" s="144"/>
    </row>
    <row r="8817" spans="1:6">
      <c r="A8817" s="144"/>
      <c r="B8817" s="144"/>
      <c r="C8817" s="144"/>
      <c r="D8817" s="144"/>
      <c r="E8817" s="144"/>
      <c r="F8817" s="144"/>
    </row>
    <row r="8818" spans="1:6">
      <c r="A8818" s="144"/>
      <c r="B8818" s="144"/>
      <c r="C8818" s="144"/>
      <c r="D8818" s="144"/>
      <c r="E8818" s="144"/>
      <c r="F8818" s="144"/>
    </row>
    <row r="8819" spans="1:6">
      <c r="A8819" s="144"/>
      <c r="B8819" s="144"/>
      <c r="C8819" s="144"/>
      <c r="D8819" s="144"/>
      <c r="E8819" s="144"/>
      <c r="F8819" s="144"/>
    </row>
    <row r="8820" spans="1:6">
      <c r="A8820" s="144"/>
      <c r="B8820" s="144"/>
      <c r="C8820" s="144"/>
      <c r="D8820" s="144"/>
      <c r="E8820" s="144"/>
      <c r="F8820" s="144"/>
    </row>
    <row r="8821" spans="1:6">
      <c r="A8821" s="144"/>
      <c r="B8821" s="144"/>
      <c r="C8821" s="144"/>
      <c r="D8821" s="144"/>
      <c r="E8821" s="144"/>
      <c r="F8821" s="144"/>
    </row>
    <row r="8822" spans="1:6">
      <c r="A8822" s="144"/>
      <c r="B8822" s="144"/>
      <c r="C8822" s="144"/>
      <c r="D8822" s="144"/>
      <c r="E8822" s="144"/>
      <c r="F8822" s="144"/>
    </row>
    <row r="8823" spans="1:6">
      <c r="A8823" s="144"/>
      <c r="B8823" s="144"/>
      <c r="C8823" s="144"/>
      <c r="D8823" s="144"/>
      <c r="E8823" s="144"/>
      <c r="F8823" s="144"/>
    </row>
    <row r="8824" spans="1:6">
      <c r="A8824" s="144"/>
      <c r="B8824" s="144"/>
      <c r="C8824" s="144"/>
      <c r="D8824" s="144"/>
      <c r="E8824" s="144"/>
      <c r="F8824" s="144"/>
    </row>
    <row r="8825" spans="1:6">
      <c r="A8825" s="144"/>
      <c r="B8825" s="144"/>
      <c r="C8825" s="144"/>
      <c r="D8825" s="144"/>
      <c r="E8825" s="144"/>
      <c r="F8825" s="144"/>
    </row>
    <row r="8826" spans="1:6">
      <c r="A8826" s="144"/>
      <c r="B8826" s="144"/>
      <c r="C8826" s="144"/>
      <c r="D8826" s="144"/>
      <c r="E8826" s="144"/>
      <c r="F8826" s="144"/>
    </row>
    <row r="8827" spans="1:6">
      <c r="A8827" s="144"/>
      <c r="B8827" s="144"/>
      <c r="C8827" s="144"/>
      <c r="D8827" s="144"/>
      <c r="E8827" s="144"/>
      <c r="F8827" s="144"/>
    </row>
    <row r="8828" spans="1:6">
      <c r="A8828" s="144"/>
      <c r="B8828" s="144"/>
      <c r="C8828" s="144"/>
      <c r="D8828" s="144"/>
      <c r="E8828" s="144"/>
      <c r="F8828" s="144"/>
    </row>
    <row r="8829" spans="1:6">
      <c r="A8829" s="144"/>
      <c r="B8829" s="144"/>
      <c r="C8829" s="144"/>
      <c r="D8829" s="144"/>
      <c r="E8829" s="144"/>
      <c r="F8829" s="144"/>
    </row>
    <row r="8830" spans="1:6">
      <c r="A8830" s="144"/>
      <c r="B8830" s="144"/>
      <c r="C8830" s="144"/>
      <c r="D8830" s="144"/>
      <c r="E8830" s="144"/>
      <c r="F8830" s="144"/>
    </row>
    <row r="8831" spans="1:6">
      <c r="A8831" s="144"/>
      <c r="B8831" s="144"/>
      <c r="C8831" s="144"/>
      <c r="D8831" s="144"/>
      <c r="E8831" s="144"/>
      <c r="F8831" s="144"/>
    </row>
    <row r="8832" spans="1:6">
      <c r="A8832" s="144"/>
      <c r="B8832" s="144"/>
      <c r="C8832" s="144"/>
      <c r="D8832" s="144"/>
      <c r="E8832" s="144"/>
      <c r="F8832" s="144"/>
    </row>
    <row r="8833" spans="1:6">
      <c r="A8833" s="144"/>
      <c r="B8833" s="144"/>
      <c r="C8833" s="144"/>
      <c r="D8833" s="144"/>
      <c r="E8833" s="144"/>
      <c r="F8833" s="144"/>
    </row>
    <row r="8834" spans="1:6">
      <c r="A8834" s="144"/>
      <c r="B8834" s="144"/>
      <c r="C8834" s="144"/>
      <c r="D8834" s="144"/>
      <c r="E8834" s="144"/>
      <c r="F8834" s="144"/>
    </row>
    <row r="8835" spans="1:6">
      <c r="A8835" s="144"/>
      <c r="B8835" s="144"/>
      <c r="C8835" s="144"/>
      <c r="D8835" s="144"/>
      <c r="E8835" s="144"/>
      <c r="F8835" s="144"/>
    </row>
    <row r="8836" spans="1:6">
      <c r="A8836" s="144"/>
      <c r="B8836" s="144"/>
      <c r="C8836" s="144"/>
      <c r="D8836" s="144"/>
      <c r="E8836" s="144"/>
      <c r="F8836" s="144"/>
    </row>
    <row r="8837" spans="1:6">
      <c r="A8837" s="144"/>
      <c r="B8837" s="144"/>
      <c r="C8837" s="144"/>
      <c r="D8837" s="144"/>
      <c r="E8837" s="144"/>
      <c r="F8837" s="144"/>
    </row>
    <row r="8838" spans="1:6">
      <c r="A8838" s="144"/>
      <c r="B8838" s="144"/>
      <c r="C8838" s="144"/>
      <c r="D8838" s="144"/>
      <c r="E8838" s="144"/>
      <c r="F8838" s="144"/>
    </row>
    <row r="8839" spans="1:6">
      <c r="A8839" s="144"/>
      <c r="B8839" s="144"/>
      <c r="C8839" s="144"/>
      <c r="D8839" s="144"/>
      <c r="E8839" s="144"/>
      <c r="F8839" s="144"/>
    </row>
    <row r="8840" spans="1:6">
      <c r="A8840" s="144"/>
      <c r="B8840" s="144"/>
      <c r="C8840" s="144"/>
      <c r="D8840" s="144"/>
      <c r="E8840" s="144"/>
      <c r="F8840" s="144"/>
    </row>
    <row r="8841" spans="1:6">
      <c r="A8841" s="144"/>
      <c r="B8841" s="144"/>
      <c r="C8841" s="144"/>
      <c r="D8841" s="144"/>
      <c r="E8841" s="144"/>
      <c r="F8841" s="144"/>
    </row>
    <row r="8842" spans="1:6">
      <c r="A8842" s="144"/>
      <c r="B8842" s="144"/>
      <c r="C8842" s="144"/>
      <c r="D8842" s="144"/>
      <c r="E8842" s="144"/>
      <c r="F8842" s="144"/>
    </row>
    <row r="8843" spans="1:6">
      <c r="A8843" s="144"/>
      <c r="B8843" s="144"/>
      <c r="C8843" s="144"/>
      <c r="D8843" s="144"/>
      <c r="E8843" s="144"/>
      <c r="F8843" s="144"/>
    </row>
    <row r="8844" spans="1:6">
      <c r="A8844" s="144"/>
      <c r="B8844" s="144"/>
      <c r="C8844" s="144"/>
      <c r="D8844" s="144"/>
      <c r="E8844" s="144"/>
      <c r="F8844" s="144"/>
    </row>
    <row r="8845" spans="1:6">
      <c r="A8845" s="144"/>
      <c r="B8845" s="144"/>
      <c r="C8845" s="144"/>
      <c r="D8845" s="144"/>
      <c r="E8845" s="144"/>
      <c r="F8845" s="144"/>
    </row>
    <row r="8846" spans="1:6">
      <c r="A8846" s="144"/>
      <c r="B8846" s="144"/>
      <c r="C8846" s="144"/>
      <c r="D8846" s="144"/>
      <c r="E8846" s="144"/>
      <c r="F8846" s="144"/>
    </row>
    <row r="8847" spans="1:6">
      <c r="A8847" s="144"/>
      <c r="B8847" s="144"/>
      <c r="C8847" s="144"/>
      <c r="D8847" s="144"/>
      <c r="E8847" s="144"/>
      <c r="F8847" s="144"/>
    </row>
    <row r="8848" spans="1:6">
      <c r="A8848" s="144"/>
      <c r="B8848" s="144"/>
      <c r="C8848" s="144"/>
      <c r="D8848" s="144"/>
      <c r="E8848" s="144"/>
      <c r="F8848" s="144"/>
    </row>
    <row r="8849" spans="1:6">
      <c r="A8849" s="144"/>
      <c r="B8849" s="144"/>
      <c r="C8849" s="144"/>
      <c r="D8849" s="144"/>
      <c r="E8849" s="144"/>
      <c r="F8849" s="144"/>
    </row>
    <row r="8850" spans="1:6">
      <c r="A8850" s="144"/>
      <c r="B8850" s="144"/>
      <c r="C8850" s="144"/>
      <c r="D8850" s="144"/>
      <c r="E8850" s="144"/>
      <c r="F8850" s="144"/>
    </row>
    <row r="8851" spans="1:6">
      <c r="A8851" s="144"/>
      <c r="B8851" s="144"/>
      <c r="C8851" s="144"/>
      <c r="D8851" s="144"/>
      <c r="E8851" s="144"/>
      <c r="F8851" s="144"/>
    </row>
    <row r="8852" spans="1:6">
      <c r="A8852" s="144"/>
      <c r="B8852" s="144"/>
      <c r="C8852" s="144"/>
      <c r="D8852" s="144"/>
      <c r="E8852" s="144"/>
      <c r="F8852" s="144"/>
    </row>
    <row r="8853" spans="1:6">
      <c r="A8853" s="144"/>
      <c r="B8853" s="144"/>
      <c r="C8853" s="144"/>
      <c r="D8853" s="144"/>
      <c r="E8853" s="144"/>
      <c r="F8853" s="144"/>
    </row>
    <row r="8854" spans="1:6">
      <c r="A8854" s="144"/>
      <c r="B8854" s="144"/>
      <c r="C8854" s="144"/>
      <c r="D8854" s="144"/>
      <c r="E8854" s="144"/>
      <c r="F8854" s="144"/>
    </row>
    <row r="8855" spans="1:6">
      <c r="A8855" s="144"/>
      <c r="B8855" s="144"/>
      <c r="C8855" s="144"/>
      <c r="D8855" s="144"/>
      <c r="E8855" s="144"/>
      <c r="F8855" s="144"/>
    </row>
    <row r="8856" spans="1:6">
      <c r="A8856" s="144"/>
      <c r="B8856" s="144"/>
      <c r="C8856" s="144"/>
      <c r="D8856" s="144"/>
      <c r="E8856" s="144"/>
      <c r="F8856" s="144"/>
    </row>
    <row r="8857" spans="1:6">
      <c r="A8857" s="144"/>
      <c r="B8857" s="144"/>
      <c r="C8857" s="144"/>
      <c r="D8857" s="144"/>
      <c r="E8857" s="144"/>
      <c r="F8857" s="144"/>
    </row>
    <row r="8858" spans="1:6">
      <c r="A8858" s="144"/>
      <c r="B8858" s="144"/>
      <c r="C8858" s="144"/>
      <c r="D8858" s="144"/>
      <c r="E8858" s="144"/>
      <c r="F8858" s="144"/>
    </row>
    <row r="8859" spans="1:6">
      <c r="A8859" s="144"/>
      <c r="B8859" s="144"/>
      <c r="C8859" s="144"/>
      <c r="D8859" s="144"/>
      <c r="E8859" s="144"/>
      <c r="F8859" s="144"/>
    </row>
    <row r="8860" spans="1:6">
      <c r="A8860" s="144"/>
      <c r="B8860" s="144"/>
      <c r="C8860" s="144"/>
      <c r="D8860" s="144"/>
      <c r="E8860" s="144"/>
      <c r="F8860" s="144"/>
    </row>
    <row r="8861" spans="1:6">
      <c r="A8861" s="144"/>
      <c r="B8861" s="144"/>
      <c r="C8861" s="144"/>
      <c r="D8861" s="144"/>
      <c r="E8861" s="144"/>
      <c r="F8861" s="144"/>
    </row>
    <row r="8862" spans="1:6">
      <c r="A8862" s="144"/>
      <c r="B8862" s="144"/>
      <c r="C8862" s="144"/>
      <c r="D8862" s="144"/>
      <c r="E8862" s="144"/>
      <c r="F8862" s="144"/>
    </row>
    <row r="8863" spans="1:6">
      <c r="A8863" s="144"/>
      <c r="B8863" s="144"/>
      <c r="C8863" s="144"/>
      <c r="D8863" s="144"/>
      <c r="E8863" s="144"/>
      <c r="F8863" s="144"/>
    </row>
    <row r="8864" spans="1:6">
      <c r="A8864" s="144"/>
      <c r="B8864" s="144"/>
      <c r="C8864" s="144"/>
      <c r="D8864" s="144"/>
      <c r="E8864" s="144"/>
      <c r="F8864" s="144"/>
    </row>
    <row r="8865" spans="1:6">
      <c r="A8865" s="144"/>
      <c r="B8865" s="144"/>
      <c r="C8865" s="144"/>
      <c r="D8865" s="144"/>
      <c r="E8865" s="144"/>
      <c r="F8865" s="144"/>
    </row>
    <row r="8866" spans="1:6">
      <c r="A8866" s="144"/>
      <c r="B8866" s="144"/>
      <c r="C8866" s="144"/>
      <c r="D8866" s="144"/>
      <c r="E8866" s="144"/>
      <c r="F8866" s="144"/>
    </row>
    <row r="8867" spans="1:6">
      <c r="A8867" s="144"/>
      <c r="B8867" s="144"/>
      <c r="C8867" s="144"/>
      <c r="D8867" s="144"/>
      <c r="E8867" s="144"/>
      <c r="F8867" s="144"/>
    </row>
    <row r="8868" spans="1:6">
      <c r="A8868" s="144"/>
      <c r="B8868" s="144"/>
      <c r="C8868" s="144"/>
      <c r="D8868" s="144"/>
      <c r="E8868" s="144"/>
      <c r="F8868" s="144"/>
    </row>
    <row r="8869" spans="1:6">
      <c r="A8869" s="144"/>
      <c r="B8869" s="144"/>
      <c r="C8869" s="144"/>
      <c r="D8869" s="144"/>
      <c r="E8869" s="144"/>
      <c r="F8869" s="144"/>
    </row>
    <row r="8870" spans="1:6">
      <c r="A8870" s="144"/>
      <c r="B8870" s="144"/>
      <c r="C8870" s="144"/>
      <c r="D8870" s="144"/>
      <c r="E8870" s="144"/>
      <c r="F8870" s="144"/>
    </row>
    <row r="8871" spans="1:6">
      <c r="A8871" s="144"/>
      <c r="B8871" s="144"/>
      <c r="C8871" s="144"/>
      <c r="D8871" s="144"/>
      <c r="E8871" s="144"/>
      <c r="F8871" s="144"/>
    </row>
    <row r="8872" spans="1:6">
      <c r="A8872" s="144"/>
      <c r="B8872" s="144"/>
      <c r="C8872" s="144"/>
      <c r="D8872" s="144"/>
      <c r="E8872" s="144"/>
      <c r="F8872" s="144"/>
    </row>
    <row r="8873" spans="1:6">
      <c r="A8873" s="144"/>
      <c r="B8873" s="144"/>
      <c r="C8873" s="144"/>
      <c r="D8873" s="144"/>
      <c r="E8873" s="144"/>
      <c r="F8873" s="144"/>
    </row>
    <row r="8874" spans="1:6">
      <c r="A8874" s="144"/>
      <c r="B8874" s="144"/>
      <c r="C8874" s="144"/>
      <c r="D8874" s="144"/>
      <c r="E8874" s="144"/>
      <c r="F8874" s="144"/>
    </row>
    <row r="8875" spans="1:6">
      <c r="A8875" s="144"/>
      <c r="B8875" s="144"/>
      <c r="C8875" s="144"/>
      <c r="D8875" s="144"/>
      <c r="E8875" s="144"/>
      <c r="F8875" s="144"/>
    </row>
    <row r="8876" spans="1:6">
      <c r="A8876" s="144"/>
      <c r="B8876" s="144"/>
      <c r="C8876" s="144"/>
      <c r="D8876" s="144"/>
      <c r="E8876" s="144"/>
      <c r="F8876" s="144"/>
    </row>
    <row r="8877" spans="1:6">
      <c r="A8877" s="144"/>
      <c r="B8877" s="144"/>
      <c r="C8877" s="144"/>
      <c r="D8877" s="144"/>
      <c r="E8877" s="144"/>
      <c r="F8877" s="144"/>
    </row>
    <row r="8878" spans="1:6">
      <c r="A8878" s="144"/>
      <c r="B8878" s="144"/>
      <c r="C8878" s="144"/>
      <c r="D8878" s="144"/>
      <c r="E8878" s="144"/>
      <c r="F8878" s="144"/>
    </row>
    <row r="8879" spans="1:6">
      <c r="A8879" s="144"/>
      <c r="B8879" s="144"/>
      <c r="C8879" s="144"/>
      <c r="D8879" s="144"/>
      <c r="E8879" s="144"/>
      <c r="F8879" s="144"/>
    </row>
    <row r="8880" spans="1:6">
      <c r="A8880" s="144"/>
      <c r="B8880" s="144"/>
      <c r="C8880" s="144"/>
      <c r="D8880" s="144"/>
      <c r="E8880" s="144"/>
      <c r="F8880" s="144"/>
    </row>
    <row r="8881" spans="1:6">
      <c r="A8881" s="144"/>
      <c r="B8881" s="144"/>
      <c r="C8881" s="144"/>
      <c r="D8881" s="144"/>
      <c r="E8881" s="144"/>
      <c r="F8881" s="144"/>
    </row>
    <row r="8882" spans="1:6">
      <c r="A8882" s="144"/>
      <c r="B8882" s="144"/>
      <c r="C8882" s="144"/>
      <c r="D8882" s="144"/>
      <c r="E8882" s="144"/>
      <c r="F8882" s="144"/>
    </row>
    <row r="8883" spans="1:6">
      <c r="A8883" s="144"/>
      <c r="B8883" s="144"/>
      <c r="C8883" s="144"/>
      <c r="D8883" s="144"/>
      <c r="E8883" s="144"/>
      <c r="F8883" s="144"/>
    </row>
    <row r="8884" spans="1:6">
      <c r="A8884" s="144"/>
      <c r="B8884" s="144"/>
      <c r="C8884" s="144"/>
      <c r="D8884" s="144"/>
      <c r="E8884" s="144"/>
      <c r="F8884" s="144"/>
    </row>
    <row r="8885" spans="1:6">
      <c r="A8885" s="144"/>
      <c r="B8885" s="144"/>
      <c r="C8885" s="144"/>
      <c r="D8885" s="144"/>
      <c r="E8885" s="144"/>
      <c r="F8885" s="144"/>
    </row>
    <row r="8886" spans="1:6">
      <c r="A8886" s="144"/>
      <c r="B8886" s="144"/>
      <c r="C8886" s="144"/>
      <c r="D8886" s="144"/>
      <c r="E8886" s="144"/>
      <c r="F8886" s="144"/>
    </row>
    <row r="8887" spans="1:6">
      <c r="A8887" s="144"/>
      <c r="B8887" s="144"/>
      <c r="C8887" s="144"/>
      <c r="D8887" s="144"/>
      <c r="E8887" s="144"/>
      <c r="F8887" s="144"/>
    </row>
    <row r="8888" spans="1:6">
      <c r="A8888" s="144"/>
      <c r="B8888" s="144"/>
      <c r="C8888" s="144"/>
      <c r="D8888" s="144"/>
      <c r="E8888" s="144"/>
      <c r="F8888" s="144"/>
    </row>
    <row r="8889" spans="1:6">
      <c r="A8889" s="144"/>
      <c r="B8889" s="144"/>
      <c r="C8889" s="144"/>
      <c r="D8889" s="144"/>
      <c r="E8889" s="144"/>
      <c r="F8889" s="144"/>
    </row>
    <row r="8890" spans="1:6">
      <c r="A8890" s="144"/>
      <c r="B8890" s="144"/>
      <c r="C8890" s="144"/>
      <c r="D8890" s="144"/>
      <c r="E8890" s="144"/>
      <c r="F8890" s="144"/>
    </row>
    <row r="8891" spans="1:6">
      <c r="A8891" s="144"/>
      <c r="B8891" s="144"/>
      <c r="C8891" s="144"/>
      <c r="D8891" s="144"/>
      <c r="E8891" s="144"/>
      <c r="F8891" s="144"/>
    </row>
    <row r="8892" spans="1:6">
      <c r="A8892" s="144"/>
      <c r="B8892" s="144"/>
      <c r="C8892" s="144"/>
      <c r="D8892" s="144"/>
      <c r="E8892" s="144"/>
      <c r="F8892" s="144"/>
    </row>
    <row r="8893" spans="1:6">
      <c r="A8893" s="144"/>
      <c r="B8893" s="144"/>
      <c r="C8893" s="144"/>
      <c r="D8893" s="144"/>
      <c r="E8893" s="144"/>
      <c r="F8893" s="144"/>
    </row>
    <row r="8894" spans="1:6">
      <c r="A8894" s="144"/>
      <c r="B8894" s="144"/>
      <c r="C8894" s="144"/>
      <c r="D8894" s="144"/>
      <c r="E8894" s="144"/>
      <c r="F8894" s="144"/>
    </row>
    <row r="8895" spans="1:6">
      <c r="A8895" s="144"/>
      <c r="B8895" s="144"/>
      <c r="C8895" s="144"/>
      <c r="D8895" s="144"/>
      <c r="E8895" s="144"/>
      <c r="F8895" s="144"/>
    </row>
    <row r="8896" spans="1:6">
      <c r="A8896" s="144"/>
      <c r="B8896" s="144"/>
      <c r="C8896" s="144"/>
      <c r="D8896" s="144"/>
      <c r="E8896" s="144"/>
      <c r="F8896" s="144"/>
    </row>
    <row r="8897" spans="1:6">
      <c r="A8897" s="144"/>
      <c r="B8897" s="144"/>
      <c r="C8897" s="144"/>
      <c r="D8897" s="144"/>
      <c r="E8897" s="144"/>
      <c r="F8897" s="144"/>
    </row>
    <row r="8898" spans="1:6">
      <c r="A8898" s="144"/>
      <c r="B8898" s="144"/>
      <c r="C8898" s="144"/>
      <c r="D8898" s="144"/>
      <c r="E8898" s="144"/>
      <c r="F8898" s="144"/>
    </row>
    <row r="8899" spans="1:6">
      <c r="A8899" s="144"/>
      <c r="B8899" s="144"/>
      <c r="C8899" s="144"/>
      <c r="D8899" s="144"/>
      <c r="E8899" s="144"/>
      <c r="F8899" s="144"/>
    </row>
    <row r="8900" spans="1:6">
      <c r="A8900" s="144"/>
      <c r="B8900" s="144"/>
      <c r="C8900" s="144"/>
      <c r="D8900" s="144"/>
      <c r="E8900" s="144"/>
      <c r="F8900" s="144"/>
    </row>
    <row r="8901" spans="1:6">
      <c r="A8901" s="144"/>
      <c r="B8901" s="144"/>
      <c r="C8901" s="144"/>
      <c r="D8901" s="144"/>
      <c r="E8901" s="144"/>
      <c r="F8901" s="144"/>
    </row>
    <row r="8902" spans="1:6">
      <c r="A8902" s="144"/>
      <c r="B8902" s="144"/>
      <c r="C8902" s="144"/>
      <c r="D8902" s="144"/>
      <c r="E8902" s="144"/>
      <c r="F8902" s="144"/>
    </row>
    <row r="8903" spans="1:6">
      <c r="A8903" s="144"/>
      <c r="B8903" s="144"/>
      <c r="C8903" s="144"/>
      <c r="D8903" s="144"/>
      <c r="E8903" s="144"/>
      <c r="F8903" s="144"/>
    </row>
    <row r="8904" spans="1:6">
      <c r="A8904" s="144"/>
      <c r="B8904" s="144"/>
      <c r="C8904" s="144"/>
      <c r="D8904" s="144"/>
      <c r="E8904" s="144"/>
      <c r="F8904" s="144"/>
    </row>
    <row r="8905" spans="1:6">
      <c r="A8905" s="144"/>
      <c r="B8905" s="144"/>
      <c r="C8905" s="144"/>
      <c r="D8905" s="144"/>
      <c r="E8905" s="144"/>
      <c r="F8905" s="144"/>
    </row>
    <row r="8906" spans="1:6">
      <c r="A8906" s="144"/>
      <c r="B8906" s="144"/>
      <c r="C8906" s="144"/>
      <c r="D8906" s="144"/>
      <c r="E8906" s="144"/>
      <c r="F8906" s="144"/>
    </row>
    <row r="8907" spans="1:6">
      <c r="A8907" s="144"/>
      <c r="B8907" s="144"/>
      <c r="C8907" s="144"/>
      <c r="D8907" s="144"/>
      <c r="E8907" s="144"/>
      <c r="F8907" s="144"/>
    </row>
    <row r="8908" spans="1:6">
      <c r="A8908" s="144"/>
      <c r="B8908" s="144"/>
      <c r="C8908" s="144"/>
      <c r="D8908" s="144"/>
      <c r="E8908" s="144"/>
      <c r="F8908" s="144"/>
    </row>
    <row r="8909" spans="1:6">
      <c r="A8909" s="144"/>
      <c r="B8909" s="144"/>
      <c r="C8909" s="144"/>
      <c r="D8909" s="144"/>
      <c r="E8909" s="144"/>
      <c r="F8909" s="144"/>
    </row>
    <row r="8910" spans="1:6">
      <c r="A8910" s="144"/>
      <c r="B8910" s="144"/>
      <c r="C8910" s="144"/>
      <c r="D8910" s="144"/>
      <c r="E8910" s="144"/>
      <c r="F8910" s="144"/>
    </row>
    <row r="8911" spans="1:6">
      <c r="A8911" s="144"/>
      <c r="B8911" s="144"/>
      <c r="C8911" s="144"/>
      <c r="D8911" s="144"/>
      <c r="E8911" s="144"/>
      <c r="F8911" s="144"/>
    </row>
    <row r="8912" spans="1:6">
      <c r="A8912" s="144"/>
      <c r="B8912" s="144"/>
      <c r="C8912" s="144"/>
      <c r="D8912" s="144"/>
      <c r="E8912" s="144"/>
      <c r="F8912" s="144"/>
    </row>
    <row r="8913" spans="1:6">
      <c r="A8913" s="144"/>
      <c r="B8913" s="144"/>
      <c r="C8913" s="144"/>
      <c r="D8913" s="144"/>
      <c r="E8913" s="144"/>
      <c r="F8913" s="144"/>
    </row>
    <row r="8914" spans="1:6">
      <c r="A8914" s="144"/>
      <c r="B8914" s="144"/>
      <c r="C8914" s="144"/>
      <c r="D8914" s="144"/>
      <c r="E8914" s="144"/>
      <c r="F8914" s="144"/>
    </row>
    <row r="8915" spans="1:6">
      <c r="A8915" s="144"/>
      <c r="B8915" s="144"/>
      <c r="C8915" s="144"/>
      <c r="D8915" s="144"/>
      <c r="E8915" s="144"/>
      <c r="F8915" s="144"/>
    </row>
    <row r="8916" spans="1:6">
      <c r="A8916" s="144"/>
      <c r="B8916" s="144"/>
      <c r="C8916" s="144"/>
      <c r="D8916" s="144"/>
      <c r="E8916" s="144"/>
      <c r="F8916" s="144"/>
    </row>
    <row r="8917" spans="1:6">
      <c r="A8917" s="144"/>
      <c r="B8917" s="144"/>
      <c r="C8917" s="144"/>
      <c r="D8917" s="144"/>
      <c r="E8917" s="144"/>
      <c r="F8917" s="144"/>
    </row>
    <row r="8918" spans="1:6">
      <c r="A8918" s="144"/>
      <c r="B8918" s="144"/>
      <c r="C8918" s="144"/>
      <c r="D8918" s="144"/>
      <c r="E8918" s="144"/>
      <c r="F8918" s="144"/>
    </row>
    <row r="8919" spans="1:6">
      <c r="A8919" s="144"/>
      <c r="B8919" s="144"/>
      <c r="C8919" s="144"/>
      <c r="D8919" s="144"/>
      <c r="E8919" s="144"/>
      <c r="F8919" s="144"/>
    </row>
    <row r="8920" spans="1:6">
      <c r="A8920" s="144"/>
      <c r="B8920" s="144"/>
      <c r="C8920" s="144"/>
      <c r="D8920" s="144"/>
      <c r="E8920" s="144"/>
      <c r="F8920" s="144"/>
    </row>
    <row r="8921" spans="1:6">
      <c r="A8921" s="144"/>
      <c r="B8921" s="144"/>
      <c r="C8921" s="144"/>
      <c r="D8921" s="144"/>
      <c r="E8921" s="144"/>
      <c r="F8921" s="144"/>
    </row>
    <row r="8922" spans="1:6">
      <c r="A8922" s="144"/>
      <c r="B8922" s="144"/>
      <c r="C8922" s="144"/>
      <c r="D8922" s="144"/>
      <c r="E8922" s="144"/>
      <c r="F8922" s="144"/>
    </row>
    <row r="8923" spans="1:6">
      <c r="A8923" s="144"/>
      <c r="B8923" s="144"/>
      <c r="C8923" s="144"/>
      <c r="D8923" s="144"/>
      <c r="E8923" s="144"/>
      <c r="F8923" s="144"/>
    </row>
    <row r="8924" spans="1:6">
      <c r="A8924" s="144"/>
      <c r="B8924" s="144"/>
      <c r="C8924" s="144"/>
      <c r="D8924" s="144"/>
      <c r="E8924" s="144"/>
      <c r="F8924" s="144"/>
    </row>
    <row r="8925" spans="1:6">
      <c r="A8925" s="144"/>
      <c r="B8925" s="144"/>
      <c r="C8925" s="144"/>
      <c r="D8925" s="144"/>
      <c r="E8925" s="144"/>
      <c r="F8925" s="144"/>
    </row>
    <row r="8926" spans="1:6">
      <c r="A8926" s="144"/>
      <c r="B8926" s="144"/>
      <c r="C8926" s="144"/>
      <c r="D8926" s="144"/>
      <c r="E8926" s="144"/>
      <c r="F8926" s="144"/>
    </row>
    <row r="8927" spans="1:6">
      <c r="A8927" s="144"/>
      <c r="B8927" s="144"/>
      <c r="C8927" s="144"/>
      <c r="D8927" s="144"/>
      <c r="E8927" s="144"/>
      <c r="F8927" s="144"/>
    </row>
    <row r="8928" spans="1:6">
      <c r="A8928" s="144"/>
      <c r="B8928" s="144"/>
      <c r="C8928" s="144"/>
      <c r="D8928" s="144"/>
      <c r="E8928" s="144"/>
      <c r="F8928" s="144"/>
    </row>
    <row r="8929" spans="1:6">
      <c r="A8929" s="144"/>
      <c r="B8929" s="144"/>
      <c r="C8929" s="144"/>
      <c r="D8929" s="144"/>
      <c r="E8929" s="144"/>
      <c r="F8929" s="144"/>
    </row>
    <row r="8930" spans="1:6">
      <c r="A8930" s="144"/>
      <c r="B8930" s="144"/>
      <c r="C8930" s="144"/>
      <c r="D8930" s="144"/>
      <c r="E8930" s="144"/>
      <c r="F8930" s="144"/>
    </row>
    <row r="8931" spans="1:6">
      <c r="A8931" s="144"/>
      <c r="B8931" s="144"/>
      <c r="C8931" s="144"/>
      <c r="D8931" s="144"/>
      <c r="E8931" s="144"/>
      <c r="F8931" s="144"/>
    </row>
    <row r="8932" spans="1:6">
      <c r="A8932" s="144"/>
      <c r="B8932" s="144"/>
      <c r="C8932" s="144"/>
      <c r="D8932" s="144"/>
      <c r="E8932" s="144"/>
      <c r="F8932" s="144"/>
    </row>
    <row r="8933" spans="1:6">
      <c r="A8933" s="144"/>
      <c r="B8933" s="144"/>
      <c r="C8933" s="144"/>
      <c r="D8933" s="144"/>
      <c r="E8933" s="144"/>
      <c r="F8933" s="144"/>
    </row>
    <row r="8934" spans="1:6">
      <c r="A8934" s="144"/>
      <c r="B8934" s="144"/>
      <c r="C8934" s="144"/>
      <c r="D8934" s="144"/>
      <c r="E8934" s="144"/>
      <c r="F8934" s="144"/>
    </row>
    <row r="8935" spans="1:6">
      <c r="A8935" s="144"/>
      <c r="B8935" s="144"/>
      <c r="C8935" s="144"/>
      <c r="D8935" s="144"/>
      <c r="E8935" s="144"/>
      <c r="F8935" s="144"/>
    </row>
    <row r="8936" spans="1:6">
      <c r="A8936" s="144"/>
      <c r="B8936" s="144"/>
      <c r="C8936" s="144"/>
      <c r="D8936" s="144"/>
      <c r="E8936" s="144"/>
      <c r="F8936" s="144"/>
    </row>
    <row r="8937" spans="1:6">
      <c r="A8937" s="144"/>
      <c r="B8937" s="144"/>
      <c r="C8937" s="144"/>
      <c r="D8937" s="144"/>
      <c r="E8937" s="144"/>
      <c r="F8937" s="144"/>
    </row>
    <row r="8938" spans="1:6">
      <c r="A8938" s="144"/>
      <c r="B8938" s="144"/>
      <c r="C8938" s="144"/>
      <c r="D8938" s="144"/>
      <c r="E8938" s="144"/>
      <c r="F8938" s="144"/>
    </row>
    <row r="8939" spans="1:6">
      <c r="A8939" s="144"/>
      <c r="B8939" s="144"/>
      <c r="C8939" s="144"/>
      <c r="D8939" s="144"/>
      <c r="E8939" s="144"/>
      <c r="F8939" s="144"/>
    </row>
    <row r="8940" spans="1:6">
      <c r="A8940" s="144"/>
      <c r="B8940" s="144"/>
      <c r="C8940" s="144"/>
      <c r="D8940" s="144"/>
      <c r="E8940" s="144"/>
      <c r="F8940" s="144"/>
    </row>
    <row r="8941" spans="1:6">
      <c r="A8941" s="144"/>
      <c r="B8941" s="144"/>
      <c r="C8941" s="144"/>
      <c r="D8941" s="144"/>
      <c r="E8941" s="144"/>
      <c r="F8941" s="144"/>
    </row>
    <row r="8942" spans="1:6">
      <c r="A8942" s="144"/>
      <c r="B8942" s="144"/>
      <c r="C8942" s="144"/>
      <c r="D8942" s="144"/>
      <c r="E8942" s="144"/>
      <c r="F8942" s="144"/>
    </row>
    <row r="8943" spans="1:6">
      <c r="A8943" s="144"/>
      <c r="B8943" s="144"/>
      <c r="C8943" s="144"/>
      <c r="D8943" s="144"/>
      <c r="E8943" s="144"/>
      <c r="F8943" s="144"/>
    </row>
    <row r="8944" spans="1:6">
      <c r="A8944" s="144"/>
      <c r="B8944" s="144"/>
      <c r="C8944" s="144"/>
      <c r="D8944" s="144"/>
      <c r="E8944" s="144"/>
      <c r="F8944" s="144"/>
    </row>
    <row r="8945" spans="1:6">
      <c r="A8945" s="144"/>
      <c r="B8945" s="144"/>
      <c r="C8945" s="144"/>
      <c r="D8945" s="144"/>
      <c r="E8945" s="144"/>
      <c r="F8945" s="144"/>
    </row>
    <row r="8946" spans="1:6">
      <c r="A8946" s="144"/>
      <c r="B8946" s="144"/>
      <c r="C8946" s="144"/>
      <c r="D8946" s="144"/>
      <c r="E8946" s="144"/>
      <c r="F8946" s="144"/>
    </row>
    <row r="8947" spans="1:6">
      <c r="A8947" s="144"/>
      <c r="B8947" s="144"/>
      <c r="C8947" s="144"/>
      <c r="D8947" s="144"/>
      <c r="E8947" s="144"/>
      <c r="F8947" s="144"/>
    </row>
    <row r="8948" spans="1:6">
      <c r="A8948" s="144"/>
      <c r="B8948" s="144"/>
      <c r="C8948" s="144"/>
      <c r="D8948" s="144"/>
      <c r="E8948" s="144"/>
      <c r="F8948" s="144"/>
    </row>
    <row r="8949" spans="1:6">
      <c r="A8949" s="144"/>
      <c r="B8949" s="144"/>
      <c r="C8949" s="144"/>
      <c r="D8949" s="144"/>
      <c r="E8949" s="144"/>
      <c r="F8949" s="144"/>
    </row>
    <row r="8950" spans="1:6">
      <c r="A8950" s="144"/>
      <c r="B8950" s="144"/>
      <c r="C8950" s="144"/>
      <c r="D8950" s="144"/>
      <c r="E8950" s="144"/>
      <c r="F8950" s="144"/>
    </row>
    <row r="8951" spans="1:6">
      <c r="A8951" s="144"/>
      <c r="B8951" s="144"/>
      <c r="C8951" s="144"/>
      <c r="D8951" s="144"/>
      <c r="E8951" s="144"/>
      <c r="F8951" s="144"/>
    </row>
    <row r="8952" spans="1:6">
      <c r="A8952" s="144"/>
      <c r="B8952" s="144"/>
      <c r="C8952" s="144"/>
      <c r="D8952" s="144"/>
      <c r="E8952" s="144"/>
      <c r="F8952" s="144"/>
    </row>
    <row r="8953" spans="1:6">
      <c r="A8953" s="144"/>
      <c r="B8953" s="144"/>
      <c r="C8953" s="144"/>
      <c r="D8953" s="144"/>
      <c r="E8953" s="144"/>
      <c r="F8953" s="144"/>
    </row>
    <row r="8954" spans="1:6">
      <c r="A8954" s="144"/>
      <c r="B8954" s="144"/>
      <c r="C8954" s="144"/>
      <c r="D8954" s="144"/>
      <c r="E8954" s="144"/>
      <c r="F8954" s="144"/>
    </row>
    <row r="8955" spans="1:6">
      <c r="A8955" s="144"/>
      <c r="B8955" s="144"/>
      <c r="C8955" s="144"/>
      <c r="D8955" s="144"/>
      <c r="E8955" s="144"/>
      <c r="F8955" s="144"/>
    </row>
    <row r="8956" spans="1:6">
      <c r="A8956" s="144"/>
      <c r="B8956" s="144"/>
      <c r="C8956" s="144"/>
      <c r="D8956" s="144"/>
      <c r="E8956" s="144"/>
      <c r="F8956" s="144"/>
    </row>
    <row r="8957" spans="1:6">
      <c r="A8957" s="144"/>
      <c r="B8957" s="144"/>
      <c r="C8957" s="144"/>
      <c r="D8957" s="144"/>
      <c r="E8957" s="144"/>
      <c r="F8957" s="144"/>
    </row>
    <row r="8958" spans="1:6">
      <c r="A8958" s="144"/>
      <c r="B8958" s="144"/>
      <c r="C8958" s="144"/>
      <c r="D8958" s="144"/>
      <c r="E8958" s="144"/>
      <c r="F8958" s="144"/>
    </row>
    <row r="8959" spans="1:6">
      <c r="A8959" s="144"/>
      <c r="B8959" s="144"/>
      <c r="C8959" s="144"/>
      <c r="D8959" s="144"/>
      <c r="E8959" s="144"/>
      <c r="F8959" s="144"/>
    </row>
    <row r="8960" spans="1:6">
      <c r="A8960" s="144"/>
      <c r="B8960" s="144"/>
      <c r="C8960" s="144"/>
      <c r="D8960" s="144"/>
      <c r="E8960" s="144"/>
      <c r="F8960" s="144"/>
    </row>
    <row r="8961" spans="1:6">
      <c r="A8961" s="144"/>
      <c r="B8961" s="144"/>
      <c r="C8961" s="144"/>
      <c r="D8961" s="144"/>
      <c r="E8961" s="144"/>
      <c r="F8961" s="144"/>
    </row>
    <row r="8962" spans="1:6">
      <c r="A8962" s="144"/>
      <c r="B8962" s="144"/>
      <c r="C8962" s="144"/>
      <c r="D8962" s="144"/>
      <c r="E8962" s="144"/>
      <c r="F8962" s="144"/>
    </row>
    <row r="8963" spans="1:6">
      <c r="A8963" s="144"/>
      <c r="B8963" s="144"/>
      <c r="C8963" s="144"/>
      <c r="D8963" s="144"/>
      <c r="E8963" s="144"/>
      <c r="F8963" s="144"/>
    </row>
    <row r="8964" spans="1:6">
      <c r="A8964" s="144"/>
      <c r="B8964" s="144"/>
      <c r="C8964" s="144"/>
      <c r="D8964" s="144"/>
      <c r="E8964" s="144"/>
      <c r="F8964" s="144"/>
    </row>
    <row r="8965" spans="1:6">
      <c r="A8965" s="144"/>
      <c r="B8965" s="144"/>
      <c r="C8965" s="144"/>
      <c r="D8965" s="144"/>
      <c r="E8965" s="144"/>
      <c r="F8965" s="144"/>
    </row>
    <row r="8966" spans="1:6">
      <c r="A8966" s="144"/>
      <c r="B8966" s="144"/>
      <c r="C8966" s="144"/>
      <c r="D8966" s="144"/>
      <c r="E8966" s="144"/>
      <c r="F8966" s="144"/>
    </row>
    <row r="8967" spans="1:6">
      <c r="A8967" s="144"/>
      <c r="B8967" s="144"/>
      <c r="C8967" s="144"/>
      <c r="D8967" s="144"/>
      <c r="E8967" s="144"/>
      <c r="F8967" s="144"/>
    </row>
    <row r="8968" spans="1:6">
      <c r="A8968" s="144"/>
      <c r="B8968" s="144"/>
      <c r="C8968" s="144"/>
      <c r="D8968" s="144"/>
      <c r="E8968" s="144"/>
      <c r="F8968" s="144"/>
    </row>
    <row r="8969" spans="1:6">
      <c r="A8969" s="144"/>
      <c r="B8969" s="144"/>
      <c r="C8969" s="144"/>
      <c r="D8969" s="144"/>
      <c r="E8969" s="144"/>
      <c r="F8969" s="144"/>
    </row>
    <row r="8970" spans="1:6">
      <c r="A8970" s="144"/>
      <c r="B8970" s="144"/>
      <c r="C8970" s="144"/>
      <c r="D8970" s="144"/>
      <c r="E8970" s="144"/>
      <c r="F8970" s="144"/>
    </row>
    <row r="8971" spans="1:6">
      <c r="A8971" s="144"/>
      <c r="B8971" s="144"/>
      <c r="C8971" s="144"/>
      <c r="D8971" s="144"/>
      <c r="E8971" s="144"/>
      <c r="F8971" s="144"/>
    </row>
    <row r="8972" spans="1:6">
      <c r="A8972" s="144"/>
      <c r="B8972" s="144"/>
      <c r="C8972" s="144"/>
      <c r="D8972" s="144"/>
      <c r="E8972" s="144"/>
      <c r="F8972" s="144"/>
    </row>
    <row r="8973" spans="1:6">
      <c r="A8973" s="144"/>
      <c r="B8973" s="144"/>
      <c r="C8973" s="144"/>
      <c r="D8973" s="144"/>
      <c r="E8973" s="144"/>
      <c r="F8973" s="144"/>
    </row>
    <row r="8974" spans="1:6">
      <c r="A8974" s="144"/>
      <c r="B8974" s="144"/>
      <c r="C8974" s="144"/>
      <c r="D8974" s="144"/>
      <c r="E8974" s="144"/>
      <c r="F8974" s="144"/>
    </row>
    <row r="8975" spans="1:6">
      <c r="A8975" s="144"/>
      <c r="B8975" s="144"/>
      <c r="C8975" s="144"/>
      <c r="D8975" s="144"/>
      <c r="E8975" s="144"/>
      <c r="F8975" s="144"/>
    </row>
    <row r="8976" spans="1:6">
      <c r="A8976" s="144"/>
      <c r="B8976" s="144"/>
      <c r="C8976" s="144"/>
      <c r="D8976" s="144"/>
      <c r="E8976" s="144"/>
      <c r="F8976" s="144"/>
    </row>
    <row r="8977" spans="1:6">
      <c r="A8977" s="144"/>
      <c r="B8977" s="144"/>
      <c r="C8977" s="144"/>
      <c r="D8977" s="144"/>
      <c r="E8977" s="144"/>
      <c r="F8977" s="144"/>
    </row>
    <row r="8978" spans="1:6">
      <c r="A8978" s="144"/>
      <c r="B8978" s="144"/>
      <c r="C8978" s="144"/>
      <c r="D8978" s="144"/>
      <c r="E8978" s="144"/>
      <c r="F8978" s="144"/>
    </row>
    <row r="8979" spans="1:6">
      <c r="A8979" s="144"/>
      <c r="B8979" s="144"/>
      <c r="C8979" s="144"/>
      <c r="D8979" s="144"/>
      <c r="E8979" s="144"/>
      <c r="F8979" s="144"/>
    </row>
    <row r="8980" spans="1:6">
      <c r="A8980" s="144"/>
      <c r="B8980" s="144"/>
      <c r="C8980" s="144"/>
      <c r="D8980" s="144"/>
      <c r="E8980" s="144"/>
      <c r="F8980" s="144"/>
    </row>
    <row r="8981" spans="1:6">
      <c r="A8981" s="144"/>
      <c r="B8981" s="144"/>
      <c r="C8981" s="144"/>
      <c r="D8981" s="144"/>
      <c r="E8981" s="144"/>
      <c r="F8981" s="144"/>
    </row>
    <row r="8982" spans="1:6">
      <c r="A8982" s="144"/>
      <c r="B8982" s="144"/>
      <c r="C8982" s="144"/>
      <c r="D8982" s="144"/>
      <c r="E8982" s="144"/>
      <c r="F8982" s="144"/>
    </row>
    <row r="8983" spans="1:6">
      <c r="A8983" s="144"/>
      <c r="B8983" s="144"/>
      <c r="C8983" s="144"/>
      <c r="D8983" s="144"/>
      <c r="E8983" s="144"/>
      <c r="F8983" s="144"/>
    </row>
    <row r="8984" spans="1:6">
      <c r="A8984" s="144"/>
      <c r="B8984" s="144"/>
      <c r="C8984" s="144"/>
      <c r="D8984" s="144"/>
      <c r="E8984" s="144"/>
      <c r="F8984" s="144"/>
    </row>
    <row r="8985" spans="1:6">
      <c r="A8985" s="144"/>
      <c r="B8985" s="144"/>
      <c r="C8985" s="144"/>
      <c r="D8985" s="144"/>
      <c r="E8985" s="144"/>
      <c r="F8985" s="144"/>
    </row>
    <row r="8986" spans="1:6">
      <c r="A8986" s="144"/>
      <c r="B8986" s="144"/>
      <c r="C8986" s="144"/>
      <c r="D8986" s="144"/>
      <c r="E8986" s="144"/>
      <c r="F8986" s="144"/>
    </row>
    <row r="8987" spans="1:6">
      <c r="A8987" s="144"/>
      <c r="B8987" s="144"/>
      <c r="C8987" s="144"/>
      <c r="D8987" s="144"/>
      <c r="E8987" s="144"/>
      <c r="F8987" s="144"/>
    </row>
    <row r="8988" spans="1:6">
      <c r="A8988" s="144"/>
      <c r="B8988" s="144"/>
      <c r="C8988" s="144"/>
      <c r="D8988" s="144"/>
      <c r="E8988" s="144"/>
      <c r="F8988" s="144"/>
    </row>
    <row r="8989" spans="1:6">
      <c r="A8989" s="144"/>
      <c r="B8989" s="144"/>
      <c r="C8989" s="144"/>
      <c r="D8989" s="144"/>
      <c r="E8989" s="144"/>
      <c r="F8989" s="144"/>
    </row>
    <row r="8990" spans="1:6">
      <c r="A8990" s="144"/>
      <c r="B8990" s="144"/>
      <c r="C8990" s="144"/>
      <c r="D8990" s="144"/>
      <c r="E8990" s="144"/>
      <c r="F8990" s="144"/>
    </row>
    <row r="8991" spans="1:6">
      <c r="A8991" s="144"/>
      <c r="B8991" s="144"/>
      <c r="C8991" s="144"/>
      <c r="D8991" s="144"/>
      <c r="E8991" s="144"/>
      <c r="F8991" s="144"/>
    </row>
    <row r="8992" spans="1:6">
      <c r="A8992" s="144"/>
      <c r="B8992" s="144"/>
      <c r="C8992" s="144"/>
      <c r="D8992" s="144"/>
      <c r="E8992" s="144"/>
      <c r="F8992" s="144"/>
    </row>
    <row r="8993" spans="1:6">
      <c r="A8993" s="144"/>
      <c r="B8993" s="144"/>
      <c r="C8993" s="144"/>
      <c r="D8993" s="144"/>
      <c r="E8993" s="144"/>
      <c r="F8993" s="144"/>
    </row>
    <row r="8994" spans="1:6">
      <c r="A8994" s="144"/>
      <c r="B8994" s="144"/>
      <c r="C8994" s="144"/>
      <c r="D8994" s="144"/>
      <c r="E8994" s="144"/>
      <c r="F8994" s="144"/>
    </row>
    <row r="8995" spans="1:6">
      <c r="A8995" s="144"/>
      <c r="B8995" s="144"/>
      <c r="C8995" s="144"/>
      <c r="D8995" s="144"/>
      <c r="E8995" s="144"/>
      <c r="F8995" s="144"/>
    </row>
    <row r="8996" spans="1:6">
      <c r="A8996" s="144"/>
      <c r="B8996" s="144"/>
      <c r="C8996" s="144"/>
      <c r="D8996" s="144"/>
      <c r="E8996" s="144"/>
      <c r="F8996" s="144"/>
    </row>
    <row r="8997" spans="1:6">
      <c r="A8997" s="144"/>
      <c r="B8997" s="144"/>
      <c r="C8997" s="144"/>
      <c r="D8997" s="144"/>
      <c r="E8997" s="144"/>
      <c r="F8997" s="144"/>
    </row>
    <row r="8998" spans="1:6">
      <c r="A8998" s="144"/>
      <c r="B8998" s="144"/>
      <c r="C8998" s="144"/>
      <c r="D8998" s="144"/>
      <c r="E8998" s="144"/>
      <c r="F8998" s="144"/>
    </row>
    <row r="8999" spans="1:6">
      <c r="A8999" s="144"/>
      <c r="B8999" s="144"/>
      <c r="C8999" s="144"/>
      <c r="D8999" s="144"/>
      <c r="E8999" s="144"/>
      <c r="F8999" s="144"/>
    </row>
    <row r="9000" spans="1:6">
      <c r="A9000" s="144"/>
      <c r="B9000" s="144"/>
      <c r="C9000" s="144"/>
      <c r="D9000" s="144"/>
      <c r="E9000" s="144"/>
      <c r="F9000" s="144"/>
    </row>
    <row r="9001" spans="1:6">
      <c r="A9001" s="144"/>
      <c r="B9001" s="144"/>
      <c r="C9001" s="144"/>
      <c r="D9001" s="144"/>
      <c r="E9001" s="144"/>
      <c r="F9001" s="144"/>
    </row>
    <row r="9002" spans="1:6">
      <c r="A9002" s="144"/>
      <c r="B9002" s="144"/>
      <c r="C9002" s="144"/>
      <c r="D9002" s="144"/>
      <c r="E9002" s="144"/>
      <c r="F9002" s="144"/>
    </row>
    <row r="9003" spans="1:6">
      <c r="A9003" s="144"/>
      <c r="B9003" s="144"/>
      <c r="C9003" s="144"/>
      <c r="D9003" s="144"/>
      <c r="E9003" s="144"/>
      <c r="F9003" s="144"/>
    </row>
    <row r="9004" spans="1:6">
      <c r="A9004" s="144"/>
      <c r="B9004" s="144"/>
      <c r="C9004" s="144"/>
      <c r="D9004" s="144"/>
      <c r="E9004" s="144"/>
      <c r="F9004" s="144"/>
    </row>
    <row r="9005" spans="1:6">
      <c r="A9005" s="144"/>
      <c r="B9005" s="144"/>
      <c r="C9005" s="144"/>
      <c r="D9005" s="144"/>
      <c r="E9005" s="144"/>
      <c r="F9005" s="144"/>
    </row>
    <row r="9006" spans="1:6">
      <c r="A9006" s="144"/>
      <c r="B9006" s="144"/>
      <c r="C9006" s="144"/>
      <c r="D9006" s="144"/>
      <c r="E9006" s="144"/>
      <c r="F9006" s="144"/>
    </row>
    <row r="9007" spans="1:6">
      <c r="A9007" s="144"/>
      <c r="B9007" s="144"/>
      <c r="C9007" s="144"/>
      <c r="D9007" s="144"/>
      <c r="E9007" s="144"/>
      <c r="F9007" s="144"/>
    </row>
    <row r="9008" spans="1:6">
      <c r="A9008" s="144"/>
      <c r="B9008" s="144"/>
      <c r="C9008" s="144"/>
      <c r="D9008" s="144"/>
      <c r="E9008" s="144"/>
      <c r="F9008" s="144"/>
    </row>
    <row r="9009" spans="1:6">
      <c r="A9009" s="144"/>
      <c r="B9009" s="144"/>
      <c r="C9009" s="144"/>
      <c r="D9009" s="144"/>
      <c r="E9009" s="144"/>
      <c r="F9009" s="144"/>
    </row>
    <row r="9010" spans="1:6">
      <c r="A9010" s="144"/>
      <c r="B9010" s="144"/>
      <c r="C9010" s="144"/>
      <c r="D9010" s="144"/>
      <c r="E9010" s="144"/>
      <c r="F9010" s="144"/>
    </row>
    <row r="9011" spans="1:6">
      <c r="A9011" s="144"/>
      <c r="B9011" s="144"/>
      <c r="C9011" s="144"/>
      <c r="D9011" s="144"/>
      <c r="E9011" s="144"/>
      <c r="F9011" s="144"/>
    </row>
    <row r="9012" spans="1:6">
      <c r="A9012" s="144"/>
      <c r="B9012" s="144"/>
      <c r="C9012" s="144"/>
      <c r="D9012" s="144"/>
      <c r="E9012" s="144"/>
      <c r="F9012" s="144"/>
    </row>
    <row r="9013" spans="1:6">
      <c r="A9013" s="144"/>
      <c r="B9013" s="144"/>
      <c r="C9013" s="144"/>
      <c r="D9013" s="144"/>
      <c r="E9013" s="144"/>
      <c r="F9013" s="144"/>
    </row>
    <row r="9014" spans="1:6">
      <c r="A9014" s="144"/>
      <c r="B9014" s="144"/>
      <c r="C9014" s="144"/>
      <c r="D9014" s="144"/>
      <c r="E9014" s="144"/>
      <c r="F9014" s="144"/>
    </row>
    <row r="9015" spans="1:6">
      <c r="A9015" s="144"/>
      <c r="B9015" s="144"/>
      <c r="C9015" s="144"/>
      <c r="D9015" s="144"/>
      <c r="E9015" s="144"/>
      <c r="F9015" s="144"/>
    </row>
    <row r="9016" spans="1:6">
      <c r="A9016" s="144"/>
      <c r="B9016" s="144"/>
      <c r="C9016" s="144"/>
      <c r="D9016" s="144"/>
      <c r="E9016" s="144"/>
      <c r="F9016" s="144"/>
    </row>
    <row r="9017" spans="1:6">
      <c r="A9017" s="144"/>
      <c r="B9017" s="144"/>
      <c r="C9017" s="144"/>
      <c r="D9017" s="144"/>
      <c r="E9017" s="144"/>
      <c r="F9017" s="144"/>
    </row>
    <row r="9018" spans="1:6">
      <c r="A9018" s="144"/>
      <c r="B9018" s="144"/>
      <c r="C9018" s="144"/>
      <c r="D9018" s="144"/>
      <c r="E9018" s="144"/>
      <c r="F9018" s="144"/>
    </row>
    <row r="9019" spans="1:6">
      <c r="A9019" s="144"/>
      <c r="B9019" s="144"/>
      <c r="C9019" s="144"/>
      <c r="D9019" s="144"/>
      <c r="E9019" s="144"/>
      <c r="F9019" s="144"/>
    </row>
    <row r="9020" spans="1:6">
      <c r="A9020" s="144"/>
      <c r="B9020" s="144"/>
      <c r="C9020" s="144"/>
      <c r="D9020" s="144"/>
      <c r="E9020" s="144"/>
      <c r="F9020" s="144"/>
    </row>
    <row r="9021" spans="1:6">
      <c r="A9021" s="144"/>
      <c r="B9021" s="144"/>
      <c r="C9021" s="144"/>
      <c r="D9021" s="144"/>
      <c r="E9021" s="144"/>
      <c r="F9021" s="144"/>
    </row>
    <row r="9022" spans="1:6">
      <c r="A9022" s="144"/>
      <c r="B9022" s="144"/>
      <c r="C9022" s="144"/>
      <c r="D9022" s="144"/>
      <c r="E9022" s="144"/>
      <c r="F9022" s="144"/>
    </row>
    <row r="9023" spans="1:6">
      <c r="A9023" s="144"/>
      <c r="B9023" s="144"/>
      <c r="C9023" s="144"/>
      <c r="D9023" s="144"/>
      <c r="E9023" s="144"/>
      <c r="F9023" s="144"/>
    </row>
    <row r="9024" spans="1:6">
      <c r="A9024" s="144"/>
      <c r="B9024" s="144"/>
      <c r="C9024" s="144"/>
      <c r="D9024" s="144"/>
      <c r="E9024" s="144"/>
      <c r="F9024" s="144"/>
    </row>
    <row r="9025" spans="1:6">
      <c r="A9025" s="144"/>
      <c r="B9025" s="144"/>
      <c r="C9025" s="144"/>
      <c r="D9025" s="144"/>
      <c r="E9025" s="144"/>
      <c r="F9025" s="144"/>
    </row>
    <row r="9026" spans="1:6">
      <c r="A9026" s="144"/>
      <c r="B9026" s="144"/>
      <c r="C9026" s="144"/>
      <c r="D9026" s="144"/>
      <c r="E9026" s="144"/>
      <c r="F9026" s="144"/>
    </row>
    <row r="9027" spans="1:6">
      <c r="A9027" s="144"/>
      <c r="B9027" s="144"/>
      <c r="C9027" s="144"/>
      <c r="D9027" s="144"/>
      <c r="E9027" s="144"/>
      <c r="F9027" s="144"/>
    </row>
    <row r="9028" spans="1:6">
      <c r="A9028" s="144"/>
      <c r="B9028" s="144"/>
      <c r="C9028" s="144"/>
      <c r="D9028" s="144"/>
      <c r="E9028" s="144"/>
      <c r="F9028" s="144"/>
    </row>
    <row r="9029" spans="1:6">
      <c r="A9029" s="144"/>
      <c r="B9029" s="144"/>
      <c r="C9029" s="144"/>
      <c r="D9029" s="144"/>
      <c r="E9029" s="144"/>
      <c r="F9029" s="144"/>
    </row>
    <row r="9030" spans="1:6">
      <c r="A9030" s="144"/>
      <c r="B9030" s="144"/>
      <c r="C9030" s="144"/>
      <c r="D9030" s="144"/>
      <c r="E9030" s="144"/>
      <c r="F9030" s="144"/>
    </row>
    <row r="9031" spans="1:6">
      <c r="A9031" s="144"/>
      <c r="B9031" s="144"/>
      <c r="C9031" s="144"/>
      <c r="D9031" s="144"/>
      <c r="E9031" s="144"/>
      <c r="F9031" s="144"/>
    </row>
    <row r="9032" spans="1:6">
      <c r="A9032" s="144"/>
      <c r="B9032" s="144"/>
      <c r="C9032" s="144"/>
      <c r="D9032" s="144"/>
      <c r="E9032" s="144"/>
      <c r="F9032" s="144"/>
    </row>
    <row r="9033" spans="1:6">
      <c r="A9033" s="144"/>
      <c r="B9033" s="144"/>
      <c r="C9033" s="144"/>
      <c r="D9033" s="144"/>
      <c r="E9033" s="144"/>
      <c r="F9033" s="144"/>
    </row>
    <row r="9034" spans="1:6">
      <c r="A9034" s="144"/>
      <c r="B9034" s="144"/>
      <c r="C9034" s="144"/>
      <c r="D9034" s="144"/>
      <c r="E9034" s="144"/>
      <c r="F9034" s="144"/>
    </row>
    <row r="9035" spans="1:6">
      <c r="A9035" s="144"/>
      <c r="B9035" s="144"/>
      <c r="C9035" s="144"/>
      <c r="D9035" s="144"/>
      <c r="E9035" s="144"/>
      <c r="F9035" s="144"/>
    </row>
    <row r="9036" spans="1:6">
      <c r="A9036" s="144"/>
      <c r="B9036" s="144"/>
      <c r="C9036" s="144"/>
      <c r="D9036" s="144"/>
      <c r="E9036" s="144"/>
      <c r="F9036" s="144"/>
    </row>
    <row r="9037" spans="1:6">
      <c r="A9037" s="144"/>
      <c r="B9037" s="144"/>
      <c r="C9037" s="144"/>
      <c r="D9037" s="144"/>
      <c r="E9037" s="144"/>
      <c r="F9037" s="144"/>
    </row>
    <row r="9038" spans="1:6">
      <c r="A9038" s="144"/>
      <c r="B9038" s="144"/>
      <c r="C9038" s="144"/>
      <c r="D9038" s="144"/>
      <c r="E9038" s="144"/>
      <c r="F9038" s="144"/>
    </row>
    <row r="9039" spans="1:6">
      <c r="A9039" s="144"/>
      <c r="B9039" s="144"/>
      <c r="C9039" s="144"/>
      <c r="D9039" s="144"/>
      <c r="E9039" s="144"/>
      <c r="F9039" s="144"/>
    </row>
    <row r="9040" spans="1:6">
      <c r="A9040" s="144"/>
      <c r="B9040" s="144"/>
      <c r="C9040" s="144"/>
      <c r="D9040" s="144"/>
      <c r="E9040" s="144"/>
      <c r="F9040" s="144"/>
    </row>
    <row r="9041" spans="1:6">
      <c r="A9041" s="144"/>
      <c r="B9041" s="144"/>
      <c r="C9041" s="144"/>
      <c r="D9041" s="144"/>
      <c r="E9041" s="144"/>
      <c r="F9041" s="144"/>
    </row>
    <row r="9042" spans="1:6">
      <c r="A9042" s="144"/>
      <c r="B9042" s="144"/>
      <c r="C9042" s="144"/>
      <c r="D9042" s="144"/>
      <c r="E9042" s="144"/>
      <c r="F9042" s="144"/>
    </row>
    <row r="9043" spans="1:6">
      <c r="A9043" s="144"/>
      <c r="B9043" s="144"/>
      <c r="C9043" s="144"/>
      <c r="D9043" s="144"/>
      <c r="E9043" s="144"/>
      <c r="F9043" s="144"/>
    </row>
    <row r="9044" spans="1:6">
      <c r="A9044" s="144"/>
      <c r="B9044" s="144"/>
      <c r="C9044" s="144"/>
      <c r="D9044" s="144"/>
      <c r="E9044" s="144"/>
      <c r="F9044" s="144"/>
    </row>
    <row r="9045" spans="1:6">
      <c r="A9045" s="144"/>
      <c r="B9045" s="144"/>
      <c r="C9045" s="144"/>
      <c r="D9045" s="144"/>
      <c r="E9045" s="144"/>
      <c r="F9045" s="144"/>
    </row>
    <row r="9046" spans="1:6">
      <c r="A9046" s="144"/>
      <c r="B9046" s="144"/>
      <c r="C9046" s="144"/>
      <c r="D9046" s="144"/>
      <c r="E9046" s="144"/>
      <c r="F9046" s="144"/>
    </row>
    <row r="9047" spans="1:6">
      <c r="A9047" s="144"/>
      <c r="B9047" s="144"/>
      <c r="C9047" s="144"/>
      <c r="D9047" s="144"/>
      <c r="E9047" s="144"/>
      <c r="F9047" s="144"/>
    </row>
    <row r="9048" spans="1:6">
      <c r="A9048" s="144"/>
      <c r="B9048" s="144"/>
      <c r="C9048" s="144"/>
      <c r="D9048" s="144"/>
      <c r="E9048" s="144"/>
      <c r="F9048" s="144"/>
    </row>
    <row r="9049" spans="1:6">
      <c r="A9049" s="144"/>
      <c r="B9049" s="144"/>
      <c r="C9049" s="144"/>
      <c r="D9049" s="144"/>
      <c r="E9049" s="144"/>
      <c r="F9049" s="144"/>
    </row>
    <row r="9050" spans="1:6">
      <c r="A9050" s="144"/>
      <c r="B9050" s="144"/>
      <c r="C9050" s="144"/>
      <c r="D9050" s="144"/>
      <c r="E9050" s="144"/>
      <c r="F9050" s="144"/>
    </row>
    <row r="9051" spans="1:6">
      <c r="A9051" s="144"/>
      <c r="B9051" s="144"/>
      <c r="C9051" s="144"/>
      <c r="D9051" s="144"/>
      <c r="E9051" s="144"/>
      <c r="F9051" s="144"/>
    </row>
    <row r="9052" spans="1:6">
      <c r="A9052" s="144"/>
      <c r="B9052" s="144"/>
      <c r="C9052" s="144"/>
      <c r="D9052" s="144"/>
      <c r="E9052" s="144"/>
      <c r="F9052" s="144"/>
    </row>
    <row r="9053" spans="1:6">
      <c r="A9053" s="144"/>
      <c r="B9053" s="144"/>
      <c r="C9053" s="144"/>
      <c r="D9053" s="144"/>
      <c r="E9053" s="144"/>
      <c r="F9053" s="144"/>
    </row>
    <row r="9054" spans="1:6">
      <c r="A9054" s="144"/>
      <c r="B9054" s="144"/>
      <c r="C9054" s="144"/>
      <c r="D9054" s="144"/>
      <c r="E9054" s="144"/>
      <c r="F9054" s="144"/>
    </row>
    <row r="9055" spans="1:6">
      <c r="A9055" s="144"/>
      <c r="B9055" s="144"/>
      <c r="C9055" s="144"/>
      <c r="D9055" s="144"/>
      <c r="E9055" s="144"/>
      <c r="F9055" s="144"/>
    </row>
    <row r="9056" spans="1:6">
      <c r="A9056" s="144"/>
      <c r="B9056" s="144"/>
      <c r="C9056" s="144"/>
      <c r="D9056" s="144"/>
      <c r="E9056" s="144"/>
      <c r="F9056" s="144"/>
    </row>
    <row r="9057" spans="1:6">
      <c r="A9057" s="144"/>
      <c r="B9057" s="144"/>
      <c r="C9057" s="144"/>
      <c r="D9057" s="144"/>
      <c r="E9057" s="144"/>
      <c r="F9057" s="144"/>
    </row>
    <row r="9058" spans="1:6">
      <c r="A9058" s="144"/>
      <c r="B9058" s="144"/>
      <c r="C9058" s="144"/>
      <c r="D9058" s="144"/>
      <c r="E9058" s="144"/>
      <c r="F9058" s="144"/>
    </row>
    <row r="9059" spans="1:6">
      <c r="A9059" s="144"/>
      <c r="B9059" s="144"/>
      <c r="C9059" s="144"/>
      <c r="D9059" s="144"/>
      <c r="E9059" s="144"/>
      <c r="F9059" s="144"/>
    </row>
    <row r="9060" spans="1:6">
      <c r="A9060" s="144"/>
      <c r="B9060" s="144"/>
      <c r="C9060" s="144"/>
      <c r="D9060" s="144"/>
      <c r="E9060" s="144"/>
      <c r="F9060" s="144"/>
    </row>
    <row r="9061" spans="1:6">
      <c r="A9061" s="144"/>
      <c r="B9061" s="144"/>
      <c r="C9061" s="144"/>
      <c r="D9061" s="144"/>
      <c r="E9061" s="144"/>
      <c r="F9061" s="144"/>
    </row>
    <row r="9062" spans="1:6">
      <c r="A9062" s="144"/>
      <c r="B9062" s="144"/>
      <c r="C9062" s="144"/>
      <c r="D9062" s="144"/>
      <c r="E9062" s="144"/>
      <c r="F9062" s="144"/>
    </row>
    <row r="9063" spans="1:6">
      <c r="A9063" s="144"/>
      <c r="B9063" s="144"/>
      <c r="C9063" s="144"/>
      <c r="D9063" s="144"/>
      <c r="E9063" s="144"/>
      <c r="F9063" s="144"/>
    </row>
    <row r="9064" spans="1:6">
      <c r="A9064" s="144"/>
      <c r="B9064" s="144"/>
      <c r="C9064" s="144"/>
      <c r="D9064" s="144"/>
      <c r="E9064" s="144"/>
      <c r="F9064" s="144"/>
    </row>
    <row r="9065" spans="1:6">
      <c r="A9065" s="144"/>
      <c r="B9065" s="144"/>
      <c r="C9065" s="144"/>
      <c r="D9065" s="144"/>
      <c r="E9065" s="144"/>
      <c r="F9065" s="144"/>
    </row>
    <row r="9066" spans="1:6">
      <c r="A9066" s="144"/>
      <c r="B9066" s="144"/>
      <c r="C9066" s="144"/>
      <c r="D9066" s="144"/>
      <c r="E9066" s="144"/>
      <c r="F9066" s="144"/>
    </row>
    <row r="9067" spans="1:6">
      <c r="A9067" s="144"/>
      <c r="B9067" s="144"/>
      <c r="C9067" s="144"/>
      <c r="D9067" s="144"/>
      <c r="E9067" s="144"/>
      <c r="F9067" s="144"/>
    </row>
    <row r="9068" spans="1:6">
      <c r="A9068" s="144"/>
      <c r="B9068" s="144"/>
      <c r="C9068" s="144"/>
      <c r="D9068" s="144"/>
      <c r="E9068" s="144"/>
      <c r="F9068" s="144"/>
    </row>
    <row r="9069" spans="1:6">
      <c r="A9069" s="144"/>
      <c r="B9069" s="144"/>
      <c r="C9069" s="144"/>
      <c r="D9069" s="144"/>
      <c r="E9069" s="144"/>
      <c r="F9069" s="144"/>
    </row>
    <row r="9070" spans="1:6">
      <c r="A9070" s="144"/>
      <c r="B9070" s="144"/>
      <c r="C9070" s="144"/>
      <c r="D9070" s="144"/>
      <c r="E9070" s="144"/>
      <c r="F9070" s="144"/>
    </row>
    <row r="9071" spans="1:6">
      <c r="A9071" s="144"/>
      <c r="B9071" s="144"/>
      <c r="C9071" s="144"/>
      <c r="D9071" s="144"/>
      <c r="E9071" s="144"/>
      <c r="F9071" s="144"/>
    </row>
    <row r="9072" spans="1:6">
      <c r="A9072" s="144"/>
      <c r="B9072" s="144"/>
      <c r="C9072" s="144"/>
      <c r="D9072" s="144"/>
      <c r="E9072" s="144"/>
      <c r="F9072" s="144"/>
    </row>
    <row r="9073" spans="1:6">
      <c r="A9073" s="144"/>
      <c r="B9073" s="144"/>
      <c r="C9073" s="144"/>
      <c r="D9073" s="144"/>
      <c r="E9073" s="144"/>
      <c r="F9073" s="144"/>
    </row>
    <row r="9074" spans="1:6">
      <c r="A9074" s="144"/>
      <c r="B9074" s="144"/>
      <c r="C9074" s="144"/>
      <c r="D9074" s="144"/>
      <c r="E9074" s="144"/>
      <c r="F9074" s="144"/>
    </row>
    <row r="9075" spans="1:6">
      <c r="A9075" s="144"/>
      <c r="B9075" s="144"/>
      <c r="C9075" s="144"/>
      <c r="D9075" s="144"/>
      <c r="E9075" s="144"/>
      <c r="F9075" s="144"/>
    </row>
    <row r="9076" spans="1:6">
      <c r="A9076" s="144"/>
      <c r="B9076" s="144"/>
      <c r="C9076" s="144"/>
      <c r="D9076" s="144"/>
      <c r="E9076" s="144"/>
      <c r="F9076" s="144"/>
    </row>
    <row r="9077" spans="1:6">
      <c r="A9077" s="144"/>
      <c r="B9077" s="144"/>
      <c r="C9077" s="144"/>
      <c r="D9077" s="144"/>
      <c r="E9077" s="144"/>
      <c r="F9077" s="144"/>
    </row>
    <row r="9078" spans="1:6">
      <c r="A9078" s="144"/>
      <c r="B9078" s="144"/>
      <c r="C9078" s="144"/>
      <c r="D9078" s="144"/>
      <c r="E9078" s="144"/>
      <c r="F9078" s="144"/>
    </row>
    <row r="9079" spans="1:6">
      <c r="A9079" s="144"/>
      <c r="B9079" s="144"/>
      <c r="C9079" s="144"/>
      <c r="D9079" s="144"/>
      <c r="E9079" s="144"/>
      <c r="F9079" s="144"/>
    </row>
    <row r="9080" spans="1:6">
      <c r="A9080" s="144"/>
      <c r="B9080" s="144"/>
      <c r="C9080" s="144"/>
      <c r="D9080" s="144"/>
      <c r="E9080" s="144"/>
      <c r="F9080" s="144"/>
    </row>
    <row r="9081" spans="1:6">
      <c r="A9081" s="144"/>
      <c r="B9081" s="144"/>
      <c r="C9081" s="144"/>
      <c r="D9081" s="144"/>
      <c r="E9081" s="144"/>
      <c r="F9081" s="144"/>
    </row>
    <row r="9082" spans="1:6">
      <c r="A9082" s="144"/>
      <c r="B9082" s="144"/>
      <c r="C9082" s="144"/>
      <c r="D9082" s="144"/>
      <c r="E9082" s="144"/>
      <c r="F9082" s="144"/>
    </row>
    <row r="9083" spans="1:6">
      <c r="A9083" s="144"/>
      <c r="B9083" s="144"/>
      <c r="C9083" s="144"/>
      <c r="D9083" s="144"/>
      <c r="E9083" s="144"/>
      <c r="F9083" s="144"/>
    </row>
    <row r="9084" spans="1:6">
      <c r="A9084" s="144"/>
      <c r="B9084" s="144"/>
      <c r="C9084" s="144"/>
      <c r="D9084" s="144"/>
      <c r="E9084" s="144"/>
      <c r="F9084" s="144"/>
    </row>
    <row r="9085" spans="1:6">
      <c r="A9085" s="144"/>
      <c r="B9085" s="144"/>
      <c r="C9085" s="144"/>
      <c r="D9085" s="144"/>
      <c r="E9085" s="144"/>
      <c r="F9085" s="144"/>
    </row>
    <row r="9086" spans="1:6">
      <c r="A9086" s="144"/>
      <c r="B9086" s="144"/>
      <c r="C9086" s="144"/>
      <c r="D9086" s="144"/>
      <c r="E9086" s="144"/>
      <c r="F9086" s="144"/>
    </row>
    <row r="9087" spans="1:6">
      <c r="A9087" s="144"/>
      <c r="B9087" s="144"/>
      <c r="C9087" s="144"/>
      <c r="D9087" s="144"/>
      <c r="E9087" s="144"/>
      <c r="F9087" s="144"/>
    </row>
    <row r="9088" spans="1:6">
      <c r="A9088" s="144"/>
      <c r="B9088" s="144"/>
      <c r="C9088" s="144"/>
      <c r="D9088" s="144"/>
      <c r="E9088" s="144"/>
      <c r="F9088" s="144"/>
    </row>
    <row r="9089" spans="1:6">
      <c r="A9089" s="144"/>
      <c r="B9089" s="144"/>
      <c r="C9089" s="144"/>
      <c r="D9089" s="144"/>
      <c r="E9089" s="144"/>
      <c r="F9089" s="144"/>
    </row>
    <row r="9090" spans="1:6">
      <c r="A9090" s="144"/>
      <c r="B9090" s="144"/>
      <c r="C9090" s="144"/>
      <c r="D9090" s="144"/>
      <c r="E9090" s="144"/>
      <c r="F9090" s="144"/>
    </row>
    <row r="9091" spans="1:6">
      <c r="A9091" s="144"/>
      <c r="B9091" s="144"/>
      <c r="C9091" s="144"/>
      <c r="D9091" s="144"/>
      <c r="E9091" s="144"/>
      <c r="F9091" s="144"/>
    </row>
    <row r="9092" spans="1:6">
      <c r="A9092" s="144"/>
      <c r="B9092" s="144"/>
      <c r="C9092" s="144"/>
      <c r="D9092" s="144"/>
      <c r="E9092" s="144"/>
      <c r="F9092" s="144"/>
    </row>
    <row r="9093" spans="1:6">
      <c r="A9093" s="144"/>
      <c r="B9093" s="144"/>
      <c r="C9093" s="144"/>
      <c r="D9093" s="144"/>
      <c r="E9093" s="144"/>
      <c r="F9093" s="144"/>
    </row>
    <row r="9094" spans="1:6">
      <c r="A9094" s="144"/>
      <c r="B9094" s="144"/>
      <c r="C9094" s="144"/>
      <c r="D9094" s="144"/>
      <c r="E9094" s="144"/>
      <c r="F9094" s="144"/>
    </row>
    <row r="9095" spans="1:6">
      <c r="A9095" s="144"/>
      <c r="B9095" s="144"/>
      <c r="C9095" s="144"/>
      <c r="D9095" s="144"/>
      <c r="E9095" s="144"/>
      <c r="F9095" s="144"/>
    </row>
    <row r="9096" spans="1:6">
      <c r="A9096" s="144"/>
      <c r="B9096" s="144"/>
      <c r="C9096" s="144"/>
      <c r="D9096" s="144"/>
      <c r="E9096" s="144"/>
      <c r="F9096" s="144"/>
    </row>
    <row r="9097" spans="1:6">
      <c r="A9097" s="144"/>
      <c r="B9097" s="144"/>
      <c r="C9097" s="144"/>
      <c r="D9097" s="144"/>
      <c r="E9097" s="144"/>
      <c r="F9097" s="144"/>
    </row>
    <row r="9098" spans="1:6">
      <c r="A9098" s="144"/>
      <c r="B9098" s="144"/>
      <c r="C9098" s="144"/>
      <c r="D9098" s="144"/>
      <c r="E9098" s="144"/>
      <c r="F9098" s="144"/>
    </row>
    <row r="9099" spans="1:6">
      <c r="A9099" s="144"/>
      <c r="B9099" s="144"/>
      <c r="C9099" s="144"/>
      <c r="D9099" s="144"/>
      <c r="E9099" s="144"/>
      <c r="F9099" s="144"/>
    </row>
    <row r="9100" spans="1:6">
      <c r="A9100" s="144"/>
      <c r="B9100" s="144"/>
      <c r="C9100" s="144"/>
      <c r="D9100" s="144"/>
      <c r="E9100" s="144"/>
      <c r="F9100" s="144"/>
    </row>
    <row r="9101" spans="1:6">
      <c r="A9101" s="144"/>
      <c r="B9101" s="144"/>
      <c r="C9101" s="144"/>
      <c r="D9101" s="144"/>
      <c r="E9101" s="144"/>
      <c r="F9101" s="144"/>
    </row>
    <row r="9102" spans="1:6">
      <c r="A9102" s="144"/>
      <c r="B9102" s="144"/>
      <c r="C9102" s="144"/>
      <c r="D9102" s="144"/>
      <c r="E9102" s="144"/>
      <c r="F9102" s="144"/>
    </row>
    <row r="9103" spans="1:6">
      <c r="A9103" s="144"/>
      <c r="B9103" s="144"/>
      <c r="C9103" s="144"/>
      <c r="D9103" s="144"/>
      <c r="E9103" s="144"/>
      <c r="F9103" s="144"/>
    </row>
    <row r="9104" spans="1:6">
      <c r="A9104" s="144"/>
      <c r="B9104" s="144"/>
      <c r="C9104" s="144"/>
      <c r="D9104" s="144"/>
      <c r="E9104" s="144"/>
      <c r="F9104" s="144"/>
    </row>
    <row r="9105" spans="1:6">
      <c r="A9105" s="144"/>
      <c r="B9105" s="144"/>
      <c r="C9105" s="144"/>
      <c r="D9105" s="144"/>
      <c r="E9105" s="144"/>
      <c r="F9105" s="144"/>
    </row>
    <row r="9106" spans="1:6">
      <c r="A9106" s="144"/>
      <c r="B9106" s="144"/>
      <c r="C9106" s="144"/>
      <c r="D9106" s="144"/>
      <c r="E9106" s="144"/>
      <c r="F9106" s="144"/>
    </row>
    <row r="9107" spans="1:6">
      <c r="A9107" s="144"/>
      <c r="B9107" s="144"/>
      <c r="C9107" s="144"/>
      <c r="D9107" s="144"/>
      <c r="E9107" s="144"/>
      <c r="F9107" s="144"/>
    </row>
    <row r="9108" spans="1:6">
      <c r="A9108" s="144"/>
      <c r="B9108" s="144"/>
      <c r="C9108" s="144"/>
      <c r="D9108" s="144"/>
      <c r="E9108" s="144"/>
      <c r="F9108" s="144"/>
    </row>
    <row r="9109" spans="1:6">
      <c r="A9109" s="144"/>
      <c r="B9109" s="144"/>
      <c r="C9109" s="144"/>
      <c r="D9109" s="144"/>
      <c r="E9109" s="144"/>
      <c r="F9109" s="144"/>
    </row>
    <row r="9110" spans="1:6">
      <c r="A9110" s="144"/>
      <c r="B9110" s="144"/>
      <c r="C9110" s="144"/>
      <c r="D9110" s="144"/>
      <c r="E9110" s="144"/>
      <c r="F9110" s="144"/>
    </row>
    <row r="9111" spans="1:6">
      <c r="A9111" s="144"/>
      <c r="B9111" s="144"/>
      <c r="C9111" s="144"/>
      <c r="D9111" s="144"/>
      <c r="E9111" s="144"/>
      <c r="F9111" s="144"/>
    </row>
    <row r="9112" spans="1:6">
      <c r="A9112" s="144"/>
      <c r="B9112" s="144"/>
      <c r="C9112" s="144"/>
      <c r="D9112" s="144"/>
      <c r="E9112" s="144"/>
      <c r="F9112" s="144"/>
    </row>
    <row r="9113" spans="1:6">
      <c r="A9113" s="144"/>
      <c r="B9113" s="144"/>
      <c r="C9113" s="144"/>
      <c r="D9113" s="144"/>
      <c r="E9113" s="144"/>
      <c r="F9113" s="144"/>
    </row>
    <row r="9114" spans="1:6">
      <c r="A9114" s="144"/>
      <c r="B9114" s="144"/>
      <c r="C9114" s="144"/>
      <c r="D9114" s="144"/>
      <c r="E9114" s="144"/>
      <c r="F9114" s="144"/>
    </row>
    <row r="9115" spans="1:6">
      <c r="A9115" s="144"/>
      <c r="B9115" s="144"/>
      <c r="C9115" s="144"/>
      <c r="D9115" s="144"/>
      <c r="E9115" s="144"/>
      <c r="F9115" s="144"/>
    </row>
    <row r="9116" spans="1:6">
      <c r="A9116" s="144"/>
      <c r="B9116" s="144"/>
      <c r="C9116" s="144"/>
      <c r="D9116" s="144"/>
      <c r="E9116" s="144"/>
      <c r="F9116" s="144"/>
    </row>
    <row r="9117" spans="1:6">
      <c r="A9117" s="144"/>
      <c r="B9117" s="144"/>
      <c r="C9117" s="144"/>
      <c r="D9117" s="144"/>
      <c r="E9117" s="144"/>
      <c r="F9117" s="144"/>
    </row>
    <row r="9118" spans="1:6">
      <c r="A9118" s="144"/>
      <c r="B9118" s="144"/>
      <c r="C9118" s="144"/>
      <c r="D9118" s="144"/>
      <c r="E9118" s="144"/>
      <c r="F9118" s="144"/>
    </row>
    <row r="9119" spans="1:6">
      <c r="A9119" s="144"/>
      <c r="B9119" s="144"/>
      <c r="C9119" s="144"/>
      <c r="D9119" s="144"/>
      <c r="E9119" s="144"/>
      <c r="F9119" s="144"/>
    </row>
    <row r="9120" spans="1:6">
      <c r="A9120" s="144"/>
      <c r="B9120" s="144"/>
      <c r="C9120" s="144"/>
      <c r="D9120" s="144"/>
      <c r="E9120" s="144"/>
      <c r="F9120" s="144"/>
    </row>
    <row r="9121" spans="1:6">
      <c r="A9121" s="144"/>
      <c r="B9121" s="144"/>
      <c r="C9121" s="144"/>
      <c r="D9121" s="144"/>
      <c r="E9121" s="144"/>
      <c r="F9121" s="144"/>
    </row>
    <row r="9122" spans="1:6">
      <c r="A9122" s="144"/>
      <c r="B9122" s="144"/>
      <c r="C9122" s="144"/>
      <c r="D9122" s="144"/>
      <c r="E9122" s="144"/>
      <c r="F9122" s="144"/>
    </row>
    <row r="9123" spans="1:6">
      <c r="A9123" s="144"/>
      <c r="B9123" s="144"/>
      <c r="C9123" s="144"/>
      <c r="D9123" s="144"/>
      <c r="E9123" s="144"/>
      <c r="F9123" s="144"/>
    </row>
    <row r="9124" spans="1:6">
      <c r="A9124" s="144"/>
      <c r="B9124" s="144"/>
      <c r="C9124" s="144"/>
      <c r="D9124" s="144"/>
      <c r="E9124" s="144"/>
      <c r="F9124" s="144"/>
    </row>
    <row r="9125" spans="1:6">
      <c r="A9125" s="144"/>
      <c r="B9125" s="144"/>
      <c r="C9125" s="144"/>
      <c r="D9125" s="144"/>
      <c r="E9125" s="144"/>
      <c r="F9125" s="144"/>
    </row>
    <row r="9126" spans="1:6">
      <c r="A9126" s="144"/>
      <c r="B9126" s="144"/>
      <c r="C9126" s="144"/>
      <c r="D9126" s="144"/>
      <c r="E9126" s="144"/>
      <c r="F9126" s="144"/>
    </row>
    <row r="9127" spans="1:6">
      <c r="A9127" s="144"/>
      <c r="B9127" s="144"/>
      <c r="C9127" s="144"/>
      <c r="D9127" s="144"/>
      <c r="E9127" s="144"/>
      <c r="F9127" s="144"/>
    </row>
    <row r="9128" spans="1:6">
      <c r="A9128" s="144"/>
      <c r="B9128" s="144"/>
      <c r="C9128" s="144"/>
      <c r="D9128" s="144"/>
      <c r="E9128" s="144"/>
      <c r="F9128" s="144"/>
    </row>
    <row r="9129" spans="1:6">
      <c r="A9129" s="144"/>
      <c r="B9129" s="144"/>
      <c r="C9129" s="144"/>
      <c r="D9129" s="144"/>
      <c r="E9129" s="144"/>
      <c r="F9129" s="144"/>
    </row>
    <row r="9130" spans="1:6">
      <c r="A9130" s="144"/>
      <c r="B9130" s="144"/>
      <c r="C9130" s="144"/>
      <c r="D9130" s="144"/>
      <c r="E9130" s="144"/>
      <c r="F9130" s="144"/>
    </row>
    <row r="9131" spans="1:6">
      <c r="A9131" s="144"/>
      <c r="B9131" s="144"/>
      <c r="C9131" s="144"/>
      <c r="D9131" s="144"/>
      <c r="E9131" s="144"/>
      <c r="F9131" s="144"/>
    </row>
    <row r="9132" spans="1:6">
      <c r="A9132" s="144"/>
      <c r="B9132" s="144"/>
      <c r="C9132" s="144"/>
      <c r="D9132" s="144"/>
      <c r="E9132" s="144"/>
      <c r="F9132" s="144"/>
    </row>
    <row r="9133" spans="1:6">
      <c r="A9133" s="144"/>
      <c r="B9133" s="144"/>
      <c r="C9133" s="144"/>
      <c r="D9133" s="144"/>
      <c r="E9133" s="144"/>
      <c r="F9133" s="144"/>
    </row>
    <row r="9134" spans="1:6">
      <c r="A9134" s="144"/>
      <c r="B9134" s="144"/>
      <c r="C9134" s="144"/>
      <c r="D9134" s="144"/>
      <c r="E9134" s="144"/>
      <c r="F9134" s="144"/>
    </row>
    <row r="9135" spans="1:6">
      <c r="A9135" s="144"/>
      <c r="B9135" s="144"/>
      <c r="C9135" s="144"/>
      <c r="D9135" s="144"/>
      <c r="E9135" s="144"/>
      <c r="F9135" s="144"/>
    </row>
    <row r="9136" spans="1:6">
      <c r="A9136" s="144"/>
      <c r="B9136" s="144"/>
      <c r="C9136" s="144"/>
      <c r="D9136" s="144"/>
      <c r="E9136" s="144"/>
      <c r="F9136" s="144"/>
    </row>
    <row r="9137" spans="1:6">
      <c r="A9137" s="144"/>
      <c r="B9137" s="144"/>
      <c r="C9137" s="144"/>
      <c r="D9137" s="144"/>
      <c r="E9137" s="144"/>
      <c r="F9137" s="144"/>
    </row>
    <row r="9138" spans="1:6">
      <c r="A9138" s="144"/>
      <c r="B9138" s="144"/>
      <c r="C9138" s="144"/>
      <c r="D9138" s="144"/>
      <c r="E9138" s="144"/>
      <c r="F9138" s="144"/>
    </row>
    <row r="9139" spans="1:6">
      <c r="A9139" s="144"/>
      <c r="B9139" s="144"/>
      <c r="C9139" s="144"/>
      <c r="D9139" s="144"/>
      <c r="E9139" s="144"/>
      <c r="F9139" s="144"/>
    </row>
    <row r="9140" spans="1:6">
      <c r="A9140" s="144"/>
      <c r="B9140" s="144"/>
      <c r="C9140" s="144"/>
      <c r="D9140" s="144"/>
      <c r="E9140" s="144"/>
      <c r="F9140" s="144"/>
    </row>
    <row r="9141" spans="1:6">
      <c r="A9141" s="144"/>
      <c r="B9141" s="144"/>
      <c r="C9141" s="144"/>
      <c r="D9141" s="144"/>
      <c r="E9141" s="144"/>
      <c r="F9141" s="144"/>
    </row>
    <row r="9142" spans="1:6">
      <c r="A9142" s="144"/>
      <c r="B9142" s="144"/>
      <c r="C9142" s="144"/>
      <c r="D9142" s="144"/>
      <c r="E9142" s="144"/>
      <c r="F9142" s="144"/>
    </row>
    <row r="9143" spans="1:6">
      <c r="A9143" s="144"/>
      <c r="B9143" s="144"/>
      <c r="C9143" s="144"/>
      <c r="D9143" s="144"/>
      <c r="E9143" s="144"/>
      <c r="F9143" s="144"/>
    </row>
    <row r="9144" spans="1:6">
      <c r="A9144" s="144"/>
      <c r="B9144" s="144"/>
      <c r="C9144" s="144"/>
      <c r="D9144" s="144"/>
      <c r="E9144" s="144"/>
      <c r="F9144" s="144"/>
    </row>
    <row r="9145" spans="1:6">
      <c r="A9145" s="144"/>
      <c r="B9145" s="144"/>
      <c r="C9145" s="144"/>
      <c r="D9145" s="144"/>
      <c r="E9145" s="144"/>
      <c r="F9145" s="144"/>
    </row>
    <row r="9146" spans="1:6">
      <c r="A9146" s="144"/>
      <c r="B9146" s="144"/>
      <c r="C9146" s="144"/>
      <c r="D9146" s="144"/>
      <c r="E9146" s="144"/>
      <c r="F9146" s="144"/>
    </row>
    <row r="9147" spans="1:6">
      <c r="A9147" s="144"/>
      <c r="B9147" s="144"/>
      <c r="C9147" s="144"/>
      <c r="D9147" s="144"/>
      <c r="E9147" s="144"/>
      <c r="F9147" s="144"/>
    </row>
    <row r="9148" spans="1:6">
      <c r="A9148" s="144"/>
      <c r="B9148" s="144"/>
      <c r="C9148" s="144"/>
      <c r="D9148" s="144"/>
      <c r="E9148" s="144"/>
      <c r="F9148" s="144"/>
    </row>
    <row r="9149" spans="1:6">
      <c r="A9149" s="144"/>
      <c r="B9149" s="144"/>
      <c r="C9149" s="144"/>
      <c r="D9149" s="144"/>
      <c r="E9149" s="144"/>
      <c r="F9149" s="144"/>
    </row>
    <row r="9150" spans="1:6">
      <c r="A9150" s="144"/>
      <c r="B9150" s="144"/>
      <c r="C9150" s="144"/>
      <c r="D9150" s="144"/>
      <c r="E9150" s="144"/>
      <c r="F9150" s="144"/>
    </row>
    <row r="9151" spans="1:6">
      <c r="A9151" s="144"/>
      <c r="B9151" s="144"/>
      <c r="C9151" s="144"/>
      <c r="D9151" s="144"/>
      <c r="E9151" s="144"/>
      <c r="F9151" s="144"/>
    </row>
    <row r="9152" spans="1:6">
      <c r="A9152" s="144"/>
      <c r="B9152" s="144"/>
      <c r="C9152" s="144"/>
      <c r="D9152" s="144"/>
      <c r="E9152" s="144"/>
      <c r="F9152" s="144"/>
    </row>
    <row r="9153" spans="1:6">
      <c r="A9153" s="144"/>
      <c r="B9153" s="144"/>
      <c r="C9153" s="144"/>
      <c r="D9153" s="144"/>
      <c r="E9153" s="144"/>
      <c r="F9153" s="144"/>
    </row>
    <row r="9154" spans="1:6">
      <c r="A9154" s="144"/>
      <c r="B9154" s="144"/>
      <c r="C9154" s="144"/>
      <c r="D9154" s="144"/>
      <c r="E9154" s="144"/>
      <c r="F9154" s="144"/>
    </row>
    <row r="9155" spans="1:6">
      <c r="A9155" s="144"/>
      <c r="B9155" s="144"/>
      <c r="C9155" s="144"/>
      <c r="D9155" s="144"/>
      <c r="E9155" s="144"/>
      <c r="F9155" s="144"/>
    </row>
    <row r="9156" spans="1:6">
      <c r="A9156" s="144"/>
      <c r="B9156" s="144"/>
      <c r="C9156" s="144"/>
      <c r="D9156" s="144"/>
      <c r="E9156" s="144"/>
      <c r="F9156" s="144"/>
    </row>
    <row r="9157" spans="1:6">
      <c r="A9157" s="144"/>
      <c r="B9157" s="144"/>
      <c r="C9157" s="144"/>
      <c r="D9157" s="144"/>
      <c r="E9157" s="144"/>
      <c r="F9157" s="144"/>
    </row>
    <row r="9158" spans="1:6">
      <c r="A9158" s="144"/>
      <c r="B9158" s="144"/>
      <c r="C9158" s="144"/>
      <c r="D9158" s="144"/>
      <c r="E9158" s="144"/>
      <c r="F9158" s="144"/>
    </row>
    <row r="9159" spans="1:6">
      <c r="A9159" s="144"/>
      <c r="B9159" s="144"/>
      <c r="C9159" s="144"/>
      <c r="D9159" s="144"/>
      <c r="E9159" s="144"/>
      <c r="F9159" s="144"/>
    </row>
    <row r="9160" spans="1:6">
      <c r="A9160" s="144"/>
      <c r="B9160" s="144"/>
      <c r="C9160" s="144"/>
      <c r="D9160" s="144"/>
      <c r="E9160" s="144"/>
      <c r="F9160" s="144"/>
    </row>
    <row r="9161" spans="1:6">
      <c r="A9161" s="144"/>
      <c r="B9161" s="144"/>
      <c r="C9161" s="144"/>
      <c r="D9161" s="144"/>
      <c r="E9161" s="144"/>
      <c r="F9161" s="144"/>
    </row>
    <row r="9162" spans="1:6">
      <c r="A9162" s="144"/>
      <c r="B9162" s="144"/>
      <c r="C9162" s="144"/>
      <c r="D9162" s="144"/>
      <c r="E9162" s="144"/>
      <c r="F9162" s="144"/>
    </row>
    <row r="9163" spans="1:6">
      <c r="A9163" s="144"/>
      <c r="B9163" s="144"/>
      <c r="C9163" s="144"/>
      <c r="D9163" s="144"/>
      <c r="E9163" s="144"/>
      <c r="F9163" s="144"/>
    </row>
    <row r="9164" spans="1:6">
      <c r="A9164" s="144"/>
      <c r="B9164" s="144"/>
      <c r="C9164" s="144"/>
      <c r="D9164" s="144"/>
      <c r="E9164" s="144"/>
      <c r="F9164" s="144"/>
    </row>
    <row r="9165" spans="1:6">
      <c r="A9165" s="144"/>
      <c r="B9165" s="144"/>
      <c r="C9165" s="144"/>
      <c r="D9165" s="144"/>
      <c r="E9165" s="144"/>
      <c r="F9165" s="144"/>
    </row>
    <row r="9166" spans="1:6">
      <c r="A9166" s="144"/>
      <c r="B9166" s="144"/>
      <c r="C9166" s="144"/>
      <c r="D9166" s="144"/>
      <c r="E9166" s="144"/>
      <c r="F9166" s="144"/>
    </row>
    <row r="9167" spans="1:6">
      <c r="A9167" s="144"/>
      <c r="B9167" s="144"/>
      <c r="C9167" s="144"/>
      <c r="D9167" s="144"/>
      <c r="E9167" s="144"/>
      <c r="F9167" s="144"/>
    </row>
    <row r="9168" spans="1:6">
      <c r="A9168" s="144"/>
      <c r="B9168" s="144"/>
      <c r="C9168" s="144"/>
      <c r="D9168" s="144"/>
      <c r="E9168" s="144"/>
      <c r="F9168" s="144"/>
    </row>
    <row r="9169" spans="1:6">
      <c r="A9169" s="144"/>
      <c r="B9169" s="144"/>
      <c r="C9169" s="144"/>
      <c r="D9169" s="144"/>
      <c r="E9169" s="144"/>
      <c r="F9169" s="144"/>
    </row>
    <row r="9170" spans="1:6">
      <c r="A9170" s="144"/>
      <c r="B9170" s="144"/>
      <c r="C9170" s="144"/>
      <c r="D9170" s="144"/>
      <c r="E9170" s="144"/>
      <c r="F9170" s="144"/>
    </row>
    <row r="9171" spans="1:6">
      <c r="A9171" s="144"/>
      <c r="B9171" s="144"/>
      <c r="C9171" s="144"/>
      <c r="D9171" s="144"/>
      <c r="E9171" s="144"/>
      <c r="F9171" s="144"/>
    </row>
    <row r="9172" spans="1:6">
      <c r="A9172" s="144"/>
      <c r="B9172" s="144"/>
      <c r="C9172" s="144"/>
      <c r="D9172" s="144"/>
      <c r="E9172" s="144"/>
      <c r="F9172" s="144"/>
    </row>
    <row r="9173" spans="1:6">
      <c r="A9173" s="144"/>
      <c r="B9173" s="144"/>
      <c r="C9173" s="144"/>
      <c r="D9173" s="144"/>
      <c r="E9173" s="144"/>
      <c r="F9173" s="144"/>
    </row>
    <row r="9174" spans="1:6">
      <c r="A9174" s="144"/>
      <c r="B9174" s="144"/>
      <c r="C9174" s="144"/>
      <c r="D9174" s="144"/>
      <c r="E9174" s="144"/>
      <c r="F9174" s="144"/>
    </row>
    <row r="9175" spans="1:6">
      <c r="A9175" s="144"/>
      <c r="B9175" s="144"/>
      <c r="C9175" s="144"/>
      <c r="D9175" s="144"/>
      <c r="E9175" s="144"/>
      <c r="F9175" s="144"/>
    </row>
    <row r="9176" spans="1:6">
      <c r="A9176" s="144"/>
      <c r="B9176" s="144"/>
      <c r="C9176" s="144"/>
      <c r="D9176" s="144"/>
      <c r="E9176" s="144"/>
      <c r="F9176" s="144"/>
    </row>
    <row r="9177" spans="1:6">
      <c r="A9177" s="144"/>
      <c r="B9177" s="144"/>
      <c r="C9177" s="144"/>
      <c r="D9177" s="144"/>
      <c r="E9177" s="144"/>
      <c r="F9177" s="144"/>
    </row>
    <row r="9178" spans="1:6">
      <c r="A9178" s="144"/>
      <c r="B9178" s="144"/>
      <c r="C9178" s="144"/>
      <c r="D9178" s="144"/>
      <c r="E9178" s="144"/>
      <c r="F9178" s="144"/>
    </row>
    <row r="9179" spans="1:6">
      <c r="A9179" s="144"/>
      <c r="B9179" s="144"/>
      <c r="C9179" s="144"/>
      <c r="D9179" s="144"/>
      <c r="E9179" s="144"/>
      <c r="F9179" s="144"/>
    </row>
    <row r="9180" spans="1:6">
      <c r="A9180" s="144"/>
      <c r="B9180" s="144"/>
      <c r="C9180" s="144"/>
      <c r="D9180" s="144"/>
      <c r="E9180" s="144"/>
      <c r="F9180" s="144"/>
    </row>
    <row r="9181" spans="1:6">
      <c r="A9181" s="144"/>
      <c r="B9181" s="144"/>
      <c r="C9181" s="144"/>
      <c r="D9181" s="144"/>
      <c r="E9181" s="144"/>
      <c r="F9181" s="144"/>
    </row>
    <row r="9182" spans="1:6">
      <c r="A9182" s="144"/>
      <c r="B9182" s="144"/>
      <c r="C9182" s="144"/>
      <c r="D9182" s="144"/>
      <c r="E9182" s="144"/>
      <c r="F9182" s="144"/>
    </row>
    <row r="9183" spans="1:6">
      <c r="A9183" s="144"/>
      <c r="B9183" s="144"/>
      <c r="C9183" s="144"/>
      <c r="D9183" s="144"/>
      <c r="E9183" s="144"/>
      <c r="F9183" s="144"/>
    </row>
    <row r="9184" spans="1:6">
      <c r="A9184" s="144"/>
      <c r="B9184" s="144"/>
      <c r="C9184" s="144"/>
      <c r="D9184" s="144"/>
      <c r="E9184" s="144"/>
      <c r="F9184" s="144"/>
    </row>
    <row r="9185" spans="1:6">
      <c r="A9185" s="144"/>
      <c r="B9185" s="144"/>
      <c r="C9185" s="144"/>
      <c r="D9185" s="144"/>
      <c r="E9185" s="144"/>
      <c r="F9185" s="144"/>
    </row>
    <row r="9186" spans="1:6">
      <c r="A9186" s="144"/>
      <c r="B9186" s="144"/>
      <c r="C9186" s="144"/>
      <c r="D9186" s="144"/>
      <c r="E9186" s="144"/>
      <c r="F9186" s="144"/>
    </row>
    <row r="9187" spans="1:6">
      <c r="A9187" s="144"/>
      <c r="B9187" s="144"/>
      <c r="C9187" s="144"/>
      <c r="D9187" s="144"/>
      <c r="E9187" s="144"/>
      <c r="F9187" s="144"/>
    </row>
    <row r="9188" spans="1:6">
      <c r="A9188" s="144"/>
      <c r="B9188" s="144"/>
      <c r="C9188" s="144"/>
      <c r="D9188" s="144"/>
      <c r="E9188" s="144"/>
      <c r="F9188" s="144"/>
    </row>
    <row r="9189" spans="1:6">
      <c r="A9189" s="144"/>
      <c r="B9189" s="144"/>
      <c r="C9189" s="144"/>
      <c r="D9189" s="144"/>
      <c r="E9189" s="144"/>
      <c r="F9189" s="144"/>
    </row>
    <row r="9190" spans="1:6">
      <c r="A9190" s="144"/>
      <c r="B9190" s="144"/>
      <c r="C9190" s="144"/>
      <c r="D9190" s="144"/>
      <c r="E9190" s="144"/>
      <c r="F9190" s="144"/>
    </row>
    <row r="9191" spans="1:6">
      <c r="A9191" s="144"/>
      <c r="B9191" s="144"/>
      <c r="C9191" s="144"/>
      <c r="D9191" s="144"/>
      <c r="E9191" s="144"/>
      <c r="F9191" s="144"/>
    </row>
    <row r="9192" spans="1:6">
      <c r="A9192" s="144"/>
      <c r="B9192" s="144"/>
      <c r="C9192" s="144"/>
      <c r="D9192" s="144"/>
      <c r="E9192" s="144"/>
      <c r="F9192" s="144"/>
    </row>
    <row r="9193" spans="1:6">
      <c r="A9193" s="144"/>
      <c r="B9193" s="144"/>
      <c r="C9193" s="144"/>
      <c r="D9193" s="144"/>
      <c r="E9193" s="144"/>
      <c r="F9193" s="144"/>
    </row>
    <row r="9194" spans="1:6">
      <c r="A9194" s="144"/>
      <c r="B9194" s="144"/>
      <c r="C9194" s="144"/>
      <c r="D9194" s="144"/>
      <c r="E9194" s="144"/>
      <c r="F9194" s="144"/>
    </row>
    <row r="9195" spans="1:6">
      <c r="A9195" s="144"/>
      <c r="B9195" s="144"/>
      <c r="C9195" s="144"/>
      <c r="D9195" s="144"/>
      <c r="E9195" s="144"/>
      <c r="F9195" s="144"/>
    </row>
    <row r="9196" spans="1:6">
      <c r="A9196" s="144"/>
      <c r="B9196" s="144"/>
      <c r="C9196" s="144"/>
      <c r="D9196" s="144"/>
      <c r="E9196" s="144"/>
      <c r="F9196" s="144"/>
    </row>
    <row r="9197" spans="1:6">
      <c r="A9197" s="144"/>
      <c r="B9197" s="144"/>
      <c r="C9197" s="144"/>
      <c r="D9197" s="144"/>
      <c r="E9197" s="144"/>
      <c r="F9197" s="144"/>
    </row>
    <row r="9198" spans="1:6">
      <c r="A9198" s="144"/>
      <c r="B9198" s="144"/>
      <c r="C9198" s="144"/>
      <c r="D9198" s="144"/>
      <c r="E9198" s="144"/>
      <c r="F9198" s="144"/>
    </row>
    <row r="9199" spans="1:6">
      <c r="A9199" s="144"/>
      <c r="B9199" s="144"/>
      <c r="C9199" s="144"/>
      <c r="D9199" s="144"/>
      <c r="E9199" s="144"/>
      <c r="F9199" s="144"/>
    </row>
    <row r="9200" spans="1:6">
      <c r="A9200" s="144"/>
      <c r="B9200" s="144"/>
      <c r="C9200" s="144"/>
      <c r="D9200" s="144"/>
      <c r="E9200" s="144"/>
      <c r="F9200" s="144"/>
    </row>
    <row r="9201" spans="1:6">
      <c r="A9201" s="144"/>
      <c r="B9201" s="144"/>
      <c r="C9201" s="144"/>
      <c r="D9201" s="144"/>
      <c r="E9201" s="144"/>
      <c r="F9201" s="144"/>
    </row>
    <row r="9202" spans="1:6">
      <c r="A9202" s="144"/>
      <c r="B9202" s="144"/>
      <c r="C9202" s="144"/>
      <c r="D9202" s="144"/>
      <c r="E9202" s="144"/>
      <c r="F9202" s="144"/>
    </row>
    <row r="9203" spans="1:6">
      <c r="A9203" s="144"/>
      <c r="B9203" s="144"/>
      <c r="C9203" s="144"/>
      <c r="D9203" s="144"/>
      <c r="E9203" s="144"/>
      <c r="F9203" s="144"/>
    </row>
    <row r="9204" spans="1:6">
      <c r="A9204" s="144"/>
      <c r="B9204" s="144"/>
      <c r="C9204" s="144"/>
      <c r="D9204" s="144"/>
      <c r="E9204" s="144"/>
      <c r="F9204" s="144"/>
    </row>
    <row r="9205" spans="1:6">
      <c r="A9205" s="144"/>
      <c r="B9205" s="144"/>
      <c r="C9205" s="144"/>
      <c r="D9205" s="144"/>
      <c r="E9205" s="144"/>
      <c r="F9205" s="144"/>
    </row>
    <row r="9206" spans="1:6">
      <c r="A9206" s="144"/>
      <c r="B9206" s="144"/>
      <c r="C9206" s="144"/>
      <c r="D9206" s="144"/>
      <c r="E9206" s="144"/>
      <c r="F9206" s="144"/>
    </row>
    <row r="9207" spans="1:6">
      <c r="A9207" s="144"/>
      <c r="B9207" s="144"/>
      <c r="C9207" s="144"/>
      <c r="D9207" s="144"/>
      <c r="E9207" s="144"/>
      <c r="F9207" s="144"/>
    </row>
    <row r="9208" spans="1:6">
      <c r="A9208" s="144"/>
      <c r="B9208" s="144"/>
      <c r="C9208" s="144"/>
      <c r="D9208" s="144"/>
      <c r="E9208" s="144"/>
      <c r="F9208" s="144"/>
    </row>
    <row r="9209" spans="1:6">
      <c r="A9209" s="144"/>
      <c r="B9209" s="144"/>
      <c r="C9209" s="144"/>
      <c r="D9209" s="144"/>
      <c r="E9209" s="144"/>
      <c r="F9209" s="144"/>
    </row>
    <row r="9210" spans="1:6">
      <c r="A9210" s="144"/>
      <c r="B9210" s="144"/>
      <c r="C9210" s="144"/>
      <c r="D9210" s="144"/>
      <c r="E9210" s="144"/>
      <c r="F9210" s="144"/>
    </row>
    <row r="9211" spans="1:6">
      <c r="A9211" s="144"/>
      <c r="B9211" s="144"/>
      <c r="C9211" s="144"/>
      <c r="D9211" s="144"/>
      <c r="E9211" s="144"/>
      <c r="F9211" s="144"/>
    </row>
    <row r="9212" spans="1:6">
      <c r="A9212" s="144"/>
      <c r="B9212" s="144"/>
      <c r="C9212" s="144"/>
      <c r="D9212" s="144"/>
      <c r="E9212" s="144"/>
      <c r="F9212" s="144"/>
    </row>
    <row r="9213" spans="1:6">
      <c r="A9213" s="144"/>
      <c r="B9213" s="144"/>
      <c r="C9213" s="144"/>
      <c r="D9213" s="144"/>
      <c r="E9213" s="144"/>
      <c r="F9213" s="144"/>
    </row>
    <row r="9214" spans="1:6">
      <c r="A9214" s="144"/>
      <c r="B9214" s="144"/>
      <c r="C9214" s="144"/>
      <c r="D9214" s="144"/>
      <c r="E9214" s="144"/>
      <c r="F9214" s="144"/>
    </row>
    <row r="9215" spans="1:6">
      <c r="A9215" s="144"/>
      <c r="B9215" s="144"/>
      <c r="C9215" s="144"/>
      <c r="D9215" s="144"/>
      <c r="E9215" s="144"/>
      <c r="F9215" s="144"/>
    </row>
    <row r="9216" spans="1:6">
      <c r="A9216" s="144"/>
      <c r="B9216" s="144"/>
      <c r="C9216" s="144"/>
      <c r="D9216" s="144"/>
      <c r="E9216" s="144"/>
      <c r="F9216" s="144"/>
    </row>
    <row r="9217" spans="1:6">
      <c r="A9217" s="144"/>
      <c r="B9217" s="144"/>
      <c r="C9217" s="144"/>
      <c r="D9217" s="144"/>
      <c r="E9217" s="144"/>
      <c r="F9217" s="144"/>
    </row>
    <row r="9218" spans="1:6">
      <c r="A9218" s="144"/>
      <c r="B9218" s="144"/>
      <c r="C9218" s="144"/>
      <c r="D9218" s="144"/>
      <c r="E9218" s="144"/>
      <c r="F9218" s="144"/>
    </row>
    <row r="9219" spans="1:6">
      <c r="A9219" s="144"/>
      <c r="B9219" s="144"/>
      <c r="C9219" s="144"/>
      <c r="D9219" s="144"/>
      <c r="E9219" s="144"/>
      <c r="F9219" s="144"/>
    </row>
    <row r="9220" spans="1:6">
      <c r="A9220" s="144"/>
      <c r="B9220" s="144"/>
      <c r="C9220" s="144"/>
      <c r="D9220" s="144"/>
      <c r="E9220" s="144"/>
      <c r="F9220" s="144"/>
    </row>
    <row r="9221" spans="1:6">
      <c r="A9221" s="144"/>
      <c r="B9221" s="144"/>
      <c r="C9221" s="144"/>
      <c r="D9221" s="144"/>
      <c r="E9221" s="144"/>
      <c r="F9221" s="144"/>
    </row>
    <row r="9222" spans="1:6">
      <c r="A9222" s="144"/>
      <c r="B9222" s="144"/>
      <c r="C9222" s="144"/>
      <c r="D9222" s="144"/>
      <c r="E9222" s="144"/>
      <c r="F9222" s="144"/>
    </row>
    <row r="9223" spans="1:6">
      <c r="A9223" s="144"/>
      <c r="B9223" s="144"/>
      <c r="C9223" s="144"/>
      <c r="D9223" s="144"/>
      <c r="E9223" s="144"/>
      <c r="F9223" s="144"/>
    </row>
    <row r="9224" spans="1:6">
      <c r="A9224" s="144"/>
      <c r="B9224" s="144"/>
      <c r="C9224" s="144"/>
      <c r="D9224" s="144"/>
      <c r="E9224" s="144"/>
      <c r="F9224" s="144"/>
    </row>
    <row r="9225" spans="1:6">
      <c r="A9225" s="144"/>
      <c r="B9225" s="144"/>
      <c r="C9225" s="144"/>
      <c r="D9225" s="144"/>
      <c r="E9225" s="144"/>
      <c r="F9225" s="144"/>
    </row>
    <row r="9226" spans="1:6">
      <c r="A9226" s="144"/>
      <c r="B9226" s="144"/>
      <c r="C9226" s="144"/>
      <c r="D9226" s="144"/>
      <c r="E9226" s="144"/>
      <c r="F9226" s="144"/>
    </row>
    <row r="9227" spans="1:6">
      <c r="A9227" s="144"/>
      <c r="B9227" s="144"/>
      <c r="C9227" s="144"/>
      <c r="D9227" s="144"/>
      <c r="E9227" s="144"/>
      <c r="F9227" s="144"/>
    </row>
    <row r="9228" spans="1:6">
      <c r="A9228" s="144"/>
      <c r="B9228" s="144"/>
      <c r="C9228" s="144"/>
      <c r="D9228" s="144"/>
      <c r="E9228" s="144"/>
      <c r="F9228" s="144"/>
    </row>
    <row r="9229" spans="1:6">
      <c r="A9229" s="144"/>
      <c r="B9229" s="144"/>
      <c r="C9229" s="144"/>
      <c r="D9229" s="144"/>
      <c r="E9229" s="144"/>
      <c r="F9229" s="144"/>
    </row>
    <row r="9230" spans="1:6">
      <c r="A9230" s="144"/>
      <c r="B9230" s="144"/>
      <c r="C9230" s="144"/>
      <c r="D9230" s="144"/>
      <c r="E9230" s="144"/>
      <c r="F9230" s="144"/>
    </row>
    <row r="9231" spans="1:6">
      <c r="A9231" s="144"/>
      <c r="B9231" s="144"/>
      <c r="C9231" s="144"/>
      <c r="D9231" s="144"/>
      <c r="E9231" s="144"/>
      <c r="F9231" s="144"/>
    </row>
    <row r="9232" spans="1:6">
      <c r="A9232" s="144"/>
      <c r="B9232" s="144"/>
      <c r="C9232" s="144"/>
      <c r="D9232" s="144"/>
      <c r="E9232" s="144"/>
      <c r="F9232" s="144"/>
    </row>
    <row r="9233" spans="1:6">
      <c r="A9233" s="144"/>
      <c r="B9233" s="144"/>
      <c r="C9233" s="144"/>
      <c r="D9233" s="144"/>
      <c r="E9233" s="144"/>
      <c r="F9233" s="144"/>
    </row>
    <row r="9234" spans="1:6">
      <c r="A9234" s="144"/>
      <c r="B9234" s="144"/>
      <c r="C9234" s="144"/>
      <c r="D9234" s="144"/>
      <c r="E9234" s="144"/>
      <c r="F9234" s="144"/>
    </row>
    <row r="9235" spans="1:6">
      <c r="A9235" s="144"/>
      <c r="B9235" s="144"/>
      <c r="C9235" s="144"/>
      <c r="D9235" s="144"/>
      <c r="E9235" s="144"/>
      <c r="F9235" s="144"/>
    </row>
    <row r="9236" spans="1:6">
      <c r="A9236" s="144"/>
      <c r="B9236" s="144"/>
      <c r="C9236" s="144"/>
      <c r="D9236" s="144"/>
      <c r="E9236" s="144"/>
      <c r="F9236" s="144"/>
    </row>
    <row r="9237" spans="1:6">
      <c r="A9237" s="144"/>
      <c r="B9237" s="144"/>
      <c r="C9237" s="144"/>
      <c r="D9237" s="144"/>
      <c r="E9237" s="144"/>
      <c r="F9237" s="144"/>
    </row>
    <row r="9238" spans="1:6">
      <c r="A9238" s="144"/>
      <c r="B9238" s="144"/>
      <c r="C9238" s="144"/>
      <c r="D9238" s="144"/>
      <c r="E9238" s="144"/>
      <c r="F9238" s="144"/>
    </row>
    <row r="9239" spans="1:6">
      <c r="A9239" s="144"/>
      <c r="B9239" s="144"/>
      <c r="C9239" s="144"/>
      <c r="D9239" s="144"/>
      <c r="E9239" s="144"/>
      <c r="F9239" s="144"/>
    </row>
    <row r="9240" spans="1:6">
      <c r="A9240" s="144"/>
      <c r="B9240" s="144"/>
      <c r="C9240" s="144"/>
      <c r="D9240" s="144"/>
      <c r="E9240" s="144"/>
      <c r="F9240" s="144"/>
    </row>
    <row r="9241" spans="1:6">
      <c r="A9241" s="144"/>
      <c r="B9241" s="144"/>
      <c r="C9241" s="144"/>
      <c r="D9241" s="144"/>
      <c r="E9241" s="144"/>
      <c r="F9241" s="144"/>
    </row>
    <row r="9242" spans="1:6">
      <c r="A9242" s="144"/>
      <c r="B9242" s="144"/>
      <c r="C9242" s="144"/>
      <c r="D9242" s="144"/>
      <c r="E9242" s="144"/>
      <c r="F9242" s="144"/>
    </row>
    <row r="9243" spans="1:6">
      <c r="A9243" s="144"/>
      <c r="B9243" s="144"/>
      <c r="C9243" s="144"/>
      <c r="D9243" s="144"/>
      <c r="E9243" s="144"/>
      <c r="F9243" s="144"/>
    </row>
    <row r="9244" spans="1:6">
      <c r="A9244" s="144"/>
      <c r="B9244" s="144"/>
      <c r="C9244" s="144"/>
      <c r="D9244" s="144"/>
      <c r="E9244" s="144"/>
      <c r="F9244" s="144"/>
    </row>
    <row r="9245" spans="1:6">
      <c r="A9245" s="144"/>
      <c r="B9245" s="144"/>
      <c r="C9245" s="144"/>
      <c r="D9245" s="144"/>
      <c r="E9245" s="144"/>
      <c r="F9245" s="144"/>
    </row>
    <row r="9246" spans="1:6">
      <c r="A9246" s="144"/>
      <c r="B9246" s="144"/>
      <c r="C9246" s="144"/>
      <c r="D9246" s="144"/>
      <c r="E9246" s="144"/>
      <c r="F9246" s="144"/>
    </row>
    <row r="9247" spans="1:6">
      <c r="A9247" s="144"/>
      <c r="B9247" s="144"/>
      <c r="C9247" s="144"/>
      <c r="D9247" s="144"/>
      <c r="E9247" s="144"/>
      <c r="F9247" s="144"/>
    </row>
    <row r="9248" spans="1:6">
      <c r="A9248" s="144"/>
      <c r="B9248" s="144"/>
      <c r="C9248" s="144"/>
      <c r="D9248" s="144"/>
      <c r="E9248" s="144"/>
      <c r="F9248" s="144"/>
    </row>
    <row r="9249" spans="1:6">
      <c r="A9249" s="144"/>
      <c r="B9249" s="144"/>
      <c r="C9249" s="144"/>
      <c r="D9249" s="144"/>
      <c r="E9249" s="144"/>
      <c r="F9249" s="144"/>
    </row>
    <row r="9250" spans="1:6">
      <c r="A9250" s="144"/>
      <c r="B9250" s="144"/>
      <c r="C9250" s="144"/>
      <c r="D9250" s="144"/>
      <c r="E9250" s="144"/>
      <c r="F9250" s="144"/>
    </row>
    <row r="9251" spans="1:6">
      <c r="A9251" s="144"/>
      <c r="B9251" s="144"/>
      <c r="C9251" s="144"/>
      <c r="D9251" s="144"/>
      <c r="E9251" s="144"/>
      <c r="F9251" s="144"/>
    </row>
    <row r="9252" spans="1:6">
      <c r="A9252" s="144"/>
      <c r="B9252" s="144"/>
      <c r="C9252" s="144"/>
      <c r="D9252" s="144"/>
      <c r="E9252" s="144"/>
      <c r="F9252" s="144"/>
    </row>
    <row r="9253" spans="1:6">
      <c r="A9253" s="144"/>
      <c r="B9253" s="144"/>
      <c r="C9253" s="144"/>
      <c r="D9253" s="144"/>
      <c r="E9253" s="144"/>
      <c r="F9253" s="144"/>
    </row>
    <row r="9254" spans="1:6">
      <c r="A9254" s="144"/>
      <c r="B9254" s="144"/>
      <c r="C9254" s="144"/>
      <c r="D9254" s="144"/>
      <c r="E9254" s="144"/>
      <c r="F9254" s="144"/>
    </row>
    <row r="9255" spans="1:6">
      <c r="A9255" s="144"/>
      <c r="B9255" s="144"/>
      <c r="C9255" s="144"/>
      <c r="D9255" s="144"/>
      <c r="E9255" s="144"/>
      <c r="F9255" s="144"/>
    </row>
    <row r="9256" spans="1:6">
      <c r="A9256" s="144"/>
      <c r="B9256" s="144"/>
      <c r="C9256" s="144"/>
      <c r="D9256" s="144"/>
      <c r="E9256" s="144"/>
      <c r="F9256" s="144"/>
    </row>
    <row r="9257" spans="1:6">
      <c r="A9257" s="144"/>
      <c r="B9257" s="144"/>
      <c r="C9257" s="144"/>
      <c r="D9257" s="144"/>
      <c r="E9257" s="144"/>
      <c r="F9257" s="144"/>
    </row>
    <row r="9258" spans="1:6">
      <c r="A9258" s="144"/>
      <c r="B9258" s="144"/>
      <c r="C9258" s="144"/>
      <c r="D9258" s="144"/>
      <c r="E9258" s="144"/>
      <c r="F9258" s="144"/>
    </row>
    <row r="9259" spans="1:6">
      <c r="A9259" s="144"/>
      <c r="B9259" s="144"/>
      <c r="C9259" s="144"/>
      <c r="D9259" s="144"/>
      <c r="E9259" s="144"/>
      <c r="F9259" s="144"/>
    </row>
    <row r="9260" spans="1:6">
      <c r="A9260" s="144"/>
      <c r="B9260" s="144"/>
      <c r="C9260" s="144"/>
      <c r="D9260" s="144"/>
      <c r="E9260" s="144"/>
      <c r="F9260" s="144"/>
    </row>
    <row r="9261" spans="1:6">
      <c r="A9261" s="144"/>
      <c r="B9261" s="144"/>
      <c r="C9261" s="144"/>
      <c r="D9261" s="144"/>
      <c r="E9261" s="144"/>
      <c r="F9261" s="144"/>
    </row>
    <row r="9262" spans="1:6">
      <c r="A9262" s="144"/>
      <c r="B9262" s="144"/>
      <c r="C9262" s="144"/>
      <c r="D9262" s="144"/>
      <c r="E9262" s="144"/>
      <c r="F9262" s="144"/>
    </row>
    <row r="9263" spans="1:6">
      <c r="A9263" s="144"/>
      <c r="B9263" s="144"/>
      <c r="C9263" s="144"/>
      <c r="D9263" s="144"/>
      <c r="E9263" s="144"/>
      <c r="F9263" s="144"/>
    </row>
    <row r="9264" spans="1:6">
      <c r="A9264" s="144"/>
      <c r="B9264" s="144"/>
      <c r="C9264" s="144"/>
      <c r="D9264" s="144"/>
      <c r="E9264" s="144"/>
      <c r="F9264" s="144"/>
    </row>
    <row r="9265" spans="1:6">
      <c r="A9265" s="144"/>
      <c r="B9265" s="144"/>
      <c r="C9265" s="144"/>
      <c r="D9265" s="144"/>
      <c r="E9265" s="144"/>
      <c r="F9265" s="144"/>
    </row>
    <row r="9266" spans="1:6">
      <c r="A9266" s="144"/>
      <c r="B9266" s="144"/>
      <c r="C9266" s="144"/>
      <c r="D9266" s="144"/>
      <c r="E9266" s="144"/>
      <c r="F9266" s="144"/>
    </row>
    <row r="9267" spans="1:6">
      <c r="A9267" s="144"/>
      <c r="B9267" s="144"/>
      <c r="C9267" s="144"/>
      <c r="D9267" s="144"/>
      <c r="E9267" s="144"/>
      <c r="F9267" s="144"/>
    </row>
    <row r="9268" spans="1:6">
      <c r="A9268" s="144"/>
      <c r="B9268" s="144"/>
      <c r="C9268" s="144"/>
      <c r="D9268" s="144"/>
      <c r="E9268" s="144"/>
      <c r="F9268" s="144"/>
    </row>
    <row r="9269" spans="1:6">
      <c r="A9269" s="144"/>
      <c r="B9269" s="144"/>
      <c r="C9269" s="144"/>
      <c r="D9269" s="144"/>
      <c r="E9269" s="144"/>
      <c r="F9269" s="144"/>
    </row>
    <row r="9270" spans="1:6">
      <c r="A9270" s="144"/>
      <c r="B9270" s="144"/>
      <c r="C9270" s="144"/>
      <c r="D9270" s="144"/>
      <c r="E9270" s="144"/>
      <c r="F9270" s="144"/>
    </row>
    <row r="9271" spans="1:6">
      <c r="A9271" s="144"/>
      <c r="B9271" s="144"/>
      <c r="C9271" s="144"/>
      <c r="D9271" s="144"/>
      <c r="E9271" s="144"/>
      <c r="F9271" s="144"/>
    </row>
    <row r="9272" spans="1:6">
      <c r="A9272" s="144"/>
      <c r="B9272" s="144"/>
      <c r="C9272" s="144"/>
      <c r="D9272" s="144"/>
      <c r="E9272" s="144"/>
      <c r="F9272" s="144"/>
    </row>
    <row r="9273" spans="1:6">
      <c r="A9273" s="144"/>
      <c r="B9273" s="144"/>
      <c r="C9273" s="144"/>
      <c r="D9273" s="144"/>
      <c r="E9273" s="144"/>
      <c r="F9273" s="144"/>
    </row>
    <row r="9274" spans="1:6">
      <c r="A9274" s="144"/>
      <c r="B9274" s="144"/>
      <c r="C9274" s="144"/>
      <c r="D9274" s="144"/>
      <c r="E9274" s="144"/>
      <c r="F9274" s="144"/>
    </row>
    <row r="9275" spans="1:6">
      <c r="A9275" s="144"/>
      <c r="B9275" s="144"/>
      <c r="C9275" s="144"/>
      <c r="D9275" s="144"/>
      <c r="E9275" s="144"/>
      <c r="F9275" s="144"/>
    </row>
    <row r="9276" spans="1:6">
      <c r="A9276" s="144"/>
      <c r="B9276" s="144"/>
      <c r="C9276" s="144"/>
      <c r="D9276" s="144"/>
      <c r="E9276" s="144"/>
      <c r="F9276" s="144"/>
    </row>
    <row r="9277" spans="1:6">
      <c r="A9277" s="144"/>
      <c r="B9277" s="144"/>
      <c r="C9277" s="144"/>
      <c r="D9277" s="144"/>
      <c r="E9277" s="144"/>
      <c r="F9277" s="144"/>
    </row>
    <row r="9278" spans="1:6">
      <c r="A9278" s="144"/>
      <c r="B9278" s="144"/>
      <c r="C9278" s="144"/>
      <c r="D9278" s="144"/>
      <c r="E9278" s="144"/>
      <c r="F9278" s="144"/>
    </row>
    <row r="9279" spans="1:6">
      <c r="A9279" s="144"/>
      <c r="B9279" s="144"/>
      <c r="C9279" s="144"/>
      <c r="D9279" s="144"/>
      <c r="E9279" s="144"/>
      <c r="F9279" s="144"/>
    </row>
    <row r="9280" spans="1:6">
      <c r="A9280" s="144"/>
      <c r="B9280" s="144"/>
      <c r="C9280" s="144"/>
      <c r="D9280" s="144"/>
      <c r="E9280" s="144"/>
      <c r="F9280" s="144"/>
    </row>
    <row r="9281" spans="1:6">
      <c r="A9281" s="144"/>
      <c r="B9281" s="144"/>
      <c r="C9281" s="144"/>
      <c r="D9281" s="144"/>
      <c r="E9281" s="144"/>
      <c r="F9281" s="144"/>
    </row>
    <row r="9282" spans="1:6">
      <c r="A9282" s="144"/>
      <c r="B9282" s="144"/>
      <c r="C9282" s="144"/>
      <c r="D9282" s="144"/>
      <c r="E9282" s="144"/>
      <c r="F9282" s="144"/>
    </row>
    <row r="9283" spans="1:6">
      <c r="A9283" s="144"/>
      <c r="B9283" s="144"/>
      <c r="C9283" s="144"/>
      <c r="D9283" s="144"/>
      <c r="E9283" s="144"/>
      <c r="F9283" s="144"/>
    </row>
    <row r="9284" spans="1:6">
      <c r="A9284" s="144"/>
      <c r="B9284" s="144"/>
      <c r="C9284" s="144"/>
      <c r="D9284" s="144"/>
      <c r="E9284" s="144"/>
      <c r="F9284" s="144"/>
    </row>
    <row r="9285" spans="1:6">
      <c r="A9285" s="144"/>
      <c r="B9285" s="144"/>
      <c r="C9285" s="144"/>
      <c r="D9285" s="144"/>
      <c r="E9285" s="144"/>
      <c r="F9285" s="144"/>
    </row>
    <row r="9286" spans="1:6">
      <c r="A9286" s="144"/>
      <c r="B9286" s="144"/>
      <c r="C9286" s="144"/>
      <c r="D9286" s="144"/>
      <c r="E9286" s="144"/>
      <c r="F9286" s="144"/>
    </row>
    <row r="9287" spans="1:6">
      <c r="A9287" s="144"/>
      <c r="B9287" s="144"/>
      <c r="C9287" s="144"/>
      <c r="D9287" s="144"/>
      <c r="E9287" s="144"/>
      <c r="F9287" s="144"/>
    </row>
    <row r="9288" spans="1:6">
      <c r="A9288" s="144"/>
      <c r="B9288" s="144"/>
      <c r="C9288" s="144"/>
      <c r="D9288" s="144"/>
      <c r="E9288" s="144"/>
      <c r="F9288" s="144"/>
    </row>
    <row r="9289" spans="1:6">
      <c r="A9289" s="144"/>
      <c r="B9289" s="144"/>
      <c r="C9289" s="144"/>
      <c r="D9289" s="144"/>
      <c r="E9289" s="144"/>
      <c r="F9289" s="144"/>
    </row>
    <row r="9290" spans="1:6">
      <c r="A9290" s="144"/>
      <c r="B9290" s="144"/>
      <c r="C9290" s="144"/>
      <c r="D9290" s="144"/>
      <c r="E9290" s="144"/>
      <c r="F9290" s="144"/>
    </row>
    <row r="9291" spans="1:6">
      <c r="A9291" s="144"/>
      <c r="B9291" s="144"/>
      <c r="C9291" s="144"/>
      <c r="D9291" s="144"/>
      <c r="E9291" s="144"/>
      <c r="F9291" s="144"/>
    </row>
    <row r="9292" spans="1:6">
      <c r="A9292" s="144"/>
      <c r="B9292" s="144"/>
      <c r="C9292" s="144"/>
      <c r="D9292" s="144"/>
      <c r="E9292" s="144"/>
      <c r="F9292" s="144"/>
    </row>
    <row r="9293" spans="1:6">
      <c r="A9293" s="144"/>
      <c r="B9293" s="144"/>
      <c r="C9293" s="144"/>
      <c r="D9293" s="144"/>
      <c r="E9293" s="144"/>
      <c r="F9293" s="144"/>
    </row>
    <row r="9294" spans="1:6">
      <c r="A9294" s="144"/>
      <c r="B9294" s="144"/>
      <c r="C9294" s="144"/>
      <c r="D9294" s="144"/>
      <c r="E9294" s="144"/>
      <c r="F9294" s="144"/>
    </row>
    <row r="9295" spans="1:6">
      <c r="A9295" s="144"/>
      <c r="B9295" s="144"/>
      <c r="C9295" s="144"/>
      <c r="D9295" s="144"/>
      <c r="E9295" s="144"/>
      <c r="F9295" s="144"/>
    </row>
    <row r="9296" spans="1:6">
      <c r="A9296" s="144"/>
      <c r="B9296" s="144"/>
      <c r="C9296" s="144"/>
      <c r="D9296" s="144"/>
      <c r="E9296" s="144"/>
      <c r="F9296" s="144"/>
    </row>
    <row r="9297" spans="1:6">
      <c r="A9297" s="144"/>
      <c r="B9297" s="144"/>
      <c r="C9297" s="144"/>
      <c r="D9297" s="144"/>
      <c r="E9297" s="144"/>
      <c r="F9297" s="144"/>
    </row>
    <row r="9298" spans="1:6">
      <c r="A9298" s="144"/>
      <c r="B9298" s="144"/>
      <c r="C9298" s="144"/>
      <c r="D9298" s="144"/>
      <c r="E9298" s="144"/>
      <c r="F9298" s="144"/>
    </row>
    <row r="9299" spans="1:6">
      <c r="A9299" s="144"/>
      <c r="B9299" s="144"/>
      <c r="C9299" s="144"/>
      <c r="D9299" s="144"/>
      <c r="E9299" s="144"/>
      <c r="F9299" s="144"/>
    </row>
    <row r="9300" spans="1:6">
      <c r="A9300" s="144"/>
      <c r="B9300" s="144"/>
      <c r="C9300" s="144"/>
      <c r="D9300" s="144"/>
      <c r="E9300" s="144"/>
      <c r="F9300" s="144"/>
    </row>
    <row r="9301" spans="1:6">
      <c r="A9301" s="144"/>
      <c r="B9301" s="144"/>
      <c r="C9301" s="144"/>
      <c r="D9301" s="144"/>
      <c r="E9301" s="144"/>
      <c r="F9301" s="144"/>
    </row>
    <row r="9302" spans="1:6">
      <c r="A9302" s="144"/>
      <c r="B9302" s="144"/>
      <c r="C9302" s="144"/>
      <c r="D9302" s="144"/>
      <c r="E9302" s="144"/>
      <c r="F9302" s="144"/>
    </row>
    <row r="9303" spans="1:6">
      <c r="A9303" s="144"/>
      <c r="B9303" s="144"/>
      <c r="C9303" s="144"/>
      <c r="D9303" s="144"/>
      <c r="E9303" s="144"/>
      <c r="F9303" s="144"/>
    </row>
    <row r="9304" spans="1:6">
      <c r="A9304" s="144"/>
      <c r="B9304" s="144"/>
      <c r="C9304" s="144"/>
      <c r="D9304" s="144"/>
      <c r="E9304" s="144"/>
      <c r="F9304" s="144"/>
    </row>
    <row r="9305" spans="1:6">
      <c r="A9305" s="144"/>
      <c r="B9305" s="144"/>
      <c r="C9305" s="144"/>
      <c r="D9305" s="144"/>
      <c r="E9305" s="144"/>
      <c r="F9305" s="144"/>
    </row>
    <row r="9306" spans="1:6">
      <c r="A9306" s="144"/>
      <c r="B9306" s="144"/>
      <c r="C9306" s="144"/>
      <c r="D9306" s="144"/>
      <c r="E9306" s="144"/>
      <c r="F9306" s="144"/>
    </row>
    <row r="9307" spans="1:6">
      <c r="A9307" s="144"/>
      <c r="B9307" s="144"/>
      <c r="C9307" s="144"/>
      <c r="D9307" s="144"/>
      <c r="E9307" s="144"/>
      <c r="F9307" s="144"/>
    </row>
    <row r="9308" spans="1:6">
      <c r="A9308" s="144"/>
      <c r="B9308" s="144"/>
      <c r="C9308" s="144"/>
      <c r="D9308" s="144"/>
      <c r="E9308" s="144"/>
      <c r="F9308" s="144"/>
    </row>
    <row r="9309" spans="1:6">
      <c r="A9309" s="144"/>
      <c r="B9309" s="144"/>
      <c r="C9309" s="144"/>
      <c r="D9309" s="144"/>
      <c r="E9309" s="144"/>
      <c r="F9309" s="144"/>
    </row>
    <row r="9310" spans="1:6">
      <c r="A9310" s="144"/>
      <c r="B9310" s="144"/>
      <c r="C9310" s="144"/>
      <c r="D9310" s="144"/>
      <c r="E9310" s="144"/>
      <c r="F9310" s="144"/>
    </row>
    <row r="9311" spans="1:6">
      <c r="A9311" s="144"/>
      <c r="B9311" s="144"/>
      <c r="C9311" s="144"/>
      <c r="D9311" s="144"/>
      <c r="E9311" s="144"/>
      <c r="F9311" s="144"/>
    </row>
    <row r="9312" spans="1:6">
      <c r="A9312" s="144"/>
      <c r="B9312" s="144"/>
      <c r="C9312" s="144"/>
      <c r="D9312" s="144"/>
      <c r="E9312" s="144"/>
      <c r="F9312" s="144"/>
    </row>
    <row r="9313" spans="1:6">
      <c r="A9313" s="144"/>
      <c r="B9313" s="144"/>
      <c r="C9313" s="144"/>
      <c r="D9313" s="144"/>
      <c r="E9313" s="144"/>
      <c r="F9313" s="144"/>
    </row>
    <row r="9314" spans="1:6">
      <c r="A9314" s="144"/>
      <c r="B9314" s="144"/>
      <c r="C9314" s="144"/>
      <c r="D9314" s="144"/>
      <c r="E9314" s="144"/>
      <c r="F9314" s="144"/>
    </row>
    <row r="9315" spans="1:6">
      <c r="A9315" s="144"/>
      <c r="B9315" s="144"/>
      <c r="C9315" s="144"/>
      <c r="D9315" s="144"/>
      <c r="E9315" s="144"/>
      <c r="F9315" s="144"/>
    </row>
    <row r="9316" spans="1:6">
      <c r="A9316" s="144"/>
      <c r="B9316" s="144"/>
      <c r="C9316" s="144"/>
      <c r="D9316" s="144"/>
      <c r="E9316" s="144"/>
      <c r="F9316" s="144"/>
    </row>
    <row r="9317" spans="1:6">
      <c r="A9317" s="144"/>
      <c r="B9317" s="144"/>
      <c r="C9317" s="144"/>
      <c r="D9317" s="144"/>
      <c r="E9317" s="144"/>
      <c r="F9317" s="144"/>
    </row>
    <row r="9318" spans="1:6">
      <c r="A9318" s="144"/>
      <c r="B9318" s="144"/>
      <c r="C9318" s="144"/>
      <c r="D9318" s="144"/>
      <c r="E9318" s="144"/>
      <c r="F9318" s="144"/>
    </row>
    <row r="9319" spans="1:6">
      <c r="A9319" s="144"/>
      <c r="B9319" s="144"/>
      <c r="C9319" s="144"/>
      <c r="D9319" s="144"/>
      <c r="E9319" s="144"/>
      <c r="F9319" s="144"/>
    </row>
    <row r="9320" spans="1:6">
      <c r="A9320" s="144"/>
      <c r="B9320" s="144"/>
      <c r="C9320" s="144"/>
      <c r="D9320" s="144"/>
      <c r="E9320" s="144"/>
      <c r="F9320" s="144"/>
    </row>
    <row r="9321" spans="1:6">
      <c r="A9321" s="144"/>
      <c r="B9321" s="144"/>
      <c r="C9321" s="144"/>
      <c r="D9321" s="144"/>
      <c r="E9321" s="144"/>
      <c r="F9321" s="144"/>
    </row>
    <row r="9322" spans="1:6">
      <c r="A9322" s="144"/>
      <c r="B9322" s="144"/>
      <c r="C9322" s="144"/>
      <c r="D9322" s="144"/>
      <c r="E9322" s="144"/>
      <c r="F9322" s="144"/>
    </row>
    <row r="9323" spans="1:6">
      <c r="A9323" s="144"/>
      <c r="B9323" s="144"/>
      <c r="C9323" s="144"/>
      <c r="D9323" s="144"/>
      <c r="E9323" s="144"/>
      <c r="F9323" s="144"/>
    </row>
    <row r="9324" spans="1:6">
      <c r="A9324" s="144"/>
      <c r="B9324" s="144"/>
      <c r="C9324" s="144"/>
      <c r="D9324" s="144"/>
      <c r="E9324" s="144"/>
      <c r="F9324" s="144"/>
    </row>
    <row r="9325" spans="1:6">
      <c r="A9325" s="144"/>
      <c r="B9325" s="144"/>
      <c r="C9325" s="144"/>
      <c r="D9325" s="144"/>
      <c r="E9325" s="144"/>
      <c r="F9325" s="144"/>
    </row>
    <row r="9326" spans="1:6">
      <c r="A9326" s="144"/>
      <c r="B9326" s="144"/>
      <c r="C9326" s="144"/>
      <c r="D9326" s="144"/>
      <c r="E9326" s="144"/>
      <c r="F9326" s="144"/>
    </row>
    <row r="9327" spans="1:6">
      <c r="A9327" s="144"/>
      <c r="B9327" s="144"/>
      <c r="C9327" s="144"/>
      <c r="D9327" s="144"/>
      <c r="E9327" s="144"/>
      <c r="F9327" s="144"/>
    </row>
    <row r="9328" spans="1:6">
      <c r="A9328" s="144"/>
      <c r="B9328" s="144"/>
      <c r="C9328" s="144"/>
      <c r="D9328" s="144"/>
      <c r="E9328" s="144"/>
      <c r="F9328" s="144"/>
    </row>
    <row r="9329" spans="1:6">
      <c r="A9329" s="144"/>
      <c r="B9329" s="144"/>
      <c r="C9329" s="144"/>
      <c r="D9329" s="144"/>
      <c r="E9329" s="144"/>
      <c r="F9329" s="144"/>
    </row>
    <row r="9330" spans="1:6">
      <c r="A9330" s="144"/>
      <c r="B9330" s="144"/>
      <c r="C9330" s="144"/>
      <c r="D9330" s="144"/>
      <c r="E9330" s="144"/>
      <c r="F9330" s="144"/>
    </row>
    <row r="9331" spans="1:6">
      <c r="A9331" s="144"/>
      <c r="B9331" s="144"/>
      <c r="C9331" s="144"/>
      <c r="D9331" s="144"/>
      <c r="E9331" s="144"/>
      <c r="F9331" s="144"/>
    </row>
    <row r="9332" spans="1:6">
      <c r="A9332" s="144"/>
      <c r="B9332" s="144"/>
      <c r="C9332" s="144"/>
      <c r="D9332" s="144"/>
      <c r="E9332" s="144"/>
      <c r="F9332" s="144"/>
    </row>
    <row r="9333" spans="1:6">
      <c r="A9333" s="144"/>
      <c r="B9333" s="144"/>
      <c r="C9333" s="144"/>
      <c r="D9333" s="144"/>
      <c r="E9333" s="144"/>
      <c r="F9333" s="144"/>
    </row>
    <row r="9334" spans="1:6">
      <c r="A9334" s="144"/>
      <c r="B9334" s="144"/>
      <c r="C9334" s="144"/>
      <c r="D9334" s="144"/>
      <c r="E9334" s="144"/>
      <c r="F9334" s="144"/>
    </row>
    <row r="9335" spans="1:6">
      <c r="A9335" s="144"/>
      <c r="B9335" s="144"/>
      <c r="C9335" s="144"/>
      <c r="D9335" s="144"/>
      <c r="E9335" s="144"/>
      <c r="F9335" s="144"/>
    </row>
    <row r="9336" spans="1:6">
      <c r="A9336" s="144"/>
      <c r="B9336" s="144"/>
      <c r="C9336" s="144"/>
      <c r="D9336" s="144"/>
      <c r="E9336" s="144"/>
      <c r="F9336" s="144"/>
    </row>
    <row r="9337" spans="1:6">
      <c r="A9337" s="144"/>
      <c r="B9337" s="144"/>
      <c r="C9337" s="144"/>
      <c r="D9337" s="144"/>
      <c r="E9337" s="144"/>
      <c r="F9337" s="144"/>
    </row>
    <row r="9338" spans="1:6">
      <c r="A9338" s="144"/>
      <c r="B9338" s="144"/>
      <c r="C9338" s="144"/>
      <c r="D9338" s="144"/>
      <c r="E9338" s="144"/>
      <c r="F9338" s="144"/>
    </row>
    <row r="9339" spans="1:6">
      <c r="A9339" s="144"/>
      <c r="B9339" s="144"/>
      <c r="C9339" s="144"/>
      <c r="D9339" s="144"/>
      <c r="E9339" s="144"/>
      <c r="F9339" s="144"/>
    </row>
    <row r="9340" spans="1:6">
      <c r="A9340" s="144"/>
      <c r="B9340" s="144"/>
      <c r="C9340" s="144"/>
      <c r="D9340" s="144"/>
      <c r="E9340" s="144"/>
      <c r="F9340" s="144"/>
    </row>
    <row r="9341" spans="1:6">
      <c r="A9341" s="144"/>
      <c r="B9341" s="144"/>
      <c r="C9341" s="144"/>
      <c r="D9341" s="144"/>
      <c r="E9341" s="144"/>
      <c r="F9341" s="144"/>
    </row>
    <row r="9342" spans="1:6">
      <c r="A9342" s="144"/>
      <c r="B9342" s="144"/>
      <c r="C9342" s="144"/>
      <c r="D9342" s="144"/>
      <c r="E9342" s="144"/>
      <c r="F9342" s="144"/>
    </row>
    <row r="9343" spans="1:6">
      <c r="A9343" s="144"/>
      <c r="B9343" s="144"/>
      <c r="C9343" s="144"/>
      <c r="D9343" s="144"/>
      <c r="E9343" s="144"/>
      <c r="F9343" s="144"/>
    </row>
    <row r="9344" spans="1:6">
      <c r="A9344" s="144"/>
      <c r="B9344" s="144"/>
      <c r="C9344" s="144"/>
      <c r="D9344" s="144"/>
      <c r="E9344" s="144"/>
      <c r="F9344" s="144"/>
    </row>
    <row r="9345" spans="1:6">
      <c r="A9345" s="144"/>
      <c r="B9345" s="144"/>
      <c r="C9345" s="144"/>
      <c r="D9345" s="144"/>
      <c r="E9345" s="144"/>
      <c r="F9345" s="144"/>
    </row>
    <row r="9346" spans="1:6">
      <c r="A9346" s="144"/>
      <c r="B9346" s="144"/>
      <c r="C9346" s="144"/>
      <c r="D9346" s="144"/>
      <c r="E9346" s="144"/>
      <c r="F9346" s="144"/>
    </row>
    <row r="9347" spans="1:6">
      <c r="A9347" s="144"/>
      <c r="B9347" s="144"/>
      <c r="C9347" s="144"/>
      <c r="D9347" s="144"/>
      <c r="E9347" s="144"/>
      <c r="F9347" s="144"/>
    </row>
    <row r="9348" spans="1:6">
      <c r="A9348" s="144"/>
      <c r="B9348" s="144"/>
      <c r="C9348" s="144"/>
      <c r="D9348" s="144"/>
      <c r="E9348" s="144"/>
      <c r="F9348" s="144"/>
    </row>
    <row r="9349" spans="1:6">
      <c r="A9349" s="144"/>
      <c r="B9349" s="144"/>
      <c r="C9349" s="144"/>
      <c r="D9349" s="144"/>
      <c r="E9349" s="144"/>
      <c r="F9349" s="144"/>
    </row>
    <row r="9350" spans="1:6">
      <c r="A9350" s="144"/>
      <c r="B9350" s="144"/>
      <c r="C9350" s="144"/>
      <c r="D9350" s="144"/>
      <c r="E9350" s="144"/>
      <c r="F9350" s="144"/>
    </row>
    <row r="9351" spans="1:6">
      <c r="A9351" s="144"/>
      <c r="B9351" s="144"/>
      <c r="C9351" s="144"/>
      <c r="D9351" s="144"/>
      <c r="E9351" s="144"/>
      <c r="F9351" s="144"/>
    </row>
    <row r="9352" spans="1:6">
      <c r="A9352" s="144"/>
      <c r="B9352" s="144"/>
      <c r="C9352" s="144"/>
      <c r="D9352" s="144"/>
      <c r="E9352" s="144"/>
      <c r="F9352" s="144"/>
    </row>
    <row r="9353" spans="1:6">
      <c r="A9353" s="144"/>
      <c r="B9353" s="144"/>
      <c r="C9353" s="144"/>
      <c r="D9353" s="144"/>
      <c r="E9353" s="144"/>
      <c r="F9353" s="144"/>
    </row>
    <row r="9354" spans="1:6">
      <c r="A9354" s="144"/>
      <c r="B9354" s="144"/>
      <c r="C9354" s="144"/>
      <c r="D9354" s="144"/>
      <c r="E9354" s="144"/>
      <c r="F9354" s="144"/>
    </row>
    <row r="9355" spans="1:6">
      <c r="A9355" s="144"/>
      <c r="B9355" s="144"/>
      <c r="C9355" s="144"/>
      <c r="D9355" s="144"/>
      <c r="E9355" s="144"/>
      <c r="F9355" s="144"/>
    </row>
    <row r="9356" spans="1:6">
      <c r="A9356" s="144"/>
      <c r="B9356" s="144"/>
      <c r="C9356" s="144"/>
      <c r="D9356" s="144"/>
      <c r="E9356" s="144"/>
      <c r="F9356" s="144"/>
    </row>
    <row r="9357" spans="1:6">
      <c r="A9357" s="144"/>
      <c r="B9357" s="144"/>
      <c r="C9357" s="144"/>
      <c r="D9357" s="144"/>
      <c r="E9357" s="144"/>
      <c r="F9357" s="144"/>
    </row>
    <row r="9358" spans="1:6">
      <c r="A9358" s="144"/>
      <c r="B9358" s="144"/>
      <c r="C9358" s="144"/>
      <c r="D9358" s="144"/>
      <c r="E9358" s="144"/>
      <c r="F9358" s="144"/>
    </row>
    <row r="9359" spans="1:6">
      <c r="A9359" s="144"/>
      <c r="B9359" s="144"/>
      <c r="C9359" s="144"/>
      <c r="D9359" s="144"/>
      <c r="E9359" s="144"/>
      <c r="F9359" s="144"/>
    </row>
    <row r="9360" spans="1:6">
      <c r="A9360" s="144"/>
      <c r="B9360" s="144"/>
      <c r="C9360" s="144"/>
      <c r="D9360" s="144"/>
      <c r="E9360" s="144"/>
      <c r="F9360" s="144"/>
    </row>
    <row r="9361" spans="1:6">
      <c r="A9361" s="144"/>
      <c r="B9361" s="144"/>
      <c r="C9361" s="144"/>
      <c r="D9361" s="144"/>
      <c r="E9361" s="144"/>
      <c r="F9361" s="144"/>
    </row>
    <row r="9362" spans="1:6">
      <c r="A9362" s="144"/>
      <c r="B9362" s="144"/>
      <c r="C9362" s="144"/>
      <c r="D9362" s="144"/>
      <c r="E9362" s="144"/>
      <c r="F9362" s="144"/>
    </row>
    <row r="9363" spans="1:6">
      <c r="A9363" s="144"/>
      <c r="B9363" s="144"/>
      <c r="C9363" s="144"/>
      <c r="D9363" s="144"/>
      <c r="E9363" s="144"/>
      <c r="F9363" s="144"/>
    </row>
    <row r="9364" spans="1:6">
      <c r="A9364" s="144"/>
      <c r="B9364" s="144"/>
      <c r="C9364" s="144"/>
      <c r="D9364" s="144"/>
      <c r="E9364" s="144"/>
      <c r="F9364" s="144"/>
    </row>
    <row r="9365" spans="1:6">
      <c r="A9365" s="144"/>
      <c r="B9365" s="144"/>
      <c r="C9365" s="144"/>
      <c r="D9365" s="144"/>
      <c r="E9365" s="144"/>
      <c r="F9365" s="144"/>
    </row>
    <row r="9366" spans="1:6">
      <c r="A9366" s="144"/>
      <c r="B9366" s="144"/>
      <c r="C9366" s="144"/>
      <c r="D9366" s="144"/>
      <c r="E9366" s="144"/>
      <c r="F9366" s="144"/>
    </row>
    <row r="9367" spans="1:6">
      <c r="A9367" s="144"/>
      <c r="B9367" s="144"/>
      <c r="C9367" s="144"/>
      <c r="D9367" s="144"/>
      <c r="E9367" s="144"/>
      <c r="F9367" s="144"/>
    </row>
    <row r="9368" spans="1:6">
      <c r="A9368" s="144"/>
      <c r="B9368" s="144"/>
      <c r="C9368" s="144"/>
      <c r="D9368" s="144"/>
      <c r="E9368" s="144"/>
      <c r="F9368" s="144"/>
    </row>
    <row r="9369" spans="1:6">
      <c r="A9369" s="144"/>
      <c r="B9369" s="144"/>
      <c r="C9369" s="144"/>
      <c r="D9369" s="144"/>
      <c r="E9369" s="144"/>
      <c r="F9369" s="144"/>
    </row>
    <row r="9370" spans="1:6">
      <c r="A9370" s="144"/>
      <c r="B9370" s="144"/>
      <c r="C9370" s="144"/>
      <c r="D9370" s="144"/>
      <c r="E9370" s="144"/>
      <c r="F9370" s="144"/>
    </row>
    <row r="9371" spans="1:6">
      <c r="A9371" s="144"/>
      <c r="B9371" s="144"/>
      <c r="C9371" s="144"/>
      <c r="D9371" s="144"/>
      <c r="E9371" s="144"/>
      <c r="F9371" s="144"/>
    </row>
    <row r="9372" spans="1:6">
      <c r="A9372" s="144"/>
      <c r="B9372" s="144"/>
      <c r="C9372" s="144"/>
      <c r="D9372" s="144"/>
      <c r="E9372" s="144"/>
      <c r="F9372" s="144"/>
    </row>
    <row r="9373" spans="1:6">
      <c r="A9373" s="144"/>
      <c r="B9373" s="144"/>
      <c r="C9373" s="144"/>
      <c r="D9373" s="144"/>
      <c r="E9373" s="144"/>
      <c r="F9373" s="144"/>
    </row>
    <row r="9374" spans="1:6">
      <c r="A9374" s="144"/>
      <c r="B9374" s="144"/>
      <c r="C9374" s="144"/>
      <c r="D9374" s="144"/>
      <c r="E9374" s="144"/>
      <c r="F9374" s="144"/>
    </row>
    <row r="9375" spans="1:6">
      <c r="A9375" s="144"/>
      <c r="B9375" s="144"/>
      <c r="C9375" s="144"/>
      <c r="D9375" s="144"/>
      <c r="E9375" s="144"/>
      <c r="F9375" s="144"/>
    </row>
    <row r="9376" spans="1:6">
      <c r="A9376" s="144"/>
      <c r="B9376" s="144"/>
      <c r="C9376" s="144"/>
      <c r="D9376" s="144"/>
      <c r="E9376" s="144"/>
      <c r="F9376" s="144"/>
    </row>
    <row r="9377" spans="1:6">
      <c r="A9377" s="144"/>
      <c r="B9377" s="144"/>
      <c r="C9377" s="144"/>
      <c r="D9377" s="144"/>
      <c r="E9377" s="144"/>
      <c r="F9377" s="144"/>
    </row>
    <row r="9378" spans="1:6">
      <c r="A9378" s="144"/>
      <c r="B9378" s="144"/>
      <c r="C9378" s="144"/>
      <c r="D9378" s="144"/>
      <c r="E9378" s="144"/>
      <c r="F9378" s="144"/>
    </row>
    <row r="9379" spans="1:6">
      <c r="A9379" s="144"/>
      <c r="B9379" s="144"/>
      <c r="C9379" s="144"/>
      <c r="D9379" s="144"/>
      <c r="E9379" s="144"/>
      <c r="F9379" s="144"/>
    </row>
    <row r="9380" spans="1:6">
      <c r="A9380" s="144"/>
      <c r="B9380" s="144"/>
      <c r="C9380" s="144"/>
      <c r="D9380" s="144"/>
      <c r="E9380" s="144"/>
      <c r="F9380" s="144"/>
    </row>
    <row r="9381" spans="1:6">
      <c r="A9381" s="144"/>
      <c r="B9381" s="144"/>
      <c r="C9381" s="144"/>
      <c r="D9381" s="144"/>
      <c r="E9381" s="144"/>
      <c r="F9381" s="144"/>
    </row>
    <row r="9382" spans="1:6">
      <c r="A9382" s="144"/>
      <c r="B9382" s="144"/>
      <c r="C9382" s="144"/>
      <c r="D9382" s="144"/>
      <c r="E9382" s="144"/>
      <c r="F9382" s="144"/>
    </row>
    <row r="9383" spans="1:6">
      <c r="A9383" s="144"/>
      <c r="B9383" s="144"/>
      <c r="C9383" s="144"/>
      <c r="D9383" s="144"/>
      <c r="E9383" s="144"/>
      <c r="F9383" s="144"/>
    </row>
    <row r="9384" spans="1:6">
      <c r="A9384" s="144"/>
      <c r="B9384" s="144"/>
      <c r="C9384" s="144"/>
      <c r="D9384" s="144"/>
      <c r="E9384" s="144"/>
      <c r="F9384" s="144"/>
    </row>
    <row r="9385" spans="1:6">
      <c r="A9385" s="144"/>
      <c r="B9385" s="144"/>
      <c r="C9385" s="144"/>
      <c r="D9385" s="144"/>
      <c r="E9385" s="144"/>
      <c r="F9385" s="144"/>
    </row>
    <row r="9386" spans="1:6">
      <c r="A9386" s="144"/>
      <c r="B9386" s="144"/>
      <c r="C9386" s="144"/>
      <c r="D9386" s="144"/>
      <c r="E9386" s="144"/>
      <c r="F9386" s="144"/>
    </row>
    <row r="9387" spans="1:6">
      <c r="A9387" s="144"/>
      <c r="B9387" s="144"/>
      <c r="C9387" s="144"/>
      <c r="D9387" s="144"/>
      <c r="E9387" s="144"/>
      <c r="F9387" s="144"/>
    </row>
    <row r="9388" spans="1:6">
      <c r="A9388" s="144"/>
      <c r="B9388" s="144"/>
      <c r="C9388" s="144"/>
      <c r="D9388" s="144"/>
      <c r="E9388" s="144"/>
      <c r="F9388" s="144"/>
    </row>
    <row r="9389" spans="1:6">
      <c r="A9389" s="144"/>
      <c r="B9389" s="144"/>
      <c r="C9389" s="144"/>
      <c r="D9389" s="144"/>
      <c r="E9389" s="144"/>
      <c r="F9389" s="144"/>
    </row>
    <row r="9390" spans="1:6">
      <c r="A9390" s="144"/>
      <c r="B9390" s="144"/>
      <c r="C9390" s="144"/>
      <c r="D9390" s="144"/>
      <c r="E9390" s="144"/>
      <c r="F9390" s="144"/>
    </row>
    <row r="9391" spans="1:6">
      <c r="A9391" s="144"/>
      <c r="B9391" s="144"/>
      <c r="C9391" s="144"/>
      <c r="D9391" s="144"/>
      <c r="E9391" s="144"/>
      <c r="F9391" s="144"/>
    </row>
    <row r="9392" spans="1:6">
      <c r="A9392" s="144"/>
      <c r="B9392" s="144"/>
      <c r="C9392" s="144"/>
      <c r="D9392" s="144"/>
      <c r="E9392" s="144"/>
      <c r="F9392" s="144"/>
    </row>
    <row r="9393" spans="1:6">
      <c r="A9393" s="144"/>
      <c r="B9393" s="144"/>
      <c r="C9393" s="144"/>
      <c r="D9393" s="144"/>
      <c r="E9393" s="144"/>
      <c r="F9393" s="144"/>
    </row>
    <row r="9394" spans="1:6">
      <c r="A9394" s="144"/>
      <c r="B9394" s="144"/>
      <c r="C9394" s="144"/>
      <c r="D9394" s="144"/>
      <c r="E9394" s="144"/>
      <c r="F9394" s="144"/>
    </row>
    <row r="9395" spans="1:6">
      <c r="A9395" s="144"/>
      <c r="B9395" s="144"/>
      <c r="C9395" s="144"/>
      <c r="D9395" s="144"/>
      <c r="E9395" s="144"/>
      <c r="F9395" s="144"/>
    </row>
    <row r="9396" spans="1:6">
      <c r="A9396" s="144"/>
      <c r="B9396" s="144"/>
      <c r="C9396" s="144"/>
      <c r="D9396" s="144"/>
      <c r="E9396" s="144"/>
      <c r="F9396" s="144"/>
    </row>
    <row r="9397" spans="1:6">
      <c r="A9397" s="144"/>
      <c r="B9397" s="144"/>
      <c r="C9397" s="144"/>
      <c r="D9397" s="144"/>
      <c r="E9397" s="144"/>
      <c r="F9397" s="144"/>
    </row>
    <row r="9398" spans="1:6">
      <c r="A9398" s="144"/>
      <c r="B9398" s="144"/>
      <c r="C9398" s="144"/>
      <c r="D9398" s="144"/>
      <c r="E9398" s="144"/>
      <c r="F9398" s="144"/>
    </row>
    <row r="9399" spans="1:6">
      <c r="A9399" s="144"/>
      <c r="B9399" s="144"/>
      <c r="C9399" s="144"/>
      <c r="D9399" s="144"/>
      <c r="E9399" s="144"/>
      <c r="F9399" s="144"/>
    </row>
    <row r="9400" spans="1:6">
      <c r="A9400" s="144"/>
      <c r="B9400" s="144"/>
      <c r="C9400" s="144"/>
      <c r="D9400" s="144"/>
      <c r="E9400" s="144"/>
      <c r="F9400" s="144"/>
    </row>
    <row r="9401" spans="1:6">
      <c r="A9401" s="144"/>
      <c r="B9401" s="144"/>
      <c r="C9401" s="144"/>
      <c r="D9401" s="144"/>
      <c r="E9401" s="144"/>
      <c r="F9401" s="144"/>
    </row>
    <row r="9402" spans="1:6">
      <c r="A9402" s="144"/>
      <c r="B9402" s="144"/>
      <c r="C9402" s="144"/>
      <c r="D9402" s="144"/>
      <c r="E9402" s="144"/>
      <c r="F9402" s="144"/>
    </row>
    <row r="9403" spans="1:6">
      <c r="A9403" s="144"/>
      <c r="B9403" s="144"/>
      <c r="C9403" s="144"/>
      <c r="D9403" s="144"/>
      <c r="E9403" s="144"/>
      <c r="F9403" s="144"/>
    </row>
    <row r="9404" spans="1:6">
      <c r="A9404" s="144"/>
      <c r="B9404" s="144"/>
      <c r="C9404" s="144"/>
      <c r="D9404" s="144"/>
      <c r="E9404" s="144"/>
      <c r="F9404" s="144"/>
    </row>
    <row r="9405" spans="1:6">
      <c r="A9405" s="144"/>
      <c r="B9405" s="144"/>
      <c r="C9405" s="144"/>
      <c r="D9405" s="144"/>
      <c r="E9405" s="144"/>
      <c r="F9405" s="144"/>
    </row>
    <row r="9406" spans="1:6">
      <c r="A9406" s="144"/>
      <c r="B9406" s="144"/>
      <c r="C9406" s="144"/>
      <c r="D9406" s="144"/>
      <c r="E9406" s="144"/>
      <c r="F9406" s="144"/>
    </row>
    <row r="9407" spans="1:6">
      <c r="A9407" s="144"/>
      <c r="B9407" s="144"/>
      <c r="C9407" s="144"/>
      <c r="D9407" s="144"/>
      <c r="E9407" s="144"/>
      <c r="F9407" s="144"/>
    </row>
    <row r="9408" spans="1:6">
      <c r="A9408" s="144"/>
      <c r="B9408" s="144"/>
      <c r="C9408" s="144"/>
      <c r="D9408" s="144"/>
      <c r="E9408" s="144"/>
      <c r="F9408" s="144"/>
    </row>
    <row r="9409" spans="1:6">
      <c r="A9409" s="144"/>
      <c r="B9409" s="144"/>
      <c r="C9409" s="144"/>
      <c r="D9409" s="144"/>
      <c r="E9409" s="144"/>
      <c r="F9409" s="144"/>
    </row>
    <row r="9410" spans="1:6">
      <c r="A9410" s="144"/>
      <c r="B9410" s="144"/>
      <c r="C9410" s="144"/>
      <c r="D9410" s="144"/>
      <c r="E9410" s="144"/>
      <c r="F9410" s="144"/>
    </row>
    <row r="9411" spans="1:6">
      <c r="A9411" s="144"/>
      <c r="B9411" s="144"/>
      <c r="C9411" s="144"/>
      <c r="D9411" s="144"/>
      <c r="E9411" s="144"/>
      <c r="F9411" s="144"/>
    </row>
    <row r="9412" spans="1:6">
      <c r="A9412" s="144"/>
      <c r="B9412" s="144"/>
      <c r="C9412" s="144"/>
      <c r="D9412" s="144"/>
      <c r="E9412" s="144"/>
      <c r="F9412" s="144"/>
    </row>
    <row r="9413" spans="1:6">
      <c r="A9413" s="144"/>
      <c r="B9413" s="144"/>
      <c r="C9413" s="144"/>
      <c r="D9413" s="144"/>
      <c r="E9413" s="144"/>
      <c r="F9413" s="144"/>
    </row>
    <row r="9414" spans="1:6">
      <c r="A9414" s="144"/>
      <c r="B9414" s="144"/>
      <c r="C9414" s="144"/>
      <c r="D9414" s="144"/>
      <c r="E9414" s="144"/>
      <c r="F9414" s="144"/>
    </row>
    <row r="9415" spans="1:6">
      <c r="A9415" s="144"/>
      <c r="B9415" s="144"/>
      <c r="C9415" s="144"/>
      <c r="D9415" s="144"/>
      <c r="E9415" s="144"/>
      <c r="F9415" s="144"/>
    </row>
    <row r="9416" spans="1:6">
      <c r="A9416" s="144"/>
      <c r="B9416" s="144"/>
      <c r="C9416" s="144"/>
      <c r="D9416" s="144"/>
      <c r="E9416" s="144"/>
      <c r="F9416" s="144"/>
    </row>
    <row r="9417" spans="1:6">
      <c r="A9417" s="144"/>
      <c r="B9417" s="144"/>
      <c r="C9417" s="144"/>
      <c r="D9417" s="144"/>
      <c r="E9417" s="144"/>
      <c r="F9417" s="144"/>
    </row>
    <row r="9418" spans="1:6">
      <c r="A9418" s="144"/>
      <c r="B9418" s="144"/>
      <c r="C9418" s="144"/>
      <c r="D9418" s="144"/>
      <c r="E9418" s="144"/>
      <c r="F9418" s="144"/>
    </row>
    <row r="9419" spans="1:6">
      <c r="A9419" s="144"/>
      <c r="B9419" s="144"/>
      <c r="C9419" s="144"/>
      <c r="D9419" s="144"/>
      <c r="E9419" s="144"/>
      <c r="F9419" s="144"/>
    </row>
    <row r="9420" spans="1:6">
      <c r="A9420" s="144"/>
      <c r="B9420" s="144"/>
      <c r="C9420" s="144"/>
      <c r="D9420" s="144"/>
      <c r="E9420" s="144"/>
      <c r="F9420" s="144"/>
    </row>
    <row r="9421" spans="1:6">
      <c r="A9421" s="144"/>
      <c r="B9421" s="144"/>
      <c r="C9421" s="144"/>
      <c r="D9421" s="144"/>
      <c r="E9421" s="144"/>
      <c r="F9421" s="144"/>
    </row>
    <row r="9422" spans="1:6">
      <c r="A9422" s="144"/>
      <c r="B9422" s="144"/>
      <c r="C9422" s="144"/>
      <c r="D9422" s="144"/>
      <c r="E9422" s="144"/>
      <c r="F9422" s="144"/>
    </row>
    <row r="9423" spans="1:6">
      <c r="A9423" s="144"/>
      <c r="B9423" s="144"/>
      <c r="C9423" s="144"/>
      <c r="D9423" s="144"/>
      <c r="E9423" s="144"/>
      <c r="F9423" s="144"/>
    </row>
    <row r="9424" spans="1:6">
      <c r="A9424" s="144"/>
      <c r="B9424" s="144"/>
      <c r="C9424" s="144"/>
      <c r="D9424" s="144"/>
      <c r="E9424" s="144"/>
      <c r="F9424" s="144"/>
    </row>
    <row r="9425" spans="1:6">
      <c r="A9425" s="144"/>
      <c r="B9425" s="144"/>
      <c r="C9425" s="144"/>
      <c r="D9425" s="144"/>
      <c r="E9425" s="144"/>
      <c r="F9425" s="144"/>
    </row>
    <row r="9426" spans="1:6">
      <c r="A9426" s="144"/>
      <c r="B9426" s="144"/>
      <c r="C9426" s="144"/>
      <c r="D9426" s="144"/>
      <c r="E9426" s="144"/>
      <c r="F9426" s="144"/>
    </row>
    <row r="9427" spans="1:6">
      <c r="A9427" s="144"/>
      <c r="B9427" s="144"/>
      <c r="C9427" s="144"/>
      <c r="D9427" s="144"/>
      <c r="E9427" s="144"/>
      <c r="F9427" s="144"/>
    </row>
    <row r="9428" spans="1:6">
      <c r="A9428" s="144"/>
      <c r="B9428" s="144"/>
      <c r="C9428" s="144"/>
      <c r="D9428" s="144"/>
      <c r="E9428" s="144"/>
      <c r="F9428" s="144"/>
    </row>
    <row r="9429" spans="1:6">
      <c r="A9429" s="144"/>
      <c r="B9429" s="144"/>
      <c r="C9429" s="144"/>
      <c r="D9429" s="144"/>
      <c r="E9429" s="144"/>
      <c r="F9429" s="144"/>
    </row>
    <row r="9430" spans="1:6">
      <c r="A9430" s="144"/>
      <c r="B9430" s="144"/>
      <c r="C9430" s="144"/>
      <c r="D9430" s="144"/>
      <c r="E9430" s="144"/>
      <c r="F9430" s="144"/>
    </row>
    <row r="9431" spans="1:6">
      <c r="A9431" s="144"/>
      <c r="B9431" s="144"/>
      <c r="C9431" s="144"/>
      <c r="D9431" s="144"/>
      <c r="E9431" s="144"/>
      <c r="F9431" s="144"/>
    </row>
    <row r="9432" spans="1:6">
      <c r="A9432" s="144"/>
      <c r="B9432" s="144"/>
      <c r="C9432" s="144"/>
      <c r="D9432" s="144"/>
      <c r="E9432" s="144"/>
      <c r="F9432" s="144"/>
    </row>
    <row r="9433" spans="1:6">
      <c r="A9433" s="144"/>
      <c r="B9433" s="144"/>
      <c r="C9433" s="144"/>
      <c r="D9433" s="144"/>
      <c r="E9433" s="144"/>
      <c r="F9433" s="144"/>
    </row>
    <row r="9434" spans="1:6">
      <c r="A9434" s="144"/>
      <c r="B9434" s="144"/>
      <c r="C9434" s="144"/>
      <c r="D9434" s="144"/>
      <c r="E9434" s="144"/>
      <c r="F9434" s="144"/>
    </row>
    <row r="9435" spans="1:6">
      <c r="A9435" s="144"/>
      <c r="B9435" s="144"/>
      <c r="C9435" s="144"/>
      <c r="D9435" s="144"/>
      <c r="E9435" s="144"/>
      <c r="F9435" s="144"/>
    </row>
    <row r="9436" spans="1:6">
      <c r="A9436" s="144"/>
      <c r="B9436" s="144"/>
      <c r="C9436" s="144"/>
      <c r="D9436" s="144"/>
      <c r="E9436" s="144"/>
      <c r="F9436" s="144"/>
    </row>
    <row r="9437" spans="1:6">
      <c r="A9437" s="144"/>
      <c r="B9437" s="144"/>
      <c r="C9437" s="144"/>
      <c r="D9437" s="144"/>
      <c r="E9437" s="144"/>
      <c r="F9437" s="144"/>
    </row>
    <row r="9438" spans="1:6">
      <c r="A9438" s="144"/>
      <c r="B9438" s="144"/>
      <c r="C9438" s="144"/>
      <c r="D9438" s="144"/>
      <c r="E9438" s="144"/>
      <c r="F9438" s="144"/>
    </row>
    <row r="9439" spans="1:6">
      <c r="A9439" s="144"/>
      <c r="B9439" s="144"/>
      <c r="C9439" s="144"/>
      <c r="D9439" s="144"/>
      <c r="E9439" s="144"/>
      <c r="F9439" s="144"/>
    </row>
    <row r="9440" spans="1:6">
      <c r="A9440" s="144"/>
      <c r="B9440" s="144"/>
      <c r="C9440" s="144"/>
      <c r="D9440" s="144"/>
      <c r="E9440" s="144"/>
      <c r="F9440" s="144"/>
    </row>
    <row r="9441" spans="1:6">
      <c r="A9441" s="144"/>
      <c r="B9441" s="144"/>
      <c r="C9441" s="144"/>
      <c r="D9441" s="144"/>
      <c r="E9441" s="144"/>
      <c r="F9441" s="144"/>
    </row>
    <row r="9442" spans="1:6">
      <c r="A9442" s="144"/>
      <c r="B9442" s="144"/>
      <c r="C9442" s="144"/>
      <c r="D9442" s="144"/>
      <c r="E9442" s="144"/>
      <c r="F9442" s="144"/>
    </row>
    <row r="9443" spans="1:6">
      <c r="A9443" s="144"/>
      <c r="B9443" s="144"/>
      <c r="C9443" s="144"/>
      <c r="D9443" s="144"/>
      <c r="E9443" s="144"/>
      <c r="F9443" s="144"/>
    </row>
    <row r="9444" spans="1:6">
      <c r="A9444" s="144"/>
      <c r="B9444" s="144"/>
      <c r="C9444" s="144"/>
      <c r="D9444" s="144"/>
      <c r="E9444" s="144"/>
      <c r="F9444" s="144"/>
    </row>
    <row r="9445" spans="1:6">
      <c r="A9445" s="144"/>
      <c r="B9445" s="144"/>
      <c r="C9445" s="144"/>
      <c r="D9445" s="144"/>
      <c r="E9445" s="144"/>
      <c r="F9445" s="144"/>
    </row>
    <row r="9446" spans="1:6">
      <c r="A9446" s="144"/>
      <c r="B9446" s="144"/>
      <c r="C9446" s="144"/>
      <c r="D9446" s="144"/>
      <c r="E9446" s="144"/>
      <c r="F9446" s="144"/>
    </row>
    <row r="9447" spans="1:6">
      <c r="A9447" s="144"/>
      <c r="B9447" s="144"/>
      <c r="C9447" s="144"/>
      <c r="D9447" s="144"/>
      <c r="E9447" s="144"/>
      <c r="F9447" s="144"/>
    </row>
    <row r="9448" spans="1:6">
      <c r="A9448" s="144"/>
      <c r="B9448" s="144"/>
      <c r="C9448" s="144"/>
      <c r="D9448" s="144"/>
      <c r="E9448" s="144"/>
      <c r="F9448" s="144"/>
    </row>
    <row r="9449" spans="1:6">
      <c r="A9449" s="144"/>
      <c r="B9449" s="144"/>
      <c r="C9449" s="144"/>
      <c r="D9449" s="144"/>
      <c r="E9449" s="144"/>
      <c r="F9449" s="144"/>
    </row>
    <row r="9450" spans="1:6">
      <c r="A9450" s="144"/>
      <c r="B9450" s="144"/>
      <c r="C9450" s="144"/>
      <c r="D9450" s="144"/>
      <c r="E9450" s="144"/>
      <c r="F9450" s="144"/>
    </row>
    <row r="9451" spans="1:6">
      <c r="A9451" s="144"/>
      <c r="B9451" s="144"/>
      <c r="C9451" s="144"/>
      <c r="D9451" s="144"/>
      <c r="E9451" s="144"/>
      <c r="F9451" s="144"/>
    </row>
    <row r="9452" spans="1:6">
      <c r="A9452" s="144"/>
      <c r="B9452" s="144"/>
      <c r="C9452" s="144"/>
      <c r="D9452" s="144"/>
      <c r="E9452" s="144"/>
      <c r="F9452" s="144"/>
    </row>
    <row r="9453" spans="1:6">
      <c r="A9453" s="144"/>
      <c r="B9453" s="144"/>
      <c r="C9453" s="144"/>
      <c r="D9453" s="144"/>
      <c r="E9453" s="144"/>
      <c r="F9453" s="144"/>
    </row>
    <row r="9454" spans="1:6">
      <c r="A9454" s="144"/>
      <c r="B9454" s="144"/>
      <c r="C9454" s="144"/>
      <c r="D9454" s="144"/>
      <c r="E9454" s="144"/>
      <c r="F9454" s="144"/>
    </row>
    <row r="9455" spans="1:6">
      <c r="A9455" s="144"/>
      <c r="B9455" s="144"/>
      <c r="C9455" s="144"/>
      <c r="D9455" s="144"/>
      <c r="E9455" s="144"/>
      <c r="F9455" s="144"/>
    </row>
    <row r="9456" spans="1:6">
      <c r="A9456" s="144"/>
      <c r="B9456" s="144"/>
      <c r="C9456" s="144"/>
      <c r="D9456" s="144"/>
      <c r="E9456" s="144"/>
      <c r="F9456" s="144"/>
    </row>
    <row r="9457" spans="1:6">
      <c r="A9457" s="144"/>
      <c r="B9457" s="144"/>
      <c r="C9457" s="144"/>
      <c r="D9457" s="144"/>
      <c r="E9457" s="144"/>
      <c r="F9457" s="144"/>
    </row>
    <row r="9458" spans="1:6">
      <c r="A9458" s="144"/>
      <c r="B9458" s="144"/>
      <c r="C9458" s="144"/>
      <c r="D9458" s="144"/>
      <c r="E9458" s="144"/>
      <c r="F9458" s="144"/>
    </row>
    <row r="9459" spans="1:6">
      <c r="A9459" s="144"/>
      <c r="B9459" s="144"/>
      <c r="C9459" s="144"/>
      <c r="D9459" s="144"/>
      <c r="E9459" s="144"/>
      <c r="F9459" s="144"/>
    </row>
    <row r="9460" spans="1:6">
      <c r="A9460" s="144"/>
      <c r="B9460" s="144"/>
      <c r="C9460" s="144"/>
      <c r="D9460" s="144"/>
      <c r="E9460" s="144"/>
      <c r="F9460" s="144"/>
    </row>
    <row r="9461" spans="1:6">
      <c r="A9461" s="144"/>
      <c r="B9461" s="144"/>
      <c r="C9461" s="144"/>
      <c r="D9461" s="144"/>
      <c r="E9461" s="144"/>
      <c r="F9461" s="144"/>
    </row>
    <row r="9462" spans="1:6">
      <c r="A9462" s="144"/>
      <c r="B9462" s="144"/>
      <c r="C9462" s="144"/>
      <c r="D9462" s="144"/>
      <c r="E9462" s="144"/>
      <c r="F9462" s="144"/>
    </row>
    <row r="9463" spans="1:6">
      <c r="A9463" s="144"/>
      <c r="B9463" s="144"/>
      <c r="C9463" s="144"/>
      <c r="D9463" s="144"/>
      <c r="E9463" s="144"/>
      <c r="F9463" s="144"/>
    </row>
    <row r="9464" spans="1:6">
      <c r="A9464" s="144"/>
      <c r="B9464" s="144"/>
      <c r="C9464" s="144"/>
      <c r="D9464" s="144"/>
      <c r="E9464" s="144"/>
      <c r="F9464" s="144"/>
    </row>
    <row r="9465" spans="1:6">
      <c r="A9465" s="144"/>
      <c r="B9465" s="144"/>
      <c r="C9465" s="144"/>
      <c r="D9465" s="144"/>
      <c r="E9465" s="144"/>
      <c r="F9465" s="144"/>
    </row>
    <row r="9466" spans="1:6">
      <c r="A9466" s="144"/>
      <c r="B9466" s="144"/>
      <c r="C9466" s="144"/>
      <c r="D9466" s="144"/>
      <c r="E9466" s="144"/>
      <c r="F9466" s="144"/>
    </row>
    <row r="9467" spans="1:6">
      <c r="A9467" s="144"/>
      <c r="B9467" s="144"/>
      <c r="C9467" s="144"/>
      <c r="D9467" s="144"/>
      <c r="E9467" s="144"/>
      <c r="F9467" s="144"/>
    </row>
    <row r="9468" spans="1:6">
      <c r="A9468" s="144"/>
      <c r="B9468" s="144"/>
      <c r="C9468" s="144"/>
      <c r="D9468" s="144"/>
      <c r="E9468" s="144"/>
      <c r="F9468" s="144"/>
    </row>
    <row r="9469" spans="1:6">
      <c r="A9469" s="144"/>
      <c r="B9469" s="144"/>
      <c r="C9469" s="144"/>
      <c r="D9469" s="144"/>
      <c r="E9469" s="144"/>
      <c r="F9469" s="144"/>
    </row>
    <row r="9470" spans="1:6">
      <c r="A9470" s="144"/>
      <c r="B9470" s="144"/>
      <c r="C9470" s="144"/>
      <c r="D9470" s="144"/>
      <c r="E9470" s="144"/>
      <c r="F9470" s="144"/>
    </row>
    <row r="9471" spans="1:6">
      <c r="A9471" s="144"/>
      <c r="B9471" s="144"/>
      <c r="C9471" s="144"/>
      <c r="D9471" s="144"/>
      <c r="E9471" s="144"/>
      <c r="F9471" s="144"/>
    </row>
    <row r="9472" spans="1:6">
      <c r="A9472" s="144"/>
      <c r="B9472" s="144"/>
      <c r="C9472" s="144"/>
      <c r="D9472" s="144"/>
      <c r="E9472" s="144"/>
      <c r="F9472" s="144"/>
    </row>
    <row r="9473" spans="1:6">
      <c r="A9473" s="144"/>
      <c r="B9473" s="144"/>
      <c r="C9473" s="144"/>
      <c r="D9473" s="144"/>
      <c r="E9473" s="144"/>
      <c r="F9473" s="144"/>
    </row>
    <row r="9474" spans="1:6">
      <c r="A9474" s="144"/>
      <c r="B9474" s="144"/>
      <c r="C9474" s="144"/>
      <c r="D9474" s="144"/>
      <c r="E9474" s="144"/>
      <c r="F9474" s="144"/>
    </row>
    <row r="9475" spans="1:6">
      <c r="A9475" s="144"/>
      <c r="B9475" s="144"/>
      <c r="C9475" s="144"/>
      <c r="D9475" s="144"/>
      <c r="E9475" s="144"/>
      <c r="F9475" s="144"/>
    </row>
    <row r="9476" spans="1:6">
      <c r="A9476" s="144"/>
      <c r="B9476" s="144"/>
      <c r="C9476" s="144"/>
      <c r="D9476" s="144"/>
      <c r="E9476" s="144"/>
      <c r="F9476" s="144"/>
    </row>
    <row r="9477" spans="1:6">
      <c r="A9477" s="144"/>
      <c r="B9477" s="144"/>
      <c r="C9477" s="144"/>
      <c r="D9477" s="144"/>
      <c r="E9477" s="144"/>
      <c r="F9477" s="144"/>
    </row>
    <row r="9478" spans="1:6">
      <c r="A9478" s="144"/>
      <c r="B9478" s="144"/>
      <c r="C9478" s="144"/>
      <c r="D9478" s="144"/>
      <c r="E9478" s="144"/>
      <c r="F9478" s="144"/>
    </row>
    <row r="9479" spans="1:6">
      <c r="A9479" s="144"/>
      <c r="B9479" s="144"/>
      <c r="C9479" s="144"/>
      <c r="D9479" s="144"/>
      <c r="E9479" s="144"/>
      <c r="F9479" s="144"/>
    </row>
    <row r="9480" spans="1:6">
      <c r="A9480" s="144"/>
      <c r="B9480" s="144"/>
      <c r="C9480" s="144"/>
      <c r="D9480" s="144"/>
      <c r="E9480" s="144"/>
      <c r="F9480" s="144"/>
    </row>
    <row r="9481" spans="1:6">
      <c r="A9481" s="144"/>
      <c r="B9481" s="144"/>
      <c r="C9481" s="144"/>
      <c r="D9481" s="144"/>
      <c r="E9481" s="144"/>
      <c r="F9481" s="144"/>
    </row>
    <row r="9482" spans="1:6">
      <c r="A9482" s="144"/>
      <c r="B9482" s="144"/>
      <c r="C9482" s="144"/>
      <c r="D9482" s="144"/>
      <c r="E9482" s="144"/>
      <c r="F9482" s="144"/>
    </row>
    <row r="9483" spans="1:6">
      <c r="A9483" s="144"/>
      <c r="B9483" s="144"/>
      <c r="C9483" s="144"/>
      <c r="D9483" s="144"/>
      <c r="E9483" s="144"/>
      <c r="F9483" s="144"/>
    </row>
    <row r="9484" spans="1:6">
      <c r="A9484" s="144"/>
      <c r="B9484" s="144"/>
      <c r="C9484" s="144"/>
      <c r="D9484" s="144"/>
      <c r="E9484" s="144"/>
      <c r="F9484" s="144"/>
    </row>
    <row r="9485" spans="1:6">
      <c r="A9485" s="144"/>
      <c r="B9485" s="144"/>
      <c r="C9485" s="144"/>
      <c r="D9485" s="144"/>
      <c r="E9485" s="144"/>
      <c r="F9485" s="144"/>
    </row>
    <row r="9486" spans="1:6">
      <c r="A9486" s="144"/>
      <c r="B9486" s="144"/>
      <c r="C9486" s="144"/>
      <c r="D9486" s="144"/>
      <c r="E9486" s="144"/>
      <c r="F9486" s="144"/>
    </row>
    <row r="9487" spans="1:6">
      <c r="A9487" s="144"/>
      <c r="B9487" s="144"/>
      <c r="C9487" s="144"/>
      <c r="D9487" s="144"/>
      <c r="E9487" s="144"/>
      <c r="F9487" s="144"/>
    </row>
    <row r="9488" spans="1:6">
      <c r="A9488" s="144"/>
      <c r="B9488" s="144"/>
      <c r="C9488" s="144"/>
      <c r="D9488" s="144"/>
      <c r="E9488" s="144"/>
      <c r="F9488" s="144"/>
    </row>
    <row r="9489" spans="1:6">
      <c r="A9489" s="144"/>
      <c r="B9489" s="144"/>
      <c r="C9489" s="144"/>
      <c r="D9489" s="144"/>
      <c r="E9489" s="144"/>
      <c r="F9489" s="144"/>
    </row>
    <row r="9490" spans="1:6">
      <c r="A9490" s="144"/>
      <c r="B9490" s="144"/>
      <c r="C9490" s="144"/>
      <c r="D9490" s="144"/>
      <c r="E9490" s="144"/>
      <c r="F9490" s="144"/>
    </row>
    <row r="9491" spans="1:6">
      <c r="A9491" s="144"/>
      <c r="B9491" s="144"/>
      <c r="C9491" s="144"/>
      <c r="D9491" s="144"/>
      <c r="E9491" s="144"/>
      <c r="F9491" s="144"/>
    </row>
    <row r="9492" spans="1:6">
      <c r="A9492" s="144"/>
      <c r="B9492" s="144"/>
      <c r="C9492" s="144"/>
      <c r="D9492" s="144"/>
      <c r="E9492" s="144"/>
      <c r="F9492" s="144"/>
    </row>
    <row r="9493" spans="1:6">
      <c r="A9493" s="144"/>
      <c r="B9493" s="144"/>
      <c r="C9493" s="144"/>
      <c r="D9493" s="144"/>
      <c r="E9493" s="144"/>
      <c r="F9493" s="144"/>
    </row>
    <row r="9494" spans="1:6">
      <c r="A9494" s="144"/>
      <c r="B9494" s="144"/>
      <c r="C9494" s="144"/>
      <c r="D9494" s="144"/>
      <c r="E9494" s="144"/>
      <c r="F9494" s="144"/>
    </row>
    <row r="9495" spans="1:6">
      <c r="A9495" s="144"/>
      <c r="B9495" s="144"/>
      <c r="C9495" s="144"/>
      <c r="D9495" s="144"/>
      <c r="E9495" s="144"/>
      <c r="F9495" s="144"/>
    </row>
    <row r="9496" spans="1:6">
      <c r="A9496" s="144"/>
      <c r="B9496" s="144"/>
      <c r="C9496" s="144"/>
      <c r="D9496" s="144"/>
      <c r="E9496" s="144"/>
      <c r="F9496" s="144"/>
    </row>
    <row r="9497" spans="1:6">
      <c r="A9497" s="144"/>
      <c r="B9497" s="144"/>
      <c r="C9497" s="144"/>
      <c r="D9497" s="144"/>
      <c r="E9497" s="144"/>
      <c r="F9497" s="144"/>
    </row>
    <row r="9498" spans="1:6">
      <c r="A9498" s="144"/>
      <c r="B9498" s="144"/>
      <c r="C9498" s="144"/>
      <c r="D9498" s="144"/>
      <c r="E9498" s="144"/>
      <c r="F9498" s="144"/>
    </row>
    <row r="9499" spans="1:6">
      <c r="A9499" s="144"/>
      <c r="B9499" s="144"/>
      <c r="C9499" s="144"/>
      <c r="D9499" s="144"/>
      <c r="E9499" s="144"/>
      <c r="F9499" s="144"/>
    </row>
    <row r="9500" spans="1:6">
      <c r="A9500" s="144"/>
      <c r="B9500" s="144"/>
      <c r="C9500" s="144"/>
      <c r="D9500" s="144"/>
      <c r="E9500" s="144"/>
      <c r="F9500" s="144"/>
    </row>
    <row r="9501" spans="1:6">
      <c r="A9501" s="144"/>
      <c r="B9501" s="144"/>
      <c r="C9501" s="144"/>
      <c r="D9501" s="144"/>
      <c r="E9501" s="144"/>
      <c r="F9501" s="144"/>
    </row>
    <row r="9502" spans="1:6">
      <c r="A9502" s="144"/>
      <c r="B9502" s="144"/>
      <c r="C9502" s="144"/>
      <c r="D9502" s="144"/>
      <c r="E9502" s="144"/>
      <c r="F9502" s="144"/>
    </row>
    <row r="9503" spans="1:6">
      <c r="A9503" s="144"/>
      <c r="B9503" s="144"/>
      <c r="C9503" s="144"/>
      <c r="D9503" s="144"/>
      <c r="E9503" s="144"/>
      <c r="F9503" s="144"/>
    </row>
    <row r="9504" spans="1:6">
      <c r="A9504" s="144"/>
      <c r="B9504" s="144"/>
      <c r="C9504" s="144"/>
      <c r="D9504" s="144"/>
      <c r="E9504" s="144"/>
      <c r="F9504" s="144"/>
    </row>
    <row r="9505" spans="1:6">
      <c r="A9505" s="144"/>
      <c r="B9505" s="144"/>
      <c r="C9505" s="144"/>
      <c r="D9505" s="144"/>
      <c r="E9505" s="144"/>
      <c r="F9505" s="144"/>
    </row>
    <row r="9506" spans="1:6">
      <c r="A9506" s="144"/>
      <c r="B9506" s="144"/>
      <c r="C9506" s="144"/>
      <c r="D9506" s="144"/>
      <c r="E9506" s="144"/>
      <c r="F9506" s="144"/>
    </row>
    <row r="9507" spans="1:6">
      <c r="A9507" s="144"/>
      <c r="B9507" s="144"/>
      <c r="C9507" s="144"/>
      <c r="D9507" s="144"/>
      <c r="E9507" s="144"/>
      <c r="F9507" s="144"/>
    </row>
    <row r="9508" spans="1:6">
      <c r="A9508" s="144"/>
      <c r="B9508" s="144"/>
      <c r="C9508" s="144"/>
      <c r="D9508" s="144"/>
      <c r="E9508" s="144"/>
      <c r="F9508" s="144"/>
    </row>
    <row r="9509" spans="1:6">
      <c r="A9509" s="144"/>
      <c r="B9509" s="144"/>
      <c r="C9509" s="144"/>
      <c r="D9509" s="144"/>
      <c r="E9509" s="144"/>
      <c r="F9509" s="144"/>
    </row>
    <row r="9510" spans="1:6">
      <c r="A9510" s="144"/>
      <c r="B9510" s="144"/>
      <c r="C9510" s="144"/>
      <c r="D9510" s="144"/>
      <c r="E9510" s="144"/>
      <c r="F9510" s="144"/>
    </row>
    <row r="9511" spans="1:6">
      <c r="A9511" s="144"/>
      <c r="B9511" s="144"/>
      <c r="C9511" s="144"/>
      <c r="D9511" s="144"/>
      <c r="E9511" s="144"/>
      <c r="F9511" s="144"/>
    </row>
    <row r="9512" spans="1:6">
      <c r="A9512" s="144"/>
      <c r="B9512" s="144"/>
      <c r="C9512" s="144"/>
      <c r="D9512" s="144"/>
      <c r="E9512" s="144"/>
      <c r="F9512" s="144"/>
    </row>
    <row r="9513" spans="1:6">
      <c r="A9513" s="144"/>
      <c r="B9513" s="144"/>
      <c r="C9513" s="144"/>
      <c r="D9513" s="144"/>
      <c r="E9513" s="144"/>
      <c r="F9513" s="144"/>
    </row>
    <row r="9514" spans="1:6">
      <c r="A9514" s="144"/>
      <c r="B9514" s="144"/>
      <c r="C9514" s="144"/>
      <c r="D9514" s="144"/>
      <c r="E9514" s="144"/>
      <c r="F9514" s="144"/>
    </row>
    <row r="9515" spans="1:6">
      <c r="A9515" s="144"/>
      <c r="B9515" s="144"/>
      <c r="C9515" s="144"/>
      <c r="D9515" s="144"/>
      <c r="E9515" s="144"/>
      <c r="F9515" s="144"/>
    </row>
    <row r="9516" spans="1:6">
      <c r="A9516" s="144"/>
      <c r="B9516" s="144"/>
      <c r="C9516" s="144"/>
      <c r="D9516" s="144"/>
      <c r="E9516" s="144"/>
      <c r="F9516" s="144"/>
    </row>
    <row r="9517" spans="1:6">
      <c r="A9517" s="144"/>
      <c r="B9517" s="144"/>
      <c r="C9517" s="144"/>
      <c r="D9517" s="144"/>
      <c r="E9517" s="144"/>
      <c r="F9517" s="144"/>
    </row>
    <row r="9518" spans="1:6">
      <c r="A9518" s="144"/>
      <c r="B9518" s="144"/>
      <c r="C9518" s="144"/>
      <c r="D9518" s="144"/>
      <c r="E9518" s="144"/>
      <c r="F9518" s="144"/>
    </row>
    <row r="9519" spans="1:6">
      <c r="A9519" s="144"/>
      <c r="B9519" s="144"/>
      <c r="C9519" s="144"/>
      <c r="D9519" s="144"/>
      <c r="E9519" s="144"/>
      <c r="F9519" s="144"/>
    </row>
    <row r="9520" spans="1:6">
      <c r="A9520" s="144"/>
      <c r="B9520" s="144"/>
      <c r="C9520" s="144"/>
      <c r="D9520" s="144"/>
      <c r="E9520" s="144"/>
      <c r="F9520" s="144"/>
    </row>
    <row r="9521" spans="1:6">
      <c r="A9521" s="144"/>
      <c r="B9521" s="144"/>
      <c r="C9521" s="144"/>
      <c r="D9521" s="144"/>
      <c r="E9521" s="144"/>
      <c r="F9521" s="144"/>
    </row>
    <row r="9522" spans="1:6">
      <c r="A9522" s="144"/>
      <c r="B9522" s="144"/>
      <c r="C9522" s="144"/>
      <c r="D9522" s="144"/>
      <c r="E9522" s="144"/>
      <c r="F9522" s="144"/>
    </row>
    <row r="9523" spans="1:6">
      <c r="A9523" s="144"/>
      <c r="B9523" s="144"/>
      <c r="C9523" s="144"/>
      <c r="D9523" s="144"/>
      <c r="E9523" s="144"/>
      <c r="F9523" s="144"/>
    </row>
    <row r="9524" spans="1:6">
      <c r="A9524" s="144"/>
      <c r="B9524" s="144"/>
      <c r="C9524" s="144"/>
      <c r="D9524" s="144"/>
      <c r="E9524" s="144"/>
      <c r="F9524" s="144"/>
    </row>
    <row r="9525" spans="1:6">
      <c r="A9525" s="144"/>
      <c r="B9525" s="144"/>
      <c r="C9525" s="144"/>
      <c r="D9525" s="144"/>
      <c r="E9525" s="144"/>
      <c r="F9525" s="144"/>
    </row>
    <row r="9526" spans="1:6">
      <c r="A9526" s="144"/>
      <c r="B9526" s="144"/>
      <c r="C9526" s="144"/>
      <c r="D9526" s="144"/>
      <c r="E9526" s="144"/>
      <c r="F9526" s="144"/>
    </row>
    <row r="9527" spans="1:6">
      <c r="A9527" s="144"/>
      <c r="B9527" s="144"/>
      <c r="C9527" s="144"/>
      <c r="D9527" s="144"/>
      <c r="E9527" s="144"/>
      <c r="F9527" s="144"/>
    </row>
    <row r="9528" spans="1:6">
      <c r="A9528" s="144"/>
      <c r="B9528" s="144"/>
      <c r="C9528" s="144"/>
      <c r="D9528" s="144"/>
      <c r="E9528" s="144"/>
      <c r="F9528" s="144"/>
    </row>
    <row r="9529" spans="1:6">
      <c r="A9529" s="144"/>
      <c r="B9529" s="144"/>
      <c r="C9529" s="144"/>
      <c r="D9529" s="144"/>
      <c r="E9529" s="144"/>
      <c r="F9529" s="144"/>
    </row>
    <row r="9530" spans="1:6">
      <c r="A9530" s="144"/>
      <c r="B9530" s="144"/>
      <c r="C9530" s="144"/>
      <c r="D9530" s="144"/>
      <c r="E9530" s="144"/>
      <c r="F9530" s="144"/>
    </row>
    <row r="9531" spans="1:6">
      <c r="A9531" s="144"/>
      <c r="B9531" s="144"/>
      <c r="C9531" s="144"/>
      <c r="D9531" s="144"/>
      <c r="E9531" s="144"/>
      <c r="F9531" s="144"/>
    </row>
    <row r="9532" spans="1:6">
      <c r="A9532" s="144"/>
      <c r="B9532" s="144"/>
      <c r="C9532" s="144"/>
      <c r="D9532" s="144"/>
      <c r="E9532" s="144"/>
      <c r="F9532" s="144"/>
    </row>
    <row r="9533" spans="1:6">
      <c r="A9533" s="144"/>
      <c r="B9533" s="144"/>
      <c r="C9533" s="144"/>
      <c r="D9533" s="144"/>
      <c r="E9533" s="144"/>
      <c r="F9533" s="144"/>
    </row>
    <row r="9534" spans="1:6">
      <c r="A9534" s="144"/>
      <c r="B9534" s="144"/>
      <c r="C9534" s="144"/>
      <c r="D9534" s="144"/>
      <c r="E9534" s="144"/>
      <c r="F9534" s="144"/>
    </row>
    <row r="9535" spans="1:6">
      <c r="A9535" s="144"/>
      <c r="B9535" s="144"/>
      <c r="C9535" s="144"/>
      <c r="D9535" s="144"/>
      <c r="E9535" s="144"/>
      <c r="F9535" s="144"/>
    </row>
    <row r="9536" spans="1:6">
      <c r="A9536" s="144"/>
      <c r="B9536" s="144"/>
      <c r="C9536" s="144"/>
      <c r="D9536" s="144"/>
      <c r="E9536" s="144"/>
      <c r="F9536" s="144"/>
    </row>
    <row r="9537" spans="1:6">
      <c r="A9537" s="144"/>
      <c r="B9537" s="144"/>
      <c r="C9537" s="144"/>
      <c r="D9537" s="144"/>
      <c r="E9537" s="144"/>
      <c r="F9537" s="144"/>
    </row>
    <row r="9538" spans="1:6">
      <c r="A9538" s="144"/>
      <c r="B9538" s="144"/>
      <c r="C9538" s="144"/>
      <c r="D9538" s="144"/>
      <c r="E9538" s="144"/>
      <c r="F9538" s="144"/>
    </row>
    <row r="9539" spans="1:6">
      <c r="A9539" s="144"/>
      <c r="B9539" s="144"/>
      <c r="C9539" s="144"/>
      <c r="D9539" s="144"/>
      <c r="E9539" s="144"/>
      <c r="F9539" s="144"/>
    </row>
    <row r="9540" spans="1:6">
      <c r="A9540" s="144"/>
      <c r="B9540" s="144"/>
      <c r="C9540" s="144"/>
      <c r="D9540" s="144"/>
      <c r="E9540" s="144"/>
      <c r="F9540" s="144"/>
    </row>
    <row r="9541" spans="1:6">
      <c r="A9541" s="144"/>
      <c r="B9541" s="144"/>
      <c r="C9541" s="144"/>
      <c r="D9541" s="144"/>
      <c r="E9541" s="144"/>
      <c r="F9541" s="144"/>
    </row>
    <row r="9542" spans="1:6">
      <c r="A9542" s="144"/>
      <c r="B9542" s="144"/>
      <c r="C9542" s="144"/>
      <c r="D9542" s="144"/>
      <c r="E9542" s="144"/>
      <c r="F9542" s="144"/>
    </row>
    <row r="9543" spans="1:6">
      <c r="A9543" s="144"/>
      <c r="B9543" s="144"/>
      <c r="C9543" s="144"/>
      <c r="D9543" s="144"/>
      <c r="E9543" s="144"/>
      <c r="F9543" s="144"/>
    </row>
    <row r="9544" spans="1:6">
      <c r="A9544" s="144"/>
      <c r="B9544" s="144"/>
      <c r="C9544" s="144"/>
      <c r="D9544" s="144"/>
      <c r="E9544" s="144"/>
      <c r="F9544" s="144"/>
    </row>
    <row r="9545" spans="1:6">
      <c r="A9545" s="144"/>
      <c r="B9545" s="144"/>
      <c r="C9545" s="144"/>
      <c r="D9545" s="144"/>
      <c r="E9545" s="144"/>
      <c r="F9545" s="144"/>
    </row>
    <row r="9546" spans="1:6">
      <c r="A9546" s="144"/>
      <c r="B9546" s="144"/>
      <c r="C9546" s="144"/>
      <c r="D9546" s="144"/>
      <c r="E9546" s="144"/>
      <c r="F9546" s="144"/>
    </row>
    <row r="9547" spans="1:6">
      <c r="A9547" s="144"/>
      <c r="B9547" s="144"/>
      <c r="C9547" s="144"/>
      <c r="D9547" s="144"/>
      <c r="E9547" s="144"/>
      <c r="F9547" s="144"/>
    </row>
    <row r="9548" spans="1:6">
      <c r="A9548" s="144"/>
      <c r="B9548" s="144"/>
      <c r="C9548" s="144"/>
      <c r="D9548" s="144"/>
      <c r="E9548" s="144"/>
      <c r="F9548" s="144"/>
    </row>
    <row r="9549" spans="1:6">
      <c r="A9549" s="144"/>
      <c r="B9549" s="144"/>
      <c r="C9549" s="144"/>
      <c r="D9549" s="144"/>
      <c r="E9549" s="144"/>
      <c r="F9549" s="144"/>
    </row>
    <row r="9550" spans="1:6">
      <c r="A9550" s="144"/>
      <c r="B9550" s="144"/>
      <c r="C9550" s="144"/>
      <c r="D9550" s="144"/>
      <c r="E9550" s="144"/>
      <c r="F9550" s="144"/>
    </row>
    <row r="9551" spans="1:6">
      <c r="A9551" s="144"/>
      <c r="B9551" s="144"/>
      <c r="C9551" s="144"/>
      <c r="D9551" s="144"/>
      <c r="E9551" s="144"/>
      <c r="F9551" s="144"/>
    </row>
    <row r="9552" spans="1:6">
      <c r="A9552" s="144"/>
      <c r="B9552" s="144"/>
      <c r="C9552" s="144"/>
      <c r="D9552" s="144"/>
      <c r="E9552" s="144"/>
      <c r="F9552" s="144"/>
    </row>
    <row r="9553" spans="1:6">
      <c r="A9553" s="144"/>
      <c r="B9553" s="144"/>
      <c r="C9553" s="144"/>
      <c r="D9553" s="144"/>
      <c r="E9553" s="144"/>
      <c r="F9553" s="144"/>
    </row>
    <row r="9554" spans="1:6">
      <c r="A9554" s="144"/>
      <c r="B9554" s="144"/>
      <c r="C9554" s="144"/>
      <c r="D9554" s="144"/>
      <c r="E9554" s="144"/>
      <c r="F9554" s="144"/>
    </row>
    <row r="9555" spans="1:6">
      <c r="A9555" s="144"/>
      <c r="B9555" s="144"/>
      <c r="C9555" s="144"/>
      <c r="D9555" s="144"/>
      <c r="E9555" s="144"/>
      <c r="F9555" s="144"/>
    </row>
    <row r="9556" spans="1:6">
      <c r="A9556" s="144"/>
      <c r="B9556" s="144"/>
      <c r="C9556" s="144"/>
      <c r="D9556" s="144"/>
      <c r="E9556" s="144"/>
      <c r="F9556" s="144"/>
    </row>
    <row r="9557" spans="1:6">
      <c r="A9557" s="144"/>
      <c r="B9557" s="144"/>
      <c r="C9557" s="144"/>
      <c r="D9557" s="144"/>
      <c r="E9557" s="144"/>
      <c r="F9557" s="144"/>
    </row>
    <row r="9558" spans="1:6">
      <c r="A9558" s="144"/>
      <c r="B9558" s="144"/>
      <c r="C9558" s="144"/>
      <c r="D9558" s="144"/>
      <c r="E9558" s="144"/>
      <c r="F9558" s="144"/>
    </row>
    <row r="9559" spans="1:6">
      <c r="A9559" s="144"/>
      <c r="B9559" s="144"/>
      <c r="C9559" s="144"/>
      <c r="D9559" s="144"/>
      <c r="E9559" s="144"/>
      <c r="F9559" s="144"/>
    </row>
    <row r="9560" spans="1:6">
      <c r="A9560" s="144"/>
      <c r="B9560" s="144"/>
      <c r="C9560" s="144"/>
      <c r="D9560" s="144"/>
      <c r="E9560" s="144"/>
      <c r="F9560" s="144"/>
    </row>
    <row r="9561" spans="1:6">
      <c r="A9561" s="144"/>
      <c r="B9561" s="144"/>
      <c r="C9561" s="144"/>
      <c r="D9561" s="144"/>
      <c r="E9561" s="144"/>
      <c r="F9561" s="144"/>
    </row>
    <row r="9562" spans="1:6">
      <c r="A9562" s="144"/>
      <c r="B9562" s="144"/>
      <c r="C9562" s="144"/>
      <c r="D9562" s="144"/>
      <c r="E9562" s="144"/>
      <c r="F9562" s="144"/>
    </row>
    <row r="9563" spans="1:6">
      <c r="A9563" s="144"/>
      <c r="B9563" s="144"/>
      <c r="C9563" s="144"/>
      <c r="D9563" s="144"/>
      <c r="E9563" s="144"/>
      <c r="F9563" s="144"/>
    </row>
    <row r="9564" spans="1:6">
      <c r="A9564" s="144"/>
      <c r="B9564" s="144"/>
      <c r="C9564" s="144"/>
      <c r="D9564" s="144"/>
      <c r="E9564" s="144"/>
      <c r="F9564" s="144"/>
    </row>
    <row r="9565" spans="1:6">
      <c r="A9565" s="144"/>
      <c r="B9565" s="144"/>
      <c r="C9565" s="144"/>
      <c r="D9565" s="144"/>
      <c r="E9565" s="144"/>
      <c r="F9565" s="144"/>
    </row>
    <row r="9566" spans="1:6">
      <c r="A9566" s="144"/>
      <c r="B9566" s="144"/>
      <c r="C9566" s="144"/>
      <c r="D9566" s="144"/>
      <c r="E9566" s="144"/>
      <c r="F9566" s="144"/>
    </row>
    <row r="9567" spans="1:6">
      <c r="A9567" s="144"/>
      <c r="B9567" s="144"/>
      <c r="C9567" s="144"/>
      <c r="D9567" s="144"/>
      <c r="E9567" s="144"/>
      <c r="F9567" s="144"/>
    </row>
    <row r="9568" spans="1:6">
      <c r="A9568" s="144"/>
      <c r="B9568" s="144"/>
      <c r="C9568" s="144"/>
      <c r="D9568" s="144"/>
      <c r="E9568" s="144"/>
      <c r="F9568" s="144"/>
    </row>
    <row r="9569" spans="1:6">
      <c r="A9569" s="144"/>
      <c r="B9569" s="144"/>
      <c r="C9569" s="144"/>
      <c r="D9569" s="144"/>
      <c r="E9569" s="144"/>
      <c r="F9569" s="144"/>
    </row>
    <row r="9570" spans="1:6">
      <c r="A9570" s="144"/>
      <c r="B9570" s="144"/>
      <c r="C9570" s="144"/>
      <c r="D9570" s="144"/>
      <c r="E9570" s="144"/>
      <c r="F9570" s="144"/>
    </row>
    <row r="9571" spans="1:6">
      <c r="A9571" s="144"/>
      <c r="B9571" s="144"/>
      <c r="C9571" s="144"/>
      <c r="D9571" s="144"/>
      <c r="E9571" s="144"/>
      <c r="F9571" s="144"/>
    </row>
    <row r="9572" spans="1:6">
      <c r="A9572" s="144"/>
      <c r="B9572" s="144"/>
      <c r="C9572" s="144"/>
      <c r="D9572" s="144"/>
      <c r="E9572" s="144"/>
      <c r="F9572" s="144"/>
    </row>
    <row r="9573" spans="1:6">
      <c r="A9573" s="144"/>
      <c r="B9573" s="144"/>
      <c r="C9573" s="144"/>
      <c r="D9573" s="144"/>
      <c r="E9573" s="144"/>
      <c r="F9573" s="144"/>
    </row>
    <row r="9574" spans="1:6">
      <c r="A9574" s="144"/>
      <c r="B9574" s="144"/>
      <c r="C9574" s="144"/>
      <c r="D9574" s="144"/>
      <c r="E9574" s="144"/>
      <c r="F9574" s="144"/>
    </row>
    <row r="9575" spans="1:6">
      <c r="A9575" s="144"/>
      <c r="B9575" s="144"/>
      <c r="C9575" s="144"/>
      <c r="D9575" s="144"/>
      <c r="E9575" s="144"/>
      <c r="F9575" s="144"/>
    </row>
    <row r="9576" spans="1:6">
      <c r="A9576" s="144"/>
      <c r="B9576" s="144"/>
      <c r="C9576" s="144"/>
      <c r="D9576" s="144"/>
      <c r="E9576" s="144"/>
      <c r="F9576" s="144"/>
    </row>
    <row r="9577" spans="1:6">
      <c r="A9577" s="144"/>
      <c r="B9577" s="144"/>
      <c r="C9577" s="144"/>
      <c r="D9577" s="144"/>
      <c r="E9577" s="144"/>
      <c r="F9577" s="144"/>
    </row>
    <row r="9578" spans="1:6">
      <c r="A9578" s="144"/>
      <c r="B9578" s="144"/>
      <c r="C9578" s="144"/>
      <c r="D9578" s="144"/>
      <c r="E9578" s="144"/>
      <c r="F9578" s="144"/>
    </row>
    <row r="9579" spans="1:6">
      <c r="A9579" s="144"/>
      <c r="B9579" s="144"/>
      <c r="C9579" s="144"/>
      <c r="D9579" s="144"/>
      <c r="E9579" s="144"/>
      <c r="F9579" s="144"/>
    </row>
    <row r="9580" spans="1:6">
      <c r="A9580" s="144"/>
      <c r="B9580" s="144"/>
      <c r="C9580" s="144"/>
      <c r="D9580" s="144"/>
      <c r="E9580" s="144"/>
      <c r="F9580" s="144"/>
    </row>
    <row r="9581" spans="1:6">
      <c r="A9581" s="144"/>
      <c r="B9581" s="144"/>
      <c r="C9581" s="144"/>
      <c r="D9581" s="144"/>
      <c r="E9581" s="144"/>
      <c r="F9581" s="144"/>
    </row>
    <row r="9582" spans="1:6">
      <c r="A9582" s="144"/>
      <c r="B9582" s="144"/>
      <c r="C9582" s="144"/>
      <c r="D9582" s="144"/>
      <c r="E9582" s="144"/>
      <c r="F9582" s="144"/>
    </row>
    <row r="9583" spans="1:6">
      <c r="A9583" s="144"/>
      <c r="B9583" s="144"/>
      <c r="C9583" s="144"/>
      <c r="D9583" s="144"/>
      <c r="E9583" s="144"/>
      <c r="F9583" s="144"/>
    </row>
    <row r="9584" spans="1:6">
      <c r="A9584" s="144"/>
      <c r="B9584" s="144"/>
      <c r="C9584" s="144"/>
      <c r="D9584" s="144"/>
      <c r="E9584" s="144"/>
      <c r="F9584" s="144"/>
    </row>
    <row r="9585" spans="1:6">
      <c r="A9585" s="144"/>
      <c r="B9585" s="144"/>
      <c r="C9585" s="144"/>
      <c r="D9585" s="144"/>
      <c r="E9585" s="144"/>
      <c r="F9585" s="144"/>
    </row>
    <row r="9586" spans="1:6">
      <c r="A9586" s="144"/>
      <c r="B9586" s="144"/>
      <c r="C9586" s="144"/>
      <c r="D9586" s="144"/>
      <c r="E9586" s="144"/>
      <c r="F9586" s="144"/>
    </row>
    <row r="9587" spans="1:6">
      <c r="A9587" s="144"/>
      <c r="B9587" s="144"/>
      <c r="C9587" s="144"/>
      <c r="D9587" s="144"/>
      <c r="E9587" s="144"/>
      <c r="F9587" s="144"/>
    </row>
    <row r="9588" spans="1:6">
      <c r="A9588" s="144"/>
      <c r="B9588" s="144"/>
      <c r="C9588" s="144"/>
      <c r="D9588" s="144"/>
      <c r="E9588" s="144"/>
      <c r="F9588" s="144"/>
    </row>
    <row r="9589" spans="1:6">
      <c r="A9589" s="144"/>
      <c r="B9589" s="144"/>
      <c r="C9589" s="144"/>
      <c r="D9589" s="144"/>
      <c r="E9589" s="144"/>
      <c r="F9589" s="144"/>
    </row>
    <row r="9590" spans="1:6">
      <c r="A9590" s="144"/>
      <c r="B9590" s="144"/>
      <c r="C9590" s="144"/>
      <c r="D9590" s="144"/>
      <c r="E9590" s="144"/>
      <c r="F9590" s="144"/>
    </row>
    <row r="9591" spans="1:6">
      <c r="A9591" s="144"/>
      <c r="B9591" s="144"/>
      <c r="C9591" s="144"/>
      <c r="D9591" s="144"/>
      <c r="E9591" s="144"/>
      <c r="F9591" s="144"/>
    </row>
    <row r="9592" spans="1:6">
      <c r="A9592" s="144"/>
      <c r="B9592" s="144"/>
      <c r="C9592" s="144"/>
      <c r="D9592" s="144"/>
      <c r="E9592" s="144"/>
      <c r="F9592" s="144"/>
    </row>
    <row r="9593" spans="1:6">
      <c r="A9593" s="144"/>
      <c r="B9593" s="144"/>
      <c r="C9593" s="144"/>
      <c r="D9593" s="144"/>
      <c r="E9593" s="144"/>
      <c r="F9593" s="144"/>
    </row>
    <row r="9594" spans="1:6">
      <c r="A9594" s="144"/>
      <c r="B9594" s="144"/>
      <c r="C9594" s="144"/>
      <c r="D9594" s="144"/>
      <c r="E9594" s="144"/>
      <c r="F9594" s="144"/>
    </row>
    <row r="9595" spans="1:6">
      <c r="A9595" s="144"/>
      <c r="B9595" s="144"/>
      <c r="C9595" s="144"/>
      <c r="D9595" s="144"/>
      <c r="E9595" s="144"/>
      <c r="F9595" s="144"/>
    </row>
    <row r="9596" spans="1:6">
      <c r="A9596" s="144"/>
      <c r="B9596" s="144"/>
      <c r="C9596" s="144"/>
      <c r="D9596" s="144"/>
      <c r="E9596" s="144"/>
      <c r="F9596" s="144"/>
    </row>
    <row r="9597" spans="1:6">
      <c r="A9597" s="144"/>
      <c r="B9597" s="144"/>
      <c r="C9597" s="144"/>
      <c r="D9597" s="144"/>
      <c r="E9597" s="144"/>
      <c r="F9597" s="144"/>
    </row>
    <row r="9598" spans="1:6">
      <c r="A9598" s="144"/>
      <c r="B9598" s="144"/>
      <c r="C9598" s="144"/>
      <c r="D9598" s="144"/>
      <c r="E9598" s="144"/>
      <c r="F9598" s="144"/>
    </row>
    <row r="9599" spans="1:6">
      <c r="A9599" s="144"/>
      <c r="B9599" s="144"/>
      <c r="C9599" s="144"/>
      <c r="D9599" s="144"/>
      <c r="E9599" s="144"/>
      <c r="F9599" s="144"/>
    </row>
    <row r="9600" spans="1:6">
      <c r="A9600" s="144"/>
      <c r="B9600" s="144"/>
      <c r="C9600" s="144"/>
      <c r="D9600" s="144"/>
      <c r="E9600" s="144"/>
      <c r="F9600" s="144"/>
    </row>
    <row r="9601" spans="1:6">
      <c r="A9601" s="144"/>
      <c r="B9601" s="144"/>
      <c r="C9601" s="144"/>
      <c r="D9601" s="144"/>
      <c r="E9601" s="144"/>
      <c r="F9601" s="144"/>
    </row>
    <row r="9602" spans="1:6">
      <c r="A9602" s="144"/>
      <c r="B9602" s="144"/>
      <c r="C9602" s="144"/>
      <c r="D9602" s="144"/>
      <c r="E9602" s="144"/>
      <c r="F9602" s="144"/>
    </row>
    <row r="9603" spans="1:6">
      <c r="A9603" s="144"/>
      <c r="B9603" s="144"/>
      <c r="C9603" s="144"/>
      <c r="D9603" s="144"/>
      <c r="E9603" s="144"/>
      <c r="F9603" s="144"/>
    </row>
    <row r="9604" spans="1:6">
      <c r="A9604" s="144"/>
      <c r="B9604" s="144"/>
      <c r="C9604" s="144"/>
      <c r="D9604" s="144"/>
      <c r="E9604" s="144"/>
      <c r="F9604" s="144"/>
    </row>
    <row r="9605" spans="1:6">
      <c r="A9605" s="144"/>
      <c r="B9605" s="144"/>
      <c r="C9605" s="144"/>
      <c r="D9605" s="144"/>
      <c r="E9605" s="144"/>
      <c r="F9605" s="144"/>
    </row>
    <row r="9606" spans="1:6">
      <c r="A9606" s="144"/>
      <c r="B9606" s="144"/>
      <c r="C9606" s="144"/>
      <c r="D9606" s="144"/>
      <c r="E9606" s="144"/>
      <c r="F9606" s="144"/>
    </row>
    <row r="9607" spans="1:6">
      <c r="A9607" s="144"/>
      <c r="B9607" s="144"/>
      <c r="C9607" s="144"/>
      <c r="D9607" s="144"/>
      <c r="E9607" s="144"/>
      <c r="F9607" s="144"/>
    </row>
    <row r="9608" spans="1:6">
      <c r="A9608" s="144"/>
      <c r="B9608" s="144"/>
      <c r="C9608" s="144"/>
      <c r="D9608" s="144"/>
      <c r="E9608" s="144"/>
      <c r="F9608" s="144"/>
    </row>
    <row r="9609" spans="1:6">
      <c r="A9609" s="144"/>
      <c r="B9609" s="144"/>
      <c r="C9609" s="144"/>
      <c r="D9609" s="144"/>
      <c r="E9609" s="144"/>
      <c r="F9609" s="144"/>
    </row>
    <row r="9610" spans="1:6">
      <c r="A9610" s="144"/>
      <c r="B9610" s="144"/>
      <c r="C9610" s="144"/>
      <c r="D9610" s="144"/>
      <c r="E9610" s="144"/>
      <c r="F9610" s="144"/>
    </row>
    <row r="9611" spans="1:6">
      <c r="A9611" s="144"/>
      <c r="B9611" s="144"/>
      <c r="C9611" s="144"/>
      <c r="D9611" s="144"/>
      <c r="E9611" s="144"/>
      <c r="F9611" s="144"/>
    </row>
    <row r="9612" spans="1:6">
      <c r="A9612" s="144"/>
      <c r="B9612" s="144"/>
      <c r="C9612" s="144"/>
      <c r="D9612" s="144"/>
      <c r="E9612" s="144"/>
      <c r="F9612" s="144"/>
    </row>
    <row r="9613" spans="1:6">
      <c r="A9613" s="144"/>
      <c r="B9613" s="144"/>
      <c r="C9613" s="144"/>
      <c r="D9613" s="144"/>
      <c r="E9613" s="144"/>
      <c r="F9613" s="144"/>
    </row>
    <row r="9614" spans="1:6">
      <c r="A9614" s="144"/>
      <c r="B9614" s="144"/>
      <c r="C9614" s="144"/>
      <c r="D9614" s="144"/>
      <c r="E9614" s="144"/>
      <c r="F9614" s="144"/>
    </row>
    <row r="9615" spans="1:6">
      <c r="A9615" s="144"/>
      <c r="B9615" s="144"/>
      <c r="C9615" s="144"/>
      <c r="D9615" s="144"/>
      <c r="E9615" s="144"/>
      <c r="F9615" s="144"/>
    </row>
    <row r="9616" spans="1:6">
      <c r="A9616" s="144"/>
      <c r="B9616" s="144"/>
      <c r="C9616" s="144"/>
      <c r="D9616" s="144"/>
      <c r="E9616" s="144"/>
      <c r="F9616" s="144"/>
    </row>
    <row r="9617" spans="1:6">
      <c r="A9617" s="144"/>
      <c r="B9617" s="144"/>
      <c r="C9617" s="144"/>
      <c r="D9617" s="144"/>
      <c r="E9617" s="144"/>
      <c r="F9617" s="144"/>
    </row>
    <row r="9618" spans="1:6">
      <c r="A9618" s="144"/>
      <c r="B9618" s="144"/>
      <c r="C9618" s="144"/>
      <c r="D9618" s="144"/>
      <c r="E9618" s="144"/>
      <c r="F9618" s="144"/>
    </row>
    <row r="9619" spans="1:6">
      <c r="A9619" s="144"/>
      <c r="B9619" s="144"/>
      <c r="C9619" s="144"/>
      <c r="D9619" s="144"/>
      <c r="E9619" s="144"/>
      <c r="F9619" s="144"/>
    </row>
    <row r="9620" spans="1:6">
      <c r="A9620" s="144"/>
      <c r="B9620" s="144"/>
      <c r="C9620" s="144"/>
      <c r="D9620" s="144"/>
      <c r="E9620" s="144"/>
      <c r="F9620" s="144"/>
    </row>
    <row r="9621" spans="1:6">
      <c r="A9621" s="144"/>
      <c r="B9621" s="144"/>
      <c r="C9621" s="144"/>
      <c r="D9621" s="144"/>
      <c r="E9621" s="144"/>
      <c r="F9621" s="144"/>
    </row>
    <row r="9622" spans="1:6">
      <c r="A9622" s="144"/>
      <c r="B9622" s="144"/>
      <c r="C9622" s="144"/>
      <c r="D9622" s="144"/>
      <c r="E9622" s="144"/>
      <c r="F9622" s="144"/>
    </row>
    <row r="9623" spans="1:6">
      <c r="A9623" s="144"/>
      <c r="B9623" s="144"/>
      <c r="C9623" s="144"/>
      <c r="D9623" s="144"/>
      <c r="E9623" s="144"/>
      <c r="F9623" s="144"/>
    </row>
    <row r="9624" spans="1:6">
      <c r="A9624" s="144"/>
      <c r="B9624" s="144"/>
      <c r="C9624" s="144"/>
      <c r="D9624" s="144"/>
      <c r="E9624" s="144"/>
      <c r="F9624" s="144"/>
    </row>
    <row r="9625" spans="1:6">
      <c r="A9625" s="144"/>
      <c r="B9625" s="144"/>
      <c r="C9625" s="144"/>
      <c r="D9625" s="144"/>
      <c r="E9625" s="144"/>
      <c r="F9625" s="144"/>
    </row>
    <row r="9626" spans="1:6">
      <c r="A9626" s="144"/>
      <c r="B9626" s="144"/>
      <c r="C9626" s="144"/>
      <c r="D9626" s="144"/>
      <c r="E9626" s="144"/>
      <c r="F9626" s="144"/>
    </row>
    <row r="9627" spans="1:6">
      <c r="A9627" s="144"/>
      <c r="B9627" s="144"/>
      <c r="C9627" s="144"/>
      <c r="D9627" s="144"/>
      <c r="E9627" s="144"/>
      <c r="F9627" s="144"/>
    </row>
    <row r="9628" spans="1:6">
      <c r="A9628" s="144"/>
      <c r="B9628" s="144"/>
      <c r="C9628" s="144"/>
      <c r="D9628" s="144"/>
      <c r="E9628" s="144"/>
      <c r="F9628" s="144"/>
    </row>
    <row r="9629" spans="1:6">
      <c r="A9629" s="144"/>
      <c r="B9629" s="144"/>
      <c r="C9629" s="144"/>
      <c r="D9629" s="144"/>
      <c r="E9629" s="144"/>
      <c r="F9629" s="144"/>
    </row>
    <row r="9630" spans="1:6">
      <c r="A9630" s="144"/>
      <c r="B9630" s="144"/>
      <c r="C9630" s="144"/>
      <c r="D9630" s="144"/>
      <c r="E9630" s="144"/>
      <c r="F9630" s="144"/>
    </row>
    <row r="9631" spans="1:6">
      <c r="A9631" s="144"/>
      <c r="B9631" s="144"/>
      <c r="C9631" s="144"/>
      <c r="D9631" s="144"/>
      <c r="E9631" s="144"/>
      <c r="F9631" s="144"/>
    </row>
    <row r="9632" spans="1:6">
      <c r="A9632" s="144"/>
      <c r="B9632" s="144"/>
      <c r="C9632" s="144"/>
      <c r="D9632" s="144"/>
      <c r="E9632" s="144"/>
      <c r="F9632" s="144"/>
    </row>
    <row r="9633" spans="1:6">
      <c r="A9633" s="144"/>
      <c r="B9633" s="144"/>
      <c r="C9633" s="144"/>
      <c r="D9633" s="144"/>
      <c r="E9633" s="144"/>
      <c r="F9633" s="144"/>
    </row>
    <row r="9634" spans="1:6">
      <c r="A9634" s="144"/>
      <c r="B9634" s="144"/>
      <c r="C9634" s="144"/>
      <c r="D9634" s="144"/>
      <c r="E9634" s="144"/>
      <c r="F9634" s="144"/>
    </row>
    <row r="9635" spans="1:6">
      <c r="A9635" s="144"/>
      <c r="B9635" s="144"/>
      <c r="C9635" s="144"/>
      <c r="D9635" s="144"/>
      <c r="E9635" s="144"/>
      <c r="F9635" s="144"/>
    </row>
    <row r="9636" spans="1:6">
      <c r="A9636" s="144"/>
      <c r="B9636" s="144"/>
      <c r="C9636" s="144"/>
      <c r="D9636" s="144"/>
      <c r="E9636" s="144"/>
      <c r="F9636" s="144"/>
    </row>
    <row r="9637" spans="1:6">
      <c r="A9637" s="144"/>
      <c r="B9637" s="144"/>
      <c r="C9637" s="144"/>
      <c r="D9637" s="144"/>
      <c r="E9637" s="144"/>
      <c r="F9637" s="144"/>
    </row>
    <row r="9638" spans="1:6">
      <c r="A9638" s="144"/>
      <c r="B9638" s="144"/>
      <c r="C9638" s="144"/>
      <c r="D9638" s="144"/>
      <c r="E9638" s="144"/>
      <c r="F9638" s="144"/>
    </row>
    <row r="9639" spans="1:6">
      <c r="A9639" s="144"/>
      <c r="B9639" s="144"/>
      <c r="C9639" s="144"/>
      <c r="D9639" s="144"/>
      <c r="E9639" s="144"/>
      <c r="F9639" s="144"/>
    </row>
    <row r="9640" spans="1:6">
      <c r="A9640" s="144"/>
      <c r="B9640" s="144"/>
      <c r="C9640" s="144"/>
      <c r="D9640" s="144"/>
      <c r="E9640" s="144"/>
      <c r="F9640" s="144"/>
    </row>
    <row r="9641" spans="1:6">
      <c r="A9641" s="144"/>
      <c r="B9641" s="144"/>
      <c r="C9641" s="144"/>
      <c r="D9641" s="144"/>
      <c r="E9641" s="144"/>
      <c r="F9641" s="144"/>
    </row>
    <row r="9642" spans="1:6">
      <c r="A9642" s="144"/>
      <c r="B9642" s="144"/>
      <c r="C9642" s="144"/>
      <c r="D9642" s="144"/>
      <c r="E9642" s="144"/>
      <c r="F9642" s="144"/>
    </row>
    <row r="9643" spans="1:6">
      <c r="A9643" s="144"/>
      <c r="B9643" s="144"/>
      <c r="C9643" s="144"/>
      <c r="D9643" s="144"/>
      <c r="E9643" s="144"/>
      <c r="F9643" s="144"/>
    </row>
    <row r="9644" spans="1:6">
      <c r="A9644" s="144"/>
      <c r="B9644" s="144"/>
      <c r="C9644" s="144"/>
      <c r="D9644" s="144"/>
      <c r="E9644" s="144"/>
      <c r="F9644" s="144"/>
    </row>
    <row r="9645" spans="1:6">
      <c r="A9645" s="144"/>
      <c r="B9645" s="144"/>
      <c r="C9645" s="144"/>
      <c r="D9645" s="144"/>
      <c r="E9645" s="144"/>
      <c r="F9645" s="144"/>
    </row>
    <row r="9646" spans="1:6">
      <c r="A9646" s="144"/>
      <c r="B9646" s="144"/>
      <c r="C9646" s="144"/>
      <c r="D9646" s="144"/>
      <c r="E9646" s="144"/>
      <c r="F9646" s="144"/>
    </row>
    <row r="9647" spans="1:6">
      <c r="A9647" s="144"/>
      <c r="B9647" s="144"/>
      <c r="C9647" s="144"/>
      <c r="D9647" s="144"/>
      <c r="E9647" s="144"/>
      <c r="F9647" s="144"/>
    </row>
    <row r="9648" spans="1:6">
      <c r="A9648" s="144"/>
      <c r="B9648" s="144"/>
      <c r="C9648" s="144"/>
      <c r="D9648" s="144"/>
      <c r="E9648" s="144"/>
      <c r="F9648" s="144"/>
    </row>
    <row r="9649" spans="1:6">
      <c r="A9649" s="144"/>
      <c r="B9649" s="144"/>
      <c r="C9649" s="144"/>
      <c r="D9649" s="144"/>
      <c r="E9649" s="144"/>
      <c r="F9649" s="144"/>
    </row>
    <row r="9650" spans="1:6">
      <c r="A9650" s="144"/>
      <c r="B9650" s="144"/>
      <c r="C9650" s="144"/>
      <c r="D9650" s="144"/>
      <c r="E9650" s="144"/>
      <c r="F9650" s="144"/>
    </row>
    <row r="9651" spans="1:6">
      <c r="A9651" s="144"/>
      <c r="B9651" s="144"/>
      <c r="C9651" s="144"/>
      <c r="D9651" s="144"/>
      <c r="E9651" s="144"/>
      <c r="F9651" s="144"/>
    </row>
    <row r="9652" spans="1:6">
      <c r="A9652" s="144"/>
      <c r="B9652" s="144"/>
      <c r="C9652" s="144"/>
      <c r="D9652" s="144"/>
      <c r="E9652" s="144"/>
      <c r="F9652" s="144"/>
    </row>
    <row r="9653" spans="1:6">
      <c r="A9653" s="144"/>
      <c r="B9653" s="144"/>
      <c r="C9653" s="144"/>
      <c r="D9653" s="144"/>
      <c r="E9653" s="144"/>
      <c r="F9653" s="144"/>
    </row>
    <row r="9654" spans="1:6">
      <c r="A9654" s="144"/>
      <c r="B9654" s="144"/>
      <c r="C9654" s="144"/>
      <c r="D9654" s="144"/>
      <c r="E9654" s="144"/>
      <c r="F9654" s="144"/>
    </row>
    <row r="9655" spans="1:6">
      <c r="A9655" s="144"/>
      <c r="B9655" s="144"/>
      <c r="C9655" s="144"/>
      <c r="D9655" s="144"/>
      <c r="E9655" s="144"/>
      <c r="F9655" s="144"/>
    </row>
    <row r="9656" spans="1:6">
      <c r="A9656" s="144"/>
      <c r="B9656" s="144"/>
      <c r="C9656" s="144"/>
      <c r="D9656" s="144"/>
      <c r="E9656" s="144"/>
      <c r="F9656" s="144"/>
    </row>
    <row r="9657" spans="1:6">
      <c r="A9657" s="144"/>
      <c r="B9657" s="144"/>
      <c r="C9657" s="144"/>
      <c r="D9657" s="144"/>
      <c r="E9657" s="144"/>
      <c r="F9657" s="144"/>
    </row>
    <row r="9658" spans="1:6">
      <c r="A9658" s="144"/>
      <c r="B9658" s="144"/>
      <c r="C9658" s="144"/>
      <c r="D9658" s="144"/>
      <c r="E9658" s="144"/>
      <c r="F9658" s="144"/>
    </row>
    <row r="9659" spans="1:6">
      <c r="A9659" s="144"/>
      <c r="B9659" s="144"/>
      <c r="C9659" s="144"/>
      <c r="D9659" s="144"/>
      <c r="E9659" s="144"/>
      <c r="F9659" s="144"/>
    </row>
    <row r="9660" spans="1:6">
      <c r="A9660" s="144"/>
      <c r="B9660" s="144"/>
      <c r="C9660" s="144"/>
      <c r="D9660" s="144"/>
      <c r="E9660" s="144"/>
      <c r="F9660" s="144"/>
    </row>
    <row r="9661" spans="1:6">
      <c r="A9661" s="144"/>
      <c r="B9661" s="144"/>
      <c r="C9661" s="144"/>
      <c r="D9661" s="144"/>
      <c r="E9661" s="144"/>
      <c r="F9661" s="144"/>
    </row>
    <row r="9662" spans="1:6">
      <c r="A9662" s="144"/>
      <c r="B9662" s="144"/>
      <c r="C9662" s="144"/>
      <c r="D9662" s="144"/>
      <c r="E9662" s="144"/>
      <c r="F9662" s="144"/>
    </row>
    <row r="9663" spans="1:6">
      <c r="A9663" s="144"/>
      <c r="B9663" s="144"/>
      <c r="C9663" s="144"/>
      <c r="D9663" s="144"/>
      <c r="E9663" s="144"/>
      <c r="F9663" s="144"/>
    </row>
    <row r="9664" spans="1:6">
      <c r="A9664" s="144"/>
      <c r="B9664" s="144"/>
      <c r="C9664" s="144"/>
      <c r="D9664" s="144"/>
      <c r="E9664" s="144"/>
      <c r="F9664" s="144"/>
    </row>
    <row r="9665" spans="1:6">
      <c r="A9665" s="144"/>
      <c r="B9665" s="144"/>
      <c r="C9665" s="144"/>
      <c r="D9665" s="144"/>
      <c r="E9665" s="144"/>
      <c r="F9665" s="144"/>
    </row>
    <row r="9666" spans="1:6">
      <c r="A9666" s="144"/>
      <c r="B9666" s="144"/>
      <c r="C9666" s="144"/>
      <c r="D9666" s="144"/>
      <c r="E9666" s="144"/>
      <c r="F9666" s="144"/>
    </row>
    <row r="9667" spans="1:6">
      <c r="A9667" s="144"/>
      <c r="B9667" s="144"/>
      <c r="C9667" s="144"/>
      <c r="D9667" s="144"/>
      <c r="E9667" s="144"/>
      <c r="F9667" s="144"/>
    </row>
    <row r="9668" spans="1:6">
      <c r="A9668" s="144"/>
      <c r="B9668" s="144"/>
      <c r="C9668" s="144"/>
      <c r="D9668" s="144"/>
      <c r="E9668" s="144"/>
      <c r="F9668" s="144"/>
    </row>
    <row r="9669" spans="1:6">
      <c r="A9669" s="144"/>
      <c r="B9669" s="144"/>
      <c r="C9669" s="144"/>
      <c r="D9669" s="144"/>
      <c r="E9669" s="144"/>
      <c r="F9669" s="144"/>
    </row>
    <row r="9670" spans="1:6">
      <c r="A9670" s="144"/>
      <c r="B9670" s="144"/>
      <c r="C9670" s="144"/>
      <c r="D9670" s="144"/>
      <c r="E9670" s="144"/>
      <c r="F9670" s="144"/>
    </row>
    <row r="9671" spans="1:6">
      <c r="A9671" s="144"/>
      <c r="B9671" s="144"/>
      <c r="C9671" s="144"/>
      <c r="D9671" s="144"/>
      <c r="E9671" s="144"/>
      <c r="F9671" s="144"/>
    </row>
    <row r="9672" spans="1:6">
      <c r="A9672" s="144"/>
      <c r="B9672" s="144"/>
      <c r="C9672" s="144"/>
      <c r="D9672" s="144"/>
      <c r="E9672" s="144"/>
      <c r="F9672" s="144"/>
    </row>
    <row r="9673" spans="1:6">
      <c r="A9673" s="144"/>
      <c r="B9673" s="144"/>
      <c r="C9673" s="144"/>
      <c r="D9673" s="144"/>
      <c r="E9673" s="144"/>
      <c r="F9673" s="144"/>
    </row>
    <row r="9674" spans="1:6">
      <c r="A9674" s="144"/>
      <c r="B9674" s="144"/>
      <c r="C9674" s="144"/>
      <c r="D9674" s="144"/>
      <c r="E9674" s="144"/>
      <c r="F9674" s="144"/>
    </row>
    <row r="9675" spans="1:6">
      <c r="A9675" s="144"/>
      <c r="B9675" s="144"/>
      <c r="C9675" s="144"/>
      <c r="D9675" s="144"/>
      <c r="E9675" s="144"/>
      <c r="F9675" s="144"/>
    </row>
    <row r="9676" spans="1:6">
      <c r="A9676" s="144"/>
      <c r="B9676" s="144"/>
      <c r="C9676" s="144"/>
      <c r="D9676" s="144"/>
      <c r="E9676" s="144"/>
      <c r="F9676" s="144"/>
    </row>
    <row r="9677" spans="1:6">
      <c r="A9677" s="144"/>
      <c r="B9677" s="144"/>
      <c r="C9677" s="144"/>
      <c r="D9677" s="144"/>
      <c r="E9677" s="144"/>
      <c r="F9677" s="144"/>
    </row>
    <row r="9678" spans="1:6">
      <c r="A9678" s="144"/>
      <c r="B9678" s="144"/>
      <c r="C9678" s="144"/>
      <c r="D9678" s="144"/>
      <c r="E9678" s="144"/>
      <c r="F9678" s="144"/>
    </row>
    <row r="9679" spans="1:6">
      <c r="A9679" s="144"/>
      <c r="B9679" s="144"/>
      <c r="C9679" s="144"/>
      <c r="D9679" s="144"/>
      <c r="E9679" s="144"/>
      <c r="F9679" s="144"/>
    </row>
    <row r="9680" spans="1:6">
      <c r="A9680" s="144"/>
      <c r="B9680" s="144"/>
      <c r="C9680" s="144"/>
      <c r="D9680" s="144"/>
      <c r="E9680" s="144"/>
      <c r="F9680" s="144"/>
    </row>
    <row r="9681" spans="1:6">
      <c r="A9681" s="144"/>
      <c r="B9681" s="144"/>
      <c r="C9681" s="144"/>
      <c r="D9681" s="144"/>
      <c r="E9681" s="144"/>
      <c r="F9681" s="144"/>
    </row>
    <row r="9682" spans="1:6">
      <c r="A9682" s="144"/>
      <c r="B9682" s="144"/>
      <c r="C9682" s="144"/>
      <c r="D9682" s="144"/>
      <c r="E9682" s="144"/>
      <c r="F9682" s="144"/>
    </row>
    <row r="9683" spans="1:6">
      <c r="A9683" s="144"/>
      <c r="B9683" s="144"/>
      <c r="C9683" s="144"/>
      <c r="D9683" s="144"/>
      <c r="E9683" s="144"/>
      <c r="F9683" s="144"/>
    </row>
    <row r="9684" spans="1:6">
      <c r="A9684" s="144"/>
      <c r="B9684" s="144"/>
      <c r="C9684" s="144"/>
      <c r="D9684" s="144"/>
      <c r="E9684" s="144"/>
      <c r="F9684" s="144"/>
    </row>
    <row r="9685" spans="1:6">
      <c r="A9685" s="144"/>
      <c r="B9685" s="144"/>
      <c r="C9685" s="144"/>
      <c r="D9685" s="144"/>
      <c r="E9685" s="144"/>
      <c r="F9685" s="144"/>
    </row>
    <row r="9686" spans="1:6">
      <c r="A9686" s="144"/>
      <c r="B9686" s="144"/>
      <c r="C9686" s="144"/>
      <c r="D9686" s="144"/>
      <c r="E9686" s="144"/>
      <c r="F9686" s="144"/>
    </row>
    <row r="9687" spans="1:6">
      <c r="A9687" s="144"/>
      <c r="B9687" s="144"/>
      <c r="C9687" s="144"/>
      <c r="D9687" s="144"/>
      <c r="E9687" s="144"/>
      <c r="F9687" s="144"/>
    </row>
    <row r="9688" spans="1:6">
      <c r="A9688" s="144"/>
      <c r="B9688" s="144"/>
      <c r="C9688" s="144"/>
      <c r="D9688" s="144"/>
      <c r="E9688" s="144"/>
      <c r="F9688" s="144"/>
    </row>
    <row r="9689" spans="1:6">
      <c r="A9689" s="144"/>
      <c r="B9689" s="144"/>
      <c r="C9689" s="144"/>
      <c r="D9689" s="144"/>
      <c r="E9689" s="144"/>
      <c r="F9689" s="144"/>
    </row>
    <row r="9690" spans="1:6">
      <c r="A9690" s="144"/>
      <c r="B9690" s="144"/>
      <c r="C9690" s="144"/>
      <c r="D9690" s="144"/>
      <c r="E9690" s="144"/>
      <c r="F9690" s="144"/>
    </row>
    <row r="9691" spans="1:6">
      <c r="A9691" s="144"/>
      <c r="B9691" s="144"/>
      <c r="C9691" s="144"/>
      <c r="D9691" s="144"/>
      <c r="E9691" s="144"/>
      <c r="F9691" s="144"/>
    </row>
    <row r="9692" spans="1:6">
      <c r="A9692" s="144"/>
      <c r="B9692" s="144"/>
      <c r="C9692" s="144"/>
      <c r="D9692" s="144"/>
      <c r="E9692" s="144"/>
      <c r="F9692" s="144"/>
    </row>
    <row r="9693" spans="1:6">
      <c r="A9693" s="144"/>
      <c r="B9693" s="144"/>
      <c r="C9693" s="144"/>
      <c r="D9693" s="144"/>
      <c r="E9693" s="144"/>
      <c r="F9693" s="144"/>
    </row>
    <row r="9694" spans="1:6">
      <c r="A9694" s="144"/>
      <c r="B9694" s="144"/>
      <c r="C9694" s="144"/>
      <c r="D9694" s="144"/>
      <c r="E9694" s="144"/>
      <c r="F9694" s="144"/>
    </row>
    <row r="9695" spans="1:6">
      <c r="A9695" s="144"/>
      <c r="B9695" s="144"/>
      <c r="C9695" s="144"/>
      <c r="D9695" s="144"/>
      <c r="E9695" s="144"/>
      <c r="F9695" s="144"/>
    </row>
    <row r="9696" spans="1:6">
      <c r="A9696" s="144"/>
      <c r="B9696" s="144"/>
      <c r="C9696" s="144"/>
      <c r="D9696" s="144"/>
      <c r="E9696" s="144"/>
      <c r="F9696" s="144"/>
    </row>
    <row r="9697" spans="1:6">
      <c r="A9697" s="144"/>
      <c r="B9697" s="144"/>
      <c r="C9697" s="144"/>
      <c r="D9697" s="144"/>
      <c r="E9697" s="144"/>
      <c r="F9697" s="144"/>
    </row>
    <row r="9698" spans="1:6">
      <c r="A9698" s="144"/>
      <c r="B9698" s="144"/>
      <c r="C9698" s="144"/>
      <c r="D9698" s="144"/>
      <c r="E9698" s="144"/>
      <c r="F9698" s="144"/>
    </row>
    <row r="9699" spans="1:6">
      <c r="A9699" s="144"/>
      <c r="B9699" s="144"/>
      <c r="C9699" s="144"/>
      <c r="D9699" s="144"/>
      <c r="E9699" s="144"/>
      <c r="F9699" s="144"/>
    </row>
    <row r="9700" spans="1:6">
      <c r="A9700" s="144"/>
      <c r="B9700" s="144"/>
      <c r="C9700" s="144"/>
      <c r="D9700" s="144"/>
      <c r="E9700" s="144"/>
      <c r="F9700" s="144"/>
    </row>
    <row r="9701" spans="1:6">
      <c r="A9701" s="144"/>
      <c r="B9701" s="144"/>
      <c r="C9701" s="144"/>
      <c r="D9701" s="144"/>
      <c r="E9701" s="144"/>
      <c r="F9701" s="144"/>
    </row>
    <row r="9702" spans="1:6">
      <c r="A9702" s="144"/>
      <c r="B9702" s="144"/>
      <c r="C9702" s="144"/>
      <c r="D9702" s="144"/>
      <c r="E9702" s="144"/>
      <c r="F9702" s="144"/>
    </row>
    <row r="9703" spans="1:6">
      <c r="A9703" s="144"/>
      <c r="B9703" s="144"/>
      <c r="C9703" s="144"/>
      <c r="D9703" s="144"/>
      <c r="E9703" s="144"/>
      <c r="F9703" s="144"/>
    </row>
    <row r="9704" spans="1:6">
      <c r="A9704" s="144"/>
      <c r="B9704" s="144"/>
      <c r="C9704" s="144"/>
      <c r="D9704" s="144"/>
      <c r="E9704" s="144"/>
      <c r="F9704" s="144"/>
    </row>
    <row r="9705" spans="1:6">
      <c r="A9705" s="144"/>
      <c r="B9705" s="144"/>
      <c r="C9705" s="144"/>
      <c r="D9705" s="144"/>
      <c r="E9705" s="144"/>
      <c r="F9705" s="144"/>
    </row>
    <row r="9706" spans="1:6">
      <c r="A9706" s="144"/>
      <c r="B9706" s="144"/>
      <c r="C9706" s="144"/>
      <c r="D9706" s="144"/>
      <c r="E9706" s="144"/>
      <c r="F9706" s="144"/>
    </row>
    <row r="9707" spans="1:6">
      <c r="A9707" s="144"/>
      <c r="B9707" s="144"/>
      <c r="C9707" s="144"/>
      <c r="D9707" s="144"/>
      <c r="E9707" s="144"/>
      <c r="F9707" s="144"/>
    </row>
    <row r="9708" spans="1:6">
      <c r="A9708" s="144"/>
      <c r="B9708" s="144"/>
      <c r="C9708" s="144"/>
      <c r="D9708" s="144"/>
      <c r="E9708" s="144"/>
      <c r="F9708" s="144"/>
    </row>
    <row r="9709" spans="1:6">
      <c r="A9709" s="144"/>
      <c r="B9709" s="144"/>
      <c r="C9709" s="144"/>
      <c r="D9709" s="144"/>
      <c r="E9709" s="144"/>
      <c r="F9709" s="144"/>
    </row>
    <row r="9710" spans="1:6">
      <c r="A9710" s="144"/>
      <c r="B9710" s="144"/>
      <c r="C9710" s="144"/>
      <c r="D9710" s="144"/>
      <c r="E9710" s="144"/>
      <c r="F9710" s="144"/>
    </row>
    <row r="9711" spans="1:6">
      <c r="A9711" s="144"/>
      <c r="B9711" s="144"/>
      <c r="C9711" s="144"/>
      <c r="D9711" s="144"/>
      <c r="E9711" s="144"/>
      <c r="F9711" s="144"/>
    </row>
    <row r="9712" spans="1:6">
      <c r="A9712" s="144"/>
      <c r="B9712" s="144"/>
      <c r="C9712" s="144"/>
      <c r="D9712" s="144"/>
      <c r="E9712" s="144"/>
      <c r="F9712" s="144"/>
    </row>
    <row r="9713" spans="1:6">
      <c r="A9713" s="144"/>
      <c r="B9713" s="144"/>
      <c r="C9713" s="144"/>
      <c r="D9713" s="144"/>
      <c r="E9713" s="144"/>
      <c r="F9713" s="144"/>
    </row>
    <row r="9714" spans="1:6">
      <c r="A9714" s="144"/>
      <c r="B9714" s="144"/>
      <c r="C9714" s="144"/>
      <c r="D9714" s="144"/>
      <c r="E9714" s="144"/>
      <c r="F9714" s="144"/>
    </row>
    <row r="9715" spans="1:6">
      <c r="A9715" s="144"/>
      <c r="B9715" s="144"/>
      <c r="C9715" s="144"/>
      <c r="D9715" s="144"/>
      <c r="E9715" s="144"/>
      <c r="F9715" s="144"/>
    </row>
    <row r="9716" spans="1:6">
      <c r="A9716" s="144"/>
      <c r="B9716" s="144"/>
      <c r="C9716" s="144"/>
      <c r="D9716" s="144"/>
      <c r="E9716" s="144"/>
      <c r="F9716" s="144"/>
    </row>
    <row r="9717" spans="1:6">
      <c r="A9717" s="144"/>
      <c r="B9717" s="144"/>
      <c r="C9717" s="144"/>
      <c r="D9717" s="144"/>
      <c r="E9717" s="144"/>
      <c r="F9717" s="144"/>
    </row>
    <row r="9718" spans="1:6">
      <c r="A9718" s="144"/>
      <c r="B9718" s="144"/>
      <c r="C9718" s="144"/>
      <c r="D9718" s="144"/>
      <c r="E9718" s="144"/>
      <c r="F9718" s="144"/>
    </row>
    <row r="9719" spans="1:6">
      <c r="A9719" s="144"/>
      <c r="B9719" s="144"/>
      <c r="C9719" s="144"/>
      <c r="D9719" s="144"/>
      <c r="E9719" s="144"/>
      <c r="F9719" s="144"/>
    </row>
    <row r="9720" spans="1:6">
      <c r="A9720" s="144"/>
      <c r="B9720" s="144"/>
      <c r="C9720" s="144"/>
      <c r="D9720" s="144"/>
      <c r="E9720" s="144"/>
      <c r="F9720" s="144"/>
    </row>
    <row r="9721" spans="1:6">
      <c r="A9721" s="144"/>
      <c r="B9721" s="144"/>
      <c r="C9721" s="144"/>
      <c r="D9721" s="144"/>
      <c r="E9721" s="144"/>
      <c r="F9721" s="144"/>
    </row>
    <row r="9722" spans="1:6">
      <c r="A9722" s="144"/>
      <c r="B9722" s="144"/>
      <c r="C9722" s="144"/>
      <c r="D9722" s="144"/>
      <c r="E9722" s="144"/>
      <c r="F9722" s="144"/>
    </row>
    <row r="9723" spans="1:6">
      <c r="A9723" s="144"/>
      <c r="B9723" s="144"/>
      <c r="C9723" s="144"/>
      <c r="D9723" s="144"/>
      <c r="E9723" s="144"/>
      <c r="F9723" s="144"/>
    </row>
    <row r="9724" spans="1:6">
      <c r="A9724" s="144"/>
      <c r="B9724" s="144"/>
      <c r="C9724" s="144"/>
      <c r="D9724" s="144"/>
      <c r="E9724" s="144"/>
      <c r="F9724" s="144"/>
    </row>
    <row r="9725" spans="1:6">
      <c r="A9725" s="144"/>
      <c r="B9725" s="144"/>
      <c r="C9725" s="144"/>
      <c r="D9725" s="144"/>
      <c r="E9725" s="144"/>
      <c r="F9725" s="144"/>
    </row>
    <row r="9726" spans="1:6">
      <c r="A9726" s="144"/>
      <c r="B9726" s="144"/>
      <c r="C9726" s="144"/>
      <c r="D9726" s="144"/>
      <c r="E9726" s="144"/>
      <c r="F9726" s="144"/>
    </row>
    <row r="9727" spans="1:6">
      <c r="A9727" s="144"/>
      <c r="B9727" s="144"/>
      <c r="C9727" s="144"/>
      <c r="D9727" s="144"/>
      <c r="E9727" s="144"/>
      <c r="F9727" s="144"/>
    </row>
    <row r="9728" spans="1:6">
      <c r="A9728" s="144"/>
      <c r="B9728" s="144"/>
      <c r="C9728" s="144"/>
      <c r="D9728" s="144"/>
      <c r="E9728" s="144"/>
      <c r="F9728" s="144"/>
    </row>
    <row r="9729" spans="1:6">
      <c r="A9729" s="144"/>
      <c r="B9729" s="144"/>
      <c r="C9729" s="144"/>
      <c r="D9729" s="144"/>
      <c r="E9729" s="144"/>
      <c r="F9729" s="144"/>
    </row>
    <row r="9730" spans="1:6">
      <c r="A9730" s="144"/>
      <c r="B9730" s="144"/>
      <c r="C9730" s="144"/>
      <c r="D9730" s="144"/>
      <c r="E9730" s="144"/>
      <c r="F9730" s="144"/>
    </row>
    <row r="9731" spans="1:6">
      <c r="A9731" s="144"/>
      <c r="B9731" s="144"/>
      <c r="C9731" s="144"/>
      <c r="D9731" s="144"/>
      <c r="E9731" s="144"/>
      <c r="F9731" s="144"/>
    </row>
    <row r="9732" spans="1:6">
      <c r="A9732" s="144"/>
      <c r="B9732" s="144"/>
      <c r="C9732" s="144"/>
      <c r="D9732" s="144"/>
      <c r="E9732" s="144"/>
      <c r="F9732" s="144"/>
    </row>
    <row r="9733" spans="1:6">
      <c r="A9733" s="144"/>
      <c r="B9733" s="144"/>
      <c r="C9733" s="144"/>
      <c r="D9733" s="144"/>
      <c r="E9733" s="144"/>
      <c r="F9733" s="144"/>
    </row>
    <row r="9734" spans="1:6">
      <c r="A9734" s="144"/>
      <c r="B9734" s="144"/>
      <c r="C9734" s="144"/>
      <c r="D9734" s="144"/>
      <c r="E9734" s="144"/>
      <c r="F9734" s="144"/>
    </row>
    <row r="9735" spans="1:6">
      <c r="A9735" s="144"/>
      <c r="B9735" s="144"/>
      <c r="C9735" s="144"/>
      <c r="D9735" s="144"/>
      <c r="E9735" s="144"/>
      <c r="F9735" s="144"/>
    </row>
    <row r="9736" spans="1:6">
      <c r="A9736" s="144"/>
      <c r="B9736" s="144"/>
      <c r="C9736" s="144"/>
      <c r="D9736" s="144"/>
      <c r="E9736" s="144"/>
      <c r="F9736" s="144"/>
    </row>
    <row r="9737" spans="1:6">
      <c r="A9737" s="144"/>
      <c r="B9737" s="144"/>
      <c r="C9737" s="144"/>
      <c r="D9737" s="144"/>
      <c r="E9737" s="144"/>
      <c r="F9737" s="144"/>
    </row>
    <row r="9738" spans="1:6">
      <c r="A9738" s="144"/>
      <c r="B9738" s="144"/>
      <c r="C9738" s="144"/>
      <c r="D9738" s="144"/>
      <c r="E9738" s="144"/>
      <c r="F9738" s="144"/>
    </row>
    <row r="9739" spans="1:6">
      <c r="A9739" s="144"/>
      <c r="B9739" s="144"/>
      <c r="C9739" s="144"/>
      <c r="D9739" s="144"/>
      <c r="E9739" s="144"/>
      <c r="F9739" s="144"/>
    </row>
    <row r="9740" spans="1:6">
      <c r="A9740" s="144"/>
      <c r="B9740" s="144"/>
      <c r="C9740" s="144"/>
      <c r="D9740" s="144"/>
      <c r="E9740" s="144"/>
      <c r="F9740" s="144"/>
    </row>
    <row r="9741" spans="1:6">
      <c r="A9741" s="144"/>
      <c r="B9741" s="144"/>
      <c r="C9741" s="144"/>
      <c r="D9741" s="144"/>
      <c r="E9741" s="144"/>
      <c r="F9741" s="144"/>
    </row>
    <row r="9742" spans="1:6">
      <c r="A9742" s="144"/>
      <c r="B9742" s="144"/>
      <c r="C9742" s="144"/>
      <c r="D9742" s="144"/>
      <c r="E9742" s="144"/>
      <c r="F9742" s="144"/>
    </row>
    <row r="9743" spans="1:6">
      <c r="A9743" s="144"/>
      <c r="B9743" s="144"/>
      <c r="C9743" s="144"/>
      <c r="D9743" s="144"/>
      <c r="E9743" s="144"/>
      <c r="F9743" s="144"/>
    </row>
    <row r="9744" spans="1:6">
      <c r="A9744" s="144"/>
      <c r="B9744" s="144"/>
      <c r="C9744" s="144"/>
      <c r="D9744" s="144"/>
      <c r="E9744" s="144"/>
      <c r="F9744" s="144"/>
    </row>
    <row r="9745" spans="1:6">
      <c r="A9745" s="144"/>
      <c r="B9745" s="144"/>
      <c r="C9745" s="144"/>
      <c r="D9745" s="144"/>
      <c r="E9745" s="144"/>
      <c r="F9745" s="144"/>
    </row>
    <row r="9746" spans="1:6">
      <c r="A9746" s="144"/>
      <c r="B9746" s="144"/>
      <c r="C9746" s="144"/>
      <c r="D9746" s="144"/>
      <c r="E9746" s="144"/>
      <c r="F9746" s="144"/>
    </row>
    <row r="9747" spans="1:6">
      <c r="A9747" s="144"/>
      <c r="B9747" s="144"/>
      <c r="C9747" s="144"/>
      <c r="D9747" s="144"/>
      <c r="E9747" s="144"/>
      <c r="F9747" s="144"/>
    </row>
    <row r="9748" spans="1:6">
      <c r="A9748" s="144"/>
      <c r="B9748" s="144"/>
      <c r="C9748" s="144"/>
      <c r="D9748" s="144"/>
      <c r="E9748" s="144"/>
      <c r="F9748" s="144"/>
    </row>
    <row r="9749" spans="1:6">
      <c r="A9749" s="144"/>
      <c r="B9749" s="144"/>
      <c r="C9749" s="144"/>
      <c r="D9749" s="144"/>
      <c r="E9749" s="144"/>
      <c r="F9749" s="144"/>
    </row>
    <row r="9750" spans="1:6">
      <c r="A9750" s="144"/>
      <c r="B9750" s="144"/>
      <c r="C9750" s="144"/>
      <c r="D9750" s="144"/>
      <c r="E9750" s="144"/>
      <c r="F9750" s="144"/>
    </row>
    <row r="9751" spans="1:6">
      <c r="A9751" s="144"/>
      <c r="B9751" s="144"/>
      <c r="C9751" s="144"/>
      <c r="D9751" s="144"/>
      <c r="E9751" s="144"/>
      <c r="F9751" s="144"/>
    </row>
    <row r="9752" spans="1:6">
      <c r="A9752" s="144"/>
      <c r="B9752" s="144"/>
      <c r="C9752" s="144"/>
      <c r="D9752" s="144"/>
      <c r="E9752" s="144"/>
      <c r="F9752" s="144"/>
    </row>
    <row r="9753" spans="1:6">
      <c r="A9753" s="144"/>
      <c r="B9753" s="144"/>
      <c r="C9753" s="144"/>
      <c r="D9753" s="144"/>
      <c r="E9753" s="144"/>
      <c r="F9753" s="144"/>
    </row>
    <row r="9754" spans="1:6">
      <c r="A9754" s="144"/>
      <c r="B9754" s="144"/>
      <c r="C9754" s="144"/>
      <c r="D9754" s="144"/>
      <c r="E9754" s="144"/>
      <c r="F9754" s="144"/>
    </row>
    <row r="9755" spans="1:6">
      <c r="A9755" s="144"/>
      <c r="B9755" s="144"/>
      <c r="C9755" s="144"/>
      <c r="D9755" s="144"/>
      <c r="E9755" s="144"/>
      <c r="F9755" s="144"/>
    </row>
    <row r="9756" spans="1:6">
      <c r="A9756" s="144"/>
      <c r="B9756" s="144"/>
      <c r="C9756" s="144"/>
      <c r="D9756" s="144"/>
      <c r="E9756" s="144"/>
      <c r="F9756" s="144"/>
    </row>
    <row r="9757" spans="1:6">
      <c r="A9757" s="144"/>
      <c r="B9757" s="144"/>
      <c r="C9757" s="144"/>
      <c r="D9757" s="144"/>
      <c r="E9757" s="144"/>
      <c r="F9757" s="144"/>
    </row>
    <row r="9758" spans="1:6">
      <c r="A9758" s="144"/>
      <c r="B9758" s="144"/>
      <c r="C9758" s="144"/>
      <c r="D9758" s="144"/>
      <c r="E9758" s="144"/>
      <c r="F9758" s="144"/>
    </row>
    <row r="9759" spans="1:6">
      <c r="A9759" s="144"/>
      <c r="B9759" s="144"/>
      <c r="C9759" s="144"/>
      <c r="D9759" s="144"/>
      <c r="E9759" s="144"/>
      <c r="F9759" s="144"/>
    </row>
    <row r="9760" spans="1:6">
      <c r="A9760" s="144"/>
      <c r="B9760" s="144"/>
      <c r="C9760" s="144"/>
      <c r="D9760" s="144"/>
      <c r="E9760" s="144"/>
      <c r="F9760" s="144"/>
    </row>
    <row r="9761" spans="1:6">
      <c r="A9761" s="144"/>
      <c r="B9761" s="144"/>
      <c r="C9761" s="144"/>
      <c r="D9761" s="144"/>
      <c r="E9761" s="144"/>
      <c r="F9761" s="144"/>
    </row>
    <row r="9762" spans="1:6">
      <c r="A9762" s="144"/>
      <c r="B9762" s="144"/>
      <c r="C9762" s="144"/>
      <c r="D9762" s="144"/>
      <c r="E9762" s="144"/>
      <c r="F9762" s="144"/>
    </row>
    <row r="9763" spans="1:6">
      <c r="A9763" s="144"/>
      <c r="B9763" s="144"/>
      <c r="C9763" s="144"/>
      <c r="D9763" s="144"/>
      <c r="E9763" s="144"/>
      <c r="F9763" s="144"/>
    </row>
    <row r="9764" spans="1:6">
      <c r="A9764" s="144"/>
      <c r="B9764" s="144"/>
      <c r="C9764" s="144"/>
      <c r="D9764" s="144"/>
      <c r="E9764" s="144"/>
      <c r="F9764" s="144"/>
    </row>
    <row r="9765" spans="1:6">
      <c r="A9765" s="144"/>
      <c r="B9765" s="144"/>
      <c r="C9765" s="144"/>
      <c r="D9765" s="144"/>
      <c r="E9765" s="144"/>
      <c r="F9765" s="144"/>
    </row>
    <row r="9766" spans="1:6">
      <c r="A9766" s="144"/>
      <c r="B9766" s="144"/>
      <c r="C9766" s="144"/>
      <c r="D9766" s="144"/>
      <c r="E9766" s="144"/>
      <c r="F9766" s="144"/>
    </row>
    <row r="9767" spans="1:6">
      <c r="A9767" s="144"/>
      <c r="B9767" s="144"/>
      <c r="C9767" s="144"/>
      <c r="D9767" s="144"/>
      <c r="E9767" s="144"/>
      <c r="F9767" s="144"/>
    </row>
    <row r="9768" spans="1:6">
      <c r="A9768" s="144"/>
      <c r="B9768" s="144"/>
      <c r="C9768" s="144"/>
      <c r="D9768" s="144"/>
      <c r="E9768" s="144"/>
      <c r="F9768" s="144"/>
    </row>
    <row r="9769" spans="1:6">
      <c r="A9769" s="144"/>
      <c r="B9769" s="144"/>
      <c r="C9769" s="144"/>
      <c r="D9769" s="144"/>
      <c r="E9769" s="144"/>
      <c r="F9769" s="144"/>
    </row>
    <row r="9770" spans="1:6">
      <c r="A9770" s="144"/>
      <c r="B9770" s="144"/>
      <c r="C9770" s="144"/>
      <c r="D9770" s="144"/>
      <c r="E9770" s="144"/>
      <c r="F9770" s="144"/>
    </row>
    <row r="9771" spans="1:6">
      <c r="A9771" s="144"/>
      <c r="B9771" s="144"/>
      <c r="C9771" s="144"/>
      <c r="D9771" s="144"/>
      <c r="E9771" s="144"/>
      <c r="F9771" s="144"/>
    </row>
    <row r="9772" spans="1:6">
      <c r="A9772" s="144"/>
      <c r="B9772" s="144"/>
      <c r="C9772" s="144"/>
      <c r="D9772" s="144"/>
      <c r="E9772" s="144"/>
      <c r="F9772" s="144"/>
    </row>
    <row r="9773" spans="1:6">
      <c r="A9773" s="144"/>
      <c r="B9773" s="144"/>
      <c r="C9773" s="144"/>
      <c r="D9773" s="144"/>
      <c r="E9773" s="144"/>
      <c r="F9773" s="144"/>
    </row>
    <row r="9774" spans="1:6">
      <c r="A9774" s="144"/>
      <c r="B9774" s="144"/>
      <c r="C9774" s="144"/>
      <c r="D9774" s="144"/>
      <c r="E9774" s="144"/>
      <c r="F9774" s="144"/>
    </row>
    <row r="9775" spans="1:6">
      <c r="A9775" s="144"/>
      <c r="B9775" s="144"/>
      <c r="C9775" s="144"/>
      <c r="D9775" s="144"/>
      <c r="E9775" s="144"/>
      <c r="F9775" s="144"/>
    </row>
    <row r="9776" spans="1:6">
      <c r="A9776" s="144"/>
      <c r="B9776" s="144"/>
      <c r="C9776" s="144"/>
      <c r="D9776" s="144"/>
      <c r="E9776" s="144"/>
      <c r="F9776" s="144"/>
    </row>
    <row r="9777" spans="1:6">
      <c r="A9777" s="144"/>
      <c r="B9777" s="144"/>
      <c r="C9777" s="144"/>
      <c r="D9777" s="144"/>
      <c r="E9777" s="144"/>
      <c r="F9777" s="144"/>
    </row>
    <row r="9778" spans="1:6">
      <c r="A9778" s="144"/>
      <c r="B9778" s="144"/>
      <c r="C9778" s="144"/>
      <c r="D9778" s="144"/>
      <c r="E9778" s="144"/>
      <c r="F9778" s="144"/>
    </row>
    <row r="9779" spans="1:6">
      <c r="A9779" s="144"/>
      <c r="B9779" s="144"/>
      <c r="C9779" s="144"/>
      <c r="D9779" s="144"/>
      <c r="E9779" s="144"/>
      <c r="F9779" s="144"/>
    </row>
    <row r="9780" spans="1:6">
      <c r="A9780" s="144"/>
      <c r="B9780" s="144"/>
      <c r="C9780" s="144"/>
      <c r="D9780" s="144"/>
      <c r="E9780" s="144"/>
      <c r="F9780" s="144"/>
    </row>
    <row r="9781" spans="1:6">
      <c r="A9781" s="144"/>
      <c r="B9781" s="144"/>
      <c r="C9781" s="144"/>
      <c r="D9781" s="144"/>
      <c r="E9781" s="144"/>
      <c r="F9781" s="144"/>
    </row>
    <row r="9782" spans="1:6">
      <c r="A9782" s="144"/>
      <c r="B9782" s="144"/>
      <c r="C9782" s="144"/>
      <c r="D9782" s="144"/>
      <c r="E9782" s="144"/>
      <c r="F9782" s="144"/>
    </row>
    <row r="9783" spans="1:6">
      <c r="A9783" s="144"/>
      <c r="B9783" s="144"/>
      <c r="C9783" s="144"/>
      <c r="D9783" s="144"/>
      <c r="E9783" s="144"/>
      <c r="F9783" s="144"/>
    </row>
    <row r="9784" spans="1:6">
      <c r="A9784" s="144"/>
      <c r="B9784" s="144"/>
      <c r="C9784" s="144"/>
      <c r="D9784" s="144"/>
      <c r="E9784" s="144"/>
      <c r="F9784" s="144"/>
    </row>
    <row r="9785" spans="1:6">
      <c r="A9785" s="144"/>
      <c r="B9785" s="144"/>
      <c r="C9785" s="144"/>
      <c r="D9785" s="144"/>
      <c r="E9785" s="144"/>
      <c r="F9785" s="144"/>
    </row>
    <row r="9786" spans="1:6">
      <c r="A9786" s="144"/>
      <c r="B9786" s="144"/>
      <c r="C9786" s="144"/>
      <c r="D9786" s="144"/>
      <c r="E9786" s="144"/>
      <c r="F9786" s="144"/>
    </row>
    <row r="9787" spans="1:6">
      <c r="A9787" s="144"/>
      <c r="B9787" s="144"/>
      <c r="C9787" s="144"/>
      <c r="D9787" s="144"/>
      <c r="E9787" s="144"/>
      <c r="F9787" s="144"/>
    </row>
    <row r="9788" spans="1:6">
      <c r="A9788" s="144"/>
      <c r="B9788" s="144"/>
      <c r="C9788" s="144"/>
      <c r="D9788" s="144"/>
      <c r="E9788" s="144"/>
      <c r="F9788" s="144"/>
    </row>
    <row r="9789" spans="1:6">
      <c r="A9789" s="144"/>
      <c r="B9789" s="144"/>
      <c r="C9789" s="144"/>
      <c r="D9789" s="144"/>
      <c r="E9789" s="144"/>
      <c r="F9789" s="144"/>
    </row>
    <row r="9790" spans="1:6">
      <c r="A9790" s="144"/>
      <c r="B9790" s="144"/>
      <c r="C9790" s="144"/>
      <c r="D9790" s="144"/>
      <c r="E9790" s="144"/>
      <c r="F9790" s="144"/>
    </row>
    <row r="9791" spans="1:6">
      <c r="A9791" s="144"/>
      <c r="B9791" s="144"/>
      <c r="C9791" s="144"/>
      <c r="D9791" s="144"/>
      <c r="E9791" s="144"/>
      <c r="F9791" s="144"/>
    </row>
    <row r="9792" spans="1:6">
      <c r="A9792" s="144"/>
      <c r="B9792" s="144"/>
      <c r="C9792" s="144"/>
      <c r="D9792" s="144"/>
      <c r="E9792" s="144"/>
      <c r="F9792" s="144"/>
    </row>
    <row r="9793" spans="1:6">
      <c r="A9793" s="144"/>
      <c r="B9793" s="144"/>
      <c r="C9793" s="144"/>
      <c r="D9793" s="144"/>
      <c r="E9793" s="144"/>
      <c r="F9793" s="144"/>
    </row>
    <row r="9794" spans="1:6">
      <c r="A9794" s="144"/>
      <c r="B9794" s="144"/>
      <c r="C9794" s="144"/>
      <c r="D9794" s="144"/>
      <c r="E9794" s="144"/>
      <c r="F9794" s="144"/>
    </row>
    <row r="9795" spans="1:6">
      <c r="A9795" s="144"/>
      <c r="B9795" s="144"/>
      <c r="C9795" s="144"/>
      <c r="D9795" s="144"/>
      <c r="E9795" s="144"/>
      <c r="F9795" s="144"/>
    </row>
    <row r="9796" spans="1:6">
      <c r="A9796" s="144"/>
      <c r="B9796" s="144"/>
      <c r="C9796" s="144"/>
      <c r="D9796" s="144"/>
      <c r="E9796" s="144"/>
      <c r="F9796" s="144"/>
    </row>
    <row r="9797" spans="1:6">
      <c r="A9797" s="144"/>
      <c r="B9797" s="144"/>
      <c r="C9797" s="144"/>
      <c r="D9797" s="144"/>
      <c r="E9797" s="144"/>
      <c r="F9797" s="144"/>
    </row>
    <row r="9798" spans="1:6">
      <c r="A9798" s="144"/>
      <c r="B9798" s="144"/>
      <c r="C9798" s="144"/>
      <c r="D9798" s="144"/>
      <c r="E9798" s="144"/>
      <c r="F9798" s="144"/>
    </row>
    <row r="9799" spans="1:6">
      <c r="A9799" s="144"/>
      <c r="B9799" s="144"/>
      <c r="C9799" s="144"/>
      <c r="D9799" s="144"/>
      <c r="E9799" s="144"/>
      <c r="F9799" s="144"/>
    </row>
    <row r="9800" spans="1:6">
      <c r="A9800" s="144"/>
      <c r="B9800" s="144"/>
      <c r="C9800" s="144"/>
      <c r="D9800" s="144"/>
      <c r="E9800" s="144"/>
      <c r="F9800" s="144"/>
    </row>
    <row r="9801" spans="1:6">
      <c r="A9801" s="144"/>
      <c r="B9801" s="144"/>
      <c r="C9801" s="144"/>
      <c r="D9801" s="144"/>
      <c r="E9801" s="144"/>
      <c r="F9801" s="144"/>
    </row>
    <row r="9802" spans="1:6">
      <c r="A9802" s="144"/>
      <c r="B9802" s="144"/>
      <c r="C9802" s="144"/>
      <c r="D9802" s="144"/>
      <c r="E9802" s="144"/>
      <c r="F9802" s="144"/>
    </row>
    <row r="9803" spans="1:6">
      <c r="A9803" s="144"/>
      <c r="B9803" s="144"/>
      <c r="C9803" s="144"/>
      <c r="D9803" s="144"/>
      <c r="E9803" s="144"/>
      <c r="F9803" s="144"/>
    </row>
    <row r="9804" spans="1:6">
      <c r="A9804" s="144"/>
      <c r="B9804" s="144"/>
      <c r="C9804" s="144"/>
      <c r="D9804" s="144"/>
      <c r="E9804" s="144"/>
      <c r="F9804" s="144"/>
    </row>
    <row r="9805" spans="1:6">
      <c r="A9805" s="144"/>
      <c r="B9805" s="144"/>
      <c r="C9805" s="144"/>
      <c r="D9805" s="144"/>
      <c r="E9805" s="144"/>
      <c r="F9805" s="144"/>
    </row>
    <row r="9806" spans="1:6">
      <c r="A9806" s="144"/>
      <c r="B9806" s="144"/>
      <c r="C9806" s="144"/>
      <c r="D9806" s="144"/>
      <c r="E9806" s="144"/>
      <c r="F9806" s="144"/>
    </row>
    <row r="9807" spans="1:6">
      <c r="A9807" s="144"/>
      <c r="B9807" s="144"/>
      <c r="C9807" s="144"/>
      <c r="D9807" s="144"/>
      <c r="E9807" s="144"/>
      <c r="F9807" s="144"/>
    </row>
    <row r="9808" spans="1:6">
      <c r="A9808" s="144"/>
      <c r="B9808" s="144"/>
      <c r="C9808" s="144"/>
      <c r="D9808" s="144"/>
      <c r="E9808" s="144"/>
      <c r="F9808" s="144"/>
    </row>
    <row r="9809" spans="1:6">
      <c r="A9809" s="144"/>
      <c r="B9809" s="144"/>
      <c r="C9809" s="144"/>
      <c r="D9809" s="144"/>
      <c r="E9809" s="144"/>
      <c r="F9809" s="144"/>
    </row>
    <row r="9810" spans="1:6">
      <c r="A9810" s="144"/>
      <c r="B9810" s="144"/>
      <c r="C9810" s="144"/>
      <c r="D9810" s="144"/>
      <c r="E9810" s="144"/>
      <c r="F9810" s="144"/>
    </row>
    <row r="9811" spans="1:6">
      <c r="A9811" s="144"/>
      <c r="B9811" s="144"/>
      <c r="C9811" s="144"/>
      <c r="D9811" s="144"/>
      <c r="E9811" s="144"/>
      <c r="F9811" s="144"/>
    </row>
    <row r="9812" spans="1:6">
      <c r="A9812" s="144"/>
      <c r="B9812" s="144"/>
      <c r="C9812" s="144"/>
      <c r="D9812" s="144"/>
      <c r="E9812" s="144"/>
      <c r="F9812" s="144"/>
    </row>
    <row r="9813" spans="1:6">
      <c r="A9813" s="144"/>
      <c r="B9813" s="144"/>
      <c r="C9813" s="144"/>
      <c r="D9813" s="144"/>
      <c r="E9813" s="144"/>
      <c r="F9813" s="144"/>
    </row>
    <row r="9814" spans="1:6">
      <c r="A9814" s="144"/>
      <c r="B9814" s="144"/>
      <c r="C9814" s="144"/>
      <c r="D9814" s="144"/>
      <c r="E9814" s="144"/>
      <c r="F9814" s="144"/>
    </row>
    <row r="9815" spans="1:6">
      <c r="A9815" s="144"/>
      <c r="B9815" s="144"/>
      <c r="C9815" s="144"/>
      <c r="D9815" s="144"/>
      <c r="E9815" s="144"/>
      <c r="F9815" s="144"/>
    </row>
    <row r="9816" spans="1:6">
      <c r="A9816" s="144"/>
      <c r="B9816" s="144"/>
      <c r="C9816" s="144"/>
      <c r="D9816" s="144"/>
      <c r="E9816" s="144"/>
      <c r="F9816" s="144"/>
    </row>
    <row r="9817" spans="1:6">
      <c r="A9817" s="144"/>
      <c r="B9817" s="144"/>
      <c r="C9817" s="144"/>
      <c r="D9817" s="144"/>
      <c r="E9817" s="144"/>
      <c r="F9817" s="144"/>
    </row>
    <row r="9818" spans="1:6">
      <c r="A9818" s="144"/>
      <c r="B9818" s="144"/>
      <c r="C9818" s="144"/>
      <c r="D9818" s="144"/>
      <c r="E9818" s="144"/>
      <c r="F9818" s="144"/>
    </row>
    <row r="9819" spans="1:6">
      <c r="A9819" s="144"/>
      <c r="B9819" s="144"/>
      <c r="C9819" s="144"/>
      <c r="D9819" s="144"/>
      <c r="E9819" s="144"/>
      <c r="F9819" s="144"/>
    </row>
    <row r="9820" spans="1:6">
      <c r="A9820" s="144"/>
      <c r="B9820" s="144"/>
      <c r="C9820" s="144"/>
      <c r="D9820" s="144"/>
      <c r="E9820" s="144"/>
      <c r="F9820" s="144"/>
    </row>
    <row r="9821" spans="1:6">
      <c r="A9821" s="144"/>
      <c r="B9821" s="144"/>
      <c r="C9821" s="144"/>
      <c r="D9821" s="144"/>
      <c r="E9821" s="144"/>
      <c r="F9821" s="144"/>
    </row>
    <row r="9822" spans="1:6">
      <c r="A9822" s="144"/>
      <c r="B9822" s="144"/>
      <c r="C9822" s="144"/>
      <c r="D9822" s="144"/>
      <c r="E9822" s="144"/>
      <c r="F9822" s="144"/>
    </row>
    <row r="9823" spans="1:6">
      <c r="A9823" s="144"/>
      <c r="B9823" s="144"/>
      <c r="C9823" s="144"/>
      <c r="D9823" s="144"/>
      <c r="E9823" s="144"/>
      <c r="F9823" s="144"/>
    </row>
    <row r="9824" spans="1:6">
      <c r="A9824" s="144"/>
      <c r="B9824" s="144"/>
      <c r="C9824" s="144"/>
      <c r="D9824" s="144"/>
      <c r="E9824" s="144"/>
      <c r="F9824" s="144"/>
    </row>
    <row r="9825" spans="1:6">
      <c r="A9825" s="144"/>
      <c r="B9825" s="144"/>
      <c r="C9825" s="144"/>
      <c r="D9825" s="144"/>
      <c r="E9825" s="144"/>
      <c r="F9825" s="144"/>
    </row>
    <row r="9826" spans="1:6">
      <c r="A9826" s="144"/>
      <c r="B9826" s="144"/>
      <c r="C9826" s="144"/>
      <c r="D9826" s="144"/>
      <c r="E9826" s="144"/>
      <c r="F9826" s="144"/>
    </row>
    <row r="9827" spans="1:6">
      <c r="A9827" s="144"/>
      <c r="B9827" s="144"/>
      <c r="C9827" s="144"/>
      <c r="D9827" s="144"/>
      <c r="E9827" s="144"/>
      <c r="F9827" s="144"/>
    </row>
    <row r="9828" spans="1:6">
      <c r="A9828" s="144"/>
      <c r="B9828" s="144"/>
      <c r="C9828" s="144"/>
      <c r="D9828" s="144"/>
      <c r="E9828" s="144"/>
      <c r="F9828" s="144"/>
    </row>
    <row r="9829" spans="1:6">
      <c r="A9829" s="144"/>
      <c r="B9829" s="144"/>
      <c r="C9829" s="144"/>
      <c r="D9829" s="144"/>
      <c r="E9829" s="144"/>
      <c r="F9829" s="144"/>
    </row>
    <row r="9830" spans="1:6">
      <c r="A9830" s="144"/>
      <c r="B9830" s="144"/>
      <c r="C9830" s="144"/>
      <c r="D9830" s="144"/>
      <c r="E9830" s="144"/>
      <c r="F9830" s="144"/>
    </row>
    <row r="9831" spans="1:6">
      <c r="A9831" s="144"/>
      <c r="B9831" s="144"/>
      <c r="C9831" s="144"/>
      <c r="D9831" s="144"/>
      <c r="E9831" s="144"/>
      <c r="F9831" s="144"/>
    </row>
    <row r="9832" spans="1:6">
      <c r="A9832" s="144"/>
      <c r="B9832" s="144"/>
      <c r="C9832" s="144"/>
      <c r="D9832" s="144"/>
      <c r="E9832" s="144"/>
      <c r="F9832" s="144"/>
    </row>
    <row r="9833" spans="1:6">
      <c r="A9833" s="144"/>
      <c r="B9833" s="144"/>
      <c r="C9833" s="144"/>
      <c r="D9833" s="144"/>
      <c r="E9833" s="144"/>
      <c r="F9833" s="144"/>
    </row>
    <row r="9834" spans="1:6">
      <c r="A9834" s="144"/>
      <c r="B9834" s="144"/>
      <c r="C9834" s="144"/>
      <c r="D9834" s="144"/>
      <c r="E9834" s="144"/>
      <c r="F9834" s="144"/>
    </row>
    <row r="9835" spans="1:6">
      <c r="A9835" s="144"/>
      <c r="B9835" s="144"/>
      <c r="C9835" s="144"/>
      <c r="D9835" s="144"/>
      <c r="E9835" s="144"/>
      <c r="F9835" s="144"/>
    </row>
    <row r="9836" spans="1:6">
      <c r="A9836" s="144"/>
      <c r="B9836" s="144"/>
      <c r="C9836" s="144"/>
      <c r="D9836" s="144"/>
      <c r="E9836" s="144"/>
      <c r="F9836" s="144"/>
    </row>
    <row r="9837" spans="1:6">
      <c r="A9837" s="144"/>
      <c r="B9837" s="144"/>
      <c r="C9837" s="144"/>
      <c r="D9837" s="144"/>
      <c r="E9837" s="144"/>
      <c r="F9837" s="144"/>
    </row>
    <row r="9838" spans="1:6">
      <c r="A9838" s="144"/>
      <c r="B9838" s="144"/>
      <c r="C9838" s="144"/>
      <c r="D9838" s="144"/>
      <c r="E9838" s="144"/>
      <c r="F9838" s="144"/>
    </row>
    <row r="9839" spans="1:6">
      <c r="A9839" s="144"/>
      <c r="B9839" s="144"/>
      <c r="C9839" s="144"/>
      <c r="D9839" s="144"/>
      <c r="E9839" s="144"/>
      <c r="F9839" s="144"/>
    </row>
    <row r="9840" spans="1:6">
      <c r="A9840" s="144"/>
      <c r="B9840" s="144"/>
      <c r="C9840" s="144"/>
      <c r="D9840" s="144"/>
      <c r="E9840" s="144"/>
      <c r="F9840" s="144"/>
    </row>
    <row r="9841" spans="1:6">
      <c r="A9841" s="144"/>
      <c r="B9841" s="144"/>
      <c r="C9841" s="144"/>
      <c r="D9841" s="144"/>
      <c r="E9841" s="144"/>
      <c r="F9841" s="144"/>
    </row>
    <row r="9842" spans="1:6">
      <c r="A9842" s="144"/>
      <c r="B9842" s="144"/>
      <c r="C9842" s="144"/>
      <c r="D9842" s="144"/>
      <c r="E9842" s="144"/>
      <c r="F9842" s="144"/>
    </row>
    <row r="9843" spans="1:6">
      <c r="A9843" s="144"/>
      <c r="B9843" s="144"/>
      <c r="C9843" s="144"/>
      <c r="D9843" s="144"/>
      <c r="E9843" s="144"/>
      <c r="F9843" s="144"/>
    </row>
    <row r="9844" spans="1:6">
      <c r="A9844" s="144"/>
      <c r="B9844" s="144"/>
      <c r="C9844" s="144"/>
      <c r="D9844" s="144"/>
      <c r="E9844" s="144"/>
      <c r="F9844" s="144"/>
    </row>
    <row r="9845" spans="1:6">
      <c r="A9845" s="144"/>
      <c r="B9845" s="144"/>
      <c r="C9845" s="144"/>
      <c r="D9845" s="144"/>
      <c r="E9845" s="144"/>
      <c r="F9845" s="144"/>
    </row>
    <row r="9846" spans="1:6">
      <c r="A9846" s="144"/>
      <c r="B9846" s="144"/>
      <c r="C9846" s="144"/>
      <c r="D9846" s="144"/>
      <c r="E9846" s="144"/>
      <c r="F9846" s="144"/>
    </row>
    <row r="9847" spans="1:6">
      <c r="A9847" s="144"/>
      <c r="B9847" s="144"/>
      <c r="C9847" s="144"/>
      <c r="D9847" s="144"/>
      <c r="E9847" s="144"/>
      <c r="F9847" s="144"/>
    </row>
    <row r="9848" spans="1:6">
      <c r="A9848" s="144"/>
      <c r="B9848" s="144"/>
      <c r="C9848" s="144"/>
      <c r="D9848" s="144"/>
      <c r="E9848" s="144"/>
      <c r="F9848" s="144"/>
    </row>
    <row r="9849" spans="1:6">
      <c r="A9849" s="144"/>
      <c r="B9849" s="144"/>
      <c r="C9849" s="144"/>
      <c r="D9849" s="144"/>
      <c r="E9849" s="144"/>
      <c r="F9849" s="144"/>
    </row>
    <row r="9850" spans="1:6">
      <c r="A9850" s="144"/>
      <c r="B9850" s="144"/>
      <c r="C9850" s="144"/>
      <c r="D9850" s="144"/>
      <c r="E9850" s="144"/>
      <c r="F9850" s="144"/>
    </row>
    <row r="9851" spans="1:6">
      <c r="A9851" s="144"/>
      <c r="B9851" s="144"/>
      <c r="C9851" s="144"/>
      <c r="D9851" s="144"/>
      <c r="E9851" s="144"/>
      <c r="F9851" s="144"/>
    </row>
    <row r="9852" spans="1:6">
      <c r="A9852" s="144"/>
      <c r="B9852" s="144"/>
      <c r="C9852" s="144"/>
      <c r="D9852" s="144"/>
      <c r="E9852" s="144"/>
      <c r="F9852" s="144"/>
    </row>
    <row r="9853" spans="1:6">
      <c r="A9853" s="144"/>
      <c r="B9853" s="144"/>
      <c r="C9853" s="144"/>
      <c r="D9853" s="144"/>
      <c r="E9853" s="144"/>
      <c r="F9853" s="144"/>
    </row>
    <row r="9854" spans="1:6">
      <c r="A9854" s="144"/>
      <c r="B9854" s="144"/>
      <c r="C9854" s="144"/>
      <c r="D9854" s="144"/>
      <c r="E9854" s="144"/>
      <c r="F9854" s="144"/>
    </row>
    <row r="9855" spans="1:6">
      <c r="A9855" s="144"/>
      <c r="B9855" s="144"/>
      <c r="C9855" s="144"/>
      <c r="D9855" s="144"/>
      <c r="E9855" s="144"/>
      <c r="F9855" s="144"/>
    </row>
    <row r="9856" spans="1:6">
      <c r="A9856" s="144"/>
      <c r="B9856" s="144"/>
      <c r="C9856" s="144"/>
      <c r="D9856" s="144"/>
      <c r="E9856" s="144"/>
      <c r="F9856" s="144"/>
    </row>
    <row r="9857" spans="1:6">
      <c r="A9857" s="144"/>
      <c r="B9857" s="144"/>
      <c r="C9857" s="144"/>
      <c r="D9857" s="144"/>
      <c r="E9857" s="144"/>
      <c r="F9857" s="144"/>
    </row>
    <row r="9858" spans="1:6">
      <c r="A9858" s="144"/>
      <c r="B9858" s="144"/>
      <c r="C9858" s="144"/>
      <c r="D9858" s="144"/>
      <c r="E9858" s="144"/>
      <c r="F9858" s="144"/>
    </row>
    <row r="9859" spans="1:6">
      <c r="A9859" s="144"/>
      <c r="B9859" s="144"/>
      <c r="C9859" s="144"/>
      <c r="D9859" s="144"/>
      <c r="E9859" s="144"/>
      <c r="F9859" s="144"/>
    </row>
    <row r="9860" spans="1:6">
      <c r="A9860" s="144"/>
      <c r="B9860" s="144"/>
      <c r="C9860" s="144"/>
      <c r="D9860" s="144"/>
      <c r="E9860" s="144"/>
      <c r="F9860" s="144"/>
    </row>
    <row r="9861" spans="1:6">
      <c r="A9861" s="144"/>
      <c r="B9861" s="144"/>
      <c r="C9861" s="144"/>
      <c r="D9861" s="144"/>
      <c r="E9861" s="144"/>
      <c r="F9861" s="144"/>
    </row>
    <row r="9862" spans="1:6">
      <c r="A9862" s="144"/>
      <c r="B9862" s="144"/>
      <c r="C9862" s="144"/>
      <c r="D9862" s="144"/>
      <c r="E9862" s="144"/>
      <c r="F9862" s="144"/>
    </row>
    <row r="9863" spans="1:6">
      <c r="A9863" s="144"/>
      <c r="B9863" s="144"/>
      <c r="C9863" s="144"/>
      <c r="D9863" s="144"/>
      <c r="E9863" s="144"/>
      <c r="F9863" s="144"/>
    </row>
    <row r="9864" spans="1:6">
      <c r="A9864" s="144"/>
      <c r="B9864" s="144"/>
      <c r="C9864" s="144"/>
      <c r="D9864" s="144"/>
      <c r="E9864" s="144"/>
      <c r="F9864" s="144"/>
    </row>
    <row r="9865" spans="1:6">
      <c r="A9865" s="144"/>
      <c r="B9865" s="144"/>
      <c r="C9865" s="144"/>
      <c r="D9865" s="144"/>
      <c r="E9865" s="144"/>
      <c r="F9865" s="144"/>
    </row>
    <row r="9866" spans="1:6">
      <c r="A9866" s="144"/>
      <c r="B9866" s="144"/>
      <c r="C9866" s="144"/>
      <c r="D9866" s="144"/>
      <c r="E9866" s="144"/>
      <c r="F9866" s="144"/>
    </row>
    <row r="9867" spans="1:6">
      <c r="A9867" s="144"/>
      <c r="B9867" s="144"/>
      <c r="C9867" s="144"/>
      <c r="D9867" s="144"/>
      <c r="E9867" s="144"/>
      <c r="F9867" s="144"/>
    </row>
    <row r="9868" spans="1:6">
      <c r="A9868" s="144"/>
      <c r="B9868" s="144"/>
      <c r="C9868" s="144"/>
      <c r="D9868" s="144"/>
      <c r="E9868" s="144"/>
      <c r="F9868" s="144"/>
    </row>
    <row r="9869" spans="1:6">
      <c r="A9869" s="144"/>
      <c r="B9869" s="144"/>
      <c r="C9869" s="144"/>
      <c r="D9869" s="144"/>
      <c r="E9869" s="144"/>
      <c r="F9869" s="144"/>
    </row>
    <row r="9870" spans="1:6">
      <c r="A9870" s="144"/>
      <c r="B9870" s="144"/>
      <c r="C9870" s="144"/>
      <c r="D9870" s="144"/>
      <c r="E9870" s="144"/>
      <c r="F9870" s="144"/>
    </row>
    <row r="9871" spans="1:6">
      <c r="A9871" s="144"/>
      <c r="B9871" s="144"/>
      <c r="C9871" s="144"/>
      <c r="D9871" s="144"/>
      <c r="E9871" s="144"/>
      <c r="F9871" s="144"/>
    </row>
    <row r="9872" spans="1:6">
      <c r="A9872" s="144"/>
      <c r="B9872" s="144"/>
      <c r="C9872" s="144"/>
      <c r="D9872" s="144"/>
      <c r="E9872" s="144"/>
      <c r="F9872" s="144"/>
    </row>
    <row r="9873" spans="1:6">
      <c r="A9873" s="144"/>
      <c r="B9873" s="144"/>
      <c r="C9873" s="144"/>
      <c r="D9873" s="144"/>
      <c r="E9873" s="144"/>
      <c r="F9873" s="144"/>
    </row>
    <row r="9874" spans="1:6">
      <c r="A9874" s="144"/>
      <c r="B9874" s="144"/>
      <c r="C9874" s="144"/>
      <c r="D9874" s="144"/>
      <c r="E9874" s="144"/>
      <c r="F9874" s="144"/>
    </row>
    <row r="9875" spans="1:6">
      <c r="A9875" s="144"/>
      <c r="B9875" s="144"/>
      <c r="C9875" s="144"/>
      <c r="D9875" s="144"/>
      <c r="E9875" s="144"/>
      <c r="F9875" s="144"/>
    </row>
    <row r="9876" spans="1:6">
      <c r="A9876" s="144"/>
      <c r="B9876" s="144"/>
      <c r="C9876" s="144"/>
      <c r="D9876" s="144"/>
      <c r="E9876" s="144"/>
      <c r="F9876" s="144"/>
    </row>
    <row r="9877" spans="1:6">
      <c r="A9877" s="144"/>
      <c r="B9877" s="144"/>
      <c r="C9877" s="144"/>
      <c r="D9877" s="144"/>
      <c r="E9877" s="144"/>
      <c r="F9877" s="144"/>
    </row>
    <row r="9878" spans="1:6">
      <c r="A9878" s="144"/>
      <c r="B9878" s="144"/>
      <c r="C9878" s="144"/>
      <c r="D9878" s="144"/>
      <c r="E9878" s="144"/>
      <c r="F9878" s="144"/>
    </row>
    <row r="9879" spans="1:6">
      <c r="A9879" s="144"/>
      <c r="B9879" s="144"/>
      <c r="C9879" s="144"/>
      <c r="D9879" s="144"/>
      <c r="E9879" s="144"/>
      <c r="F9879" s="144"/>
    </row>
    <row r="9880" spans="1:6">
      <c r="A9880" s="144"/>
      <c r="B9880" s="144"/>
      <c r="C9880" s="144"/>
      <c r="D9880" s="144"/>
      <c r="E9880" s="144"/>
      <c r="F9880" s="144"/>
    </row>
    <row r="9881" spans="1:6">
      <c r="A9881" s="144"/>
      <c r="B9881" s="144"/>
      <c r="C9881" s="144"/>
      <c r="D9881" s="144"/>
      <c r="E9881" s="144"/>
      <c r="F9881" s="144"/>
    </row>
    <row r="9882" spans="1:6">
      <c r="A9882" s="144"/>
      <c r="B9882" s="144"/>
      <c r="C9882" s="144"/>
      <c r="D9882" s="144"/>
      <c r="E9882" s="144"/>
      <c r="F9882" s="144"/>
    </row>
    <row r="9883" spans="1:6">
      <c r="A9883" s="144"/>
      <c r="B9883" s="144"/>
      <c r="C9883" s="144"/>
      <c r="D9883" s="144"/>
      <c r="E9883" s="144"/>
      <c r="F9883" s="144"/>
    </row>
    <row r="9884" spans="1:6">
      <c r="A9884" s="144"/>
      <c r="B9884" s="144"/>
      <c r="C9884" s="144"/>
      <c r="D9884" s="144"/>
      <c r="E9884" s="144"/>
      <c r="F9884" s="144"/>
    </row>
    <row r="9885" spans="1:6">
      <c r="A9885" s="144"/>
      <c r="B9885" s="144"/>
      <c r="C9885" s="144"/>
      <c r="D9885" s="144"/>
      <c r="E9885" s="144"/>
      <c r="F9885" s="144"/>
    </row>
    <row r="9886" spans="1:6">
      <c r="A9886" s="144"/>
      <c r="B9886" s="144"/>
      <c r="C9886" s="144"/>
      <c r="D9886" s="144"/>
      <c r="E9886" s="144"/>
      <c r="F9886" s="144"/>
    </row>
    <row r="9887" spans="1:6">
      <c r="A9887" s="144"/>
      <c r="B9887" s="144"/>
      <c r="C9887" s="144"/>
      <c r="D9887" s="144"/>
      <c r="E9887" s="144"/>
      <c r="F9887" s="144"/>
    </row>
    <row r="9888" spans="1:6">
      <c r="A9888" s="144"/>
      <c r="B9888" s="144"/>
      <c r="C9888" s="144"/>
      <c r="D9888" s="144"/>
      <c r="E9888" s="144"/>
      <c r="F9888" s="144"/>
    </row>
    <row r="9889" spans="1:6">
      <c r="A9889" s="144"/>
      <c r="B9889" s="144"/>
      <c r="C9889" s="144"/>
      <c r="D9889" s="144"/>
      <c r="E9889" s="144"/>
      <c r="F9889" s="144"/>
    </row>
    <row r="9890" spans="1:6">
      <c r="A9890" s="144"/>
      <c r="B9890" s="144"/>
      <c r="C9890" s="144"/>
      <c r="D9890" s="144"/>
      <c r="E9890" s="144"/>
      <c r="F9890" s="144"/>
    </row>
    <row r="9891" spans="1:6">
      <c r="A9891" s="144"/>
      <c r="B9891" s="144"/>
      <c r="C9891" s="144"/>
      <c r="D9891" s="144"/>
      <c r="E9891" s="144"/>
      <c r="F9891" s="144"/>
    </row>
    <row r="9892" spans="1:6">
      <c r="A9892" s="144"/>
      <c r="B9892" s="144"/>
      <c r="C9892" s="144"/>
      <c r="D9892" s="144"/>
      <c r="E9892" s="144"/>
      <c r="F9892" s="144"/>
    </row>
    <row r="9893" spans="1:6">
      <c r="A9893" s="144"/>
      <c r="B9893" s="144"/>
      <c r="C9893" s="144"/>
      <c r="D9893" s="144"/>
      <c r="E9893" s="144"/>
      <c r="F9893" s="144"/>
    </row>
    <row r="9894" spans="1:6">
      <c r="A9894" s="144"/>
      <c r="B9894" s="144"/>
      <c r="C9894" s="144"/>
      <c r="D9894" s="144"/>
      <c r="E9894" s="144"/>
      <c r="F9894" s="144"/>
    </row>
    <row r="9895" spans="1:6">
      <c r="A9895" s="144"/>
      <c r="B9895" s="144"/>
      <c r="C9895" s="144"/>
      <c r="D9895" s="144"/>
      <c r="E9895" s="144"/>
      <c r="F9895" s="144"/>
    </row>
    <row r="9896" spans="1:6">
      <c r="A9896" s="144"/>
      <c r="B9896" s="144"/>
      <c r="C9896" s="144"/>
      <c r="D9896" s="144"/>
      <c r="E9896" s="144"/>
      <c r="F9896" s="144"/>
    </row>
    <row r="9897" spans="1:6">
      <c r="A9897" s="144"/>
      <c r="B9897" s="144"/>
      <c r="C9897" s="144"/>
      <c r="D9897" s="144"/>
      <c r="E9897" s="144"/>
      <c r="F9897" s="144"/>
    </row>
    <row r="9898" spans="1:6">
      <c r="A9898" s="144"/>
      <c r="B9898" s="144"/>
      <c r="C9898" s="144"/>
      <c r="D9898" s="144"/>
      <c r="E9898" s="144"/>
      <c r="F9898" s="144"/>
    </row>
    <row r="9899" spans="1:6">
      <c r="A9899" s="144"/>
      <c r="B9899" s="144"/>
      <c r="C9899" s="144"/>
      <c r="D9899" s="144"/>
      <c r="E9899" s="144"/>
      <c r="F9899" s="144"/>
    </row>
    <row r="9900" spans="1:6">
      <c r="A9900" s="144"/>
      <c r="B9900" s="144"/>
      <c r="C9900" s="144"/>
      <c r="D9900" s="144"/>
      <c r="E9900" s="144"/>
      <c r="F9900" s="144"/>
    </row>
    <row r="9901" spans="1:6">
      <c r="A9901" s="144"/>
      <c r="B9901" s="144"/>
      <c r="C9901" s="144"/>
      <c r="D9901" s="144"/>
      <c r="E9901" s="144"/>
      <c r="F9901" s="144"/>
    </row>
    <row r="9902" spans="1:6">
      <c r="A9902" s="144"/>
      <c r="B9902" s="144"/>
      <c r="C9902" s="144"/>
      <c r="D9902" s="144"/>
      <c r="E9902" s="144"/>
      <c r="F9902" s="144"/>
    </row>
    <row r="9903" spans="1:6">
      <c r="A9903" s="144"/>
      <c r="B9903" s="144"/>
      <c r="C9903" s="144"/>
      <c r="D9903" s="144"/>
      <c r="E9903" s="144"/>
      <c r="F9903" s="144"/>
    </row>
    <row r="9904" spans="1:6">
      <c r="A9904" s="144"/>
      <c r="B9904" s="144"/>
      <c r="C9904" s="144"/>
      <c r="D9904" s="144"/>
      <c r="E9904" s="144"/>
      <c r="F9904" s="144"/>
    </row>
    <row r="9905" spans="1:6">
      <c r="A9905" s="144"/>
      <c r="B9905" s="144"/>
      <c r="C9905" s="144"/>
      <c r="D9905" s="144"/>
      <c r="E9905" s="144"/>
      <c r="F9905" s="144"/>
    </row>
    <row r="9906" spans="1:6">
      <c r="A9906" s="144"/>
      <c r="B9906" s="144"/>
      <c r="C9906" s="144"/>
      <c r="D9906" s="144"/>
      <c r="E9906" s="144"/>
      <c r="F9906" s="144"/>
    </row>
    <row r="9907" spans="1:6">
      <c r="A9907" s="144"/>
      <c r="B9907" s="144"/>
      <c r="C9907" s="144"/>
      <c r="D9907" s="144"/>
      <c r="E9907" s="144"/>
      <c r="F9907" s="144"/>
    </row>
    <row r="9908" spans="1:6">
      <c r="A9908" s="144"/>
      <c r="B9908" s="144"/>
      <c r="C9908" s="144"/>
      <c r="D9908" s="144"/>
      <c r="E9908" s="144"/>
      <c r="F9908" s="144"/>
    </row>
    <row r="9909" spans="1:6">
      <c r="A9909" s="144"/>
      <c r="B9909" s="144"/>
      <c r="C9909" s="144"/>
      <c r="D9909" s="144"/>
      <c r="E9909" s="144"/>
      <c r="F9909" s="144"/>
    </row>
    <row r="9910" spans="1:6">
      <c r="A9910" s="144"/>
      <c r="B9910" s="144"/>
      <c r="C9910" s="144"/>
      <c r="D9910" s="144"/>
      <c r="E9910" s="144"/>
      <c r="F9910" s="144"/>
    </row>
    <row r="9911" spans="1:6">
      <c r="A9911" s="144"/>
      <c r="B9911" s="144"/>
      <c r="C9911" s="144"/>
      <c r="D9911" s="144"/>
      <c r="E9911" s="144"/>
      <c r="F9911" s="144"/>
    </row>
    <row r="9912" spans="1:6">
      <c r="A9912" s="144"/>
      <c r="B9912" s="144"/>
      <c r="C9912" s="144"/>
      <c r="D9912" s="144"/>
      <c r="E9912" s="144"/>
      <c r="F9912" s="144"/>
    </row>
    <row r="9913" spans="1:6">
      <c r="A9913" s="144"/>
      <c r="B9913" s="144"/>
      <c r="C9913" s="144"/>
      <c r="D9913" s="144"/>
      <c r="E9913" s="144"/>
      <c r="F9913" s="144"/>
    </row>
    <row r="9914" spans="1:6">
      <c r="A9914" s="144"/>
      <c r="B9914" s="144"/>
      <c r="C9914" s="144"/>
      <c r="D9914" s="144"/>
      <c r="E9914" s="144"/>
      <c r="F9914" s="144"/>
    </row>
    <row r="9915" spans="1:6">
      <c r="A9915" s="144"/>
      <c r="B9915" s="144"/>
      <c r="C9915" s="144"/>
      <c r="D9915" s="144"/>
      <c r="E9915" s="144"/>
      <c r="F9915" s="144"/>
    </row>
    <row r="9916" spans="1:6">
      <c r="A9916" s="144"/>
      <c r="B9916" s="144"/>
      <c r="C9916" s="144"/>
      <c r="D9916" s="144"/>
      <c r="E9916" s="144"/>
      <c r="F9916" s="144"/>
    </row>
    <row r="9917" spans="1:6">
      <c r="A9917" s="144"/>
      <c r="B9917" s="144"/>
      <c r="C9917" s="144"/>
      <c r="D9917" s="144"/>
      <c r="E9917" s="144"/>
      <c r="F9917" s="144"/>
    </row>
    <row r="9918" spans="1:6">
      <c r="A9918" s="144"/>
      <c r="B9918" s="144"/>
      <c r="C9918" s="144"/>
      <c r="D9918" s="144"/>
      <c r="E9918" s="144"/>
      <c r="F9918" s="144"/>
    </row>
    <row r="9919" spans="1:6">
      <c r="A9919" s="144"/>
      <c r="B9919" s="144"/>
      <c r="C9919" s="144"/>
      <c r="D9919" s="144"/>
      <c r="E9919" s="144"/>
      <c r="F9919" s="144"/>
    </row>
    <row r="9920" spans="1:6">
      <c r="A9920" s="144"/>
      <c r="B9920" s="144"/>
      <c r="C9920" s="144"/>
      <c r="D9920" s="144"/>
      <c r="E9920" s="144"/>
      <c r="F9920" s="144"/>
    </row>
    <row r="9921" spans="1:6">
      <c r="A9921" s="144"/>
      <c r="B9921" s="144"/>
      <c r="C9921" s="144"/>
      <c r="D9921" s="144"/>
      <c r="E9921" s="144"/>
      <c r="F9921" s="144"/>
    </row>
    <row r="9922" spans="1:6">
      <c r="A9922" s="144"/>
      <c r="B9922" s="144"/>
      <c r="C9922" s="144"/>
      <c r="D9922" s="144"/>
      <c r="E9922" s="144"/>
      <c r="F9922" s="144"/>
    </row>
    <row r="9923" spans="1:6">
      <c r="A9923" s="144"/>
      <c r="B9923" s="144"/>
      <c r="C9923" s="144"/>
      <c r="D9923" s="144"/>
      <c r="E9923" s="144"/>
      <c r="F9923" s="144"/>
    </row>
    <row r="9924" spans="1:6">
      <c r="A9924" s="144"/>
      <c r="B9924" s="144"/>
      <c r="C9924" s="144"/>
      <c r="D9924" s="144"/>
      <c r="E9924" s="144"/>
      <c r="F9924" s="144"/>
    </row>
    <row r="9925" spans="1:6">
      <c r="A9925" s="144"/>
      <c r="B9925" s="144"/>
      <c r="C9925" s="144"/>
      <c r="D9925" s="144"/>
      <c r="E9925" s="144"/>
      <c r="F9925" s="144"/>
    </row>
    <row r="9926" spans="1:6">
      <c r="A9926" s="144"/>
      <c r="B9926" s="144"/>
      <c r="C9926" s="144"/>
      <c r="D9926" s="144"/>
      <c r="E9926" s="144"/>
      <c r="F9926" s="144"/>
    </row>
    <row r="9927" spans="1:6">
      <c r="A9927" s="144"/>
      <c r="B9927" s="144"/>
      <c r="C9927" s="144"/>
      <c r="D9927" s="144"/>
      <c r="E9927" s="144"/>
      <c r="F9927" s="144"/>
    </row>
    <row r="9928" spans="1:6">
      <c r="A9928" s="144"/>
      <c r="B9928" s="144"/>
      <c r="C9928" s="144"/>
      <c r="D9928" s="144"/>
      <c r="E9928" s="144"/>
      <c r="F9928" s="144"/>
    </row>
    <row r="9929" spans="1:6">
      <c r="A9929" s="144"/>
      <c r="B9929" s="144"/>
      <c r="C9929" s="144"/>
      <c r="D9929" s="144"/>
      <c r="E9929" s="144"/>
      <c r="F9929" s="144"/>
    </row>
    <row r="9930" spans="1:6">
      <c r="A9930" s="144"/>
      <c r="B9930" s="144"/>
      <c r="C9930" s="144"/>
      <c r="D9930" s="144"/>
      <c r="E9930" s="144"/>
      <c r="F9930" s="144"/>
    </row>
    <row r="9931" spans="1:6">
      <c r="A9931" s="144"/>
      <c r="B9931" s="144"/>
      <c r="C9931" s="144"/>
      <c r="D9931" s="144"/>
      <c r="E9931" s="144"/>
      <c r="F9931" s="144"/>
    </row>
    <row r="9932" spans="1:6">
      <c r="A9932" s="144"/>
      <c r="B9932" s="144"/>
      <c r="C9932" s="144"/>
      <c r="D9932" s="144"/>
      <c r="E9932" s="144"/>
      <c r="F9932" s="144"/>
    </row>
    <row r="9933" spans="1:6">
      <c r="A9933" s="144"/>
      <c r="B9933" s="144"/>
      <c r="C9933" s="144"/>
      <c r="D9933" s="144"/>
      <c r="E9933" s="144"/>
      <c r="F9933" s="144"/>
    </row>
    <row r="9934" spans="1:6">
      <c r="A9934" s="144"/>
      <c r="B9934" s="144"/>
      <c r="C9934" s="144"/>
      <c r="D9934" s="144"/>
      <c r="E9934" s="144"/>
      <c r="F9934" s="144"/>
    </row>
    <row r="9935" spans="1:6">
      <c r="A9935" s="144"/>
      <c r="B9935" s="144"/>
      <c r="C9935" s="144"/>
      <c r="D9935" s="144"/>
      <c r="E9935" s="144"/>
      <c r="F9935" s="144"/>
    </row>
    <row r="9936" spans="1:6">
      <c r="A9936" s="144"/>
      <c r="B9936" s="144"/>
      <c r="C9936" s="144"/>
      <c r="D9936" s="144"/>
      <c r="E9936" s="144"/>
      <c r="F9936" s="144"/>
    </row>
    <row r="9937" spans="1:6">
      <c r="A9937" s="144"/>
      <c r="B9937" s="144"/>
      <c r="C9937" s="144"/>
      <c r="D9937" s="144"/>
      <c r="E9937" s="144"/>
      <c r="F9937" s="144"/>
    </row>
    <row r="9938" spans="1:6">
      <c r="A9938" s="144"/>
      <c r="B9938" s="144"/>
      <c r="C9938" s="144"/>
      <c r="D9938" s="144"/>
      <c r="E9938" s="144"/>
      <c r="F9938" s="144"/>
    </row>
    <row r="9939" spans="1:6">
      <c r="A9939" s="144"/>
      <c r="B9939" s="144"/>
      <c r="C9939" s="144"/>
      <c r="D9939" s="144"/>
      <c r="E9939" s="144"/>
      <c r="F9939" s="144"/>
    </row>
    <row r="9940" spans="1:6">
      <c r="A9940" s="144"/>
      <c r="B9940" s="144"/>
      <c r="C9940" s="144"/>
      <c r="D9940" s="144"/>
      <c r="E9940" s="144"/>
      <c r="F9940" s="144"/>
    </row>
    <row r="9941" spans="1:6">
      <c r="A9941" s="144"/>
      <c r="B9941" s="144"/>
      <c r="C9941" s="144"/>
      <c r="D9941" s="144"/>
      <c r="E9941" s="144"/>
      <c r="F9941" s="144"/>
    </row>
    <row r="9942" spans="1:6">
      <c r="A9942" s="144"/>
      <c r="B9942" s="144"/>
      <c r="C9942" s="144"/>
      <c r="D9942" s="144"/>
      <c r="E9942" s="144"/>
      <c r="F9942" s="144"/>
    </row>
    <row r="9943" spans="1:6">
      <c r="A9943" s="144"/>
      <c r="B9943" s="144"/>
      <c r="C9943" s="144"/>
      <c r="D9943" s="144"/>
      <c r="E9943" s="144"/>
      <c r="F9943" s="144"/>
    </row>
    <row r="9944" spans="1:6">
      <c r="A9944" s="144"/>
      <c r="B9944" s="144"/>
      <c r="C9944" s="144"/>
      <c r="D9944" s="144"/>
      <c r="E9944" s="144"/>
      <c r="F9944" s="144"/>
    </row>
    <row r="9945" spans="1:6">
      <c r="A9945" s="144"/>
      <c r="B9945" s="144"/>
      <c r="C9945" s="144"/>
      <c r="D9945" s="144"/>
      <c r="E9945" s="144"/>
      <c r="F9945" s="144"/>
    </row>
    <row r="9946" spans="1:6">
      <c r="A9946" s="144"/>
      <c r="B9946" s="144"/>
      <c r="C9946" s="144"/>
      <c r="D9946" s="144"/>
      <c r="E9946" s="144"/>
      <c r="F9946" s="144"/>
    </row>
    <row r="9947" spans="1:6">
      <c r="A9947" s="144"/>
      <c r="B9947" s="144"/>
      <c r="C9947" s="144"/>
      <c r="D9947" s="144"/>
      <c r="E9947" s="144"/>
      <c r="F9947" s="144"/>
    </row>
    <row r="9948" spans="1:6">
      <c r="A9948" s="144"/>
      <c r="B9948" s="144"/>
      <c r="C9948" s="144"/>
      <c r="D9948" s="144"/>
      <c r="E9948" s="144"/>
      <c r="F9948" s="144"/>
    </row>
    <row r="9949" spans="1:6">
      <c r="A9949" s="144"/>
      <c r="B9949" s="144"/>
      <c r="C9949" s="144"/>
      <c r="D9949" s="144"/>
      <c r="E9949" s="144"/>
      <c r="F9949" s="144"/>
    </row>
    <row r="9950" spans="1:6">
      <c r="A9950" s="144"/>
      <c r="B9950" s="144"/>
      <c r="C9950" s="144"/>
      <c r="D9950" s="144"/>
      <c r="E9950" s="144"/>
      <c r="F9950" s="144"/>
    </row>
    <row r="9951" spans="1:6">
      <c r="A9951" s="144"/>
      <c r="B9951" s="144"/>
      <c r="C9951" s="144"/>
      <c r="D9951" s="144"/>
      <c r="E9951" s="144"/>
      <c r="F9951" s="144"/>
    </row>
    <row r="9952" spans="1:6">
      <c r="A9952" s="144"/>
      <c r="B9952" s="144"/>
      <c r="C9952" s="144"/>
      <c r="D9952" s="144"/>
      <c r="E9952" s="144"/>
      <c r="F9952" s="144"/>
    </row>
    <row r="9953" spans="1:6">
      <c r="A9953" s="144"/>
      <c r="B9953" s="144"/>
      <c r="C9953" s="144"/>
      <c r="D9953" s="144"/>
      <c r="E9953" s="144"/>
      <c r="F9953" s="144"/>
    </row>
    <row r="9954" spans="1:6">
      <c r="A9954" s="144"/>
      <c r="B9954" s="144"/>
      <c r="C9954" s="144"/>
      <c r="D9954" s="144"/>
      <c r="E9954" s="144"/>
      <c r="F9954" s="144"/>
    </row>
    <row r="9955" spans="1:6">
      <c r="A9955" s="144"/>
      <c r="B9955" s="144"/>
      <c r="C9955" s="144"/>
      <c r="D9955" s="144"/>
      <c r="E9955" s="144"/>
      <c r="F9955" s="144"/>
    </row>
    <row r="9956" spans="1:6">
      <c r="A9956" s="144"/>
      <c r="B9956" s="144"/>
      <c r="C9956" s="144"/>
      <c r="D9956" s="144"/>
      <c r="E9956" s="144"/>
      <c r="F9956" s="144"/>
    </row>
    <row r="9957" spans="1:6">
      <c r="A9957" s="144"/>
      <c r="B9957" s="144"/>
      <c r="C9957" s="144"/>
      <c r="D9957" s="144"/>
      <c r="E9957" s="144"/>
      <c r="F9957" s="144"/>
    </row>
    <row r="9958" spans="1:6">
      <c r="A9958" s="144"/>
      <c r="B9958" s="144"/>
      <c r="C9958" s="144"/>
      <c r="D9958" s="144"/>
      <c r="E9958" s="144"/>
      <c r="F9958" s="144"/>
    </row>
    <row r="9959" spans="1:6">
      <c r="A9959" s="144"/>
      <c r="B9959" s="144"/>
      <c r="C9959" s="144"/>
      <c r="D9959" s="144"/>
      <c r="E9959" s="144"/>
      <c r="F9959" s="144"/>
    </row>
    <row r="9960" spans="1:6">
      <c r="A9960" s="144"/>
      <c r="B9960" s="144"/>
      <c r="C9960" s="144"/>
      <c r="D9960" s="144"/>
      <c r="E9960" s="144"/>
      <c r="F9960" s="144"/>
    </row>
    <row r="9961" spans="1:6">
      <c r="A9961" s="144"/>
      <c r="B9961" s="144"/>
      <c r="C9961" s="144"/>
      <c r="D9961" s="144"/>
      <c r="E9961" s="144"/>
      <c r="F9961" s="144"/>
    </row>
    <row r="9962" spans="1:6">
      <c r="A9962" s="144"/>
      <c r="B9962" s="144"/>
      <c r="C9962" s="144"/>
      <c r="D9962" s="144"/>
      <c r="E9962" s="144"/>
      <c r="F9962" s="144"/>
    </row>
    <row r="9963" spans="1:6">
      <c r="A9963" s="144"/>
      <c r="B9963" s="144"/>
      <c r="C9963" s="144"/>
      <c r="D9963" s="144"/>
      <c r="E9963" s="144"/>
      <c r="F9963" s="144"/>
    </row>
    <row r="9964" spans="1:6">
      <c r="A9964" s="144"/>
      <c r="B9964" s="144"/>
      <c r="C9964" s="144"/>
      <c r="D9964" s="144"/>
      <c r="E9964" s="144"/>
      <c r="F9964" s="144"/>
    </row>
    <row r="9965" spans="1:6">
      <c r="A9965" s="144"/>
      <c r="B9965" s="144"/>
      <c r="C9965" s="144"/>
      <c r="D9965" s="144"/>
      <c r="E9965" s="144"/>
      <c r="F9965" s="144"/>
    </row>
    <row r="9966" spans="1:6">
      <c r="A9966" s="144"/>
      <c r="B9966" s="144"/>
      <c r="C9966" s="144"/>
      <c r="D9966" s="144"/>
      <c r="E9966" s="144"/>
      <c r="F9966" s="144"/>
    </row>
    <row r="9967" spans="1:6">
      <c r="A9967" s="144"/>
      <c r="B9967" s="144"/>
      <c r="C9967" s="144"/>
      <c r="D9967" s="144"/>
      <c r="E9967" s="144"/>
      <c r="F9967" s="144"/>
    </row>
    <row r="9968" spans="1:6">
      <c r="A9968" s="144"/>
      <c r="B9968" s="144"/>
      <c r="C9968" s="144"/>
      <c r="D9968" s="144"/>
      <c r="E9968" s="144"/>
      <c r="F9968" s="144"/>
    </row>
    <row r="9969" spans="1:6">
      <c r="A9969" s="144"/>
      <c r="B9969" s="144"/>
      <c r="C9969" s="144"/>
      <c r="D9969" s="144"/>
      <c r="E9969" s="144"/>
      <c r="F9969" s="144"/>
    </row>
    <row r="9970" spans="1:6">
      <c r="A9970" s="144"/>
      <c r="B9970" s="144"/>
      <c r="C9970" s="144"/>
      <c r="D9970" s="144"/>
      <c r="E9970" s="144"/>
      <c r="F9970" s="144"/>
    </row>
    <row r="9971" spans="1:6">
      <c r="A9971" s="144"/>
      <c r="B9971" s="144"/>
      <c r="C9971" s="144"/>
      <c r="D9971" s="144"/>
      <c r="E9971" s="144"/>
      <c r="F9971" s="144"/>
    </row>
    <row r="9972" spans="1:6">
      <c r="A9972" s="144"/>
      <c r="B9972" s="144"/>
      <c r="C9972" s="144"/>
      <c r="D9972" s="144"/>
      <c r="E9972" s="144"/>
      <c r="F9972" s="144"/>
    </row>
    <row r="9973" spans="1:6">
      <c r="A9973" s="144"/>
      <c r="B9973" s="144"/>
      <c r="C9973" s="144"/>
      <c r="D9973" s="144"/>
      <c r="E9973" s="144"/>
      <c r="F9973" s="144"/>
    </row>
    <row r="9974" spans="1:6">
      <c r="A9974" s="144"/>
      <c r="B9974" s="144"/>
      <c r="C9974" s="144"/>
      <c r="D9974" s="144"/>
      <c r="E9974" s="144"/>
      <c r="F9974" s="144"/>
    </row>
    <row r="9975" spans="1:6">
      <c r="A9975" s="144"/>
      <c r="B9975" s="144"/>
      <c r="C9975" s="144"/>
      <c r="D9975" s="144"/>
      <c r="E9975" s="144"/>
      <c r="F9975" s="144"/>
    </row>
    <row r="9976" spans="1:6">
      <c r="A9976" s="144"/>
      <c r="B9976" s="144"/>
      <c r="C9976" s="144"/>
      <c r="D9976" s="144"/>
      <c r="E9976" s="144"/>
      <c r="F9976" s="144"/>
    </row>
    <row r="9977" spans="1:6">
      <c r="A9977" s="144"/>
      <c r="B9977" s="144"/>
      <c r="C9977" s="144"/>
      <c r="D9977" s="144"/>
      <c r="E9977" s="144"/>
      <c r="F9977" s="144"/>
    </row>
    <row r="9978" spans="1:6">
      <c r="A9978" s="144"/>
      <c r="B9978" s="144"/>
      <c r="C9978" s="144"/>
      <c r="D9978" s="144"/>
      <c r="E9978" s="144"/>
      <c r="F9978" s="144"/>
    </row>
    <row r="9979" spans="1:6">
      <c r="A9979" s="144"/>
      <c r="B9979" s="144"/>
      <c r="C9979" s="144"/>
      <c r="D9979" s="144"/>
      <c r="E9979" s="144"/>
      <c r="F9979" s="144"/>
    </row>
    <row r="9980" spans="1:6">
      <c r="A9980" s="144"/>
      <c r="B9980" s="144"/>
      <c r="C9980" s="144"/>
      <c r="D9980" s="144"/>
      <c r="E9980" s="144"/>
      <c r="F9980" s="144"/>
    </row>
    <row r="9981" spans="1:6">
      <c r="A9981" s="144"/>
      <c r="B9981" s="144"/>
      <c r="C9981" s="144"/>
      <c r="D9981" s="144"/>
      <c r="E9981" s="144"/>
      <c r="F9981" s="144"/>
    </row>
    <row r="9982" spans="1:6">
      <c r="A9982" s="144"/>
      <c r="B9982" s="144"/>
      <c r="C9982" s="144"/>
      <c r="D9982" s="144"/>
      <c r="E9982" s="144"/>
      <c r="F9982" s="144"/>
    </row>
    <row r="9983" spans="1:6">
      <c r="A9983" s="144"/>
      <c r="B9983" s="144"/>
      <c r="C9983" s="144"/>
      <c r="D9983" s="144"/>
      <c r="E9983" s="144"/>
      <c r="F9983" s="144"/>
    </row>
    <row r="9984" spans="1:6">
      <c r="A9984" s="144"/>
      <c r="B9984" s="144"/>
      <c r="C9984" s="144"/>
      <c r="D9984" s="144"/>
      <c r="E9984" s="144"/>
      <c r="F9984" s="144"/>
    </row>
    <row r="9985" spans="1:6">
      <c r="A9985" s="144"/>
      <c r="B9985" s="144"/>
      <c r="C9985" s="144"/>
      <c r="D9985" s="144"/>
      <c r="E9985" s="144"/>
      <c r="F9985" s="144"/>
    </row>
    <row r="9986" spans="1:6">
      <c r="A9986" s="144"/>
      <c r="B9986" s="144"/>
      <c r="C9986" s="144"/>
      <c r="D9986" s="144"/>
      <c r="E9986" s="144"/>
      <c r="F9986" s="144"/>
    </row>
    <row r="9987" spans="1:6">
      <c r="A9987" s="144"/>
      <c r="B9987" s="144"/>
      <c r="C9987" s="144"/>
      <c r="D9987" s="144"/>
      <c r="E9987" s="144"/>
      <c r="F9987" s="144"/>
    </row>
    <row r="9988" spans="1:6">
      <c r="A9988" s="144"/>
      <c r="B9988" s="144"/>
      <c r="C9988" s="144"/>
      <c r="D9988" s="144"/>
      <c r="E9988" s="144"/>
      <c r="F9988" s="144"/>
    </row>
    <row r="9989" spans="1:6">
      <c r="A9989" s="144"/>
      <c r="B9989" s="144"/>
      <c r="C9989" s="144"/>
      <c r="D9989" s="144"/>
      <c r="E9989" s="144"/>
      <c r="F9989" s="144"/>
    </row>
    <row r="9990" spans="1:6">
      <c r="A9990" s="144"/>
      <c r="B9990" s="144"/>
      <c r="C9990" s="144"/>
      <c r="D9990" s="144"/>
      <c r="E9990" s="144"/>
      <c r="F9990" s="144"/>
    </row>
    <row r="9991" spans="1:6">
      <c r="A9991" s="144"/>
      <c r="B9991" s="144"/>
      <c r="C9991" s="144"/>
      <c r="D9991" s="144"/>
      <c r="E9991" s="144"/>
      <c r="F9991" s="144"/>
    </row>
    <row r="9992" spans="1:6">
      <c r="A9992" s="144"/>
      <c r="B9992" s="144"/>
      <c r="C9992" s="144"/>
      <c r="D9992" s="144"/>
      <c r="E9992" s="144"/>
      <c r="F9992" s="144"/>
    </row>
    <row r="9993" spans="1:6">
      <c r="A9993" s="144"/>
      <c r="B9993" s="144"/>
      <c r="C9993" s="144"/>
      <c r="D9993" s="144"/>
      <c r="E9993" s="144"/>
      <c r="F9993" s="144"/>
    </row>
    <row r="9994" spans="1:6">
      <c r="A9994" s="144"/>
      <c r="B9994" s="144"/>
      <c r="C9994" s="144"/>
      <c r="D9994" s="144"/>
      <c r="E9994" s="144"/>
      <c r="F9994" s="144"/>
    </row>
    <row r="9995" spans="1:6">
      <c r="A9995" s="144"/>
      <c r="B9995" s="144"/>
      <c r="C9995" s="144"/>
      <c r="D9995" s="144"/>
      <c r="E9995" s="144"/>
      <c r="F9995" s="144"/>
    </row>
    <row r="9996" spans="1:6">
      <c r="A9996" s="144"/>
      <c r="B9996" s="144"/>
      <c r="C9996" s="144"/>
      <c r="D9996" s="144"/>
      <c r="E9996" s="144"/>
      <c r="F9996" s="144"/>
    </row>
    <row r="9997" spans="1:6">
      <c r="A9997" s="144"/>
      <c r="B9997" s="144"/>
      <c r="C9997" s="144"/>
      <c r="D9997" s="144"/>
      <c r="E9997" s="144"/>
      <c r="F9997" s="144"/>
    </row>
    <row r="9998" spans="1:6">
      <c r="A9998" s="144"/>
      <c r="B9998" s="144"/>
      <c r="C9998" s="144"/>
      <c r="D9998" s="144"/>
      <c r="E9998" s="144"/>
      <c r="F9998" s="144"/>
    </row>
    <row r="9999" spans="1:6">
      <c r="A9999" s="144"/>
      <c r="B9999" s="144"/>
      <c r="C9999" s="144"/>
      <c r="D9999" s="144"/>
      <c r="E9999" s="144"/>
      <c r="F9999" s="144"/>
    </row>
    <row r="10000" spans="1:6">
      <c r="A10000" s="144"/>
      <c r="B10000" s="144"/>
      <c r="C10000" s="144"/>
      <c r="D10000" s="144"/>
      <c r="E10000" s="144"/>
      <c r="F10000" s="144"/>
    </row>
    <row r="10001" spans="1:6">
      <c r="A10001" s="144"/>
      <c r="B10001" s="144"/>
      <c r="C10001" s="144"/>
      <c r="D10001" s="144"/>
      <c r="E10001" s="144"/>
      <c r="F10001" s="144"/>
    </row>
    <row r="10002" spans="1:6">
      <c r="A10002" s="144"/>
      <c r="B10002" s="144"/>
      <c r="C10002" s="144"/>
      <c r="D10002" s="144"/>
      <c r="E10002" s="144"/>
      <c r="F10002" s="144"/>
    </row>
    <row r="10003" spans="1:6">
      <c r="A10003" s="144"/>
      <c r="B10003" s="144"/>
      <c r="C10003" s="144"/>
      <c r="D10003" s="144"/>
      <c r="E10003" s="144"/>
      <c r="F10003" s="144"/>
    </row>
    <row r="10004" spans="1:6">
      <c r="A10004" s="144"/>
      <c r="B10004" s="144"/>
      <c r="C10004" s="144"/>
      <c r="D10004" s="144"/>
      <c r="E10004" s="144"/>
      <c r="F10004" s="144"/>
    </row>
    <row r="10005" spans="1:6">
      <c r="A10005" s="144"/>
      <c r="B10005" s="144"/>
      <c r="C10005" s="144"/>
      <c r="D10005" s="144"/>
      <c r="E10005" s="144"/>
      <c r="F10005" s="144"/>
    </row>
    <row r="10006" spans="1:6">
      <c r="A10006" s="144"/>
      <c r="B10006" s="144"/>
      <c r="C10006" s="144"/>
      <c r="D10006" s="144"/>
      <c r="E10006" s="144"/>
      <c r="F10006" s="144"/>
    </row>
    <row r="10007" spans="1:6">
      <c r="A10007" s="144"/>
      <c r="B10007" s="144"/>
      <c r="C10007" s="144"/>
      <c r="D10007" s="144"/>
      <c r="E10007" s="144"/>
      <c r="F10007" s="144"/>
    </row>
    <row r="10008" spans="1:6">
      <c r="A10008" s="144"/>
      <c r="B10008" s="144"/>
      <c r="C10008" s="144"/>
      <c r="D10008" s="144"/>
      <c r="E10008" s="144"/>
      <c r="F10008" s="144"/>
    </row>
    <row r="10009" spans="1:6">
      <c r="A10009" s="144"/>
      <c r="B10009" s="144"/>
      <c r="C10009" s="144"/>
      <c r="D10009" s="144"/>
      <c r="E10009" s="144"/>
      <c r="F10009" s="144"/>
    </row>
    <row r="10010" spans="1:6">
      <c r="A10010" s="144"/>
      <c r="B10010" s="144"/>
      <c r="C10010" s="144"/>
      <c r="D10010" s="144"/>
      <c r="E10010" s="144"/>
      <c r="F10010" s="144"/>
    </row>
    <row r="10011" spans="1:6">
      <c r="A10011" s="144"/>
      <c r="B10011" s="144"/>
      <c r="C10011" s="144"/>
      <c r="D10011" s="144"/>
      <c r="E10011" s="144"/>
      <c r="F10011" s="144"/>
    </row>
    <row r="10012" spans="1:6">
      <c r="A10012" s="144"/>
      <c r="B10012" s="144"/>
      <c r="C10012" s="144"/>
      <c r="D10012" s="144"/>
      <c r="E10012" s="144"/>
      <c r="F10012" s="144"/>
    </row>
    <row r="10013" spans="1:6">
      <c r="A10013" s="144"/>
      <c r="B10013" s="144"/>
      <c r="C10013" s="144"/>
      <c r="D10013" s="144"/>
      <c r="E10013" s="144"/>
      <c r="F10013" s="144"/>
    </row>
    <row r="10014" spans="1:6">
      <c r="A10014" s="144"/>
      <c r="B10014" s="144"/>
      <c r="C10014" s="144"/>
      <c r="D10014" s="144"/>
      <c r="E10014" s="144"/>
      <c r="F10014" s="144"/>
    </row>
    <row r="10015" spans="1:6">
      <c r="A10015" s="144"/>
      <c r="B10015" s="144"/>
      <c r="C10015" s="144"/>
      <c r="D10015" s="144"/>
      <c r="E10015" s="144"/>
      <c r="F10015" s="144"/>
    </row>
    <row r="10016" spans="1:6">
      <c r="A10016" s="144"/>
      <c r="B10016" s="144"/>
      <c r="C10016" s="144"/>
      <c r="D10016" s="144"/>
      <c r="E10016" s="144"/>
      <c r="F10016" s="144"/>
    </row>
    <row r="10017" spans="1:6">
      <c r="A10017" s="144"/>
      <c r="B10017" s="144"/>
      <c r="C10017" s="144"/>
      <c r="D10017" s="144"/>
      <c r="E10017" s="144"/>
      <c r="F10017" s="144"/>
    </row>
    <row r="10018" spans="1:6">
      <c r="A10018" s="144"/>
      <c r="B10018" s="144"/>
      <c r="C10018" s="144"/>
      <c r="D10018" s="144"/>
      <c r="E10018" s="144"/>
      <c r="F10018" s="144"/>
    </row>
    <row r="10019" spans="1:6">
      <c r="A10019" s="144"/>
      <c r="B10019" s="144"/>
      <c r="C10019" s="144"/>
      <c r="D10019" s="144"/>
      <c r="E10019" s="144"/>
      <c r="F10019" s="144"/>
    </row>
    <row r="10020" spans="1:6">
      <c r="A10020" s="144"/>
      <c r="B10020" s="144"/>
      <c r="C10020" s="144"/>
      <c r="D10020" s="144"/>
      <c r="E10020" s="144"/>
      <c r="F10020" s="144"/>
    </row>
    <row r="10021" spans="1:6">
      <c r="A10021" s="144"/>
      <c r="B10021" s="144"/>
      <c r="C10021" s="144"/>
      <c r="D10021" s="144"/>
      <c r="E10021" s="144"/>
      <c r="F10021" s="144"/>
    </row>
    <row r="10022" spans="1:6">
      <c r="A10022" s="144"/>
      <c r="B10022" s="144"/>
      <c r="C10022" s="144"/>
      <c r="D10022" s="144"/>
      <c r="E10022" s="144"/>
      <c r="F10022" s="144"/>
    </row>
    <row r="10023" spans="1:6">
      <c r="A10023" s="144"/>
      <c r="B10023" s="144"/>
      <c r="C10023" s="144"/>
      <c r="D10023" s="144"/>
      <c r="E10023" s="144"/>
      <c r="F10023" s="144"/>
    </row>
    <row r="10024" spans="1:6">
      <c r="A10024" s="144"/>
      <c r="B10024" s="144"/>
      <c r="C10024" s="144"/>
      <c r="D10024" s="144"/>
      <c r="E10024" s="144"/>
      <c r="F10024" s="144"/>
    </row>
    <row r="10025" spans="1:6">
      <c r="A10025" s="144"/>
      <c r="B10025" s="144"/>
      <c r="C10025" s="144"/>
      <c r="D10025" s="144"/>
      <c r="E10025" s="144"/>
      <c r="F10025" s="144"/>
    </row>
    <row r="10026" spans="1:6">
      <c r="A10026" s="144"/>
      <c r="B10026" s="144"/>
      <c r="C10026" s="144"/>
      <c r="D10026" s="144"/>
      <c r="E10026" s="144"/>
      <c r="F10026" s="144"/>
    </row>
    <row r="10027" spans="1:6">
      <c r="A10027" s="144"/>
      <c r="B10027" s="144"/>
      <c r="C10027" s="144"/>
      <c r="D10027" s="144"/>
      <c r="E10027" s="144"/>
      <c r="F10027" s="144"/>
    </row>
    <row r="10028" spans="1:6">
      <c r="A10028" s="144"/>
      <c r="B10028" s="144"/>
      <c r="C10028" s="144"/>
      <c r="D10028" s="144"/>
      <c r="E10028" s="144"/>
      <c r="F10028" s="144"/>
    </row>
    <row r="10029" spans="1:6">
      <c r="A10029" s="144"/>
      <c r="B10029" s="144"/>
      <c r="C10029" s="144"/>
      <c r="D10029" s="144"/>
      <c r="E10029" s="144"/>
      <c r="F10029" s="144"/>
    </row>
    <row r="10030" spans="1:6">
      <c r="A10030" s="144"/>
      <c r="B10030" s="144"/>
      <c r="C10030" s="144"/>
      <c r="D10030" s="144"/>
      <c r="E10030" s="144"/>
      <c r="F10030" s="144"/>
    </row>
    <row r="10031" spans="1:6">
      <c r="A10031" s="144"/>
      <c r="B10031" s="144"/>
      <c r="C10031" s="144"/>
      <c r="D10031" s="144"/>
      <c r="E10031" s="144"/>
      <c r="F10031" s="144"/>
    </row>
    <row r="10032" spans="1:6">
      <c r="A10032" s="144"/>
      <c r="B10032" s="144"/>
      <c r="C10032" s="144"/>
      <c r="D10032" s="144"/>
      <c r="E10032" s="144"/>
      <c r="F10032" s="144"/>
    </row>
    <row r="10033" spans="1:6">
      <c r="A10033" s="144"/>
      <c r="B10033" s="144"/>
      <c r="C10033" s="144"/>
      <c r="D10033" s="144"/>
      <c r="E10033" s="144"/>
      <c r="F10033" s="144"/>
    </row>
    <row r="10034" spans="1:6">
      <c r="A10034" s="144"/>
      <c r="B10034" s="144"/>
      <c r="C10034" s="144"/>
      <c r="D10034" s="144"/>
      <c r="E10034" s="144"/>
      <c r="F10034" s="144"/>
    </row>
    <row r="10035" spans="1:6">
      <c r="A10035" s="144"/>
      <c r="B10035" s="144"/>
      <c r="C10035" s="144"/>
      <c r="D10035" s="144"/>
      <c r="E10035" s="144"/>
      <c r="F10035" s="144"/>
    </row>
    <row r="10036" spans="1:6">
      <c r="A10036" s="144"/>
      <c r="B10036" s="144"/>
      <c r="C10036" s="144"/>
      <c r="D10036" s="144"/>
      <c r="E10036" s="144"/>
      <c r="F10036" s="144"/>
    </row>
    <row r="10037" spans="1:6">
      <c r="A10037" s="144"/>
      <c r="B10037" s="144"/>
      <c r="C10037" s="144"/>
      <c r="D10037" s="144"/>
      <c r="E10037" s="144"/>
      <c r="F10037" s="144"/>
    </row>
    <row r="10038" spans="1:6">
      <c r="A10038" s="144"/>
      <c r="B10038" s="144"/>
      <c r="C10038" s="144"/>
      <c r="D10038" s="144"/>
      <c r="E10038" s="144"/>
      <c r="F10038" s="144"/>
    </row>
    <row r="10039" spans="1:6">
      <c r="A10039" s="144"/>
      <c r="B10039" s="144"/>
      <c r="C10039" s="144"/>
      <c r="D10039" s="144"/>
      <c r="E10039" s="144"/>
      <c r="F10039" s="144"/>
    </row>
    <row r="10040" spans="1:6">
      <c r="A10040" s="144"/>
      <c r="B10040" s="144"/>
      <c r="C10040" s="144"/>
      <c r="D10040" s="144"/>
      <c r="E10040" s="144"/>
      <c r="F10040" s="144"/>
    </row>
    <row r="10041" spans="1:6">
      <c r="A10041" s="144"/>
      <c r="B10041" s="144"/>
      <c r="C10041" s="144"/>
      <c r="D10041" s="144"/>
      <c r="E10041" s="144"/>
      <c r="F10041" s="144"/>
    </row>
    <row r="10042" spans="1:6">
      <c r="A10042" s="144"/>
      <c r="B10042" s="144"/>
      <c r="C10042" s="144"/>
      <c r="D10042" s="144"/>
      <c r="E10042" s="144"/>
      <c r="F10042" s="144"/>
    </row>
    <row r="10043" spans="1:6">
      <c r="A10043" s="144"/>
      <c r="B10043" s="144"/>
      <c r="C10043" s="144"/>
      <c r="D10043" s="144"/>
      <c r="E10043" s="144"/>
      <c r="F10043" s="144"/>
    </row>
    <row r="10044" spans="1:6">
      <c r="A10044" s="144"/>
      <c r="B10044" s="144"/>
      <c r="C10044" s="144"/>
      <c r="D10044" s="144"/>
      <c r="E10044" s="144"/>
      <c r="F10044" s="144"/>
    </row>
    <row r="10045" spans="1:6">
      <c r="A10045" s="144"/>
      <c r="B10045" s="144"/>
      <c r="C10045" s="144"/>
      <c r="D10045" s="144"/>
      <c r="E10045" s="144"/>
      <c r="F10045" s="144"/>
    </row>
    <row r="10046" spans="1:6">
      <c r="A10046" s="144"/>
      <c r="B10046" s="144"/>
      <c r="C10046" s="144"/>
      <c r="D10046" s="144"/>
      <c r="E10046" s="144"/>
      <c r="F10046" s="144"/>
    </row>
    <row r="10047" spans="1:6">
      <c r="A10047" s="144"/>
      <c r="B10047" s="144"/>
      <c r="C10047" s="144"/>
      <c r="D10047" s="144"/>
      <c r="E10047" s="144"/>
      <c r="F10047" s="144"/>
    </row>
    <row r="10048" spans="1:6">
      <c r="A10048" s="144"/>
      <c r="B10048" s="144"/>
      <c r="C10048" s="144"/>
      <c r="D10048" s="144"/>
      <c r="E10048" s="144"/>
      <c r="F10048" s="144"/>
    </row>
    <row r="10049" spans="1:6">
      <c r="A10049" s="144"/>
      <c r="B10049" s="144"/>
      <c r="C10049" s="144"/>
      <c r="D10049" s="144"/>
      <c r="E10049" s="144"/>
      <c r="F10049" s="144"/>
    </row>
    <row r="10050" spans="1:6">
      <c r="A10050" s="144"/>
      <c r="B10050" s="144"/>
      <c r="C10050" s="144"/>
      <c r="D10050" s="144"/>
      <c r="E10050" s="144"/>
      <c r="F10050" s="144"/>
    </row>
    <row r="10051" spans="1:6">
      <c r="A10051" s="144"/>
      <c r="B10051" s="144"/>
      <c r="C10051" s="144"/>
      <c r="D10051" s="144"/>
      <c r="E10051" s="144"/>
      <c r="F10051" s="144"/>
    </row>
    <row r="10052" spans="1:6">
      <c r="A10052" s="144"/>
      <c r="B10052" s="144"/>
      <c r="C10052" s="144"/>
      <c r="D10052" s="144"/>
      <c r="E10052" s="144"/>
      <c r="F10052" s="144"/>
    </row>
    <row r="10053" spans="1:6">
      <c r="A10053" s="144"/>
      <c r="B10053" s="144"/>
      <c r="C10053" s="144"/>
      <c r="D10053" s="144"/>
      <c r="E10053" s="144"/>
      <c r="F10053" s="144"/>
    </row>
    <row r="10054" spans="1:6">
      <c r="A10054" s="144"/>
      <c r="B10054" s="144"/>
      <c r="C10054" s="144"/>
      <c r="D10054" s="144"/>
      <c r="E10054" s="144"/>
      <c r="F10054" s="144"/>
    </row>
    <row r="10055" spans="1:6">
      <c r="A10055" s="144"/>
      <c r="B10055" s="144"/>
      <c r="C10055" s="144"/>
      <c r="D10055" s="144"/>
      <c r="E10055" s="144"/>
      <c r="F10055" s="144"/>
    </row>
    <row r="10056" spans="1:6">
      <c r="A10056" s="144"/>
      <c r="B10056" s="144"/>
      <c r="C10056" s="144"/>
      <c r="D10056" s="144"/>
      <c r="E10056" s="144"/>
      <c r="F10056" s="144"/>
    </row>
    <row r="10057" spans="1:6">
      <c r="A10057" s="144"/>
      <c r="B10057" s="144"/>
      <c r="C10057" s="144"/>
      <c r="D10057" s="144"/>
      <c r="E10057" s="144"/>
      <c r="F10057" s="144"/>
    </row>
    <row r="10058" spans="1:6">
      <c r="A10058" s="144"/>
      <c r="B10058" s="144"/>
      <c r="C10058" s="144"/>
      <c r="D10058" s="144"/>
      <c r="E10058" s="144"/>
      <c r="F10058" s="144"/>
    </row>
    <row r="10059" spans="1:6">
      <c r="A10059" s="144"/>
      <c r="B10059" s="144"/>
      <c r="C10059" s="144"/>
      <c r="D10059" s="144"/>
      <c r="E10059" s="144"/>
      <c r="F10059" s="144"/>
    </row>
    <row r="10060" spans="1:6">
      <c r="A10060" s="144"/>
      <c r="B10060" s="144"/>
      <c r="C10060" s="144"/>
      <c r="D10060" s="144"/>
      <c r="E10060" s="144"/>
      <c r="F10060" s="144"/>
    </row>
    <row r="10061" spans="1:6">
      <c r="A10061" s="144"/>
      <c r="B10061" s="144"/>
      <c r="C10061" s="144"/>
      <c r="D10061" s="144"/>
      <c r="E10061" s="144"/>
      <c r="F10061" s="144"/>
    </row>
    <row r="10062" spans="1:6">
      <c r="A10062" s="144"/>
      <c r="B10062" s="144"/>
      <c r="C10062" s="144"/>
      <c r="D10062" s="144"/>
      <c r="E10062" s="144"/>
      <c r="F10062" s="144"/>
    </row>
    <row r="10063" spans="1:6">
      <c r="A10063" s="144"/>
      <c r="B10063" s="144"/>
      <c r="C10063" s="144"/>
      <c r="D10063" s="144"/>
      <c r="E10063" s="144"/>
      <c r="F10063" s="144"/>
    </row>
    <row r="10064" spans="1:6">
      <c r="A10064" s="144"/>
      <c r="B10064" s="144"/>
      <c r="C10064" s="144"/>
      <c r="D10064" s="144"/>
      <c r="E10064" s="144"/>
      <c r="F10064" s="144"/>
    </row>
    <row r="10065" spans="1:6">
      <c r="A10065" s="144"/>
      <c r="B10065" s="144"/>
      <c r="C10065" s="144"/>
      <c r="D10065" s="144"/>
      <c r="E10065" s="144"/>
      <c r="F10065" s="144"/>
    </row>
    <row r="10066" spans="1:6">
      <c r="A10066" s="144"/>
      <c r="B10066" s="144"/>
      <c r="C10066" s="144"/>
      <c r="D10066" s="144"/>
      <c r="E10066" s="144"/>
      <c r="F10066" s="144"/>
    </row>
    <row r="10067" spans="1:6">
      <c r="A10067" s="144"/>
      <c r="B10067" s="144"/>
      <c r="C10067" s="144"/>
      <c r="D10067" s="144"/>
      <c r="E10067" s="144"/>
      <c r="F10067" s="144"/>
    </row>
    <row r="10068" spans="1:6">
      <c r="A10068" s="144"/>
      <c r="B10068" s="144"/>
      <c r="C10068" s="144"/>
      <c r="D10068" s="144"/>
      <c r="E10068" s="144"/>
      <c r="F10068" s="144"/>
    </row>
    <row r="10069" spans="1:6">
      <c r="A10069" s="144"/>
      <c r="B10069" s="144"/>
      <c r="C10069" s="144"/>
      <c r="D10069" s="144"/>
      <c r="E10069" s="144"/>
      <c r="F10069" s="144"/>
    </row>
    <row r="10070" spans="1:6">
      <c r="A10070" s="144"/>
      <c r="B10070" s="144"/>
      <c r="C10070" s="144"/>
      <c r="D10070" s="144"/>
      <c r="E10070" s="144"/>
      <c r="F10070" s="144"/>
    </row>
    <row r="10071" spans="1:6">
      <c r="A10071" s="144"/>
      <c r="B10071" s="144"/>
      <c r="C10071" s="144"/>
      <c r="D10071" s="144"/>
      <c r="E10071" s="144"/>
      <c r="F10071" s="144"/>
    </row>
    <row r="10072" spans="1:6">
      <c r="A10072" s="144"/>
      <c r="B10072" s="144"/>
      <c r="C10072" s="144"/>
      <c r="D10072" s="144"/>
      <c r="E10072" s="144"/>
      <c r="F10072" s="144"/>
    </row>
    <row r="10073" spans="1:6">
      <c r="A10073" s="144"/>
      <c r="B10073" s="144"/>
      <c r="C10073" s="144"/>
      <c r="D10073" s="144"/>
      <c r="E10073" s="144"/>
      <c r="F10073" s="144"/>
    </row>
    <row r="10074" spans="1:6">
      <c r="A10074" s="144"/>
      <c r="B10074" s="144"/>
      <c r="C10074" s="144"/>
      <c r="D10074" s="144"/>
      <c r="E10074" s="144"/>
      <c r="F10074" s="144"/>
    </row>
    <row r="10075" spans="1:6">
      <c r="A10075" s="144"/>
      <c r="B10075" s="144"/>
      <c r="C10075" s="144"/>
      <c r="D10075" s="144"/>
      <c r="E10075" s="144"/>
      <c r="F10075" s="144"/>
    </row>
    <row r="10076" spans="1:6">
      <c r="A10076" s="144"/>
      <c r="B10076" s="144"/>
      <c r="C10076" s="144"/>
      <c r="D10076" s="144"/>
      <c r="E10076" s="144"/>
      <c r="F10076" s="144"/>
    </row>
    <row r="10077" spans="1:6">
      <c r="A10077" s="144"/>
      <c r="B10077" s="144"/>
      <c r="C10077" s="144"/>
      <c r="D10077" s="144"/>
      <c r="E10077" s="144"/>
      <c r="F10077" s="144"/>
    </row>
    <row r="10078" spans="1:6">
      <c r="A10078" s="144"/>
      <c r="B10078" s="144"/>
      <c r="C10078" s="144"/>
      <c r="D10078" s="144"/>
      <c r="E10078" s="144"/>
      <c r="F10078" s="144"/>
    </row>
    <row r="10079" spans="1:6">
      <c r="A10079" s="144"/>
      <c r="B10079" s="144"/>
      <c r="C10079" s="144"/>
      <c r="D10079" s="144"/>
      <c r="E10079" s="144"/>
      <c r="F10079" s="144"/>
    </row>
    <row r="10080" spans="1:6">
      <c r="A10080" s="144"/>
      <c r="B10080" s="144"/>
      <c r="C10080" s="144"/>
      <c r="D10080" s="144"/>
      <c r="E10080" s="144"/>
      <c r="F10080" s="144"/>
    </row>
    <row r="10081" spans="1:6">
      <c r="A10081" s="144"/>
      <c r="B10081" s="144"/>
      <c r="C10081" s="144"/>
      <c r="D10081" s="144"/>
      <c r="E10081" s="144"/>
      <c r="F10081" s="144"/>
    </row>
    <row r="10082" spans="1:6">
      <c r="A10082" s="144"/>
      <c r="B10082" s="144"/>
      <c r="C10082" s="144"/>
      <c r="D10082" s="144"/>
      <c r="E10082" s="144"/>
      <c r="F10082" s="144"/>
    </row>
    <row r="10083" spans="1:6">
      <c r="A10083" s="144"/>
      <c r="B10083" s="144"/>
      <c r="C10083" s="144"/>
      <c r="D10083" s="144"/>
      <c r="E10083" s="144"/>
      <c r="F10083" s="144"/>
    </row>
    <row r="10084" spans="1:6">
      <c r="A10084" s="144"/>
      <c r="B10084" s="144"/>
      <c r="C10084" s="144"/>
      <c r="D10084" s="144"/>
      <c r="E10084" s="144"/>
      <c r="F10084" s="144"/>
    </row>
    <row r="10085" spans="1:6">
      <c r="A10085" s="144"/>
      <c r="B10085" s="144"/>
      <c r="C10085" s="144"/>
      <c r="D10085" s="144"/>
      <c r="E10085" s="144"/>
      <c r="F10085" s="144"/>
    </row>
    <row r="10086" spans="1:6">
      <c r="A10086" s="144"/>
      <c r="B10086" s="144"/>
      <c r="C10086" s="144"/>
      <c r="D10086" s="144"/>
      <c r="E10086" s="144"/>
      <c r="F10086" s="144"/>
    </row>
    <row r="10087" spans="1:6">
      <c r="A10087" s="144"/>
      <c r="B10087" s="144"/>
      <c r="C10087" s="144"/>
      <c r="D10087" s="144"/>
      <c r="E10087" s="144"/>
      <c r="F10087" s="144"/>
    </row>
    <row r="10088" spans="1:6">
      <c r="A10088" s="144"/>
      <c r="B10088" s="144"/>
      <c r="C10088" s="144"/>
      <c r="D10088" s="144"/>
      <c r="E10088" s="144"/>
      <c r="F10088" s="144"/>
    </row>
    <row r="10089" spans="1:6">
      <c r="A10089" s="144"/>
      <c r="B10089" s="144"/>
      <c r="C10089" s="144"/>
      <c r="D10089" s="144"/>
      <c r="E10089" s="144"/>
      <c r="F10089" s="144"/>
    </row>
    <row r="10090" spans="1:6">
      <c r="A10090" s="144"/>
      <c r="B10090" s="144"/>
      <c r="C10090" s="144"/>
      <c r="D10090" s="144"/>
      <c r="E10090" s="144"/>
      <c r="F10090" s="144"/>
    </row>
    <row r="10091" spans="1:6">
      <c r="A10091" s="144"/>
      <c r="B10091" s="144"/>
      <c r="C10091" s="144"/>
      <c r="D10091" s="144"/>
      <c r="E10091" s="144"/>
      <c r="F10091" s="144"/>
    </row>
    <row r="10092" spans="1:6">
      <c r="A10092" s="144"/>
      <c r="B10092" s="144"/>
      <c r="C10092" s="144"/>
      <c r="D10092" s="144"/>
      <c r="E10092" s="144"/>
      <c r="F10092" s="144"/>
    </row>
    <row r="10093" spans="1:6">
      <c r="A10093" s="144"/>
      <c r="B10093" s="144"/>
      <c r="C10093" s="144"/>
      <c r="D10093" s="144"/>
      <c r="E10093" s="144"/>
      <c r="F10093" s="144"/>
    </row>
    <row r="10094" spans="1:6">
      <c r="A10094" s="144"/>
      <c r="B10094" s="144"/>
      <c r="C10094" s="144"/>
      <c r="D10094" s="144"/>
      <c r="E10094" s="144"/>
      <c r="F10094" s="144"/>
    </row>
    <row r="10095" spans="1:6">
      <c r="A10095" s="144"/>
      <c r="B10095" s="144"/>
      <c r="C10095" s="144"/>
      <c r="D10095" s="144"/>
      <c r="E10095" s="144"/>
      <c r="F10095" s="144"/>
    </row>
    <row r="10096" spans="1:6">
      <c r="A10096" s="144"/>
      <c r="B10096" s="144"/>
      <c r="C10096" s="144"/>
      <c r="D10096" s="144"/>
      <c r="E10096" s="144"/>
      <c r="F10096" s="144"/>
    </row>
    <row r="10097" spans="1:6">
      <c r="A10097" s="144"/>
      <c r="B10097" s="144"/>
      <c r="C10097" s="144"/>
      <c r="D10097" s="144"/>
      <c r="E10097" s="144"/>
      <c r="F10097" s="144"/>
    </row>
    <row r="10098" spans="1:6">
      <c r="A10098" s="144"/>
      <c r="B10098" s="144"/>
      <c r="C10098" s="144"/>
      <c r="D10098" s="144"/>
      <c r="E10098" s="144"/>
      <c r="F10098" s="144"/>
    </row>
    <row r="10099" spans="1:6">
      <c r="A10099" s="144"/>
      <c r="B10099" s="144"/>
      <c r="C10099" s="144"/>
      <c r="D10099" s="144"/>
      <c r="E10099" s="144"/>
      <c r="F10099" s="144"/>
    </row>
    <row r="10100" spans="1:6">
      <c r="A10100" s="144"/>
      <c r="B10100" s="144"/>
      <c r="C10100" s="144"/>
      <c r="D10100" s="144"/>
      <c r="E10100" s="144"/>
      <c r="F10100" s="144"/>
    </row>
    <row r="10101" spans="1:6">
      <c r="A10101" s="144"/>
      <c r="B10101" s="144"/>
      <c r="C10101" s="144"/>
      <c r="D10101" s="144"/>
      <c r="E10101" s="144"/>
      <c r="F10101" s="144"/>
    </row>
    <row r="10102" spans="1:6">
      <c r="A10102" s="144"/>
      <c r="B10102" s="144"/>
      <c r="C10102" s="144"/>
      <c r="D10102" s="144"/>
      <c r="E10102" s="144"/>
      <c r="F10102" s="144"/>
    </row>
    <row r="10103" spans="1:6">
      <c r="A10103" s="144"/>
      <c r="B10103" s="144"/>
      <c r="C10103" s="144"/>
      <c r="D10103" s="144"/>
      <c r="E10103" s="144"/>
      <c r="F10103" s="144"/>
    </row>
    <row r="10104" spans="1:6">
      <c r="A10104" s="144"/>
      <c r="B10104" s="144"/>
      <c r="C10104" s="144"/>
      <c r="D10104" s="144"/>
      <c r="E10104" s="144"/>
      <c r="F10104" s="144"/>
    </row>
    <row r="10105" spans="1:6">
      <c r="A10105" s="144"/>
      <c r="B10105" s="144"/>
      <c r="C10105" s="144"/>
      <c r="D10105" s="144"/>
      <c r="E10105" s="144"/>
      <c r="F10105" s="144"/>
    </row>
    <row r="10106" spans="1:6">
      <c r="A10106" s="144"/>
      <c r="B10106" s="144"/>
      <c r="C10106" s="144"/>
      <c r="D10106" s="144"/>
      <c r="E10106" s="144"/>
      <c r="F10106" s="144"/>
    </row>
    <row r="10107" spans="1:6">
      <c r="A10107" s="144"/>
      <c r="B10107" s="144"/>
      <c r="C10107" s="144"/>
      <c r="D10107" s="144"/>
      <c r="E10107" s="144"/>
      <c r="F10107" s="144"/>
    </row>
    <row r="10108" spans="1:6">
      <c r="A10108" s="144"/>
      <c r="B10108" s="144"/>
      <c r="C10108" s="144"/>
      <c r="D10108" s="144"/>
      <c r="E10108" s="144"/>
      <c r="F10108" s="144"/>
    </row>
    <row r="10109" spans="1:6">
      <c r="A10109" s="144"/>
      <c r="B10109" s="144"/>
      <c r="C10109" s="144"/>
      <c r="D10109" s="144"/>
      <c r="E10109" s="144"/>
      <c r="F10109" s="144"/>
    </row>
    <row r="10110" spans="1:6">
      <c r="A10110" s="144"/>
      <c r="B10110" s="144"/>
      <c r="C10110" s="144"/>
      <c r="D10110" s="144"/>
      <c r="E10110" s="144"/>
      <c r="F10110" s="144"/>
    </row>
    <row r="10111" spans="1:6">
      <c r="A10111" s="144"/>
      <c r="B10111" s="144"/>
      <c r="C10111" s="144"/>
      <c r="D10111" s="144"/>
      <c r="E10111" s="144"/>
      <c r="F10111" s="144"/>
    </row>
    <row r="10112" spans="1:6">
      <c r="A10112" s="144"/>
      <c r="B10112" s="144"/>
      <c r="C10112" s="144"/>
      <c r="D10112" s="144"/>
      <c r="E10112" s="144"/>
      <c r="F10112" s="144"/>
    </row>
    <row r="10113" spans="1:6">
      <c r="A10113" s="144"/>
      <c r="B10113" s="144"/>
      <c r="C10113" s="144"/>
      <c r="D10113" s="144"/>
      <c r="E10113" s="144"/>
      <c r="F10113" s="144"/>
    </row>
    <row r="10114" spans="1:6">
      <c r="A10114" s="144"/>
      <c r="B10114" s="144"/>
      <c r="C10114" s="144"/>
      <c r="D10114" s="144"/>
      <c r="E10114" s="144"/>
      <c r="F10114" s="144"/>
    </row>
    <row r="10115" spans="1:6">
      <c r="A10115" s="144"/>
      <c r="B10115" s="144"/>
      <c r="C10115" s="144"/>
      <c r="D10115" s="144"/>
      <c r="E10115" s="144"/>
      <c r="F10115" s="144"/>
    </row>
    <row r="10116" spans="1:6">
      <c r="A10116" s="144"/>
      <c r="B10116" s="144"/>
      <c r="C10116" s="144"/>
      <c r="D10116" s="144"/>
      <c r="E10116" s="144"/>
      <c r="F10116" s="144"/>
    </row>
    <row r="10117" spans="1:6">
      <c r="A10117" s="144"/>
      <c r="B10117" s="144"/>
      <c r="C10117" s="144"/>
      <c r="D10117" s="144"/>
      <c r="E10117" s="144"/>
      <c r="F10117" s="144"/>
    </row>
    <row r="10118" spans="1:6">
      <c r="A10118" s="144"/>
      <c r="B10118" s="144"/>
      <c r="C10118" s="144"/>
      <c r="D10118" s="144"/>
      <c r="E10118" s="144"/>
      <c r="F10118" s="144"/>
    </row>
    <row r="10119" spans="1:6">
      <c r="A10119" s="144"/>
      <c r="B10119" s="144"/>
      <c r="C10119" s="144"/>
      <c r="D10119" s="144"/>
      <c r="E10119" s="144"/>
      <c r="F10119" s="144"/>
    </row>
    <row r="10120" spans="1:6">
      <c r="A10120" s="144"/>
      <c r="B10120" s="144"/>
      <c r="C10120" s="144"/>
      <c r="D10120" s="144"/>
      <c r="E10120" s="144"/>
      <c r="F10120" s="144"/>
    </row>
    <row r="10121" spans="1:6">
      <c r="A10121" s="144"/>
      <c r="B10121" s="144"/>
      <c r="C10121" s="144"/>
      <c r="D10121" s="144"/>
      <c r="E10121" s="144"/>
      <c r="F10121" s="144"/>
    </row>
    <row r="10122" spans="1:6">
      <c r="A10122" s="144"/>
      <c r="B10122" s="144"/>
      <c r="C10122" s="144"/>
      <c r="D10122" s="144"/>
      <c r="E10122" s="144"/>
      <c r="F10122" s="144"/>
    </row>
    <row r="10123" spans="1:6">
      <c r="A10123" s="144"/>
      <c r="B10123" s="144"/>
      <c r="C10123" s="144"/>
      <c r="D10123" s="144"/>
      <c r="E10123" s="144"/>
      <c r="F10123" s="144"/>
    </row>
    <row r="10124" spans="1:6">
      <c r="A10124" s="144"/>
      <c r="B10124" s="144"/>
      <c r="C10124" s="144"/>
      <c r="D10124" s="144"/>
      <c r="E10124" s="144"/>
      <c r="F10124" s="144"/>
    </row>
    <row r="10125" spans="1:6">
      <c r="A10125" s="144"/>
      <c r="B10125" s="144"/>
      <c r="C10125" s="144"/>
      <c r="D10125" s="144"/>
      <c r="E10125" s="144"/>
      <c r="F10125" s="144"/>
    </row>
    <row r="10126" spans="1:6">
      <c r="A10126" s="144"/>
      <c r="B10126" s="144"/>
      <c r="C10126" s="144"/>
      <c r="D10126" s="144"/>
      <c r="E10126" s="144"/>
      <c r="F10126" s="144"/>
    </row>
    <row r="10127" spans="1:6">
      <c r="A10127" s="144"/>
      <c r="B10127" s="144"/>
      <c r="C10127" s="144"/>
      <c r="D10127" s="144"/>
      <c r="E10127" s="144"/>
      <c r="F10127" s="144"/>
    </row>
    <row r="10128" spans="1:6">
      <c r="A10128" s="144"/>
      <c r="B10128" s="144"/>
      <c r="C10128" s="144"/>
      <c r="D10128" s="144"/>
      <c r="E10128" s="144"/>
      <c r="F10128" s="144"/>
    </row>
    <row r="10129" spans="1:6">
      <c r="A10129" s="144"/>
      <c r="B10129" s="144"/>
      <c r="C10129" s="144"/>
      <c r="D10129" s="144"/>
      <c r="E10129" s="144"/>
      <c r="F10129" s="144"/>
    </row>
    <row r="10130" spans="1:6">
      <c r="A10130" s="144"/>
      <c r="B10130" s="144"/>
      <c r="C10130" s="144"/>
      <c r="D10130" s="144"/>
      <c r="E10130" s="144"/>
      <c r="F10130" s="144"/>
    </row>
    <row r="10131" spans="1:6">
      <c r="A10131" s="144"/>
      <c r="B10131" s="144"/>
      <c r="C10131" s="144"/>
      <c r="D10131" s="144"/>
      <c r="E10131" s="144"/>
      <c r="F10131" s="144"/>
    </row>
    <row r="10132" spans="1:6">
      <c r="A10132" s="144"/>
      <c r="B10132" s="144"/>
      <c r="C10132" s="144"/>
      <c r="D10132" s="144"/>
      <c r="E10132" s="144"/>
      <c r="F10132" s="144"/>
    </row>
    <row r="10133" spans="1:6">
      <c r="A10133" s="144"/>
      <c r="B10133" s="144"/>
      <c r="C10133" s="144"/>
      <c r="D10133" s="144"/>
      <c r="E10133" s="144"/>
      <c r="F10133" s="144"/>
    </row>
    <row r="10134" spans="1:6">
      <c r="A10134" s="144"/>
      <c r="B10134" s="144"/>
      <c r="C10134" s="144"/>
      <c r="D10134" s="144"/>
      <c r="E10134" s="144"/>
      <c r="F10134" s="144"/>
    </row>
    <row r="10135" spans="1:6">
      <c r="A10135" s="144"/>
      <c r="B10135" s="144"/>
      <c r="C10135" s="144"/>
      <c r="D10135" s="144"/>
      <c r="E10135" s="144"/>
      <c r="F10135" s="144"/>
    </row>
    <row r="10136" spans="1:6">
      <c r="A10136" s="144"/>
      <c r="B10136" s="144"/>
      <c r="C10136" s="144"/>
      <c r="D10136" s="144"/>
      <c r="E10136" s="144"/>
      <c r="F10136" s="144"/>
    </row>
    <row r="10137" spans="1:6">
      <c r="A10137" s="144"/>
      <c r="B10137" s="144"/>
      <c r="C10137" s="144"/>
      <c r="D10137" s="144"/>
      <c r="E10137" s="144"/>
      <c r="F10137" s="144"/>
    </row>
    <row r="10138" spans="1:6">
      <c r="A10138" s="144"/>
      <c r="B10138" s="144"/>
      <c r="C10138" s="144"/>
      <c r="D10138" s="144"/>
      <c r="E10138" s="144"/>
      <c r="F10138" s="144"/>
    </row>
    <row r="10139" spans="1:6">
      <c r="A10139" s="144"/>
      <c r="B10139" s="144"/>
      <c r="C10139" s="144"/>
      <c r="D10139" s="144"/>
      <c r="E10139" s="144"/>
      <c r="F10139" s="144"/>
    </row>
    <row r="10140" spans="1:6">
      <c r="A10140" s="144"/>
      <c r="B10140" s="144"/>
      <c r="C10140" s="144"/>
      <c r="D10140" s="144"/>
      <c r="E10140" s="144"/>
      <c r="F10140" s="144"/>
    </row>
    <row r="10141" spans="1:6">
      <c r="A10141" s="144"/>
      <c r="B10141" s="144"/>
      <c r="C10141" s="144"/>
      <c r="D10141" s="144"/>
      <c r="E10141" s="144"/>
      <c r="F10141" s="144"/>
    </row>
    <row r="10142" spans="1:6">
      <c r="A10142" s="144"/>
      <c r="B10142" s="144"/>
      <c r="C10142" s="144"/>
      <c r="D10142" s="144"/>
      <c r="E10142" s="144"/>
      <c r="F10142" s="144"/>
    </row>
    <row r="10143" spans="1:6">
      <c r="A10143" s="144"/>
      <c r="B10143" s="144"/>
      <c r="C10143" s="144"/>
      <c r="D10143" s="144"/>
      <c r="E10143" s="144"/>
      <c r="F10143" s="144"/>
    </row>
    <row r="10144" spans="1:6">
      <c r="A10144" s="144"/>
      <c r="B10144" s="144"/>
      <c r="C10144" s="144"/>
      <c r="D10144" s="144"/>
      <c r="E10144" s="144"/>
      <c r="F10144" s="144"/>
    </row>
    <row r="10145" spans="1:6">
      <c r="A10145" s="144"/>
      <c r="B10145" s="144"/>
      <c r="C10145" s="144"/>
      <c r="D10145" s="144"/>
      <c r="E10145" s="144"/>
      <c r="F10145" s="144"/>
    </row>
    <row r="10146" spans="1:6">
      <c r="A10146" s="144"/>
      <c r="B10146" s="144"/>
      <c r="C10146" s="144"/>
      <c r="D10146" s="144"/>
      <c r="E10146" s="144"/>
      <c r="F10146" s="144"/>
    </row>
    <row r="10147" spans="1:6">
      <c r="A10147" s="144"/>
      <c r="B10147" s="144"/>
      <c r="C10147" s="144"/>
      <c r="D10147" s="144"/>
      <c r="E10147" s="144"/>
      <c r="F10147" s="144"/>
    </row>
    <row r="10148" spans="1:6">
      <c r="A10148" s="144"/>
      <c r="B10148" s="144"/>
      <c r="C10148" s="144"/>
      <c r="D10148" s="144"/>
      <c r="E10148" s="144"/>
      <c r="F10148" s="144"/>
    </row>
    <row r="10149" spans="1:6">
      <c r="A10149" s="144"/>
      <c r="B10149" s="144"/>
      <c r="C10149" s="144"/>
      <c r="D10149" s="144"/>
      <c r="E10149" s="144"/>
      <c r="F10149" s="144"/>
    </row>
    <row r="10150" spans="1:6">
      <c r="A10150" s="144"/>
      <c r="B10150" s="144"/>
      <c r="C10150" s="144"/>
      <c r="D10150" s="144"/>
      <c r="E10150" s="144"/>
      <c r="F10150" s="144"/>
    </row>
    <row r="10151" spans="1:6">
      <c r="A10151" s="144"/>
      <c r="B10151" s="144"/>
      <c r="C10151" s="144"/>
      <c r="D10151" s="144"/>
      <c r="E10151" s="144"/>
      <c r="F10151" s="144"/>
    </row>
    <row r="10152" spans="1:6">
      <c r="A10152" s="144"/>
      <c r="B10152" s="144"/>
      <c r="C10152" s="144"/>
      <c r="D10152" s="144"/>
      <c r="E10152" s="144"/>
      <c r="F10152" s="144"/>
    </row>
    <row r="10153" spans="1:6">
      <c r="A10153" s="144"/>
      <c r="B10153" s="144"/>
      <c r="C10153" s="144"/>
      <c r="D10153" s="144"/>
      <c r="E10153" s="144"/>
      <c r="F10153" s="144"/>
    </row>
    <row r="10154" spans="1:6">
      <c r="A10154" s="144"/>
      <c r="B10154" s="144"/>
      <c r="C10154" s="144"/>
      <c r="D10154" s="144"/>
      <c r="E10154" s="144"/>
      <c r="F10154" s="144"/>
    </row>
    <row r="10155" spans="1:6">
      <c r="A10155" s="144"/>
      <c r="B10155" s="144"/>
      <c r="C10155" s="144"/>
      <c r="D10155" s="144"/>
      <c r="E10155" s="144"/>
      <c r="F10155" s="144"/>
    </row>
    <row r="10156" spans="1:6">
      <c r="A10156" s="144"/>
      <c r="B10156" s="144"/>
      <c r="C10156" s="144"/>
      <c r="D10156" s="144"/>
      <c r="E10156" s="144"/>
      <c r="F10156" s="144"/>
    </row>
    <row r="10157" spans="1:6">
      <c r="A10157" s="144"/>
      <c r="B10157" s="144"/>
      <c r="C10157" s="144"/>
      <c r="D10157" s="144"/>
      <c r="E10157" s="144"/>
      <c r="F10157" s="144"/>
    </row>
    <row r="10158" spans="1:6">
      <c r="A10158" s="144"/>
      <c r="B10158" s="144"/>
      <c r="C10158" s="144"/>
      <c r="D10158" s="144"/>
      <c r="E10158" s="144"/>
      <c r="F10158" s="144"/>
    </row>
    <row r="10159" spans="1:6">
      <c r="A10159" s="144"/>
      <c r="B10159" s="144"/>
      <c r="C10159" s="144"/>
      <c r="D10159" s="144"/>
      <c r="E10159" s="144"/>
      <c r="F10159" s="144"/>
    </row>
    <row r="10160" spans="1:6">
      <c r="A10160" s="144"/>
      <c r="B10160" s="144"/>
      <c r="C10160" s="144"/>
      <c r="D10160" s="144"/>
      <c r="E10160" s="144"/>
      <c r="F10160" s="144"/>
    </row>
    <row r="10161" spans="1:6">
      <c r="A10161" s="144"/>
      <c r="B10161" s="144"/>
      <c r="C10161" s="144"/>
      <c r="D10161" s="144"/>
      <c r="E10161" s="144"/>
      <c r="F10161" s="144"/>
    </row>
    <row r="10162" spans="1:6">
      <c r="A10162" s="144"/>
      <c r="B10162" s="144"/>
      <c r="C10162" s="144"/>
      <c r="D10162" s="144"/>
      <c r="E10162" s="144"/>
      <c r="F10162" s="144"/>
    </row>
    <row r="10163" spans="1:6">
      <c r="A10163" s="144"/>
      <c r="B10163" s="144"/>
      <c r="C10163" s="144"/>
      <c r="D10163" s="144"/>
      <c r="E10163" s="144"/>
      <c r="F10163" s="144"/>
    </row>
    <row r="10164" spans="1:6">
      <c r="A10164" s="144"/>
      <c r="B10164" s="144"/>
      <c r="C10164" s="144"/>
      <c r="D10164" s="144"/>
      <c r="E10164" s="144"/>
      <c r="F10164" s="144"/>
    </row>
    <row r="10165" spans="1:6">
      <c r="A10165" s="144"/>
      <c r="B10165" s="144"/>
      <c r="C10165" s="144"/>
      <c r="D10165" s="144"/>
      <c r="E10165" s="144"/>
      <c r="F10165" s="144"/>
    </row>
    <row r="10166" spans="1:6">
      <c r="A10166" s="144"/>
      <c r="B10166" s="144"/>
      <c r="C10166" s="144"/>
      <c r="D10166" s="144"/>
      <c r="E10166" s="144"/>
      <c r="F10166" s="144"/>
    </row>
    <row r="10167" spans="1:6">
      <c r="A10167" s="144"/>
      <c r="B10167" s="144"/>
      <c r="C10167" s="144"/>
      <c r="D10167" s="144"/>
      <c r="E10167" s="144"/>
      <c r="F10167" s="144"/>
    </row>
    <row r="10168" spans="1:6">
      <c r="A10168" s="144"/>
      <c r="B10168" s="144"/>
      <c r="C10168" s="144"/>
      <c r="D10168" s="144"/>
      <c r="E10168" s="144"/>
      <c r="F10168" s="144"/>
    </row>
    <row r="10169" spans="1:6">
      <c r="A10169" s="144"/>
      <c r="B10169" s="144"/>
      <c r="C10169" s="144"/>
      <c r="D10169" s="144"/>
      <c r="E10169" s="144"/>
      <c r="F10169" s="144"/>
    </row>
    <row r="10170" spans="1:6">
      <c r="A10170" s="144"/>
      <c r="B10170" s="144"/>
      <c r="C10170" s="144"/>
      <c r="D10170" s="144"/>
      <c r="E10170" s="144"/>
      <c r="F10170" s="144"/>
    </row>
    <row r="10171" spans="1:6">
      <c r="A10171" s="144"/>
      <c r="B10171" s="144"/>
      <c r="C10171" s="144"/>
      <c r="D10171" s="144"/>
      <c r="E10171" s="144"/>
      <c r="F10171" s="144"/>
    </row>
    <row r="10172" spans="1:6">
      <c r="A10172" s="144"/>
      <c r="B10172" s="144"/>
      <c r="C10172" s="144"/>
      <c r="D10172" s="144"/>
      <c r="E10172" s="144"/>
      <c r="F10172" s="144"/>
    </row>
    <row r="10173" spans="1:6">
      <c r="A10173" s="144"/>
      <c r="B10173" s="144"/>
      <c r="C10173" s="144"/>
      <c r="D10173" s="144"/>
      <c r="E10173" s="144"/>
      <c r="F10173" s="144"/>
    </row>
    <row r="10174" spans="1:6">
      <c r="A10174" s="144"/>
      <c r="B10174" s="144"/>
      <c r="C10174" s="144"/>
      <c r="D10174" s="144"/>
      <c r="E10174" s="144"/>
      <c r="F10174" s="144"/>
    </row>
    <row r="10175" spans="1:6">
      <c r="A10175" s="144"/>
      <c r="B10175" s="144"/>
      <c r="C10175" s="144"/>
      <c r="D10175" s="144"/>
      <c r="E10175" s="144"/>
      <c r="F10175" s="144"/>
    </row>
    <row r="10176" spans="1:6">
      <c r="A10176" s="144"/>
      <c r="B10176" s="144"/>
      <c r="C10176" s="144"/>
      <c r="D10176" s="144"/>
      <c r="E10176" s="144"/>
      <c r="F10176" s="144"/>
    </row>
    <row r="10177" spans="1:6">
      <c r="A10177" s="144"/>
      <c r="B10177" s="144"/>
      <c r="C10177" s="144"/>
      <c r="D10177" s="144"/>
      <c r="E10177" s="144"/>
      <c r="F10177" s="144"/>
    </row>
    <row r="10178" spans="1:6">
      <c r="A10178" s="144"/>
      <c r="B10178" s="144"/>
      <c r="C10178" s="144"/>
      <c r="D10178" s="144"/>
      <c r="E10178" s="144"/>
      <c r="F10178" s="144"/>
    </row>
    <row r="10179" spans="1:6">
      <c r="A10179" s="144"/>
      <c r="B10179" s="144"/>
      <c r="C10179" s="144"/>
      <c r="D10179" s="144"/>
      <c r="E10179" s="144"/>
      <c r="F10179" s="144"/>
    </row>
    <row r="10180" spans="1:6">
      <c r="A10180" s="144"/>
      <c r="B10180" s="144"/>
      <c r="C10180" s="144"/>
      <c r="D10180" s="144"/>
      <c r="E10180" s="144"/>
      <c r="F10180" s="144"/>
    </row>
    <row r="10181" spans="1:6">
      <c r="A10181" s="144"/>
      <c r="B10181" s="144"/>
      <c r="C10181" s="144"/>
      <c r="D10181" s="144"/>
      <c r="E10181" s="144"/>
      <c r="F10181" s="144"/>
    </row>
    <row r="10182" spans="1:6">
      <c r="A10182" s="144"/>
      <c r="B10182" s="144"/>
      <c r="C10182" s="144"/>
      <c r="D10182" s="144"/>
      <c r="E10182" s="144"/>
      <c r="F10182" s="144"/>
    </row>
    <row r="10183" spans="1:6">
      <c r="A10183" s="144"/>
      <c r="B10183" s="144"/>
      <c r="C10183" s="144"/>
      <c r="D10183" s="144"/>
      <c r="E10183" s="144"/>
      <c r="F10183" s="144"/>
    </row>
    <row r="10184" spans="1:6">
      <c r="A10184" s="144"/>
      <c r="B10184" s="144"/>
      <c r="C10184" s="144"/>
      <c r="D10184" s="144"/>
      <c r="E10184" s="144"/>
      <c r="F10184" s="144"/>
    </row>
    <row r="10185" spans="1:6">
      <c r="A10185" s="144"/>
      <c r="B10185" s="144"/>
      <c r="C10185" s="144"/>
      <c r="D10185" s="144"/>
      <c r="E10185" s="144"/>
      <c r="F10185" s="144"/>
    </row>
    <row r="10186" spans="1:6">
      <c r="A10186" s="144"/>
      <c r="B10186" s="144"/>
      <c r="C10186" s="144"/>
      <c r="D10186" s="144"/>
      <c r="E10186" s="144"/>
      <c r="F10186" s="144"/>
    </row>
    <row r="10187" spans="1:6">
      <c r="A10187" s="144"/>
      <c r="B10187" s="144"/>
      <c r="C10187" s="144"/>
      <c r="D10187" s="144"/>
      <c r="E10187" s="144"/>
      <c r="F10187" s="144"/>
    </row>
    <row r="10188" spans="1:6">
      <c r="A10188" s="144"/>
      <c r="B10188" s="144"/>
      <c r="C10188" s="144"/>
      <c r="D10188" s="144"/>
      <c r="E10188" s="144"/>
      <c r="F10188" s="144"/>
    </row>
    <row r="10189" spans="1:6">
      <c r="A10189" s="144"/>
      <c r="B10189" s="144"/>
      <c r="C10189" s="144"/>
      <c r="D10189" s="144"/>
      <c r="E10189" s="144"/>
      <c r="F10189" s="144"/>
    </row>
    <row r="10190" spans="1:6">
      <c r="A10190" s="144"/>
      <c r="B10190" s="144"/>
      <c r="C10190" s="144"/>
      <c r="D10190" s="144"/>
      <c r="E10190" s="144"/>
      <c r="F10190" s="144"/>
    </row>
    <row r="10191" spans="1:6">
      <c r="A10191" s="144"/>
      <c r="B10191" s="144"/>
      <c r="C10191" s="144"/>
      <c r="D10191" s="144"/>
      <c r="E10191" s="144"/>
      <c r="F10191" s="144"/>
    </row>
    <row r="10192" spans="1:6">
      <c r="A10192" s="144"/>
      <c r="B10192" s="144"/>
      <c r="C10192" s="144"/>
      <c r="D10192" s="144"/>
      <c r="E10192" s="144"/>
      <c r="F10192" s="144"/>
    </row>
    <row r="10193" spans="1:6">
      <c r="A10193" s="144"/>
      <c r="B10193" s="144"/>
      <c r="C10193" s="144"/>
      <c r="D10193" s="144"/>
      <c r="E10193" s="144"/>
      <c r="F10193" s="144"/>
    </row>
    <row r="10194" spans="1:6">
      <c r="A10194" s="144"/>
      <c r="B10194" s="144"/>
      <c r="C10194" s="144"/>
      <c r="D10194" s="144"/>
      <c r="E10194" s="144"/>
      <c r="F10194" s="144"/>
    </row>
    <row r="10195" spans="1:6">
      <c r="A10195" s="144"/>
      <c r="B10195" s="144"/>
      <c r="C10195" s="144"/>
      <c r="D10195" s="144"/>
      <c r="E10195" s="144"/>
      <c r="F10195" s="144"/>
    </row>
    <row r="10196" spans="1:6">
      <c r="A10196" s="144"/>
      <c r="B10196" s="144"/>
      <c r="C10196" s="144"/>
      <c r="D10196" s="144"/>
      <c r="E10196" s="144"/>
      <c r="F10196" s="144"/>
    </row>
    <row r="10197" spans="1:6">
      <c r="A10197" s="144"/>
      <c r="B10197" s="144"/>
      <c r="C10197" s="144"/>
      <c r="D10197" s="144"/>
      <c r="E10197" s="144"/>
      <c r="F10197" s="144"/>
    </row>
    <row r="10198" spans="1:6">
      <c r="A10198" s="144"/>
      <c r="B10198" s="144"/>
      <c r="C10198" s="144"/>
      <c r="D10198" s="144"/>
      <c r="E10198" s="144"/>
      <c r="F10198" s="144"/>
    </row>
    <row r="10199" spans="1:6">
      <c r="A10199" s="144"/>
      <c r="B10199" s="144"/>
      <c r="C10199" s="144"/>
      <c r="D10199" s="144"/>
      <c r="E10199" s="144"/>
      <c r="F10199" s="144"/>
    </row>
    <row r="10200" spans="1:6">
      <c r="A10200" s="144"/>
      <c r="B10200" s="144"/>
      <c r="C10200" s="144"/>
      <c r="D10200" s="144"/>
      <c r="E10200" s="144"/>
      <c r="F10200" s="144"/>
    </row>
    <row r="10201" spans="1:6">
      <c r="A10201" s="144"/>
      <c r="B10201" s="144"/>
      <c r="C10201" s="144"/>
      <c r="D10201" s="144"/>
      <c r="E10201" s="144"/>
      <c r="F10201" s="144"/>
    </row>
    <row r="10202" spans="1:6">
      <c r="A10202" s="144"/>
      <c r="B10202" s="144"/>
      <c r="C10202" s="144"/>
      <c r="D10202" s="144"/>
      <c r="E10202" s="144"/>
      <c r="F10202" s="144"/>
    </row>
    <row r="10203" spans="1:6">
      <c r="A10203" s="144"/>
      <c r="B10203" s="144"/>
      <c r="C10203" s="144"/>
      <c r="D10203" s="144"/>
      <c r="E10203" s="144"/>
      <c r="F10203" s="144"/>
    </row>
    <row r="10204" spans="1:6">
      <c r="A10204" s="144"/>
      <c r="B10204" s="144"/>
      <c r="C10204" s="144"/>
      <c r="D10204" s="144"/>
      <c r="E10204" s="144"/>
      <c r="F10204" s="144"/>
    </row>
    <row r="10205" spans="1:6">
      <c r="A10205" s="144"/>
      <c r="B10205" s="144"/>
      <c r="C10205" s="144"/>
      <c r="D10205" s="144"/>
      <c r="E10205" s="144"/>
      <c r="F10205" s="144"/>
    </row>
    <row r="10206" spans="1:6">
      <c r="A10206" s="144"/>
      <c r="B10206" s="144"/>
      <c r="C10206" s="144"/>
      <c r="D10206" s="144"/>
      <c r="E10206" s="144"/>
      <c r="F10206" s="144"/>
    </row>
    <row r="10207" spans="1:6">
      <c r="A10207" s="144"/>
      <c r="B10207" s="144"/>
      <c r="C10207" s="144"/>
      <c r="D10207" s="144"/>
      <c r="E10207" s="144"/>
      <c r="F10207" s="144"/>
    </row>
    <row r="10208" spans="1:6">
      <c r="A10208" s="144"/>
      <c r="B10208" s="144"/>
      <c r="C10208" s="144"/>
      <c r="D10208" s="144"/>
      <c r="E10208" s="144"/>
      <c r="F10208" s="144"/>
    </row>
    <row r="10209" spans="1:6">
      <c r="A10209" s="144"/>
      <c r="B10209" s="144"/>
      <c r="C10209" s="144"/>
      <c r="D10209" s="144"/>
      <c r="E10209" s="144"/>
      <c r="F10209" s="144"/>
    </row>
    <row r="10210" spans="1:6">
      <c r="A10210" s="144"/>
      <c r="B10210" s="144"/>
      <c r="C10210" s="144"/>
      <c r="D10210" s="144"/>
      <c r="E10210" s="144"/>
      <c r="F10210" s="144"/>
    </row>
    <row r="10211" spans="1:6">
      <c r="A10211" s="144"/>
      <c r="B10211" s="144"/>
      <c r="C10211" s="144"/>
      <c r="D10211" s="144"/>
      <c r="E10211" s="144"/>
      <c r="F10211" s="144"/>
    </row>
    <row r="10212" spans="1:6">
      <c r="A10212" s="144"/>
      <c r="B10212" s="144"/>
      <c r="C10212" s="144"/>
      <c r="D10212" s="144"/>
      <c r="E10212" s="144"/>
      <c r="F10212" s="144"/>
    </row>
    <row r="10213" spans="1:6">
      <c r="A10213" s="144"/>
      <c r="B10213" s="144"/>
      <c r="C10213" s="144"/>
      <c r="D10213" s="144"/>
      <c r="E10213" s="144"/>
      <c r="F10213" s="144"/>
    </row>
    <row r="10214" spans="1:6">
      <c r="A10214" s="144"/>
      <c r="B10214" s="144"/>
      <c r="C10214" s="144"/>
      <c r="D10214" s="144"/>
      <c r="E10214" s="144"/>
      <c r="F10214" s="144"/>
    </row>
    <row r="10215" spans="1:6">
      <c r="A10215" s="144"/>
      <c r="B10215" s="144"/>
      <c r="C10215" s="144"/>
      <c r="D10215" s="144"/>
      <c r="E10215" s="144"/>
      <c r="F10215" s="144"/>
    </row>
    <row r="10216" spans="1:6">
      <c r="A10216" s="144"/>
      <c r="B10216" s="144"/>
      <c r="C10216" s="144"/>
      <c r="D10216" s="144"/>
      <c r="E10216" s="144"/>
      <c r="F10216" s="144"/>
    </row>
    <row r="10217" spans="1:6">
      <c r="A10217" s="144"/>
      <c r="B10217" s="144"/>
      <c r="C10217" s="144"/>
      <c r="D10217" s="144"/>
      <c r="E10217" s="144"/>
      <c r="F10217" s="144"/>
    </row>
    <row r="10218" spans="1:6">
      <c r="A10218" s="144"/>
      <c r="B10218" s="144"/>
      <c r="C10218" s="144"/>
      <c r="D10218" s="144"/>
      <c r="E10218" s="144"/>
      <c r="F10218" s="144"/>
    </row>
    <row r="10219" spans="1:6">
      <c r="A10219" s="144"/>
      <c r="B10219" s="144"/>
      <c r="C10219" s="144"/>
      <c r="D10219" s="144"/>
      <c r="E10219" s="144"/>
      <c r="F10219" s="144"/>
    </row>
    <row r="10220" spans="1:6">
      <c r="A10220" s="144"/>
      <c r="B10220" s="144"/>
      <c r="C10220" s="144"/>
      <c r="D10220" s="144"/>
      <c r="E10220" s="144"/>
      <c r="F10220" s="144"/>
    </row>
    <row r="10221" spans="1:6">
      <c r="A10221" s="144"/>
      <c r="B10221" s="144"/>
      <c r="C10221" s="144"/>
      <c r="D10221" s="144"/>
      <c r="E10221" s="144"/>
      <c r="F10221" s="144"/>
    </row>
    <row r="10222" spans="1:6">
      <c r="A10222" s="144"/>
      <c r="B10222" s="144"/>
      <c r="C10222" s="144"/>
      <c r="D10222" s="144"/>
      <c r="E10222" s="144"/>
      <c r="F10222" s="144"/>
    </row>
    <row r="10223" spans="1:6">
      <c r="A10223" s="144"/>
      <c r="B10223" s="144"/>
      <c r="C10223" s="144"/>
      <c r="D10223" s="144"/>
      <c r="E10223" s="144"/>
      <c r="F10223" s="144"/>
    </row>
    <row r="10224" spans="1:6">
      <c r="A10224" s="144"/>
      <c r="B10224" s="144"/>
      <c r="C10224" s="144"/>
      <c r="D10224" s="144"/>
      <c r="E10224" s="144"/>
      <c r="F10224" s="144"/>
    </row>
    <row r="10225" spans="1:6">
      <c r="A10225" s="144"/>
      <c r="B10225" s="144"/>
      <c r="C10225" s="144"/>
      <c r="D10225" s="144"/>
      <c r="E10225" s="144"/>
      <c r="F10225" s="144"/>
    </row>
    <row r="10226" spans="1:6">
      <c r="A10226" s="144"/>
      <c r="B10226" s="144"/>
      <c r="C10226" s="144"/>
      <c r="D10226" s="144"/>
      <c r="E10226" s="144"/>
      <c r="F10226" s="144"/>
    </row>
    <row r="10227" spans="1:6">
      <c r="A10227" s="144"/>
      <c r="B10227" s="144"/>
      <c r="C10227" s="144"/>
      <c r="D10227" s="144"/>
      <c r="E10227" s="144"/>
      <c r="F10227" s="144"/>
    </row>
    <row r="10228" spans="1:6">
      <c r="A10228" s="144"/>
      <c r="B10228" s="144"/>
      <c r="C10228" s="144"/>
      <c r="D10228" s="144"/>
      <c r="E10228" s="144"/>
      <c r="F10228" s="144"/>
    </row>
    <row r="10229" spans="1:6">
      <c r="A10229" s="144"/>
      <c r="B10229" s="144"/>
      <c r="C10229" s="144"/>
      <c r="D10229" s="144"/>
      <c r="E10229" s="144"/>
      <c r="F10229" s="144"/>
    </row>
    <row r="10230" spans="1:6">
      <c r="A10230" s="144"/>
      <c r="B10230" s="144"/>
      <c r="C10230" s="144"/>
      <c r="D10230" s="144"/>
      <c r="E10230" s="144"/>
      <c r="F10230" s="144"/>
    </row>
    <row r="10231" spans="1:6">
      <c r="A10231" s="144"/>
      <c r="B10231" s="144"/>
      <c r="C10231" s="144"/>
      <c r="D10231" s="144"/>
      <c r="E10231" s="144"/>
      <c r="F10231" s="144"/>
    </row>
    <row r="10232" spans="1:6">
      <c r="A10232" s="144"/>
      <c r="B10232" s="144"/>
      <c r="C10232" s="144"/>
      <c r="D10232" s="144"/>
      <c r="E10232" s="144"/>
      <c r="F10232" s="144"/>
    </row>
    <row r="10233" spans="1:6">
      <c r="A10233" s="144"/>
      <c r="B10233" s="144"/>
      <c r="C10233" s="144"/>
      <c r="D10233" s="144"/>
      <c r="E10233" s="144"/>
      <c r="F10233" s="144"/>
    </row>
    <row r="10234" spans="1:6">
      <c r="A10234" s="144"/>
      <c r="B10234" s="144"/>
      <c r="C10234" s="144"/>
      <c r="D10234" s="144"/>
      <c r="E10234" s="144"/>
      <c r="F10234" s="144"/>
    </row>
    <row r="10235" spans="1:6">
      <c r="A10235" s="144"/>
      <c r="B10235" s="144"/>
      <c r="C10235" s="144"/>
      <c r="D10235" s="144"/>
      <c r="E10235" s="144"/>
      <c r="F10235" s="144"/>
    </row>
    <row r="10236" spans="1:6">
      <c r="A10236" s="144"/>
      <c r="B10236" s="144"/>
      <c r="C10236" s="144"/>
      <c r="D10236" s="144"/>
      <c r="E10236" s="144"/>
      <c r="F10236" s="144"/>
    </row>
    <row r="10237" spans="1:6">
      <c r="A10237" s="144"/>
      <c r="B10237" s="144"/>
      <c r="C10237" s="144"/>
      <c r="D10237" s="144"/>
      <c r="E10237" s="144"/>
      <c r="F10237" s="144"/>
    </row>
    <row r="10238" spans="1:6">
      <c r="A10238" s="144"/>
      <c r="B10238" s="144"/>
      <c r="C10238" s="144"/>
      <c r="D10238" s="144"/>
      <c r="E10238" s="144"/>
      <c r="F10238" s="144"/>
    </row>
    <row r="10239" spans="1:6">
      <c r="A10239" s="144"/>
      <c r="B10239" s="144"/>
      <c r="C10239" s="144"/>
      <c r="D10239" s="144"/>
      <c r="E10239" s="144"/>
      <c r="F10239" s="144"/>
    </row>
    <row r="10240" spans="1:6">
      <c r="A10240" s="144"/>
      <c r="B10240" s="144"/>
      <c r="C10240" s="144"/>
      <c r="D10240" s="144"/>
      <c r="E10240" s="144"/>
      <c r="F10240" s="144"/>
    </row>
    <row r="10241" spans="1:6">
      <c r="A10241" s="144"/>
      <c r="B10241" s="144"/>
      <c r="C10241" s="144"/>
      <c r="D10241" s="144"/>
      <c r="E10241" s="144"/>
      <c r="F10241" s="144"/>
    </row>
    <row r="10242" spans="1:6">
      <c r="A10242" s="144"/>
      <c r="B10242" s="144"/>
      <c r="C10242" s="144"/>
      <c r="D10242" s="144"/>
      <c r="E10242" s="144"/>
      <c r="F10242" s="144"/>
    </row>
    <row r="10243" spans="1:6">
      <c r="A10243" s="144"/>
      <c r="B10243" s="144"/>
      <c r="C10243" s="144"/>
      <c r="D10243" s="144"/>
      <c r="E10243" s="144"/>
      <c r="F10243" s="144"/>
    </row>
    <row r="10244" spans="1:6">
      <c r="A10244" s="144"/>
      <c r="B10244" s="144"/>
      <c r="C10244" s="144"/>
      <c r="D10244" s="144"/>
      <c r="E10244" s="144"/>
      <c r="F10244" s="144"/>
    </row>
    <row r="10245" spans="1:6">
      <c r="A10245" s="144"/>
      <c r="B10245" s="144"/>
      <c r="C10245" s="144"/>
      <c r="D10245" s="144"/>
      <c r="E10245" s="144"/>
      <c r="F10245" s="144"/>
    </row>
    <row r="10246" spans="1:6">
      <c r="A10246" s="144"/>
      <c r="B10246" s="144"/>
      <c r="C10246" s="144"/>
      <c r="D10246" s="144"/>
      <c r="E10246" s="144"/>
      <c r="F10246" s="144"/>
    </row>
    <row r="10247" spans="1:6">
      <c r="A10247" s="144"/>
      <c r="B10247" s="144"/>
      <c r="C10247" s="144"/>
      <c r="D10247" s="144"/>
      <c r="E10247" s="144"/>
      <c r="F10247" s="144"/>
    </row>
    <row r="10248" spans="1:6">
      <c r="A10248" s="144"/>
      <c r="B10248" s="144"/>
      <c r="C10248" s="144"/>
      <c r="D10248" s="144"/>
      <c r="E10248" s="144"/>
      <c r="F10248" s="144"/>
    </row>
    <row r="10249" spans="1:6">
      <c r="A10249" s="144"/>
      <c r="B10249" s="144"/>
      <c r="C10249" s="144"/>
      <c r="D10249" s="144"/>
      <c r="E10249" s="144"/>
      <c r="F10249" s="144"/>
    </row>
    <row r="10250" spans="1:6">
      <c r="A10250" s="144"/>
      <c r="B10250" s="144"/>
      <c r="C10250" s="144"/>
      <c r="D10250" s="144"/>
      <c r="E10250" s="144"/>
      <c r="F10250" s="144"/>
    </row>
    <row r="10251" spans="1:6">
      <c r="A10251" s="144"/>
      <c r="B10251" s="144"/>
      <c r="C10251" s="144"/>
      <c r="D10251" s="144"/>
      <c r="E10251" s="144"/>
      <c r="F10251" s="144"/>
    </row>
    <row r="10252" spans="1:6">
      <c r="A10252" s="144"/>
      <c r="B10252" s="144"/>
      <c r="C10252" s="144"/>
      <c r="D10252" s="144"/>
      <c r="E10252" s="144"/>
      <c r="F10252" s="144"/>
    </row>
    <row r="10253" spans="1:6">
      <c r="A10253" s="144"/>
      <c r="B10253" s="144"/>
      <c r="C10253" s="144"/>
      <c r="D10253" s="144"/>
      <c r="E10253" s="144"/>
      <c r="F10253" s="144"/>
    </row>
    <row r="10254" spans="1:6">
      <c r="A10254" s="144"/>
      <c r="B10254" s="144"/>
      <c r="C10254" s="144"/>
      <c r="D10254" s="144"/>
      <c r="E10254" s="144"/>
      <c r="F10254" s="144"/>
    </row>
    <row r="10255" spans="1:6">
      <c r="A10255" s="144"/>
      <c r="B10255" s="144"/>
      <c r="C10255" s="144"/>
      <c r="D10255" s="144"/>
      <c r="E10255" s="144"/>
      <c r="F10255" s="144"/>
    </row>
    <row r="10256" spans="1:6">
      <c r="A10256" s="144"/>
      <c r="B10256" s="144"/>
      <c r="C10256" s="144"/>
      <c r="D10256" s="144"/>
      <c r="E10256" s="144"/>
      <c r="F10256" s="144"/>
    </row>
    <row r="10257" spans="1:6">
      <c r="A10257" s="144"/>
      <c r="B10257" s="144"/>
      <c r="C10257" s="144"/>
      <c r="D10257" s="144"/>
      <c r="E10257" s="144"/>
      <c r="F10257" s="144"/>
    </row>
    <row r="10258" spans="1:6">
      <c r="A10258" s="144"/>
      <c r="B10258" s="144"/>
      <c r="C10258" s="144"/>
      <c r="D10258" s="144"/>
      <c r="E10258" s="144"/>
      <c r="F10258" s="144"/>
    </row>
    <row r="10259" spans="1:6">
      <c r="A10259" s="144"/>
      <c r="B10259" s="144"/>
      <c r="C10259" s="144"/>
      <c r="D10259" s="144"/>
      <c r="E10259" s="144"/>
      <c r="F10259" s="144"/>
    </row>
    <row r="10260" spans="1:6">
      <c r="A10260" s="144"/>
      <c r="B10260" s="144"/>
      <c r="C10260" s="144"/>
      <c r="D10260" s="144"/>
      <c r="E10260" s="144"/>
      <c r="F10260" s="144"/>
    </row>
    <row r="10261" spans="1:6">
      <c r="A10261" s="144"/>
      <c r="B10261" s="144"/>
      <c r="C10261" s="144"/>
      <c r="D10261" s="144"/>
      <c r="E10261" s="144"/>
      <c r="F10261" s="144"/>
    </row>
    <row r="10262" spans="1:6">
      <c r="A10262" s="144"/>
      <c r="B10262" s="144"/>
      <c r="C10262" s="144"/>
      <c r="D10262" s="144"/>
      <c r="E10262" s="144"/>
      <c r="F10262" s="144"/>
    </row>
    <row r="10263" spans="1:6">
      <c r="A10263" s="144"/>
      <c r="B10263" s="144"/>
      <c r="C10263" s="144"/>
      <c r="D10263" s="144"/>
      <c r="E10263" s="144"/>
      <c r="F10263" s="144"/>
    </row>
    <row r="10264" spans="1:6">
      <c r="A10264" s="144"/>
      <c r="B10264" s="144"/>
      <c r="C10264" s="144"/>
      <c r="D10264" s="144"/>
      <c r="E10264" s="144"/>
      <c r="F10264" s="144"/>
    </row>
    <row r="10265" spans="1:6">
      <c r="A10265" s="144"/>
      <c r="B10265" s="144"/>
      <c r="C10265" s="144"/>
      <c r="D10265" s="144"/>
      <c r="E10265" s="144"/>
      <c r="F10265" s="144"/>
    </row>
    <row r="10266" spans="1:6">
      <c r="A10266" s="144"/>
      <c r="B10266" s="144"/>
      <c r="C10266" s="144"/>
      <c r="D10266" s="144"/>
      <c r="E10266" s="144"/>
      <c r="F10266" s="144"/>
    </row>
    <row r="10267" spans="1:6">
      <c r="A10267" s="144"/>
      <c r="B10267" s="144"/>
      <c r="C10267" s="144"/>
      <c r="D10267" s="144"/>
      <c r="E10267" s="144"/>
      <c r="F10267" s="144"/>
    </row>
    <row r="10268" spans="1:6">
      <c r="A10268" s="144"/>
      <c r="B10268" s="144"/>
      <c r="C10268" s="144"/>
      <c r="D10268" s="144"/>
      <c r="E10268" s="144"/>
      <c r="F10268" s="144"/>
    </row>
    <row r="10269" spans="1:6">
      <c r="A10269" s="144"/>
      <c r="B10269" s="144"/>
      <c r="C10269" s="144"/>
      <c r="D10269" s="144"/>
      <c r="E10269" s="144"/>
      <c r="F10269" s="144"/>
    </row>
    <row r="10270" spans="1:6">
      <c r="A10270" s="144"/>
      <c r="B10270" s="144"/>
      <c r="C10270" s="144"/>
      <c r="D10270" s="144"/>
      <c r="E10270" s="144"/>
      <c r="F10270" s="144"/>
    </row>
    <row r="10271" spans="1:6">
      <c r="A10271" s="144"/>
      <c r="B10271" s="144"/>
      <c r="C10271" s="144"/>
      <c r="D10271" s="144"/>
      <c r="E10271" s="144"/>
      <c r="F10271" s="144"/>
    </row>
    <row r="10272" spans="1:6">
      <c r="A10272" s="144"/>
      <c r="B10272" s="144"/>
      <c r="C10272" s="144"/>
      <c r="D10272" s="144"/>
      <c r="E10272" s="144"/>
      <c r="F10272" s="144"/>
    </row>
    <row r="10273" spans="1:6">
      <c r="A10273" s="144"/>
      <c r="B10273" s="144"/>
      <c r="C10273" s="144"/>
      <c r="D10273" s="144"/>
      <c r="E10273" s="144"/>
      <c r="F10273" s="144"/>
    </row>
    <row r="10274" spans="1:6">
      <c r="A10274" s="144"/>
      <c r="B10274" s="144"/>
      <c r="C10274" s="144"/>
      <c r="D10274" s="144"/>
      <c r="E10274" s="144"/>
      <c r="F10274" s="144"/>
    </row>
    <row r="10275" spans="1:6">
      <c r="A10275" s="144"/>
      <c r="B10275" s="144"/>
      <c r="C10275" s="144"/>
      <c r="D10275" s="144"/>
      <c r="E10275" s="144"/>
      <c r="F10275" s="144"/>
    </row>
    <row r="10276" spans="1:6">
      <c r="A10276" s="144"/>
      <c r="B10276" s="144"/>
      <c r="C10276" s="144"/>
      <c r="D10276" s="144"/>
      <c r="E10276" s="144"/>
      <c r="F10276" s="144"/>
    </row>
    <row r="10277" spans="1:6">
      <c r="A10277" s="144"/>
      <c r="B10277" s="144"/>
      <c r="C10277" s="144"/>
      <c r="D10277" s="144"/>
      <c r="E10277" s="144"/>
      <c r="F10277" s="144"/>
    </row>
    <row r="10278" spans="1:6">
      <c r="A10278" s="144"/>
      <c r="B10278" s="144"/>
      <c r="C10278" s="144"/>
      <c r="D10278" s="144"/>
      <c r="E10278" s="144"/>
      <c r="F10278" s="144"/>
    </row>
    <row r="10279" spans="1:6">
      <c r="A10279" s="144"/>
      <c r="B10279" s="144"/>
      <c r="C10279" s="144"/>
      <c r="D10279" s="144"/>
      <c r="E10279" s="144"/>
      <c r="F10279" s="144"/>
    </row>
    <row r="10280" spans="1:6">
      <c r="A10280" s="144"/>
      <c r="B10280" s="144"/>
      <c r="C10280" s="144"/>
      <c r="D10280" s="144"/>
      <c r="E10280" s="144"/>
      <c r="F10280" s="144"/>
    </row>
    <row r="10281" spans="1:6">
      <c r="A10281" s="144"/>
      <c r="B10281" s="144"/>
      <c r="C10281" s="144"/>
      <c r="D10281" s="144"/>
      <c r="E10281" s="144"/>
      <c r="F10281" s="144"/>
    </row>
    <row r="10282" spans="1:6">
      <c r="A10282" s="144"/>
      <c r="B10282" s="144"/>
      <c r="C10282" s="144"/>
      <c r="D10282" s="144"/>
      <c r="E10282" s="144"/>
      <c r="F10282" s="144"/>
    </row>
    <row r="10283" spans="1:6">
      <c r="A10283" s="144"/>
      <c r="B10283" s="144"/>
      <c r="C10283" s="144"/>
      <c r="D10283" s="144"/>
      <c r="E10283" s="144"/>
      <c r="F10283" s="144"/>
    </row>
    <row r="10284" spans="1:6">
      <c r="A10284" s="144"/>
      <c r="B10284" s="144"/>
      <c r="C10284" s="144"/>
      <c r="D10284" s="144"/>
      <c r="E10284" s="144"/>
      <c r="F10284" s="144"/>
    </row>
    <row r="10285" spans="1:6">
      <c r="A10285" s="144"/>
      <c r="B10285" s="144"/>
      <c r="C10285" s="144"/>
      <c r="D10285" s="144"/>
      <c r="E10285" s="144"/>
      <c r="F10285" s="144"/>
    </row>
    <row r="10286" spans="1:6">
      <c r="A10286" s="144"/>
      <c r="B10286" s="144"/>
      <c r="C10286" s="144"/>
      <c r="D10286" s="144"/>
      <c r="E10286" s="144"/>
      <c r="F10286" s="144"/>
    </row>
    <row r="10287" spans="1:6">
      <c r="A10287" s="144"/>
      <c r="B10287" s="144"/>
      <c r="C10287" s="144"/>
      <c r="D10287" s="144"/>
      <c r="E10287" s="144"/>
      <c r="F10287" s="144"/>
    </row>
    <row r="10288" spans="1:6">
      <c r="A10288" s="144"/>
      <c r="B10288" s="144"/>
      <c r="C10288" s="144"/>
      <c r="D10288" s="144"/>
      <c r="E10288" s="144"/>
      <c r="F10288" s="144"/>
    </row>
    <row r="10289" spans="1:6">
      <c r="A10289" s="144"/>
      <c r="B10289" s="144"/>
      <c r="C10289" s="144"/>
      <c r="D10289" s="144"/>
      <c r="E10289" s="144"/>
      <c r="F10289" s="144"/>
    </row>
    <row r="10290" spans="1:6">
      <c r="A10290" s="144"/>
      <c r="B10290" s="144"/>
      <c r="C10290" s="144"/>
      <c r="D10290" s="144"/>
      <c r="E10290" s="144"/>
      <c r="F10290" s="144"/>
    </row>
    <row r="10291" spans="1:6">
      <c r="A10291" s="144"/>
      <c r="B10291" s="144"/>
      <c r="C10291" s="144"/>
      <c r="D10291" s="144"/>
      <c r="E10291" s="144"/>
      <c r="F10291" s="144"/>
    </row>
    <row r="10292" spans="1:6">
      <c r="A10292" s="144"/>
      <c r="B10292" s="144"/>
      <c r="C10292" s="144"/>
      <c r="D10292" s="144"/>
      <c r="E10292" s="144"/>
      <c r="F10292" s="144"/>
    </row>
    <row r="10293" spans="1:6">
      <c r="A10293" s="144"/>
      <c r="B10293" s="144"/>
      <c r="C10293" s="144"/>
      <c r="D10293" s="144"/>
      <c r="E10293" s="144"/>
      <c r="F10293" s="144"/>
    </row>
    <row r="10294" spans="1:6">
      <c r="A10294" s="144"/>
      <c r="B10294" s="144"/>
      <c r="C10294" s="144"/>
      <c r="D10294" s="144"/>
      <c r="E10294" s="144"/>
      <c r="F10294" s="144"/>
    </row>
    <row r="10295" spans="1:6">
      <c r="A10295" s="144"/>
      <c r="B10295" s="144"/>
      <c r="C10295" s="144"/>
      <c r="D10295" s="144"/>
      <c r="E10295" s="144"/>
      <c r="F10295" s="144"/>
    </row>
    <row r="10296" spans="1:6">
      <c r="A10296" s="144"/>
      <c r="B10296" s="144"/>
      <c r="C10296" s="144"/>
      <c r="D10296" s="144"/>
      <c r="E10296" s="144"/>
      <c r="F10296" s="144"/>
    </row>
    <row r="10297" spans="1:6">
      <c r="A10297" s="144"/>
      <c r="B10297" s="144"/>
      <c r="C10297" s="144"/>
      <c r="D10297" s="144"/>
      <c r="E10297" s="144"/>
      <c r="F10297" s="144"/>
    </row>
    <row r="10298" spans="1:6">
      <c r="A10298" s="144"/>
      <c r="B10298" s="144"/>
      <c r="C10298" s="144"/>
      <c r="D10298" s="144"/>
      <c r="E10298" s="144"/>
      <c r="F10298" s="144"/>
    </row>
    <row r="10299" spans="1:6">
      <c r="A10299" s="144"/>
      <c r="B10299" s="144"/>
      <c r="C10299" s="144"/>
      <c r="D10299" s="144"/>
      <c r="E10299" s="144"/>
      <c r="F10299" s="144"/>
    </row>
    <row r="10300" spans="1:6">
      <c r="A10300" s="144"/>
      <c r="B10300" s="144"/>
      <c r="C10300" s="144"/>
      <c r="D10300" s="144"/>
      <c r="E10300" s="144"/>
      <c r="F10300" s="144"/>
    </row>
    <row r="10301" spans="1:6">
      <c r="A10301" s="144"/>
      <c r="B10301" s="144"/>
      <c r="C10301" s="144"/>
      <c r="D10301" s="144"/>
      <c r="E10301" s="144"/>
      <c r="F10301" s="144"/>
    </row>
    <row r="10302" spans="1:6">
      <c r="A10302" s="144"/>
      <c r="B10302" s="144"/>
      <c r="C10302" s="144"/>
      <c r="D10302" s="144"/>
      <c r="E10302" s="144"/>
      <c r="F10302" s="144"/>
    </row>
    <row r="10303" spans="1:6">
      <c r="A10303" s="144"/>
      <c r="B10303" s="144"/>
      <c r="C10303" s="144"/>
      <c r="D10303" s="144"/>
      <c r="E10303" s="144"/>
      <c r="F10303" s="144"/>
    </row>
    <row r="10304" spans="1:6">
      <c r="A10304" s="144"/>
      <c r="B10304" s="144"/>
      <c r="C10304" s="144"/>
      <c r="D10304" s="144"/>
      <c r="E10304" s="144"/>
      <c r="F10304" s="144"/>
    </row>
    <row r="10305" spans="1:6">
      <c r="A10305" s="144"/>
      <c r="B10305" s="144"/>
      <c r="C10305" s="144"/>
      <c r="D10305" s="144"/>
      <c r="E10305" s="144"/>
      <c r="F10305" s="144"/>
    </row>
    <row r="10306" spans="1:6">
      <c r="A10306" s="144"/>
      <c r="B10306" s="144"/>
      <c r="C10306" s="144"/>
      <c r="D10306" s="144"/>
      <c r="E10306" s="144"/>
      <c r="F10306" s="144"/>
    </row>
    <row r="10307" spans="1:6">
      <c r="A10307" s="144"/>
      <c r="B10307" s="144"/>
      <c r="C10307" s="144"/>
      <c r="D10307" s="144"/>
      <c r="E10307" s="144"/>
      <c r="F10307" s="144"/>
    </row>
    <row r="10308" spans="1:6">
      <c r="A10308" s="144"/>
      <c r="B10308" s="144"/>
      <c r="C10308" s="144"/>
      <c r="D10308" s="144"/>
      <c r="E10308" s="144"/>
      <c r="F10308" s="144"/>
    </row>
    <row r="10309" spans="1:6">
      <c r="A10309" s="144"/>
      <c r="B10309" s="144"/>
      <c r="C10309" s="144"/>
      <c r="D10309" s="144"/>
      <c r="E10309" s="144"/>
      <c r="F10309" s="144"/>
    </row>
    <row r="10310" spans="1:6">
      <c r="A10310" s="144"/>
      <c r="B10310" s="144"/>
      <c r="C10310" s="144"/>
      <c r="D10310" s="144"/>
      <c r="E10310" s="144"/>
      <c r="F10310" s="144"/>
    </row>
    <row r="10311" spans="1:6">
      <c r="A10311" s="144"/>
      <c r="B10311" s="144"/>
      <c r="C10311" s="144"/>
      <c r="D10311" s="144"/>
      <c r="E10311" s="144"/>
      <c r="F10311" s="144"/>
    </row>
    <row r="10312" spans="1:6">
      <c r="A10312" s="144"/>
      <c r="B10312" s="144"/>
      <c r="C10312" s="144"/>
      <c r="D10312" s="144"/>
      <c r="E10312" s="144"/>
      <c r="F10312" s="144"/>
    </row>
    <row r="10313" spans="1:6">
      <c r="A10313" s="144"/>
      <c r="B10313" s="144"/>
      <c r="C10313" s="144"/>
      <c r="D10313" s="144"/>
      <c r="E10313" s="144"/>
      <c r="F10313" s="144"/>
    </row>
    <row r="10314" spans="1:6">
      <c r="A10314" s="144"/>
      <c r="B10314" s="144"/>
      <c r="C10314" s="144"/>
      <c r="D10314" s="144"/>
      <c r="E10314" s="144"/>
      <c r="F10314" s="144"/>
    </row>
    <row r="10315" spans="1:6">
      <c r="A10315" s="144"/>
      <c r="B10315" s="144"/>
      <c r="C10315" s="144"/>
      <c r="D10315" s="144"/>
      <c r="E10315" s="144"/>
      <c r="F10315" s="144"/>
    </row>
    <row r="10316" spans="1:6">
      <c r="A10316" s="144"/>
      <c r="B10316" s="144"/>
      <c r="C10316" s="144"/>
      <c r="D10316" s="144"/>
      <c r="E10316" s="144"/>
      <c r="F10316" s="144"/>
    </row>
    <row r="10317" spans="1:6">
      <c r="A10317" s="144"/>
      <c r="B10317" s="144"/>
      <c r="C10317" s="144"/>
      <c r="D10317" s="144"/>
      <c r="E10317" s="144"/>
      <c r="F10317" s="144"/>
    </row>
    <row r="10318" spans="1:6">
      <c r="A10318" s="144"/>
      <c r="B10318" s="144"/>
      <c r="C10318" s="144"/>
      <c r="D10318" s="144"/>
      <c r="E10318" s="144"/>
      <c r="F10318" s="144"/>
    </row>
    <row r="10319" spans="1:6">
      <c r="A10319" s="144"/>
      <c r="B10319" s="144"/>
      <c r="C10319" s="144"/>
      <c r="D10319" s="144"/>
      <c r="E10319" s="144"/>
      <c r="F10319" s="144"/>
    </row>
    <row r="10320" spans="1:6">
      <c r="A10320" s="144"/>
      <c r="B10320" s="144"/>
      <c r="C10320" s="144"/>
      <c r="D10320" s="144"/>
      <c r="E10320" s="144"/>
      <c r="F10320" s="144"/>
    </row>
    <row r="10321" spans="1:6">
      <c r="A10321" s="144"/>
      <c r="B10321" s="144"/>
      <c r="C10321" s="144"/>
      <c r="D10321" s="144"/>
      <c r="E10321" s="144"/>
      <c r="F10321" s="144"/>
    </row>
    <row r="10322" spans="1:6">
      <c r="A10322" s="144"/>
      <c r="B10322" s="144"/>
      <c r="C10322" s="144"/>
      <c r="D10322" s="144"/>
      <c r="E10322" s="144"/>
      <c r="F10322" s="144"/>
    </row>
    <row r="10323" spans="1:6">
      <c r="A10323" s="144"/>
      <c r="B10323" s="144"/>
      <c r="C10323" s="144"/>
      <c r="D10323" s="144"/>
      <c r="E10323" s="144"/>
      <c r="F10323" s="144"/>
    </row>
    <row r="10324" spans="1:6">
      <c r="A10324" s="144"/>
      <c r="B10324" s="144"/>
      <c r="C10324" s="144"/>
      <c r="D10324" s="144"/>
      <c r="E10324" s="144"/>
      <c r="F10324" s="144"/>
    </row>
    <row r="10325" spans="1:6">
      <c r="A10325" s="144"/>
      <c r="B10325" s="144"/>
      <c r="C10325" s="144"/>
      <c r="D10325" s="144"/>
      <c r="E10325" s="144"/>
      <c r="F10325" s="144"/>
    </row>
    <row r="10326" spans="1:6">
      <c r="A10326" s="144"/>
      <c r="B10326" s="144"/>
      <c r="C10326" s="144"/>
      <c r="D10326" s="144"/>
      <c r="E10326" s="144"/>
      <c r="F10326" s="144"/>
    </row>
    <row r="10327" spans="1:6">
      <c r="A10327" s="144"/>
      <c r="B10327" s="144"/>
      <c r="C10327" s="144"/>
      <c r="D10327" s="144"/>
      <c r="E10327" s="144"/>
      <c r="F10327" s="144"/>
    </row>
    <row r="10328" spans="1:6">
      <c r="A10328" s="144"/>
      <c r="B10328" s="144"/>
      <c r="C10328" s="144"/>
      <c r="D10328" s="144"/>
      <c r="E10328" s="144"/>
      <c r="F10328" s="144"/>
    </row>
    <row r="10329" spans="1:6">
      <c r="A10329" s="144"/>
      <c r="B10329" s="144"/>
      <c r="C10329" s="144"/>
      <c r="D10329" s="144"/>
      <c r="E10329" s="144"/>
      <c r="F10329" s="144"/>
    </row>
    <row r="10330" spans="1:6">
      <c r="A10330" s="144"/>
      <c r="B10330" s="144"/>
      <c r="C10330" s="144"/>
      <c r="D10330" s="144"/>
      <c r="E10330" s="144"/>
      <c r="F10330" s="144"/>
    </row>
    <row r="10331" spans="1:6">
      <c r="A10331" s="144"/>
      <c r="B10331" s="144"/>
      <c r="C10331" s="144"/>
      <c r="D10331" s="144"/>
      <c r="E10331" s="144"/>
      <c r="F10331" s="144"/>
    </row>
    <row r="10332" spans="1:6">
      <c r="A10332" s="144"/>
      <c r="B10332" s="144"/>
      <c r="C10332" s="144"/>
      <c r="D10332" s="144"/>
      <c r="E10332" s="144"/>
      <c r="F10332" s="144"/>
    </row>
    <row r="10333" spans="1:6">
      <c r="A10333" s="144"/>
      <c r="B10333" s="144"/>
      <c r="C10333" s="144"/>
      <c r="D10333" s="144"/>
      <c r="E10333" s="144"/>
      <c r="F10333" s="144"/>
    </row>
    <row r="10334" spans="1:6">
      <c r="A10334" s="144"/>
      <c r="B10334" s="144"/>
      <c r="C10334" s="144"/>
      <c r="D10334" s="144"/>
      <c r="E10334" s="144"/>
      <c r="F10334" s="144"/>
    </row>
    <row r="10335" spans="1:6">
      <c r="A10335" s="144"/>
      <c r="B10335" s="144"/>
      <c r="C10335" s="144"/>
      <c r="D10335" s="144"/>
      <c r="E10335" s="144"/>
      <c r="F10335" s="144"/>
    </row>
    <row r="10336" spans="1:6">
      <c r="A10336" s="144"/>
      <c r="B10336" s="144"/>
      <c r="C10336" s="144"/>
      <c r="D10336" s="144"/>
      <c r="E10336" s="144"/>
      <c r="F10336" s="144"/>
    </row>
    <row r="10337" spans="1:6">
      <c r="A10337" s="144"/>
      <c r="B10337" s="144"/>
      <c r="C10337" s="144"/>
      <c r="D10337" s="144"/>
      <c r="E10337" s="144"/>
      <c r="F10337" s="144"/>
    </row>
    <row r="10338" spans="1:6">
      <c r="A10338" s="144"/>
      <c r="B10338" s="144"/>
      <c r="C10338" s="144"/>
      <c r="D10338" s="144"/>
      <c r="E10338" s="144"/>
      <c r="F10338" s="144"/>
    </row>
    <row r="10339" spans="1:6">
      <c r="A10339" s="144"/>
      <c r="B10339" s="144"/>
      <c r="C10339" s="144"/>
      <c r="D10339" s="144"/>
      <c r="E10339" s="144"/>
      <c r="F10339" s="144"/>
    </row>
    <row r="10340" spans="1:6">
      <c r="A10340" s="144"/>
      <c r="B10340" s="144"/>
      <c r="C10340" s="144"/>
      <c r="D10340" s="144"/>
      <c r="E10340" s="144"/>
      <c r="F10340" s="144"/>
    </row>
    <row r="10341" spans="1:6">
      <c r="A10341" s="144"/>
      <c r="B10341" s="144"/>
      <c r="C10341" s="144"/>
      <c r="D10341" s="144"/>
      <c r="E10341" s="144"/>
      <c r="F10341" s="144"/>
    </row>
    <row r="10342" spans="1:6">
      <c r="A10342" s="144"/>
      <c r="B10342" s="144"/>
      <c r="C10342" s="144"/>
      <c r="D10342" s="144"/>
      <c r="E10342" s="144"/>
      <c r="F10342" s="144"/>
    </row>
    <row r="10343" spans="1:6">
      <c r="A10343" s="144"/>
      <c r="B10343" s="144"/>
      <c r="C10343" s="144"/>
      <c r="D10343" s="144"/>
      <c r="E10343" s="144"/>
      <c r="F10343" s="144"/>
    </row>
    <row r="10344" spans="1:6">
      <c r="A10344" s="144"/>
      <c r="B10344" s="144"/>
      <c r="C10344" s="144"/>
      <c r="D10344" s="144"/>
      <c r="E10344" s="144"/>
      <c r="F10344" s="144"/>
    </row>
    <row r="10345" spans="1:6">
      <c r="A10345" s="144"/>
      <c r="B10345" s="144"/>
      <c r="C10345" s="144"/>
      <c r="D10345" s="144"/>
      <c r="E10345" s="144"/>
      <c r="F10345" s="144"/>
    </row>
    <row r="10346" spans="1:6">
      <c r="A10346" s="144"/>
      <c r="B10346" s="144"/>
      <c r="C10346" s="144"/>
      <c r="D10346" s="144"/>
      <c r="E10346" s="144"/>
      <c r="F10346" s="144"/>
    </row>
    <row r="10347" spans="1:6">
      <c r="A10347" s="144"/>
      <c r="B10347" s="144"/>
      <c r="C10347" s="144"/>
      <c r="D10347" s="144"/>
      <c r="E10347" s="144"/>
      <c r="F10347" s="144"/>
    </row>
    <row r="10348" spans="1:6">
      <c r="A10348" s="144"/>
      <c r="B10348" s="144"/>
      <c r="C10348" s="144"/>
      <c r="D10348" s="144"/>
      <c r="E10348" s="144"/>
      <c r="F10348" s="144"/>
    </row>
    <row r="10349" spans="1:6">
      <c r="A10349" s="144"/>
      <c r="B10349" s="144"/>
      <c r="C10349" s="144"/>
      <c r="D10349" s="144"/>
      <c r="E10349" s="144"/>
      <c r="F10349" s="144"/>
    </row>
    <row r="10350" spans="1:6">
      <c r="A10350" s="144"/>
      <c r="B10350" s="144"/>
      <c r="C10350" s="144"/>
      <c r="D10350" s="144"/>
      <c r="E10350" s="144"/>
      <c r="F10350" s="144"/>
    </row>
    <row r="10351" spans="1:6">
      <c r="A10351" s="144"/>
      <c r="B10351" s="144"/>
      <c r="C10351" s="144"/>
      <c r="D10351" s="144"/>
      <c r="E10351" s="144"/>
      <c r="F10351" s="144"/>
    </row>
    <row r="10352" spans="1:6">
      <c r="A10352" s="144"/>
      <c r="B10352" s="144"/>
      <c r="C10352" s="144"/>
      <c r="D10352" s="144"/>
      <c r="E10352" s="144"/>
      <c r="F10352" s="144"/>
    </row>
    <row r="10353" spans="1:6">
      <c r="A10353" s="144"/>
      <c r="B10353" s="144"/>
      <c r="C10353" s="144"/>
      <c r="D10353" s="144"/>
      <c r="E10353" s="144"/>
      <c r="F10353" s="144"/>
    </row>
    <row r="10354" spans="1:6">
      <c r="A10354" s="144"/>
      <c r="B10354" s="144"/>
      <c r="C10354" s="144"/>
      <c r="D10354" s="144"/>
      <c r="E10354" s="144"/>
      <c r="F10354" s="144"/>
    </row>
    <row r="10355" spans="1:6">
      <c r="A10355" s="144"/>
      <c r="B10355" s="144"/>
      <c r="C10355" s="144"/>
      <c r="D10355" s="144"/>
      <c r="E10355" s="144"/>
      <c r="F10355" s="144"/>
    </row>
    <row r="10356" spans="1:6">
      <c r="A10356" s="144"/>
      <c r="B10356" s="144"/>
      <c r="C10356" s="144"/>
      <c r="D10356" s="144"/>
      <c r="E10356" s="144"/>
      <c r="F10356" s="144"/>
    </row>
    <row r="10357" spans="1:6">
      <c r="A10357" s="144"/>
      <c r="B10357" s="144"/>
      <c r="C10357" s="144"/>
      <c r="D10357" s="144"/>
      <c r="E10357" s="144"/>
      <c r="F10357" s="144"/>
    </row>
    <row r="10358" spans="1:6">
      <c r="A10358" s="144"/>
      <c r="B10358" s="144"/>
      <c r="C10358" s="144"/>
      <c r="D10358" s="144"/>
      <c r="E10358" s="144"/>
      <c r="F10358" s="144"/>
    </row>
    <row r="10359" spans="1:6">
      <c r="A10359" s="144"/>
      <c r="B10359" s="144"/>
      <c r="C10359" s="144"/>
      <c r="D10359" s="144"/>
      <c r="E10359" s="144"/>
      <c r="F10359" s="144"/>
    </row>
    <row r="10360" spans="1:6">
      <c r="A10360" s="144"/>
      <c r="B10360" s="144"/>
      <c r="C10360" s="144"/>
      <c r="D10360" s="144"/>
      <c r="E10360" s="144"/>
      <c r="F10360" s="144"/>
    </row>
    <row r="10361" spans="1:6">
      <c r="A10361" s="144"/>
      <c r="B10361" s="144"/>
      <c r="C10361" s="144"/>
      <c r="D10361" s="144"/>
      <c r="E10361" s="144"/>
      <c r="F10361" s="144"/>
    </row>
    <row r="10362" spans="1:6">
      <c r="A10362" s="144"/>
      <c r="B10362" s="144"/>
      <c r="C10362" s="144"/>
      <c r="D10362" s="144"/>
      <c r="E10362" s="144"/>
      <c r="F10362" s="144"/>
    </row>
    <row r="10363" spans="1:6">
      <c r="A10363" s="144"/>
      <c r="B10363" s="144"/>
      <c r="C10363" s="144"/>
      <c r="D10363" s="144"/>
      <c r="E10363" s="144"/>
      <c r="F10363" s="144"/>
    </row>
    <row r="10364" spans="1:6">
      <c r="A10364" s="144"/>
      <c r="B10364" s="144"/>
      <c r="C10364" s="144"/>
      <c r="D10364" s="144"/>
      <c r="E10364" s="144"/>
      <c r="F10364" s="144"/>
    </row>
    <row r="10365" spans="1:6">
      <c r="A10365" s="144"/>
      <c r="B10365" s="144"/>
      <c r="C10365" s="144"/>
      <c r="D10365" s="144"/>
      <c r="E10365" s="144"/>
      <c r="F10365" s="144"/>
    </row>
    <row r="10366" spans="1:6">
      <c r="A10366" s="144"/>
      <c r="B10366" s="144"/>
      <c r="C10366" s="144"/>
      <c r="D10366" s="144"/>
      <c r="E10366" s="144"/>
      <c r="F10366" s="144"/>
    </row>
    <row r="10367" spans="1:6">
      <c r="A10367" s="144"/>
      <c r="B10367" s="144"/>
      <c r="C10367" s="144"/>
      <c r="D10367" s="144"/>
      <c r="E10367" s="144"/>
      <c r="F10367" s="144"/>
    </row>
    <row r="10368" spans="1:6">
      <c r="A10368" s="144"/>
      <c r="B10368" s="144"/>
      <c r="C10368" s="144"/>
      <c r="D10368" s="144"/>
      <c r="E10368" s="144"/>
      <c r="F10368" s="144"/>
    </row>
    <row r="10369" spans="1:6">
      <c r="A10369" s="144"/>
      <c r="B10369" s="144"/>
      <c r="C10369" s="144"/>
      <c r="D10369" s="144"/>
      <c r="E10369" s="144"/>
      <c r="F10369" s="144"/>
    </row>
    <row r="10370" spans="1:6">
      <c r="A10370" s="144"/>
      <c r="B10370" s="144"/>
      <c r="C10370" s="144"/>
      <c r="D10370" s="144"/>
      <c r="E10370" s="144"/>
      <c r="F10370" s="144"/>
    </row>
    <row r="10371" spans="1:6">
      <c r="A10371" s="144"/>
      <c r="B10371" s="144"/>
      <c r="C10371" s="144"/>
      <c r="D10371" s="144"/>
      <c r="E10371" s="144"/>
      <c r="F10371" s="144"/>
    </row>
    <row r="10372" spans="1:6">
      <c r="A10372" s="144"/>
      <c r="B10372" s="144"/>
      <c r="C10372" s="144"/>
      <c r="D10372" s="144"/>
      <c r="E10372" s="144"/>
      <c r="F10372" s="144"/>
    </row>
    <row r="10373" spans="1:6">
      <c r="A10373" s="144"/>
      <c r="B10373" s="144"/>
      <c r="C10373" s="144"/>
      <c r="D10373" s="144"/>
      <c r="E10373" s="144"/>
      <c r="F10373" s="144"/>
    </row>
    <row r="10374" spans="1:6">
      <c r="A10374" s="144"/>
      <c r="B10374" s="144"/>
      <c r="C10374" s="144"/>
      <c r="D10374" s="144"/>
      <c r="E10374" s="144"/>
      <c r="F10374" s="144"/>
    </row>
    <row r="10375" spans="1:6">
      <c r="A10375" s="144"/>
      <c r="B10375" s="144"/>
      <c r="C10375" s="144"/>
      <c r="D10375" s="144"/>
      <c r="E10375" s="144"/>
      <c r="F10375" s="144"/>
    </row>
    <row r="10376" spans="1:6">
      <c r="A10376" s="144"/>
      <c r="B10376" s="144"/>
      <c r="C10376" s="144"/>
      <c r="D10376" s="144"/>
      <c r="E10376" s="144"/>
      <c r="F10376" s="144"/>
    </row>
    <row r="10377" spans="1:6">
      <c r="A10377" s="144"/>
      <c r="B10377" s="144"/>
      <c r="C10377" s="144"/>
      <c r="D10377" s="144"/>
      <c r="E10377" s="144"/>
      <c r="F10377" s="144"/>
    </row>
    <row r="10378" spans="1:6">
      <c r="A10378" s="144"/>
      <c r="B10378" s="144"/>
      <c r="C10378" s="144"/>
      <c r="D10378" s="144"/>
      <c r="E10378" s="144"/>
      <c r="F10378" s="144"/>
    </row>
    <row r="10379" spans="1:6">
      <c r="A10379" s="144"/>
      <c r="B10379" s="144"/>
      <c r="C10379" s="144"/>
      <c r="D10379" s="144"/>
      <c r="E10379" s="144"/>
      <c r="F10379" s="144"/>
    </row>
    <row r="10380" spans="1:6">
      <c r="A10380" s="144"/>
      <c r="B10380" s="144"/>
      <c r="C10380" s="144"/>
      <c r="D10380" s="144"/>
      <c r="E10380" s="144"/>
      <c r="F10380" s="144"/>
    </row>
    <row r="10381" spans="1:6">
      <c r="A10381" s="144"/>
      <c r="B10381" s="144"/>
      <c r="C10381" s="144"/>
      <c r="D10381" s="144"/>
      <c r="E10381" s="144"/>
      <c r="F10381" s="144"/>
    </row>
    <row r="10382" spans="1:6">
      <c r="A10382" s="144"/>
      <c r="B10382" s="144"/>
      <c r="C10382" s="144"/>
      <c r="D10382" s="144"/>
      <c r="E10382" s="144"/>
      <c r="F10382" s="144"/>
    </row>
    <row r="10383" spans="1:6">
      <c r="A10383" s="144"/>
      <c r="B10383" s="144"/>
      <c r="C10383" s="144"/>
      <c r="D10383" s="144"/>
      <c r="E10383" s="144"/>
      <c r="F10383" s="144"/>
    </row>
    <row r="10384" spans="1:6">
      <c r="A10384" s="144"/>
      <c r="B10384" s="144"/>
      <c r="C10384" s="144"/>
      <c r="D10384" s="144"/>
      <c r="E10384" s="144"/>
      <c r="F10384" s="144"/>
    </row>
    <row r="10385" spans="1:6">
      <c r="A10385" s="144"/>
      <c r="B10385" s="144"/>
      <c r="C10385" s="144"/>
      <c r="D10385" s="144"/>
      <c r="E10385" s="144"/>
      <c r="F10385" s="144"/>
    </row>
    <row r="10386" spans="1:6">
      <c r="A10386" s="144"/>
      <c r="B10386" s="144"/>
      <c r="C10386" s="144"/>
      <c r="D10386" s="144"/>
      <c r="E10386" s="144"/>
      <c r="F10386" s="144"/>
    </row>
    <row r="10387" spans="1:6">
      <c r="A10387" s="144"/>
      <c r="B10387" s="144"/>
      <c r="C10387" s="144"/>
      <c r="D10387" s="144"/>
      <c r="E10387" s="144"/>
      <c r="F10387" s="144"/>
    </row>
    <row r="10388" spans="1:6">
      <c r="A10388" s="144"/>
      <c r="B10388" s="144"/>
      <c r="C10388" s="144"/>
      <c r="D10388" s="144"/>
      <c r="E10388" s="144"/>
      <c r="F10388" s="144"/>
    </row>
    <row r="10389" spans="1:6">
      <c r="A10389" s="144"/>
      <c r="B10389" s="144"/>
      <c r="C10389" s="144"/>
      <c r="D10389" s="144"/>
      <c r="E10389" s="144"/>
      <c r="F10389" s="144"/>
    </row>
    <row r="10390" spans="1:6">
      <c r="A10390" s="144"/>
      <c r="B10390" s="144"/>
      <c r="C10390" s="144"/>
      <c r="D10390" s="144"/>
      <c r="E10390" s="144"/>
      <c r="F10390" s="144"/>
    </row>
    <row r="10391" spans="1:6">
      <c r="A10391" s="144"/>
      <c r="B10391" s="144"/>
      <c r="C10391" s="144"/>
      <c r="D10391" s="144"/>
      <c r="E10391" s="144"/>
      <c r="F10391" s="144"/>
    </row>
    <row r="10392" spans="1:6">
      <c r="A10392" s="144"/>
      <c r="B10392" s="144"/>
      <c r="C10392" s="144"/>
      <c r="D10392" s="144"/>
      <c r="E10392" s="144"/>
      <c r="F10392" s="144"/>
    </row>
    <row r="10393" spans="1:6">
      <c r="A10393" s="144"/>
      <c r="B10393" s="144"/>
      <c r="C10393" s="144"/>
      <c r="D10393" s="144"/>
      <c r="E10393" s="144"/>
      <c r="F10393" s="144"/>
    </row>
    <row r="10394" spans="1:6">
      <c r="A10394" s="144"/>
      <c r="B10394" s="144"/>
      <c r="C10394" s="144"/>
      <c r="D10394" s="144"/>
      <c r="E10394" s="144"/>
      <c r="F10394" s="144"/>
    </row>
    <row r="10395" spans="1:6">
      <c r="A10395" s="144"/>
      <c r="B10395" s="144"/>
      <c r="C10395" s="144"/>
      <c r="D10395" s="144"/>
      <c r="E10395" s="144"/>
      <c r="F10395" s="144"/>
    </row>
    <row r="10396" spans="1:6">
      <c r="A10396" s="144"/>
      <c r="B10396" s="144"/>
      <c r="C10396" s="144"/>
      <c r="D10396" s="144"/>
      <c r="E10396" s="144"/>
      <c r="F10396" s="144"/>
    </row>
    <row r="10397" spans="1:6">
      <c r="A10397" s="144"/>
      <c r="B10397" s="144"/>
      <c r="C10397" s="144"/>
      <c r="D10397" s="144"/>
      <c r="E10397" s="144"/>
      <c r="F10397" s="144"/>
    </row>
    <row r="10398" spans="1:6">
      <c r="A10398" s="144"/>
      <c r="B10398" s="144"/>
      <c r="C10398" s="144"/>
      <c r="D10398" s="144"/>
      <c r="E10398" s="144"/>
      <c r="F10398" s="144"/>
    </row>
    <row r="10399" spans="1:6">
      <c r="A10399" s="144"/>
      <c r="B10399" s="144"/>
      <c r="C10399" s="144"/>
      <c r="D10399" s="144"/>
      <c r="E10399" s="144"/>
      <c r="F10399" s="144"/>
    </row>
    <row r="10400" spans="1:6">
      <c r="A10400" s="144"/>
      <c r="B10400" s="144"/>
      <c r="C10400" s="144"/>
      <c r="D10400" s="144"/>
      <c r="E10400" s="144"/>
      <c r="F10400" s="144"/>
    </row>
    <row r="10401" spans="1:6">
      <c r="A10401" s="144"/>
      <c r="B10401" s="144"/>
      <c r="C10401" s="144"/>
      <c r="D10401" s="144"/>
      <c r="E10401" s="144"/>
      <c r="F10401" s="144"/>
    </row>
    <row r="10402" spans="1:6">
      <c r="A10402" s="144"/>
      <c r="B10402" s="144"/>
      <c r="C10402" s="144"/>
      <c r="D10402" s="144"/>
      <c r="E10402" s="144"/>
      <c r="F10402" s="144"/>
    </row>
    <row r="10403" spans="1:6">
      <c r="A10403" s="144"/>
      <c r="B10403" s="144"/>
      <c r="C10403" s="144"/>
      <c r="D10403" s="144"/>
      <c r="E10403" s="144"/>
      <c r="F10403" s="144"/>
    </row>
    <row r="10404" spans="1:6">
      <c r="A10404" s="144"/>
      <c r="B10404" s="144"/>
      <c r="C10404" s="144"/>
      <c r="D10404" s="144"/>
      <c r="E10404" s="144"/>
      <c r="F10404" s="144"/>
    </row>
    <row r="10405" spans="1:6">
      <c r="A10405" s="144"/>
      <c r="B10405" s="144"/>
      <c r="C10405" s="144"/>
      <c r="D10405" s="144"/>
      <c r="E10405" s="144"/>
      <c r="F10405" s="144"/>
    </row>
    <row r="10406" spans="1:6">
      <c r="A10406" s="144"/>
      <c r="B10406" s="144"/>
      <c r="C10406" s="144"/>
      <c r="D10406" s="144"/>
      <c r="E10406" s="144"/>
      <c r="F10406" s="144"/>
    </row>
    <row r="10407" spans="1:6">
      <c r="A10407" s="144"/>
      <c r="B10407" s="144"/>
      <c r="C10407" s="144"/>
      <c r="D10407" s="144"/>
      <c r="E10407" s="144"/>
      <c r="F10407" s="144"/>
    </row>
    <row r="10408" spans="1:6">
      <c r="A10408" s="144"/>
      <c r="B10408" s="144"/>
      <c r="C10408" s="144"/>
      <c r="D10408" s="144"/>
      <c r="E10408" s="144"/>
      <c r="F10408" s="144"/>
    </row>
    <row r="10409" spans="1:6">
      <c r="A10409" s="144"/>
      <c r="B10409" s="144"/>
      <c r="C10409" s="144"/>
      <c r="D10409" s="144"/>
      <c r="E10409" s="144"/>
      <c r="F10409" s="144"/>
    </row>
    <row r="10410" spans="1:6">
      <c r="A10410" s="144"/>
      <c r="B10410" s="144"/>
      <c r="C10410" s="144"/>
      <c r="D10410" s="144"/>
      <c r="E10410" s="144"/>
      <c r="F10410" s="144"/>
    </row>
    <row r="10411" spans="1:6">
      <c r="A10411" s="144"/>
      <c r="B10411" s="144"/>
      <c r="C10411" s="144"/>
      <c r="D10411" s="144"/>
      <c r="E10411" s="144"/>
      <c r="F10411" s="144"/>
    </row>
    <row r="10412" spans="1:6">
      <c r="A10412" s="144"/>
      <c r="B10412" s="144"/>
      <c r="C10412" s="144"/>
      <c r="D10412" s="144"/>
      <c r="E10412" s="144"/>
      <c r="F10412" s="144"/>
    </row>
    <row r="10413" spans="1:6">
      <c r="A10413" s="144"/>
      <c r="B10413" s="144"/>
      <c r="C10413" s="144"/>
      <c r="D10413" s="144"/>
      <c r="E10413" s="144"/>
      <c r="F10413" s="144"/>
    </row>
    <row r="10414" spans="1:6">
      <c r="A10414" s="144"/>
      <c r="B10414" s="144"/>
      <c r="C10414" s="144"/>
      <c r="D10414" s="144"/>
      <c r="E10414" s="144"/>
      <c r="F10414" s="144"/>
    </row>
    <row r="10415" spans="1:6">
      <c r="A10415" s="144"/>
      <c r="B10415" s="144"/>
      <c r="C10415" s="144"/>
      <c r="D10415" s="144"/>
      <c r="E10415" s="144"/>
      <c r="F10415" s="144"/>
    </row>
    <row r="10416" spans="1:6">
      <c r="A10416" s="144"/>
      <c r="B10416" s="144"/>
      <c r="C10416" s="144"/>
      <c r="D10416" s="144"/>
      <c r="E10416" s="144"/>
      <c r="F10416" s="144"/>
    </row>
    <row r="10417" spans="1:6">
      <c r="A10417" s="144"/>
      <c r="B10417" s="144"/>
      <c r="C10417" s="144"/>
      <c r="D10417" s="144"/>
      <c r="E10417" s="144"/>
      <c r="F10417" s="144"/>
    </row>
    <row r="10418" spans="1:6">
      <c r="A10418" s="144"/>
      <c r="B10418" s="144"/>
      <c r="C10418" s="144"/>
      <c r="D10418" s="144"/>
      <c r="E10418" s="144"/>
      <c r="F10418" s="144"/>
    </row>
    <row r="10419" spans="1:6">
      <c r="A10419" s="144"/>
      <c r="B10419" s="144"/>
      <c r="C10419" s="144"/>
      <c r="D10419" s="144"/>
      <c r="E10419" s="144"/>
      <c r="F10419" s="144"/>
    </row>
    <row r="10420" spans="1:6">
      <c r="A10420" s="144"/>
      <c r="B10420" s="144"/>
      <c r="C10420" s="144"/>
      <c r="D10420" s="144"/>
      <c r="E10420" s="144"/>
      <c r="F10420" s="144"/>
    </row>
    <row r="10421" spans="1:6">
      <c r="A10421" s="144"/>
      <c r="B10421" s="144"/>
      <c r="C10421" s="144"/>
      <c r="D10421" s="144"/>
      <c r="E10421" s="144"/>
      <c r="F10421" s="144"/>
    </row>
    <row r="10422" spans="1:6">
      <c r="A10422" s="144"/>
      <c r="B10422" s="144"/>
      <c r="C10422" s="144"/>
      <c r="D10422" s="144"/>
      <c r="E10422" s="144"/>
      <c r="F10422" s="144"/>
    </row>
    <row r="10423" spans="1:6">
      <c r="A10423" s="144"/>
      <c r="B10423" s="144"/>
      <c r="C10423" s="144"/>
      <c r="D10423" s="144"/>
      <c r="E10423" s="144"/>
      <c r="F10423" s="144"/>
    </row>
    <row r="10424" spans="1:6">
      <c r="A10424" s="144"/>
      <c r="B10424" s="144"/>
      <c r="C10424" s="144"/>
      <c r="D10424" s="144"/>
      <c r="E10424" s="144"/>
      <c r="F10424" s="144"/>
    </row>
    <row r="10425" spans="1:6">
      <c r="A10425" s="144"/>
      <c r="B10425" s="144"/>
      <c r="C10425" s="144"/>
      <c r="D10425" s="144"/>
      <c r="E10425" s="144"/>
      <c r="F10425" s="144"/>
    </row>
    <row r="10426" spans="1:6">
      <c r="A10426" s="144"/>
      <c r="B10426" s="144"/>
      <c r="C10426" s="144"/>
      <c r="D10426" s="144"/>
      <c r="E10426" s="144"/>
      <c r="F10426" s="144"/>
    </row>
    <row r="10427" spans="1:6">
      <c r="A10427" s="144"/>
      <c r="B10427" s="144"/>
      <c r="C10427" s="144"/>
      <c r="D10427" s="144"/>
      <c r="E10427" s="144"/>
      <c r="F10427" s="144"/>
    </row>
    <row r="10428" spans="1:6">
      <c r="A10428" s="144"/>
      <c r="B10428" s="144"/>
      <c r="C10428" s="144"/>
      <c r="D10428" s="144"/>
      <c r="E10428" s="144"/>
      <c r="F10428" s="144"/>
    </row>
    <row r="10429" spans="1:6">
      <c r="A10429" s="144"/>
      <c r="B10429" s="144"/>
      <c r="C10429" s="144"/>
      <c r="D10429" s="144"/>
      <c r="E10429" s="144"/>
      <c r="F10429" s="144"/>
    </row>
    <row r="10430" spans="1:6">
      <c r="A10430" s="144"/>
      <c r="B10430" s="144"/>
      <c r="C10430" s="144"/>
      <c r="D10430" s="144"/>
      <c r="E10430" s="144"/>
      <c r="F10430" s="144"/>
    </row>
    <row r="10431" spans="1:6">
      <c r="A10431" s="144"/>
      <c r="B10431" s="144"/>
      <c r="C10431" s="144"/>
      <c r="D10431" s="144"/>
      <c r="E10431" s="144"/>
      <c r="F10431" s="144"/>
    </row>
    <row r="10432" spans="1:6">
      <c r="A10432" s="144"/>
      <c r="B10432" s="144"/>
      <c r="C10432" s="144"/>
      <c r="D10432" s="144"/>
      <c r="E10432" s="144"/>
      <c r="F10432" s="144"/>
    </row>
    <row r="10433" spans="1:6">
      <c r="A10433" s="144"/>
      <c r="B10433" s="144"/>
      <c r="C10433" s="144"/>
      <c r="D10433" s="144"/>
      <c r="E10433" s="144"/>
      <c r="F10433" s="144"/>
    </row>
    <row r="10434" spans="1:6">
      <c r="A10434" s="144"/>
      <c r="B10434" s="144"/>
      <c r="C10434" s="144"/>
      <c r="D10434" s="144"/>
      <c r="E10434" s="144"/>
      <c r="F10434" s="144"/>
    </row>
    <row r="10435" spans="1:6">
      <c r="A10435" s="144"/>
      <c r="B10435" s="144"/>
      <c r="C10435" s="144"/>
      <c r="D10435" s="144"/>
      <c r="E10435" s="144"/>
      <c r="F10435" s="144"/>
    </row>
    <row r="10436" spans="1:6">
      <c r="A10436" s="144"/>
      <c r="B10436" s="144"/>
      <c r="C10436" s="144"/>
      <c r="D10436" s="144"/>
      <c r="E10436" s="144"/>
      <c r="F10436" s="144"/>
    </row>
    <row r="10437" spans="1:6">
      <c r="A10437" s="144"/>
      <c r="B10437" s="144"/>
      <c r="C10437" s="144"/>
      <c r="D10437" s="144"/>
      <c r="E10437" s="144"/>
      <c r="F10437" s="144"/>
    </row>
    <row r="10438" spans="1:6">
      <c r="A10438" s="144"/>
      <c r="B10438" s="144"/>
      <c r="C10438" s="144"/>
      <c r="D10438" s="144"/>
      <c r="E10438" s="144"/>
      <c r="F10438" s="144"/>
    </row>
    <row r="10439" spans="1:6">
      <c r="A10439" s="144"/>
      <c r="B10439" s="144"/>
      <c r="C10439" s="144"/>
      <c r="D10439" s="144"/>
      <c r="E10439" s="144"/>
      <c r="F10439" s="144"/>
    </row>
    <row r="10440" spans="1:6">
      <c r="A10440" s="144"/>
      <c r="B10440" s="144"/>
      <c r="C10440" s="144"/>
      <c r="D10440" s="144"/>
      <c r="E10440" s="144"/>
      <c r="F10440" s="144"/>
    </row>
    <row r="10441" spans="1:6">
      <c r="A10441" s="144"/>
      <c r="B10441" s="144"/>
      <c r="C10441" s="144"/>
      <c r="D10441" s="144"/>
      <c r="E10441" s="144"/>
      <c r="F10441" s="144"/>
    </row>
    <row r="10442" spans="1:6">
      <c r="A10442" s="144"/>
      <c r="B10442" s="144"/>
      <c r="C10442" s="144"/>
      <c r="D10442" s="144"/>
      <c r="E10442" s="144"/>
      <c r="F10442" s="144"/>
    </row>
    <row r="10443" spans="1:6">
      <c r="A10443" s="144"/>
      <c r="B10443" s="144"/>
      <c r="C10443" s="144"/>
      <c r="D10443" s="144"/>
      <c r="E10443" s="144"/>
      <c r="F10443" s="144"/>
    </row>
    <row r="10444" spans="1:6">
      <c r="A10444" s="144"/>
      <c r="B10444" s="144"/>
      <c r="C10444" s="144"/>
      <c r="D10444" s="144"/>
      <c r="E10444" s="144"/>
      <c r="F10444" s="144"/>
    </row>
    <row r="10445" spans="1:6">
      <c r="A10445" s="144"/>
      <c r="B10445" s="144"/>
      <c r="C10445" s="144"/>
      <c r="D10445" s="144"/>
      <c r="E10445" s="144"/>
      <c r="F10445" s="144"/>
    </row>
    <row r="10446" spans="1:6">
      <c r="A10446" s="144"/>
      <c r="B10446" s="144"/>
      <c r="C10446" s="144"/>
      <c r="D10446" s="144"/>
      <c r="E10446" s="144"/>
      <c r="F10446" s="144"/>
    </row>
    <row r="10447" spans="1:6">
      <c r="A10447" s="144"/>
      <c r="B10447" s="144"/>
      <c r="C10447" s="144"/>
      <c r="D10447" s="144"/>
      <c r="E10447" s="144"/>
      <c r="F10447" s="144"/>
    </row>
    <row r="10448" spans="1:6">
      <c r="A10448" s="144"/>
      <c r="B10448" s="144"/>
      <c r="C10448" s="144"/>
      <c r="D10448" s="144"/>
      <c r="E10448" s="144"/>
      <c r="F10448" s="144"/>
    </row>
    <row r="10449" spans="1:6">
      <c r="A10449" s="144"/>
      <c r="B10449" s="144"/>
      <c r="C10449" s="144"/>
      <c r="D10449" s="144"/>
      <c r="E10449" s="144"/>
      <c r="F10449" s="144"/>
    </row>
    <row r="10450" spans="1:6">
      <c r="A10450" s="144"/>
      <c r="B10450" s="144"/>
      <c r="C10450" s="144"/>
      <c r="D10450" s="144"/>
      <c r="E10450" s="144"/>
      <c r="F10450" s="144"/>
    </row>
    <row r="10451" spans="1:6">
      <c r="A10451" s="144"/>
      <c r="B10451" s="144"/>
      <c r="C10451" s="144"/>
      <c r="D10451" s="144"/>
      <c r="E10451" s="144"/>
      <c r="F10451" s="144"/>
    </row>
    <row r="10452" spans="1:6">
      <c r="A10452" s="144"/>
      <c r="B10452" s="144"/>
      <c r="C10452" s="144"/>
      <c r="D10452" s="144"/>
      <c r="E10452" s="144"/>
      <c r="F10452" s="144"/>
    </row>
    <row r="10453" spans="1:6">
      <c r="A10453" s="144"/>
      <c r="B10453" s="144"/>
      <c r="C10453" s="144"/>
      <c r="D10453" s="144"/>
      <c r="E10453" s="144"/>
      <c r="F10453" s="144"/>
    </row>
    <row r="10454" spans="1:6">
      <c r="A10454" s="144"/>
      <c r="B10454" s="144"/>
      <c r="C10454" s="144"/>
      <c r="D10454" s="144"/>
      <c r="E10454" s="144"/>
      <c r="F10454" s="144"/>
    </row>
    <row r="10455" spans="1:6">
      <c r="A10455" s="144"/>
      <c r="B10455" s="144"/>
      <c r="C10455" s="144"/>
      <c r="D10455" s="144"/>
      <c r="E10455" s="144"/>
      <c r="F10455" s="144"/>
    </row>
    <row r="10456" spans="1:6">
      <c r="A10456" s="144"/>
      <c r="B10456" s="144"/>
      <c r="C10456" s="144"/>
      <c r="D10456" s="144"/>
      <c r="E10456" s="144"/>
      <c r="F10456" s="144"/>
    </row>
    <row r="10457" spans="1:6">
      <c r="A10457" s="144"/>
      <c r="B10457" s="144"/>
      <c r="C10457" s="144"/>
      <c r="D10457" s="144"/>
      <c r="E10457" s="144"/>
      <c r="F10457" s="144"/>
    </row>
    <row r="10458" spans="1:6">
      <c r="A10458" s="144"/>
      <c r="B10458" s="144"/>
      <c r="C10458" s="144"/>
      <c r="D10458" s="144"/>
      <c r="E10458" s="144"/>
      <c r="F10458" s="144"/>
    </row>
    <row r="10459" spans="1:6">
      <c r="A10459" s="144"/>
      <c r="B10459" s="144"/>
      <c r="C10459" s="144"/>
      <c r="D10459" s="144"/>
      <c r="E10459" s="144"/>
      <c r="F10459" s="144"/>
    </row>
    <row r="10460" spans="1:6">
      <c r="A10460" s="144"/>
      <c r="B10460" s="144"/>
      <c r="C10460" s="144"/>
      <c r="D10460" s="144"/>
      <c r="E10460" s="144"/>
      <c r="F10460" s="144"/>
    </row>
    <row r="10461" spans="1:6">
      <c r="A10461" s="144"/>
      <c r="B10461" s="144"/>
      <c r="C10461" s="144"/>
      <c r="D10461" s="144"/>
      <c r="E10461" s="144"/>
      <c r="F10461" s="144"/>
    </row>
    <row r="10462" spans="1:6">
      <c r="A10462" s="144"/>
      <c r="B10462" s="144"/>
      <c r="C10462" s="144"/>
      <c r="D10462" s="144"/>
      <c r="E10462" s="144"/>
      <c r="F10462" s="144"/>
    </row>
    <row r="10463" spans="1:6">
      <c r="A10463" s="144"/>
      <c r="B10463" s="144"/>
      <c r="C10463" s="144"/>
      <c r="D10463" s="144"/>
      <c r="E10463" s="144"/>
      <c r="F10463" s="144"/>
    </row>
    <row r="10464" spans="1:6">
      <c r="A10464" s="144"/>
      <c r="B10464" s="144"/>
      <c r="C10464" s="144"/>
      <c r="D10464" s="144"/>
      <c r="E10464" s="144"/>
      <c r="F10464" s="144"/>
    </row>
    <row r="10465" spans="1:6">
      <c r="A10465" s="144"/>
      <c r="B10465" s="144"/>
      <c r="C10465" s="144"/>
      <c r="D10465" s="144"/>
      <c r="E10465" s="144"/>
      <c r="F10465" s="144"/>
    </row>
    <row r="10466" spans="1:6">
      <c r="A10466" s="144"/>
      <c r="B10466" s="144"/>
      <c r="C10466" s="144"/>
      <c r="D10466" s="144"/>
      <c r="E10466" s="144"/>
      <c r="F10466" s="144"/>
    </row>
    <row r="10467" spans="1:6">
      <c r="A10467" s="144"/>
      <c r="B10467" s="144"/>
      <c r="C10467" s="144"/>
      <c r="D10467" s="144"/>
      <c r="E10467" s="144"/>
      <c r="F10467" s="144"/>
    </row>
    <row r="10468" spans="1:6">
      <c r="A10468" s="144"/>
      <c r="B10468" s="144"/>
      <c r="C10468" s="144"/>
      <c r="D10468" s="144"/>
      <c r="E10468" s="144"/>
      <c r="F10468" s="144"/>
    </row>
    <row r="10469" spans="1:6">
      <c r="A10469" s="144"/>
      <c r="B10469" s="144"/>
      <c r="C10469" s="144"/>
      <c r="D10469" s="144"/>
      <c r="E10469" s="144"/>
      <c r="F10469" s="144"/>
    </row>
    <row r="10470" spans="1:6">
      <c r="A10470" s="144"/>
      <c r="B10470" s="144"/>
      <c r="C10470" s="144"/>
      <c r="D10470" s="144"/>
      <c r="E10470" s="144"/>
      <c r="F10470" s="144"/>
    </row>
    <row r="10471" spans="1:6">
      <c r="A10471" s="144"/>
      <c r="B10471" s="144"/>
      <c r="C10471" s="144"/>
      <c r="D10471" s="144"/>
      <c r="E10471" s="144"/>
      <c r="F10471" s="144"/>
    </row>
    <row r="10472" spans="1:6">
      <c r="A10472" s="144"/>
      <c r="B10472" s="144"/>
      <c r="C10472" s="144"/>
      <c r="D10472" s="144"/>
      <c r="E10472" s="144"/>
      <c r="F10472" s="144"/>
    </row>
    <row r="10473" spans="1:6">
      <c r="A10473" s="144"/>
      <c r="B10473" s="144"/>
      <c r="C10473" s="144"/>
      <c r="D10473" s="144"/>
      <c r="E10473" s="144"/>
      <c r="F10473" s="144"/>
    </row>
    <row r="10474" spans="1:6">
      <c r="A10474" s="144"/>
      <c r="B10474" s="144"/>
      <c r="C10474" s="144"/>
      <c r="D10474" s="144"/>
      <c r="E10474" s="144"/>
      <c r="F10474" s="144"/>
    </row>
    <row r="10475" spans="1:6">
      <c r="A10475" s="144"/>
      <c r="B10475" s="144"/>
      <c r="C10475" s="144"/>
      <c r="D10475" s="144"/>
      <c r="E10475" s="144"/>
      <c r="F10475" s="144"/>
    </row>
    <row r="10476" spans="1:6">
      <c r="A10476" s="144"/>
      <c r="B10476" s="144"/>
      <c r="C10476" s="144"/>
      <c r="D10476" s="144"/>
      <c r="E10476" s="144"/>
      <c r="F10476" s="144"/>
    </row>
    <row r="10477" spans="1:6">
      <c r="A10477" s="144"/>
      <c r="B10477" s="144"/>
      <c r="C10477" s="144"/>
      <c r="D10477" s="144"/>
      <c r="E10477" s="144"/>
      <c r="F10477" s="144"/>
    </row>
    <row r="10478" spans="1:6">
      <c r="A10478" s="144"/>
      <c r="B10478" s="144"/>
      <c r="C10478" s="144"/>
      <c r="D10478" s="144"/>
      <c r="E10478" s="144"/>
      <c r="F10478" s="144"/>
    </row>
    <row r="10479" spans="1:6">
      <c r="A10479" s="144"/>
      <c r="B10479" s="144"/>
      <c r="C10479" s="144"/>
      <c r="D10479" s="144"/>
      <c r="E10479" s="144"/>
      <c r="F10479" s="144"/>
    </row>
    <row r="10480" spans="1:6">
      <c r="A10480" s="144"/>
      <c r="B10480" s="144"/>
      <c r="C10480" s="144"/>
      <c r="D10480" s="144"/>
      <c r="E10480" s="144"/>
      <c r="F10480" s="144"/>
    </row>
    <row r="10481" spans="1:6">
      <c r="A10481" s="144"/>
      <c r="B10481" s="144"/>
      <c r="C10481" s="144"/>
      <c r="D10481" s="144"/>
      <c r="E10481" s="144"/>
      <c r="F10481" s="144"/>
    </row>
    <row r="10482" spans="1:6">
      <c r="A10482" s="144"/>
      <c r="B10482" s="144"/>
      <c r="C10482" s="144"/>
      <c r="D10482" s="144"/>
      <c r="E10482" s="144"/>
      <c r="F10482" s="144"/>
    </row>
    <row r="10483" spans="1:6">
      <c r="A10483" s="144"/>
      <c r="B10483" s="144"/>
      <c r="C10483" s="144"/>
      <c r="D10483" s="144"/>
      <c r="E10483" s="144"/>
      <c r="F10483" s="144"/>
    </row>
    <row r="10484" spans="1:6">
      <c r="A10484" s="144"/>
      <c r="B10484" s="144"/>
      <c r="C10484" s="144"/>
      <c r="D10484" s="144"/>
      <c r="E10484" s="144"/>
      <c r="F10484" s="144"/>
    </row>
    <row r="10485" spans="1:6">
      <c r="A10485" s="144"/>
      <c r="B10485" s="144"/>
      <c r="C10485" s="144"/>
      <c r="D10485" s="144"/>
      <c r="E10485" s="144"/>
      <c r="F10485" s="144"/>
    </row>
    <row r="10486" spans="1:6">
      <c r="A10486" s="144"/>
      <c r="B10486" s="144"/>
      <c r="C10486" s="144"/>
      <c r="D10486" s="144"/>
      <c r="E10486" s="144"/>
      <c r="F10486" s="144"/>
    </row>
    <row r="10487" spans="1:6">
      <c r="A10487" s="144"/>
      <c r="B10487" s="144"/>
      <c r="C10487" s="144"/>
      <c r="D10487" s="144"/>
      <c r="E10487" s="144"/>
      <c r="F10487" s="144"/>
    </row>
    <row r="10488" spans="1:6">
      <c r="A10488" s="144"/>
      <c r="B10488" s="144"/>
      <c r="C10488" s="144"/>
      <c r="D10488" s="144"/>
      <c r="E10488" s="144"/>
      <c r="F10488" s="144"/>
    </row>
    <row r="10489" spans="1:6">
      <c r="A10489" s="144"/>
      <c r="B10489" s="144"/>
      <c r="C10489" s="144"/>
      <c r="D10489" s="144"/>
      <c r="E10489" s="144"/>
      <c r="F10489" s="144"/>
    </row>
    <row r="10490" spans="1:6">
      <c r="A10490" s="144"/>
      <c r="B10490" s="144"/>
      <c r="C10490" s="144"/>
      <c r="D10490" s="144"/>
      <c r="E10490" s="144"/>
      <c r="F10490" s="144"/>
    </row>
    <row r="10491" spans="1:6">
      <c r="A10491" s="144"/>
      <c r="B10491" s="144"/>
      <c r="C10491" s="144"/>
      <c r="D10491" s="144"/>
      <c r="E10491" s="144"/>
      <c r="F10491" s="144"/>
    </row>
    <row r="10492" spans="1:6">
      <c r="A10492" s="144"/>
      <c r="B10492" s="144"/>
      <c r="C10492" s="144"/>
      <c r="D10492" s="144"/>
      <c r="E10492" s="144"/>
      <c r="F10492" s="144"/>
    </row>
    <row r="10493" spans="1:6">
      <c r="A10493" s="144"/>
      <c r="B10493" s="144"/>
      <c r="C10493" s="144"/>
      <c r="D10493" s="144"/>
      <c r="E10493" s="144"/>
      <c r="F10493" s="144"/>
    </row>
    <row r="10494" spans="1:6">
      <c r="A10494" s="144"/>
      <c r="B10494" s="144"/>
      <c r="C10494" s="144"/>
      <c r="D10494" s="144"/>
      <c r="E10494" s="144"/>
      <c r="F10494" s="144"/>
    </row>
    <row r="10495" spans="1:6">
      <c r="A10495" s="144"/>
      <c r="B10495" s="144"/>
      <c r="C10495" s="144"/>
      <c r="D10495" s="144"/>
      <c r="E10495" s="144"/>
      <c r="F10495" s="144"/>
    </row>
    <row r="10496" spans="1:6">
      <c r="A10496" s="144"/>
      <c r="B10496" s="144"/>
      <c r="C10496" s="144"/>
      <c r="D10496" s="144"/>
      <c r="E10496" s="144"/>
      <c r="F10496" s="144"/>
    </row>
    <row r="10497" spans="1:6">
      <c r="A10497" s="144"/>
      <c r="B10497" s="144"/>
      <c r="C10497" s="144"/>
      <c r="D10497" s="144"/>
      <c r="E10497" s="144"/>
      <c r="F10497" s="144"/>
    </row>
    <row r="10498" spans="1:6">
      <c r="A10498" s="144"/>
      <c r="B10498" s="144"/>
      <c r="C10498" s="144"/>
      <c r="D10498" s="144"/>
      <c r="E10498" s="144"/>
      <c r="F10498" s="144"/>
    </row>
    <row r="10499" spans="1:6">
      <c r="A10499" s="144"/>
      <c r="B10499" s="144"/>
      <c r="C10499" s="144"/>
      <c r="D10499" s="144"/>
      <c r="E10499" s="144"/>
      <c r="F10499" s="144"/>
    </row>
    <row r="10500" spans="1:6">
      <c r="A10500" s="144"/>
      <c r="B10500" s="144"/>
      <c r="C10500" s="144"/>
      <c r="D10500" s="144"/>
      <c r="E10500" s="144"/>
      <c r="F10500" s="144"/>
    </row>
    <row r="10501" spans="1:6">
      <c r="A10501" s="144"/>
      <c r="B10501" s="144"/>
      <c r="C10501" s="144"/>
      <c r="D10501" s="144"/>
      <c r="E10501" s="144"/>
      <c r="F10501" s="144"/>
    </row>
    <row r="10502" spans="1:6">
      <c r="A10502" s="144"/>
      <c r="B10502" s="144"/>
      <c r="C10502" s="144"/>
      <c r="D10502" s="144"/>
      <c r="E10502" s="144"/>
      <c r="F10502" s="144"/>
    </row>
    <row r="10503" spans="1:6">
      <c r="A10503" s="144"/>
      <c r="B10503" s="144"/>
      <c r="C10503" s="144"/>
      <c r="D10503" s="144"/>
      <c r="E10503" s="144"/>
      <c r="F10503" s="144"/>
    </row>
    <row r="10504" spans="1:6">
      <c r="A10504" s="144"/>
      <c r="B10504" s="144"/>
      <c r="C10504" s="144"/>
      <c r="D10504" s="144"/>
      <c r="E10504" s="144"/>
      <c r="F10504" s="144"/>
    </row>
    <row r="10505" spans="1:6">
      <c r="A10505" s="144"/>
      <c r="B10505" s="144"/>
      <c r="C10505" s="144"/>
      <c r="D10505" s="144"/>
      <c r="E10505" s="144"/>
      <c r="F10505" s="144"/>
    </row>
    <row r="10506" spans="1:6">
      <c r="A10506" s="144"/>
      <c r="B10506" s="144"/>
      <c r="C10506" s="144"/>
      <c r="D10506" s="144"/>
      <c r="E10506" s="144"/>
      <c r="F10506" s="144"/>
    </row>
    <row r="10507" spans="1:6">
      <c r="A10507" s="144"/>
      <c r="B10507" s="144"/>
      <c r="C10507" s="144"/>
      <c r="D10507" s="144"/>
      <c r="E10507" s="144"/>
      <c r="F10507" s="144"/>
    </row>
    <row r="10508" spans="1:6">
      <c r="A10508" s="144"/>
      <c r="B10508" s="144"/>
      <c r="C10508" s="144"/>
      <c r="D10508" s="144"/>
      <c r="E10508" s="144"/>
      <c r="F10508" s="144"/>
    </row>
    <row r="10509" spans="1:6">
      <c r="A10509" s="144"/>
      <c r="B10509" s="144"/>
      <c r="C10509" s="144"/>
      <c r="D10509" s="144"/>
      <c r="E10509" s="144"/>
      <c r="F10509" s="144"/>
    </row>
    <row r="10510" spans="1:6">
      <c r="A10510" s="144"/>
      <c r="B10510" s="144"/>
      <c r="C10510" s="144"/>
      <c r="D10510" s="144"/>
      <c r="E10510" s="144"/>
      <c r="F10510" s="144"/>
    </row>
    <row r="10511" spans="1:6">
      <c r="A10511" s="144"/>
      <c r="B10511" s="144"/>
      <c r="C10511" s="144"/>
      <c r="D10511" s="144"/>
      <c r="E10511" s="144"/>
      <c r="F10511" s="144"/>
    </row>
    <row r="10512" spans="1:6">
      <c r="A10512" s="144"/>
      <c r="B10512" s="144"/>
      <c r="C10512" s="144"/>
      <c r="D10512" s="144"/>
      <c r="E10512" s="144"/>
      <c r="F10512" s="144"/>
    </row>
    <row r="10513" spans="1:6">
      <c r="A10513" s="144"/>
      <c r="B10513" s="144"/>
      <c r="C10513" s="144"/>
      <c r="D10513" s="144"/>
      <c r="E10513" s="144"/>
      <c r="F10513" s="144"/>
    </row>
    <row r="10514" spans="1:6">
      <c r="A10514" s="144"/>
      <c r="B10514" s="144"/>
      <c r="C10514" s="144"/>
      <c r="D10514" s="144"/>
      <c r="E10514" s="144"/>
      <c r="F10514" s="144"/>
    </row>
    <row r="10515" spans="1:6">
      <c r="A10515" s="144"/>
      <c r="B10515" s="144"/>
      <c r="C10515" s="144"/>
      <c r="D10515" s="144"/>
      <c r="E10515" s="144"/>
      <c r="F10515" s="144"/>
    </row>
    <row r="10516" spans="1:6">
      <c r="A10516" s="144"/>
      <c r="B10516" s="144"/>
      <c r="C10516" s="144"/>
      <c r="D10516" s="144"/>
      <c r="E10516" s="144"/>
      <c r="F10516" s="144"/>
    </row>
    <row r="10517" spans="1:6">
      <c r="A10517" s="144"/>
      <c r="B10517" s="144"/>
      <c r="C10517" s="144"/>
      <c r="D10517" s="144"/>
      <c r="E10517" s="144"/>
      <c r="F10517" s="144"/>
    </row>
    <row r="10518" spans="1:6">
      <c r="A10518" s="144"/>
      <c r="B10518" s="144"/>
      <c r="C10518" s="144"/>
      <c r="D10518" s="144"/>
      <c r="E10518" s="144"/>
      <c r="F10518" s="144"/>
    </row>
    <row r="10519" spans="1:6">
      <c r="A10519" s="144"/>
      <c r="B10519" s="144"/>
      <c r="C10519" s="144"/>
      <c r="D10519" s="144"/>
      <c r="E10519" s="144"/>
      <c r="F10519" s="144"/>
    </row>
    <row r="10520" spans="1:6">
      <c r="A10520" s="144"/>
      <c r="B10520" s="144"/>
      <c r="C10520" s="144"/>
      <c r="D10520" s="144"/>
      <c r="E10520" s="144"/>
      <c r="F10520" s="144"/>
    </row>
    <row r="10521" spans="1:6">
      <c r="A10521" s="144"/>
      <c r="B10521" s="144"/>
      <c r="C10521" s="144"/>
      <c r="D10521" s="144"/>
      <c r="E10521" s="144"/>
      <c r="F10521" s="144"/>
    </row>
    <row r="10522" spans="1:6">
      <c r="A10522" s="144"/>
      <c r="B10522" s="144"/>
      <c r="C10522" s="144"/>
      <c r="D10522" s="144"/>
      <c r="E10522" s="144"/>
      <c r="F10522" s="144"/>
    </row>
    <row r="10523" spans="1:6">
      <c r="A10523" s="144"/>
      <c r="B10523" s="144"/>
      <c r="C10523" s="144"/>
      <c r="D10523" s="144"/>
      <c r="E10523" s="144"/>
      <c r="F10523" s="144"/>
    </row>
    <row r="10524" spans="1:6">
      <c r="A10524" s="144"/>
      <c r="B10524" s="144"/>
      <c r="C10524" s="144"/>
      <c r="D10524" s="144"/>
      <c r="E10524" s="144"/>
      <c r="F10524" s="144"/>
    </row>
    <row r="10525" spans="1:6">
      <c r="A10525" s="144"/>
      <c r="B10525" s="144"/>
      <c r="C10525" s="144"/>
      <c r="D10525" s="144"/>
      <c r="E10525" s="144"/>
      <c r="F10525" s="144"/>
    </row>
    <row r="10526" spans="1:6">
      <c r="A10526" s="144"/>
      <c r="B10526" s="144"/>
      <c r="C10526" s="144"/>
      <c r="D10526" s="144"/>
      <c r="E10526" s="144"/>
      <c r="F10526" s="144"/>
    </row>
    <row r="10527" spans="1:6">
      <c r="A10527" s="144"/>
      <c r="B10527" s="144"/>
      <c r="C10527" s="144"/>
      <c r="D10527" s="144"/>
      <c r="E10527" s="144"/>
      <c r="F10527" s="144"/>
    </row>
    <row r="10528" spans="1:6">
      <c r="A10528" s="144"/>
      <c r="B10528" s="144"/>
      <c r="C10528" s="144"/>
      <c r="D10528" s="144"/>
      <c r="E10528" s="144"/>
      <c r="F10528" s="144"/>
    </row>
    <row r="10529" spans="1:6">
      <c r="A10529" s="144"/>
      <c r="B10529" s="144"/>
      <c r="C10529" s="144"/>
      <c r="D10529" s="144"/>
      <c r="E10529" s="144"/>
      <c r="F10529" s="144"/>
    </row>
    <row r="10530" spans="1:6">
      <c r="A10530" s="144"/>
      <c r="B10530" s="144"/>
      <c r="C10530" s="144"/>
      <c r="D10530" s="144"/>
      <c r="E10530" s="144"/>
      <c r="F10530" s="144"/>
    </row>
    <row r="10531" spans="1:6">
      <c r="A10531" s="144"/>
      <c r="B10531" s="144"/>
      <c r="C10531" s="144"/>
      <c r="D10531" s="144"/>
      <c r="E10531" s="144"/>
      <c r="F10531" s="144"/>
    </row>
    <row r="10532" spans="1:6">
      <c r="A10532" s="144"/>
      <c r="B10532" s="144"/>
      <c r="C10532" s="144"/>
      <c r="D10532" s="144"/>
      <c r="E10532" s="144"/>
      <c r="F10532" s="144"/>
    </row>
    <row r="10533" spans="1:6">
      <c r="A10533" s="144"/>
      <c r="B10533" s="144"/>
      <c r="C10533" s="144"/>
      <c r="D10533" s="144"/>
      <c r="E10533" s="144"/>
      <c r="F10533" s="144"/>
    </row>
    <row r="10534" spans="1:6">
      <c r="A10534" s="144"/>
      <c r="B10534" s="144"/>
      <c r="C10534" s="144"/>
      <c r="D10534" s="144"/>
      <c r="E10534" s="144"/>
      <c r="F10534" s="144"/>
    </row>
    <row r="10535" spans="1:6">
      <c r="A10535" s="144"/>
      <c r="B10535" s="144"/>
      <c r="C10535" s="144"/>
      <c r="D10535" s="144"/>
      <c r="E10535" s="144"/>
      <c r="F10535" s="144"/>
    </row>
    <row r="10536" spans="1:6">
      <c r="A10536" s="144"/>
      <c r="B10536" s="144"/>
      <c r="C10536" s="144"/>
      <c r="D10536" s="144"/>
      <c r="E10536" s="144"/>
      <c r="F10536" s="144"/>
    </row>
    <row r="10537" spans="1:6">
      <c r="A10537" s="144"/>
      <c r="B10537" s="144"/>
      <c r="C10537" s="144"/>
      <c r="D10537" s="144"/>
      <c r="E10537" s="144"/>
      <c r="F10537" s="144"/>
    </row>
    <row r="10538" spans="1:6">
      <c r="A10538" s="144"/>
      <c r="B10538" s="144"/>
      <c r="C10538" s="144"/>
      <c r="D10538" s="144"/>
      <c r="E10538" s="144"/>
      <c r="F10538" s="144"/>
    </row>
    <row r="10539" spans="1:6">
      <c r="A10539" s="144"/>
      <c r="B10539" s="144"/>
      <c r="C10539" s="144"/>
      <c r="D10539" s="144"/>
      <c r="E10539" s="144"/>
      <c r="F10539" s="144"/>
    </row>
    <row r="10540" spans="1:6">
      <c r="A10540" s="144"/>
      <c r="B10540" s="144"/>
      <c r="C10540" s="144"/>
      <c r="D10540" s="144"/>
      <c r="E10540" s="144"/>
      <c r="F10540" s="144"/>
    </row>
    <row r="10541" spans="1:6">
      <c r="A10541" s="144"/>
      <c r="B10541" s="144"/>
      <c r="C10541" s="144"/>
      <c r="D10541" s="144"/>
      <c r="E10541" s="144"/>
      <c r="F10541" s="144"/>
    </row>
    <row r="10542" spans="1:6">
      <c r="A10542" s="144"/>
      <c r="B10542" s="144"/>
      <c r="C10542" s="144"/>
      <c r="D10542" s="144"/>
      <c r="E10542" s="144"/>
      <c r="F10542" s="144"/>
    </row>
    <row r="10543" spans="1:6">
      <c r="A10543" s="144"/>
      <c r="B10543" s="144"/>
      <c r="C10543" s="144"/>
      <c r="D10543" s="144"/>
      <c r="E10543" s="144"/>
      <c r="F10543" s="144"/>
    </row>
    <row r="10544" spans="1:6">
      <c r="A10544" s="144"/>
      <c r="B10544" s="144"/>
      <c r="C10544" s="144"/>
      <c r="D10544" s="144"/>
      <c r="E10544" s="144"/>
      <c r="F10544" s="144"/>
    </row>
    <row r="10545" spans="1:6">
      <c r="A10545" s="144"/>
      <c r="B10545" s="144"/>
      <c r="C10545" s="144"/>
      <c r="D10545" s="144"/>
      <c r="E10545" s="144"/>
      <c r="F10545" s="144"/>
    </row>
    <row r="10546" spans="1:6">
      <c r="A10546" s="144"/>
      <c r="B10546" s="144"/>
      <c r="C10546" s="144"/>
      <c r="D10546" s="144"/>
      <c r="E10546" s="144"/>
      <c r="F10546" s="144"/>
    </row>
    <row r="10547" spans="1:6">
      <c r="A10547" s="144"/>
      <c r="B10547" s="144"/>
      <c r="C10547" s="144"/>
      <c r="D10547" s="144"/>
      <c r="E10547" s="144"/>
      <c r="F10547" s="144"/>
    </row>
    <row r="10548" spans="1:6">
      <c r="A10548" s="144"/>
      <c r="B10548" s="144"/>
      <c r="C10548" s="144"/>
      <c r="D10548" s="144"/>
      <c r="E10548" s="144"/>
      <c r="F10548" s="144"/>
    </row>
    <row r="10549" spans="1:6">
      <c r="A10549" s="144"/>
      <c r="B10549" s="144"/>
      <c r="C10549" s="144"/>
      <c r="D10549" s="144"/>
      <c r="E10549" s="144"/>
      <c r="F10549" s="144"/>
    </row>
    <row r="10550" spans="1:6">
      <c r="A10550" s="144"/>
      <c r="B10550" s="144"/>
      <c r="C10550" s="144"/>
      <c r="D10550" s="144"/>
      <c r="E10550" s="144"/>
      <c r="F10550" s="144"/>
    </row>
    <row r="10551" spans="1:6">
      <c r="A10551" s="144"/>
      <c r="B10551" s="144"/>
      <c r="C10551" s="144"/>
      <c r="D10551" s="144"/>
      <c r="E10551" s="144"/>
      <c r="F10551" s="144"/>
    </row>
    <row r="10552" spans="1:6">
      <c r="A10552" s="144"/>
      <c r="B10552" s="144"/>
      <c r="C10552" s="144"/>
      <c r="D10552" s="144"/>
      <c r="E10552" s="144"/>
      <c r="F10552" s="144"/>
    </row>
    <row r="10553" spans="1:6">
      <c r="A10553" s="144"/>
      <c r="B10553" s="144"/>
      <c r="C10553" s="144"/>
      <c r="D10553" s="144"/>
      <c r="E10553" s="144"/>
      <c r="F10553" s="144"/>
    </row>
    <row r="10554" spans="1:6">
      <c r="A10554" s="144"/>
      <c r="B10554" s="144"/>
      <c r="C10554" s="144"/>
      <c r="D10554" s="144"/>
      <c r="E10554" s="144"/>
      <c r="F10554" s="144"/>
    </row>
    <row r="10555" spans="1:6">
      <c r="A10555" s="144"/>
      <c r="B10555" s="144"/>
      <c r="C10555" s="144"/>
      <c r="D10555" s="144"/>
      <c r="E10555" s="144"/>
      <c r="F10555" s="144"/>
    </row>
    <row r="10556" spans="1:6">
      <c r="A10556" s="144"/>
      <c r="B10556" s="144"/>
      <c r="C10556" s="144"/>
      <c r="D10556" s="144"/>
      <c r="E10556" s="144"/>
      <c r="F10556" s="144"/>
    </row>
    <row r="10557" spans="1:6">
      <c r="A10557" s="144"/>
      <c r="B10557" s="144"/>
      <c r="C10557" s="144"/>
      <c r="D10557" s="144"/>
      <c r="E10557" s="144"/>
      <c r="F10557" s="144"/>
    </row>
    <row r="10558" spans="1:6">
      <c r="A10558" s="144"/>
      <c r="B10558" s="144"/>
      <c r="C10558" s="144"/>
      <c r="D10558" s="144"/>
      <c r="E10558" s="144"/>
      <c r="F10558" s="144"/>
    </row>
    <row r="10559" spans="1:6">
      <c r="A10559" s="144"/>
      <c r="B10559" s="144"/>
      <c r="C10559" s="144"/>
      <c r="D10559" s="144"/>
      <c r="E10559" s="144"/>
      <c r="F10559" s="144"/>
    </row>
    <row r="10560" spans="1:6">
      <c r="A10560" s="144"/>
      <c r="B10560" s="144"/>
      <c r="C10560" s="144"/>
      <c r="D10560" s="144"/>
      <c r="E10560" s="144"/>
      <c r="F10560" s="144"/>
    </row>
    <row r="10561" spans="1:6">
      <c r="A10561" s="144"/>
      <c r="B10561" s="144"/>
      <c r="C10561" s="144"/>
      <c r="D10561" s="144"/>
      <c r="E10561" s="144"/>
      <c r="F10561" s="144"/>
    </row>
    <row r="10562" spans="1:6">
      <c r="A10562" s="144"/>
      <c r="B10562" s="144"/>
      <c r="C10562" s="144"/>
      <c r="D10562" s="144"/>
      <c r="E10562" s="144"/>
      <c r="F10562" s="144"/>
    </row>
    <row r="10563" spans="1:6">
      <c r="A10563" s="144"/>
      <c r="B10563" s="144"/>
      <c r="C10563" s="144"/>
      <c r="D10563" s="144"/>
      <c r="E10563" s="144"/>
      <c r="F10563" s="144"/>
    </row>
    <row r="10564" spans="1:6">
      <c r="A10564" s="144"/>
      <c r="B10564" s="144"/>
      <c r="C10564" s="144"/>
      <c r="D10564" s="144"/>
      <c r="E10564" s="144"/>
      <c r="F10564" s="144"/>
    </row>
    <row r="10565" spans="1:6">
      <c r="A10565" s="144"/>
      <c r="B10565" s="144"/>
      <c r="C10565" s="144"/>
      <c r="D10565" s="144"/>
      <c r="E10565" s="144"/>
      <c r="F10565" s="144"/>
    </row>
    <row r="10566" spans="1:6">
      <c r="A10566" s="144"/>
      <c r="B10566" s="144"/>
      <c r="C10566" s="144"/>
      <c r="D10566" s="144"/>
      <c r="E10566" s="144"/>
      <c r="F10566" s="144"/>
    </row>
    <row r="10567" spans="1:6">
      <c r="A10567" s="144"/>
      <c r="B10567" s="144"/>
      <c r="C10567" s="144"/>
      <c r="D10567" s="144"/>
      <c r="E10567" s="144"/>
      <c r="F10567" s="144"/>
    </row>
    <row r="10568" spans="1:6">
      <c r="A10568" s="144"/>
      <c r="B10568" s="144"/>
      <c r="C10568" s="144"/>
      <c r="D10568" s="144"/>
      <c r="E10568" s="144"/>
      <c r="F10568" s="144"/>
    </row>
    <row r="10569" spans="1:6">
      <c r="A10569" s="144"/>
      <c r="B10569" s="144"/>
      <c r="C10569" s="144"/>
      <c r="D10569" s="144"/>
      <c r="E10569" s="144"/>
      <c r="F10569" s="144"/>
    </row>
    <row r="10570" spans="1:6">
      <c r="A10570" s="144"/>
      <c r="B10570" s="144"/>
      <c r="C10570" s="144"/>
      <c r="D10570" s="144"/>
      <c r="E10570" s="144"/>
      <c r="F10570" s="144"/>
    </row>
    <row r="10571" spans="1:6">
      <c r="A10571" s="144"/>
      <c r="B10571" s="144"/>
      <c r="C10571" s="144"/>
      <c r="D10571" s="144"/>
      <c r="E10571" s="144"/>
      <c r="F10571" s="144"/>
    </row>
    <row r="10572" spans="1:6">
      <c r="A10572" s="144"/>
      <c r="B10572" s="144"/>
      <c r="C10572" s="144"/>
      <c r="D10572" s="144"/>
      <c r="E10572" s="144"/>
      <c r="F10572" s="144"/>
    </row>
    <row r="10573" spans="1:6">
      <c r="A10573" s="144"/>
      <c r="B10573" s="144"/>
      <c r="C10573" s="144"/>
      <c r="D10573" s="144"/>
      <c r="E10573" s="144"/>
      <c r="F10573" s="144"/>
    </row>
    <row r="10574" spans="1:6">
      <c r="A10574" s="144"/>
      <c r="B10574" s="144"/>
      <c r="C10574" s="144"/>
      <c r="D10574" s="144"/>
      <c r="E10574" s="144"/>
      <c r="F10574" s="144"/>
    </row>
    <row r="10575" spans="1:6">
      <c r="A10575" s="144"/>
      <c r="B10575" s="144"/>
      <c r="C10575" s="144"/>
      <c r="D10575" s="144"/>
      <c r="E10575" s="144"/>
      <c r="F10575" s="144"/>
    </row>
    <row r="10576" spans="1:6">
      <c r="A10576" s="144"/>
      <c r="B10576" s="144"/>
      <c r="C10576" s="144"/>
      <c r="D10576" s="144"/>
      <c r="E10576" s="144"/>
      <c r="F10576" s="144"/>
    </row>
    <row r="10577" spans="1:6">
      <c r="A10577" s="144"/>
      <c r="B10577" s="144"/>
      <c r="C10577" s="144"/>
      <c r="D10577" s="144"/>
      <c r="E10577" s="144"/>
      <c r="F10577" s="144"/>
    </row>
    <row r="10578" spans="1:6">
      <c r="A10578" s="144"/>
      <c r="B10578" s="144"/>
      <c r="C10578" s="144"/>
      <c r="D10578" s="144"/>
      <c r="E10578" s="144"/>
      <c r="F10578" s="144"/>
    </row>
    <row r="10579" spans="1:6">
      <c r="A10579" s="144"/>
      <c r="B10579" s="144"/>
      <c r="C10579" s="144"/>
      <c r="D10579" s="144"/>
      <c r="E10579" s="144"/>
      <c r="F10579" s="144"/>
    </row>
    <row r="10580" spans="1:6">
      <c r="A10580" s="144"/>
      <c r="B10580" s="144"/>
      <c r="C10580" s="144"/>
      <c r="D10580" s="144"/>
      <c r="E10580" s="144"/>
      <c r="F10580" s="144"/>
    </row>
    <row r="10581" spans="1:6">
      <c r="A10581" s="144"/>
      <c r="B10581" s="144"/>
      <c r="C10581" s="144"/>
      <c r="D10581" s="144"/>
      <c r="E10581" s="144"/>
      <c r="F10581" s="144"/>
    </row>
    <row r="10582" spans="1:6">
      <c r="A10582" s="144"/>
      <c r="B10582" s="144"/>
      <c r="C10582" s="144"/>
      <c r="D10582" s="144"/>
      <c r="E10582" s="144"/>
      <c r="F10582" s="144"/>
    </row>
    <row r="10583" spans="1:6">
      <c r="A10583" s="144"/>
      <c r="B10583" s="144"/>
      <c r="C10583" s="144"/>
      <c r="D10583" s="144"/>
      <c r="E10583" s="144"/>
      <c r="F10583" s="144"/>
    </row>
    <row r="10584" spans="1:6">
      <c r="A10584" s="144"/>
      <c r="B10584" s="144"/>
      <c r="C10584" s="144"/>
      <c r="D10584" s="144"/>
      <c r="E10584" s="144"/>
      <c r="F10584" s="144"/>
    </row>
    <row r="10585" spans="1:6">
      <c r="A10585" s="144"/>
      <c r="B10585" s="144"/>
      <c r="C10585" s="144"/>
      <c r="D10585" s="144"/>
      <c r="E10585" s="144"/>
      <c r="F10585" s="144"/>
    </row>
    <row r="10586" spans="1:6">
      <c r="A10586" s="144"/>
      <c r="B10586" s="144"/>
      <c r="C10586" s="144"/>
      <c r="D10586" s="144"/>
      <c r="E10586" s="144"/>
      <c r="F10586" s="144"/>
    </row>
    <row r="10587" spans="1:6">
      <c r="A10587" s="144"/>
      <c r="B10587" s="144"/>
      <c r="C10587" s="144"/>
      <c r="D10587" s="144"/>
      <c r="E10587" s="144"/>
      <c r="F10587" s="144"/>
    </row>
    <row r="10588" spans="1:6">
      <c r="A10588" s="144"/>
      <c r="B10588" s="144"/>
      <c r="C10588" s="144"/>
      <c r="D10588" s="144"/>
      <c r="E10588" s="144"/>
      <c r="F10588" s="144"/>
    </row>
    <row r="10589" spans="1:6">
      <c r="A10589" s="144"/>
      <c r="B10589" s="144"/>
      <c r="C10589" s="144"/>
      <c r="D10589" s="144"/>
      <c r="E10589" s="144"/>
      <c r="F10589" s="144"/>
    </row>
    <row r="10590" spans="1:6">
      <c r="A10590" s="144"/>
      <c r="B10590" s="144"/>
      <c r="C10590" s="144"/>
      <c r="D10590" s="144"/>
      <c r="E10590" s="144"/>
      <c r="F10590" s="144"/>
    </row>
    <row r="10591" spans="1:6">
      <c r="A10591" s="144"/>
      <c r="B10591" s="144"/>
      <c r="C10591" s="144"/>
      <c r="D10591" s="144"/>
      <c r="E10591" s="144"/>
      <c r="F10591" s="144"/>
    </row>
    <row r="10592" spans="1:6">
      <c r="A10592" s="144"/>
      <c r="B10592" s="144"/>
      <c r="C10592" s="144"/>
      <c r="D10592" s="144"/>
      <c r="E10592" s="144"/>
      <c r="F10592" s="144"/>
    </row>
    <row r="10593" spans="1:6">
      <c r="A10593" s="144"/>
      <c r="B10593" s="144"/>
      <c r="C10593" s="144"/>
      <c r="D10593" s="144"/>
      <c r="E10593" s="144"/>
      <c r="F10593" s="144"/>
    </row>
    <row r="10594" spans="1:6">
      <c r="A10594" s="144"/>
      <c r="B10594" s="144"/>
      <c r="C10594" s="144"/>
      <c r="D10594" s="144"/>
      <c r="E10594" s="144"/>
      <c r="F10594" s="144"/>
    </row>
    <row r="10595" spans="1:6">
      <c r="A10595" s="144"/>
      <c r="B10595" s="144"/>
      <c r="C10595" s="144"/>
      <c r="D10595" s="144"/>
      <c r="E10595" s="144"/>
      <c r="F10595" s="144"/>
    </row>
    <row r="10596" spans="1:6">
      <c r="A10596" s="144"/>
      <c r="B10596" s="144"/>
      <c r="C10596" s="144"/>
      <c r="D10596" s="144"/>
      <c r="E10596" s="144"/>
      <c r="F10596" s="144"/>
    </row>
    <row r="10597" spans="1:6">
      <c r="A10597" s="144"/>
      <c r="B10597" s="144"/>
      <c r="C10597" s="144"/>
      <c r="D10597" s="144"/>
      <c r="E10597" s="144"/>
      <c r="F10597" s="144"/>
    </row>
    <row r="10598" spans="1:6">
      <c r="A10598" s="144"/>
      <c r="B10598" s="144"/>
      <c r="C10598" s="144"/>
      <c r="D10598" s="144"/>
      <c r="E10598" s="144"/>
      <c r="F10598" s="144"/>
    </row>
    <row r="10599" spans="1:6">
      <c r="A10599" s="144"/>
      <c r="B10599" s="144"/>
      <c r="C10599" s="144"/>
      <c r="D10599" s="144"/>
      <c r="E10599" s="144"/>
      <c r="F10599" s="144"/>
    </row>
    <row r="10600" spans="1:6">
      <c r="A10600" s="144"/>
      <c r="B10600" s="144"/>
      <c r="C10600" s="144"/>
      <c r="D10600" s="144"/>
      <c r="E10600" s="144"/>
      <c r="F10600" s="144"/>
    </row>
    <row r="10601" spans="1:6">
      <c r="A10601" s="144"/>
      <c r="B10601" s="144"/>
      <c r="C10601" s="144"/>
      <c r="D10601" s="144"/>
      <c r="E10601" s="144"/>
      <c r="F10601" s="144"/>
    </row>
    <row r="10602" spans="1:6">
      <c r="A10602" s="144"/>
      <c r="B10602" s="144"/>
      <c r="C10602" s="144"/>
      <c r="D10602" s="144"/>
      <c r="E10602" s="144"/>
      <c r="F10602" s="144"/>
    </row>
    <row r="10603" spans="1:6">
      <c r="A10603" s="144"/>
      <c r="B10603" s="144"/>
      <c r="C10603" s="144"/>
      <c r="D10603" s="144"/>
      <c r="E10603" s="144"/>
      <c r="F10603" s="144"/>
    </row>
    <row r="10604" spans="1:6">
      <c r="A10604" s="144"/>
      <c r="B10604" s="144"/>
      <c r="C10604" s="144"/>
      <c r="D10604" s="144"/>
      <c r="E10604" s="144"/>
      <c r="F10604" s="144"/>
    </row>
    <row r="10605" spans="1:6">
      <c r="A10605" s="144"/>
      <c r="B10605" s="144"/>
      <c r="C10605" s="144"/>
      <c r="D10605" s="144"/>
      <c r="E10605" s="144"/>
      <c r="F10605" s="144"/>
    </row>
    <row r="10606" spans="1:6">
      <c r="A10606" s="144"/>
      <c r="B10606" s="144"/>
      <c r="C10606" s="144"/>
      <c r="D10606" s="144"/>
      <c r="E10606" s="144"/>
      <c r="F10606" s="144"/>
    </row>
    <row r="10607" spans="1:6">
      <c r="A10607" s="144"/>
      <c r="B10607" s="144"/>
      <c r="C10607" s="144"/>
      <c r="D10607" s="144"/>
      <c r="E10607" s="144"/>
      <c r="F10607" s="144"/>
    </row>
    <row r="10608" spans="1:6">
      <c r="A10608" s="144"/>
      <c r="B10608" s="144"/>
      <c r="C10608" s="144"/>
      <c r="D10608" s="144"/>
      <c r="E10608" s="144"/>
      <c r="F10608" s="144"/>
    </row>
    <row r="10609" spans="1:6">
      <c r="A10609" s="144"/>
      <c r="B10609" s="144"/>
      <c r="C10609" s="144"/>
      <c r="D10609" s="144"/>
      <c r="E10609" s="144"/>
      <c r="F10609" s="144"/>
    </row>
    <row r="10610" spans="1:6">
      <c r="A10610" s="144"/>
      <c r="B10610" s="144"/>
      <c r="C10610" s="144"/>
      <c r="D10610" s="144"/>
      <c r="E10610" s="144"/>
      <c r="F10610" s="144"/>
    </row>
    <row r="10611" spans="1:6">
      <c r="A10611" s="144"/>
      <c r="B10611" s="144"/>
      <c r="C10611" s="144"/>
      <c r="D10611" s="144"/>
      <c r="E10611" s="144"/>
      <c r="F10611" s="144"/>
    </row>
    <row r="10612" spans="1:6">
      <c r="A10612" s="144"/>
      <c r="B10612" s="144"/>
      <c r="C10612" s="144"/>
      <c r="D10612" s="144"/>
      <c r="E10612" s="144"/>
      <c r="F10612" s="144"/>
    </row>
    <row r="10613" spans="1:6">
      <c r="A10613" s="144"/>
      <c r="B10613" s="144"/>
      <c r="C10613" s="144"/>
      <c r="D10613" s="144"/>
      <c r="E10613" s="144"/>
      <c r="F10613" s="144"/>
    </row>
    <row r="10614" spans="1:6">
      <c r="A10614" s="144"/>
      <c r="B10614" s="144"/>
      <c r="C10614" s="144"/>
      <c r="D10614" s="144"/>
      <c r="E10614" s="144"/>
      <c r="F10614" s="144"/>
    </row>
    <row r="10615" spans="1:6">
      <c r="A10615" s="144"/>
      <c r="B10615" s="144"/>
      <c r="C10615" s="144"/>
      <c r="D10615" s="144"/>
      <c r="E10615" s="144"/>
      <c r="F10615" s="144"/>
    </row>
    <row r="10616" spans="1:6">
      <c r="A10616" s="144"/>
      <c r="B10616" s="144"/>
      <c r="C10616" s="144"/>
      <c r="D10616" s="144"/>
      <c r="E10616" s="144"/>
      <c r="F10616" s="144"/>
    </row>
    <row r="10617" spans="1:6">
      <c r="A10617" s="144"/>
      <c r="B10617" s="144"/>
      <c r="C10617" s="144"/>
      <c r="D10617" s="144"/>
      <c r="E10617" s="144"/>
      <c r="F10617" s="144"/>
    </row>
    <row r="10618" spans="1:6">
      <c r="A10618" s="144"/>
      <c r="B10618" s="144"/>
      <c r="C10618" s="144"/>
      <c r="D10618" s="144"/>
      <c r="E10618" s="144"/>
      <c r="F10618" s="144"/>
    </row>
    <row r="10619" spans="1:6">
      <c r="A10619" s="144"/>
      <c r="B10619" s="144"/>
      <c r="C10619" s="144"/>
      <c r="D10619" s="144"/>
      <c r="E10619" s="144"/>
      <c r="F10619" s="144"/>
    </row>
    <row r="10620" spans="1:6">
      <c r="A10620" s="144"/>
      <c r="B10620" s="144"/>
      <c r="C10620" s="144"/>
      <c r="D10620" s="144"/>
      <c r="E10620" s="144"/>
      <c r="F10620" s="144"/>
    </row>
    <row r="10621" spans="1:6">
      <c r="A10621" s="144"/>
      <c r="B10621" s="144"/>
      <c r="C10621" s="144"/>
      <c r="D10621" s="144"/>
      <c r="E10621" s="144"/>
      <c r="F10621" s="144"/>
    </row>
    <row r="10622" spans="1:6">
      <c r="A10622" s="144"/>
      <c r="B10622" s="144"/>
      <c r="C10622" s="144"/>
      <c r="D10622" s="144"/>
      <c r="E10622" s="144"/>
      <c r="F10622" s="144"/>
    </row>
    <row r="10623" spans="1:6">
      <c r="A10623" s="144"/>
      <c r="B10623" s="144"/>
      <c r="C10623" s="144"/>
      <c r="D10623" s="144"/>
      <c r="E10623" s="144"/>
      <c r="F10623" s="144"/>
    </row>
    <row r="10624" spans="1:6">
      <c r="A10624" s="144"/>
      <c r="B10624" s="144"/>
      <c r="C10624" s="144"/>
      <c r="D10624" s="144"/>
      <c r="E10624" s="144"/>
      <c r="F10624" s="144"/>
    </row>
    <row r="10625" spans="1:6">
      <c r="A10625" s="144"/>
      <c r="B10625" s="144"/>
      <c r="C10625" s="144"/>
      <c r="D10625" s="144"/>
      <c r="E10625" s="144"/>
      <c r="F10625" s="144"/>
    </row>
    <row r="10626" spans="1:6">
      <c r="A10626" s="144"/>
      <c r="B10626" s="144"/>
      <c r="C10626" s="144"/>
      <c r="D10626" s="144"/>
      <c r="E10626" s="144"/>
      <c r="F10626" s="144"/>
    </row>
    <row r="10627" spans="1:6">
      <c r="A10627" s="144"/>
      <c r="B10627" s="144"/>
      <c r="C10627" s="144"/>
      <c r="D10627" s="144"/>
      <c r="E10627" s="144"/>
      <c r="F10627" s="144"/>
    </row>
    <row r="10628" spans="1:6">
      <c r="A10628" s="144"/>
      <c r="B10628" s="144"/>
      <c r="C10628" s="144"/>
      <c r="D10628" s="144"/>
      <c r="E10628" s="144"/>
      <c r="F10628" s="144"/>
    </row>
    <row r="10629" spans="1:6">
      <c r="A10629" s="144"/>
      <c r="B10629" s="144"/>
      <c r="C10629" s="144"/>
      <c r="D10629" s="144"/>
      <c r="E10629" s="144"/>
      <c r="F10629" s="144"/>
    </row>
    <row r="10630" spans="1:6">
      <c r="A10630" s="144"/>
      <c r="B10630" s="144"/>
      <c r="C10630" s="144"/>
      <c r="D10630" s="144"/>
      <c r="E10630" s="144"/>
      <c r="F10630" s="144"/>
    </row>
    <row r="10631" spans="1:6">
      <c r="A10631" s="144"/>
      <c r="B10631" s="144"/>
      <c r="C10631" s="144"/>
      <c r="D10631" s="144"/>
      <c r="E10631" s="144"/>
      <c r="F10631" s="144"/>
    </row>
    <row r="10632" spans="1:6">
      <c r="A10632" s="144"/>
      <c r="B10632" s="144"/>
      <c r="C10632" s="144"/>
      <c r="D10632" s="144"/>
      <c r="E10632" s="144"/>
      <c r="F10632" s="144"/>
    </row>
    <row r="10633" spans="1:6">
      <c r="A10633" s="144"/>
      <c r="B10633" s="144"/>
      <c r="C10633" s="144"/>
      <c r="D10633" s="144"/>
      <c r="E10633" s="144"/>
      <c r="F10633" s="144"/>
    </row>
    <row r="10634" spans="1:6">
      <c r="A10634" s="144"/>
      <c r="B10634" s="144"/>
      <c r="C10634" s="144"/>
      <c r="D10634" s="144"/>
      <c r="E10634" s="144"/>
      <c r="F10634" s="144"/>
    </row>
    <row r="10635" spans="1:6">
      <c r="A10635" s="144"/>
      <c r="B10635" s="144"/>
      <c r="C10635" s="144"/>
      <c r="D10635" s="144"/>
      <c r="E10635" s="144"/>
      <c r="F10635" s="144"/>
    </row>
    <row r="10636" spans="1:6">
      <c r="A10636" s="144"/>
      <c r="B10636" s="144"/>
      <c r="C10636" s="144"/>
      <c r="D10636" s="144"/>
      <c r="E10636" s="144"/>
      <c r="F10636" s="144"/>
    </row>
    <row r="10637" spans="1:6">
      <c r="A10637" s="144"/>
      <c r="B10637" s="144"/>
      <c r="C10637" s="144"/>
      <c r="D10637" s="144"/>
      <c r="E10637" s="144"/>
      <c r="F10637" s="144"/>
    </row>
    <row r="10638" spans="1:6">
      <c r="A10638" s="144"/>
      <c r="B10638" s="144"/>
      <c r="C10638" s="144"/>
      <c r="D10638" s="144"/>
      <c r="E10638" s="144"/>
      <c r="F10638" s="144"/>
    </row>
    <row r="10639" spans="1:6">
      <c r="A10639" s="144"/>
      <c r="B10639" s="144"/>
      <c r="C10639" s="144"/>
      <c r="D10639" s="144"/>
      <c r="E10639" s="144"/>
      <c r="F10639" s="144"/>
    </row>
    <row r="10640" spans="1:6">
      <c r="A10640" s="144"/>
      <c r="B10640" s="144"/>
      <c r="C10640" s="144"/>
      <c r="D10640" s="144"/>
      <c r="E10640" s="144"/>
      <c r="F10640" s="144"/>
    </row>
    <row r="10641" spans="1:6">
      <c r="A10641" s="144"/>
      <c r="B10641" s="144"/>
      <c r="C10641" s="144"/>
      <c r="D10641" s="144"/>
      <c r="E10641" s="144"/>
      <c r="F10641" s="144"/>
    </row>
    <row r="10642" spans="1:6">
      <c r="A10642" s="144"/>
      <c r="B10642" s="144"/>
      <c r="C10642" s="144"/>
      <c r="D10642" s="144"/>
      <c r="E10642" s="144"/>
      <c r="F10642" s="144"/>
    </row>
    <row r="10643" spans="1:6">
      <c r="A10643" s="144"/>
      <c r="B10643" s="144"/>
      <c r="C10643" s="144"/>
      <c r="D10643" s="144"/>
      <c r="E10643" s="144"/>
      <c r="F10643" s="144"/>
    </row>
    <row r="10644" spans="1:6">
      <c r="A10644" s="144"/>
      <c r="B10644" s="144"/>
      <c r="C10644" s="144"/>
      <c r="D10644" s="144"/>
      <c r="E10644" s="144"/>
      <c r="F10644" s="144"/>
    </row>
    <row r="10645" spans="1:6">
      <c r="A10645" s="144"/>
      <c r="B10645" s="144"/>
      <c r="C10645" s="144"/>
      <c r="D10645" s="144"/>
      <c r="E10645" s="144"/>
      <c r="F10645" s="144"/>
    </row>
    <row r="10646" spans="1:6">
      <c r="A10646" s="144"/>
      <c r="B10646" s="144"/>
      <c r="C10646" s="144"/>
      <c r="D10646" s="144"/>
      <c r="E10646" s="144"/>
      <c r="F10646" s="144"/>
    </row>
    <row r="10647" spans="1:6">
      <c r="A10647" s="144"/>
      <c r="B10647" s="144"/>
      <c r="C10647" s="144"/>
      <c r="D10647" s="144"/>
      <c r="E10647" s="144"/>
      <c r="F10647" s="144"/>
    </row>
    <row r="10648" spans="1:6">
      <c r="A10648" s="144"/>
      <c r="B10648" s="144"/>
      <c r="C10648" s="144"/>
      <c r="D10648" s="144"/>
      <c r="E10648" s="144"/>
      <c r="F10648" s="144"/>
    </row>
    <row r="10649" spans="1:6">
      <c r="A10649" s="144"/>
      <c r="B10649" s="144"/>
      <c r="C10649" s="144"/>
      <c r="D10649" s="144"/>
      <c r="E10649" s="144"/>
      <c r="F10649" s="144"/>
    </row>
    <row r="10650" spans="1:6">
      <c r="A10650" s="144"/>
      <c r="B10650" s="144"/>
      <c r="C10650" s="144"/>
      <c r="D10650" s="144"/>
      <c r="E10650" s="144"/>
      <c r="F10650" s="144"/>
    </row>
    <row r="10651" spans="1:6">
      <c r="A10651" s="144"/>
      <c r="B10651" s="144"/>
      <c r="C10651" s="144"/>
      <c r="D10651" s="144"/>
      <c r="E10651" s="144"/>
      <c r="F10651" s="144"/>
    </row>
    <row r="10652" spans="1:6">
      <c r="A10652" s="144"/>
      <c r="B10652" s="144"/>
      <c r="C10652" s="144"/>
      <c r="D10652" s="144"/>
      <c r="E10652" s="144"/>
      <c r="F10652" s="144"/>
    </row>
    <row r="10653" spans="1:6">
      <c r="A10653" s="144"/>
      <c r="B10653" s="144"/>
      <c r="C10653" s="144"/>
      <c r="D10653" s="144"/>
      <c r="E10653" s="144"/>
      <c r="F10653" s="144"/>
    </row>
    <row r="10654" spans="1:6">
      <c r="A10654" s="144"/>
      <c r="B10654" s="144"/>
      <c r="C10654" s="144"/>
      <c r="D10654" s="144"/>
      <c r="E10654" s="144"/>
      <c r="F10654" s="144"/>
    </row>
    <row r="10655" spans="1:6">
      <c r="A10655" s="144"/>
      <c r="B10655" s="144"/>
      <c r="C10655" s="144"/>
      <c r="D10655" s="144"/>
      <c r="E10655" s="144"/>
      <c r="F10655" s="144"/>
    </row>
    <row r="10656" spans="1:6">
      <c r="A10656" s="144"/>
      <c r="B10656" s="144"/>
      <c r="C10656" s="144"/>
      <c r="D10656" s="144"/>
      <c r="E10656" s="144"/>
      <c r="F10656" s="144"/>
    </row>
    <row r="10657" spans="1:6">
      <c r="A10657" s="144"/>
      <c r="B10657" s="144"/>
      <c r="C10657" s="144"/>
      <c r="D10657" s="144"/>
      <c r="E10657" s="144"/>
      <c r="F10657" s="144"/>
    </row>
    <row r="10658" spans="1:6">
      <c r="A10658" s="144"/>
      <c r="B10658" s="144"/>
      <c r="C10658" s="144"/>
      <c r="D10658" s="144"/>
      <c r="E10658" s="144"/>
      <c r="F10658" s="144"/>
    </row>
    <row r="10659" spans="1:6">
      <c r="A10659" s="144"/>
      <c r="B10659" s="144"/>
      <c r="C10659" s="144"/>
      <c r="D10659" s="144"/>
      <c r="E10659" s="144"/>
      <c r="F10659" s="144"/>
    </row>
    <row r="10660" spans="1:6">
      <c r="A10660" s="144"/>
      <c r="B10660" s="144"/>
      <c r="C10660" s="144"/>
      <c r="D10660" s="144"/>
      <c r="E10660" s="144"/>
      <c r="F10660" s="144"/>
    </row>
    <row r="10661" spans="1:6">
      <c r="A10661" s="144"/>
      <c r="B10661" s="144"/>
      <c r="C10661" s="144"/>
      <c r="D10661" s="144"/>
      <c r="E10661" s="144"/>
      <c r="F10661" s="144"/>
    </row>
    <row r="10662" spans="1:6">
      <c r="A10662" s="144"/>
      <c r="B10662" s="144"/>
      <c r="C10662" s="144"/>
      <c r="D10662" s="144"/>
      <c r="E10662" s="144"/>
      <c r="F10662" s="144"/>
    </row>
    <row r="10663" spans="1:6">
      <c r="A10663" s="144"/>
      <c r="B10663" s="144"/>
      <c r="C10663" s="144"/>
      <c r="D10663" s="144"/>
      <c r="E10663" s="144"/>
      <c r="F10663" s="144"/>
    </row>
    <row r="10664" spans="1:6">
      <c r="A10664" s="144"/>
      <c r="B10664" s="144"/>
      <c r="C10664" s="144"/>
      <c r="D10664" s="144"/>
      <c r="E10664" s="144"/>
      <c r="F10664" s="144"/>
    </row>
    <row r="10665" spans="1:6">
      <c r="A10665" s="144"/>
      <c r="B10665" s="144"/>
      <c r="C10665" s="144"/>
      <c r="D10665" s="144"/>
      <c r="E10665" s="144"/>
      <c r="F10665" s="144"/>
    </row>
    <row r="10666" spans="1:6">
      <c r="A10666" s="144"/>
      <c r="B10666" s="144"/>
      <c r="C10666" s="144"/>
      <c r="D10666" s="144"/>
      <c r="E10666" s="144"/>
      <c r="F10666" s="144"/>
    </row>
    <row r="10667" spans="1:6">
      <c r="A10667" s="144"/>
      <c r="B10667" s="144"/>
      <c r="C10667" s="144"/>
      <c r="D10667" s="144"/>
      <c r="E10667" s="144"/>
      <c r="F10667" s="144"/>
    </row>
    <row r="10668" spans="1:6">
      <c r="A10668" s="144"/>
      <c r="B10668" s="144"/>
      <c r="C10668" s="144"/>
      <c r="D10668" s="144"/>
      <c r="E10668" s="144"/>
      <c r="F10668" s="144"/>
    </row>
    <row r="10669" spans="1:6">
      <c r="A10669" s="144"/>
      <c r="B10669" s="144"/>
      <c r="C10669" s="144"/>
      <c r="D10669" s="144"/>
      <c r="E10669" s="144"/>
      <c r="F10669" s="144"/>
    </row>
    <row r="10670" spans="1:6">
      <c r="A10670" s="144"/>
      <c r="B10670" s="144"/>
      <c r="C10670" s="144"/>
      <c r="D10670" s="144"/>
      <c r="E10670" s="144"/>
      <c r="F10670" s="144"/>
    </row>
    <row r="10671" spans="1:6">
      <c r="A10671" s="144"/>
      <c r="B10671" s="144"/>
      <c r="C10671" s="144"/>
      <c r="D10671" s="144"/>
      <c r="E10671" s="144"/>
      <c r="F10671" s="144"/>
    </row>
    <row r="10672" spans="1:6">
      <c r="A10672" s="144"/>
      <c r="B10672" s="144"/>
      <c r="C10672" s="144"/>
      <c r="D10672" s="144"/>
      <c r="E10672" s="144"/>
      <c r="F10672" s="144"/>
    </row>
    <row r="10673" spans="1:6">
      <c r="A10673" s="144"/>
      <c r="B10673" s="144"/>
      <c r="C10673" s="144"/>
      <c r="D10673" s="144"/>
      <c r="E10673" s="144"/>
      <c r="F10673" s="144"/>
    </row>
    <row r="10674" spans="1:6">
      <c r="A10674" s="144"/>
      <c r="B10674" s="144"/>
      <c r="C10674" s="144"/>
      <c r="D10674" s="144"/>
      <c r="E10674" s="144"/>
      <c r="F10674" s="144"/>
    </row>
    <row r="10675" spans="1:6">
      <c r="A10675" s="144"/>
      <c r="B10675" s="144"/>
      <c r="C10675" s="144"/>
      <c r="D10675" s="144"/>
      <c r="E10675" s="144"/>
      <c r="F10675" s="144"/>
    </row>
    <row r="10676" spans="1:6">
      <c r="A10676" s="144"/>
      <c r="B10676" s="144"/>
      <c r="C10676" s="144"/>
      <c r="D10676" s="144"/>
      <c r="E10676" s="144"/>
      <c r="F10676" s="144"/>
    </row>
    <row r="10677" spans="1:6">
      <c r="A10677" s="144"/>
      <c r="B10677" s="144"/>
      <c r="C10677" s="144"/>
      <c r="D10677" s="144"/>
      <c r="E10677" s="144"/>
      <c r="F10677" s="144"/>
    </row>
    <row r="10678" spans="1:6">
      <c r="A10678" s="144"/>
      <c r="B10678" s="144"/>
      <c r="C10678" s="144"/>
      <c r="D10678" s="144"/>
      <c r="E10678" s="144"/>
      <c r="F10678" s="144"/>
    </row>
    <row r="10679" spans="1:6">
      <c r="A10679" s="144"/>
      <c r="B10679" s="144"/>
      <c r="C10679" s="144"/>
      <c r="D10679" s="144"/>
      <c r="E10679" s="144"/>
      <c r="F10679" s="144"/>
    </row>
    <row r="10680" spans="1:6">
      <c r="A10680" s="144"/>
      <c r="B10680" s="144"/>
      <c r="C10680" s="144"/>
      <c r="D10680" s="144"/>
      <c r="E10680" s="144"/>
      <c r="F10680" s="144"/>
    </row>
    <row r="10681" spans="1:6">
      <c r="A10681" s="144"/>
      <c r="B10681" s="144"/>
      <c r="C10681" s="144"/>
      <c r="D10681" s="144"/>
      <c r="E10681" s="144"/>
      <c r="F10681" s="144"/>
    </row>
    <row r="10682" spans="1:6">
      <c r="A10682" s="144"/>
      <c r="B10682" s="144"/>
      <c r="C10682" s="144"/>
      <c r="D10682" s="144"/>
      <c r="E10682" s="144"/>
      <c r="F10682" s="144"/>
    </row>
    <row r="10683" spans="1:6">
      <c r="A10683" s="144"/>
      <c r="B10683" s="144"/>
      <c r="C10683" s="144"/>
      <c r="D10683" s="144"/>
      <c r="E10683" s="144"/>
      <c r="F10683" s="144"/>
    </row>
    <row r="10684" spans="1:6">
      <c r="A10684" s="144"/>
      <c r="B10684" s="144"/>
      <c r="C10684" s="144"/>
      <c r="D10684" s="144"/>
      <c r="E10684" s="144"/>
      <c r="F10684" s="144"/>
    </row>
    <row r="10685" spans="1:6">
      <c r="A10685" s="144"/>
      <c r="B10685" s="144"/>
      <c r="C10685" s="144"/>
      <c r="D10685" s="144"/>
      <c r="E10685" s="144"/>
      <c r="F10685" s="144"/>
    </row>
    <row r="10686" spans="1:6">
      <c r="A10686" s="144"/>
      <c r="B10686" s="144"/>
      <c r="C10686" s="144"/>
      <c r="D10686" s="144"/>
      <c r="E10686" s="144"/>
      <c r="F10686" s="144"/>
    </row>
    <row r="10687" spans="1:6">
      <c r="A10687" s="144"/>
      <c r="B10687" s="144"/>
      <c r="C10687" s="144"/>
      <c r="D10687" s="144"/>
      <c r="E10687" s="144"/>
      <c r="F10687" s="144"/>
    </row>
    <row r="10688" spans="1:6">
      <c r="A10688" s="144"/>
      <c r="B10688" s="144"/>
      <c r="C10688" s="144"/>
      <c r="D10688" s="144"/>
      <c r="E10688" s="144"/>
      <c r="F10688" s="144"/>
    </row>
    <row r="10689" spans="1:6">
      <c r="A10689" s="144"/>
      <c r="B10689" s="144"/>
      <c r="C10689" s="144"/>
      <c r="D10689" s="144"/>
      <c r="E10689" s="144"/>
      <c r="F10689" s="144"/>
    </row>
    <row r="10690" spans="1:6">
      <c r="A10690" s="144"/>
      <c r="B10690" s="144"/>
      <c r="C10690" s="144"/>
      <c r="D10690" s="144"/>
      <c r="E10690" s="144"/>
      <c r="F10690" s="144"/>
    </row>
    <row r="10691" spans="1:6">
      <c r="A10691" s="144"/>
      <c r="B10691" s="144"/>
      <c r="C10691" s="144"/>
      <c r="D10691" s="144"/>
      <c r="E10691" s="144"/>
      <c r="F10691" s="144"/>
    </row>
    <row r="10692" spans="1:6">
      <c r="A10692" s="144"/>
      <c r="B10692" s="144"/>
      <c r="C10692" s="144"/>
      <c r="D10692" s="144"/>
      <c r="E10692" s="144"/>
      <c r="F10692" s="144"/>
    </row>
    <row r="10693" spans="1:6">
      <c r="A10693" s="144"/>
      <c r="B10693" s="144"/>
      <c r="C10693" s="144"/>
      <c r="D10693" s="144"/>
      <c r="E10693" s="144"/>
      <c r="F10693" s="144"/>
    </row>
    <row r="10694" spans="1:6">
      <c r="A10694" s="144"/>
      <c r="B10694" s="144"/>
      <c r="C10694" s="144"/>
      <c r="D10694" s="144"/>
      <c r="E10694" s="144"/>
      <c r="F10694" s="144"/>
    </row>
    <row r="10695" spans="1:6">
      <c r="A10695" s="144"/>
      <c r="B10695" s="144"/>
      <c r="C10695" s="144"/>
      <c r="D10695" s="144"/>
      <c r="E10695" s="144"/>
      <c r="F10695" s="144"/>
    </row>
    <row r="10696" spans="1:6">
      <c r="A10696" s="144"/>
      <c r="B10696" s="144"/>
      <c r="C10696" s="144"/>
      <c r="D10696" s="144"/>
      <c r="E10696" s="144"/>
      <c r="F10696" s="144"/>
    </row>
    <row r="10697" spans="1:6">
      <c r="A10697" s="144"/>
      <c r="B10697" s="144"/>
      <c r="C10697" s="144"/>
      <c r="D10697" s="144"/>
      <c r="E10697" s="144"/>
      <c r="F10697" s="144"/>
    </row>
    <row r="10698" spans="1:6">
      <c r="A10698" s="144"/>
      <c r="B10698" s="144"/>
      <c r="C10698" s="144"/>
      <c r="D10698" s="144"/>
      <c r="E10698" s="144"/>
      <c r="F10698" s="144"/>
    </row>
    <row r="10699" spans="1:6">
      <c r="A10699" s="144"/>
      <c r="B10699" s="144"/>
      <c r="C10699" s="144"/>
      <c r="D10699" s="144"/>
      <c r="E10699" s="144"/>
      <c r="F10699" s="144"/>
    </row>
    <row r="10700" spans="1:6">
      <c r="A10700" s="144"/>
      <c r="B10700" s="144"/>
      <c r="C10700" s="144"/>
      <c r="D10700" s="144"/>
      <c r="E10700" s="144"/>
      <c r="F10700" s="144"/>
    </row>
    <row r="10701" spans="1:6">
      <c r="A10701" s="144"/>
      <c r="B10701" s="144"/>
      <c r="C10701" s="144"/>
      <c r="D10701" s="144"/>
      <c r="E10701" s="144"/>
      <c r="F10701" s="144"/>
    </row>
    <row r="10702" spans="1:6">
      <c r="A10702" s="144"/>
      <c r="B10702" s="144"/>
      <c r="C10702" s="144"/>
      <c r="D10702" s="144"/>
      <c r="E10702" s="144"/>
      <c r="F10702" s="144"/>
    </row>
    <row r="10703" spans="1:6">
      <c r="A10703" s="144"/>
      <c r="B10703" s="144"/>
      <c r="C10703" s="144"/>
      <c r="D10703" s="144"/>
      <c r="E10703" s="144"/>
      <c r="F10703" s="144"/>
    </row>
    <row r="10704" spans="1:6">
      <c r="A10704" s="144"/>
      <c r="B10704" s="144"/>
      <c r="C10704" s="144"/>
      <c r="D10704" s="144"/>
      <c r="E10704" s="144"/>
      <c r="F10704" s="144"/>
    </row>
    <row r="10705" spans="1:6">
      <c r="A10705" s="144"/>
      <c r="B10705" s="144"/>
      <c r="C10705" s="144"/>
      <c r="D10705" s="144"/>
      <c r="E10705" s="144"/>
      <c r="F10705" s="144"/>
    </row>
    <row r="10706" spans="1:6">
      <c r="A10706" s="144"/>
      <c r="B10706" s="144"/>
      <c r="C10706" s="144"/>
      <c r="D10706" s="144"/>
      <c r="E10706" s="144"/>
      <c r="F10706" s="144"/>
    </row>
    <row r="10707" spans="1:6">
      <c r="A10707" s="144"/>
      <c r="B10707" s="144"/>
      <c r="C10707" s="144"/>
      <c r="D10707" s="144"/>
      <c r="E10707" s="144"/>
      <c r="F10707" s="144"/>
    </row>
    <row r="10708" spans="1:6">
      <c r="A10708" s="144"/>
      <c r="B10708" s="144"/>
      <c r="C10708" s="144"/>
      <c r="D10708" s="144"/>
      <c r="E10708" s="144"/>
      <c r="F10708" s="144"/>
    </row>
    <row r="10709" spans="1:6">
      <c r="A10709" s="144"/>
      <c r="B10709" s="144"/>
      <c r="C10709" s="144"/>
      <c r="D10709" s="144"/>
      <c r="E10709" s="144"/>
      <c r="F10709" s="144"/>
    </row>
    <row r="10710" spans="1:6">
      <c r="A10710" s="144"/>
      <c r="B10710" s="144"/>
      <c r="C10710" s="144"/>
      <c r="D10710" s="144"/>
      <c r="E10710" s="144"/>
      <c r="F10710" s="144"/>
    </row>
    <row r="10711" spans="1:6">
      <c r="A10711" s="144"/>
      <c r="B10711" s="144"/>
      <c r="C10711" s="144"/>
      <c r="D10711" s="144"/>
      <c r="E10711" s="144"/>
      <c r="F10711" s="144"/>
    </row>
    <row r="10712" spans="1:6">
      <c r="A10712" s="144"/>
      <c r="B10712" s="144"/>
      <c r="C10712" s="144"/>
      <c r="D10712" s="144"/>
      <c r="E10712" s="144"/>
      <c r="F10712" s="144"/>
    </row>
    <row r="10713" spans="1:6">
      <c r="A10713" s="144"/>
      <c r="B10713" s="144"/>
      <c r="C10713" s="144"/>
      <c r="D10713" s="144"/>
      <c r="E10713" s="144"/>
      <c r="F10713" s="144"/>
    </row>
    <row r="10714" spans="1:6">
      <c r="A10714" s="144"/>
      <c r="B10714" s="144"/>
      <c r="C10714" s="144"/>
      <c r="D10714" s="144"/>
      <c r="E10714" s="144"/>
      <c r="F10714" s="144"/>
    </row>
    <row r="10715" spans="1:6">
      <c r="A10715" s="144"/>
      <c r="B10715" s="144"/>
      <c r="C10715" s="144"/>
      <c r="D10715" s="144"/>
      <c r="E10715" s="144"/>
      <c r="F10715" s="144"/>
    </row>
    <row r="10716" spans="1:6">
      <c r="A10716" s="144"/>
      <c r="B10716" s="144"/>
      <c r="C10716" s="144"/>
      <c r="D10716" s="144"/>
      <c r="E10716" s="144"/>
      <c r="F10716" s="144"/>
    </row>
    <row r="10717" spans="1:6">
      <c r="A10717" s="144"/>
      <c r="B10717" s="144"/>
      <c r="C10717" s="144"/>
      <c r="D10717" s="144"/>
      <c r="E10717" s="144"/>
      <c r="F10717" s="144"/>
    </row>
    <row r="10718" spans="1:6">
      <c r="A10718" s="144"/>
      <c r="B10718" s="144"/>
      <c r="C10718" s="144"/>
      <c r="D10718" s="144"/>
      <c r="E10718" s="144"/>
      <c r="F10718" s="144"/>
    </row>
    <row r="10719" spans="1:6">
      <c r="A10719" s="144"/>
      <c r="B10719" s="144"/>
      <c r="C10719" s="144"/>
      <c r="D10719" s="144"/>
      <c r="E10719" s="144"/>
      <c r="F10719" s="144"/>
    </row>
    <row r="10720" spans="1:6">
      <c r="A10720" s="144"/>
      <c r="B10720" s="144"/>
      <c r="C10720" s="144"/>
      <c r="D10720" s="144"/>
      <c r="E10720" s="144"/>
      <c r="F10720" s="144"/>
    </row>
    <row r="10721" spans="1:6">
      <c r="A10721" s="144"/>
      <c r="B10721" s="144"/>
      <c r="C10721" s="144"/>
      <c r="D10721" s="144"/>
      <c r="E10721" s="144"/>
      <c r="F10721" s="144"/>
    </row>
    <row r="10722" spans="1:6">
      <c r="A10722" s="144"/>
      <c r="B10722" s="144"/>
      <c r="C10722" s="144"/>
      <c r="D10722" s="144"/>
      <c r="E10722" s="144"/>
      <c r="F10722" s="144"/>
    </row>
    <row r="10723" spans="1:6">
      <c r="A10723" s="144"/>
      <c r="B10723" s="144"/>
      <c r="C10723" s="144"/>
      <c r="D10723" s="144"/>
      <c r="E10723" s="144"/>
      <c r="F10723" s="144"/>
    </row>
    <row r="10724" spans="1:6">
      <c r="A10724" s="144"/>
      <c r="B10724" s="144"/>
      <c r="C10724" s="144"/>
      <c r="D10724" s="144"/>
      <c r="E10724" s="144"/>
      <c r="F10724" s="144"/>
    </row>
    <row r="10725" spans="1:6">
      <c r="A10725" s="144"/>
      <c r="B10725" s="144"/>
      <c r="C10725" s="144"/>
      <c r="D10725" s="144"/>
      <c r="E10725" s="144"/>
      <c r="F10725" s="144"/>
    </row>
    <row r="10726" spans="1:6">
      <c r="A10726" s="144"/>
      <c r="B10726" s="144"/>
      <c r="C10726" s="144"/>
      <c r="D10726" s="144"/>
      <c r="E10726" s="144"/>
      <c r="F10726" s="144"/>
    </row>
    <row r="10727" spans="1:6">
      <c r="A10727" s="144"/>
      <c r="B10727" s="144"/>
      <c r="C10727" s="144"/>
      <c r="D10727" s="144"/>
      <c r="E10727" s="144"/>
      <c r="F10727" s="144"/>
    </row>
    <row r="10728" spans="1:6">
      <c r="A10728" s="144"/>
      <c r="B10728" s="144"/>
      <c r="C10728" s="144"/>
      <c r="D10728" s="144"/>
      <c r="E10728" s="144"/>
      <c r="F10728" s="144"/>
    </row>
    <row r="10729" spans="1:6">
      <c r="A10729" s="144"/>
      <c r="B10729" s="144"/>
      <c r="C10729" s="144"/>
      <c r="D10729" s="144"/>
      <c r="E10729" s="144"/>
      <c r="F10729" s="144"/>
    </row>
    <row r="10730" spans="1:6">
      <c r="A10730" s="144"/>
      <c r="B10730" s="144"/>
      <c r="C10730" s="144"/>
      <c r="D10730" s="144"/>
      <c r="E10730" s="144"/>
      <c r="F10730" s="144"/>
    </row>
    <row r="10731" spans="1:6">
      <c r="A10731" s="144"/>
      <c r="B10731" s="144"/>
      <c r="C10731" s="144"/>
      <c r="D10731" s="144"/>
      <c r="E10731" s="144"/>
      <c r="F10731" s="144"/>
    </row>
    <row r="10732" spans="1:6">
      <c r="A10732" s="144"/>
      <c r="B10732" s="144"/>
      <c r="C10732" s="144"/>
      <c r="D10732" s="144"/>
      <c r="E10732" s="144"/>
      <c r="F10732" s="144"/>
    </row>
    <row r="10733" spans="1:6">
      <c r="A10733" s="144"/>
      <c r="B10733" s="144"/>
      <c r="C10733" s="144"/>
      <c r="D10733" s="144"/>
      <c r="E10733" s="144"/>
      <c r="F10733" s="144"/>
    </row>
    <row r="10734" spans="1:6">
      <c r="A10734" s="144"/>
      <c r="B10734" s="144"/>
      <c r="C10734" s="144"/>
      <c r="D10734" s="144"/>
      <c r="E10734" s="144"/>
      <c r="F10734" s="144"/>
    </row>
    <row r="10735" spans="1:6">
      <c r="A10735" s="144"/>
      <c r="B10735" s="144"/>
      <c r="C10735" s="144"/>
      <c r="D10735" s="144"/>
      <c r="E10735" s="144"/>
      <c r="F10735" s="144"/>
    </row>
    <row r="10736" spans="1:6">
      <c r="A10736" s="144"/>
      <c r="B10736" s="144"/>
      <c r="C10736" s="144"/>
      <c r="D10736" s="144"/>
      <c r="E10736" s="144"/>
      <c r="F10736" s="144"/>
    </row>
    <row r="10737" spans="1:6">
      <c r="A10737" s="144"/>
      <c r="B10737" s="144"/>
      <c r="C10737" s="144"/>
      <c r="D10737" s="144"/>
      <c r="E10737" s="144"/>
      <c r="F10737" s="144"/>
    </row>
    <row r="10738" spans="1:6">
      <c r="A10738" s="144"/>
      <c r="B10738" s="144"/>
      <c r="C10738" s="144"/>
      <c r="D10738" s="144"/>
      <c r="E10738" s="144"/>
      <c r="F10738" s="144"/>
    </row>
    <row r="10739" spans="1:6">
      <c r="A10739" s="144"/>
      <c r="B10739" s="144"/>
      <c r="C10739" s="144"/>
      <c r="D10739" s="144"/>
      <c r="E10739" s="144"/>
      <c r="F10739" s="144"/>
    </row>
    <row r="10740" spans="1:6">
      <c r="A10740" s="144"/>
      <c r="B10740" s="144"/>
      <c r="C10740" s="144"/>
      <c r="D10740" s="144"/>
      <c r="E10740" s="144"/>
      <c r="F10740" s="144"/>
    </row>
    <row r="10741" spans="1:6">
      <c r="A10741" s="144"/>
      <c r="B10741" s="144"/>
      <c r="C10741" s="144"/>
      <c r="D10741" s="144"/>
      <c r="E10741" s="144"/>
      <c r="F10741" s="144"/>
    </row>
    <row r="10742" spans="1:6">
      <c r="A10742" s="144"/>
      <c r="B10742" s="144"/>
      <c r="C10742" s="144"/>
      <c r="D10742" s="144"/>
      <c r="E10742" s="144"/>
      <c r="F10742" s="144"/>
    </row>
    <row r="10743" spans="1:6">
      <c r="A10743" s="144"/>
      <c r="B10743" s="144"/>
      <c r="C10743" s="144"/>
      <c r="D10743" s="144"/>
      <c r="E10743" s="144"/>
      <c r="F10743" s="144"/>
    </row>
    <row r="10744" spans="1:6">
      <c r="A10744" s="144"/>
      <c r="B10744" s="144"/>
      <c r="C10744" s="144"/>
      <c r="D10744" s="144"/>
      <c r="E10744" s="144"/>
      <c r="F10744" s="144"/>
    </row>
    <row r="10745" spans="1:6">
      <c r="A10745" s="144"/>
      <c r="B10745" s="144"/>
      <c r="C10745" s="144"/>
      <c r="D10745" s="144"/>
      <c r="E10745" s="144"/>
      <c r="F10745" s="144"/>
    </row>
    <row r="10746" spans="1:6">
      <c r="A10746" s="144"/>
      <c r="B10746" s="144"/>
      <c r="C10746" s="144"/>
      <c r="D10746" s="144"/>
      <c r="E10746" s="144"/>
      <c r="F10746" s="144"/>
    </row>
    <row r="10747" spans="1:6">
      <c r="A10747" s="144"/>
      <c r="B10747" s="144"/>
      <c r="C10747" s="144"/>
      <c r="D10747" s="144"/>
      <c r="E10747" s="144"/>
      <c r="F10747" s="144"/>
    </row>
    <row r="10748" spans="1:6">
      <c r="A10748" s="144"/>
      <c r="B10748" s="144"/>
      <c r="C10748" s="144"/>
      <c r="D10748" s="144"/>
      <c r="E10748" s="144"/>
      <c r="F10748" s="144"/>
    </row>
    <row r="10749" spans="1:6">
      <c r="A10749" s="144"/>
      <c r="B10749" s="144"/>
      <c r="C10749" s="144"/>
      <c r="D10749" s="144"/>
      <c r="E10749" s="144"/>
      <c r="F10749" s="144"/>
    </row>
    <row r="10750" spans="1:6">
      <c r="A10750" s="144"/>
      <c r="B10750" s="144"/>
      <c r="C10750" s="144"/>
      <c r="D10750" s="144"/>
      <c r="E10750" s="144"/>
      <c r="F10750" s="144"/>
    </row>
    <row r="10751" spans="1:6">
      <c r="A10751" s="144"/>
      <c r="B10751" s="144"/>
      <c r="C10751" s="144"/>
      <c r="D10751" s="144"/>
      <c r="E10751" s="144"/>
      <c r="F10751" s="144"/>
    </row>
    <row r="10752" spans="1:6">
      <c r="A10752" s="144"/>
      <c r="B10752" s="144"/>
      <c r="C10752" s="144"/>
      <c r="D10752" s="144"/>
      <c r="E10752" s="144"/>
      <c r="F10752" s="144"/>
    </row>
    <row r="10753" spans="1:6">
      <c r="A10753" s="144"/>
      <c r="B10753" s="144"/>
      <c r="C10753" s="144"/>
      <c r="D10753" s="144"/>
      <c r="E10753" s="144"/>
      <c r="F10753" s="144"/>
    </row>
    <row r="10754" spans="1:6">
      <c r="A10754" s="144"/>
      <c r="B10754" s="144"/>
      <c r="C10754" s="144"/>
      <c r="D10754" s="144"/>
      <c r="E10754" s="144"/>
      <c r="F10754" s="144"/>
    </row>
    <row r="10755" spans="1:6">
      <c r="A10755" s="144"/>
      <c r="B10755" s="144"/>
      <c r="C10755" s="144"/>
      <c r="D10755" s="144"/>
      <c r="E10755" s="144"/>
      <c r="F10755" s="144"/>
    </row>
    <row r="10756" spans="1:6">
      <c r="A10756" s="144"/>
      <c r="B10756" s="144"/>
      <c r="C10756" s="144"/>
      <c r="D10756" s="144"/>
      <c r="E10756" s="144"/>
      <c r="F10756" s="144"/>
    </row>
    <row r="10757" spans="1:6">
      <c r="A10757" s="144"/>
      <c r="B10757" s="144"/>
      <c r="C10757" s="144"/>
      <c r="D10757" s="144"/>
      <c r="E10757" s="144"/>
      <c r="F10757" s="144"/>
    </row>
    <row r="10758" spans="1:6">
      <c r="A10758" s="144"/>
      <c r="B10758" s="144"/>
      <c r="C10758" s="144"/>
      <c r="D10758" s="144"/>
      <c r="E10758" s="144"/>
      <c r="F10758" s="144"/>
    </row>
    <row r="10759" spans="1:6">
      <c r="A10759" s="144"/>
      <c r="B10759" s="144"/>
      <c r="C10759" s="144"/>
      <c r="D10759" s="144"/>
      <c r="E10759" s="144"/>
      <c r="F10759" s="144"/>
    </row>
    <row r="10760" spans="1:6">
      <c r="A10760" s="144"/>
      <c r="B10760" s="144"/>
      <c r="C10760" s="144"/>
      <c r="D10760" s="144"/>
      <c r="E10760" s="144"/>
      <c r="F10760" s="144"/>
    </row>
    <row r="10761" spans="1:6">
      <c r="A10761" s="144"/>
      <c r="B10761" s="144"/>
      <c r="C10761" s="144"/>
      <c r="D10761" s="144"/>
      <c r="E10761" s="144"/>
      <c r="F10761" s="144"/>
    </row>
    <row r="10762" spans="1:6">
      <c r="A10762" s="144"/>
      <c r="B10762" s="144"/>
      <c r="C10762" s="144"/>
      <c r="D10762" s="144"/>
      <c r="E10762" s="144"/>
      <c r="F10762" s="144"/>
    </row>
    <row r="10763" spans="1:6">
      <c r="A10763" s="144"/>
      <c r="B10763" s="144"/>
      <c r="C10763" s="144"/>
      <c r="D10763" s="144"/>
      <c r="E10763" s="144"/>
      <c r="F10763" s="144"/>
    </row>
    <row r="10764" spans="1:6">
      <c r="A10764" s="144"/>
      <c r="B10764" s="144"/>
      <c r="C10764" s="144"/>
      <c r="D10764" s="144"/>
      <c r="E10764" s="144"/>
      <c r="F10764" s="144"/>
    </row>
    <row r="10765" spans="1:6">
      <c r="A10765" s="144"/>
      <c r="B10765" s="144"/>
      <c r="C10765" s="144"/>
      <c r="D10765" s="144"/>
      <c r="E10765" s="144"/>
      <c r="F10765" s="144"/>
    </row>
    <row r="10766" spans="1:6">
      <c r="A10766" s="144"/>
      <c r="B10766" s="144"/>
      <c r="C10766" s="144"/>
      <c r="D10766" s="144"/>
      <c r="E10766" s="144"/>
      <c r="F10766" s="144"/>
    </row>
    <row r="10767" spans="1:6">
      <c r="A10767" s="144"/>
      <c r="B10767" s="144"/>
      <c r="C10767" s="144"/>
      <c r="D10767" s="144"/>
      <c r="E10767" s="144"/>
      <c r="F10767" s="144"/>
    </row>
    <row r="10768" spans="1:6">
      <c r="A10768" s="144"/>
      <c r="B10768" s="144"/>
      <c r="C10768" s="144"/>
      <c r="D10768" s="144"/>
      <c r="E10768" s="144"/>
      <c r="F10768" s="144"/>
    </row>
    <row r="10769" spans="1:6">
      <c r="A10769" s="144"/>
      <c r="B10769" s="144"/>
      <c r="C10769" s="144"/>
      <c r="D10769" s="144"/>
      <c r="E10769" s="144"/>
      <c r="F10769" s="144"/>
    </row>
    <row r="10770" spans="1:6">
      <c r="A10770" s="144"/>
      <c r="B10770" s="144"/>
      <c r="C10770" s="144"/>
      <c r="D10770" s="144"/>
      <c r="E10770" s="144"/>
      <c r="F10770" s="144"/>
    </row>
    <row r="10771" spans="1:6">
      <c r="A10771" s="144"/>
      <c r="B10771" s="144"/>
      <c r="C10771" s="144"/>
      <c r="D10771" s="144"/>
      <c r="E10771" s="144"/>
      <c r="F10771" s="144"/>
    </row>
    <row r="10772" spans="1:6">
      <c r="A10772" s="144"/>
      <c r="B10772" s="144"/>
      <c r="C10772" s="144"/>
      <c r="D10772" s="144"/>
      <c r="E10772" s="144"/>
      <c r="F10772" s="144"/>
    </row>
    <row r="10773" spans="1:6">
      <c r="A10773" s="144"/>
      <c r="B10773" s="144"/>
      <c r="C10773" s="144"/>
      <c r="D10773" s="144"/>
      <c r="E10773" s="144"/>
      <c r="F10773" s="144"/>
    </row>
    <row r="10774" spans="1:6">
      <c r="A10774" s="144"/>
      <c r="B10774" s="144"/>
      <c r="C10774" s="144"/>
      <c r="D10774" s="144"/>
      <c r="E10774" s="144"/>
      <c r="F10774" s="144"/>
    </row>
    <row r="10775" spans="1:6">
      <c r="A10775" s="144"/>
      <c r="B10775" s="144"/>
      <c r="C10775" s="144"/>
      <c r="D10775" s="144"/>
      <c r="E10775" s="144"/>
      <c r="F10775" s="144"/>
    </row>
    <row r="10776" spans="1:6">
      <c r="A10776" s="144"/>
      <c r="B10776" s="144"/>
      <c r="C10776" s="144"/>
      <c r="D10776" s="144"/>
      <c r="E10776" s="144"/>
      <c r="F10776" s="144"/>
    </row>
    <row r="10777" spans="1:6">
      <c r="A10777" s="144"/>
      <c r="B10777" s="144"/>
      <c r="C10777" s="144"/>
      <c r="D10777" s="144"/>
      <c r="E10777" s="144"/>
      <c r="F10777" s="144"/>
    </row>
    <row r="10778" spans="1:6">
      <c r="A10778" s="144"/>
      <c r="B10778" s="144"/>
      <c r="C10778" s="144"/>
      <c r="D10778" s="144"/>
      <c r="E10778" s="144"/>
      <c r="F10778" s="144"/>
    </row>
    <row r="10779" spans="1:6">
      <c r="A10779" s="144"/>
      <c r="B10779" s="144"/>
      <c r="C10779" s="144"/>
      <c r="D10779" s="144"/>
      <c r="E10779" s="144"/>
      <c r="F10779" s="144"/>
    </row>
    <row r="10780" spans="1:6">
      <c r="A10780" s="144"/>
      <c r="B10780" s="144"/>
      <c r="C10780" s="144"/>
      <c r="D10780" s="144"/>
      <c r="E10780" s="144"/>
      <c r="F10780" s="144"/>
    </row>
    <row r="10781" spans="1:6">
      <c r="A10781" s="144"/>
      <c r="B10781" s="144"/>
      <c r="C10781" s="144"/>
      <c r="D10781" s="144"/>
      <c r="E10781" s="144"/>
      <c r="F10781" s="144"/>
    </row>
    <row r="10782" spans="1:6">
      <c r="A10782" s="144"/>
      <c r="B10782" s="144"/>
      <c r="C10782" s="144"/>
      <c r="D10782" s="144"/>
      <c r="E10782" s="144"/>
      <c r="F10782" s="144"/>
    </row>
    <row r="10783" spans="1:6">
      <c r="A10783" s="144"/>
      <c r="B10783" s="144"/>
      <c r="C10783" s="144"/>
      <c r="D10783" s="144"/>
      <c r="E10783" s="144"/>
      <c r="F10783" s="144"/>
    </row>
    <row r="10784" spans="1:6">
      <c r="A10784" s="144"/>
      <c r="B10784" s="144"/>
      <c r="C10784" s="144"/>
      <c r="D10784" s="144"/>
      <c r="E10784" s="144"/>
      <c r="F10784" s="144"/>
    </row>
    <row r="10785" spans="1:6">
      <c r="A10785" s="144"/>
      <c r="B10785" s="144"/>
      <c r="C10785" s="144"/>
      <c r="D10785" s="144"/>
      <c r="E10785" s="144"/>
      <c r="F10785" s="144"/>
    </row>
    <row r="10786" spans="1:6">
      <c r="A10786" s="144"/>
      <c r="B10786" s="144"/>
      <c r="C10786" s="144"/>
      <c r="D10786" s="144"/>
      <c r="E10786" s="144"/>
      <c r="F10786" s="144"/>
    </row>
    <row r="10787" spans="1:6">
      <c r="A10787" s="144"/>
      <c r="B10787" s="144"/>
      <c r="C10787" s="144"/>
      <c r="D10787" s="144"/>
      <c r="E10787" s="144"/>
      <c r="F10787" s="144"/>
    </row>
    <row r="10788" spans="1:6">
      <c r="A10788" s="144"/>
      <c r="B10788" s="144"/>
      <c r="C10788" s="144"/>
      <c r="D10788" s="144"/>
      <c r="E10788" s="144"/>
      <c r="F10788" s="144"/>
    </row>
    <row r="10789" spans="1:6">
      <c r="A10789" s="144"/>
      <c r="B10789" s="144"/>
      <c r="C10789" s="144"/>
      <c r="D10789" s="144"/>
      <c r="E10789" s="144"/>
      <c r="F10789" s="144"/>
    </row>
    <row r="10790" spans="1:6">
      <c r="A10790" s="144"/>
      <c r="B10790" s="144"/>
      <c r="C10790" s="144"/>
      <c r="D10790" s="144"/>
      <c r="E10790" s="144"/>
      <c r="F10790" s="144"/>
    </row>
    <row r="10791" spans="1:6">
      <c r="A10791" s="144"/>
      <c r="B10791" s="144"/>
      <c r="C10791" s="144"/>
      <c r="D10791" s="144"/>
      <c r="E10791" s="144"/>
      <c r="F10791" s="144"/>
    </row>
    <row r="10792" spans="1:6">
      <c r="A10792" s="144"/>
      <c r="B10792" s="144"/>
      <c r="C10792" s="144"/>
      <c r="D10792" s="144"/>
      <c r="E10792" s="144"/>
      <c r="F10792" s="144"/>
    </row>
    <row r="10793" spans="1:6">
      <c r="A10793" s="144"/>
      <c r="B10793" s="144"/>
      <c r="C10793" s="144"/>
      <c r="D10793" s="144"/>
      <c r="E10793" s="144"/>
      <c r="F10793" s="144"/>
    </row>
    <row r="10794" spans="1:6">
      <c r="A10794" s="144"/>
      <c r="B10794" s="144"/>
      <c r="C10794" s="144"/>
      <c r="D10794" s="144"/>
      <c r="E10794" s="144"/>
      <c r="F10794" s="144"/>
    </row>
    <row r="10795" spans="1:6">
      <c r="A10795" s="144"/>
      <c r="B10795" s="144"/>
      <c r="C10795" s="144"/>
      <c r="D10795" s="144"/>
      <c r="E10795" s="144"/>
      <c r="F10795" s="144"/>
    </row>
    <row r="10796" spans="1:6">
      <c r="A10796" s="144"/>
      <c r="B10796" s="144"/>
      <c r="C10796" s="144"/>
      <c r="D10796" s="144"/>
      <c r="E10796" s="144"/>
      <c r="F10796" s="144"/>
    </row>
    <row r="10797" spans="1:6">
      <c r="A10797" s="144"/>
      <c r="B10797" s="144"/>
      <c r="C10797" s="144"/>
      <c r="D10797" s="144"/>
      <c r="E10797" s="144"/>
      <c r="F10797" s="144"/>
    </row>
    <row r="10798" spans="1:6">
      <c r="A10798" s="144"/>
      <c r="B10798" s="144"/>
      <c r="C10798" s="144"/>
      <c r="D10798" s="144"/>
      <c r="E10798" s="144"/>
      <c r="F10798" s="144"/>
    </row>
    <row r="10799" spans="1:6">
      <c r="A10799" s="144"/>
      <c r="B10799" s="144"/>
      <c r="C10799" s="144"/>
      <c r="D10799" s="144"/>
      <c r="E10799" s="144"/>
      <c r="F10799" s="144"/>
    </row>
    <row r="10800" spans="1:6">
      <c r="A10800" s="144"/>
      <c r="B10800" s="144"/>
      <c r="C10800" s="144"/>
      <c r="D10800" s="144"/>
      <c r="E10800" s="144"/>
      <c r="F10800" s="144"/>
    </row>
    <row r="10801" spans="1:6">
      <c r="A10801" s="144"/>
      <c r="B10801" s="144"/>
      <c r="C10801" s="144"/>
      <c r="D10801" s="144"/>
      <c r="E10801" s="144"/>
      <c r="F10801" s="144"/>
    </row>
    <row r="10802" spans="1:6">
      <c r="A10802" s="144"/>
      <c r="B10802" s="144"/>
      <c r="C10802" s="144"/>
      <c r="D10802" s="144"/>
      <c r="E10802" s="144"/>
      <c r="F10802" s="144"/>
    </row>
    <row r="10803" spans="1:6">
      <c r="A10803" s="144"/>
      <c r="B10803" s="144"/>
      <c r="C10803" s="144"/>
      <c r="D10803" s="144"/>
      <c r="E10803" s="144"/>
      <c r="F10803" s="144"/>
    </row>
    <row r="10804" spans="1:6">
      <c r="A10804" s="144"/>
      <c r="B10804" s="144"/>
      <c r="C10804" s="144"/>
      <c r="D10804" s="144"/>
      <c r="E10804" s="144"/>
      <c r="F10804" s="144"/>
    </row>
    <row r="10805" spans="1:6">
      <c r="A10805" s="144"/>
      <c r="B10805" s="144"/>
      <c r="C10805" s="144"/>
      <c r="D10805" s="144"/>
      <c r="E10805" s="144"/>
      <c r="F10805" s="144"/>
    </row>
    <row r="10806" spans="1:6">
      <c r="A10806" s="144"/>
      <c r="B10806" s="144"/>
      <c r="C10806" s="144"/>
      <c r="D10806" s="144"/>
      <c r="E10806" s="144"/>
      <c r="F10806" s="144"/>
    </row>
    <row r="10807" spans="1:6">
      <c r="A10807" s="144"/>
      <c r="B10807" s="144"/>
      <c r="C10807" s="144"/>
      <c r="D10807" s="144"/>
      <c r="E10807" s="144"/>
      <c r="F10807" s="144"/>
    </row>
    <row r="10808" spans="1:6">
      <c r="A10808" s="144"/>
      <c r="B10808" s="144"/>
      <c r="C10808" s="144"/>
      <c r="D10808" s="144"/>
      <c r="E10808" s="144"/>
      <c r="F10808" s="144"/>
    </row>
    <row r="10809" spans="1:6">
      <c r="A10809" s="144"/>
      <c r="B10809" s="144"/>
      <c r="C10809" s="144"/>
      <c r="D10809" s="144"/>
      <c r="E10809" s="144"/>
      <c r="F10809" s="144"/>
    </row>
    <row r="10810" spans="1:6">
      <c r="A10810" s="144"/>
      <c r="B10810" s="144"/>
      <c r="C10810" s="144"/>
      <c r="D10810" s="144"/>
      <c r="E10810" s="144"/>
      <c r="F10810" s="144"/>
    </row>
    <row r="10811" spans="1:6">
      <c r="A10811" s="144"/>
      <c r="B10811" s="144"/>
      <c r="C10811" s="144"/>
      <c r="D10811" s="144"/>
      <c r="E10811" s="144"/>
      <c r="F10811" s="144"/>
    </row>
    <row r="10812" spans="1:6">
      <c r="A10812" s="144"/>
      <c r="B10812" s="144"/>
      <c r="C10812" s="144"/>
      <c r="D10812" s="144"/>
      <c r="E10812" s="144"/>
      <c r="F10812" s="144"/>
    </row>
    <row r="10813" spans="1:6">
      <c r="A10813" s="144"/>
      <c r="B10813" s="144"/>
      <c r="C10813" s="144"/>
      <c r="D10813" s="144"/>
      <c r="E10813" s="144"/>
      <c r="F10813" s="144"/>
    </row>
    <row r="10814" spans="1:6">
      <c r="A10814" s="144"/>
      <c r="B10814" s="144"/>
      <c r="C10814" s="144"/>
      <c r="D10814" s="144"/>
      <c r="E10814" s="144"/>
      <c r="F10814" s="144"/>
    </row>
    <row r="10815" spans="1:6">
      <c r="A10815" s="144"/>
      <c r="B10815" s="144"/>
      <c r="C10815" s="144"/>
      <c r="D10815" s="144"/>
      <c r="E10815" s="144"/>
      <c r="F10815" s="144"/>
    </row>
    <row r="10816" spans="1:6">
      <c r="A10816" s="144"/>
      <c r="B10816" s="144"/>
      <c r="C10816" s="144"/>
      <c r="D10816" s="144"/>
      <c r="E10816" s="144"/>
      <c r="F10816" s="144"/>
    </row>
    <row r="10817" spans="1:6">
      <c r="A10817" s="144"/>
      <c r="B10817" s="144"/>
      <c r="C10817" s="144"/>
      <c r="D10817" s="144"/>
      <c r="E10817" s="144"/>
      <c r="F10817" s="144"/>
    </row>
    <row r="10818" spans="1:6">
      <c r="A10818" s="144"/>
      <c r="B10818" s="144"/>
      <c r="C10818" s="144"/>
      <c r="D10818" s="144"/>
      <c r="E10818" s="144"/>
      <c r="F10818" s="144"/>
    </row>
    <row r="10819" spans="1:6">
      <c r="A10819" s="144"/>
      <c r="B10819" s="144"/>
      <c r="C10819" s="144"/>
      <c r="D10819" s="144"/>
      <c r="E10819" s="144"/>
      <c r="F10819" s="144"/>
    </row>
    <row r="10820" spans="1:6">
      <c r="A10820" s="144"/>
      <c r="B10820" s="144"/>
      <c r="C10820" s="144"/>
      <c r="D10820" s="144"/>
      <c r="E10820" s="144"/>
      <c r="F10820" s="144"/>
    </row>
    <row r="10821" spans="1:6">
      <c r="A10821" s="144"/>
      <c r="B10821" s="144"/>
      <c r="C10821" s="144"/>
      <c r="D10821" s="144"/>
      <c r="E10821" s="144"/>
      <c r="F10821" s="144"/>
    </row>
    <row r="10822" spans="1:6">
      <c r="A10822" s="144"/>
      <c r="B10822" s="144"/>
      <c r="C10822" s="144"/>
      <c r="D10822" s="144"/>
      <c r="E10822" s="144"/>
      <c r="F10822" s="144"/>
    </row>
    <row r="10823" spans="1:6">
      <c r="A10823" s="144"/>
      <c r="B10823" s="144"/>
      <c r="C10823" s="144"/>
      <c r="D10823" s="144"/>
      <c r="E10823" s="144"/>
      <c r="F10823" s="144"/>
    </row>
    <row r="10824" spans="1:6">
      <c r="A10824" s="144"/>
      <c r="B10824" s="144"/>
      <c r="C10824" s="144"/>
      <c r="D10824" s="144"/>
      <c r="E10824" s="144"/>
      <c r="F10824" s="144"/>
    </row>
    <row r="10825" spans="1:6">
      <c r="A10825" s="144"/>
      <c r="B10825" s="144"/>
      <c r="C10825" s="144"/>
      <c r="D10825" s="144"/>
      <c r="E10825" s="144"/>
      <c r="F10825" s="144"/>
    </row>
    <row r="10826" spans="1:6">
      <c r="A10826" s="144"/>
      <c r="B10826" s="144"/>
      <c r="C10826" s="144"/>
      <c r="D10826" s="144"/>
      <c r="E10826" s="144"/>
      <c r="F10826" s="144"/>
    </row>
    <row r="10827" spans="1:6">
      <c r="A10827" s="144"/>
      <c r="B10827" s="144"/>
      <c r="C10827" s="144"/>
      <c r="D10827" s="144"/>
      <c r="E10827" s="144"/>
      <c r="F10827" s="144"/>
    </row>
    <row r="10828" spans="1:6">
      <c r="A10828" s="144"/>
      <c r="B10828" s="144"/>
      <c r="C10828" s="144"/>
      <c r="D10828" s="144"/>
      <c r="E10828" s="144"/>
      <c r="F10828" s="144"/>
    </row>
    <row r="10829" spans="1:6">
      <c r="A10829" s="144"/>
      <c r="B10829" s="144"/>
      <c r="C10829" s="144"/>
      <c r="D10829" s="144"/>
      <c r="E10829" s="144"/>
      <c r="F10829" s="144"/>
    </row>
    <row r="10830" spans="1:6">
      <c r="A10830" s="144"/>
      <c r="B10830" s="144"/>
      <c r="C10830" s="144"/>
      <c r="D10830" s="144"/>
      <c r="E10830" s="144"/>
      <c r="F10830" s="144"/>
    </row>
    <row r="10831" spans="1:6">
      <c r="A10831" s="144"/>
      <c r="B10831" s="144"/>
      <c r="C10831" s="144"/>
      <c r="D10831" s="144"/>
      <c r="E10831" s="144"/>
      <c r="F10831" s="144"/>
    </row>
    <row r="10832" spans="1:6">
      <c r="A10832" s="144"/>
      <c r="B10832" s="144"/>
      <c r="C10832" s="144"/>
      <c r="D10832" s="144"/>
      <c r="E10832" s="144"/>
      <c r="F10832" s="144"/>
    </row>
    <row r="10833" spans="1:6">
      <c r="A10833" s="144"/>
      <c r="B10833" s="144"/>
      <c r="C10833" s="144"/>
      <c r="D10833" s="144"/>
      <c r="E10833" s="144"/>
      <c r="F10833" s="144"/>
    </row>
    <row r="10834" spans="1:6">
      <c r="A10834" s="144"/>
      <c r="B10834" s="144"/>
      <c r="C10834" s="144"/>
      <c r="D10834" s="144"/>
      <c r="E10834" s="144"/>
      <c r="F10834" s="144"/>
    </row>
    <row r="10835" spans="1:6">
      <c r="A10835" s="144"/>
      <c r="B10835" s="144"/>
      <c r="C10835" s="144"/>
      <c r="D10835" s="144"/>
      <c r="E10835" s="144"/>
      <c r="F10835" s="144"/>
    </row>
    <row r="10836" spans="1:6">
      <c r="A10836" s="144"/>
      <c r="B10836" s="144"/>
      <c r="C10836" s="144"/>
      <c r="D10836" s="144"/>
      <c r="E10836" s="144"/>
      <c r="F10836" s="144"/>
    </row>
    <row r="10837" spans="1:6">
      <c r="A10837" s="144"/>
      <c r="B10837" s="144"/>
      <c r="C10837" s="144"/>
      <c r="D10837" s="144"/>
      <c r="E10837" s="144"/>
      <c r="F10837" s="144"/>
    </row>
    <row r="10838" spans="1:6">
      <c r="A10838" s="144"/>
      <c r="B10838" s="144"/>
      <c r="C10838" s="144"/>
      <c r="D10838" s="144"/>
      <c r="E10838" s="144"/>
      <c r="F10838" s="144"/>
    </row>
    <row r="10839" spans="1:6">
      <c r="A10839" s="144"/>
      <c r="B10839" s="144"/>
      <c r="C10839" s="144"/>
      <c r="D10839" s="144"/>
      <c r="E10839" s="144"/>
      <c r="F10839" s="144"/>
    </row>
    <row r="10840" spans="1:6">
      <c r="A10840" s="144"/>
      <c r="B10840" s="144"/>
      <c r="C10840" s="144"/>
      <c r="D10840" s="144"/>
      <c r="E10840" s="144"/>
      <c r="F10840" s="144"/>
    </row>
    <row r="10841" spans="1:6">
      <c r="A10841" s="144"/>
      <c r="B10841" s="144"/>
      <c r="C10841" s="144"/>
      <c r="D10841" s="144"/>
      <c r="E10841" s="144"/>
      <c r="F10841" s="144"/>
    </row>
    <row r="10842" spans="1:6">
      <c r="A10842" s="144"/>
      <c r="B10842" s="144"/>
      <c r="C10842" s="144"/>
      <c r="D10842" s="144"/>
      <c r="E10842" s="144"/>
      <c r="F10842" s="144"/>
    </row>
    <row r="10843" spans="1:6">
      <c r="A10843" s="144"/>
      <c r="B10843" s="144"/>
      <c r="C10843" s="144"/>
      <c r="D10843" s="144"/>
      <c r="E10843" s="144"/>
      <c r="F10843" s="144"/>
    </row>
    <row r="10844" spans="1:6">
      <c r="A10844" s="144"/>
      <c r="B10844" s="144"/>
      <c r="C10844" s="144"/>
      <c r="D10844" s="144"/>
      <c r="E10844" s="144"/>
      <c r="F10844" s="144"/>
    </row>
    <row r="10845" spans="1:6">
      <c r="A10845" s="144"/>
      <c r="B10845" s="144"/>
      <c r="C10845" s="144"/>
      <c r="D10845" s="144"/>
      <c r="E10845" s="144"/>
      <c r="F10845" s="144"/>
    </row>
    <row r="10846" spans="1:6">
      <c r="A10846" s="144"/>
      <c r="B10846" s="144"/>
      <c r="C10846" s="144"/>
      <c r="D10846" s="144"/>
      <c r="E10846" s="144"/>
      <c r="F10846" s="144"/>
    </row>
    <row r="10847" spans="1:6">
      <c r="A10847" s="144"/>
      <c r="B10847" s="144"/>
      <c r="C10847" s="144"/>
      <c r="D10847" s="144"/>
      <c r="E10847" s="144"/>
      <c r="F10847" s="144"/>
    </row>
    <row r="10848" spans="1:6">
      <c r="A10848" s="144"/>
      <c r="B10848" s="144"/>
      <c r="C10848" s="144"/>
      <c r="D10848" s="144"/>
      <c r="E10848" s="144"/>
      <c r="F10848" s="144"/>
    </row>
    <row r="10849" spans="1:6">
      <c r="A10849" s="144"/>
      <c r="B10849" s="144"/>
      <c r="C10849" s="144"/>
      <c r="D10849" s="144"/>
      <c r="E10849" s="144"/>
      <c r="F10849" s="144"/>
    </row>
    <row r="10850" spans="1:6">
      <c r="A10850" s="144"/>
      <c r="B10850" s="144"/>
      <c r="C10850" s="144"/>
      <c r="D10850" s="144"/>
      <c r="E10850" s="144"/>
      <c r="F10850" s="144"/>
    </row>
    <row r="10851" spans="1:6">
      <c r="A10851" s="144"/>
      <c r="B10851" s="144"/>
      <c r="C10851" s="144"/>
      <c r="D10851" s="144"/>
      <c r="E10851" s="144"/>
      <c r="F10851" s="144"/>
    </row>
    <row r="10852" spans="1:6">
      <c r="A10852" s="144"/>
      <c r="B10852" s="144"/>
      <c r="C10852" s="144"/>
      <c r="D10852" s="144"/>
      <c r="E10852" s="144"/>
      <c r="F10852" s="144"/>
    </row>
    <row r="10853" spans="1:6">
      <c r="A10853" s="144"/>
      <c r="B10853" s="144"/>
      <c r="C10853" s="144"/>
      <c r="D10853" s="144"/>
      <c r="E10853" s="144"/>
      <c r="F10853" s="144"/>
    </row>
    <row r="10854" spans="1:6">
      <c r="A10854" s="144"/>
      <c r="B10854" s="144"/>
      <c r="C10854" s="144"/>
      <c r="D10854" s="144"/>
      <c r="E10854" s="144"/>
      <c r="F10854" s="144"/>
    </row>
    <row r="10855" spans="1:6">
      <c r="A10855" s="144"/>
      <c r="B10855" s="144"/>
      <c r="C10855" s="144"/>
      <c r="D10855" s="144"/>
      <c r="E10855" s="144"/>
      <c r="F10855" s="144"/>
    </row>
    <row r="10856" spans="1:6">
      <c r="A10856" s="144"/>
      <c r="B10856" s="144"/>
      <c r="C10856" s="144"/>
      <c r="D10856" s="144"/>
      <c r="E10856" s="144"/>
      <c r="F10856" s="144"/>
    </row>
    <row r="10857" spans="1:6">
      <c r="A10857" s="144"/>
      <c r="B10857" s="144"/>
      <c r="C10857" s="144"/>
      <c r="D10857" s="144"/>
      <c r="E10857" s="144"/>
      <c r="F10857" s="144"/>
    </row>
    <row r="10858" spans="1:6">
      <c r="A10858" s="144"/>
      <c r="B10858" s="144"/>
      <c r="C10858" s="144"/>
      <c r="D10858" s="144"/>
      <c r="E10858" s="144"/>
      <c r="F10858" s="144"/>
    </row>
    <row r="10859" spans="1:6">
      <c r="A10859" s="144"/>
      <c r="B10859" s="144"/>
      <c r="C10859" s="144"/>
      <c r="D10859" s="144"/>
      <c r="E10859" s="144"/>
      <c r="F10859" s="144"/>
    </row>
    <row r="10860" spans="1:6">
      <c r="A10860" s="144"/>
      <c r="B10860" s="144"/>
      <c r="C10860" s="144"/>
      <c r="D10860" s="144"/>
      <c r="E10860" s="144"/>
      <c r="F10860" s="144"/>
    </row>
    <row r="10861" spans="1:6">
      <c r="A10861" s="144"/>
      <c r="B10861" s="144"/>
      <c r="C10861" s="144"/>
      <c r="D10861" s="144"/>
      <c r="E10861" s="144"/>
      <c r="F10861" s="144"/>
    </row>
    <row r="10862" spans="1:6">
      <c r="A10862" s="144"/>
      <c r="B10862" s="144"/>
      <c r="C10862" s="144"/>
      <c r="D10862" s="144"/>
      <c r="E10862" s="144"/>
      <c r="F10862" s="144"/>
    </row>
    <row r="10863" spans="1:6">
      <c r="A10863" s="144"/>
      <c r="B10863" s="144"/>
      <c r="C10863" s="144"/>
      <c r="D10863" s="144"/>
      <c r="E10863" s="144"/>
      <c r="F10863" s="144"/>
    </row>
    <row r="10864" spans="1:6">
      <c r="A10864" s="144"/>
      <c r="B10864" s="144"/>
      <c r="C10864" s="144"/>
      <c r="D10864" s="144"/>
      <c r="E10864" s="144"/>
      <c r="F10864" s="144"/>
    </row>
    <row r="10865" spans="1:6">
      <c r="A10865" s="144"/>
      <c r="B10865" s="144"/>
      <c r="C10865" s="144"/>
      <c r="D10865" s="144"/>
      <c r="E10865" s="144"/>
      <c r="F10865" s="144"/>
    </row>
    <row r="10866" spans="1:6">
      <c r="A10866" s="144"/>
      <c r="B10866" s="144"/>
      <c r="C10866" s="144"/>
      <c r="D10866" s="144"/>
      <c r="E10866" s="144"/>
      <c r="F10866" s="144"/>
    </row>
    <row r="10867" spans="1:6">
      <c r="A10867" s="144"/>
      <c r="B10867" s="144"/>
      <c r="C10867" s="144"/>
      <c r="D10867" s="144"/>
      <c r="E10867" s="144"/>
      <c r="F10867" s="144"/>
    </row>
    <row r="10868" spans="1:6">
      <c r="A10868" s="144"/>
      <c r="B10868" s="144"/>
      <c r="C10868" s="144"/>
      <c r="D10868" s="144"/>
      <c r="E10868" s="144"/>
      <c r="F10868" s="144"/>
    </row>
    <row r="10869" spans="1:6">
      <c r="A10869" s="144"/>
      <c r="B10869" s="144"/>
      <c r="C10869" s="144"/>
      <c r="D10869" s="144"/>
      <c r="E10869" s="144"/>
      <c r="F10869" s="144"/>
    </row>
    <row r="10870" spans="1:6">
      <c r="A10870" s="144"/>
      <c r="B10870" s="144"/>
      <c r="C10870" s="144"/>
      <c r="D10870" s="144"/>
      <c r="E10870" s="144"/>
      <c r="F10870" s="144"/>
    </row>
    <row r="10871" spans="1:6">
      <c r="A10871" s="144"/>
      <c r="B10871" s="144"/>
      <c r="C10871" s="144"/>
      <c r="D10871" s="144"/>
      <c r="E10871" s="144"/>
      <c r="F10871" s="144"/>
    </row>
    <row r="10872" spans="1:6">
      <c r="A10872" s="144"/>
      <c r="B10872" s="144"/>
      <c r="C10872" s="144"/>
      <c r="D10872" s="144"/>
      <c r="E10872" s="144"/>
      <c r="F10872" s="144"/>
    </row>
    <row r="10873" spans="1:6">
      <c r="A10873" s="144"/>
      <c r="B10873" s="144"/>
      <c r="C10873" s="144"/>
      <c r="D10873" s="144"/>
      <c r="E10873" s="144"/>
      <c r="F10873" s="144"/>
    </row>
    <row r="10874" spans="1:6">
      <c r="A10874" s="144"/>
      <c r="B10874" s="144"/>
      <c r="C10874" s="144"/>
      <c r="D10874" s="144"/>
      <c r="E10874" s="144"/>
      <c r="F10874" s="144"/>
    </row>
    <row r="10875" spans="1:6">
      <c r="A10875" s="144"/>
      <c r="B10875" s="144"/>
      <c r="C10875" s="144"/>
      <c r="D10875" s="144"/>
      <c r="E10875" s="144"/>
      <c r="F10875" s="144"/>
    </row>
    <row r="10876" spans="1:6">
      <c r="A10876" s="144"/>
      <c r="B10876" s="144"/>
      <c r="C10876" s="144"/>
      <c r="D10876" s="144"/>
      <c r="E10876" s="144"/>
      <c r="F10876" s="144"/>
    </row>
    <row r="10877" spans="1:6">
      <c r="A10877" s="144"/>
      <c r="B10877" s="144"/>
      <c r="C10877" s="144"/>
      <c r="D10877" s="144"/>
      <c r="E10877" s="144"/>
      <c r="F10877" s="144"/>
    </row>
    <row r="10878" spans="1:6">
      <c r="A10878" s="144"/>
      <c r="B10878" s="144"/>
      <c r="C10878" s="144"/>
      <c r="D10878" s="144"/>
      <c r="E10878" s="144"/>
      <c r="F10878" s="144"/>
    </row>
    <row r="10879" spans="1:6">
      <c r="A10879" s="144"/>
      <c r="B10879" s="144"/>
      <c r="C10879" s="144"/>
      <c r="D10879" s="144"/>
      <c r="E10879" s="144"/>
      <c r="F10879" s="144"/>
    </row>
    <row r="10880" spans="1:6">
      <c r="A10880" s="144"/>
      <c r="B10880" s="144"/>
      <c r="C10880" s="144"/>
      <c r="D10880" s="144"/>
      <c r="E10880" s="144"/>
      <c r="F10880" s="144"/>
    </row>
    <row r="10881" spans="1:6">
      <c r="A10881" s="144"/>
      <c r="B10881" s="144"/>
      <c r="C10881" s="144"/>
      <c r="D10881" s="144"/>
      <c r="E10881" s="144"/>
      <c r="F10881" s="144"/>
    </row>
    <row r="10882" spans="1:6">
      <c r="A10882" s="144"/>
      <c r="B10882" s="144"/>
      <c r="C10882" s="144"/>
      <c r="D10882" s="144"/>
      <c r="E10882" s="144"/>
      <c r="F10882" s="144"/>
    </row>
    <row r="10883" spans="1:6">
      <c r="A10883" s="144"/>
      <c r="B10883" s="144"/>
      <c r="C10883" s="144"/>
      <c r="D10883" s="144"/>
      <c r="E10883" s="144"/>
      <c r="F10883" s="144"/>
    </row>
    <row r="10884" spans="1:6">
      <c r="A10884" s="144"/>
      <c r="B10884" s="144"/>
      <c r="C10884" s="144"/>
      <c r="D10884" s="144"/>
      <c r="E10884" s="144"/>
      <c r="F10884" s="144"/>
    </row>
    <row r="10885" spans="1:6">
      <c r="A10885" s="144"/>
      <c r="B10885" s="144"/>
      <c r="C10885" s="144"/>
      <c r="D10885" s="144"/>
      <c r="E10885" s="144"/>
      <c r="F10885" s="144"/>
    </row>
    <row r="10886" spans="1:6">
      <c r="A10886" s="144"/>
      <c r="B10886" s="144"/>
      <c r="C10886" s="144"/>
      <c r="D10886" s="144"/>
      <c r="E10886" s="144"/>
      <c r="F10886" s="144"/>
    </row>
    <row r="10887" spans="1:6">
      <c r="A10887" s="144"/>
      <c r="B10887" s="144"/>
      <c r="C10887" s="144"/>
      <c r="D10887" s="144"/>
      <c r="E10887" s="144"/>
      <c r="F10887" s="144"/>
    </row>
    <row r="10888" spans="1:6">
      <c r="A10888" s="144"/>
      <c r="B10888" s="144"/>
      <c r="C10888" s="144"/>
      <c r="D10888" s="144"/>
      <c r="E10888" s="144"/>
      <c r="F10888" s="144"/>
    </row>
    <row r="10889" spans="1:6">
      <c r="A10889" s="144"/>
      <c r="B10889" s="144"/>
      <c r="C10889" s="144"/>
      <c r="D10889" s="144"/>
      <c r="E10889" s="144"/>
      <c r="F10889" s="144"/>
    </row>
    <row r="10890" spans="1:6">
      <c r="A10890" s="144"/>
      <c r="B10890" s="144"/>
      <c r="C10890" s="144"/>
      <c r="D10890" s="144"/>
      <c r="E10890" s="144"/>
      <c r="F10890" s="144"/>
    </row>
    <row r="10891" spans="1:6">
      <c r="A10891" s="144"/>
      <c r="B10891" s="144"/>
      <c r="C10891" s="144"/>
      <c r="D10891" s="144"/>
      <c r="E10891" s="144"/>
      <c r="F10891" s="144"/>
    </row>
    <row r="10892" spans="1:6">
      <c r="A10892" s="144"/>
      <c r="B10892" s="144"/>
      <c r="C10892" s="144"/>
      <c r="D10892" s="144"/>
      <c r="E10892" s="144"/>
      <c r="F10892" s="144"/>
    </row>
    <row r="10893" spans="1:6">
      <c r="A10893" s="144"/>
      <c r="B10893" s="144"/>
      <c r="C10893" s="144"/>
      <c r="D10893" s="144"/>
      <c r="E10893" s="144"/>
      <c r="F10893" s="144"/>
    </row>
    <row r="10894" spans="1:6">
      <c r="A10894" s="144"/>
      <c r="B10894" s="144"/>
      <c r="C10894" s="144"/>
      <c r="D10894" s="144"/>
      <c r="E10894" s="144"/>
      <c r="F10894" s="144"/>
    </row>
    <row r="10895" spans="1:6">
      <c r="A10895" s="144"/>
      <c r="B10895" s="144"/>
      <c r="C10895" s="144"/>
      <c r="D10895" s="144"/>
      <c r="E10895" s="144"/>
      <c r="F10895" s="144"/>
    </row>
    <row r="10896" spans="1:6">
      <c r="A10896" s="144"/>
      <c r="B10896" s="144"/>
      <c r="C10896" s="144"/>
      <c r="D10896" s="144"/>
      <c r="E10896" s="144"/>
      <c r="F10896" s="144"/>
    </row>
    <row r="10897" spans="1:6">
      <c r="A10897" s="144"/>
      <c r="B10897" s="144"/>
      <c r="C10897" s="144"/>
      <c r="D10897" s="144"/>
      <c r="E10897" s="144"/>
      <c r="F10897" s="144"/>
    </row>
    <row r="10898" spans="1:6">
      <c r="A10898" s="144"/>
      <c r="B10898" s="144"/>
      <c r="C10898" s="144"/>
      <c r="D10898" s="144"/>
      <c r="E10898" s="144"/>
      <c r="F10898" s="144"/>
    </row>
    <row r="10899" spans="1:6">
      <c r="A10899" s="144"/>
      <c r="B10899" s="144"/>
      <c r="C10899" s="144"/>
      <c r="D10899" s="144"/>
      <c r="E10899" s="144"/>
      <c r="F10899" s="144"/>
    </row>
    <row r="10900" spans="1:6">
      <c r="A10900" s="144"/>
      <c r="B10900" s="144"/>
      <c r="C10900" s="144"/>
      <c r="D10900" s="144"/>
      <c r="E10900" s="144"/>
      <c r="F10900" s="144"/>
    </row>
    <row r="10901" spans="1:6">
      <c r="A10901" s="144"/>
      <c r="B10901" s="144"/>
      <c r="C10901" s="144"/>
      <c r="D10901" s="144"/>
      <c r="E10901" s="144"/>
      <c r="F10901" s="144"/>
    </row>
    <row r="10902" spans="1:6">
      <c r="A10902" s="144"/>
      <c r="B10902" s="144"/>
      <c r="C10902" s="144"/>
      <c r="D10902" s="144"/>
      <c r="E10902" s="144"/>
      <c r="F10902" s="144"/>
    </row>
    <row r="10903" spans="1:6">
      <c r="A10903" s="144"/>
      <c r="B10903" s="144"/>
      <c r="C10903" s="144"/>
      <c r="D10903" s="144"/>
      <c r="E10903" s="144"/>
      <c r="F10903" s="144"/>
    </row>
    <row r="10904" spans="1:6">
      <c r="A10904" s="144"/>
      <c r="B10904" s="144"/>
      <c r="C10904" s="144"/>
      <c r="D10904" s="144"/>
      <c r="E10904" s="144"/>
      <c r="F10904" s="144"/>
    </row>
    <row r="10905" spans="1:6">
      <c r="A10905" s="144"/>
      <c r="B10905" s="144"/>
      <c r="C10905" s="144"/>
      <c r="D10905" s="144"/>
      <c r="E10905" s="144"/>
      <c r="F10905" s="144"/>
    </row>
    <row r="10906" spans="1:6">
      <c r="A10906" s="144"/>
      <c r="B10906" s="144"/>
      <c r="C10906" s="144"/>
      <c r="D10906" s="144"/>
      <c r="E10906" s="144"/>
      <c r="F10906" s="144"/>
    </row>
    <row r="10907" spans="1:6">
      <c r="A10907" s="144"/>
      <c r="B10907" s="144"/>
      <c r="C10907" s="144"/>
      <c r="D10907" s="144"/>
      <c r="E10907" s="144"/>
      <c r="F10907" s="144"/>
    </row>
    <row r="10908" spans="1:6">
      <c r="A10908" s="144"/>
      <c r="B10908" s="144"/>
      <c r="C10908" s="144"/>
      <c r="D10908" s="144"/>
      <c r="E10908" s="144"/>
      <c r="F10908" s="144"/>
    </row>
    <row r="10909" spans="1:6">
      <c r="A10909" s="144"/>
      <c r="B10909" s="144"/>
      <c r="C10909" s="144"/>
      <c r="D10909" s="144"/>
      <c r="E10909" s="144"/>
      <c r="F10909" s="144"/>
    </row>
    <row r="10910" spans="1:6">
      <c r="A10910" s="144"/>
      <c r="B10910" s="144"/>
      <c r="C10910" s="144"/>
      <c r="D10910" s="144"/>
      <c r="E10910" s="144"/>
      <c r="F10910" s="144"/>
    </row>
    <row r="10911" spans="1:6">
      <c r="A10911" s="144"/>
      <c r="B10911" s="144"/>
      <c r="C10911" s="144"/>
      <c r="D10911" s="144"/>
      <c r="E10911" s="144"/>
      <c r="F10911" s="144"/>
    </row>
    <row r="10912" spans="1:6">
      <c r="A10912" s="144"/>
      <c r="B10912" s="144"/>
      <c r="C10912" s="144"/>
      <c r="D10912" s="144"/>
      <c r="E10912" s="144"/>
      <c r="F10912" s="144"/>
    </row>
    <row r="10913" spans="1:6">
      <c r="A10913" s="144"/>
      <c r="B10913" s="144"/>
      <c r="C10913" s="144"/>
      <c r="D10913" s="144"/>
      <c r="E10913" s="144"/>
      <c r="F10913" s="144"/>
    </row>
    <row r="10914" spans="1:6">
      <c r="A10914" s="144"/>
      <c r="B10914" s="144"/>
      <c r="C10914" s="144"/>
      <c r="D10914" s="144"/>
      <c r="E10914" s="144"/>
      <c r="F10914" s="144"/>
    </row>
    <row r="10915" spans="1:6">
      <c r="A10915" s="144"/>
      <c r="B10915" s="144"/>
      <c r="C10915" s="144"/>
      <c r="D10915" s="144"/>
      <c r="E10915" s="144"/>
      <c r="F10915" s="144"/>
    </row>
    <row r="10916" spans="1:6">
      <c r="A10916" s="144"/>
      <c r="B10916" s="144"/>
      <c r="C10916" s="144"/>
      <c r="D10916" s="144"/>
      <c r="E10916" s="144"/>
      <c r="F10916" s="144"/>
    </row>
    <row r="10917" spans="1:6">
      <c r="A10917" s="144"/>
      <c r="B10917" s="144"/>
      <c r="C10917" s="144"/>
      <c r="D10917" s="144"/>
      <c r="E10917" s="144"/>
      <c r="F10917" s="144"/>
    </row>
    <row r="10918" spans="1:6">
      <c r="A10918" s="144"/>
      <c r="B10918" s="144"/>
      <c r="C10918" s="144"/>
      <c r="D10918" s="144"/>
      <c r="E10918" s="144"/>
      <c r="F10918" s="144"/>
    </row>
    <row r="10919" spans="1:6">
      <c r="A10919" s="144"/>
      <c r="B10919" s="144"/>
      <c r="C10919" s="144"/>
      <c r="D10919" s="144"/>
      <c r="E10919" s="144"/>
      <c r="F10919" s="144"/>
    </row>
    <row r="10920" spans="1:6">
      <c r="A10920" s="144"/>
      <c r="B10920" s="144"/>
      <c r="C10920" s="144"/>
      <c r="D10920" s="144"/>
      <c r="E10920" s="144"/>
      <c r="F10920" s="144"/>
    </row>
    <row r="10921" spans="1:6">
      <c r="A10921" s="144"/>
      <c r="B10921" s="144"/>
      <c r="C10921" s="144"/>
      <c r="D10921" s="144"/>
      <c r="E10921" s="144"/>
      <c r="F10921" s="144"/>
    </row>
    <row r="10922" spans="1:6">
      <c r="A10922" s="144"/>
      <c r="B10922" s="144"/>
      <c r="C10922" s="144"/>
      <c r="D10922" s="144"/>
      <c r="E10922" s="144"/>
      <c r="F10922" s="144"/>
    </row>
    <row r="10923" spans="1:6">
      <c r="A10923" s="144"/>
      <c r="B10923" s="144"/>
      <c r="C10923" s="144"/>
      <c r="D10923" s="144"/>
      <c r="E10923" s="144"/>
      <c r="F10923" s="144"/>
    </row>
    <row r="10924" spans="1:6">
      <c r="A10924" s="144"/>
      <c r="B10924" s="144"/>
      <c r="C10924" s="144"/>
      <c r="D10924" s="144"/>
      <c r="E10924" s="144"/>
      <c r="F10924" s="144"/>
    </row>
    <row r="10925" spans="1:6">
      <c r="A10925" s="144"/>
      <c r="B10925" s="144"/>
      <c r="C10925" s="144"/>
      <c r="D10925" s="144"/>
      <c r="E10925" s="144"/>
      <c r="F10925" s="144"/>
    </row>
    <row r="10926" spans="1:6">
      <c r="A10926" s="144"/>
      <c r="B10926" s="144"/>
      <c r="C10926" s="144"/>
      <c r="D10926" s="144"/>
      <c r="E10926" s="144"/>
      <c r="F10926" s="144"/>
    </row>
    <row r="10927" spans="1:6">
      <c r="A10927" s="144"/>
      <c r="B10927" s="144"/>
      <c r="C10927" s="144"/>
      <c r="D10927" s="144"/>
      <c r="E10927" s="144"/>
      <c r="F10927" s="144"/>
    </row>
    <row r="10928" spans="1:6">
      <c r="A10928" s="144"/>
      <c r="B10928" s="144"/>
      <c r="C10928" s="144"/>
      <c r="D10928" s="144"/>
      <c r="E10928" s="144"/>
      <c r="F10928" s="144"/>
    </row>
    <row r="10929" spans="1:6">
      <c r="A10929" s="144"/>
      <c r="B10929" s="144"/>
      <c r="C10929" s="144"/>
      <c r="D10929" s="144"/>
      <c r="E10929" s="144"/>
      <c r="F10929" s="144"/>
    </row>
    <row r="10930" spans="1:6">
      <c r="A10930" s="144"/>
      <c r="B10930" s="144"/>
      <c r="C10930" s="144"/>
      <c r="D10930" s="144"/>
      <c r="E10930" s="144"/>
      <c r="F10930" s="144"/>
    </row>
    <row r="10931" spans="1:6">
      <c r="A10931" s="144"/>
      <c r="B10931" s="144"/>
      <c r="C10931" s="144"/>
      <c r="D10931" s="144"/>
      <c r="E10931" s="144"/>
      <c r="F10931" s="144"/>
    </row>
    <row r="10932" spans="1:6">
      <c r="A10932" s="144"/>
      <c r="B10932" s="144"/>
      <c r="C10932" s="144"/>
      <c r="D10932" s="144"/>
      <c r="E10932" s="144"/>
      <c r="F10932" s="144"/>
    </row>
    <row r="10933" spans="1:6">
      <c r="A10933" s="144"/>
      <c r="B10933" s="144"/>
      <c r="C10933" s="144"/>
      <c r="D10933" s="144"/>
      <c r="E10933" s="144"/>
      <c r="F10933" s="144"/>
    </row>
    <row r="10934" spans="1:6">
      <c r="A10934" s="144"/>
      <c r="B10934" s="144"/>
      <c r="C10934" s="144"/>
      <c r="D10934" s="144"/>
      <c r="E10934" s="144"/>
      <c r="F10934" s="144"/>
    </row>
    <row r="10935" spans="1:6">
      <c r="A10935" s="144"/>
      <c r="B10935" s="144"/>
      <c r="C10935" s="144"/>
      <c r="D10935" s="144"/>
      <c r="E10935" s="144"/>
      <c r="F10935" s="144"/>
    </row>
    <row r="10936" spans="1:6">
      <c r="A10936" s="144"/>
      <c r="B10936" s="144"/>
      <c r="C10936" s="144"/>
      <c r="D10936" s="144"/>
      <c r="E10936" s="144"/>
      <c r="F10936" s="144"/>
    </row>
    <row r="10937" spans="1:6">
      <c r="A10937" s="144"/>
      <c r="B10937" s="144"/>
      <c r="C10937" s="144"/>
      <c r="D10937" s="144"/>
      <c r="E10937" s="144"/>
      <c r="F10937" s="144"/>
    </row>
    <row r="10938" spans="1:6">
      <c r="A10938" s="144"/>
      <c r="B10938" s="144"/>
      <c r="C10938" s="144"/>
      <c r="D10938" s="144"/>
      <c r="E10938" s="144"/>
      <c r="F10938" s="144"/>
    </row>
    <row r="10939" spans="1:6">
      <c r="A10939" s="144"/>
      <c r="B10939" s="144"/>
      <c r="C10939" s="144"/>
      <c r="D10939" s="144"/>
      <c r="E10939" s="144"/>
      <c r="F10939" s="144"/>
    </row>
    <row r="10940" spans="1:6">
      <c r="A10940" s="144"/>
      <c r="B10940" s="144"/>
      <c r="C10940" s="144"/>
      <c r="D10940" s="144"/>
      <c r="E10940" s="144"/>
      <c r="F10940" s="144"/>
    </row>
    <row r="10941" spans="1:6">
      <c r="A10941" s="144"/>
      <c r="B10941" s="144"/>
      <c r="C10941" s="144"/>
      <c r="D10941" s="144"/>
      <c r="E10941" s="144"/>
      <c r="F10941" s="144"/>
    </row>
    <row r="10942" spans="1:6">
      <c r="A10942" s="144"/>
      <c r="B10942" s="144"/>
      <c r="C10942" s="144"/>
      <c r="D10942" s="144"/>
      <c r="E10942" s="144"/>
      <c r="F10942" s="144"/>
    </row>
    <row r="10943" spans="1:6">
      <c r="A10943" s="144"/>
      <c r="B10943" s="144"/>
      <c r="C10943" s="144"/>
      <c r="D10943" s="144"/>
      <c r="E10943" s="144"/>
      <c r="F10943" s="144"/>
    </row>
    <row r="10944" spans="1:6">
      <c r="A10944" s="144"/>
      <c r="B10944" s="144"/>
      <c r="C10944" s="144"/>
      <c r="D10944" s="144"/>
      <c r="E10944" s="144"/>
      <c r="F10944" s="144"/>
    </row>
    <row r="10945" spans="1:6">
      <c r="A10945" s="144"/>
      <c r="B10945" s="144"/>
      <c r="C10945" s="144"/>
      <c r="D10945" s="144"/>
      <c r="E10945" s="144"/>
      <c r="F10945" s="144"/>
    </row>
    <row r="10946" spans="1:6">
      <c r="A10946" s="144"/>
      <c r="B10946" s="144"/>
      <c r="C10946" s="144"/>
      <c r="D10946" s="144"/>
      <c r="E10946" s="144"/>
      <c r="F10946" s="144"/>
    </row>
    <row r="10947" spans="1:6">
      <c r="A10947" s="144"/>
      <c r="B10947" s="144"/>
      <c r="C10947" s="144"/>
      <c r="D10947" s="144"/>
      <c r="E10947" s="144"/>
      <c r="F10947" s="144"/>
    </row>
    <row r="10948" spans="1:6">
      <c r="A10948" s="144"/>
      <c r="B10948" s="144"/>
      <c r="C10948" s="144"/>
      <c r="D10948" s="144"/>
      <c r="E10948" s="144"/>
      <c r="F10948" s="144"/>
    </row>
    <row r="10949" spans="1:6">
      <c r="A10949" s="144"/>
      <c r="B10949" s="144"/>
      <c r="C10949" s="144"/>
      <c r="D10949" s="144"/>
      <c r="E10949" s="144"/>
      <c r="F10949" s="144"/>
    </row>
    <row r="10950" spans="1:6">
      <c r="A10950" s="144"/>
      <c r="B10950" s="144"/>
      <c r="C10950" s="144"/>
      <c r="D10950" s="144"/>
      <c r="E10950" s="144"/>
      <c r="F10950" s="144"/>
    </row>
    <row r="10951" spans="1:6">
      <c r="A10951" s="144"/>
      <c r="B10951" s="144"/>
      <c r="C10951" s="144"/>
      <c r="D10951" s="144"/>
      <c r="E10951" s="144"/>
      <c r="F10951" s="144"/>
    </row>
    <row r="10952" spans="1:6">
      <c r="A10952" s="144"/>
      <c r="B10952" s="144"/>
      <c r="C10952" s="144"/>
      <c r="D10952" s="144"/>
      <c r="E10952" s="144"/>
      <c r="F10952" s="144"/>
    </row>
    <row r="10953" spans="1:6">
      <c r="A10953" s="144"/>
      <c r="B10953" s="144"/>
      <c r="C10953" s="144"/>
      <c r="D10953" s="144"/>
      <c r="E10953" s="144"/>
      <c r="F10953" s="144"/>
    </row>
    <row r="10954" spans="1:6">
      <c r="A10954" s="144"/>
      <c r="B10954" s="144"/>
      <c r="C10954" s="144"/>
      <c r="D10954" s="144"/>
      <c r="E10954" s="144"/>
      <c r="F10954" s="144"/>
    </row>
    <row r="10955" spans="1:6">
      <c r="A10955" s="144"/>
      <c r="B10955" s="144"/>
      <c r="C10955" s="144"/>
      <c r="D10955" s="144"/>
      <c r="E10955" s="144"/>
      <c r="F10955" s="144"/>
    </row>
    <row r="10956" spans="1:6">
      <c r="A10956" s="144"/>
      <c r="B10956" s="144"/>
      <c r="C10956" s="144"/>
      <c r="D10956" s="144"/>
      <c r="E10956" s="144"/>
      <c r="F10956" s="144"/>
    </row>
    <row r="10957" spans="1:6">
      <c r="A10957" s="144"/>
      <c r="B10957" s="144"/>
      <c r="C10957" s="144"/>
      <c r="D10957" s="144"/>
      <c r="E10957" s="144"/>
      <c r="F10957" s="144"/>
    </row>
    <row r="10958" spans="1:6">
      <c r="A10958" s="144"/>
      <c r="B10958" s="144"/>
      <c r="C10958" s="144"/>
      <c r="D10958" s="144"/>
      <c r="E10958" s="144"/>
      <c r="F10958" s="144"/>
    </row>
    <row r="10959" spans="1:6">
      <c r="A10959" s="144"/>
      <c r="B10959" s="144"/>
      <c r="C10959" s="144"/>
      <c r="D10959" s="144"/>
      <c r="E10959" s="144"/>
      <c r="F10959" s="144"/>
    </row>
    <row r="10960" spans="1:6">
      <c r="A10960" s="144"/>
      <c r="B10960" s="144"/>
      <c r="C10960" s="144"/>
      <c r="D10960" s="144"/>
      <c r="E10960" s="144"/>
      <c r="F10960" s="144"/>
    </row>
    <row r="10961" spans="1:6">
      <c r="A10961" s="144"/>
      <c r="B10961" s="144"/>
      <c r="C10961" s="144"/>
      <c r="D10961" s="144"/>
      <c r="E10961" s="144"/>
      <c r="F10961" s="144"/>
    </row>
    <row r="10962" spans="1:6">
      <c r="A10962" s="144"/>
      <c r="B10962" s="144"/>
      <c r="C10962" s="144"/>
      <c r="D10962" s="144"/>
      <c r="E10962" s="144"/>
      <c r="F10962" s="144"/>
    </row>
    <row r="10963" spans="1:6">
      <c r="A10963" s="144"/>
      <c r="B10963" s="144"/>
      <c r="C10963" s="144"/>
      <c r="D10963" s="144"/>
      <c r="E10963" s="144"/>
      <c r="F10963" s="144"/>
    </row>
    <row r="10964" spans="1:6">
      <c r="A10964" s="144"/>
      <c r="B10964" s="144"/>
      <c r="C10964" s="144"/>
      <c r="D10964" s="144"/>
      <c r="E10964" s="144"/>
      <c r="F10964" s="144"/>
    </row>
    <row r="10965" spans="1:6">
      <c r="A10965" s="144"/>
      <c r="B10965" s="144"/>
      <c r="C10965" s="144"/>
      <c r="D10965" s="144"/>
      <c r="E10965" s="144"/>
      <c r="F10965" s="144"/>
    </row>
    <row r="10966" spans="1:6">
      <c r="A10966" s="144"/>
      <c r="B10966" s="144"/>
      <c r="C10966" s="144"/>
      <c r="D10966" s="144"/>
      <c r="E10966" s="144"/>
      <c r="F10966" s="144"/>
    </row>
    <row r="10967" spans="1:6">
      <c r="A10967" s="144"/>
      <c r="B10967" s="144"/>
      <c r="C10967" s="144"/>
      <c r="D10967" s="144"/>
      <c r="E10967" s="144"/>
      <c r="F10967" s="144"/>
    </row>
    <row r="10968" spans="1:6">
      <c r="A10968" s="144"/>
      <c r="B10968" s="144"/>
      <c r="C10968" s="144"/>
      <c r="D10968" s="144"/>
      <c r="E10968" s="144"/>
      <c r="F10968" s="144"/>
    </row>
    <row r="10969" spans="1:6">
      <c r="A10969" s="144"/>
      <c r="B10969" s="144"/>
      <c r="C10969" s="144"/>
      <c r="D10969" s="144"/>
      <c r="E10969" s="144"/>
      <c r="F10969" s="144"/>
    </row>
    <row r="10970" spans="1:6">
      <c r="A10970" s="144"/>
      <c r="B10970" s="144"/>
      <c r="C10970" s="144"/>
      <c r="D10970" s="144"/>
      <c r="E10970" s="144"/>
      <c r="F10970" s="144"/>
    </row>
    <row r="10971" spans="1:6">
      <c r="A10971" s="144"/>
      <c r="B10971" s="144"/>
      <c r="C10971" s="144"/>
      <c r="D10971" s="144"/>
      <c r="E10971" s="144"/>
      <c r="F10971" s="144"/>
    </row>
    <row r="10972" spans="1:6">
      <c r="A10972" s="144"/>
      <c r="B10972" s="144"/>
      <c r="C10972" s="144"/>
      <c r="D10972" s="144"/>
      <c r="E10972" s="144"/>
      <c r="F10972" s="144"/>
    </row>
    <row r="10973" spans="1:6">
      <c r="A10973" s="144"/>
      <c r="B10973" s="144"/>
      <c r="C10973" s="144"/>
      <c r="D10973" s="144"/>
      <c r="E10973" s="144"/>
      <c r="F10973" s="144"/>
    </row>
    <row r="10974" spans="1:6">
      <c r="A10974" s="144"/>
      <c r="B10974" s="144"/>
      <c r="C10974" s="144"/>
      <c r="D10974" s="144"/>
      <c r="E10974" s="144"/>
      <c r="F10974" s="144"/>
    </row>
    <row r="10975" spans="1:6">
      <c r="A10975" s="144"/>
      <c r="B10975" s="144"/>
      <c r="C10975" s="144"/>
      <c r="D10975" s="144"/>
      <c r="E10975" s="144"/>
      <c r="F10975" s="144"/>
    </row>
    <row r="10976" spans="1:6">
      <c r="A10976" s="144"/>
      <c r="B10976" s="144"/>
      <c r="C10976" s="144"/>
      <c r="D10976" s="144"/>
      <c r="E10976" s="144"/>
      <c r="F10976" s="144"/>
    </row>
    <row r="10977" spans="1:6">
      <c r="A10977" s="144"/>
      <c r="B10977" s="144"/>
      <c r="C10977" s="144"/>
      <c r="D10977" s="144"/>
      <c r="E10977" s="144"/>
      <c r="F10977" s="144"/>
    </row>
    <row r="10978" spans="1:6">
      <c r="A10978" s="144"/>
      <c r="B10978" s="144"/>
      <c r="C10978" s="144"/>
      <c r="D10978" s="144"/>
      <c r="E10978" s="144"/>
      <c r="F10978" s="144"/>
    </row>
    <row r="10979" spans="1:6">
      <c r="A10979" s="144"/>
      <c r="B10979" s="144"/>
      <c r="C10979" s="144"/>
      <c r="D10979" s="144"/>
      <c r="E10979" s="144"/>
      <c r="F10979" s="144"/>
    </row>
    <row r="10980" spans="1:6">
      <c r="A10980" s="144"/>
      <c r="B10980" s="144"/>
      <c r="C10980" s="144"/>
      <c r="D10980" s="144"/>
      <c r="E10980" s="144"/>
      <c r="F10980" s="144"/>
    </row>
    <row r="10981" spans="1:6">
      <c r="A10981" s="144"/>
      <c r="B10981" s="144"/>
      <c r="C10981" s="144"/>
      <c r="D10981" s="144"/>
      <c r="E10981" s="144"/>
      <c r="F10981" s="144"/>
    </row>
    <row r="10982" spans="1:6">
      <c r="A10982" s="144"/>
      <c r="B10982" s="144"/>
      <c r="C10982" s="144"/>
      <c r="D10982" s="144"/>
      <c r="E10982" s="144"/>
      <c r="F10982" s="144"/>
    </row>
    <row r="10983" spans="1:6">
      <c r="A10983" s="144"/>
      <c r="B10983" s="144"/>
      <c r="C10983" s="144"/>
      <c r="D10983" s="144"/>
      <c r="E10983" s="144"/>
      <c r="F10983" s="144"/>
    </row>
    <row r="10984" spans="1:6">
      <c r="A10984" s="144"/>
      <c r="B10984" s="144"/>
      <c r="C10984" s="144"/>
      <c r="D10984" s="144"/>
      <c r="E10984" s="144"/>
      <c r="F10984" s="144"/>
    </row>
    <row r="10985" spans="1:6">
      <c r="A10985" s="144"/>
      <c r="B10985" s="144"/>
      <c r="C10985" s="144"/>
      <c r="D10985" s="144"/>
      <c r="E10985" s="144"/>
      <c r="F10985" s="144"/>
    </row>
    <row r="10986" spans="1:6">
      <c r="A10986" s="144"/>
      <c r="B10986" s="144"/>
      <c r="C10986" s="144"/>
      <c r="D10986" s="144"/>
      <c r="E10986" s="144"/>
      <c r="F10986" s="144"/>
    </row>
    <row r="10987" spans="1:6">
      <c r="A10987" s="144"/>
      <c r="B10987" s="144"/>
      <c r="C10987" s="144"/>
      <c r="D10987" s="144"/>
      <c r="E10987" s="144"/>
      <c r="F10987" s="144"/>
    </row>
    <row r="10988" spans="1:6">
      <c r="A10988" s="144"/>
      <c r="B10988" s="144"/>
      <c r="C10988" s="144"/>
      <c r="D10988" s="144"/>
      <c r="E10988" s="144"/>
      <c r="F10988" s="144"/>
    </row>
    <row r="10989" spans="1:6">
      <c r="A10989" s="144"/>
      <c r="B10989" s="144"/>
      <c r="C10989" s="144"/>
      <c r="D10989" s="144"/>
      <c r="E10989" s="144"/>
      <c r="F10989" s="144"/>
    </row>
    <row r="10990" spans="1:6">
      <c r="A10990" s="144"/>
      <c r="B10990" s="144"/>
      <c r="C10990" s="144"/>
      <c r="D10990" s="144"/>
      <c r="E10990" s="144"/>
      <c r="F10990" s="144"/>
    </row>
    <row r="10991" spans="1:6">
      <c r="A10991" s="144"/>
      <c r="B10991" s="144"/>
      <c r="C10991" s="144"/>
      <c r="D10991" s="144"/>
      <c r="E10991" s="144"/>
      <c r="F10991" s="144"/>
    </row>
    <row r="10992" spans="1:6">
      <c r="A10992" s="144"/>
      <c r="B10992" s="144"/>
      <c r="C10992" s="144"/>
      <c r="D10992" s="144"/>
      <c r="E10992" s="144"/>
      <c r="F10992" s="144"/>
    </row>
    <row r="10993" spans="1:6">
      <c r="A10993" s="144"/>
      <c r="B10993" s="144"/>
      <c r="C10993" s="144"/>
      <c r="D10993" s="144"/>
      <c r="E10993" s="144"/>
      <c r="F10993" s="144"/>
    </row>
    <row r="10994" spans="1:6">
      <c r="A10994" s="144"/>
      <c r="B10994" s="144"/>
      <c r="C10994" s="144"/>
      <c r="D10994" s="144"/>
      <c r="E10994" s="144"/>
      <c r="F10994" s="144"/>
    </row>
    <row r="10995" spans="1:6">
      <c r="A10995" s="144"/>
      <c r="B10995" s="144"/>
      <c r="C10995" s="144"/>
      <c r="D10995" s="144"/>
      <c r="E10995" s="144"/>
      <c r="F10995" s="144"/>
    </row>
    <row r="10996" spans="1:6">
      <c r="A10996" s="144"/>
      <c r="B10996" s="144"/>
      <c r="C10996" s="144"/>
      <c r="D10996" s="144"/>
      <c r="E10996" s="144"/>
      <c r="F10996" s="144"/>
    </row>
    <row r="10997" spans="1:6">
      <c r="A10997" s="144"/>
      <c r="B10997" s="144"/>
      <c r="C10997" s="144"/>
      <c r="D10997" s="144"/>
      <c r="E10997" s="144"/>
      <c r="F10997" s="144"/>
    </row>
    <row r="10998" spans="1:6">
      <c r="A10998" s="144"/>
      <c r="B10998" s="144"/>
      <c r="C10998" s="144"/>
      <c r="D10998" s="144"/>
      <c r="E10998" s="144"/>
      <c r="F10998" s="144"/>
    </row>
    <row r="10999" spans="1:6">
      <c r="A10999" s="144"/>
      <c r="B10999" s="144"/>
      <c r="C10999" s="144"/>
      <c r="D10999" s="144"/>
      <c r="E10999" s="144"/>
      <c r="F10999" s="144"/>
    </row>
    <row r="11000" spans="1:6">
      <c r="A11000" s="144"/>
      <c r="B11000" s="144"/>
      <c r="C11000" s="144"/>
      <c r="D11000" s="144"/>
      <c r="E11000" s="144"/>
      <c r="F11000" s="144"/>
    </row>
    <row r="11001" spans="1:6">
      <c r="A11001" s="144"/>
      <c r="B11001" s="144"/>
      <c r="C11001" s="144"/>
      <c r="D11001" s="144"/>
      <c r="E11001" s="144"/>
      <c r="F11001" s="144"/>
    </row>
    <row r="11002" spans="1:6">
      <c r="A11002" s="144"/>
      <c r="B11002" s="144"/>
      <c r="C11002" s="144"/>
      <c r="D11002" s="144"/>
      <c r="E11002" s="144"/>
      <c r="F11002" s="144"/>
    </row>
    <row r="11003" spans="1:6">
      <c r="A11003" s="144"/>
      <c r="B11003" s="144"/>
      <c r="C11003" s="144"/>
      <c r="D11003" s="144"/>
      <c r="E11003" s="144"/>
      <c r="F11003" s="144"/>
    </row>
    <row r="11004" spans="1:6">
      <c r="A11004" s="144"/>
      <c r="B11004" s="144"/>
      <c r="C11004" s="144"/>
      <c r="D11004" s="144"/>
      <c r="E11004" s="144"/>
      <c r="F11004" s="144"/>
    </row>
    <row r="11005" spans="1:6">
      <c r="A11005" s="144"/>
      <c r="B11005" s="144"/>
      <c r="C11005" s="144"/>
      <c r="D11005" s="144"/>
      <c r="E11005" s="144"/>
      <c r="F11005" s="144"/>
    </row>
    <row r="11006" spans="1:6">
      <c r="A11006" s="144"/>
      <c r="B11006" s="144"/>
      <c r="C11006" s="144"/>
      <c r="D11006" s="144"/>
      <c r="E11006" s="144"/>
      <c r="F11006" s="144"/>
    </row>
    <row r="11007" spans="1:6">
      <c r="A11007" s="144"/>
      <c r="B11007" s="144"/>
      <c r="C11007" s="144"/>
      <c r="D11007" s="144"/>
      <c r="E11007" s="144"/>
      <c r="F11007" s="144"/>
    </row>
    <row r="11008" spans="1:6">
      <c r="A11008" s="144"/>
      <c r="B11008" s="144"/>
      <c r="C11008" s="144"/>
      <c r="D11008" s="144"/>
      <c r="E11008" s="144"/>
      <c r="F11008" s="144"/>
    </row>
    <row r="11009" spans="1:6">
      <c r="A11009" s="144"/>
      <c r="B11009" s="144"/>
      <c r="C11009" s="144"/>
      <c r="D11009" s="144"/>
      <c r="E11009" s="144"/>
      <c r="F11009" s="144"/>
    </row>
    <row r="11010" spans="1:6">
      <c r="A11010" s="144"/>
      <c r="B11010" s="144"/>
      <c r="C11010" s="144"/>
      <c r="D11010" s="144"/>
      <c r="E11010" s="144"/>
      <c r="F11010" s="144"/>
    </row>
    <row r="11011" spans="1:6">
      <c r="A11011" s="144"/>
      <c r="B11011" s="144"/>
      <c r="C11011" s="144"/>
      <c r="D11011" s="144"/>
      <c r="E11011" s="144"/>
      <c r="F11011" s="144"/>
    </row>
    <row r="11012" spans="1:6">
      <c r="A11012" s="144"/>
      <c r="B11012" s="144"/>
      <c r="C11012" s="144"/>
      <c r="D11012" s="144"/>
      <c r="E11012" s="144"/>
      <c r="F11012" s="144"/>
    </row>
    <row r="11013" spans="1:6">
      <c r="A11013" s="144"/>
      <c r="B11013" s="144"/>
      <c r="C11013" s="144"/>
      <c r="D11013" s="144"/>
      <c r="E11013" s="144"/>
      <c r="F11013" s="144"/>
    </row>
    <row r="11014" spans="1:6">
      <c r="A11014" s="144"/>
      <c r="B11014" s="144"/>
      <c r="C11014" s="144"/>
      <c r="D11014" s="144"/>
      <c r="E11014" s="144"/>
      <c r="F11014" s="144"/>
    </row>
    <row r="11015" spans="1:6">
      <c r="A11015" s="144"/>
      <c r="B11015" s="144"/>
      <c r="C11015" s="144"/>
      <c r="D11015" s="144"/>
      <c r="E11015" s="144"/>
      <c r="F11015" s="144"/>
    </row>
    <row r="11016" spans="1:6">
      <c r="A11016" s="144"/>
      <c r="B11016" s="144"/>
      <c r="C11016" s="144"/>
      <c r="D11016" s="144"/>
      <c r="E11016" s="144"/>
      <c r="F11016" s="144"/>
    </row>
    <row r="11017" spans="1:6">
      <c r="A11017" s="144"/>
      <c r="B11017" s="144"/>
      <c r="C11017" s="144"/>
      <c r="D11017" s="144"/>
      <c r="E11017" s="144"/>
      <c r="F11017" s="144"/>
    </row>
    <row r="11018" spans="1:6">
      <c r="A11018" s="144"/>
      <c r="B11018" s="144"/>
      <c r="C11018" s="144"/>
      <c r="D11018" s="144"/>
      <c r="E11018" s="144"/>
      <c r="F11018" s="144"/>
    </row>
    <row r="11019" spans="1:6">
      <c r="A11019" s="144"/>
      <c r="B11019" s="144"/>
      <c r="C11019" s="144"/>
      <c r="D11019" s="144"/>
      <c r="E11019" s="144"/>
      <c r="F11019" s="144"/>
    </row>
    <row r="11020" spans="1:6">
      <c r="A11020" s="144"/>
      <c r="B11020" s="144"/>
      <c r="C11020" s="144"/>
      <c r="D11020" s="144"/>
      <c r="E11020" s="144"/>
      <c r="F11020" s="144"/>
    </row>
    <row r="11021" spans="1:6">
      <c r="A11021" s="144"/>
      <c r="B11021" s="144"/>
      <c r="C11021" s="144"/>
      <c r="D11021" s="144"/>
      <c r="E11021" s="144"/>
      <c r="F11021" s="144"/>
    </row>
    <row r="11022" spans="1:6">
      <c r="A11022" s="144"/>
      <c r="B11022" s="144"/>
      <c r="C11022" s="144"/>
      <c r="D11022" s="144"/>
      <c r="E11022" s="144"/>
      <c r="F11022" s="144"/>
    </row>
    <row r="11023" spans="1:6">
      <c r="A11023" s="144"/>
      <c r="B11023" s="144"/>
      <c r="C11023" s="144"/>
      <c r="D11023" s="144"/>
      <c r="E11023" s="144"/>
      <c r="F11023" s="144"/>
    </row>
    <row r="11024" spans="1:6">
      <c r="A11024" s="144"/>
      <c r="B11024" s="144"/>
      <c r="C11024" s="144"/>
      <c r="D11024" s="144"/>
      <c r="E11024" s="144"/>
      <c r="F11024" s="144"/>
    </row>
    <row r="11025" spans="1:6">
      <c r="A11025" s="144"/>
      <c r="B11025" s="144"/>
      <c r="C11025" s="144"/>
      <c r="D11025" s="144"/>
      <c r="E11025" s="144"/>
      <c r="F11025" s="144"/>
    </row>
    <row r="11026" spans="1:6">
      <c r="A11026" s="144"/>
      <c r="B11026" s="144"/>
      <c r="C11026" s="144"/>
      <c r="D11026" s="144"/>
      <c r="E11026" s="144"/>
      <c r="F11026" s="144"/>
    </row>
    <row r="11027" spans="1:6">
      <c r="A11027" s="144"/>
      <c r="B11027" s="144"/>
      <c r="C11027" s="144"/>
      <c r="D11027" s="144"/>
      <c r="E11027" s="144"/>
      <c r="F11027" s="144"/>
    </row>
    <row r="11028" spans="1:6">
      <c r="A11028" s="144"/>
      <c r="B11028" s="144"/>
      <c r="C11028" s="144"/>
      <c r="D11028" s="144"/>
      <c r="E11028" s="144"/>
      <c r="F11028" s="144"/>
    </row>
    <row r="11029" spans="1:6">
      <c r="A11029" s="144"/>
      <c r="B11029" s="144"/>
      <c r="C11029" s="144"/>
      <c r="D11029" s="144"/>
      <c r="E11029" s="144"/>
      <c r="F11029" s="144"/>
    </row>
    <row r="11030" spans="1:6">
      <c r="A11030" s="144"/>
      <c r="B11030" s="144"/>
      <c r="C11030" s="144"/>
      <c r="D11030" s="144"/>
      <c r="E11030" s="144"/>
      <c r="F11030" s="144"/>
    </row>
    <row r="11031" spans="1:6">
      <c r="A11031" s="144"/>
      <c r="B11031" s="144"/>
      <c r="C11031" s="144"/>
      <c r="D11031" s="144"/>
      <c r="E11031" s="144"/>
      <c r="F11031" s="144"/>
    </row>
    <row r="11032" spans="1:6">
      <c r="A11032" s="144"/>
      <c r="B11032" s="144"/>
      <c r="C11032" s="144"/>
      <c r="D11032" s="144"/>
      <c r="E11032" s="144"/>
      <c r="F11032" s="144"/>
    </row>
    <row r="11033" spans="1:6">
      <c r="A11033" s="144"/>
      <c r="B11033" s="144"/>
      <c r="C11033" s="144"/>
      <c r="D11033" s="144"/>
      <c r="E11033" s="144"/>
      <c r="F11033" s="144"/>
    </row>
    <row r="11034" spans="1:6">
      <c r="A11034" s="144"/>
      <c r="B11034" s="144"/>
      <c r="C11034" s="144"/>
      <c r="D11034" s="144"/>
      <c r="E11034" s="144"/>
      <c r="F11034" s="144"/>
    </row>
    <row r="11035" spans="1:6">
      <c r="A11035" s="144"/>
      <c r="B11035" s="144"/>
      <c r="C11035" s="144"/>
      <c r="D11035" s="144"/>
      <c r="E11035" s="144"/>
      <c r="F11035" s="144"/>
    </row>
    <row r="11036" spans="1:6">
      <c r="A11036" s="144"/>
      <c r="B11036" s="144"/>
      <c r="C11036" s="144"/>
      <c r="D11036" s="144"/>
      <c r="E11036" s="144"/>
      <c r="F11036" s="144"/>
    </row>
    <row r="11037" spans="1:6">
      <c r="A11037" s="144"/>
      <c r="B11037" s="144"/>
      <c r="C11037" s="144"/>
      <c r="D11037" s="144"/>
      <c r="E11037" s="144"/>
      <c r="F11037" s="144"/>
    </row>
    <row r="11038" spans="1:6">
      <c r="A11038" s="144"/>
      <c r="B11038" s="144"/>
      <c r="C11038" s="144"/>
      <c r="D11038" s="144"/>
      <c r="E11038" s="144"/>
      <c r="F11038" s="144"/>
    </row>
    <row r="11039" spans="1:6">
      <c r="A11039" s="144"/>
      <c r="B11039" s="144"/>
      <c r="C11039" s="144"/>
      <c r="D11039" s="144"/>
      <c r="E11039" s="144"/>
      <c r="F11039" s="144"/>
    </row>
    <row r="11040" spans="1:6">
      <c r="A11040" s="144"/>
      <c r="B11040" s="144"/>
      <c r="C11040" s="144"/>
      <c r="D11040" s="144"/>
      <c r="E11040" s="144"/>
      <c r="F11040" s="144"/>
    </row>
    <row r="11041" spans="1:6">
      <c r="A11041" s="144"/>
      <c r="B11041" s="144"/>
      <c r="C11041" s="144"/>
      <c r="D11041" s="144"/>
      <c r="E11041" s="144"/>
      <c r="F11041" s="144"/>
    </row>
    <row r="11042" spans="1:6">
      <c r="A11042" s="144"/>
      <c r="B11042" s="144"/>
      <c r="C11042" s="144"/>
      <c r="D11042" s="144"/>
      <c r="E11042" s="144"/>
      <c r="F11042" s="144"/>
    </row>
    <row r="11043" spans="1:6">
      <c r="A11043" s="144"/>
      <c r="B11043" s="144"/>
      <c r="C11043" s="144"/>
      <c r="D11043" s="144"/>
      <c r="E11043" s="144"/>
      <c r="F11043" s="144"/>
    </row>
    <row r="11044" spans="1:6">
      <c r="A11044" s="144"/>
      <c r="B11044" s="144"/>
      <c r="C11044" s="144"/>
      <c r="D11044" s="144"/>
      <c r="E11044" s="144"/>
      <c r="F11044" s="144"/>
    </row>
    <row r="11045" spans="1:6">
      <c r="A11045" s="144"/>
      <c r="B11045" s="144"/>
      <c r="C11045" s="144"/>
      <c r="D11045" s="144"/>
      <c r="E11045" s="144"/>
      <c r="F11045" s="144"/>
    </row>
    <row r="11046" spans="1:6">
      <c r="A11046" s="144"/>
      <c r="B11046" s="144"/>
      <c r="C11046" s="144"/>
      <c r="D11046" s="144"/>
      <c r="E11046" s="144"/>
      <c r="F11046" s="144"/>
    </row>
    <row r="11047" spans="1:6">
      <c r="A11047" s="144"/>
      <c r="B11047" s="144"/>
      <c r="C11047" s="144"/>
      <c r="D11047" s="144"/>
      <c r="E11047" s="144"/>
      <c r="F11047" s="144"/>
    </row>
    <row r="11048" spans="1:6">
      <c r="A11048" s="144"/>
      <c r="B11048" s="144"/>
      <c r="C11048" s="144"/>
      <c r="D11048" s="144"/>
      <c r="E11048" s="144"/>
      <c r="F11048" s="144"/>
    </row>
    <row r="11049" spans="1:6">
      <c r="A11049" s="144"/>
      <c r="B11049" s="144"/>
      <c r="C11049" s="144"/>
      <c r="D11049" s="144"/>
      <c r="E11049" s="144"/>
      <c r="F11049" s="144"/>
    </row>
    <row r="11050" spans="1:6">
      <c r="A11050" s="144"/>
      <c r="B11050" s="144"/>
      <c r="C11050" s="144"/>
      <c r="D11050" s="144"/>
      <c r="E11050" s="144"/>
      <c r="F11050" s="144"/>
    </row>
    <row r="11051" spans="1:6">
      <c r="A11051" s="144"/>
      <c r="B11051" s="144"/>
      <c r="C11051" s="144"/>
      <c r="D11051" s="144"/>
      <c r="E11051" s="144"/>
      <c r="F11051" s="144"/>
    </row>
    <row r="11052" spans="1:6">
      <c r="A11052" s="144"/>
      <c r="B11052" s="144"/>
      <c r="C11052" s="144"/>
      <c r="D11052" s="144"/>
      <c r="E11052" s="144"/>
      <c r="F11052" s="144"/>
    </row>
    <row r="11053" spans="1:6">
      <c r="A11053" s="144"/>
      <c r="B11053" s="144"/>
      <c r="C11053" s="144"/>
      <c r="D11053" s="144"/>
      <c r="E11053" s="144"/>
      <c r="F11053" s="144"/>
    </row>
    <row r="11054" spans="1:6">
      <c r="A11054" s="144"/>
      <c r="B11054" s="144"/>
      <c r="C11054" s="144"/>
      <c r="D11054" s="144"/>
      <c r="E11054" s="144"/>
      <c r="F11054" s="144"/>
    </row>
    <row r="11055" spans="1:6">
      <c r="A11055" s="144"/>
      <c r="B11055" s="144"/>
      <c r="C11055" s="144"/>
      <c r="D11055" s="144"/>
      <c r="E11055" s="144"/>
      <c r="F11055" s="144"/>
    </row>
    <row r="11056" spans="1:6">
      <c r="A11056" s="144"/>
      <c r="B11056" s="144"/>
      <c r="C11056" s="144"/>
      <c r="D11056" s="144"/>
      <c r="E11056" s="144"/>
      <c r="F11056" s="144"/>
    </row>
    <row r="11057" spans="1:6">
      <c r="A11057" s="144"/>
      <c r="B11057" s="144"/>
      <c r="C11057" s="144"/>
      <c r="D11057" s="144"/>
      <c r="E11057" s="144"/>
      <c r="F11057" s="144"/>
    </row>
    <row r="11058" spans="1:6">
      <c r="A11058" s="144"/>
      <c r="B11058" s="144"/>
      <c r="C11058" s="144"/>
      <c r="D11058" s="144"/>
      <c r="E11058" s="144"/>
      <c r="F11058" s="144"/>
    </row>
    <row r="11059" spans="1:6">
      <c r="A11059" s="144"/>
      <c r="B11059" s="144"/>
      <c r="C11059" s="144"/>
      <c r="D11059" s="144"/>
      <c r="E11059" s="144"/>
      <c r="F11059" s="144"/>
    </row>
    <row r="11060" spans="1:6">
      <c r="A11060" s="144"/>
      <c r="B11060" s="144"/>
      <c r="C11060" s="144"/>
      <c r="D11060" s="144"/>
      <c r="E11060" s="144"/>
      <c r="F11060" s="144"/>
    </row>
    <row r="11061" spans="1:6">
      <c r="A11061" s="144"/>
      <c r="B11061" s="144"/>
      <c r="C11061" s="144"/>
      <c r="D11061" s="144"/>
      <c r="E11061" s="144"/>
      <c r="F11061" s="144"/>
    </row>
    <row r="11062" spans="1:6">
      <c r="A11062" s="144"/>
      <c r="B11062" s="144"/>
      <c r="C11062" s="144"/>
      <c r="D11062" s="144"/>
      <c r="E11062" s="144"/>
      <c r="F11062" s="144"/>
    </row>
    <row r="11063" spans="1:6">
      <c r="A11063" s="144"/>
      <c r="B11063" s="144"/>
      <c r="C11063" s="144"/>
      <c r="D11063" s="144"/>
      <c r="E11063" s="144"/>
      <c r="F11063" s="144"/>
    </row>
    <row r="11064" spans="1:6">
      <c r="A11064" s="144"/>
      <c r="B11064" s="144"/>
      <c r="C11064" s="144"/>
      <c r="D11064" s="144"/>
      <c r="E11064" s="144"/>
      <c r="F11064" s="144"/>
    </row>
    <row r="11065" spans="1:6">
      <c r="A11065" s="144"/>
      <c r="B11065" s="144"/>
      <c r="C11065" s="144"/>
      <c r="D11065" s="144"/>
      <c r="E11065" s="144"/>
      <c r="F11065" s="144"/>
    </row>
    <row r="11066" spans="1:6">
      <c r="A11066" s="144"/>
      <c r="B11066" s="144"/>
      <c r="C11066" s="144"/>
      <c r="D11066" s="144"/>
      <c r="E11066" s="144"/>
      <c r="F11066" s="144"/>
    </row>
    <row r="11067" spans="1:6">
      <c r="A11067" s="144"/>
      <c r="B11067" s="144"/>
      <c r="C11067" s="144"/>
      <c r="D11067" s="144"/>
      <c r="E11067" s="144"/>
      <c r="F11067" s="144"/>
    </row>
    <row r="11068" spans="1:6">
      <c r="A11068" s="144"/>
      <c r="B11068" s="144"/>
      <c r="C11068" s="144"/>
      <c r="D11068" s="144"/>
      <c r="E11068" s="144"/>
      <c r="F11068" s="144"/>
    </row>
    <row r="11069" spans="1:6">
      <c r="A11069" s="144"/>
      <c r="B11069" s="144"/>
      <c r="C11069" s="144"/>
      <c r="D11069" s="144"/>
      <c r="E11069" s="144"/>
      <c r="F11069" s="144"/>
    </row>
    <row r="11070" spans="1:6">
      <c r="A11070" s="144"/>
      <c r="B11070" s="144"/>
      <c r="C11070" s="144"/>
      <c r="D11070" s="144"/>
      <c r="E11070" s="144"/>
      <c r="F11070" s="144"/>
    </row>
    <row r="11071" spans="1:6">
      <c r="A11071" s="144"/>
      <c r="B11071" s="144"/>
      <c r="C11071" s="144"/>
      <c r="D11071" s="144"/>
      <c r="E11071" s="144"/>
      <c r="F11071" s="144"/>
    </row>
    <row r="11072" spans="1:6">
      <c r="A11072" s="144"/>
      <c r="B11072" s="144"/>
      <c r="C11072" s="144"/>
      <c r="D11072" s="144"/>
      <c r="E11072" s="144"/>
      <c r="F11072" s="144"/>
    </row>
    <row r="11073" spans="1:6">
      <c r="A11073" s="144"/>
      <c r="B11073" s="144"/>
      <c r="C11073" s="144"/>
      <c r="D11073" s="144"/>
      <c r="E11073" s="144"/>
      <c r="F11073" s="144"/>
    </row>
    <row r="11074" spans="1:6">
      <c r="A11074" s="144"/>
      <c r="B11074" s="144"/>
      <c r="C11074" s="144"/>
      <c r="D11074" s="144"/>
      <c r="E11074" s="144"/>
      <c r="F11074" s="144"/>
    </row>
    <row r="11075" spans="1:6">
      <c r="A11075" s="144"/>
      <c r="B11075" s="144"/>
      <c r="C11075" s="144"/>
      <c r="D11075" s="144"/>
      <c r="E11075" s="144"/>
      <c r="F11075" s="144"/>
    </row>
    <row r="11076" spans="1:6">
      <c r="A11076" s="144"/>
      <c r="B11076" s="144"/>
      <c r="C11076" s="144"/>
      <c r="D11076" s="144"/>
      <c r="E11076" s="144"/>
      <c r="F11076" s="144"/>
    </row>
    <row r="11077" spans="1:6">
      <c r="A11077" s="144"/>
      <c r="B11077" s="144"/>
      <c r="C11077" s="144"/>
      <c r="D11077" s="144"/>
      <c r="E11077" s="144"/>
      <c r="F11077" s="144"/>
    </row>
    <row r="11078" spans="1:6">
      <c r="A11078" s="144"/>
      <c r="B11078" s="144"/>
      <c r="C11078" s="144"/>
      <c r="D11078" s="144"/>
      <c r="E11078" s="144"/>
      <c r="F11078" s="144"/>
    </row>
    <row r="11079" spans="1:6">
      <c r="A11079" s="144"/>
      <c r="B11079" s="144"/>
      <c r="C11079" s="144"/>
      <c r="D11079" s="144"/>
      <c r="E11079" s="144"/>
      <c r="F11079" s="144"/>
    </row>
    <row r="11080" spans="1:6">
      <c r="A11080" s="144"/>
      <c r="B11080" s="144"/>
      <c r="C11080" s="144"/>
      <c r="D11080" s="144"/>
      <c r="E11080" s="144"/>
      <c r="F11080" s="144"/>
    </row>
    <row r="11081" spans="1:6">
      <c r="A11081" s="144"/>
      <c r="B11081" s="144"/>
      <c r="C11081" s="144"/>
      <c r="D11081" s="144"/>
      <c r="E11081" s="144"/>
      <c r="F11081" s="144"/>
    </row>
    <row r="11082" spans="1:6">
      <c r="A11082" s="144"/>
      <c r="B11082" s="144"/>
      <c r="C11082" s="144"/>
      <c r="D11082" s="144"/>
      <c r="E11082" s="144"/>
      <c r="F11082" s="144"/>
    </row>
    <row r="11083" spans="1:6">
      <c r="A11083" s="144"/>
      <c r="B11083" s="144"/>
      <c r="C11083" s="144"/>
      <c r="D11083" s="144"/>
      <c r="E11083" s="144"/>
      <c r="F11083" s="144"/>
    </row>
    <row r="11084" spans="1:6">
      <c r="A11084" s="144"/>
      <c r="B11084" s="144"/>
      <c r="C11084" s="144"/>
      <c r="D11084" s="144"/>
      <c r="E11084" s="144"/>
      <c r="F11084" s="144"/>
    </row>
    <row r="11085" spans="1:6">
      <c r="A11085" s="144"/>
      <c r="B11085" s="144"/>
      <c r="C11085" s="144"/>
      <c r="D11085" s="144"/>
      <c r="E11085" s="144"/>
      <c r="F11085" s="144"/>
    </row>
    <row r="11086" spans="1:6">
      <c r="A11086" s="144"/>
      <c r="B11086" s="144"/>
      <c r="C11086" s="144"/>
      <c r="D11086" s="144"/>
      <c r="E11086" s="144"/>
      <c r="F11086" s="144"/>
    </row>
    <row r="11087" spans="1:6">
      <c r="A11087" s="144"/>
      <c r="B11087" s="144"/>
      <c r="C11087" s="144"/>
      <c r="D11087" s="144"/>
      <c r="E11087" s="144"/>
      <c r="F11087" s="144"/>
    </row>
    <row r="11088" spans="1:6">
      <c r="A11088" s="144"/>
      <c r="B11088" s="144"/>
      <c r="C11088" s="144"/>
      <c r="D11088" s="144"/>
      <c r="E11088" s="144"/>
      <c r="F11088" s="144"/>
    </row>
    <row r="11089" spans="1:6">
      <c r="A11089" s="144"/>
      <c r="B11089" s="144"/>
      <c r="C11089" s="144"/>
      <c r="D11089" s="144"/>
      <c r="E11089" s="144"/>
      <c r="F11089" s="144"/>
    </row>
    <row r="11090" spans="1:6">
      <c r="A11090" s="144"/>
      <c r="B11090" s="144"/>
      <c r="C11090" s="144"/>
      <c r="D11090" s="144"/>
      <c r="E11090" s="144"/>
      <c r="F11090" s="144"/>
    </row>
    <row r="11091" spans="1:6">
      <c r="A11091" s="144"/>
      <c r="B11091" s="144"/>
      <c r="C11091" s="144"/>
      <c r="D11091" s="144"/>
      <c r="E11091" s="144"/>
      <c r="F11091" s="144"/>
    </row>
    <row r="11092" spans="1:6">
      <c r="A11092" s="144"/>
      <c r="B11092" s="144"/>
      <c r="C11092" s="144"/>
      <c r="D11092" s="144"/>
      <c r="E11092" s="144"/>
      <c r="F11092" s="144"/>
    </row>
    <row r="11093" spans="1:6">
      <c r="A11093" s="144"/>
      <c r="B11093" s="144"/>
      <c r="C11093" s="144"/>
      <c r="D11093" s="144"/>
      <c r="E11093" s="144"/>
      <c r="F11093" s="144"/>
    </row>
    <row r="11094" spans="1:6">
      <c r="A11094" s="144"/>
      <c r="B11094" s="144"/>
      <c r="C11094" s="144"/>
      <c r="D11094" s="144"/>
      <c r="E11094" s="144"/>
      <c r="F11094" s="144"/>
    </row>
    <row r="11095" spans="1:6">
      <c r="A11095" s="144"/>
      <c r="B11095" s="144"/>
      <c r="C11095" s="144"/>
      <c r="D11095" s="144"/>
      <c r="E11095" s="144"/>
      <c r="F11095" s="144"/>
    </row>
    <row r="11096" spans="1:6">
      <c r="A11096" s="144"/>
      <c r="B11096" s="144"/>
      <c r="C11096" s="144"/>
      <c r="D11096" s="144"/>
      <c r="E11096" s="144"/>
      <c r="F11096" s="144"/>
    </row>
    <row r="11097" spans="1:6">
      <c r="A11097" s="144"/>
      <c r="B11097" s="144"/>
      <c r="C11097" s="144"/>
      <c r="D11097" s="144"/>
      <c r="E11097" s="144"/>
      <c r="F11097" s="144"/>
    </row>
    <row r="11098" spans="1:6">
      <c r="A11098" s="144"/>
      <c r="B11098" s="144"/>
      <c r="C11098" s="144"/>
      <c r="D11098" s="144"/>
      <c r="E11098" s="144"/>
      <c r="F11098" s="144"/>
    </row>
    <row r="11099" spans="1:6">
      <c r="A11099" s="144"/>
      <c r="B11099" s="144"/>
      <c r="C11099" s="144"/>
      <c r="D11099" s="144"/>
      <c r="E11099" s="144"/>
      <c r="F11099" s="144"/>
    </row>
    <row r="11100" spans="1:6">
      <c r="A11100" s="144"/>
      <c r="B11100" s="144"/>
      <c r="C11100" s="144"/>
      <c r="D11100" s="144"/>
      <c r="E11100" s="144"/>
      <c r="F11100" s="144"/>
    </row>
    <row r="11101" spans="1:6">
      <c r="A11101" s="144"/>
      <c r="B11101" s="144"/>
      <c r="C11101" s="144"/>
      <c r="D11101" s="144"/>
      <c r="E11101" s="144"/>
      <c r="F11101" s="144"/>
    </row>
    <row r="11102" spans="1:6">
      <c r="A11102" s="144"/>
      <c r="B11102" s="144"/>
      <c r="C11102" s="144"/>
      <c r="D11102" s="144"/>
      <c r="E11102" s="144"/>
      <c r="F11102" s="144"/>
    </row>
    <row r="11103" spans="1:6">
      <c r="A11103" s="144"/>
      <c r="B11103" s="144"/>
      <c r="C11103" s="144"/>
      <c r="D11103" s="144"/>
      <c r="E11103" s="144"/>
      <c r="F11103" s="144"/>
    </row>
    <row r="11104" spans="1:6">
      <c r="A11104" s="144"/>
      <c r="B11104" s="144"/>
      <c r="C11104" s="144"/>
      <c r="D11104" s="144"/>
      <c r="E11104" s="144"/>
      <c r="F11104" s="144"/>
    </row>
    <row r="11105" spans="1:6">
      <c r="A11105" s="144"/>
      <c r="B11105" s="144"/>
      <c r="C11105" s="144"/>
      <c r="D11105" s="144"/>
      <c r="E11105" s="144"/>
      <c r="F11105" s="144"/>
    </row>
    <row r="11106" spans="1:6">
      <c r="A11106" s="144"/>
      <c r="B11106" s="144"/>
      <c r="C11106" s="144"/>
      <c r="D11106" s="144"/>
      <c r="E11106" s="144"/>
      <c r="F11106" s="144"/>
    </row>
    <row r="11107" spans="1:6">
      <c r="A11107" s="144"/>
      <c r="B11107" s="144"/>
      <c r="C11107" s="144"/>
      <c r="D11107" s="144"/>
      <c r="E11107" s="144"/>
      <c r="F11107" s="144"/>
    </row>
    <row r="11108" spans="1:6">
      <c r="A11108" s="144"/>
      <c r="B11108" s="144"/>
      <c r="C11108" s="144"/>
      <c r="D11108" s="144"/>
      <c r="E11108" s="144"/>
      <c r="F11108" s="144"/>
    </row>
    <row r="11109" spans="1:6">
      <c r="A11109" s="144"/>
      <c r="B11109" s="144"/>
      <c r="C11109" s="144"/>
      <c r="D11109" s="144"/>
      <c r="E11109" s="144"/>
      <c r="F11109" s="144"/>
    </row>
    <row r="11110" spans="1:6">
      <c r="A11110" s="144"/>
      <c r="B11110" s="144"/>
      <c r="C11110" s="144"/>
      <c r="D11110" s="144"/>
      <c r="E11110" s="144"/>
      <c r="F11110" s="144"/>
    </row>
    <row r="11111" spans="1:6">
      <c r="A11111" s="144"/>
      <c r="B11111" s="144"/>
      <c r="C11111" s="144"/>
      <c r="D11111" s="144"/>
      <c r="E11111" s="144"/>
      <c r="F11111" s="144"/>
    </row>
    <row r="11112" spans="1:6">
      <c r="A11112" s="144"/>
      <c r="B11112" s="144"/>
      <c r="C11112" s="144"/>
      <c r="D11112" s="144"/>
      <c r="E11112" s="144"/>
      <c r="F11112" s="144"/>
    </row>
    <row r="11113" spans="1:6">
      <c r="A11113" s="144"/>
      <c r="B11113" s="144"/>
      <c r="C11113" s="144"/>
      <c r="D11113" s="144"/>
      <c r="E11113" s="144"/>
      <c r="F11113" s="144"/>
    </row>
    <row r="11114" spans="1:6">
      <c r="A11114" s="144"/>
      <c r="B11114" s="144"/>
      <c r="C11114" s="144"/>
      <c r="D11114" s="144"/>
      <c r="E11114" s="144"/>
      <c r="F11114" s="144"/>
    </row>
    <row r="11115" spans="1:6">
      <c r="A11115" s="144"/>
      <c r="B11115" s="144"/>
      <c r="C11115" s="144"/>
      <c r="D11115" s="144"/>
      <c r="E11115" s="144"/>
      <c r="F11115" s="144"/>
    </row>
    <row r="11116" spans="1:6">
      <c r="A11116" s="144"/>
      <c r="B11116" s="144"/>
      <c r="C11116" s="144"/>
      <c r="D11116" s="144"/>
      <c r="E11116" s="144"/>
      <c r="F11116" s="144"/>
    </row>
    <row r="11117" spans="1:6">
      <c r="A11117" s="144"/>
      <c r="B11117" s="144"/>
      <c r="C11117" s="144"/>
      <c r="D11117" s="144"/>
      <c r="E11117" s="144"/>
      <c r="F11117" s="144"/>
    </row>
    <row r="11118" spans="1:6">
      <c r="A11118" s="144"/>
      <c r="B11118" s="144"/>
      <c r="C11118" s="144"/>
      <c r="D11118" s="144"/>
      <c r="E11118" s="144"/>
      <c r="F11118" s="144"/>
    </row>
    <row r="11119" spans="1:6">
      <c r="A11119" s="144"/>
      <c r="B11119" s="144"/>
      <c r="C11119" s="144"/>
      <c r="D11119" s="144"/>
      <c r="E11119" s="144"/>
      <c r="F11119" s="144"/>
    </row>
    <row r="11120" spans="1:6">
      <c r="A11120" s="144"/>
      <c r="B11120" s="144"/>
      <c r="C11120" s="144"/>
      <c r="D11120" s="144"/>
      <c r="E11120" s="144"/>
      <c r="F11120" s="144"/>
    </row>
    <row r="11121" spans="1:6">
      <c r="A11121" s="144"/>
      <c r="B11121" s="144"/>
      <c r="C11121" s="144"/>
      <c r="D11121" s="144"/>
      <c r="E11121" s="144"/>
      <c r="F11121" s="144"/>
    </row>
    <row r="11122" spans="1:6">
      <c r="A11122" s="144"/>
      <c r="B11122" s="144"/>
      <c r="C11122" s="144"/>
      <c r="D11122" s="144"/>
      <c r="E11122" s="144"/>
      <c r="F11122" s="144"/>
    </row>
    <row r="11123" spans="1:6">
      <c r="A11123" s="144"/>
      <c r="B11123" s="144"/>
      <c r="C11123" s="144"/>
      <c r="D11123" s="144"/>
      <c r="E11123" s="144"/>
      <c r="F11123" s="144"/>
    </row>
    <row r="11124" spans="1:6">
      <c r="A11124" s="144"/>
      <c r="B11124" s="144"/>
      <c r="C11124" s="144"/>
      <c r="D11124" s="144"/>
      <c r="E11124" s="144"/>
      <c r="F11124" s="144"/>
    </row>
    <row r="11125" spans="1:6">
      <c r="A11125" s="144"/>
      <c r="B11125" s="144"/>
      <c r="C11125" s="144"/>
      <c r="D11125" s="144"/>
      <c r="E11125" s="144"/>
      <c r="F11125" s="144"/>
    </row>
    <row r="11126" spans="1:6">
      <c r="A11126" s="144"/>
      <c r="B11126" s="144"/>
      <c r="C11126" s="144"/>
      <c r="D11126" s="144"/>
      <c r="E11126" s="144"/>
      <c r="F11126" s="144"/>
    </row>
    <row r="11127" spans="1:6">
      <c r="A11127" s="144"/>
      <c r="B11127" s="144"/>
      <c r="C11127" s="144"/>
      <c r="D11127" s="144"/>
      <c r="E11127" s="144"/>
      <c r="F11127" s="144"/>
    </row>
    <row r="11128" spans="1:6">
      <c r="A11128" s="144"/>
      <c r="B11128" s="144"/>
      <c r="C11128" s="144"/>
      <c r="D11128" s="144"/>
      <c r="E11128" s="144"/>
      <c r="F11128" s="144"/>
    </row>
    <row r="11129" spans="1:6">
      <c r="A11129" s="144"/>
      <c r="B11129" s="144"/>
      <c r="C11129" s="144"/>
      <c r="D11129" s="144"/>
      <c r="E11129" s="144"/>
      <c r="F11129" s="144"/>
    </row>
    <row r="11130" spans="1:6">
      <c r="A11130" s="144"/>
      <c r="B11130" s="144"/>
      <c r="C11130" s="144"/>
      <c r="D11130" s="144"/>
      <c r="E11130" s="144"/>
      <c r="F11130" s="144"/>
    </row>
    <row r="11131" spans="1:6">
      <c r="A11131" s="144"/>
      <c r="B11131" s="144"/>
      <c r="C11131" s="144"/>
      <c r="D11131" s="144"/>
      <c r="E11131" s="144"/>
      <c r="F11131" s="144"/>
    </row>
    <row r="11132" spans="1:6">
      <c r="A11132" s="144"/>
      <c r="B11132" s="144"/>
      <c r="C11132" s="144"/>
      <c r="D11132" s="144"/>
      <c r="E11132" s="144"/>
      <c r="F11132" s="144"/>
    </row>
    <row r="11133" spans="1:6">
      <c r="A11133" s="144"/>
      <c r="B11133" s="144"/>
      <c r="C11133" s="144"/>
      <c r="D11133" s="144"/>
      <c r="E11133" s="144"/>
      <c r="F11133" s="144"/>
    </row>
    <row r="11134" spans="1:6">
      <c r="A11134" s="144"/>
      <c r="B11134" s="144"/>
      <c r="C11134" s="144"/>
      <c r="D11134" s="144"/>
      <c r="E11134" s="144"/>
      <c r="F11134" s="144"/>
    </row>
    <row r="11135" spans="1:6">
      <c r="A11135" s="144"/>
      <c r="B11135" s="144"/>
      <c r="C11135" s="144"/>
      <c r="D11135" s="144"/>
      <c r="E11135" s="144"/>
      <c r="F11135" s="144"/>
    </row>
    <row r="11136" spans="1:6">
      <c r="A11136" s="144"/>
      <c r="B11136" s="144"/>
      <c r="C11136" s="144"/>
      <c r="D11136" s="144"/>
      <c r="E11136" s="144"/>
      <c r="F11136" s="144"/>
    </row>
    <row r="11137" spans="1:6">
      <c r="A11137" s="144"/>
      <c r="B11137" s="144"/>
      <c r="C11137" s="144"/>
      <c r="D11137" s="144"/>
      <c r="E11137" s="144"/>
      <c r="F11137" s="144"/>
    </row>
    <row r="11138" spans="1:6">
      <c r="A11138" s="144"/>
      <c r="B11138" s="144"/>
      <c r="C11138" s="144"/>
      <c r="D11138" s="144"/>
      <c r="E11138" s="144"/>
      <c r="F11138" s="144"/>
    </row>
    <row r="11139" spans="1:6">
      <c r="A11139" s="144"/>
      <c r="B11139" s="144"/>
      <c r="C11139" s="144"/>
      <c r="D11139" s="144"/>
      <c r="E11139" s="144"/>
      <c r="F11139" s="144"/>
    </row>
    <row r="11140" spans="1:6">
      <c r="A11140" s="144"/>
      <c r="B11140" s="144"/>
      <c r="C11140" s="144"/>
      <c r="D11140" s="144"/>
      <c r="E11140" s="144"/>
      <c r="F11140" s="144"/>
    </row>
    <row r="11141" spans="1:6">
      <c r="A11141" s="144"/>
      <c r="B11141" s="144"/>
      <c r="C11141" s="144"/>
      <c r="D11141" s="144"/>
      <c r="E11141" s="144"/>
      <c r="F11141" s="144"/>
    </row>
    <row r="11142" spans="1:6">
      <c r="A11142" s="144"/>
      <c r="B11142" s="144"/>
      <c r="C11142" s="144"/>
      <c r="D11142" s="144"/>
      <c r="E11142" s="144"/>
      <c r="F11142" s="144"/>
    </row>
    <row r="11143" spans="1:6">
      <c r="A11143" s="144"/>
      <c r="B11143" s="144"/>
      <c r="C11143" s="144"/>
      <c r="D11143" s="144"/>
      <c r="E11143" s="144"/>
      <c r="F11143" s="144"/>
    </row>
    <row r="11144" spans="1:6">
      <c r="A11144" s="144"/>
      <c r="B11144" s="144"/>
      <c r="C11144" s="144"/>
      <c r="D11144" s="144"/>
      <c r="E11144" s="144"/>
      <c r="F11144" s="144"/>
    </row>
    <row r="11145" spans="1:6">
      <c r="A11145" s="144"/>
      <c r="B11145" s="144"/>
      <c r="C11145" s="144"/>
      <c r="D11145" s="144"/>
      <c r="E11145" s="144"/>
      <c r="F11145" s="144"/>
    </row>
    <row r="11146" spans="1:6">
      <c r="A11146" s="144"/>
      <c r="B11146" s="144"/>
      <c r="C11146" s="144"/>
      <c r="D11146" s="144"/>
      <c r="E11146" s="144"/>
      <c r="F11146" s="144"/>
    </row>
    <row r="11147" spans="1:6">
      <c r="A11147" s="144"/>
      <c r="B11147" s="144"/>
      <c r="C11147" s="144"/>
      <c r="D11147" s="144"/>
      <c r="E11147" s="144"/>
      <c r="F11147" s="144"/>
    </row>
    <row r="11148" spans="1:6">
      <c r="A11148" s="144"/>
      <c r="B11148" s="144"/>
      <c r="C11148" s="144"/>
      <c r="D11148" s="144"/>
      <c r="E11148" s="144"/>
      <c r="F11148" s="144"/>
    </row>
    <row r="11149" spans="1:6">
      <c r="A11149" s="144"/>
      <c r="B11149" s="144"/>
      <c r="C11149" s="144"/>
      <c r="D11149" s="144"/>
      <c r="E11149" s="144"/>
      <c r="F11149" s="144"/>
    </row>
    <row r="11150" spans="1:6">
      <c r="A11150" s="144"/>
      <c r="B11150" s="144"/>
      <c r="C11150" s="144"/>
      <c r="D11150" s="144"/>
      <c r="E11150" s="144"/>
      <c r="F11150" s="144"/>
    </row>
    <row r="11151" spans="1:6">
      <c r="A11151" s="144"/>
      <c r="B11151" s="144"/>
      <c r="C11151" s="144"/>
      <c r="D11151" s="144"/>
      <c r="E11151" s="144"/>
      <c r="F11151" s="144"/>
    </row>
    <row r="11152" spans="1:6">
      <c r="A11152" s="144"/>
      <c r="B11152" s="144"/>
      <c r="C11152" s="144"/>
      <c r="D11152" s="144"/>
      <c r="E11152" s="144"/>
      <c r="F11152" s="144"/>
    </row>
    <row r="11153" spans="1:6">
      <c r="A11153" s="144"/>
      <c r="B11153" s="144"/>
      <c r="C11153" s="144"/>
      <c r="D11153" s="144"/>
      <c r="E11153" s="144"/>
      <c r="F11153" s="144"/>
    </row>
    <row r="11154" spans="1:6">
      <c r="A11154" s="144"/>
      <c r="B11154" s="144"/>
      <c r="C11154" s="144"/>
      <c r="D11154" s="144"/>
      <c r="E11154" s="144"/>
      <c r="F11154" s="144"/>
    </row>
    <row r="11155" spans="1:6">
      <c r="A11155" s="144"/>
      <c r="B11155" s="144"/>
      <c r="C11155" s="144"/>
      <c r="D11155" s="144"/>
      <c r="E11155" s="144"/>
      <c r="F11155" s="144"/>
    </row>
    <row r="11156" spans="1:6">
      <c r="A11156" s="144"/>
      <c r="B11156" s="144"/>
      <c r="C11156" s="144"/>
      <c r="D11156" s="144"/>
      <c r="E11156" s="144"/>
      <c r="F11156" s="144"/>
    </row>
    <row r="11157" spans="1:6">
      <c r="A11157" s="144"/>
      <c r="B11157" s="144"/>
      <c r="C11157" s="144"/>
      <c r="D11157" s="144"/>
      <c r="E11157" s="144"/>
      <c r="F11157" s="144"/>
    </row>
    <row r="11158" spans="1:6">
      <c r="A11158" s="144"/>
      <c r="B11158" s="144"/>
      <c r="C11158" s="144"/>
      <c r="D11158" s="144"/>
      <c r="E11158" s="144"/>
      <c r="F11158" s="144"/>
    </row>
    <row r="11159" spans="1:6">
      <c r="A11159" s="144"/>
      <c r="B11159" s="144"/>
      <c r="C11159" s="144"/>
      <c r="D11159" s="144"/>
      <c r="E11159" s="144"/>
      <c r="F11159" s="144"/>
    </row>
    <row r="11160" spans="1:6">
      <c r="A11160" s="144"/>
      <c r="B11160" s="144"/>
      <c r="C11160" s="144"/>
      <c r="D11160" s="144"/>
      <c r="E11160" s="144"/>
      <c r="F11160" s="144"/>
    </row>
    <row r="11161" spans="1:6">
      <c r="A11161" s="144"/>
      <c r="B11161" s="144"/>
      <c r="C11161" s="144"/>
      <c r="D11161" s="144"/>
      <c r="E11161" s="144"/>
      <c r="F11161" s="144"/>
    </row>
    <row r="11162" spans="1:6">
      <c r="A11162" s="144"/>
      <c r="B11162" s="144"/>
      <c r="C11162" s="144"/>
      <c r="D11162" s="144"/>
      <c r="E11162" s="144"/>
      <c r="F11162" s="144"/>
    </row>
    <row r="11163" spans="1:6">
      <c r="A11163" s="144"/>
      <c r="B11163" s="144"/>
      <c r="C11163" s="144"/>
      <c r="D11163" s="144"/>
      <c r="E11163" s="144"/>
      <c r="F11163" s="144"/>
    </row>
    <row r="11164" spans="1:6">
      <c r="A11164" s="144"/>
      <c r="B11164" s="144"/>
      <c r="C11164" s="144"/>
      <c r="D11164" s="144"/>
      <c r="E11164" s="144"/>
      <c r="F11164" s="144"/>
    </row>
    <row r="11165" spans="1:6">
      <c r="A11165" s="144"/>
      <c r="B11165" s="144"/>
      <c r="C11165" s="144"/>
      <c r="D11165" s="144"/>
      <c r="E11165" s="144"/>
      <c r="F11165" s="144"/>
    </row>
    <row r="11166" spans="1:6">
      <c r="A11166" s="144"/>
      <c r="B11166" s="144"/>
      <c r="C11166" s="144"/>
      <c r="D11166" s="144"/>
      <c r="E11166" s="144"/>
      <c r="F11166" s="144"/>
    </row>
    <row r="11167" spans="1:6">
      <c r="A11167" s="144"/>
      <c r="B11167" s="144"/>
      <c r="C11167" s="144"/>
      <c r="D11167" s="144"/>
      <c r="E11167" s="144"/>
      <c r="F11167" s="144"/>
    </row>
    <row r="11168" spans="1:6">
      <c r="A11168" s="144"/>
      <c r="B11168" s="144"/>
      <c r="C11168" s="144"/>
      <c r="D11168" s="144"/>
      <c r="E11168" s="144"/>
      <c r="F11168" s="144"/>
    </row>
    <row r="11169" spans="1:6">
      <c r="A11169" s="144"/>
      <c r="B11169" s="144"/>
      <c r="C11169" s="144"/>
      <c r="D11169" s="144"/>
      <c r="E11169" s="144"/>
      <c r="F11169" s="144"/>
    </row>
    <row r="11170" spans="1:6">
      <c r="A11170" s="144"/>
      <c r="B11170" s="144"/>
      <c r="C11170" s="144"/>
      <c r="D11170" s="144"/>
      <c r="E11170" s="144"/>
      <c r="F11170" s="144"/>
    </row>
    <row r="11171" spans="1:6">
      <c r="A11171" s="144"/>
      <c r="B11171" s="144"/>
      <c r="C11171" s="144"/>
      <c r="D11171" s="144"/>
      <c r="E11171" s="144"/>
      <c r="F11171" s="144"/>
    </row>
    <row r="11172" spans="1:6">
      <c r="A11172" s="144"/>
      <c r="B11172" s="144"/>
      <c r="C11172" s="144"/>
      <c r="D11172" s="144"/>
      <c r="E11172" s="144"/>
      <c r="F11172" s="144"/>
    </row>
    <row r="11173" spans="1:6">
      <c r="A11173" s="144"/>
      <c r="B11173" s="144"/>
      <c r="C11173" s="144"/>
      <c r="D11173" s="144"/>
      <c r="E11173" s="144"/>
      <c r="F11173" s="144"/>
    </row>
    <row r="11174" spans="1:6">
      <c r="A11174" s="144"/>
      <c r="B11174" s="144"/>
      <c r="C11174" s="144"/>
      <c r="D11174" s="144"/>
      <c r="E11174" s="144"/>
      <c r="F11174" s="144"/>
    </row>
    <row r="11175" spans="1:6">
      <c r="A11175" s="144"/>
      <c r="B11175" s="144"/>
      <c r="C11175" s="144"/>
      <c r="D11175" s="144"/>
      <c r="E11175" s="144"/>
      <c r="F11175" s="144"/>
    </row>
    <row r="11176" spans="1:6">
      <c r="A11176" s="144"/>
      <c r="B11176" s="144"/>
      <c r="C11176" s="144"/>
      <c r="D11176" s="144"/>
      <c r="E11176" s="144"/>
      <c r="F11176" s="144"/>
    </row>
    <row r="11177" spans="1:6">
      <c r="A11177" s="144"/>
      <c r="B11177" s="144"/>
      <c r="C11177" s="144"/>
      <c r="D11177" s="144"/>
      <c r="E11177" s="144"/>
      <c r="F11177" s="144"/>
    </row>
    <row r="11178" spans="1:6">
      <c r="A11178" s="144"/>
      <c r="B11178" s="144"/>
      <c r="C11178" s="144"/>
      <c r="D11178" s="144"/>
      <c r="E11178" s="144"/>
      <c r="F11178" s="144"/>
    </row>
    <row r="11179" spans="1:6">
      <c r="A11179" s="144"/>
      <c r="B11179" s="144"/>
      <c r="C11179" s="144"/>
      <c r="D11179" s="144"/>
      <c r="E11179" s="144"/>
      <c r="F11179" s="144"/>
    </row>
    <row r="11180" spans="1:6">
      <c r="A11180" s="144"/>
      <c r="B11180" s="144"/>
      <c r="C11180" s="144"/>
      <c r="D11180" s="144"/>
      <c r="E11180" s="144"/>
      <c r="F11180" s="144"/>
    </row>
    <row r="11181" spans="1:6">
      <c r="A11181" s="144"/>
      <c r="B11181" s="144"/>
      <c r="C11181" s="144"/>
      <c r="D11181" s="144"/>
      <c r="E11181" s="144"/>
      <c r="F11181" s="144"/>
    </row>
    <row r="11182" spans="1:6">
      <c r="A11182" s="144"/>
      <c r="B11182" s="144"/>
      <c r="C11182" s="144"/>
      <c r="D11182" s="144"/>
      <c r="E11182" s="144"/>
      <c r="F11182" s="144"/>
    </row>
    <row r="11183" spans="1:6">
      <c r="A11183" s="144"/>
      <c r="B11183" s="144"/>
      <c r="C11183" s="144"/>
      <c r="D11183" s="144"/>
      <c r="E11183" s="144"/>
      <c r="F11183" s="144"/>
    </row>
    <row r="11184" spans="1:6">
      <c r="A11184" s="144"/>
      <c r="B11184" s="144"/>
      <c r="C11184" s="144"/>
      <c r="D11184" s="144"/>
      <c r="E11184" s="144"/>
      <c r="F11184" s="144"/>
    </row>
    <row r="11185" spans="1:6">
      <c r="A11185" s="144"/>
      <c r="B11185" s="144"/>
      <c r="C11185" s="144"/>
      <c r="D11185" s="144"/>
      <c r="E11185" s="144"/>
      <c r="F11185" s="144"/>
    </row>
    <row r="11186" spans="1:6">
      <c r="A11186" s="144"/>
      <c r="B11186" s="144"/>
      <c r="C11186" s="144"/>
      <c r="D11186" s="144"/>
      <c r="E11186" s="144"/>
      <c r="F11186" s="144"/>
    </row>
    <row r="11187" spans="1:6">
      <c r="A11187" s="144"/>
      <c r="B11187" s="144"/>
      <c r="C11187" s="144"/>
      <c r="D11187" s="144"/>
      <c r="E11187" s="144"/>
      <c r="F11187" s="144"/>
    </row>
    <row r="11188" spans="1:6">
      <c r="A11188" s="144"/>
      <c r="B11188" s="144"/>
      <c r="C11188" s="144"/>
      <c r="D11188" s="144"/>
      <c r="E11188" s="144"/>
      <c r="F11188" s="144"/>
    </row>
    <row r="11189" spans="1:6">
      <c r="A11189" s="144"/>
      <c r="B11189" s="144"/>
      <c r="C11189" s="144"/>
      <c r="D11189" s="144"/>
      <c r="E11189" s="144"/>
      <c r="F11189" s="144"/>
    </row>
    <row r="11190" spans="1:6">
      <c r="A11190" s="144"/>
      <c r="B11190" s="144"/>
      <c r="C11190" s="144"/>
      <c r="D11190" s="144"/>
      <c r="E11190" s="144"/>
      <c r="F11190" s="144"/>
    </row>
    <row r="11191" spans="1:6">
      <c r="A11191" s="144"/>
      <c r="B11191" s="144"/>
      <c r="C11191" s="144"/>
      <c r="D11191" s="144"/>
      <c r="E11191" s="144"/>
      <c r="F11191" s="144"/>
    </row>
    <row r="11192" spans="1:6">
      <c r="A11192" s="144"/>
      <c r="B11192" s="144"/>
      <c r="C11192" s="144"/>
      <c r="D11192" s="144"/>
      <c r="E11192" s="144"/>
      <c r="F11192" s="144"/>
    </row>
    <row r="11193" spans="1:6">
      <c r="A11193" s="144"/>
      <c r="B11193" s="144"/>
      <c r="C11193" s="144"/>
      <c r="D11193" s="144"/>
      <c r="E11193" s="144"/>
      <c r="F11193" s="144"/>
    </row>
    <row r="11194" spans="1:6">
      <c r="A11194" s="144"/>
      <c r="B11194" s="144"/>
      <c r="C11194" s="144"/>
      <c r="D11194" s="144"/>
      <c r="E11194" s="144"/>
      <c r="F11194" s="144"/>
    </row>
    <row r="11195" spans="1:6">
      <c r="A11195" s="144"/>
      <c r="B11195" s="144"/>
      <c r="C11195" s="144"/>
      <c r="D11195" s="144"/>
      <c r="E11195" s="144"/>
      <c r="F11195" s="144"/>
    </row>
    <row r="11196" spans="1:6">
      <c r="A11196" s="144"/>
      <c r="B11196" s="144"/>
      <c r="C11196" s="144"/>
      <c r="D11196" s="144"/>
      <c r="E11196" s="144"/>
      <c r="F11196" s="144"/>
    </row>
    <row r="11197" spans="1:6">
      <c r="A11197" s="144"/>
      <c r="B11197" s="144"/>
      <c r="C11197" s="144"/>
      <c r="D11197" s="144"/>
      <c r="E11197" s="144"/>
      <c r="F11197" s="144"/>
    </row>
    <row r="11198" spans="1:6">
      <c r="A11198" s="144"/>
      <c r="B11198" s="144"/>
      <c r="C11198" s="144"/>
      <c r="D11198" s="144"/>
      <c r="E11198" s="144"/>
      <c r="F11198" s="144"/>
    </row>
    <row r="11199" spans="1:6">
      <c r="A11199" s="144"/>
      <c r="B11199" s="144"/>
      <c r="C11199" s="144"/>
      <c r="D11199" s="144"/>
      <c r="E11199" s="144"/>
      <c r="F11199" s="144"/>
    </row>
    <row r="11200" spans="1:6">
      <c r="A11200" s="144"/>
      <c r="B11200" s="144"/>
      <c r="C11200" s="144"/>
      <c r="D11200" s="144"/>
      <c r="E11200" s="144"/>
      <c r="F11200" s="144"/>
    </row>
    <row r="11201" spans="1:6">
      <c r="A11201" s="144"/>
      <c r="B11201" s="144"/>
      <c r="C11201" s="144"/>
      <c r="D11201" s="144"/>
      <c r="E11201" s="144"/>
      <c r="F11201" s="144"/>
    </row>
    <row r="11202" spans="1:6">
      <c r="A11202" s="144"/>
      <c r="B11202" s="144"/>
      <c r="C11202" s="144"/>
      <c r="D11202" s="144"/>
      <c r="E11202" s="144"/>
      <c r="F11202" s="144"/>
    </row>
    <row r="11203" spans="1:6">
      <c r="A11203" s="144"/>
      <c r="B11203" s="144"/>
      <c r="C11203" s="144"/>
      <c r="D11203" s="144"/>
      <c r="E11203" s="144"/>
      <c r="F11203" s="144"/>
    </row>
    <row r="11204" spans="1:6">
      <c r="A11204" s="144"/>
      <c r="B11204" s="144"/>
      <c r="C11204" s="144"/>
      <c r="D11204" s="144"/>
      <c r="E11204" s="144"/>
      <c r="F11204" s="144"/>
    </row>
    <row r="11205" spans="1:6">
      <c r="A11205" s="144"/>
      <c r="B11205" s="144"/>
      <c r="C11205" s="144"/>
      <c r="D11205" s="144"/>
      <c r="E11205" s="144"/>
      <c r="F11205" s="144"/>
    </row>
    <row r="11206" spans="1:6">
      <c r="A11206" s="144"/>
      <c r="B11206" s="144"/>
      <c r="C11206" s="144"/>
      <c r="D11206" s="144"/>
      <c r="E11206" s="144"/>
      <c r="F11206" s="144"/>
    </row>
    <row r="11207" spans="1:6">
      <c r="A11207" s="144"/>
      <c r="B11207" s="144"/>
      <c r="C11207" s="144"/>
      <c r="D11207" s="144"/>
      <c r="E11207" s="144"/>
      <c r="F11207" s="144"/>
    </row>
    <row r="11208" spans="1:6">
      <c r="A11208" s="144"/>
      <c r="B11208" s="144"/>
      <c r="C11208" s="144"/>
      <c r="D11208" s="144"/>
      <c r="E11208" s="144"/>
      <c r="F11208" s="144"/>
    </row>
    <row r="11209" spans="1:6">
      <c r="A11209" s="144"/>
      <c r="B11209" s="144"/>
      <c r="C11209" s="144"/>
      <c r="D11209" s="144"/>
      <c r="E11209" s="144"/>
      <c r="F11209" s="144"/>
    </row>
    <row r="11210" spans="1:6">
      <c r="A11210" s="144"/>
      <c r="B11210" s="144"/>
      <c r="C11210" s="144"/>
      <c r="D11210" s="144"/>
      <c r="E11210" s="144"/>
      <c r="F11210" s="144"/>
    </row>
    <row r="11211" spans="1:6">
      <c r="A11211" s="144"/>
      <c r="B11211" s="144"/>
      <c r="C11211" s="144"/>
      <c r="D11211" s="144"/>
      <c r="E11211" s="144"/>
      <c r="F11211" s="144"/>
    </row>
    <row r="11212" spans="1:6">
      <c r="A11212" s="144"/>
      <c r="B11212" s="144"/>
      <c r="C11212" s="144"/>
      <c r="D11212" s="144"/>
      <c r="E11212" s="144"/>
      <c r="F11212" s="144"/>
    </row>
    <row r="11213" spans="1:6">
      <c r="A11213" s="144"/>
      <c r="B11213" s="144"/>
      <c r="C11213" s="144"/>
      <c r="D11213" s="144"/>
      <c r="E11213" s="144"/>
      <c r="F11213" s="144"/>
    </row>
    <row r="11214" spans="1:6">
      <c r="A11214" s="144"/>
      <c r="B11214" s="144"/>
      <c r="C11214" s="144"/>
      <c r="D11214" s="144"/>
      <c r="E11214" s="144"/>
      <c r="F11214" s="144"/>
    </row>
    <row r="11215" spans="1:6">
      <c r="A11215" s="144"/>
      <c r="B11215" s="144"/>
      <c r="C11215" s="144"/>
      <c r="D11215" s="144"/>
      <c r="E11215" s="144"/>
      <c r="F11215" s="144"/>
    </row>
    <row r="11216" spans="1:6">
      <c r="A11216" s="144"/>
      <c r="B11216" s="144"/>
      <c r="C11216" s="144"/>
      <c r="D11216" s="144"/>
      <c r="E11216" s="144"/>
      <c r="F11216" s="144"/>
    </row>
    <row r="11217" spans="1:6">
      <c r="A11217" s="144"/>
      <c r="B11217" s="144"/>
      <c r="C11217" s="144"/>
      <c r="D11217" s="144"/>
      <c r="E11217" s="144"/>
      <c r="F11217" s="144"/>
    </row>
    <row r="11218" spans="1:6">
      <c r="A11218" s="144"/>
      <c r="B11218" s="144"/>
      <c r="C11218" s="144"/>
      <c r="D11218" s="144"/>
      <c r="E11218" s="144"/>
      <c r="F11218" s="144"/>
    </row>
    <row r="11219" spans="1:6">
      <c r="A11219" s="144"/>
      <c r="B11219" s="144"/>
      <c r="C11219" s="144"/>
      <c r="D11219" s="144"/>
      <c r="E11219" s="144"/>
      <c r="F11219" s="144"/>
    </row>
    <row r="11220" spans="1:6">
      <c r="A11220" s="144"/>
      <c r="B11220" s="144"/>
      <c r="C11220" s="144"/>
      <c r="D11220" s="144"/>
      <c r="E11220" s="144"/>
      <c r="F11220" s="144"/>
    </row>
    <row r="11221" spans="1:6">
      <c r="A11221" s="144"/>
      <c r="B11221" s="144"/>
      <c r="C11221" s="144"/>
      <c r="D11221" s="144"/>
      <c r="E11221" s="144"/>
      <c r="F11221" s="144"/>
    </row>
    <row r="11222" spans="1:6">
      <c r="A11222" s="144"/>
      <c r="B11222" s="144"/>
      <c r="C11222" s="144"/>
      <c r="D11222" s="144"/>
      <c r="E11222" s="144"/>
      <c r="F11222" s="144"/>
    </row>
    <row r="11223" spans="1:6">
      <c r="A11223" s="144"/>
      <c r="B11223" s="144"/>
      <c r="C11223" s="144"/>
      <c r="D11223" s="144"/>
      <c r="E11223" s="144"/>
      <c r="F11223" s="144"/>
    </row>
    <row r="11224" spans="1:6">
      <c r="A11224" s="144"/>
      <c r="B11224" s="144"/>
      <c r="C11224" s="144"/>
      <c r="D11224" s="144"/>
      <c r="E11224" s="144"/>
      <c r="F11224" s="144"/>
    </row>
    <row r="11225" spans="1:6">
      <c r="A11225" s="144"/>
      <c r="B11225" s="144"/>
      <c r="C11225" s="144"/>
      <c r="D11225" s="144"/>
      <c r="E11225" s="144"/>
      <c r="F11225" s="144"/>
    </row>
    <row r="11226" spans="1:6">
      <c r="A11226" s="144"/>
      <c r="B11226" s="144"/>
      <c r="C11226" s="144"/>
      <c r="D11226" s="144"/>
      <c r="E11226" s="144"/>
      <c r="F11226" s="144"/>
    </row>
    <row r="11227" spans="1:6">
      <c r="A11227" s="144"/>
      <c r="B11227" s="144"/>
      <c r="C11227" s="144"/>
      <c r="D11227" s="144"/>
      <c r="E11227" s="144"/>
      <c r="F11227" s="144"/>
    </row>
    <row r="11228" spans="1:6">
      <c r="A11228" s="144"/>
      <c r="B11228" s="144"/>
      <c r="C11228" s="144"/>
      <c r="D11228" s="144"/>
      <c r="E11228" s="144"/>
      <c r="F11228" s="144"/>
    </row>
    <row r="11229" spans="1:6">
      <c r="A11229" s="144"/>
      <c r="B11229" s="144"/>
      <c r="C11229" s="144"/>
      <c r="D11229" s="144"/>
      <c r="E11229" s="144"/>
      <c r="F11229" s="144"/>
    </row>
    <row r="11230" spans="1:6">
      <c r="A11230" s="144"/>
      <c r="B11230" s="144"/>
      <c r="C11230" s="144"/>
      <c r="D11230" s="144"/>
      <c r="E11230" s="144"/>
      <c r="F11230" s="144"/>
    </row>
    <row r="11231" spans="1:6">
      <c r="A11231" s="144"/>
      <c r="B11231" s="144"/>
      <c r="C11231" s="144"/>
      <c r="D11231" s="144"/>
      <c r="E11231" s="144"/>
      <c r="F11231" s="144"/>
    </row>
    <row r="11232" spans="1:6">
      <c r="A11232" s="144"/>
      <c r="B11232" s="144"/>
      <c r="C11232" s="144"/>
      <c r="D11232" s="144"/>
      <c r="E11232" s="144"/>
      <c r="F11232" s="144"/>
    </row>
    <row r="11233" spans="1:6">
      <c r="A11233" s="144"/>
      <c r="B11233" s="144"/>
      <c r="C11233" s="144"/>
      <c r="D11233" s="144"/>
      <c r="E11233" s="144"/>
      <c r="F11233" s="144"/>
    </row>
    <row r="11234" spans="1:6">
      <c r="A11234" s="144"/>
      <c r="B11234" s="144"/>
      <c r="C11234" s="144"/>
      <c r="D11234" s="144"/>
      <c r="E11234" s="144"/>
      <c r="F11234" s="144"/>
    </row>
    <row r="11235" spans="1:6">
      <c r="A11235" s="144"/>
      <c r="B11235" s="144"/>
      <c r="C11235" s="144"/>
      <c r="D11235" s="144"/>
      <c r="E11235" s="144"/>
      <c r="F11235" s="144"/>
    </row>
    <row r="11236" spans="1:6">
      <c r="A11236" s="144"/>
      <c r="B11236" s="144"/>
      <c r="C11236" s="144"/>
      <c r="D11236" s="144"/>
      <c r="E11236" s="144"/>
      <c r="F11236" s="144"/>
    </row>
    <row r="11237" spans="1:6">
      <c r="A11237" s="144"/>
      <c r="B11237" s="144"/>
      <c r="C11237" s="144"/>
      <c r="D11237" s="144"/>
      <c r="E11237" s="144"/>
      <c r="F11237" s="144"/>
    </row>
    <row r="11238" spans="1:6">
      <c r="A11238" s="144"/>
      <c r="B11238" s="144"/>
      <c r="C11238" s="144"/>
      <c r="D11238" s="144"/>
      <c r="E11238" s="144"/>
      <c r="F11238" s="144"/>
    </row>
    <row r="11239" spans="1:6">
      <c r="A11239" s="144"/>
      <c r="B11239" s="144"/>
      <c r="C11239" s="144"/>
      <c r="D11239" s="144"/>
      <c r="E11239" s="144"/>
      <c r="F11239" s="144"/>
    </row>
    <row r="11240" spans="1:6">
      <c r="A11240" s="144"/>
      <c r="B11240" s="144"/>
      <c r="C11240" s="144"/>
      <c r="D11240" s="144"/>
      <c r="E11240" s="144"/>
      <c r="F11240" s="144"/>
    </row>
    <row r="11241" spans="1:6">
      <c r="A11241" s="144"/>
      <c r="B11241" s="144"/>
      <c r="C11241" s="144"/>
      <c r="D11241" s="144"/>
      <c r="E11241" s="144"/>
      <c r="F11241" s="144"/>
    </row>
    <row r="11242" spans="1:6">
      <c r="A11242" s="144"/>
      <c r="B11242" s="144"/>
      <c r="C11242" s="144"/>
      <c r="D11242" s="144"/>
      <c r="E11242" s="144"/>
      <c r="F11242" s="144"/>
    </row>
    <row r="11243" spans="1:6">
      <c r="A11243" s="144"/>
      <c r="B11243" s="144"/>
      <c r="C11243" s="144"/>
      <c r="D11243" s="144"/>
      <c r="E11243" s="144"/>
      <c r="F11243" s="144"/>
    </row>
    <row r="11244" spans="1:6">
      <c r="A11244" s="144"/>
      <c r="B11244" s="144"/>
      <c r="C11244" s="144"/>
      <c r="D11244" s="144"/>
      <c r="E11244" s="144"/>
      <c r="F11244" s="144"/>
    </row>
    <row r="11245" spans="1:6">
      <c r="A11245" s="144"/>
      <c r="B11245" s="144"/>
      <c r="C11245" s="144"/>
      <c r="D11245" s="144"/>
      <c r="E11245" s="144"/>
      <c r="F11245" s="144"/>
    </row>
    <row r="11246" spans="1:6">
      <c r="A11246" s="144"/>
      <c r="B11246" s="144"/>
      <c r="C11246" s="144"/>
      <c r="D11246" s="144"/>
      <c r="E11246" s="144"/>
      <c r="F11246" s="144"/>
    </row>
    <row r="11247" spans="1:6">
      <c r="A11247" s="144"/>
      <c r="B11247" s="144"/>
      <c r="C11247" s="144"/>
      <c r="D11247" s="144"/>
      <c r="E11247" s="144"/>
      <c r="F11247" s="144"/>
    </row>
    <row r="11248" spans="1:6">
      <c r="A11248" s="144"/>
      <c r="B11248" s="144"/>
      <c r="C11248" s="144"/>
      <c r="D11248" s="144"/>
      <c r="E11248" s="144"/>
      <c r="F11248" s="144"/>
    </row>
    <row r="11249" spans="1:6">
      <c r="A11249" s="144"/>
      <c r="B11249" s="144"/>
      <c r="C11249" s="144"/>
      <c r="D11249" s="144"/>
      <c r="E11249" s="144"/>
      <c r="F11249" s="144"/>
    </row>
    <row r="11250" spans="1:6">
      <c r="A11250" s="144"/>
      <c r="B11250" s="144"/>
      <c r="C11250" s="144"/>
      <c r="D11250" s="144"/>
      <c r="E11250" s="144"/>
      <c r="F11250" s="144"/>
    </row>
    <row r="11251" spans="1:6">
      <c r="A11251" s="144"/>
      <c r="B11251" s="144"/>
      <c r="C11251" s="144"/>
      <c r="D11251" s="144"/>
      <c r="E11251" s="144"/>
      <c r="F11251" s="144"/>
    </row>
    <row r="11252" spans="1:6">
      <c r="A11252" s="144"/>
      <c r="B11252" s="144"/>
      <c r="C11252" s="144"/>
      <c r="D11252" s="144"/>
      <c r="E11252" s="144"/>
      <c r="F11252" s="144"/>
    </row>
    <row r="11253" spans="1:6">
      <c r="A11253" s="144"/>
      <c r="B11253" s="144"/>
      <c r="C11253" s="144"/>
      <c r="D11253" s="144"/>
      <c r="E11253" s="144"/>
      <c r="F11253" s="144"/>
    </row>
    <row r="11254" spans="1:6">
      <c r="A11254" s="144"/>
      <c r="B11254" s="144"/>
      <c r="C11254" s="144"/>
      <c r="D11254" s="144"/>
      <c r="E11254" s="144"/>
      <c r="F11254" s="144"/>
    </row>
    <row r="11255" spans="1:6">
      <c r="A11255" s="144"/>
      <c r="B11255" s="144"/>
      <c r="C11255" s="144"/>
      <c r="D11255" s="144"/>
      <c r="E11255" s="144"/>
      <c r="F11255" s="144"/>
    </row>
    <row r="11256" spans="1:6">
      <c r="A11256" s="144"/>
      <c r="B11256" s="144"/>
      <c r="C11256" s="144"/>
      <c r="D11256" s="144"/>
      <c r="E11256" s="144"/>
      <c r="F11256" s="144"/>
    </row>
    <row r="11257" spans="1:6">
      <c r="A11257" s="144"/>
      <c r="B11257" s="144"/>
      <c r="C11257" s="144"/>
      <c r="D11257" s="144"/>
      <c r="E11257" s="144"/>
      <c r="F11257" s="144"/>
    </row>
    <row r="11258" spans="1:6">
      <c r="A11258" s="144"/>
      <c r="B11258" s="144"/>
      <c r="C11258" s="144"/>
      <c r="D11258" s="144"/>
      <c r="E11258" s="144"/>
      <c r="F11258" s="144"/>
    </row>
    <row r="11259" spans="1:6">
      <c r="A11259" s="144"/>
      <c r="B11259" s="144"/>
      <c r="C11259" s="144"/>
      <c r="D11259" s="144"/>
      <c r="E11259" s="144"/>
      <c r="F11259" s="144"/>
    </row>
    <row r="11260" spans="1:6">
      <c r="A11260" s="144"/>
      <c r="B11260" s="144"/>
      <c r="C11260" s="144"/>
      <c r="D11260" s="144"/>
      <c r="E11260" s="144"/>
      <c r="F11260" s="144"/>
    </row>
    <row r="11261" spans="1:6">
      <c r="A11261" s="144"/>
      <c r="B11261" s="144"/>
      <c r="C11261" s="144"/>
      <c r="D11261" s="144"/>
      <c r="E11261" s="144"/>
      <c r="F11261" s="144"/>
    </row>
    <row r="11262" spans="1:6">
      <c r="A11262" s="144"/>
      <c r="B11262" s="144"/>
      <c r="C11262" s="144"/>
      <c r="D11262" s="144"/>
      <c r="E11262" s="144"/>
      <c r="F11262" s="144"/>
    </row>
    <row r="11263" spans="1:6">
      <c r="A11263" s="144"/>
      <c r="B11263" s="144"/>
      <c r="C11263" s="144"/>
      <c r="D11263" s="144"/>
      <c r="E11263" s="144"/>
      <c r="F11263" s="144"/>
    </row>
    <row r="11264" spans="1:6">
      <c r="A11264" s="144"/>
      <c r="B11264" s="144"/>
      <c r="C11264" s="144"/>
      <c r="D11264" s="144"/>
      <c r="E11264" s="144"/>
      <c r="F11264" s="144"/>
    </row>
    <row r="11265" spans="1:6">
      <c r="A11265" s="144"/>
      <c r="B11265" s="144"/>
      <c r="C11265" s="144"/>
      <c r="D11265" s="144"/>
      <c r="E11265" s="144"/>
      <c r="F11265" s="144"/>
    </row>
    <row r="11266" spans="1:6">
      <c r="A11266" s="144"/>
      <c r="B11266" s="144"/>
      <c r="C11266" s="144"/>
      <c r="D11266" s="144"/>
      <c r="E11266" s="144"/>
      <c r="F11266" s="144"/>
    </row>
    <row r="11267" spans="1:6">
      <c r="A11267" s="144"/>
      <c r="B11267" s="144"/>
      <c r="C11267" s="144"/>
      <c r="D11267" s="144"/>
      <c r="E11267" s="144"/>
      <c r="F11267" s="144"/>
    </row>
    <row r="11268" spans="1:6">
      <c r="A11268" s="144"/>
      <c r="B11268" s="144"/>
      <c r="C11268" s="144"/>
      <c r="D11268" s="144"/>
      <c r="E11268" s="144"/>
      <c r="F11268" s="144"/>
    </row>
    <row r="11269" spans="1:6">
      <c r="A11269" s="144"/>
      <c r="B11269" s="144"/>
      <c r="C11269" s="144"/>
      <c r="D11269" s="144"/>
      <c r="E11269" s="144"/>
      <c r="F11269" s="144"/>
    </row>
    <row r="11270" spans="1:6">
      <c r="A11270" s="144"/>
      <c r="B11270" s="144"/>
      <c r="C11270" s="144"/>
      <c r="D11270" s="144"/>
      <c r="E11270" s="144"/>
      <c r="F11270" s="144"/>
    </row>
    <row r="11271" spans="1:6">
      <c r="A11271" s="144"/>
      <c r="B11271" s="144"/>
      <c r="C11271" s="144"/>
      <c r="D11271" s="144"/>
      <c r="E11271" s="144"/>
      <c r="F11271" s="144"/>
    </row>
    <row r="11272" spans="1:6">
      <c r="A11272" s="144"/>
      <c r="B11272" s="144"/>
      <c r="C11272" s="144"/>
      <c r="D11272" s="144"/>
      <c r="E11272" s="144"/>
      <c r="F11272" s="144"/>
    </row>
    <row r="11273" spans="1:6">
      <c r="A11273" s="144"/>
      <c r="B11273" s="144"/>
      <c r="C11273" s="144"/>
      <c r="D11273" s="144"/>
      <c r="E11273" s="144"/>
      <c r="F11273" s="144"/>
    </row>
    <row r="11274" spans="1:6">
      <c r="A11274" s="144"/>
      <c r="B11274" s="144"/>
      <c r="C11274" s="144"/>
      <c r="D11274" s="144"/>
      <c r="E11274" s="144"/>
      <c r="F11274" s="144"/>
    </row>
    <row r="11275" spans="1:6">
      <c r="A11275" s="144"/>
      <c r="B11275" s="144"/>
      <c r="C11275" s="144"/>
      <c r="D11275" s="144"/>
      <c r="E11275" s="144"/>
      <c r="F11275" s="144"/>
    </row>
    <row r="11276" spans="1:6">
      <c r="A11276" s="144"/>
      <c r="B11276" s="144"/>
      <c r="C11276" s="144"/>
      <c r="D11276" s="144"/>
      <c r="E11276" s="144"/>
      <c r="F11276" s="144"/>
    </row>
    <row r="11277" spans="1:6">
      <c r="A11277" s="144"/>
      <c r="B11277" s="144"/>
      <c r="C11277" s="144"/>
      <c r="D11277" s="144"/>
      <c r="E11277" s="144"/>
      <c r="F11277" s="144"/>
    </row>
    <row r="11278" spans="1:6">
      <c r="A11278" s="144"/>
      <c r="B11278" s="144"/>
      <c r="C11278" s="144"/>
      <c r="D11278" s="144"/>
      <c r="E11278" s="144"/>
      <c r="F11278" s="144"/>
    </row>
    <row r="11279" spans="1:6">
      <c r="A11279" s="144"/>
      <c r="B11279" s="144"/>
      <c r="C11279" s="144"/>
      <c r="D11279" s="144"/>
      <c r="E11279" s="144"/>
      <c r="F11279" s="144"/>
    </row>
    <row r="11280" spans="1:6">
      <c r="A11280" s="144"/>
      <c r="B11280" s="144"/>
      <c r="C11280" s="144"/>
      <c r="D11280" s="144"/>
      <c r="E11280" s="144"/>
      <c r="F11280" s="144"/>
    </row>
    <row r="11281" spans="1:6">
      <c r="A11281" s="144"/>
      <c r="B11281" s="144"/>
      <c r="C11281" s="144"/>
      <c r="D11281" s="144"/>
      <c r="E11281" s="144"/>
      <c r="F11281" s="144"/>
    </row>
    <row r="11282" spans="1:6">
      <c r="A11282" s="144"/>
      <c r="B11282" s="144"/>
      <c r="C11282" s="144"/>
      <c r="D11282" s="144"/>
      <c r="E11282" s="144"/>
      <c r="F11282" s="144"/>
    </row>
    <row r="11283" spans="1:6">
      <c r="A11283" s="144"/>
      <c r="B11283" s="144"/>
      <c r="C11283" s="144"/>
      <c r="D11283" s="144"/>
      <c r="E11283" s="144"/>
      <c r="F11283" s="144"/>
    </row>
    <row r="11284" spans="1:6">
      <c r="A11284" s="144"/>
      <c r="B11284" s="144"/>
      <c r="C11284" s="144"/>
      <c r="D11284" s="144"/>
      <c r="E11284" s="144"/>
      <c r="F11284" s="144"/>
    </row>
    <row r="11285" spans="1:6">
      <c r="A11285" s="144"/>
      <c r="B11285" s="144"/>
      <c r="C11285" s="144"/>
      <c r="D11285" s="144"/>
      <c r="E11285" s="144"/>
      <c r="F11285" s="144"/>
    </row>
    <row r="11286" spans="1:6">
      <c r="A11286" s="144"/>
      <c r="B11286" s="144"/>
      <c r="C11286" s="144"/>
      <c r="D11286" s="144"/>
      <c r="E11286" s="144"/>
      <c r="F11286" s="144"/>
    </row>
    <row r="11287" spans="1:6">
      <c r="A11287" s="144"/>
      <c r="B11287" s="144"/>
      <c r="C11287" s="144"/>
      <c r="D11287" s="144"/>
      <c r="E11287" s="144"/>
      <c r="F11287" s="144"/>
    </row>
    <row r="11288" spans="1:6">
      <c r="A11288" s="144"/>
      <c r="B11288" s="144"/>
      <c r="C11288" s="144"/>
      <c r="D11288" s="144"/>
      <c r="E11288" s="144"/>
      <c r="F11288" s="144"/>
    </row>
    <row r="11289" spans="1:6">
      <c r="A11289" s="144"/>
      <c r="B11289" s="144"/>
      <c r="C11289" s="144"/>
      <c r="D11289" s="144"/>
      <c r="E11289" s="144"/>
      <c r="F11289" s="144"/>
    </row>
    <row r="11290" spans="1:6">
      <c r="A11290" s="144"/>
      <c r="B11290" s="144"/>
      <c r="C11290" s="144"/>
      <c r="D11290" s="144"/>
      <c r="E11290" s="144"/>
      <c r="F11290" s="144"/>
    </row>
    <row r="11291" spans="1:6">
      <c r="A11291" s="144"/>
      <c r="B11291" s="144"/>
      <c r="C11291" s="144"/>
      <c r="D11291" s="144"/>
      <c r="E11291" s="144"/>
      <c r="F11291" s="144"/>
    </row>
    <row r="11292" spans="1:6">
      <c r="A11292" s="144"/>
      <c r="B11292" s="144"/>
      <c r="C11292" s="144"/>
      <c r="D11292" s="144"/>
      <c r="E11292" s="144"/>
      <c r="F11292" s="144"/>
    </row>
    <row r="11293" spans="1:6">
      <c r="A11293" s="144"/>
      <c r="B11293" s="144"/>
      <c r="C11293" s="144"/>
      <c r="D11293" s="144"/>
      <c r="E11293" s="144"/>
      <c r="F11293" s="144"/>
    </row>
    <row r="11294" spans="1:6">
      <c r="A11294" s="144"/>
      <c r="B11294" s="144"/>
      <c r="C11294" s="144"/>
      <c r="D11294" s="144"/>
      <c r="E11294" s="144"/>
      <c r="F11294" s="144"/>
    </row>
    <row r="11295" spans="1:6">
      <c r="A11295" s="144"/>
      <c r="B11295" s="144"/>
      <c r="C11295" s="144"/>
      <c r="D11295" s="144"/>
      <c r="E11295" s="144"/>
      <c r="F11295" s="144"/>
    </row>
    <row r="11296" spans="1:6">
      <c r="A11296" s="144"/>
      <c r="B11296" s="144"/>
      <c r="C11296" s="144"/>
      <c r="D11296" s="144"/>
      <c r="E11296" s="144"/>
      <c r="F11296" s="144"/>
    </row>
    <row r="11297" spans="1:6">
      <c r="A11297" s="144"/>
      <c r="B11297" s="144"/>
      <c r="C11297" s="144"/>
      <c r="D11297" s="144"/>
      <c r="E11297" s="144"/>
      <c r="F11297" s="144"/>
    </row>
    <row r="11298" spans="1:6">
      <c r="A11298" s="144"/>
      <c r="B11298" s="144"/>
      <c r="C11298" s="144"/>
      <c r="D11298" s="144"/>
      <c r="E11298" s="144"/>
      <c r="F11298" s="144"/>
    </row>
    <row r="11299" spans="1:6">
      <c r="A11299" s="144"/>
      <c r="B11299" s="144"/>
      <c r="C11299" s="144"/>
      <c r="D11299" s="144"/>
      <c r="E11299" s="144"/>
      <c r="F11299" s="144"/>
    </row>
    <row r="11300" spans="1:6">
      <c r="A11300" s="144"/>
      <c r="B11300" s="144"/>
      <c r="C11300" s="144"/>
      <c r="D11300" s="144"/>
      <c r="E11300" s="144"/>
      <c r="F11300" s="144"/>
    </row>
    <row r="11301" spans="1:6">
      <c r="A11301" s="144"/>
      <c r="B11301" s="144"/>
      <c r="C11301" s="144"/>
      <c r="D11301" s="144"/>
      <c r="E11301" s="144"/>
      <c r="F11301" s="144"/>
    </row>
    <row r="11302" spans="1:6">
      <c r="A11302" s="144"/>
      <c r="B11302" s="144"/>
      <c r="C11302" s="144"/>
      <c r="D11302" s="144"/>
      <c r="E11302" s="144"/>
      <c r="F11302" s="144"/>
    </row>
    <row r="11303" spans="1:6">
      <c r="A11303" s="144"/>
      <c r="B11303" s="144"/>
      <c r="C11303" s="144"/>
      <c r="D11303" s="144"/>
      <c r="E11303" s="144"/>
      <c r="F11303" s="144"/>
    </row>
    <row r="11304" spans="1:6">
      <c r="A11304" s="144"/>
      <c r="B11304" s="144"/>
      <c r="C11304" s="144"/>
      <c r="D11304" s="144"/>
      <c r="E11304" s="144"/>
      <c r="F11304" s="144"/>
    </row>
    <row r="11305" spans="1:6">
      <c r="A11305" s="144"/>
      <c r="B11305" s="144"/>
      <c r="C11305" s="144"/>
      <c r="D11305" s="144"/>
      <c r="E11305" s="144"/>
      <c r="F11305" s="144"/>
    </row>
    <row r="11306" spans="1:6">
      <c r="A11306" s="144"/>
      <c r="B11306" s="144"/>
      <c r="C11306" s="144"/>
      <c r="D11306" s="144"/>
      <c r="E11306" s="144"/>
      <c r="F11306" s="144"/>
    </row>
    <row r="11307" spans="1:6">
      <c r="A11307" s="144"/>
      <c r="B11307" s="144"/>
      <c r="C11307" s="144"/>
      <c r="D11307" s="144"/>
      <c r="E11307" s="144"/>
      <c r="F11307" s="144"/>
    </row>
    <row r="11308" spans="1:6">
      <c r="A11308" s="144"/>
      <c r="B11308" s="144"/>
      <c r="C11308" s="144"/>
      <c r="D11308" s="144"/>
      <c r="E11308" s="144"/>
      <c r="F11308" s="144"/>
    </row>
    <row r="11309" spans="1:6">
      <c r="A11309" s="144"/>
      <c r="B11309" s="144"/>
      <c r="C11309" s="144"/>
      <c r="D11309" s="144"/>
      <c r="E11309" s="144"/>
      <c r="F11309" s="144"/>
    </row>
    <row r="11310" spans="1:6">
      <c r="A11310" s="144"/>
      <c r="B11310" s="144"/>
      <c r="C11310" s="144"/>
      <c r="D11310" s="144"/>
      <c r="E11310" s="144"/>
      <c r="F11310" s="144"/>
    </row>
    <row r="11311" spans="1:6">
      <c r="A11311" s="144"/>
      <c r="B11311" s="144"/>
      <c r="C11311" s="144"/>
      <c r="D11311" s="144"/>
      <c r="E11311" s="144"/>
      <c r="F11311" s="144"/>
    </row>
    <row r="11312" spans="1:6">
      <c r="A11312" s="144"/>
      <c r="B11312" s="144"/>
      <c r="C11312" s="144"/>
      <c r="D11312" s="144"/>
      <c r="E11312" s="144"/>
      <c r="F11312" s="144"/>
    </row>
    <row r="11313" spans="1:6">
      <c r="A11313" s="144"/>
      <c r="B11313" s="144"/>
      <c r="C11313" s="144"/>
      <c r="D11313" s="144"/>
      <c r="E11313" s="144"/>
      <c r="F11313" s="144"/>
    </row>
    <row r="11314" spans="1:6">
      <c r="A11314" s="144"/>
      <c r="B11314" s="144"/>
      <c r="C11314" s="144"/>
      <c r="D11314" s="144"/>
      <c r="E11314" s="144"/>
      <c r="F11314" s="144"/>
    </row>
    <row r="11315" spans="1:6">
      <c r="A11315" s="144"/>
      <c r="B11315" s="144"/>
      <c r="C11315" s="144"/>
      <c r="D11315" s="144"/>
      <c r="E11315" s="144"/>
      <c r="F11315" s="144"/>
    </row>
    <row r="11316" spans="1:6">
      <c r="A11316" s="144"/>
      <c r="B11316" s="144"/>
      <c r="C11316" s="144"/>
      <c r="D11316" s="144"/>
      <c r="E11316" s="144"/>
      <c r="F11316" s="144"/>
    </row>
    <row r="11317" spans="1:6">
      <c r="A11317" s="144"/>
      <c r="B11317" s="144"/>
      <c r="C11317" s="144"/>
      <c r="D11317" s="144"/>
      <c r="E11317" s="144"/>
      <c r="F11317" s="144"/>
    </row>
    <row r="11318" spans="1:6">
      <c r="A11318" s="144"/>
      <c r="B11318" s="144"/>
      <c r="C11318" s="144"/>
      <c r="D11318" s="144"/>
      <c r="E11318" s="144"/>
      <c r="F11318" s="144"/>
    </row>
    <row r="11319" spans="1:6">
      <c r="A11319" s="144"/>
      <c r="B11319" s="144"/>
      <c r="C11319" s="144"/>
      <c r="D11319" s="144"/>
      <c r="E11319" s="144"/>
      <c r="F11319" s="144"/>
    </row>
    <row r="11320" spans="1:6">
      <c r="A11320" s="144"/>
      <c r="B11320" s="144"/>
      <c r="C11320" s="144"/>
      <c r="D11320" s="144"/>
      <c r="E11320" s="144"/>
      <c r="F11320" s="144"/>
    </row>
    <row r="11321" spans="1:6">
      <c r="A11321" s="144"/>
      <c r="B11321" s="144"/>
      <c r="C11321" s="144"/>
      <c r="D11321" s="144"/>
      <c r="E11321" s="144"/>
      <c r="F11321" s="144"/>
    </row>
    <row r="11322" spans="1:6">
      <c r="A11322" s="144"/>
      <c r="B11322" s="144"/>
      <c r="C11322" s="144"/>
      <c r="D11322" s="144"/>
      <c r="E11322" s="144"/>
      <c r="F11322" s="144"/>
    </row>
    <row r="11323" spans="1:6">
      <c r="A11323" s="144"/>
      <c r="B11323" s="144"/>
      <c r="C11323" s="144"/>
      <c r="D11323" s="144"/>
      <c r="E11323" s="144"/>
      <c r="F11323" s="144"/>
    </row>
    <row r="11324" spans="1:6">
      <c r="A11324" s="144"/>
      <c r="B11324" s="144"/>
      <c r="C11324" s="144"/>
      <c r="D11324" s="144"/>
      <c r="E11324" s="144"/>
      <c r="F11324" s="144"/>
    </row>
    <row r="11325" spans="1:6">
      <c r="A11325" s="144"/>
      <c r="B11325" s="144"/>
      <c r="C11325" s="144"/>
      <c r="D11325" s="144"/>
      <c r="E11325" s="144"/>
      <c r="F11325" s="144"/>
    </row>
    <row r="11326" spans="1:6">
      <c r="A11326" s="144"/>
      <c r="B11326" s="144"/>
      <c r="C11326" s="144"/>
      <c r="D11326" s="144"/>
      <c r="E11326" s="144"/>
      <c r="F11326" s="144"/>
    </row>
    <row r="11327" spans="1:6">
      <c r="A11327" s="144"/>
      <c r="B11327" s="144"/>
      <c r="C11327" s="144"/>
      <c r="D11327" s="144"/>
      <c r="E11327" s="144"/>
      <c r="F11327" s="144"/>
    </row>
    <row r="11328" spans="1:6">
      <c r="A11328" s="144"/>
      <c r="B11328" s="144"/>
      <c r="C11328" s="144"/>
      <c r="D11328" s="144"/>
      <c r="E11328" s="144"/>
      <c r="F11328" s="144"/>
    </row>
    <row r="11329" spans="1:6">
      <c r="A11329" s="144"/>
      <c r="B11329" s="144"/>
      <c r="C11329" s="144"/>
      <c r="D11329" s="144"/>
      <c r="E11329" s="144"/>
      <c r="F11329" s="144"/>
    </row>
    <row r="11330" spans="1:6">
      <c r="A11330" s="144"/>
      <c r="B11330" s="144"/>
      <c r="C11330" s="144"/>
      <c r="D11330" s="144"/>
      <c r="E11330" s="144"/>
      <c r="F11330" s="144"/>
    </row>
    <row r="11331" spans="1:6">
      <c r="A11331" s="144"/>
      <c r="B11331" s="144"/>
      <c r="C11331" s="144"/>
      <c r="D11331" s="144"/>
      <c r="E11331" s="144"/>
      <c r="F11331" s="144"/>
    </row>
    <row r="11332" spans="1:6">
      <c r="A11332" s="144"/>
      <c r="B11332" s="144"/>
      <c r="C11332" s="144"/>
      <c r="D11332" s="144"/>
      <c r="E11332" s="144"/>
      <c r="F11332" s="144"/>
    </row>
    <row r="11333" spans="1:6">
      <c r="A11333" s="144"/>
      <c r="B11333" s="144"/>
      <c r="C11333" s="144"/>
      <c r="D11333" s="144"/>
      <c r="E11333" s="144"/>
      <c r="F11333" s="144"/>
    </row>
    <row r="11334" spans="1:6">
      <c r="A11334" s="144"/>
      <c r="B11334" s="144"/>
      <c r="C11334" s="144"/>
      <c r="D11334" s="144"/>
      <c r="E11334" s="144"/>
      <c r="F11334" s="144"/>
    </row>
    <row r="11335" spans="1:6">
      <c r="A11335" s="144"/>
      <c r="B11335" s="144"/>
      <c r="C11335" s="144"/>
      <c r="D11335" s="144"/>
      <c r="E11335" s="144"/>
      <c r="F11335" s="144"/>
    </row>
    <row r="11336" spans="1:6">
      <c r="A11336" s="144"/>
      <c r="B11336" s="144"/>
      <c r="C11336" s="144"/>
      <c r="D11336" s="144"/>
      <c r="E11336" s="144"/>
      <c r="F11336" s="144"/>
    </row>
    <row r="11337" spans="1:6">
      <c r="A11337" s="144"/>
      <c r="B11337" s="144"/>
      <c r="C11337" s="144"/>
      <c r="D11337" s="144"/>
      <c r="E11337" s="144"/>
      <c r="F11337" s="144"/>
    </row>
    <row r="11338" spans="1:6">
      <c r="A11338" s="144"/>
      <c r="B11338" s="144"/>
      <c r="C11338" s="144"/>
      <c r="D11338" s="144"/>
      <c r="E11338" s="144"/>
      <c r="F11338" s="144"/>
    </row>
    <row r="11339" spans="1:6">
      <c r="A11339" s="144"/>
      <c r="B11339" s="144"/>
      <c r="C11339" s="144"/>
      <c r="D11339" s="144"/>
      <c r="E11339" s="144"/>
      <c r="F11339" s="144"/>
    </row>
    <row r="11340" spans="1:6">
      <c r="A11340" s="144"/>
      <c r="B11340" s="144"/>
      <c r="C11340" s="144"/>
      <c r="D11340" s="144"/>
      <c r="E11340" s="144"/>
      <c r="F11340" s="144"/>
    </row>
    <row r="11341" spans="1:6">
      <c r="A11341" s="144"/>
      <c r="B11341" s="144"/>
      <c r="C11341" s="144"/>
      <c r="D11341" s="144"/>
      <c r="E11341" s="144"/>
      <c r="F11341" s="144"/>
    </row>
    <row r="11342" spans="1:6">
      <c r="A11342" s="144"/>
      <c r="B11342" s="144"/>
      <c r="C11342" s="144"/>
      <c r="D11342" s="144"/>
      <c r="E11342" s="144"/>
      <c r="F11342" s="144"/>
    </row>
    <row r="11343" spans="1:6">
      <c r="A11343" s="144"/>
      <c r="B11343" s="144"/>
      <c r="C11343" s="144"/>
      <c r="D11343" s="144"/>
      <c r="E11343" s="144"/>
      <c r="F11343" s="144"/>
    </row>
    <row r="11344" spans="1:6">
      <c r="A11344" s="144"/>
      <c r="B11344" s="144"/>
      <c r="C11344" s="144"/>
      <c r="D11344" s="144"/>
      <c r="E11344" s="144"/>
      <c r="F11344" s="144"/>
    </row>
    <row r="11345" spans="1:6">
      <c r="A11345" s="144"/>
      <c r="B11345" s="144"/>
      <c r="C11345" s="144"/>
      <c r="D11345" s="144"/>
      <c r="E11345" s="144"/>
      <c r="F11345" s="144"/>
    </row>
    <row r="11346" spans="1:6">
      <c r="A11346" s="144"/>
      <c r="B11346" s="144"/>
      <c r="C11346" s="144"/>
      <c r="D11346" s="144"/>
      <c r="E11346" s="144"/>
      <c r="F11346" s="144"/>
    </row>
    <row r="11347" spans="1:6">
      <c r="A11347" s="144"/>
      <c r="B11347" s="144"/>
      <c r="C11347" s="144"/>
      <c r="D11347" s="144"/>
      <c r="E11347" s="144"/>
      <c r="F11347" s="144"/>
    </row>
    <row r="11348" spans="1:6">
      <c r="A11348" s="144"/>
      <c r="B11348" s="144"/>
      <c r="C11348" s="144"/>
      <c r="D11348" s="144"/>
      <c r="E11348" s="144"/>
      <c r="F11348" s="144"/>
    </row>
    <row r="11349" spans="1:6">
      <c r="A11349" s="144"/>
      <c r="B11349" s="144"/>
      <c r="C11349" s="144"/>
      <c r="D11349" s="144"/>
      <c r="E11349" s="144"/>
      <c r="F11349" s="144"/>
    </row>
    <row r="11350" spans="1:6">
      <c r="A11350" s="144"/>
      <c r="B11350" s="144"/>
      <c r="C11350" s="144"/>
      <c r="D11350" s="144"/>
      <c r="E11350" s="144"/>
      <c r="F11350" s="144"/>
    </row>
    <row r="11351" spans="1:6">
      <c r="A11351" s="144"/>
      <c r="B11351" s="144"/>
      <c r="C11351" s="144"/>
      <c r="D11351" s="144"/>
      <c r="E11351" s="144"/>
      <c r="F11351" s="144"/>
    </row>
    <row r="11352" spans="1:6">
      <c r="A11352" s="144"/>
      <c r="B11352" s="144"/>
      <c r="C11352" s="144"/>
      <c r="D11352" s="144"/>
      <c r="E11352" s="144"/>
      <c r="F11352" s="144"/>
    </row>
    <row r="11353" spans="1:6">
      <c r="A11353" s="144"/>
      <c r="B11353" s="144"/>
      <c r="C11353" s="144"/>
      <c r="D11353" s="144"/>
      <c r="E11353" s="144"/>
      <c r="F11353" s="144"/>
    </row>
    <row r="11354" spans="1:6">
      <c r="A11354" s="144"/>
      <c r="B11354" s="144"/>
      <c r="C11354" s="144"/>
      <c r="D11354" s="144"/>
      <c r="E11354" s="144"/>
      <c r="F11354" s="144"/>
    </row>
    <row r="11355" spans="1:6">
      <c r="A11355" s="144"/>
      <c r="B11355" s="144"/>
      <c r="C11355" s="144"/>
      <c r="D11355" s="144"/>
      <c r="E11355" s="144"/>
      <c r="F11355" s="144"/>
    </row>
    <row r="11356" spans="1:6">
      <c r="A11356" s="144"/>
      <c r="B11356" s="144"/>
      <c r="C11356" s="144"/>
      <c r="D11356" s="144"/>
      <c r="E11356" s="144"/>
      <c r="F11356" s="144"/>
    </row>
    <row r="11357" spans="1:6">
      <c r="A11357" s="144"/>
      <c r="B11357" s="144"/>
      <c r="C11357" s="144"/>
      <c r="D11357" s="144"/>
      <c r="E11357" s="144"/>
      <c r="F11357" s="144"/>
    </row>
    <row r="11358" spans="1:6">
      <c r="A11358" s="144"/>
      <c r="B11358" s="144"/>
      <c r="C11358" s="144"/>
      <c r="D11358" s="144"/>
      <c r="E11358" s="144"/>
      <c r="F11358" s="144"/>
    </row>
    <row r="11359" spans="1:6">
      <c r="A11359" s="144"/>
      <c r="B11359" s="144"/>
      <c r="C11359" s="144"/>
      <c r="D11359" s="144"/>
      <c r="E11359" s="144"/>
      <c r="F11359" s="144"/>
    </row>
    <row r="11360" spans="1:6">
      <c r="A11360" s="144"/>
      <c r="B11360" s="144"/>
      <c r="C11360" s="144"/>
      <c r="D11360" s="144"/>
      <c r="E11360" s="144"/>
      <c r="F11360" s="144"/>
    </row>
    <row r="11361" spans="1:6">
      <c r="A11361" s="144"/>
      <c r="B11361" s="144"/>
      <c r="C11361" s="144"/>
      <c r="D11361" s="144"/>
      <c r="E11361" s="144"/>
      <c r="F11361" s="144"/>
    </row>
    <row r="11362" spans="1:6">
      <c r="A11362" s="144"/>
      <c r="B11362" s="144"/>
      <c r="C11362" s="144"/>
      <c r="D11362" s="144"/>
      <c r="E11362" s="144"/>
      <c r="F11362" s="144"/>
    </row>
    <row r="11363" spans="1:6">
      <c r="A11363" s="144"/>
      <c r="B11363" s="144"/>
      <c r="C11363" s="144"/>
      <c r="D11363" s="144"/>
      <c r="E11363" s="144"/>
      <c r="F11363" s="144"/>
    </row>
    <row r="11364" spans="1:6">
      <c r="A11364" s="144"/>
      <c r="B11364" s="144"/>
      <c r="C11364" s="144"/>
      <c r="D11364" s="144"/>
      <c r="E11364" s="144"/>
      <c r="F11364" s="144"/>
    </row>
    <row r="11365" spans="1:6">
      <c r="A11365" s="144"/>
      <c r="B11365" s="144"/>
      <c r="C11365" s="144"/>
      <c r="D11365" s="144"/>
      <c r="E11365" s="144"/>
      <c r="F11365" s="144"/>
    </row>
    <row r="11366" spans="1:6">
      <c r="A11366" s="144"/>
      <c r="B11366" s="144"/>
      <c r="C11366" s="144"/>
      <c r="D11366" s="144"/>
      <c r="E11366" s="144"/>
      <c r="F11366" s="144"/>
    </row>
    <row r="11367" spans="1:6">
      <c r="A11367" s="144"/>
      <c r="B11367" s="144"/>
      <c r="C11367" s="144"/>
      <c r="D11367" s="144"/>
      <c r="E11367" s="144"/>
      <c r="F11367" s="144"/>
    </row>
    <row r="11368" spans="1:6">
      <c r="A11368" s="144"/>
      <c r="B11368" s="144"/>
      <c r="C11368" s="144"/>
      <c r="D11368" s="144"/>
      <c r="E11368" s="144"/>
      <c r="F11368" s="144"/>
    </row>
    <row r="11369" spans="1:6">
      <c r="A11369" s="144"/>
      <c r="B11369" s="144"/>
      <c r="C11369" s="144"/>
      <c r="D11369" s="144"/>
      <c r="E11369" s="144"/>
      <c r="F11369" s="144"/>
    </row>
    <row r="11370" spans="1:6">
      <c r="A11370" s="144"/>
      <c r="B11370" s="144"/>
      <c r="C11370" s="144"/>
      <c r="D11370" s="144"/>
      <c r="E11370" s="144"/>
      <c r="F11370" s="144"/>
    </row>
    <row r="11371" spans="1:6">
      <c r="A11371" s="144"/>
      <c r="B11371" s="144"/>
      <c r="C11371" s="144"/>
      <c r="D11371" s="144"/>
      <c r="E11371" s="144"/>
      <c r="F11371" s="144"/>
    </row>
    <row r="11372" spans="1:6">
      <c r="A11372" s="144"/>
      <c r="B11372" s="144"/>
      <c r="C11372" s="144"/>
      <c r="D11372" s="144"/>
      <c r="E11372" s="144"/>
      <c r="F11372" s="144"/>
    </row>
    <row r="11373" spans="1:6">
      <c r="A11373" s="144"/>
      <c r="B11373" s="144"/>
      <c r="C11373" s="144"/>
      <c r="D11373" s="144"/>
      <c r="E11373" s="144"/>
      <c r="F11373" s="144"/>
    </row>
    <row r="11374" spans="1:6">
      <c r="A11374" s="144"/>
      <c r="B11374" s="144"/>
      <c r="C11374" s="144"/>
      <c r="D11374" s="144"/>
      <c r="E11374" s="144"/>
      <c r="F11374" s="144"/>
    </row>
    <row r="11375" spans="1:6">
      <c r="A11375" s="144"/>
      <c r="B11375" s="144"/>
      <c r="C11375" s="144"/>
      <c r="D11375" s="144"/>
      <c r="E11375" s="144"/>
      <c r="F11375" s="144"/>
    </row>
    <row r="11376" spans="1:6">
      <c r="A11376" s="144"/>
      <c r="B11376" s="144"/>
      <c r="C11376" s="144"/>
      <c r="D11376" s="144"/>
      <c r="E11376" s="144"/>
      <c r="F11376" s="144"/>
    </row>
    <row r="11377" spans="1:6">
      <c r="A11377" s="144"/>
      <c r="B11377" s="144"/>
      <c r="C11377" s="144"/>
      <c r="D11377" s="144"/>
      <c r="E11377" s="144"/>
      <c r="F11377" s="144"/>
    </row>
    <row r="11378" spans="1:6">
      <c r="A11378" s="144"/>
      <c r="B11378" s="144"/>
      <c r="C11378" s="144"/>
      <c r="D11378" s="144"/>
      <c r="E11378" s="144"/>
      <c r="F11378" s="144"/>
    </row>
    <row r="11379" spans="1:6">
      <c r="A11379" s="144"/>
      <c r="B11379" s="144"/>
      <c r="C11379" s="144"/>
      <c r="D11379" s="144"/>
      <c r="E11379" s="144"/>
      <c r="F11379" s="144"/>
    </row>
    <row r="11380" spans="1:6">
      <c r="A11380" s="144"/>
      <c r="B11380" s="144"/>
      <c r="C11380" s="144"/>
      <c r="D11380" s="144"/>
      <c r="E11380" s="144"/>
      <c r="F11380" s="144"/>
    </row>
    <row r="11381" spans="1:6">
      <c r="A11381" s="144"/>
      <c r="B11381" s="144"/>
      <c r="C11381" s="144"/>
      <c r="D11381" s="144"/>
      <c r="E11381" s="144"/>
      <c r="F11381" s="144"/>
    </row>
    <row r="11382" spans="1:6">
      <c r="A11382" s="144"/>
      <c r="B11382" s="144"/>
      <c r="C11382" s="144"/>
      <c r="D11382" s="144"/>
      <c r="E11382" s="144"/>
      <c r="F11382" s="144"/>
    </row>
    <row r="11383" spans="1:6">
      <c r="A11383" s="144"/>
      <c r="B11383" s="144"/>
      <c r="C11383" s="144"/>
      <c r="D11383" s="144"/>
      <c r="E11383" s="144"/>
      <c r="F11383" s="144"/>
    </row>
    <row r="11384" spans="1:6">
      <c r="A11384" s="144"/>
      <c r="B11384" s="144"/>
      <c r="C11384" s="144"/>
      <c r="D11384" s="144"/>
      <c r="E11384" s="144"/>
      <c r="F11384" s="144"/>
    </row>
    <row r="11385" spans="1:6">
      <c r="A11385" s="144"/>
      <c r="B11385" s="144"/>
      <c r="C11385" s="144"/>
      <c r="D11385" s="144"/>
      <c r="E11385" s="144"/>
      <c r="F11385" s="144"/>
    </row>
    <row r="11386" spans="1:6">
      <c r="A11386" s="144"/>
      <c r="B11386" s="144"/>
      <c r="C11386" s="144"/>
      <c r="D11386" s="144"/>
      <c r="E11386" s="144"/>
      <c r="F11386" s="144"/>
    </row>
    <row r="11387" spans="1:6">
      <c r="A11387" s="144"/>
      <c r="B11387" s="144"/>
      <c r="C11387" s="144"/>
      <c r="D11387" s="144"/>
      <c r="E11387" s="144"/>
      <c r="F11387" s="144"/>
    </row>
    <row r="11388" spans="1:6">
      <c r="A11388" s="144"/>
      <c r="B11388" s="144"/>
      <c r="C11388" s="144"/>
      <c r="D11388" s="144"/>
      <c r="E11388" s="144"/>
      <c r="F11388" s="144"/>
    </row>
    <row r="11389" spans="1:6">
      <c r="A11389" s="144"/>
      <c r="B11389" s="144"/>
      <c r="C11389" s="144"/>
      <c r="D11389" s="144"/>
      <c r="E11389" s="144"/>
      <c r="F11389" s="144"/>
    </row>
    <row r="11390" spans="1:6">
      <c r="A11390" s="144"/>
      <c r="B11390" s="144"/>
      <c r="C11390" s="144"/>
      <c r="D11390" s="144"/>
      <c r="E11390" s="144"/>
      <c r="F11390" s="144"/>
    </row>
    <row r="11391" spans="1:6">
      <c r="A11391" s="144"/>
      <c r="B11391" s="144"/>
      <c r="C11391" s="144"/>
      <c r="D11391" s="144"/>
      <c r="E11391" s="144"/>
      <c r="F11391" s="144"/>
    </row>
    <row r="11392" spans="1:6">
      <c r="A11392" s="144"/>
      <c r="B11392" s="144"/>
      <c r="C11392" s="144"/>
      <c r="D11392" s="144"/>
      <c r="E11392" s="144"/>
      <c r="F11392" s="144"/>
    </row>
    <row r="11393" spans="1:6">
      <c r="A11393" s="144"/>
      <c r="B11393" s="144"/>
      <c r="C11393" s="144"/>
      <c r="D11393" s="144"/>
      <c r="E11393" s="144"/>
      <c r="F11393" s="144"/>
    </row>
    <row r="11394" spans="1:6">
      <c r="A11394" s="144"/>
      <c r="B11394" s="144"/>
      <c r="C11394" s="144"/>
      <c r="D11394" s="144"/>
      <c r="E11394" s="144"/>
      <c r="F11394" s="144"/>
    </row>
    <row r="11395" spans="1:6">
      <c r="A11395" s="144"/>
      <c r="B11395" s="144"/>
      <c r="C11395" s="144"/>
      <c r="D11395" s="144"/>
      <c r="E11395" s="144"/>
      <c r="F11395" s="144"/>
    </row>
    <row r="11396" spans="1:6">
      <c r="A11396" s="144"/>
      <c r="B11396" s="144"/>
      <c r="C11396" s="144"/>
      <c r="D11396" s="144"/>
      <c r="E11396" s="144"/>
      <c r="F11396" s="144"/>
    </row>
    <row r="11397" spans="1:6">
      <c r="A11397" s="144"/>
      <c r="B11397" s="144"/>
      <c r="C11397" s="144"/>
      <c r="D11397" s="144"/>
      <c r="E11397" s="144"/>
      <c r="F11397" s="144"/>
    </row>
    <row r="11398" spans="1:6">
      <c r="A11398" s="144"/>
      <c r="B11398" s="144"/>
      <c r="C11398" s="144"/>
      <c r="D11398" s="144"/>
      <c r="E11398" s="144"/>
      <c r="F11398" s="144"/>
    </row>
    <row r="11399" spans="1:6">
      <c r="A11399" s="144"/>
      <c r="B11399" s="144"/>
      <c r="C11399" s="144"/>
      <c r="D11399" s="144"/>
      <c r="E11399" s="144"/>
      <c r="F11399" s="144"/>
    </row>
    <row r="11400" spans="1:6">
      <c r="A11400" s="144"/>
      <c r="B11400" s="144"/>
      <c r="C11400" s="144"/>
      <c r="D11400" s="144"/>
      <c r="E11400" s="144"/>
      <c r="F11400" s="144"/>
    </row>
    <row r="11401" spans="1:6">
      <c r="A11401" s="144"/>
      <c r="B11401" s="144"/>
      <c r="C11401" s="144"/>
      <c r="D11401" s="144"/>
      <c r="E11401" s="144"/>
      <c r="F11401" s="144"/>
    </row>
    <row r="11402" spans="1:6">
      <c r="A11402" s="144"/>
      <c r="B11402" s="144"/>
      <c r="C11402" s="144"/>
      <c r="D11402" s="144"/>
      <c r="E11402" s="144"/>
      <c r="F11402" s="144"/>
    </row>
    <row r="11403" spans="1:6">
      <c r="A11403" s="144"/>
      <c r="B11403" s="144"/>
      <c r="C11403" s="144"/>
      <c r="D11403" s="144"/>
      <c r="E11403" s="144"/>
      <c r="F11403" s="144"/>
    </row>
    <row r="11404" spans="1:6">
      <c r="A11404" s="144"/>
      <c r="B11404" s="144"/>
      <c r="C11404" s="144"/>
      <c r="D11404" s="144"/>
      <c r="E11404" s="144"/>
      <c r="F11404" s="144"/>
    </row>
    <row r="11405" spans="1:6">
      <c r="A11405" s="144"/>
      <c r="B11405" s="144"/>
      <c r="C11405" s="144"/>
      <c r="D11405" s="144"/>
      <c r="E11405" s="144"/>
      <c r="F11405" s="144"/>
    </row>
    <row r="11406" spans="1:6">
      <c r="A11406" s="144"/>
      <c r="B11406" s="144"/>
      <c r="C11406" s="144"/>
      <c r="D11406" s="144"/>
      <c r="E11406" s="144"/>
      <c r="F11406" s="144"/>
    </row>
    <row r="11407" spans="1:6">
      <c r="A11407" s="144"/>
      <c r="B11407" s="144"/>
      <c r="C11407" s="144"/>
      <c r="D11407" s="144"/>
      <c r="E11407" s="144"/>
      <c r="F11407" s="144"/>
    </row>
    <row r="11408" spans="1:6">
      <c r="A11408" s="144"/>
      <c r="B11408" s="144"/>
      <c r="C11408" s="144"/>
      <c r="D11408" s="144"/>
      <c r="E11408" s="144"/>
      <c r="F11408" s="144"/>
    </row>
    <row r="11409" spans="1:6">
      <c r="A11409" s="144"/>
      <c r="B11409" s="144"/>
      <c r="C11409" s="144"/>
      <c r="D11409" s="144"/>
      <c r="E11409" s="144"/>
      <c r="F11409" s="144"/>
    </row>
    <row r="11410" spans="1:6">
      <c r="A11410" s="144"/>
      <c r="B11410" s="144"/>
      <c r="C11410" s="144"/>
      <c r="D11410" s="144"/>
      <c r="E11410" s="144"/>
      <c r="F11410" s="144"/>
    </row>
    <row r="11411" spans="1:6">
      <c r="A11411" s="144"/>
      <c r="B11411" s="144"/>
      <c r="C11411" s="144"/>
      <c r="D11411" s="144"/>
      <c r="E11411" s="144"/>
      <c r="F11411" s="144"/>
    </row>
    <row r="11412" spans="1:6">
      <c r="A11412" s="144"/>
      <c r="B11412" s="144"/>
      <c r="C11412" s="144"/>
      <c r="D11412" s="144"/>
      <c r="E11412" s="144"/>
      <c r="F11412" s="144"/>
    </row>
    <row r="11413" spans="1:6">
      <c r="A11413" s="144"/>
      <c r="B11413" s="144"/>
      <c r="C11413" s="144"/>
      <c r="D11413" s="144"/>
      <c r="E11413" s="144"/>
      <c r="F11413" s="144"/>
    </row>
    <row r="11414" spans="1:6">
      <c r="A11414" s="144"/>
      <c r="B11414" s="144"/>
      <c r="C11414" s="144"/>
      <c r="D11414" s="144"/>
      <c r="E11414" s="144"/>
      <c r="F11414" s="144"/>
    </row>
    <row r="11415" spans="1:6">
      <c r="A11415" s="144"/>
      <c r="B11415" s="144"/>
      <c r="C11415" s="144"/>
      <c r="D11415" s="144"/>
      <c r="E11415" s="144"/>
      <c r="F11415" s="144"/>
    </row>
    <row r="11416" spans="1:6">
      <c r="A11416" s="144"/>
      <c r="B11416" s="144"/>
      <c r="C11416" s="144"/>
      <c r="D11416" s="144"/>
      <c r="E11416" s="144"/>
      <c r="F11416" s="144"/>
    </row>
    <row r="11417" spans="1:6">
      <c r="A11417" s="144"/>
      <c r="B11417" s="144"/>
      <c r="C11417" s="144"/>
      <c r="D11417" s="144"/>
      <c r="E11417" s="144"/>
      <c r="F11417" s="144"/>
    </row>
    <row r="11418" spans="1:6">
      <c r="A11418" s="144"/>
      <c r="B11418" s="144"/>
      <c r="C11418" s="144"/>
      <c r="D11418" s="144"/>
      <c r="E11418" s="144"/>
      <c r="F11418" s="144"/>
    </row>
    <row r="11419" spans="1:6">
      <c r="A11419" s="144"/>
      <c r="B11419" s="144"/>
      <c r="C11419" s="144"/>
      <c r="D11419" s="144"/>
      <c r="E11419" s="144"/>
      <c r="F11419" s="144"/>
    </row>
    <row r="11420" spans="1:6">
      <c r="A11420" s="144"/>
      <c r="B11420" s="144"/>
      <c r="C11420" s="144"/>
      <c r="D11420" s="144"/>
      <c r="E11420" s="144"/>
      <c r="F11420" s="144"/>
    </row>
    <row r="11421" spans="1:6">
      <c r="A11421" s="144"/>
      <c r="B11421" s="144"/>
      <c r="C11421" s="144"/>
      <c r="D11421" s="144"/>
      <c r="E11421" s="144"/>
      <c r="F11421" s="144"/>
    </row>
    <row r="11422" spans="1:6">
      <c r="A11422" s="144"/>
      <c r="B11422" s="144"/>
      <c r="C11422" s="144"/>
      <c r="D11422" s="144"/>
      <c r="E11422" s="144"/>
      <c r="F11422" s="144"/>
    </row>
    <row r="11423" spans="1:6">
      <c r="A11423" s="144"/>
      <c r="B11423" s="144"/>
      <c r="C11423" s="144"/>
      <c r="D11423" s="144"/>
      <c r="E11423" s="144"/>
      <c r="F11423" s="144"/>
    </row>
    <row r="11424" spans="1:6">
      <c r="A11424" s="144"/>
      <c r="B11424" s="144"/>
      <c r="C11424" s="144"/>
      <c r="D11424" s="144"/>
      <c r="E11424" s="144"/>
      <c r="F11424" s="144"/>
    </row>
    <row r="11425" spans="1:6">
      <c r="A11425" s="144"/>
      <c r="B11425" s="144"/>
      <c r="C11425" s="144"/>
      <c r="D11425" s="144"/>
      <c r="E11425" s="144"/>
      <c r="F11425" s="144"/>
    </row>
    <row r="11426" spans="1:6">
      <c r="A11426" s="144"/>
      <c r="B11426" s="144"/>
      <c r="C11426" s="144"/>
      <c r="D11426" s="144"/>
      <c r="E11426" s="144"/>
      <c r="F11426" s="144"/>
    </row>
    <row r="11427" spans="1:6">
      <c r="A11427" s="144"/>
      <c r="B11427" s="144"/>
      <c r="C11427" s="144"/>
      <c r="D11427" s="144"/>
      <c r="E11427" s="144"/>
      <c r="F11427" s="144"/>
    </row>
    <row r="11428" spans="1:6">
      <c r="A11428" s="144"/>
      <c r="B11428" s="144"/>
      <c r="C11428" s="144"/>
      <c r="D11428" s="144"/>
      <c r="E11428" s="144"/>
      <c r="F11428" s="144"/>
    </row>
    <row r="11429" spans="1:6">
      <c r="A11429" s="144"/>
      <c r="B11429" s="144"/>
      <c r="C11429" s="144"/>
      <c r="D11429" s="144"/>
      <c r="E11429" s="144"/>
      <c r="F11429" s="144"/>
    </row>
    <row r="11430" spans="1:6">
      <c r="A11430" s="144"/>
      <c r="B11430" s="144"/>
      <c r="C11430" s="144"/>
      <c r="D11430" s="144"/>
      <c r="E11430" s="144"/>
      <c r="F11430" s="144"/>
    </row>
    <row r="11431" spans="1:6">
      <c r="A11431" s="144"/>
      <c r="B11431" s="144"/>
      <c r="C11431" s="144"/>
      <c r="D11431" s="144"/>
      <c r="E11431" s="144"/>
      <c r="F11431" s="144"/>
    </row>
    <row r="11432" spans="1:6">
      <c r="A11432" s="144"/>
      <c r="B11432" s="144"/>
      <c r="C11432" s="144"/>
      <c r="D11432" s="144"/>
      <c r="E11432" s="144"/>
      <c r="F11432" s="144"/>
    </row>
    <row r="11433" spans="1:6">
      <c r="A11433" s="144"/>
      <c r="B11433" s="144"/>
      <c r="C11433" s="144"/>
      <c r="D11433" s="144"/>
      <c r="E11433" s="144"/>
      <c r="F11433" s="144"/>
    </row>
    <row r="11434" spans="1:6">
      <c r="A11434" s="144"/>
      <c r="B11434" s="144"/>
      <c r="C11434" s="144"/>
      <c r="D11434" s="144"/>
      <c r="E11434" s="144"/>
      <c r="F11434" s="144"/>
    </row>
    <row r="11435" spans="1:6">
      <c r="A11435" s="144"/>
      <c r="B11435" s="144"/>
      <c r="C11435" s="144"/>
      <c r="D11435" s="144"/>
      <c r="E11435" s="144"/>
      <c r="F11435" s="144"/>
    </row>
    <row r="11436" spans="1:6">
      <c r="A11436" s="144"/>
      <c r="B11436" s="144"/>
      <c r="C11436" s="144"/>
      <c r="D11436" s="144"/>
      <c r="E11436" s="144"/>
      <c r="F11436" s="144"/>
    </row>
    <row r="11437" spans="1:6">
      <c r="A11437" s="144"/>
      <c r="B11437" s="144"/>
      <c r="C11437" s="144"/>
      <c r="D11437" s="144"/>
      <c r="E11437" s="144"/>
      <c r="F11437" s="144"/>
    </row>
    <row r="11438" spans="1:6">
      <c r="A11438" s="144"/>
      <c r="B11438" s="144"/>
      <c r="C11438" s="144"/>
      <c r="D11438" s="144"/>
      <c r="E11438" s="144"/>
      <c r="F11438" s="144"/>
    </row>
    <row r="11439" spans="1:6">
      <c r="A11439" s="144"/>
      <c r="B11439" s="144"/>
      <c r="C11439" s="144"/>
      <c r="D11439" s="144"/>
      <c r="E11439" s="144"/>
      <c r="F11439" s="144"/>
    </row>
    <row r="11440" spans="1:6">
      <c r="A11440" s="144"/>
      <c r="B11440" s="144"/>
      <c r="C11440" s="144"/>
      <c r="D11440" s="144"/>
      <c r="E11440" s="144"/>
      <c r="F11440" s="144"/>
    </row>
    <row r="11441" spans="1:6">
      <c r="A11441" s="144"/>
      <c r="B11441" s="144"/>
      <c r="C11441" s="144"/>
      <c r="D11441" s="144"/>
      <c r="E11441" s="144"/>
      <c r="F11441" s="144"/>
    </row>
    <row r="11442" spans="1:6">
      <c r="A11442" s="144"/>
      <c r="B11442" s="144"/>
      <c r="C11442" s="144"/>
      <c r="D11442" s="144"/>
      <c r="E11442" s="144"/>
      <c r="F11442" s="144"/>
    </row>
    <row r="11443" spans="1:6">
      <c r="A11443" s="144"/>
      <c r="B11443" s="144"/>
      <c r="C11443" s="144"/>
      <c r="D11443" s="144"/>
      <c r="E11443" s="144"/>
      <c r="F11443" s="144"/>
    </row>
    <row r="11444" spans="1:6">
      <c r="A11444" s="144"/>
      <c r="B11444" s="144"/>
      <c r="C11444" s="144"/>
      <c r="D11444" s="144"/>
      <c r="E11444" s="144"/>
      <c r="F11444" s="144"/>
    </row>
    <row r="11445" spans="1:6">
      <c r="A11445" s="144"/>
      <c r="B11445" s="144"/>
      <c r="C11445" s="144"/>
      <c r="D11445" s="144"/>
      <c r="E11445" s="144"/>
      <c r="F11445" s="144"/>
    </row>
    <row r="11446" spans="1:6">
      <c r="A11446" s="144"/>
      <c r="B11446" s="144"/>
      <c r="C11446" s="144"/>
      <c r="D11446" s="144"/>
      <c r="E11446" s="144"/>
      <c r="F11446" s="144"/>
    </row>
    <row r="11447" spans="1:6">
      <c r="A11447" s="144"/>
      <c r="B11447" s="144"/>
      <c r="C11447" s="144"/>
      <c r="D11447" s="144"/>
      <c r="E11447" s="144"/>
      <c r="F11447" s="144"/>
    </row>
    <row r="11448" spans="1:6">
      <c r="A11448" s="144"/>
      <c r="B11448" s="144"/>
      <c r="C11448" s="144"/>
      <c r="D11448" s="144"/>
      <c r="E11448" s="144"/>
      <c r="F11448" s="144"/>
    </row>
    <row r="11449" spans="1:6">
      <c r="A11449" s="144"/>
      <c r="B11449" s="144"/>
      <c r="C11449" s="144"/>
      <c r="D11449" s="144"/>
      <c r="E11449" s="144"/>
      <c r="F11449" s="144"/>
    </row>
    <row r="11450" spans="1:6">
      <c r="A11450" s="144"/>
      <c r="B11450" s="144"/>
      <c r="C11450" s="144"/>
      <c r="D11450" s="144"/>
      <c r="E11450" s="144"/>
      <c r="F11450" s="144"/>
    </row>
    <row r="11451" spans="1:6">
      <c r="A11451" s="144"/>
      <c r="B11451" s="144"/>
      <c r="C11451" s="144"/>
      <c r="D11451" s="144"/>
      <c r="E11451" s="144"/>
      <c r="F11451" s="144"/>
    </row>
    <row r="11452" spans="1:6">
      <c r="A11452" s="144"/>
      <c r="B11452" s="144"/>
      <c r="C11452" s="144"/>
      <c r="D11452" s="144"/>
      <c r="E11452" s="144"/>
      <c r="F11452" s="144"/>
    </row>
    <row r="11453" spans="1:6">
      <c r="A11453" s="144"/>
      <c r="B11453" s="144"/>
      <c r="C11453" s="144"/>
      <c r="D11453" s="144"/>
      <c r="E11453" s="144"/>
      <c r="F11453" s="144"/>
    </row>
    <row r="11454" spans="1:6">
      <c r="A11454" s="144"/>
      <c r="B11454" s="144"/>
      <c r="C11454" s="144"/>
      <c r="D11454" s="144"/>
      <c r="E11454" s="144"/>
      <c r="F11454" s="144"/>
    </row>
    <row r="11455" spans="1:6">
      <c r="A11455" s="144"/>
      <c r="B11455" s="144"/>
      <c r="C11455" s="144"/>
      <c r="D11455" s="144"/>
      <c r="E11455" s="144"/>
      <c r="F11455" s="144"/>
    </row>
    <row r="11456" spans="1:6">
      <c r="A11456" s="144"/>
      <c r="B11456" s="144"/>
      <c r="C11456" s="144"/>
      <c r="D11456" s="144"/>
      <c r="E11456" s="144"/>
      <c r="F11456" s="144"/>
    </row>
    <row r="11457" spans="1:6">
      <c r="A11457" s="144"/>
      <c r="B11457" s="144"/>
      <c r="C11457" s="144"/>
      <c r="D11457" s="144"/>
      <c r="E11457" s="144"/>
      <c r="F11457" s="144"/>
    </row>
    <row r="11458" spans="1:6">
      <c r="A11458" s="144"/>
      <c r="B11458" s="144"/>
      <c r="C11458" s="144"/>
      <c r="D11458" s="144"/>
      <c r="E11458" s="144"/>
      <c r="F11458" s="144"/>
    </row>
    <row r="11459" spans="1:6">
      <c r="A11459" s="144"/>
      <c r="B11459" s="144"/>
      <c r="C11459" s="144"/>
      <c r="D11459" s="144"/>
      <c r="E11459" s="144"/>
      <c r="F11459" s="144"/>
    </row>
    <row r="11460" spans="1:6">
      <c r="A11460" s="144"/>
      <c r="B11460" s="144"/>
      <c r="C11460" s="144"/>
      <c r="D11460" s="144"/>
      <c r="E11460" s="144"/>
      <c r="F11460" s="144"/>
    </row>
    <row r="11461" spans="1:6">
      <c r="A11461" s="144"/>
      <c r="B11461" s="144"/>
      <c r="C11461" s="144"/>
      <c r="D11461" s="144"/>
      <c r="E11461" s="144"/>
      <c r="F11461" s="144"/>
    </row>
    <row r="11462" spans="1:6">
      <c r="A11462" s="144"/>
      <c r="B11462" s="144"/>
      <c r="C11462" s="144"/>
      <c r="D11462" s="144"/>
      <c r="E11462" s="144"/>
      <c r="F11462" s="144"/>
    </row>
    <row r="11463" spans="1:6">
      <c r="A11463" s="144"/>
      <c r="B11463" s="144"/>
      <c r="C11463" s="144"/>
      <c r="D11463" s="144"/>
      <c r="E11463" s="144"/>
      <c r="F11463" s="144"/>
    </row>
    <row r="11464" spans="1:6">
      <c r="A11464" s="144"/>
      <c r="B11464" s="144"/>
      <c r="C11464" s="144"/>
      <c r="D11464" s="144"/>
      <c r="E11464" s="144"/>
      <c r="F11464" s="144"/>
    </row>
    <row r="11465" spans="1:6">
      <c r="A11465" s="144"/>
      <c r="B11465" s="144"/>
      <c r="C11465" s="144"/>
      <c r="D11465" s="144"/>
      <c r="E11465" s="144"/>
      <c r="F11465" s="144"/>
    </row>
    <row r="11466" spans="1:6">
      <c r="A11466" s="144"/>
      <c r="B11466" s="144"/>
      <c r="C11466" s="144"/>
      <c r="D11466" s="144"/>
      <c r="E11466" s="144"/>
      <c r="F11466" s="144"/>
    </row>
    <row r="11467" spans="1:6">
      <c r="A11467" s="144"/>
      <c r="B11467" s="144"/>
      <c r="C11467" s="144"/>
      <c r="D11467" s="144"/>
      <c r="E11467" s="144"/>
      <c r="F11467" s="144"/>
    </row>
    <row r="11468" spans="1:6">
      <c r="A11468" s="144"/>
      <c r="B11468" s="144"/>
      <c r="C11468" s="144"/>
      <c r="D11468" s="144"/>
      <c r="E11468" s="144"/>
      <c r="F11468" s="144"/>
    </row>
    <row r="11469" spans="1:6">
      <c r="A11469" s="144"/>
      <c r="B11469" s="144"/>
      <c r="C11469" s="144"/>
      <c r="D11469" s="144"/>
      <c r="E11469" s="144"/>
      <c r="F11469" s="144"/>
    </row>
    <row r="11470" spans="1:6">
      <c r="A11470" s="144"/>
      <c r="B11470" s="144"/>
      <c r="C11470" s="144"/>
      <c r="D11470" s="144"/>
      <c r="E11470" s="144"/>
      <c r="F11470" s="144"/>
    </row>
    <row r="11471" spans="1:6">
      <c r="A11471" s="144"/>
      <c r="B11471" s="144"/>
      <c r="C11471" s="144"/>
      <c r="D11471" s="144"/>
      <c r="E11471" s="144"/>
      <c r="F11471" s="144"/>
    </row>
    <row r="11472" spans="1:6">
      <c r="A11472" s="144"/>
      <c r="B11472" s="144"/>
      <c r="C11472" s="144"/>
      <c r="D11472" s="144"/>
      <c r="E11472" s="144"/>
      <c r="F11472" s="144"/>
    </row>
    <row r="11473" spans="1:6">
      <c r="A11473" s="144"/>
      <c r="B11473" s="144"/>
      <c r="C11473" s="144"/>
      <c r="D11473" s="144"/>
      <c r="E11473" s="144"/>
      <c r="F11473" s="144"/>
    </row>
    <row r="11474" spans="1:6">
      <c r="A11474" s="144"/>
      <c r="B11474" s="144"/>
      <c r="C11474" s="144"/>
      <c r="D11474" s="144"/>
      <c r="E11474" s="144"/>
      <c r="F11474" s="144"/>
    </row>
    <row r="11475" spans="1:6">
      <c r="A11475" s="144"/>
      <c r="B11475" s="144"/>
      <c r="C11475" s="144"/>
      <c r="D11475" s="144"/>
      <c r="E11475" s="144"/>
      <c r="F11475" s="144"/>
    </row>
    <row r="11476" spans="1:6">
      <c r="A11476" s="144"/>
      <c r="B11476" s="144"/>
      <c r="C11476" s="144"/>
      <c r="D11476" s="144"/>
      <c r="E11476" s="144"/>
      <c r="F11476" s="144"/>
    </row>
    <row r="11477" spans="1:6">
      <c r="A11477" s="144"/>
      <c r="B11477" s="144"/>
      <c r="C11477" s="144"/>
      <c r="D11477" s="144"/>
      <c r="E11477" s="144"/>
      <c r="F11477" s="144"/>
    </row>
    <row r="11478" spans="1:6">
      <c r="A11478" s="144"/>
      <c r="B11478" s="144"/>
      <c r="C11478" s="144"/>
      <c r="D11478" s="144"/>
      <c r="E11478" s="144"/>
      <c r="F11478" s="144"/>
    </row>
    <row r="11479" spans="1:6">
      <c r="A11479" s="144"/>
      <c r="B11479" s="144"/>
      <c r="C11479" s="144"/>
      <c r="D11479" s="144"/>
      <c r="E11479" s="144"/>
      <c r="F11479" s="144"/>
    </row>
    <row r="11480" spans="1:6">
      <c r="A11480" s="144"/>
      <c r="B11480" s="144"/>
      <c r="C11480" s="144"/>
      <c r="D11480" s="144"/>
      <c r="E11480" s="144"/>
      <c r="F11480" s="144"/>
    </row>
    <row r="11481" spans="1:6">
      <c r="A11481" s="144"/>
      <c r="B11481" s="144"/>
      <c r="C11481" s="144"/>
      <c r="D11481" s="144"/>
      <c r="E11481" s="144"/>
      <c r="F11481" s="144"/>
    </row>
    <row r="11482" spans="1:6">
      <c r="A11482" s="144"/>
      <c r="B11482" s="144"/>
      <c r="C11482" s="144"/>
      <c r="D11482" s="144"/>
      <c r="E11482" s="144"/>
      <c r="F11482" s="144"/>
    </row>
    <row r="11483" spans="1:6">
      <c r="A11483" s="144"/>
      <c r="B11483" s="144"/>
      <c r="C11483" s="144"/>
      <c r="D11483" s="144"/>
      <c r="E11483" s="144"/>
      <c r="F11483" s="144"/>
    </row>
    <row r="11484" spans="1:6">
      <c r="A11484" s="144"/>
      <c r="B11484" s="144"/>
      <c r="C11484" s="144"/>
      <c r="D11484" s="144"/>
      <c r="E11484" s="144"/>
      <c r="F11484" s="144"/>
    </row>
    <row r="11485" spans="1:6">
      <c r="A11485" s="144"/>
      <c r="B11485" s="144"/>
      <c r="C11485" s="144"/>
      <c r="D11485" s="144"/>
      <c r="E11485" s="144"/>
      <c r="F11485" s="144"/>
    </row>
    <row r="11486" spans="1:6">
      <c r="A11486" s="144"/>
      <c r="B11486" s="144"/>
      <c r="C11486" s="144"/>
      <c r="D11486" s="144"/>
      <c r="E11486" s="144"/>
      <c r="F11486" s="144"/>
    </row>
    <row r="11487" spans="1:6">
      <c r="A11487" s="144"/>
      <c r="B11487" s="144"/>
      <c r="C11487" s="144"/>
      <c r="D11487" s="144"/>
      <c r="E11487" s="144"/>
      <c r="F11487" s="144"/>
    </row>
    <row r="11488" spans="1:6">
      <c r="A11488" s="144"/>
      <c r="B11488" s="144"/>
      <c r="C11488" s="144"/>
      <c r="D11488" s="144"/>
      <c r="E11488" s="144"/>
      <c r="F11488" s="144"/>
    </row>
    <row r="11489" spans="1:6">
      <c r="A11489" s="144"/>
      <c r="B11489" s="144"/>
      <c r="C11489" s="144"/>
      <c r="D11489" s="144"/>
      <c r="E11489" s="144"/>
      <c r="F11489" s="144"/>
    </row>
    <row r="11490" spans="1:6">
      <c r="A11490" s="144"/>
      <c r="B11490" s="144"/>
      <c r="C11490" s="144"/>
      <c r="D11490" s="144"/>
      <c r="E11490" s="144"/>
      <c r="F11490" s="144"/>
    </row>
    <row r="11491" spans="1:6">
      <c r="A11491" s="144"/>
      <c r="B11491" s="144"/>
      <c r="C11491" s="144"/>
      <c r="D11491" s="144"/>
      <c r="E11491" s="144"/>
      <c r="F11491" s="144"/>
    </row>
    <row r="11492" spans="1:6">
      <c r="A11492" s="144"/>
      <c r="B11492" s="144"/>
      <c r="C11492" s="144"/>
      <c r="D11492" s="144"/>
      <c r="E11492" s="144"/>
      <c r="F11492" s="144"/>
    </row>
    <row r="11493" spans="1:6">
      <c r="A11493" s="144"/>
      <c r="B11493" s="144"/>
      <c r="C11493" s="144"/>
      <c r="D11493" s="144"/>
      <c r="E11493" s="144"/>
      <c r="F11493" s="144"/>
    </row>
    <row r="11494" spans="1:6">
      <c r="A11494" s="144"/>
      <c r="B11494" s="144"/>
      <c r="C11494" s="144"/>
      <c r="D11494" s="144"/>
      <c r="E11494" s="144"/>
      <c r="F11494" s="144"/>
    </row>
    <row r="11495" spans="1:6">
      <c r="A11495" s="144"/>
      <c r="B11495" s="144"/>
      <c r="C11495" s="144"/>
      <c r="D11495" s="144"/>
      <c r="E11495" s="144"/>
      <c r="F11495" s="144"/>
    </row>
    <row r="11496" spans="1:6">
      <c r="A11496" s="144"/>
      <c r="B11496" s="144"/>
      <c r="C11496" s="144"/>
      <c r="D11496" s="144"/>
      <c r="E11496" s="144"/>
      <c r="F11496" s="144"/>
    </row>
    <row r="11497" spans="1:6">
      <c r="A11497" s="144"/>
      <c r="B11497" s="144"/>
      <c r="C11497" s="144"/>
      <c r="D11497" s="144"/>
      <c r="E11497" s="144"/>
      <c r="F11497" s="144"/>
    </row>
    <row r="11498" spans="1:6">
      <c r="A11498" s="144"/>
      <c r="B11498" s="144"/>
      <c r="C11498" s="144"/>
      <c r="D11498" s="144"/>
      <c r="E11498" s="144"/>
      <c r="F11498" s="144"/>
    </row>
    <row r="11499" spans="1:6">
      <c r="A11499" s="144"/>
      <c r="B11499" s="144"/>
      <c r="C11499" s="144"/>
      <c r="D11499" s="144"/>
      <c r="E11499" s="144"/>
      <c r="F11499" s="144"/>
    </row>
    <row r="11500" spans="1:6">
      <c r="A11500" s="144"/>
      <c r="B11500" s="144"/>
      <c r="C11500" s="144"/>
      <c r="D11500" s="144"/>
      <c r="E11500" s="144"/>
      <c r="F11500" s="144"/>
    </row>
    <row r="11501" spans="1:6">
      <c r="A11501" s="144"/>
      <c r="B11501" s="144"/>
      <c r="C11501" s="144"/>
      <c r="D11501" s="144"/>
      <c r="E11501" s="144"/>
      <c r="F11501" s="144"/>
    </row>
    <row r="11502" spans="1:6">
      <c r="A11502" s="144"/>
      <c r="B11502" s="144"/>
      <c r="C11502" s="144"/>
      <c r="D11502" s="144"/>
      <c r="E11502" s="144"/>
      <c r="F11502" s="144"/>
    </row>
    <row r="11503" spans="1:6">
      <c r="A11503" s="144"/>
      <c r="B11503" s="144"/>
      <c r="C11503" s="144"/>
      <c r="D11503" s="144"/>
      <c r="E11503" s="144"/>
      <c r="F11503" s="144"/>
    </row>
    <row r="11504" spans="1:6">
      <c r="A11504" s="144"/>
      <c r="B11504" s="144"/>
      <c r="C11504" s="144"/>
      <c r="D11504" s="144"/>
      <c r="E11504" s="144"/>
      <c r="F11504" s="144"/>
    </row>
    <row r="11505" spans="1:6">
      <c r="A11505" s="144"/>
      <c r="B11505" s="144"/>
      <c r="C11505" s="144"/>
      <c r="D11505" s="144"/>
      <c r="E11505" s="144"/>
      <c r="F11505" s="144"/>
    </row>
    <row r="11506" spans="1:6">
      <c r="A11506" s="144"/>
      <c r="B11506" s="144"/>
      <c r="C11506" s="144"/>
      <c r="D11506" s="144"/>
      <c r="E11506" s="144"/>
      <c r="F11506" s="144"/>
    </row>
    <row r="11507" spans="1:6">
      <c r="A11507" s="144"/>
      <c r="B11507" s="144"/>
      <c r="C11507" s="144"/>
      <c r="D11507" s="144"/>
      <c r="E11507" s="144"/>
      <c r="F11507" s="144"/>
    </row>
    <row r="11508" spans="1:6">
      <c r="A11508" s="144"/>
      <c r="B11508" s="144"/>
      <c r="C11508" s="144"/>
      <c r="D11508" s="144"/>
      <c r="E11508" s="144"/>
      <c r="F11508" s="144"/>
    </row>
    <row r="11509" spans="1:6">
      <c r="A11509" s="144"/>
      <c r="B11509" s="144"/>
      <c r="C11509" s="144"/>
      <c r="D11509" s="144"/>
      <c r="E11509" s="144"/>
      <c r="F11509" s="144"/>
    </row>
    <row r="11510" spans="1:6">
      <c r="A11510" s="144"/>
      <c r="B11510" s="144"/>
      <c r="C11510" s="144"/>
      <c r="D11510" s="144"/>
      <c r="E11510" s="144"/>
      <c r="F11510" s="144"/>
    </row>
    <row r="11511" spans="1:6">
      <c r="A11511" s="144"/>
      <c r="B11511" s="144"/>
      <c r="C11511" s="144"/>
      <c r="D11511" s="144"/>
      <c r="E11511" s="144"/>
      <c r="F11511" s="144"/>
    </row>
    <row r="11512" spans="1:6">
      <c r="A11512" s="144"/>
      <c r="B11512" s="144"/>
      <c r="C11512" s="144"/>
      <c r="D11512" s="144"/>
      <c r="E11512" s="144"/>
      <c r="F11512" s="144"/>
    </row>
    <row r="11513" spans="1:6">
      <c r="A11513" s="144"/>
      <c r="B11513" s="144"/>
      <c r="C11513" s="144"/>
      <c r="D11513" s="144"/>
      <c r="E11513" s="144"/>
      <c r="F11513" s="144"/>
    </row>
    <row r="11514" spans="1:6">
      <c r="A11514" s="144"/>
      <c r="B11514" s="144"/>
      <c r="C11514" s="144"/>
      <c r="D11514" s="144"/>
      <c r="E11514" s="144"/>
      <c r="F11514" s="144"/>
    </row>
    <row r="11515" spans="1:6">
      <c r="A11515" s="144"/>
      <c r="B11515" s="144"/>
      <c r="C11515" s="144"/>
      <c r="D11515" s="144"/>
      <c r="E11515" s="144"/>
      <c r="F11515" s="144"/>
    </row>
    <row r="11516" spans="1:6">
      <c r="A11516" s="144"/>
      <c r="B11516" s="144"/>
      <c r="C11516" s="144"/>
      <c r="D11516" s="144"/>
      <c r="E11516" s="144"/>
      <c r="F11516" s="144"/>
    </row>
    <row r="11517" spans="1:6">
      <c r="A11517" s="144"/>
      <c r="B11517" s="144"/>
      <c r="C11517" s="144"/>
      <c r="D11517" s="144"/>
      <c r="E11517" s="144"/>
      <c r="F11517" s="144"/>
    </row>
    <row r="11518" spans="1:6">
      <c r="A11518" s="144"/>
      <c r="B11518" s="144"/>
      <c r="C11518" s="144"/>
      <c r="D11518" s="144"/>
      <c r="E11518" s="144"/>
      <c r="F11518" s="144"/>
    </row>
    <row r="11519" spans="1:6">
      <c r="A11519" s="144"/>
      <c r="B11519" s="144"/>
      <c r="C11519" s="144"/>
      <c r="D11519" s="144"/>
      <c r="E11519" s="144"/>
      <c r="F11519" s="144"/>
    </row>
    <row r="11520" spans="1:6">
      <c r="A11520" s="144"/>
      <c r="B11520" s="144"/>
      <c r="C11520" s="144"/>
      <c r="D11520" s="144"/>
      <c r="E11520" s="144"/>
      <c r="F11520" s="144"/>
    </row>
    <row r="11521" spans="1:6">
      <c r="A11521" s="144"/>
      <c r="B11521" s="144"/>
      <c r="C11521" s="144"/>
      <c r="D11521" s="144"/>
      <c r="E11521" s="144"/>
      <c r="F11521" s="144"/>
    </row>
    <row r="11522" spans="1:6">
      <c r="A11522" s="144"/>
      <c r="B11522" s="144"/>
      <c r="C11522" s="144"/>
      <c r="D11522" s="144"/>
      <c r="E11522" s="144"/>
      <c r="F11522" s="144"/>
    </row>
    <row r="11523" spans="1:6">
      <c r="A11523" s="144"/>
      <c r="B11523" s="144"/>
      <c r="C11523" s="144"/>
      <c r="D11523" s="144"/>
      <c r="E11523" s="144"/>
      <c r="F11523" s="144"/>
    </row>
    <row r="11524" spans="1:6">
      <c r="A11524" s="144"/>
      <c r="B11524" s="144"/>
      <c r="C11524" s="144"/>
      <c r="D11524" s="144"/>
      <c r="E11524" s="144"/>
      <c r="F11524" s="144"/>
    </row>
    <row r="11525" spans="1:6">
      <c r="A11525" s="144"/>
      <c r="B11525" s="144"/>
      <c r="C11525" s="144"/>
      <c r="D11525" s="144"/>
      <c r="E11525" s="144"/>
      <c r="F11525" s="144"/>
    </row>
    <row r="11526" spans="1:6">
      <c r="A11526" s="144"/>
      <c r="B11526" s="144"/>
      <c r="C11526" s="144"/>
      <c r="D11526" s="144"/>
      <c r="E11526" s="144"/>
      <c r="F11526" s="144"/>
    </row>
    <row r="11527" spans="1:6">
      <c r="A11527" s="144"/>
      <c r="B11527" s="144"/>
      <c r="C11527" s="144"/>
      <c r="D11527" s="144"/>
      <c r="E11527" s="144"/>
      <c r="F11527" s="144"/>
    </row>
    <row r="11528" spans="1:6">
      <c r="A11528" s="144"/>
      <c r="B11528" s="144"/>
      <c r="C11528" s="144"/>
      <c r="D11528" s="144"/>
      <c r="E11528" s="144"/>
      <c r="F11528" s="144"/>
    </row>
    <row r="11529" spans="1:6">
      <c r="A11529" s="144"/>
      <c r="B11529" s="144"/>
      <c r="C11529" s="144"/>
      <c r="D11529" s="144"/>
      <c r="E11529" s="144"/>
      <c r="F11529" s="144"/>
    </row>
    <row r="11530" spans="1:6">
      <c r="A11530" s="144"/>
      <c r="B11530" s="144"/>
      <c r="C11530" s="144"/>
      <c r="D11530" s="144"/>
      <c r="E11530" s="144"/>
      <c r="F11530" s="144"/>
    </row>
    <row r="11531" spans="1:6">
      <c r="A11531" s="144"/>
      <c r="B11531" s="144"/>
      <c r="C11531" s="144"/>
      <c r="D11531" s="144"/>
      <c r="E11531" s="144"/>
      <c r="F11531" s="144"/>
    </row>
    <row r="11532" spans="1:6">
      <c r="A11532" s="144"/>
      <c r="B11532" s="144"/>
      <c r="C11532" s="144"/>
      <c r="D11532" s="144"/>
      <c r="E11532" s="144"/>
      <c r="F11532" s="144"/>
    </row>
    <row r="11533" spans="1:6">
      <c r="A11533" s="144"/>
      <c r="B11533" s="144"/>
      <c r="C11533" s="144"/>
      <c r="D11533" s="144"/>
      <c r="E11533" s="144"/>
      <c r="F11533" s="144"/>
    </row>
    <row r="11534" spans="1:6">
      <c r="A11534" s="144"/>
      <c r="B11534" s="144"/>
      <c r="C11534" s="144"/>
      <c r="D11534" s="144"/>
      <c r="E11534" s="144"/>
      <c r="F11534" s="144"/>
    </row>
    <row r="11535" spans="1:6">
      <c r="A11535" s="144"/>
      <c r="B11535" s="144"/>
      <c r="C11535" s="144"/>
      <c r="D11535" s="144"/>
      <c r="E11535" s="144"/>
      <c r="F11535" s="144"/>
    </row>
    <row r="11536" spans="1:6">
      <c r="A11536" s="144"/>
      <c r="B11536" s="144"/>
      <c r="C11536" s="144"/>
      <c r="D11536" s="144"/>
      <c r="E11536" s="144"/>
      <c r="F11536" s="144"/>
    </row>
    <row r="11537" spans="1:6">
      <c r="A11537" s="144"/>
      <c r="B11537" s="144"/>
      <c r="C11537" s="144"/>
      <c r="D11537" s="144"/>
      <c r="E11537" s="144"/>
      <c r="F11537" s="144"/>
    </row>
    <row r="11538" spans="1:6">
      <c r="A11538" s="144"/>
      <c r="B11538" s="144"/>
      <c r="C11538" s="144"/>
      <c r="D11538" s="144"/>
      <c r="E11538" s="144"/>
      <c r="F11538" s="144"/>
    </row>
    <row r="11539" spans="1:6">
      <c r="A11539" s="144"/>
      <c r="B11539" s="144"/>
      <c r="C11539" s="144"/>
      <c r="D11539" s="144"/>
      <c r="E11539" s="144"/>
      <c r="F11539" s="144"/>
    </row>
    <row r="11540" spans="1:6">
      <c r="A11540" s="144"/>
      <c r="B11540" s="144"/>
      <c r="C11540" s="144"/>
      <c r="D11540" s="144"/>
      <c r="E11540" s="144"/>
      <c r="F11540" s="144"/>
    </row>
    <row r="11541" spans="1:6">
      <c r="A11541" s="144"/>
      <c r="B11541" s="144"/>
      <c r="C11541" s="144"/>
      <c r="D11541" s="144"/>
      <c r="E11541" s="144"/>
      <c r="F11541" s="144"/>
    </row>
    <row r="11542" spans="1:6">
      <c r="A11542" s="144"/>
      <c r="B11542" s="144"/>
      <c r="C11542" s="144"/>
      <c r="D11542" s="144"/>
      <c r="E11542" s="144"/>
      <c r="F11542" s="144"/>
    </row>
    <row r="11543" spans="1:6">
      <c r="A11543" s="144"/>
      <c r="B11543" s="144"/>
      <c r="C11543" s="144"/>
      <c r="D11543" s="144"/>
      <c r="E11543" s="144"/>
      <c r="F11543" s="144"/>
    </row>
    <row r="11544" spans="1:6">
      <c r="A11544" s="144"/>
      <c r="B11544" s="144"/>
      <c r="C11544" s="144"/>
      <c r="D11544" s="144"/>
      <c r="E11544" s="144"/>
      <c r="F11544" s="144"/>
    </row>
    <row r="11545" spans="1:6">
      <c r="A11545" s="144"/>
      <c r="B11545" s="144"/>
      <c r="C11545" s="144"/>
      <c r="D11545" s="144"/>
      <c r="E11545" s="144"/>
      <c r="F11545" s="144"/>
    </row>
    <row r="11546" spans="1:6">
      <c r="A11546" s="144"/>
      <c r="B11546" s="144"/>
      <c r="C11546" s="144"/>
      <c r="D11546" s="144"/>
      <c r="E11546" s="144"/>
      <c r="F11546" s="144"/>
    </row>
    <row r="11547" spans="1:6">
      <c r="A11547" s="144"/>
      <c r="B11547" s="144"/>
      <c r="C11547" s="144"/>
      <c r="D11547" s="144"/>
      <c r="E11547" s="144"/>
      <c r="F11547" s="144"/>
    </row>
    <row r="11548" spans="1:6">
      <c r="A11548" s="144"/>
      <c r="B11548" s="144"/>
      <c r="C11548" s="144"/>
      <c r="D11548" s="144"/>
      <c r="E11548" s="144"/>
      <c r="F11548" s="144"/>
    </row>
    <row r="11549" spans="1:6">
      <c r="A11549" s="144"/>
      <c r="B11549" s="144"/>
      <c r="C11549" s="144"/>
      <c r="D11549" s="144"/>
      <c r="E11549" s="144"/>
      <c r="F11549" s="144"/>
    </row>
    <row r="11550" spans="1:6">
      <c r="A11550" s="144"/>
      <c r="B11550" s="144"/>
      <c r="C11550" s="144"/>
      <c r="D11550" s="144"/>
      <c r="E11550" s="144"/>
      <c r="F11550" s="144"/>
    </row>
    <row r="11551" spans="1:6">
      <c r="A11551" s="144"/>
      <c r="B11551" s="144"/>
      <c r="C11551" s="144"/>
      <c r="D11551" s="144"/>
      <c r="E11551" s="144"/>
      <c r="F11551" s="144"/>
    </row>
    <row r="11552" spans="1:6">
      <c r="A11552" s="144"/>
      <c r="B11552" s="144"/>
      <c r="C11552" s="144"/>
      <c r="D11552" s="144"/>
      <c r="E11552" s="144"/>
      <c r="F11552" s="144"/>
    </row>
    <row r="11553" spans="1:6">
      <c r="A11553" s="144"/>
      <c r="B11553" s="144"/>
      <c r="C11553" s="144"/>
      <c r="D11553" s="144"/>
      <c r="E11553" s="144"/>
      <c r="F11553" s="144"/>
    </row>
    <row r="11554" spans="1:6">
      <c r="A11554" s="144"/>
      <c r="B11554" s="144"/>
      <c r="C11554" s="144"/>
      <c r="D11554" s="144"/>
      <c r="E11554" s="144"/>
      <c r="F11554" s="144"/>
    </row>
    <row r="11555" spans="1:6">
      <c r="A11555" s="144"/>
      <c r="B11555" s="144"/>
      <c r="C11555" s="144"/>
      <c r="D11555" s="144"/>
      <c r="E11555" s="144"/>
      <c r="F11555" s="144"/>
    </row>
    <row r="11556" spans="1:6">
      <c r="A11556" s="144"/>
      <c r="B11556" s="144"/>
      <c r="C11556" s="144"/>
      <c r="D11556" s="144"/>
      <c r="E11556" s="144"/>
      <c r="F11556" s="144"/>
    </row>
    <row r="11557" spans="1:6">
      <c r="A11557" s="144"/>
      <c r="B11557" s="144"/>
      <c r="C11557" s="144"/>
      <c r="D11557" s="144"/>
      <c r="E11557" s="144"/>
      <c r="F11557" s="144"/>
    </row>
    <row r="11558" spans="1:6">
      <c r="A11558" s="144"/>
      <c r="B11558" s="144"/>
      <c r="C11558" s="144"/>
      <c r="D11558" s="144"/>
      <c r="E11558" s="144"/>
      <c r="F11558" s="144"/>
    </row>
    <row r="11559" spans="1:6">
      <c r="A11559" s="144"/>
      <c r="B11559" s="144"/>
      <c r="C11559" s="144"/>
      <c r="D11559" s="144"/>
      <c r="E11559" s="144"/>
      <c r="F11559" s="144"/>
    </row>
    <row r="11560" spans="1:6">
      <c r="A11560" s="144"/>
      <c r="B11560" s="144"/>
      <c r="C11560" s="144"/>
      <c r="D11560" s="144"/>
      <c r="E11560" s="144"/>
      <c r="F11560" s="144"/>
    </row>
    <row r="11561" spans="1:6">
      <c r="A11561" s="144"/>
      <c r="B11561" s="144"/>
      <c r="C11561" s="144"/>
      <c r="D11561" s="144"/>
      <c r="E11561" s="144"/>
      <c r="F11561" s="144"/>
    </row>
    <row r="11562" spans="1:6">
      <c r="A11562" s="144"/>
      <c r="B11562" s="144"/>
      <c r="C11562" s="144"/>
      <c r="D11562" s="144"/>
      <c r="E11562" s="144"/>
      <c r="F11562" s="144"/>
    </row>
    <row r="11563" spans="1:6">
      <c r="A11563" s="144"/>
      <c r="B11563" s="144"/>
      <c r="C11563" s="144"/>
      <c r="D11563" s="144"/>
      <c r="E11563" s="144"/>
      <c r="F11563" s="144"/>
    </row>
    <row r="11564" spans="1:6">
      <c r="A11564" s="144"/>
      <c r="B11564" s="144"/>
      <c r="C11564" s="144"/>
      <c r="D11564" s="144"/>
      <c r="E11564" s="144"/>
      <c r="F11564" s="144"/>
    </row>
    <row r="11565" spans="1:6">
      <c r="A11565" s="144"/>
      <c r="B11565" s="144"/>
      <c r="C11565" s="144"/>
      <c r="D11565" s="144"/>
      <c r="E11565" s="144"/>
      <c r="F11565" s="144"/>
    </row>
    <row r="11566" spans="1:6">
      <c r="A11566" s="144"/>
      <c r="B11566" s="144"/>
      <c r="C11566" s="144"/>
      <c r="D11566" s="144"/>
      <c r="E11566" s="144"/>
      <c r="F11566" s="144"/>
    </row>
    <row r="11567" spans="1:6">
      <c r="A11567" s="144"/>
      <c r="B11567" s="144"/>
      <c r="C11567" s="144"/>
      <c r="D11567" s="144"/>
      <c r="E11567" s="144"/>
      <c r="F11567" s="144"/>
    </row>
    <row r="11568" spans="1:6">
      <c r="A11568" s="144"/>
      <c r="B11568" s="144"/>
      <c r="C11568" s="144"/>
      <c r="D11568" s="144"/>
      <c r="E11568" s="144"/>
      <c r="F11568" s="144"/>
    </row>
    <row r="11569" spans="1:6">
      <c r="A11569" s="144"/>
      <c r="B11569" s="144"/>
      <c r="C11569" s="144"/>
      <c r="D11569" s="144"/>
      <c r="E11569" s="144"/>
      <c r="F11569" s="144"/>
    </row>
    <row r="11570" spans="1:6">
      <c r="A11570" s="144"/>
      <c r="B11570" s="144"/>
      <c r="C11570" s="144"/>
      <c r="D11570" s="144"/>
      <c r="E11570" s="144"/>
      <c r="F11570" s="144"/>
    </row>
    <row r="11571" spans="1:6">
      <c r="A11571" s="144"/>
      <c r="B11571" s="144"/>
      <c r="C11571" s="144"/>
      <c r="D11571" s="144"/>
      <c r="E11571" s="144"/>
      <c r="F11571" s="144"/>
    </row>
    <row r="11572" spans="1:6">
      <c r="A11572" s="144"/>
      <c r="B11572" s="144"/>
      <c r="C11572" s="144"/>
      <c r="D11572" s="144"/>
      <c r="E11572" s="144"/>
      <c r="F11572" s="144"/>
    </row>
    <row r="11573" spans="1:6">
      <c r="A11573" s="144"/>
      <c r="B11573" s="144"/>
      <c r="C11573" s="144"/>
      <c r="D11573" s="144"/>
      <c r="E11573" s="144"/>
      <c r="F11573" s="144"/>
    </row>
    <row r="11574" spans="1:6">
      <c r="A11574" s="144"/>
      <c r="B11574" s="144"/>
      <c r="C11574" s="144"/>
      <c r="D11574" s="144"/>
      <c r="E11574" s="144"/>
      <c r="F11574" s="144"/>
    </row>
    <row r="11575" spans="1:6">
      <c r="A11575" s="144"/>
      <c r="B11575" s="144"/>
      <c r="C11575" s="144"/>
      <c r="D11575" s="144"/>
      <c r="E11575" s="144"/>
      <c r="F11575" s="144"/>
    </row>
    <row r="11576" spans="1:6">
      <c r="A11576" s="144"/>
      <c r="B11576" s="144"/>
      <c r="C11576" s="144"/>
      <c r="D11576" s="144"/>
      <c r="E11576" s="144"/>
      <c r="F11576" s="144"/>
    </row>
    <row r="11577" spans="1:6">
      <c r="A11577" s="144"/>
      <c r="B11577" s="144"/>
      <c r="C11577" s="144"/>
      <c r="D11577" s="144"/>
      <c r="E11577" s="144"/>
      <c r="F11577" s="144"/>
    </row>
    <row r="11578" spans="1:6">
      <c r="A11578" s="144"/>
      <c r="B11578" s="144"/>
      <c r="C11578" s="144"/>
      <c r="D11578" s="144"/>
      <c r="E11578" s="144"/>
      <c r="F11578" s="144"/>
    </row>
    <row r="11579" spans="1:6">
      <c r="A11579" s="144"/>
      <c r="B11579" s="144"/>
      <c r="C11579" s="144"/>
      <c r="D11579" s="144"/>
      <c r="E11579" s="144"/>
      <c r="F11579" s="144"/>
    </row>
    <row r="11580" spans="1:6">
      <c r="A11580" s="144"/>
      <c r="B11580" s="144"/>
      <c r="C11580" s="144"/>
      <c r="D11580" s="144"/>
      <c r="E11580" s="144"/>
      <c r="F11580" s="144"/>
    </row>
    <row r="11581" spans="1:6">
      <c r="A11581" s="144"/>
      <c r="B11581" s="144"/>
      <c r="C11581" s="144"/>
      <c r="D11581" s="144"/>
      <c r="E11581" s="144"/>
      <c r="F11581" s="144"/>
    </row>
    <row r="11582" spans="1:6">
      <c r="A11582" s="144"/>
      <c r="B11582" s="144"/>
      <c r="C11582" s="144"/>
      <c r="D11582" s="144"/>
      <c r="E11582" s="144"/>
      <c r="F11582" s="144"/>
    </row>
    <row r="11583" spans="1:6">
      <c r="A11583" s="144"/>
      <c r="B11583" s="144"/>
      <c r="C11583" s="144"/>
      <c r="D11583" s="144"/>
      <c r="E11583" s="144"/>
      <c r="F11583" s="144"/>
    </row>
    <row r="11584" spans="1:6">
      <c r="A11584" s="144"/>
      <c r="B11584" s="144"/>
      <c r="C11584" s="144"/>
      <c r="D11584" s="144"/>
      <c r="E11584" s="144"/>
      <c r="F11584" s="144"/>
    </row>
    <row r="11585" spans="1:6">
      <c r="A11585" s="144"/>
      <c r="B11585" s="144"/>
      <c r="C11585" s="144"/>
      <c r="D11585" s="144"/>
      <c r="E11585" s="144"/>
      <c r="F11585" s="144"/>
    </row>
    <row r="11586" spans="1:6">
      <c r="A11586" s="144"/>
      <c r="B11586" s="144"/>
      <c r="C11586" s="144"/>
      <c r="D11586" s="144"/>
      <c r="E11586" s="144"/>
      <c r="F11586" s="144"/>
    </row>
    <row r="11587" spans="1:6">
      <c r="A11587" s="144"/>
      <c r="B11587" s="144"/>
      <c r="C11587" s="144"/>
      <c r="D11587" s="144"/>
      <c r="E11587" s="144"/>
      <c r="F11587" s="144"/>
    </row>
    <row r="11588" spans="1:6">
      <c r="A11588" s="144"/>
      <c r="B11588" s="144"/>
      <c r="C11588" s="144"/>
      <c r="D11588" s="144"/>
      <c r="E11588" s="144"/>
      <c r="F11588" s="144"/>
    </row>
    <row r="11589" spans="1:6">
      <c r="A11589" s="144"/>
      <c r="B11589" s="144"/>
      <c r="C11589" s="144"/>
      <c r="D11589" s="144"/>
      <c r="E11589" s="144"/>
      <c r="F11589" s="144"/>
    </row>
    <row r="11590" spans="1:6">
      <c r="A11590" s="144"/>
      <c r="B11590" s="144"/>
      <c r="C11590" s="144"/>
      <c r="D11590" s="144"/>
      <c r="E11590" s="144"/>
      <c r="F11590" s="144"/>
    </row>
    <row r="11591" spans="1:6">
      <c r="A11591" s="144"/>
      <c r="B11591" s="144"/>
      <c r="C11591" s="144"/>
      <c r="D11591" s="144"/>
      <c r="E11591" s="144"/>
      <c r="F11591" s="144"/>
    </row>
    <row r="11592" spans="1:6">
      <c r="A11592" s="144"/>
      <c r="B11592" s="144"/>
      <c r="C11592" s="144"/>
      <c r="D11592" s="144"/>
      <c r="E11592" s="144"/>
      <c r="F11592" s="144"/>
    </row>
    <row r="11593" spans="1:6">
      <c r="A11593" s="144"/>
      <c r="B11593" s="144"/>
      <c r="C11593" s="144"/>
      <c r="D11593" s="144"/>
      <c r="E11593" s="144"/>
      <c r="F11593" s="144"/>
    </row>
    <row r="11594" spans="1:6">
      <c r="A11594" s="144"/>
      <c r="B11594" s="144"/>
      <c r="C11594" s="144"/>
      <c r="D11594" s="144"/>
      <c r="E11594" s="144"/>
      <c r="F11594" s="144"/>
    </row>
    <row r="11595" spans="1:6">
      <c r="A11595" s="144"/>
      <c r="B11595" s="144"/>
      <c r="C11595" s="144"/>
      <c r="D11595" s="144"/>
      <c r="E11595" s="144"/>
      <c r="F11595" s="144"/>
    </row>
    <row r="11596" spans="1:6">
      <c r="A11596" s="144"/>
      <c r="B11596" s="144"/>
      <c r="C11596" s="144"/>
      <c r="D11596" s="144"/>
      <c r="E11596" s="144"/>
      <c r="F11596" s="144"/>
    </row>
    <row r="11597" spans="1:6">
      <c r="A11597" s="144"/>
      <c r="B11597" s="144"/>
      <c r="C11597" s="144"/>
      <c r="D11597" s="144"/>
      <c r="E11597" s="144"/>
      <c r="F11597" s="144"/>
    </row>
    <row r="11598" spans="1:6">
      <c r="A11598" s="144"/>
      <c r="B11598" s="144"/>
      <c r="C11598" s="144"/>
      <c r="D11598" s="144"/>
      <c r="E11598" s="144"/>
      <c r="F11598" s="144"/>
    </row>
    <row r="11599" spans="1:6">
      <c r="A11599" s="144"/>
      <c r="B11599" s="144"/>
      <c r="C11599" s="144"/>
      <c r="D11599" s="144"/>
      <c r="E11599" s="144"/>
      <c r="F11599" s="144"/>
    </row>
    <row r="11600" spans="1:6">
      <c r="A11600" s="144"/>
      <c r="B11600" s="144"/>
      <c r="C11600" s="144"/>
      <c r="D11600" s="144"/>
      <c r="E11600" s="144"/>
      <c r="F11600" s="144"/>
    </row>
    <row r="11601" spans="1:6">
      <c r="A11601" s="144"/>
      <c r="B11601" s="144"/>
      <c r="C11601" s="144"/>
      <c r="D11601" s="144"/>
      <c r="E11601" s="144"/>
      <c r="F11601" s="144"/>
    </row>
    <row r="11602" spans="1:6">
      <c r="A11602" s="144"/>
      <c r="B11602" s="144"/>
      <c r="C11602" s="144"/>
      <c r="D11602" s="144"/>
      <c r="E11602" s="144"/>
      <c r="F11602" s="144"/>
    </row>
    <row r="11603" spans="1:6">
      <c r="A11603" s="144"/>
      <c r="B11603" s="144"/>
      <c r="C11603" s="144"/>
      <c r="D11603" s="144"/>
      <c r="E11603" s="144"/>
      <c r="F11603" s="144"/>
    </row>
    <row r="11604" spans="1:6">
      <c r="A11604" s="144"/>
      <c r="B11604" s="144"/>
      <c r="C11604" s="144"/>
      <c r="D11604" s="144"/>
      <c r="E11604" s="144"/>
      <c r="F11604" s="144"/>
    </row>
    <row r="11605" spans="1:6">
      <c r="A11605" s="144"/>
      <c r="B11605" s="144"/>
      <c r="C11605" s="144"/>
      <c r="D11605" s="144"/>
      <c r="E11605" s="144"/>
      <c r="F11605" s="144"/>
    </row>
    <row r="11606" spans="1:6">
      <c r="A11606" s="144"/>
      <c r="B11606" s="144"/>
      <c r="C11606" s="144"/>
      <c r="D11606" s="144"/>
      <c r="E11606" s="144"/>
      <c r="F11606" s="144"/>
    </row>
    <row r="11607" spans="1:6">
      <c r="A11607" s="144"/>
      <c r="B11607" s="144"/>
      <c r="C11607" s="144"/>
      <c r="D11607" s="144"/>
      <c r="E11607" s="144"/>
      <c r="F11607" s="144"/>
    </row>
    <row r="11608" spans="1:6">
      <c r="A11608" s="144"/>
      <c r="B11608" s="144"/>
      <c r="C11608" s="144"/>
      <c r="D11608" s="144"/>
      <c r="E11608" s="144"/>
      <c r="F11608" s="144"/>
    </row>
    <row r="11609" spans="1:6">
      <c r="A11609" s="144"/>
      <c r="B11609" s="144"/>
      <c r="C11609" s="144"/>
      <c r="D11609" s="144"/>
      <c r="E11609" s="144"/>
      <c r="F11609" s="144"/>
    </row>
    <row r="11610" spans="1:6">
      <c r="A11610" s="144"/>
      <c r="B11610" s="144"/>
      <c r="C11610" s="144"/>
      <c r="D11610" s="144"/>
      <c r="E11610" s="144"/>
      <c r="F11610" s="144"/>
    </row>
    <row r="11611" spans="1:6">
      <c r="A11611" s="144"/>
      <c r="B11611" s="144"/>
      <c r="C11611" s="144"/>
      <c r="D11611" s="144"/>
      <c r="E11611" s="144"/>
      <c r="F11611" s="144"/>
    </row>
    <row r="11612" spans="1:6">
      <c r="A11612" s="144"/>
      <c r="B11612" s="144"/>
      <c r="C11612" s="144"/>
      <c r="D11612" s="144"/>
      <c r="E11612" s="144"/>
      <c r="F11612" s="144"/>
    </row>
    <row r="11613" spans="1:6">
      <c r="A11613" s="144"/>
      <c r="B11613" s="144"/>
      <c r="C11613" s="144"/>
      <c r="D11613" s="144"/>
      <c r="E11613" s="144"/>
      <c r="F11613" s="144"/>
    </row>
    <row r="11614" spans="1:6">
      <c r="A11614" s="144"/>
      <c r="B11614" s="144"/>
      <c r="C11614" s="144"/>
      <c r="D11614" s="144"/>
      <c r="E11614" s="144"/>
      <c r="F11614" s="144"/>
    </row>
    <row r="11615" spans="1:6">
      <c r="A11615" s="144"/>
      <c r="B11615" s="144"/>
      <c r="C11615" s="144"/>
      <c r="D11615" s="144"/>
      <c r="E11615" s="144"/>
      <c r="F11615" s="144"/>
    </row>
    <row r="11616" spans="1:6">
      <c r="A11616" s="144"/>
      <c r="B11616" s="144"/>
      <c r="C11616" s="144"/>
      <c r="D11616" s="144"/>
      <c r="E11616" s="144"/>
      <c r="F11616" s="144"/>
    </row>
    <row r="11617" spans="1:6">
      <c r="A11617" s="144"/>
      <c r="B11617" s="144"/>
      <c r="C11617" s="144"/>
      <c r="D11617" s="144"/>
      <c r="E11617" s="144"/>
      <c r="F11617" s="144"/>
    </row>
    <row r="11618" spans="1:6">
      <c r="A11618" s="144"/>
      <c r="B11618" s="144"/>
      <c r="C11618" s="144"/>
      <c r="D11618" s="144"/>
      <c r="E11618" s="144"/>
      <c r="F11618" s="144"/>
    </row>
    <row r="11619" spans="1:6">
      <c r="A11619" s="144"/>
      <c r="B11619" s="144"/>
      <c r="C11619" s="144"/>
      <c r="D11619" s="144"/>
      <c r="E11619" s="144"/>
      <c r="F11619" s="144"/>
    </row>
    <row r="11620" spans="1:6">
      <c r="A11620" s="144"/>
      <c r="B11620" s="144"/>
      <c r="C11620" s="144"/>
      <c r="D11620" s="144"/>
      <c r="E11620" s="144"/>
      <c r="F11620" s="144"/>
    </row>
    <row r="11621" spans="1:6">
      <c r="A11621" s="144"/>
      <c r="B11621" s="144"/>
      <c r="C11621" s="144"/>
      <c r="D11621" s="144"/>
      <c r="E11621" s="144"/>
      <c r="F11621" s="144"/>
    </row>
    <row r="11622" spans="1:6">
      <c r="A11622" s="144"/>
      <c r="B11622" s="144"/>
      <c r="C11622" s="144"/>
      <c r="D11622" s="144"/>
      <c r="E11622" s="144"/>
      <c r="F11622" s="144"/>
    </row>
    <row r="11623" spans="1:6">
      <c r="A11623" s="144"/>
      <c r="B11623" s="144"/>
      <c r="C11623" s="144"/>
      <c r="D11623" s="144"/>
      <c r="E11623" s="144"/>
      <c r="F11623" s="144"/>
    </row>
    <row r="11624" spans="1:6">
      <c r="A11624" s="144"/>
      <c r="B11624" s="144"/>
      <c r="C11624" s="144"/>
      <c r="D11624" s="144"/>
      <c r="E11624" s="144"/>
      <c r="F11624" s="144"/>
    </row>
    <row r="11625" spans="1:6">
      <c r="A11625" s="144"/>
      <c r="B11625" s="144"/>
      <c r="C11625" s="144"/>
      <c r="D11625" s="144"/>
      <c r="E11625" s="144"/>
      <c r="F11625" s="144"/>
    </row>
    <row r="11626" spans="1:6">
      <c r="A11626" s="144"/>
      <c r="B11626" s="144"/>
      <c r="C11626" s="144"/>
      <c r="D11626" s="144"/>
      <c r="E11626" s="144"/>
      <c r="F11626" s="144"/>
    </row>
    <row r="11627" spans="1:6">
      <c r="A11627" s="144"/>
      <c r="B11627" s="144"/>
      <c r="C11627" s="144"/>
      <c r="D11627" s="144"/>
      <c r="E11627" s="144"/>
      <c r="F11627" s="144"/>
    </row>
    <row r="11628" spans="1:6">
      <c r="A11628" s="144"/>
      <c r="B11628" s="144"/>
      <c r="C11628" s="144"/>
      <c r="D11628" s="144"/>
      <c r="E11628" s="144"/>
      <c r="F11628" s="144"/>
    </row>
    <row r="11629" spans="1:6">
      <c r="A11629" s="144"/>
      <c r="B11629" s="144"/>
      <c r="C11629" s="144"/>
      <c r="D11629" s="144"/>
      <c r="E11629" s="144"/>
      <c r="F11629" s="144"/>
    </row>
    <row r="11630" spans="1:6">
      <c r="A11630" s="144"/>
      <c r="B11630" s="144"/>
      <c r="C11630" s="144"/>
      <c r="D11630" s="144"/>
      <c r="E11630" s="144"/>
      <c r="F11630" s="144"/>
    </row>
    <row r="11631" spans="1:6">
      <c r="A11631" s="144"/>
      <c r="B11631" s="144"/>
      <c r="C11631" s="144"/>
      <c r="D11631" s="144"/>
      <c r="E11631" s="144"/>
      <c r="F11631" s="144"/>
    </row>
    <row r="11632" spans="1:6">
      <c r="A11632" s="144"/>
      <c r="B11632" s="144"/>
      <c r="C11632" s="144"/>
      <c r="D11632" s="144"/>
      <c r="E11632" s="144"/>
      <c r="F11632" s="144"/>
    </row>
    <row r="11633" spans="1:6">
      <c r="A11633" s="144"/>
      <c r="B11633" s="144"/>
      <c r="C11633" s="144"/>
      <c r="D11633" s="144"/>
      <c r="E11633" s="144"/>
      <c r="F11633" s="144"/>
    </row>
    <row r="11634" spans="1:6">
      <c r="A11634" s="144"/>
      <c r="B11634" s="144"/>
      <c r="C11634" s="144"/>
      <c r="D11634" s="144"/>
      <c r="E11634" s="144"/>
      <c r="F11634" s="144"/>
    </row>
    <row r="11635" spans="1:6">
      <c r="A11635" s="144"/>
      <c r="B11635" s="144"/>
      <c r="C11635" s="144"/>
      <c r="D11635" s="144"/>
      <c r="E11635" s="144"/>
      <c r="F11635" s="144"/>
    </row>
    <row r="11636" spans="1:6">
      <c r="A11636" s="144"/>
      <c r="B11636" s="144"/>
      <c r="C11636" s="144"/>
      <c r="D11636" s="144"/>
      <c r="E11636" s="144"/>
      <c r="F11636" s="144"/>
    </row>
    <row r="11637" spans="1:6">
      <c r="A11637" s="144"/>
      <c r="B11637" s="144"/>
      <c r="C11637" s="144"/>
      <c r="D11637" s="144"/>
      <c r="E11637" s="144"/>
      <c r="F11637" s="144"/>
    </row>
    <row r="11638" spans="1:6">
      <c r="A11638" s="144"/>
      <c r="B11638" s="144"/>
      <c r="C11638" s="144"/>
      <c r="D11638" s="144"/>
      <c r="E11638" s="144"/>
      <c r="F11638" s="144"/>
    </row>
    <row r="11639" spans="1:6">
      <c r="A11639" s="144"/>
      <c r="B11639" s="144"/>
      <c r="C11639" s="144"/>
      <c r="D11639" s="144"/>
      <c r="E11639" s="144"/>
      <c r="F11639" s="144"/>
    </row>
    <row r="11640" spans="1:6">
      <c r="A11640" s="144"/>
      <c r="B11640" s="144"/>
      <c r="C11640" s="144"/>
      <c r="D11640" s="144"/>
      <c r="E11640" s="144"/>
      <c r="F11640" s="144"/>
    </row>
    <row r="11641" spans="1:6">
      <c r="A11641" s="144"/>
      <c r="B11641" s="144"/>
      <c r="C11641" s="144"/>
      <c r="D11641" s="144"/>
      <c r="E11641" s="144"/>
      <c r="F11641" s="144"/>
    </row>
    <row r="11642" spans="1:6">
      <c r="A11642" s="144"/>
      <c r="B11642" s="144"/>
      <c r="C11642" s="144"/>
      <c r="D11642" s="144"/>
      <c r="E11642" s="144"/>
      <c r="F11642" s="144"/>
    </row>
    <row r="11643" spans="1:6">
      <c r="A11643" s="144"/>
      <c r="B11643" s="144"/>
      <c r="C11643" s="144"/>
      <c r="D11643" s="144"/>
      <c r="E11643" s="144"/>
      <c r="F11643" s="144"/>
    </row>
    <row r="11644" spans="1:6">
      <c r="A11644" s="144"/>
      <c r="B11644" s="144"/>
      <c r="C11644" s="144"/>
      <c r="D11644" s="144"/>
      <c r="E11644" s="144"/>
      <c r="F11644" s="144"/>
    </row>
    <row r="11645" spans="1:6">
      <c r="A11645" s="144"/>
      <c r="B11645" s="144"/>
      <c r="C11645" s="144"/>
      <c r="D11645" s="144"/>
      <c r="E11645" s="144"/>
      <c r="F11645" s="144"/>
    </row>
    <row r="11646" spans="1:6">
      <c r="A11646" s="144"/>
      <c r="B11646" s="144"/>
      <c r="C11646" s="144"/>
      <c r="D11646" s="144"/>
      <c r="E11646" s="144"/>
      <c r="F11646" s="144"/>
    </row>
    <row r="11647" spans="1:6">
      <c r="A11647" s="144"/>
      <c r="B11647" s="144"/>
      <c r="C11647" s="144"/>
      <c r="D11647" s="144"/>
      <c r="E11647" s="144"/>
      <c r="F11647" s="144"/>
    </row>
    <row r="11648" spans="1:6">
      <c r="A11648" s="144"/>
      <c r="B11648" s="144"/>
      <c r="C11648" s="144"/>
      <c r="D11648" s="144"/>
      <c r="E11648" s="144"/>
      <c r="F11648" s="144"/>
    </row>
    <row r="11649" spans="1:6">
      <c r="A11649" s="144"/>
      <c r="B11649" s="144"/>
      <c r="C11649" s="144"/>
      <c r="D11649" s="144"/>
      <c r="E11649" s="144"/>
      <c r="F11649" s="144"/>
    </row>
    <row r="11650" spans="1:6">
      <c r="A11650" s="144"/>
      <c r="B11650" s="144"/>
      <c r="C11650" s="144"/>
      <c r="D11650" s="144"/>
      <c r="E11650" s="144"/>
      <c r="F11650" s="144"/>
    </row>
    <row r="11651" spans="1:6">
      <c r="A11651" s="144"/>
      <c r="B11651" s="144"/>
      <c r="C11651" s="144"/>
      <c r="D11651" s="144"/>
      <c r="E11651" s="144"/>
      <c r="F11651" s="144"/>
    </row>
    <row r="11652" spans="1:6">
      <c r="A11652" s="144"/>
      <c r="B11652" s="144"/>
      <c r="C11652" s="144"/>
      <c r="D11652" s="144"/>
      <c r="E11652" s="144"/>
      <c r="F11652" s="144"/>
    </row>
    <row r="11653" spans="1:6">
      <c r="A11653" s="144"/>
      <c r="B11653" s="144"/>
      <c r="C11653" s="144"/>
      <c r="D11653" s="144"/>
      <c r="E11653" s="144"/>
      <c r="F11653" s="144"/>
    </row>
    <row r="11654" spans="1:6">
      <c r="A11654" s="144"/>
      <c r="B11654" s="144"/>
      <c r="C11654" s="144"/>
      <c r="D11654" s="144"/>
      <c r="E11654" s="144"/>
      <c r="F11654" s="144"/>
    </row>
    <row r="11655" spans="1:6">
      <c r="A11655" s="144"/>
      <c r="B11655" s="144"/>
      <c r="C11655" s="144"/>
      <c r="D11655" s="144"/>
      <c r="E11655" s="144"/>
      <c r="F11655" s="144"/>
    </row>
    <row r="11656" spans="1:6">
      <c r="A11656" s="144"/>
      <c r="B11656" s="144"/>
      <c r="C11656" s="144"/>
      <c r="D11656" s="144"/>
      <c r="E11656" s="144"/>
      <c r="F11656" s="144"/>
    </row>
    <row r="11657" spans="1:6">
      <c r="A11657" s="144"/>
      <c r="B11657" s="144"/>
      <c r="C11657" s="144"/>
      <c r="D11657" s="144"/>
      <c r="E11657" s="144"/>
      <c r="F11657" s="144"/>
    </row>
    <row r="11658" spans="1:6">
      <c r="A11658" s="144"/>
      <c r="B11658" s="144"/>
      <c r="C11658" s="144"/>
      <c r="D11658" s="144"/>
      <c r="E11658" s="144"/>
      <c r="F11658" s="144"/>
    </row>
    <row r="11659" spans="1:6">
      <c r="A11659" s="144"/>
      <c r="B11659" s="144"/>
      <c r="C11659" s="144"/>
      <c r="D11659" s="144"/>
      <c r="E11659" s="144"/>
      <c r="F11659" s="144"/>
    </row>
    <row r="11660" spans="1:6">
      <c r="A11660" s="144"/>
      <c r="B11660" s="144"/>
      <c r="C11660" s="144"/>
      <c r="D11660" s="144"/>
      <c r="E11660" s="144"/>
      <c r="F11660" s="144"/>
    </row>
    <row r="11661" spans="1:6">
      <c r="A11661" s="144"/>
      <c r="B11661" s="144"/>
      <c r="C11661" s="144"/>
      <c r="D11661" s="144"/>
      <c r="E11661" s="144"/>
      <c r="F11661" s="144"/>
    </row>
    <row r="11662" spans="1:6">
      <c r="A11662" s="144"/>
      <c r="B11662" s="144"/>
      <c r="C11662" s="144"/>
      <c r="D11662" s="144"/>
      <c r="E11662" s="144"/>
      <c r="F11662" s="144"/>
    </row>
    <row r="11663" spans="1:6">
      <c r="A11663" s="144"/>
      <c r="B11663" s="144"/>
      <c r="C11663" s="144"/>
      <c r="D11663" s="144"/>
      <c r="E11663" s="144"/>
      <c r="F11663" s="144"/>
    </row>
    <row r="11664" spans="1:6">
      <c r="A11664" s="144"/>
      <c r="B11664" s="144"/>
      <c r="C11664" s="144"/>
      <c r="D11664" s="144"/>
      <c r="E11664" s="144"/>
      <c r="F11664" s="144"/>
    </row>
    <row r="11665" spans="1:6">
      <c r="A11665" s="144"/>
      <c r="B11665" s="144"/>
      <c r="C11665" s="144"/>
      <c r="D11665" s="144"/>
      <c r="E11665" s="144"/>
      <c r="F11665" s="144"/>
    </row>
    <row r="11666" spans="1:6">
      <c r="A11666" s="144"/>
      <c r="B11666" s="144"/>
      <c r="C11666" s="144"/>
      <c r="D11666" s="144"/>
      <c r="E11666" s="144"/>
      <c r="F11666" s="144"/>
    </row>
    <row r="11667" spans="1:6">
      <c r="A11667" s="144"/>
      <c r="B11667" s="144"/>
      <c r="C11667" s="144"/>
      <c r="D11667" s="144"/>
      <c r="E11667" s="144"/>
      <c r="F11667" s="144"/>
    </row>
    <row r="11668" spans="1:6">
      <c r="A11668" s="144"/>
      <c r="B11668" s="144"/>
      <c r="C11668" s="144"/>
      <c r="D11668" s="144"/>
      <c r="E11668" s="144"/>
      <c r="F11668" s="144"/>
    </row>
    <row r="11669" spans="1:6">
      <c r="A11669" s="144"/>
      <c r="B11669" s="144"/>
      <c r="C11669" s="144"/>
      <c r="D11669" s="144"/>
      <c r="E11669" s="144"/>
      <c r="F11669" s="144"/>
    </row>
    <row r="11670" spans="1:6">
      <c r="A11670" s="144"/>
      <c r="B11670" s="144"/>
      <c r="C11670" s="144"/>
      <c r="D11670" s="144"/>
      <c r="E11670" s="144"/>
      <c r="F11670" s="144"/>
    </row>
    <row r="11671" spans="1:6">
      <c r="A11671" s="144"/>
      <c r="B11671" s="144"/>
      <c r="C11671" s="144"/>
      <c r="D11671" s="144"/>
      <c r="E11671" s="144"/>
      <c r="F11671" s="144"/>
    </row>
    <row r="11672" spans="1:6">
      <c r="A11672" s="144"/>
      <c r="B11672" s="144"/>
      <c r="C11672" s="144"/>
      <c r="D11672" s="144"/>
      <c r="E11672" s="144"/>
      <c r="F11672" s="144"/>
    </row>
    <row r="11673" spans="1:6">
      <c r="A11673" s="144"/>
      <c r="B11673" s="144"/>
      <c r="C11673" s="144"/>
      <c r="D11673" s="144"/>
      <c r="E11673" s="144"/>
      <c r="F11673" s="144"/>
    </row>
    <row r="11674" spans="1:6">
      <c r="A11674" s="144"/>
      <c r="B11674" s="144"/>
      <c r="C11674" s="144"/>
      <c r="D11674" s="144"/>
      <c r="E11674" s="144"/>
      <c r="F11674" s="144"/>
    </row>
    <row r="11675" spans="1:6">
      <c r="A11675" s="144"/>
      <c r="B11675" s="144"/>
      <c r="C11675" s="144"/>
      <c r="D11675" s="144"/>
      <c r="E11675" s="144"/>
      <c r="F11675" s="144"/>
    </row>
    <row r="11676" spans="1:6">
      <c r="A11676" s="144"/>
      <c r="B11676" s="144"/>
      <c r="C11676" s="144"/>
      <c r="D11676" s="144"/>
      <c r="E11676" s="144"/>
      <c r="F11676" s="144"/>
    </row>
    <row r="11677" spans="1:6">
      <c r="A11677" s="144"/>
      <c r="B11677" s="144"/>
      <c r="C11677" s="144"/>
      <c r="D11677" s="144"/>
      <c r="E11677" s="144"/>
      <c r="F11677" s="144"/>
    </row>
    <row r="11678" spans="1:6">
      <c r="A11678" s="144"/>
      <c r="B11678" s="144"/>
      <c r="C11678" s="144"/>
      <c r="D11678" s="144"/>
      <c r="E11678" s="144"/>
      <c r="F11678" s="144"/>
    </row>
    <row r="11679" spans="1:6">
      <c r="A11679" s="144"/>
      <c r="B11679" s="144"/>
      <c r="C11679" s="144"/>
      <c r="D11679" s="144"/>
      <c r="E11679" s="144"/>
      <c r="F11679" s="144"/>
    </row>
    <row r="11680" spans="1:6">
      <c r="A11680" s="144"/>
      <c r="B11680" s="144"/>
      <c r="C11680" s="144"/>
      <c r="D11680" s="144"/>
      <c r="E11680" s="144"/>
      <c r="F11680" s="144"/>
    </row>
    <row r="11681" spans="1:6">
      <c r="A11681" s="144"/>
      <c r="B11681" s="144"/>
      <c r="C11681" s="144"/>
      <c r="D11681" s="144"/>
      <c r="E11681" s="144"/>
      <c r="F11681" s="144"/>
    </row>
    <row r="11682" spans="1:6">
      <c r="A11682" s="144"/>
      <c r="B11682" s="144"/>
      <c r="C11682" s="144"/>
      <c r="D11682" s="144"/>
      <c r="E11682" s="144"/>
      <c r="F11682" s="144"/>
    </row>
    <row r="11683" spans="1:6">
      <c r="A11683" s="144"/>
      <c r="B11683" s="144"/>
      <c r="C11683" s="144"/>
      <c r="D11683" s="144"/>
      <c r="E11683" s="144"/>
      <c r="F11683" s="144"/>
    </row>
    <row r="11684" spans="1:6">
      <c r="A11684" s="144"/>
      <c r="B11684" s="144"/>
      <c r="C11684" s="144"/>
      <c r="D11684" s="144"/>
      <c r="E11684" s="144"/>
      <c r="F11684" s="144"/>
    </row>
    <row r="11685" spans="1:6">
      <c r="A11685" s="144"/>
      <c r="B11685" s="144"/>
      <c r="C11685" s="144"/>
      <c r="D11685" s="144"/>
      <c r="E11685" s="144"/>
      <c r="F11685" s="144"/>
    </row>
    <row r="11686" spans="1:6">
      <c r="A11686" s="144"/>
      <c r="B11686" s="144"/>
      <c r="C11686" s="144"/>
      <c r="D11686" s="144"/>
      <c r="E11686" s="144"/>
      <c r="F11686" s="144"/>
    </row>
    <row r="11687" spans="1:6">
      <c r="A11687" s="144"/>
      <c r="B11687" s="144"/>
      <c r="C11687" s="144"/>
      <c r="D11687" s="144"/>
      <c r="E11687" s="144"/>
      <c r="F11687" s="144"/>
    </row>
    <row r="11688" spans="1:6">
      <c r="A11688" s="144"/>
      <c r="B11688" s="144"/>
      <c r="C11688" s="144"/>
      <c r="D11688" s="144"/>
      <c r="E11688" s="144"/>
      <c r="F11688" s="144"/>
    </row>
    <row r="11689" spans="1:6">
      <c r="A11689" s="144"/>
      <c r="B11689" s="144"/>
      <c r="C11689" s="144"/>
      <c r="D11689" s="144"/>
      <c r="E11689" s="144"/>
      <c r="F11689" s="144"/>
    </row>
    <row r="11690" spans="1:6">
      <c r="A11690" s="144"/>
      <c r="B11690" s="144"/>
      <c r="C11690" s="144"/>
      <c r="D11690" s="144"/>
      <c r="E11690" s="144"/>
      <c r="F11690" s="144"/>
    </row>
    <row r="11691" spans="1:6">
      <c r="A11691" s="144"/>
      <c r="B11691" s="144"/>
      <c r="C11691" s="144"/>
      <c r="D11691" s="144"/>
      <c r="E11691" s="144"/>
      <c r="F11691" s="144"/>
    </row>
    <row r="11692" spans="1:6">
      <c r="A11692" s="144"/>
      <c r="B11692" s="144"/>
      <c r="C11692" s="144"/>
      <c r="D11692" s="144"/>
      <c r="E11692" s="144"/>
      <c r="F11692" s="144"/>
    </row>
    <row r="11693" spans="1:6">
      <c r="A11693" s="144"/>
      <c r="B11693" s="144"/>
      <c r="C11693" s="144"/>
      <c r="D11693" s="144"/>
      <c r="E11693" s="144"/>
      <c r="F11693" s="144"/>
    </row>
    <row r="11694" spans="1:6">
      <c r="A11694" s="144"/>
      <c r="B11694" s="144"/>
      <c r="C11694" s="144"/>
      <c r="D11694" s="144"/>
      <c r="E11694" s="144"/>
      <c r="F11694" s="144"/>
    </row>
    <row r="11695" spans="1:6">
      <c r="A11695" s="144"/>
      <c r="B11695" s="144"/>
      <c r="C11695" s="144"/>
      <c r="D11695" s="144"/>
      <c r="E11695" s="144"/>
      <c r="F11695" s="144"/>
    </row>
    <row r="11696" spans="1:6">
      <c r="A11696" s="144"/>
      <c r="B11696" s="144"/>
      <c r="C11696" s="144"/>
      <c r="D11696" s="144"/>
      <c r="E11696" s="144"/>
      <c r="F11696" s="144"/>
    </row>
    <row r="11697" spans="1:6">
      <c r="A11697" s="144"/>
      <c r="B11697" s="144"/>
      <c r="C11697" s="144"/>
      <c r="D11697" s="144"/>
      <c r="E11697" s="144"/>
      <c r="F11697" s="144"/>
    </row>
    <row r="11698" spans="1:6">
      <c r="A11698" s="144"/>
      <c r="B11698" s="144"/>
      <c r="C11698" s="144"/>
      <c r="D11698" s="144"/>
      <c r="E11698" s="144"/>
      <c r="F11698" s="144"/>
    </row>
    <row r="11699" spans="1:6">
      <c r="A11699" s="144"/>
      <c r="B11699" s="144"/>
      <c r="C11699" s="144"/>
      <c r="D11699" s="144"/>
      <c r="E11699" s="144"/>
      <c r="F11699" s="144"/>
    </row>
    <row r="11700" spans="1:6">
      <c r="A11700" s="144"/>
      <c r="B11700" s="144"/>
      <c r="C11700" s="144"/>
      <c r="D11700" s="144"/>
      <c r="E11700" s="144"/>
      <c r="F11700" s="144"/>
    </row>
    <row r="11701" spans="1:6">
      <c r="A11701" s="144"/>
      <c r="B11701" s="144"/>
      <c r="C11701" s="144"/>
      <c r="D11701" s="144"/>
      <c r="E11701" s="144"/>
      <c r="F11701" s="144"/>
    </row>
    <row r="11702" spans="1:6">
      <c r="A11702" s="144"/>
      <c r="B11702" s="144"/>
      <c r="C11702" s="144"/>
      <c r="D11702" s="144"/>
      <c r="E11702" s="144"/>
      <c r="F11702" s="144"/>
    </row>
    <row r="11703" spans="1:6">
      <c r="A11703" s="144"/>
      <c r="B11703" s="144"/>
      <c r="C11703" s="144"/>
      <c r="D11703" s="144"/>
      <c r="E11703" s="144"/>
      <c r="F11703" s="144"/>
    </row>
    <row r="11704" spans="1:6">
      <c r="A11704" s="144"/>
      <c r="B11704" s="144"/>
      <c r="C11704" s="144"/>
      <c r="D11704" s="144"/>
      <c r="E11704" s="144"/>
      <c r="F11704" s="144"/>
    </row>
    <row r="11705" spans="1:6">
      <c r="A11705" s="144"/>
      <c r="B11705" s="144"/>
      <c r="C11705" s="144"/>
      <c r="D11705" s="144"/>
      <c r="E11705" s="144"/>
      <c r="F11705" s="144"/>
    </row>
    <row r="11706" spans="1:6">
      <c r="A11706" s="144"/>
      <c r="B11706" s="144"/>
      <c r="C11706" s="144"/>
      <c r="D11706" s="144"/>
      <c r="E11706" s="144"/>
      <c r="F11706" s="144"/>
    </row>
    <row r="11707" spans="1:6">
      <c r="A11707" s="144"/>
      <c r="B11707" s="144"/>
      <c r="C11707" s="144"/>
      <c r="D11707" s="144"/>
      <c r="E11707" s="144"/>
      <c r="F11707" s="144"/>
    </row>
    <row r="11708" spans="1:6">
      <c r="A11708" s="144"/>
      <c r="B11708" s="144"/>
      <c r="C11708" s="144"/>
      <c r="D11708" s="144"/>
      <c r="E11708" s="144"/>
      <c r="F11708" s="144"/>
    </row>
    <row r="11709" spans="1:6">
      <c r="A11709" s="144"/>
      <c r="B11709" s="144"/>
      <c r="C11709" s="144"/>
      <c r="D11709" s="144"/>
      <c r="E11709" s="144"/>
      <c r="F11709" s="144"/>
    </row>
    <row r="11710" spans="1:6">
      <c r="A11710" s="144"/>
      <c r="B11710" s="144"/>
      <c r="C11710" s="144"/>
      <c r="D11710" s="144"/>
      <c r="E11710" s="144"/>
      <c r="F11710" s="144"/>
    </row>
    <row r="11711" spans="1:6">
      <c r="A11711" s="144"/>
      <c r="B11711" s="144"/>
      <c r="C11711" s="144"/>
      <c r="D11711" s="144"/>
      <c r="E11711" s="144"/>
      <c r="F11711" s="144"/>
    </row>
    <row r="11712" spans="1:6">
      <c r="A11712" s="144"/>
      <c r="B11712" s="144"/>
      <c r="C11712" s="144"/>
      <c r="D11712" s="144"/>
      <c r="E11712" s="144"/>
      <c r="F11712" s="144"/>
    </row>
    <row r="11713" spans="1:6">
      <c r="A11713" s="144"/>
      <c r="B11713" s="144"/>
      <c r="C11713" s="144"/>
      <c r="D11713" s="144"/>
      <c r="E11713" s="144"/>
      <c r="F11713" s="144"/>
    </row>
    <row r="11714" spans="1:6">
      <c r="A11714" s="144"/>
      <c r="B11714" s="144"/>
      <c r="C11714" s="144"/>
      <c r="D11714" s="144"/>
      <c r="E11714" s="144"/>
      <c r="F11714" s="144"/>
    </row>
    <row r="11715" spans="1:6">
      <c r="A11715" s="144"/>
      <c r="B11715" s="144"/>
      <c r="C11715" s="144"/>
      <c r="D11715" s="144"/>
      <c r="E11715" s="144"/>
      <c r="F11715" s="144"/>
    </row>
    <row r="11716" spans="1:6">
      <c r="A11716" s="144"/>
      <c r="B11716" s="144"/>
      <c r="C11716" s="144"/>
      <c r="D11716" s="144"/>
      <c r="E11716" s="144"/>
      <c r="F11716" s="144"/>
    </row>
    <row r="11717" spans="1:6">
      <c r="A11717" s="144"/>
      <c r="B11717" s="144"/>
      <c r="C11717" s="144"/>
      <c r="D11717" s="144"/>
      <c r="E11717" s="144"/>
      <c r="F11717" s="144"/>
    </row>
    <row r="11718" spans="1:6">
      <c r="A11718" s="144"/>
      <c r="B11718" s="144"/>
      <c r="C11718" s="144"/>
      <c r="D11718" s="144"/>
      <c r="E11718" s="144"/>
      <c r="F11718" s="144"/>
    </row>
    <row r="11719" spans="1:6">
      <c r="A11719" s="144"/>
      <c r="B11719" s="144"/>
      <c r="C11719" s="144"/>
      <c r="D11719" s="144"/>
      <c r="E11719" s="144"/>
      <c r="F11719" s="144"/>
    </row>
    <row r="11720" spans="1:6">
      <c r="A11720" s="144"/>
      <c r="B11720" s="144"/>
      <c r="C11720" s="144"/>
      <c r="D11720" s="144"/>
      <c r="E11720" s="144"/>
      <c r="F11720" s="144"/>
    </row>
    <row r="11721" spans="1:6">
      <c r="A11721" s="144"/>
      <c r="B11721" s="144"/>
      <c r="C11721" s="144"/>
      <c r="D11721" s="144"/>
      <c r="E11721" s="144"/>
      <c r="F11721" s="144"/>
    </row>
    <row r="11722" spans="1:6">
      <c r="A11722" s="144"/>
      <c r="B11722" s="144"/>
      <c r="C11722" s="144"/>
      <c r="D11722" s="144"/>
      <c r="E11722" s="144"/>
      <c r="F11722" s="144"/>
    </row>
    <row r="11723" spans="1:6">
      <c r="A11723" s="144"/>
      <c r="B11723" s="144"/>
      <c r="C11723" s="144"/>
      <c r="D11723" s="144"/>
      <c r="E11723" s="144"/>
      <c r="F11723" s="144"/>
    </row>
    <row r="11724" spans="1:6">
      <c r="A11724" s="144"/>
      <c r="B11724" s="144"/>
      <c r="C11724" s="144"/>
      <c r="D11724" s="144"/>
      <c r="E11724" s="144"/>
      <c r="F11724" s="144"/>
    </row>
    <row r="11725" spans="1:6">
      <c r="A11725" s="144"/>
      <c r="B11725" s="144"/>
      <c r="C11725" s="144"/>
      <c r="D11725" s="144"/>
      <c r="E11725" s="144"/>
      <c r="F11725" s="144"/>
    </row>
    <row r="11726" spans="1:6">
      <c r="A11726" s="144"/>
      <c r="B11726" s="144"/>
      <c r="C11726" s="144"/>
      <c r="D11726" s="144"/>
      <c r="E11726" s="144"/>
      <c r="F11726" s="144"/>
    </row>
    <row r="11727" spans="1:6">
      <c r="A11727" s="144"/>
      <c r="B11727" s="144"/>
      <c r="C11727" s="144"/>
      <c r="D11727" s="144"/>
      <c r="E11727" s="144"/>
      <c r="F11727" s="144"/>
    </row>
    <row r="11728" spans="1:6">
      <c r="A11728" s="144"/>
      <c r="B11728" s="144"/>
      <c r="C11728" s="144"/>
      <c r="D11728" s="144"/>
      <c r="E11728" s="144"/>
      <c r="F11728" s="144"/>
    </row>
    <row r="11729" spans="1:6">
      <c r="A11729" s="144"/>
      <c r="B11729" s="144"/>
      <c r="C11729" s="144"/>
      <c r="D11729" s="144"/>
      <c r="E11729" s="144"/>
      <c r="F11729" s="144"/>
    </row>
    <row r="11730" spans="1:6">
      <c r="A11730" s="144"/>
      <c r="B11730" s="144"/>
      <c r="C11730" s="144"/>
      <c r="D11730" s="144"/>
      <c r="E11730" s="144"/>
      <c r="F11730" s="144"/>
    </row>
    <row r="11731" spans="1:6">
      <c r="A11731" s="144"/>
      <c r="B11731" s="144"/>
      <c r="C11731" s="144"/>
      <c r="D11731" s="144"/>
      <c r="E11731" s="144"/>
      <c r="F11731" s="144"/>
    </row>
    <row r="11732" spans="1:6">
      <c r="A11732" s="144"/>
      <c r="B11732" s="144"/>
      <c r="C11732" s="144"/>
      <c r="D11732" s="144"/>
      <c r="E11732" s="144"/>
      <c r="F11732" s="144"/>
    </row>
    <row r="11733" spans="1:6">
      <c r="A11733" s="144"/>
      <c r="B11733" s="144"/>
      <c r="C11733" s="144"/>
      <c r="D11733" s="144"/>
      <c r="E11733" s="144"/>
      <c r="F11733" s="144"/>
    </row>
    <row r="11734" spans="1:6">
      <c r="A11734" s="144"/>
      <c r="B11734" s="144"/>
      <c r="C11734" s="144"/>
      <c r="D11734" s="144"/>
      <c r="E11734" s="144"/>
      <c r="F11734" s="144"/>
    </row>
    <row r="11735" spans="1:6">
      <c r="A11735" s="144"/>
      <c r="B11735" s="144"/>
      <c r="C11735" s="144"/>
      <c r="D11735" s="144"/>
      <c r="E11735" s="144"/>
      <c r="F11735" s="144"/>
    </row>
    <row r="11736" spans="1:6">
      <c r="A11736" s="144"/>
      <c r="B11736" s="144"/>
      <c r="C11736" s="144"/>
      <c r="D11736" s="144"/>
      <c r="E11736" s="144"/>
      <c r="F11736" s="144"/>
    </row>
    <row r="11737" spans="1:6">
      <c r="A11737" s="144"/>
      <c r="B11737" s="144"/>
      <c r="C11737" s="144"/>
      <c r="D11737" s="144"/>
      <c r="E11737" s="144"/>
      <c r="F11737" s="144"/>
    </row>
    <row r="11738" spans="1:6">
      <c r="A11738" s="144"/>
      <c r="B11738" s="144"/>
      <c r="C11738" s="144"/>
      <c r="D11738" s="144"/>
      <c r="E11738" s="144"/>
      <c r="F11738" s="144"/>
    </row>
    <row r="11739" spans="1:6">
      <c r="A11739" s="144"/>
      <c r="B11739" s="144"/>
      <c r="C11739" s="144"/>
      <c r="D11739" s="144"/>
      <c r="E11739" s="144"/>
      <c r="F11739" s="144"/>
    </row>
    <row r="11740" spans="1:6">
      <c r="A11740" s="144"/>
      <c r="B11740" s="144"/>
      <c r="C11740" s="144"/>
      <c r="D11740" s="144"/>
      <c r="E11740" s="144"/>
      <c r="F11740" s="144"/>
    </row>
    <row r="11741" spans="1:6">
      <c r="A11741" s="144"/>
      <c r="B11741" s="144"/>
      <c r="C11741" s="144"/>
      <c r="D11741" s="144"/>
      <c r="E11741" s="144"/>
      <c r="F11741" s="144"/>
    </row>
    <row r="11742" spans="1:6">
      <c r="A11742" s="144"/>
      <c r="B11742" s="144"/>
      <c r="C11742" s="144"/>
      <c r="D11742" s="144"/>
      <c r="E11742" s="144"/>
      <c r="F11742" s="144"/>
    </row>
    <row r="11743" spans="1:6">
      <c r="A11743" s="144"/>
      <c r="B11743" s="144"/>
      <c r="C11743" s="144"/>
      <c r="D11743" s="144"/>
      <c r="E11743" s="144"/>
      <c r="F11743" s="144"/>
    </row>
    <row r="11744" spans="1:6">
      <c r="A11744" s="144"/>
      <c r="B11744" s="144"/>
      <c r="C11744" s="144"/>
      <c r="D11744" s="144"/>
      <c r="E11744" s="144"/>
      <c r="F11744" s="144"/>
    </row>
    <row r="11745" spans="1:6">
      <c r="A11745" s="144"/>
      <c r="B11745" s="144"/>
      <c r="C11745" s="144"/>
      <c r="D11745" s="144"/>
      <c r="E11745" s="144"/>
      <c r="F11745" s="144"/>
    </row>
    <row r="11746" spans="1:6">
      <c r="A11746" s="144"/>
      <c r="B11746" s="144"/>
      <c r="C11746" s="144"/>
      <c r="D11746" s="144"/>
      <c r="E11746" s="144"/>
      <c r="F11746" s="144"/>
    </row>
    <row r="11747" spans="1:6">
      <c r="A11747" s="144"/>
      <c r="B11747" s="144"/>
      <c r="C11747" s="144"/>
      <c r="D11747" s="144"/>
      <c r="E11747" s="144"/>
      <c r="F11747" s="144"/>
    </row>
    <row r="11748" spans="1:6">
      <c r="A11748" s="144"/>
      <c r="B11748" s="144"/>
      <c r="C11748" s="144"/>
      <c r="D11748" s="144"/>
      <c r="E11748" s="144"/>
      <c r="F11748" s="144"/>
    </row>
    <row r="11749" spans="1:6">
      <c r="A11749" s="144"/>
      <c r="B11749" s="144"/>
      <c r="C11749" s="144"/>
      <c r="D11749" s="144"/>
      <c r="E11749" s="144"/>
      <c r="F11749" s="144"/>
    </row>
    <row r="11750" spans="1:6">
      <c r="A11750" s="144"/>
      <c r="B11750" s="144"/>
      <c r="C11750" s="144"/>
      <c r="D11750" s="144"/>
      <c r="E11750" s="144"/>
      <c r="F11750" s="144"/>
    </row>
    <row r="11751" spans="1:6">
      <c r="A11751" s="144"/>
      <c r="B11751" s="144"/>
      <c r="C11751" s="144"/>
      <c r="D11751" s="144"/>
      <c r="E11751" s="144"/>
      <c r="F11751" s="144"/>
    </row>
    <row r="11752" spans="1:6">
      <c r="A11752" s="144"/>
      <c r="B11752" s="144"/>
      <c r="C11752" s="144"/>
      <c r="D11752" s="144"/>
      <c r="E11752" s="144"/>
      <c r="F11752" s="144"/>
    </row>
    <row r="11753" spans="1:6">
      <c r="A11753" s="144"/>
      <c r="B11753" s="144"/>
      <c r="C11753" s="144"/>
      <c r="D11753" s="144"/>
      <c r="E11753" s="144"/>
      <c r="F11753" s="144"/>
    </row>
    <row r="11754" spans="1:6">
      <c r="A11754" s="144"/>
      <c r="B11754" s="144"/>
      <c r="C11754" s="144"/>
      <c r="D11754" s="144"/>
      <c r="E11754" s="144"/>
      <c r="F11754" s="144"/>
    </row>
    <row r="11755" spans="1:6">
      <c r="A11755" s="144"/>
      <c r="B11755" s="144"/>
      <c r="C11755" s="144"/>
      <c r="D11755" s="144"/>
      <c r="E11755" s="144"/>
      <c r="F11755" s="144"/>
    </row>
    <row r="11756" spans="1:6">
      <c r="A11756" s="144"/>
      <c r="B11756" s="144"/>
      <c r="C11756" s="144"/>
      <c r="D11756" s="144"/>
      <c r="E11756" s="144"/>
      <c r="F11756" s="144"/>
    </row>
    <row r="11757" spans="1:6">
      <c r="A11757" s="144"/>
      <c r="B11757" s="144"/>
      <c r="C11757" s="144"/>
      <c r="D11757" s="144"/>
      <c r="E11757" s="144"/>
      <c r="F11757" s="144"/>
    </row>
    <row r="11758" spans="1:6">
      <c r="A11758" s="144"/>
      <c r="B11758" s="144"/>
      <c r="C11758" s="144"/>
      <c r="D11758" s="144"/>
      <c r="E11758" s="144"/>
      <c r="F11758" s="144"/>
    </row>
    <row r="11759" spans="1:6">
      <c r="A11759" s="144"/>
      <c r="B11759" s="144"/>
      <c r="C11759" s="144"/>
      <c r="D11759" s="144"/>
      <c r="E11759" s="144"/>
      <c r="F11759" s="144"/>
    </row>
    <row r="11760" spans="1:6">
      <c r="A11760" s="144"/>
      <c r="B11760" s="144"/>
      <c r="C11760" s="144"/>
      <c r="D11760" s="144"/>
      <c r="E11760" s="144"/>
      <c r="F11760" s="144"/>
    </row>
    <row r="11761" spans="1:6">
      <c r="A11761" s="144"/>
      <c r="B11761" s="144"/>
      <c r="C11761" s="144"/>
      <c r="D11761" s="144"/>
      <c r="E11761" s="144"/>
      <c r="F11761" s="144"/>
    </row>
    <row r="11762" spans="1:6">
      <c r="A11762" s="144"/>
      <c r="B11762" s="144"/>
      <c r="C11762" s="144"/>
      <c r="D11762" s="144"/>
      <c r="E11762" s="144"/>
      <c r="F11762" s="144"/>
    </row>
    <row r="11763" spans="1:6">
      <c r="A11763" s="144"/>
      <c r="B11763" s="144"/>
      <c r="C11763" s="144"/>
      <c r="D11763" s="144"/>
      <c r="E11763" s="144"/>
      <c r="F11763" s="144"/>
    </row>
    <row r="11764" spans="1:6">
      <c r="A11764" s="144"/>
      <c r="B11764" s="144"/>
      <c r="C11764" s="144"/>
      <c r="D11764" s="144"/>
      <c r="E11764" s="144"/>
      <c r="F11764" s="144"/>
    </row>
    <row r="11765" spans="1:6">
      <c r="A11765" s="144"/>
      <c r="B11765" s="144"/>
      <c r="C11765" s="144"/>
      <c r="D11765" s="144"/>
      <c r="E11765" s="144"/>
      <c r="F11765" s="144"/>
    </row>
    <row r="11766" spans="1:6">
      <c r="A11766" s="144"/>
      <c r="B11766" s="144"/>
      <c r="C11766" s="144"/>
      <c r="D11766" s="144"/>
      <c r="E11766" s="144"/>
      <c r="F11766" s="144"/>
    </row>
    <row r="11767" spans="1:6">
      <c r="A11767" s="144"/>
      <c r="B11767" s="144"/>
      <c r="C11767" s="144"/>
      <c r="D11767" s="144"/>
      <c r="E11767" s="144"/>
      <c r="F11767" s="144"/>
    </row>
    <row r="11768" spans="1:6">
      <c r="A11768" s="144"/>
      <c r="B11768" s="144"/>
      <c r="C11768" s="144"/>
      <c r="D11768" s="144"/>
      <c r="E11768" s="144"/>
      <c r="F11768" s="144"/>
    </row>
    <row r="11769" spans="1:6">
      <c r="A11769" s="144"/>
      <c r="B11769" s="144"/>
      <c r="C11769" s="144"/>
      <c r="D11769" s="144"/>
      <c r="E11769" s="144"/>
      <c r="F11769" s="144"/>
    </row>
    <row r="11770" spans="1:6">
      <c r="A11770" s="144"/>
      <c r="B11770" s="144"/>
      <c r="C11770" s="144"/>
      <c r="D11770" s="144"/>
      <c r="E11770" s="144"/>
      <c r="F11770" s="144"/>
    </row>
    <row r="11771" spans="1:6">
      <c r="A11771" s="144"/>
      <c r="B11771" s="144"/>
      <c r="C11771" s="144"/>
      <c r="D11771" s="144"/>
      <c r="E11771" s="144"/>
      <c r="F11771" s="144"/>
    </row>
    <row r="11772" spans="1:6">
      <c r="A11772" s="144"/>
      <c r="B11772" s="144"/>
      <c r="C11772" s="144"/>
      <c r="D11772" s="144"/>
      <c r="E11772" s="144"/>
      <c r="F11772" s="144"/>
    </row>
    <row r="11773" spans="1:6">
      <c r="A11773" s="144"/>
      <c r="B11773" s="144"/>
      <c r="C11773" s="144"/>
      <c r="D11773" s="144"/>
      <c r="E11773" s="144"/>
      <c r="F11773" s="144"/>
    </row>
    <row r="11774" spans="1:6">
      <c r="A11774" s="144"/>
      <c r="B11774" s="144"/>
      <c r="C11774" s="144"/>
      <c r="D11774" s="144"/>
      <c r="E11774" s="144"/>
      <c r="F11774" s="144"/>
    </row>
    <row r="11775" spans="1:6">
      <c r="A11775" s="144"/>
      <c r="B11775" s="144"/>
      <c r="C11775" s="144"/>
      <c r="D11775" s="144"/>
      <c r="E11775" s="144"/>
      <c r="F11775" s="144"/>
    </row>
    <row r="11776" spans="1:6">
      <c r="A11776" s="144"/>
      <c r="B11776" s="144"/>
      <c r="C11776" s="144"/>
      <c r="D11776" s="144"/>
      <c r="E11776" s="144"/>
      <c r="F11776" s="144"/>
    </row>
    <row r="11777" spans="1:6">
      <c r="A11777" s="144"/>
      <c r="B11777" s="144"/>
      <c r="C11777" s="144"/>
      <c r="D11777" s="144"/>
      <c r="E11777" s="144"/>
      <c r="F11777" s="144"/>
    </row>
    <row r="11778" spans="1:6">
      <c r="A11778" s="144"/>
      <c r="B11778" s="144"/>
      <c r="C11778" s="144"/>
      <c r="D11778" s="144"/>
      <c r="E11778" s="144"/>
      <c r="F11778" s="144"/>
    </row>
    <row r="11779" spans="1:6">
      <c r="A11779" s="144"/>
      <c r="B11779" s="144"/>
      <c r="C11779" s="144"/>
      <c r="D11779" s="144"/>
      <c r="E11779" s="144"/>
      <c r="F11779" s="144"/>
    </row>
    <row r="11780" spans="1:6">
      <c r="A11780" s="144"/>
      <c r="B11780" s="144"/>
      <c r="C11780" s="144"/>
      <c r="D11780" s="144"/>
      <c r="E11780" s="144"/>
      <c r="F11780" s="144"/>
    </row>
    <row r="11781" spans="1:6">
      <c r="A11781" s="144"/>
      <c r="B11781" s="144"/>
      <c r="C11781" s="144"/>
      <c r="D11781" s="144"/>
      <c r="E11781" s="144"/>
      <c r="F11781" s="144"/>
    </row>
    <row r="11782" spans="1:6">
      <c r="A11782" s="144"/>
      <c r="B11782" s="144"/>
      <c r="C11782" s="144"/>
      <c r="D11782" s="144"/>
      <c r="E11782" s="144"/>
      <c r="F11782" s="144"/>
    </row>
    <row r="11783" spans="1:6">
      <c r="A11783" s="144"/>
      <c r="B11783" s="144"/>
      <c r="C11783" s="144"/>
      <c r="D11783" s="144"/>
      <c r="E11783" s="144"/>
      <c r="F11783" s="144"/>
    </row>
    <row r="11784" spans="1:6">
      <c r="A11784" s="144"/>
      <c r="B11784" s="144"/>
      <c r="C11784" s="144"/>
      <c r="D11784" s="144"/>
      <c r="E11784" s="144"/>
      <c r="F11784" s="144"/>
    </row>
    <row r="11785" spans="1:6">
      <c r="A11785" s="144"/>
      <c r="B11785" s="144"/>
      <c r="C11785" s="144"/>
      <c r="D11785" s="144"/>
      <c r="E11785" s="144"/>
      <c r="F11785" s="144"/>
    </row>
    <row r="11786" spans="1:6">
      <c r="A11786" s="144"/>
      <c r="B11786" s="144"/>
      <c r="C11786" s="144"/>
      <c r="D11786" s="144"/>
      <c r="E11786" s="144"/>
      <c r="F11786" s="144"/>
    </row>
    <row r="11787" spans="1:6">
      <c r="A11787" s="144"/>
      <c r="B11787" s="144"/>
      <c r="C11787" s="144"/>
      <c r="D11787" s="144"/>
      <c r="E11787" s="144"/>
      <c r="F11787" s="144"/>
    </row>
    <row r="11788" spans="1:6">
      <c r="A11788" s="144"/>
      <c r="B11788" s="144"/>
      <c r="C11788" s="144"/>
      <c r="D11788" s="144"/>
      <c r="E11788" s="144"/>
      <c r="F11788" s="144"/>
    </row>
    <row r="11789" spans="1:6">
      <c r="A11789" s="144"/>
      <c r="B11789" s="144"/>
      <c r="C11789" s="144"/>
      <c r="D11789" s="144"/>
      <c r="E11789" s="144"/>
      <c r="F11789" s="144"/>
    </row>
    <row r="11790" spans="1:6">
      <c r="A11790" s="144"/>
      <c r="B11790" s="144"/>
      <c r="C11790" s="144"/>
      <c r="D11790" s="144"/>
      <c r="E11790" s="144"/>
      <c r="F11790" s="144"/>
    </row>
    <row r="11791" spans="1:6">
      <c r="A11791" s="144"/>
      <c r="B11791" s="144"/>
      <c r="C11791" s="144"/>
      <c r="D11791" s="144"/>
      <c r="E11791" s="144"/>
      <c r="F11791" s="144"/>
    </row>
    <row r="11792" spans="1:6">
      <c r="A11792" s="144"/>
      <c r="B11792" s="144"/>
      <c r="C11792" s="144"/>
      <c r="D11792" s="144"/>
      <c r="E11792" s="144"/>
      <c r="F11792" s="144"/>
    </row>
    <row r="11793" spans="1:6">
      <c r="A11793" s="144"/>
      <c r="B11793" s="144"/>
      <c r="C11793" s="144"/>
      <c r="D11793" s="144"/>
      <c r="E11793" s="144"/>
      <c r="F11793" s="144"/>
    </row>
    <row r="11794" spans="1:6">
      <c r="A11794" s="144"/>
      <c r="B11794" s="144"/>
      <c r="C11794" s="144"/>
      <c r="D11794" s="144"/>
      <c r="E11794" s="144"/>
      <c r="F11794" s="144"/>
    </row>
    <row r="11795" spans="1:6">
      <c r="A11795" s="144"/>
      <c r="B11795" s="144"/>
      <c r="C11795" s="144"/>
      <c r="D11795" s="144"/>
      <c r="E11795" s="144"/>
      <c r="F11795" s="144"/>
    </row>
    <row r="11796" spans="1:6">
      <c r="A11796" s="144"/>
      <c r="B11796" s="144"/>
      <c r="C11796" s="144"/>
      <c r="D11796" s="144"/>
      <c r="E11796" s="144"/>
      <c r="F11796" s="144"/>
    </row>
    <row r="11797" spans="1:6">
      <c r="A11797" s="144"/>
      <c r="B11797" s="144"/>
      <c r="C11797" s="144"/>
      <c r="D11797" s="144"/>
      <c r="E11797" s="144"/>
      <c r="F11797" s="144"/>
    </row>
    <row r="11798" spans="1:6">
      <c r="A11798" s="144"/>
      <c r="B11798" s="144"/>
      <c r="C11798" s="144"/>
      <c r="D11798" s="144"/>
      <c r="E11798" s="144"/>
      <c r="F11798" s="144"/>
    </row>
    <row r="11799" spans="1:6">
      <c r="A11799" s="144"/>
      <c r="B11799" s="144"/>
      <c r="C11799" s="144"/>
      <c r="D11799" s="144"/>
      <c r="E11799" s="144"/>
      <c r="F11799" s="144"/>
    </row>
    <row r="11800" spans="1:6">
      <c r="A11800" s="144"/>
      <c r="B11800" s="144"/>
      <c r="C11800" s="144"/>
      <c r="D11800" s="144"/>
      <c r="E11800" s="144"/>
      <c r="F11800" s="144"/>
    </row>
    <row r="11801" spans="1:6">
      <c r="A11801" s="144"/>
      <c r="B11801" s="144"/>
      <c r="C11801" s="144"/>
      <c r="D11801" s="144"/>
      <c r="E11801" s="144"/>
      <c r="F11801" s="144"/>
    </row>
    <row r="11802" spans="1:6">
      <c r="A11802" s="144"/>
      <c r="B11802" s="144"/>
      <c r="C11802" s="144"/>
      <c r="D11802" s="144"/>
      <c r="E11802" s="144"/>
      <c r="F11802" s="144"/>
    </row>
    <row r="11803" spans="1:6">
      <c r="A11803" s="144"/>
      <c r="B11803" s="144"/>
      <c r="C11803" s="144"/>
      <c r="D11803" s="144"/>
      <c r="E11803" s="144"/>
      <c r="F11803" s="144"/>
    </row>
    <row r="11804" spans="1:6">
      <c r="A11804" s="144"/>
      <c r="B11804" s="144"/>
      <c r="C11804" s="144"/>
      <c r="D11804" s="144"/>
      <c r="E11804" s="144"/>
      <c r="F11804" s="144"/>
    </row>
    <row r="11805" spans="1:6">
      <c r="A11805" s="144"/>
      <c r="B11805" s="144"/>
      <c r="C11805" s="144"/>
      <c r="D11805" s="144"/>
      <c r="E11805" s="144"/>
      <c r="F11805" s="144"/>
    </row>
    <row r="11806" spans="1:6">
      <c r="A11806" s="144"/>
      <c r="B11806" s="144"/>
      <c r="C11806" s="144"/>
      <c r="D11806" s="144"/>
      <c r="E11806" s="144"/>
      <c r="F11806" s="144"/>
    </row>
    <row r="11807" spans="1:6">
      <c r="A11807" s="144"/>
      <c r="B11807" s="144"/>
      <c r="C11807" s="144"/>
      <c r="D11807" s="144"/>
      <c r="E11807" s="144"/>
      <c r="F11807" s="144"/>
    </row>
    <row r="11808" spans="1:6">
      <c r="A11808" s="144"/>
      <c r="B11808" s="144"/>
      <c r="C11808" s="144"/>
      <c r="D11808" s="144"/>
      <c r="E11808" s="144"/>
      <c r="F11808" s="144"/>
    </row>
    <row r="11809" spans="1:6">
      <c r="A11809" s="144"/>
      <c r="B11809" s="144"/>
      <c r="C11809" s="144"/>
      <c r="D11809" s="144"/>
      <c r="E11809" s="144"/>
      <c r="F11809" s="144"/>
    </row>
    <row r="11810" spans="1:6">
      <c r="A11810" s="144"/>
      <c r="B11810" s="144"/>
      <c r="C11810" s="144"/>
      <c r="D11810" s="144"/>
      <c r="E11810" s="144"/>
      <c r="F11810" s="144"/>
    </row>
    <row r="11811" spans="1:6">
      <c r="A11811" s="144"/>
      <c r="B11811" s="144"/>
      <c r="C11811" s="144"/>
      <c r="D11811" s="144"/>
      <c r="E11811" s="144"/>
      <c r="F11811" s="144"/>
    </row>
    <row r="11812" spans="1:6">
      <c r="A11812" s="144"/>
      <c r="B11812" s="144"/>
      <c r="C11812" s="144"/>
      <c r="D11812" s="144"/>
      <c r="E11812" s="144"/>
      <c r="F11812" s="144"/>
    </row>
    <row r="11813" spans="1:6">
      <c r="A11813" s="144"/>
      <c r="B11813" s="144"/>
      <c r="C11813" s="144"/>
      <c r="D11813" s="144"/>
      <c r="E11813" s="144"/>
      <c r="F11813" s="144"/>
    </row>
    <row r="11814" spans="1:6">
      <c r="A11814" s="144"/>
      <c r="B11814" s="144"/>
      <c r="C11814" s="144"/>
      <c r="D11814" s="144"/>
      <c r="E11814" s="144"/>
      <c r="F11814" s="144"/>
    </row>
    <row r="11815" spans="1:6">
      <c r="A11815" s="144"/>
      <c r="B11815" s="144"/>
      <c r="C11815" s="144"/>
      <c r="D11815" s="144"/>
      <c r="E11815" s="144"/>
      <c r="F11815" s="144"/>
    </row>
    <row r="11816" spans="1:6">
      <c r="A11816" s="144"/>
      <c r="B11816" s="144"/>
      <c r="C11816" s="144"/>
      <c r="D11816" s="144"/>
      <c r="E11816" s="144"/>
      <c r="F11816" s="144"/>
    </row>
    <row r="11817" spans="1:6">
      <c r="A11817" s="144"/>
      <c r="B11817" s="144"/>
      <c r="C11817" s="144"/>
      <c r="D11817" s="144"/>
      <c r="E11817" s="144"/>
      <c r="F11817" s="144"/>
    </row>
    <row r="11818" spans="1:6">
      <c r="A11818" s="144"/>
      <c r="B11818" s="144"/>
      <c r="C11818" s="144"/>
      <c r="D11818" s="144"/>
      <c r="E11818" s="144"/>
      <c r="F11818" s="144"/>
    </row>
    <row r="11819" spans="1:6">
      <c r="A11819" s="144"/>
      <c r="B11819" s="144"/>
      <c r="C11819" s="144"/>
      <c r="D11819" s="144"/>
      <c r="E11819" s="144"/>
      <c r="F11819" s="144"/>
    </row>
    <row r="11820" spans="1:6">
      <c r="A11820" s="144"/>
      <c r="B11820" s="144"/>
      <c r="C11820" s="144"/>
      <c r="D11820" s="144"/>
      <c r="E11820" s="144"/>
      <c r="F11820" s="144"/>
    </row>
    <row r="11821" spans="1:6">
      <c r="A11821" s="144"/>
      <c r="B11821" s="144"/>
      <c r="C11821" s="144"/>
      <c r="D11821" s="144"/>
      <c r="E11821" s="144"/>
      <c r="F11821" s="144"/>
    </row>
    <row r="11822" spans="1:6">
      <c r="A11822" s="144"/>
      <c r="B11822" s="144"/>
      <c r="C11822" s="144"/>
      <c r="D11822" s="144"/>
      <c r="E11822" s="144"/>
      <c r="F11822" s="144"/>
    </row>
    <row r="11823" spans="1:6">
      <c r="A11823" s="144"/>
      <c r="B11823" s="144"/>
      <c r="C11823" s="144"/>
      <c r="D11823" s="144"/>
      <c r="E11823" s="144"/>
      <c r="F11823" s="144"/>
    </row>
    <row r="11824" spans="1:6">
      <c r="A11824" s="144"/>
      <c r="B11824" s="144"/>
      <c r="C11824" s="144"/>
      <c r="D11824" s="144"/>
      <c r="E11824" s="144"/>
      <c r="F11824" s="144"/>
    </row>
    <row r="11825" spans="1:6">
      <c r="A11825" s="144"/>
      <c r="B11825" s="144"/>
      <c r="C11825" s="144"/>
      <c r="D11825" s="144"/>
      <c r="E11825" s="144"/>
      <c r="F11825" s="144"/>
    </row>
    <row r="11826" spans="1:6">
      <c r="A11826" s="144"/>
      <c r="B11826" s="144"/>
      <c r="C11826" s="144"/>
      <c r="D11826" s="144"/>
      <c r="E11826" s="144"/>
      <c r="F11826" s="144"/>
    </row>
    <row r="11827" spans="1:6">
      <c r="A11827" s="144"/>
      <c r="B11827" s="144"/>
      <c r="C11827" s="144"/>
      <c r="D11827" s="144"/>
      <c r="E11827" s="144"/>
      <c r="F11827" s="144"/>
    </row>
    <row r="11828" spans="1:6">
      <c r="A11828" s="144"/>
      <c r="B11828" s="144"/>
      <c r="C11828" s="144"/>
      <c r="D11828" s="144"/>
      <c r="E11828" s="144"/>
      <c r="F11828" s="144"/>
    </row>
    <row r="11829" spans="1:6">
      <c r="A11829" s="144"/>
      <c r="B11829" s="144"/>
      <c r="C11829" s="144"/>
      <c r="D11829" s="144"/>
      <c r="E11829" s="144"/>
      <c r="F11829" s="144"/>
    </row>
    <row r="11830" spans="1:6">
      <c r="A11830" s="144"/>
      <c r="B11830" s="144"/>
      <c r="C11830" s="144"/>
      <c r="D11830" s="144"/>
      <c r="E11830" s="144"/>
      <c r="F11830" s="144"/>
    </row>
    <row r="11831" spans="1:6">
      <c r="A11831" s="144"/>
      <c r="B11831" s="144"/>
      <c r="C11831" s="144"/>
      <c r="D11831" s="144"/>
      <c r="E11831" s="144"/>
      <c r="F11831" s="144"/>
    </row>
    <row r="11832" spans="1:6">
      <c r="A11832" s="144"/>
      <c r="B11832" s="144"/>
      <c r="C11832" s="144"/>
      <c r="D11832" s="144"/>
      <c r="E11832" s="144"/>
      <c r="F11832" s="144"/>
    </row>
    <row r="11833" spans="1:6">
      <c r="A11833" s="144"/>
      <c r="B11833" s="144"/>
      <c r="C11833" s="144"/>
      <c r="D11833" s="144"/>
      <c r="E11833" s="144"/>
      <c r="F11833" s="144"/>
    </row>
    <row r="11834" spans="1:6">
      <c r="A11834" s="144"/>
      <c r="B11834" s="144"/>
      <c r="C11834" s="144"/>
      <c r="D11834" s="144"/>
      <c r="E11834" s="144"/>
      <c r="F11834" s="144"/>
    </row>
    <row r="11835" spans="1:6">
      <c r="A11835" s="144"/>
      <c r="B11835" s="144"/>
      <c r="C11835" s="144"/>
      <c r="D11835" s="144"/>
      <c r="E11835" s="144"/>
      <c r="F11835" s="144"/>
    </row>
    <row r="11836" spans="1:6">
      <c r="A11836" s="144"/>
      <c r="B11836" s="144"/>
      <c r="C11836" s="144"/>
      <c r="D11836" s="144"/>
      <c r="E11836" s="144"/>
      <c r="F11836" s="144"/>
    </row>
    <row r="11837" spans="1:6">
      <c r="A11837" s="144"/>
      <c r="B11837" s="144"/>
      <c r="C11837" s="144"/>
      <c r="D11837" s="144"/>
      <c r="E11837" s="144"/>
      <c r="F11837" s="144"/>
    </row>
    <row r="11838" spans="1:6">
      <c r="A11838" s="144"/>
      <c r="B11838" s="144"/>
      <c r="C11838" s="144"/>
      <c r="D11838" s="144"/>
      <c r="E11838" s="144"/>
      <c r="F11838" s="144"/>
    </row>
    <row r="11839" spans="1:6">
      <c r="A11839" s="144"/>
      <c r="B11839" s="144"/>
      <c r="C11839" s="144"/>
      <c r="D11839" s="144"/>
      <c r="E11839" s="144"/>
      <c r="F11839" s="144"/>
    </row>
    <row r="11840" spans="1:6">
      <c r="A11840" s="144"/>
      <c r="B11840" s="144"/>
      <c r="C11840" s="144"/>
      <c r="D11840" s="144"/>
      <c r="E11840" s="144"/>
      <c r="F11840" s="144"/>
    </row>
    <row r="11841" spans="1:6">
      <c r="A11841" s="144"/>
      <c r="B11841" s="144"/>
      <c r="C11841" s="144"/>
      <c r="D11841" s="144"/>
      <c r="E11841" s="144"/>
      <c r="F11841" s="144"/>
    </row>
    <row r="11842" spans="1:6">
      <c r="A11842" s="144"/>
      <c r="B11842" s="144"/>
      <c r="C11842" s="144"/>
      <c r="D11842" s="144"/>
      <c r="E11842" s="144"/>
      <c r="F11842" s="144"/>
    </row>
    <row r="11843" spans="1:6">
      <c r="A11843" s="144"/>
      <c r="B11843" s="144"/>
      <c r="C11843" s="144"/>
      <c r="D11843" s="144"/>
      <c r="E11843" s="144"/>
      <c r="F11843" s="144"/>
    </row>
    <row r="11844" spans="1:6">
      <c r="A11844" s="144"/>
      <c r="B11844" s="144"/>
      <c r="C11844" s="144"/>
      <c r="D11844" s="144"/>
      <c r="E11844" s="144"/>
      <c r="F11844" s="144"/>
    </row>
    <row r="11845" spans="1:6">
      <c r="A11845" s="144"/>
      <c r="B11845" s="144"/>
      <c r="C11845" s="144"/>
      <c r="D11845" s="144"/>
      <c r="E11845" s="144"/>
      <c r="F11845" s="144"/>
    </row>
    <row r="11846" spans="1:6">
      <c r="A11846" s="144"/>
      <c r="B11846" s="144"/>
      <c r="C11846" s="144"/>
      <c r="D11846" s="144"/>
      <c r="E11846" s="144"/>
      <c r="F11846" s="144"/>
    </row>
    <row r="11847" spans="1:6">
      <c r="A11847" s="144"/>
      <c r="B11847" s="144"/>
      <c r="C11847" s="144"/>
      <c r="D11847" s="144"/>
      <c r="E11847" s="144"/>
      <c r="F11847" s="144"/>
    </row>
    <row r="11848" spans="1:6">
      <c r="A11848" s="144"/>
      <c r="B11848" s="144"/>
      <c r="C11848" s="144"/>
      <c r="D11848" s="144"/>
      <c r="E11848" s="144"/>
      <c r="F11848" s="144"/>
    </row>
    <row r="11849" spans="1:6">
      <c r="A11849" s="144"/>
      <c r="B11849" s="144"/>
      <c r="C11849" s="144"/>
      <c r="D11849" s="144"/>
      <c r="E11849" s="144"/>
      <c r="F11849" s="144"/>
    </row>
    <row r="11850" spans="1:6">
      <c r="A11850" s="144"/>
      <c r="B11850" s="144"/>
      <c r="C11850" s="144"/>
      <c r="D11850" s="144"/>
      <c r="E11850" s="144"/>
      <c r="F11850" s="144"/>
    </row>
    <row r="11851" spans="1:6">
      <c r="A11851" s="144"/>
      <c r="B11851" s="144"/>
      <c r="C11851" s="144"/>
      <c r="D11851" s="144"/>
      <c r="E11851" s="144"/>
      <c r="F11851" s="144"/>
    </row>
    <row r="11852" spans="1:6">
      <c r="A11852" s="144"/>
      <c r="B11852" s="144"/>
      <c r="C11852" s="144"/>
      <c r="D11852" s="144"/>
      <c r="E11852" s="144"/>
      <c r="F11852" s="144"/>
    </row>
    <row r="11853" spans="1:6">
      <c r="A11853" s="144"/>
      <c r="B11853" s="144"/>
      <c r="C11853" s="144"/>
      <c r="D11853" s="144"/>
      <c r="E11853" s="144"/>
      <c r="F11853" s="144"/>
    </row>
    <row r="11854" spans="1:6">
      <c r="A11854" s="144"/>
      <c r="B11854" s="144"/>
      <c r="C11854" s="144"/>
      <c r="D11854" s="144"/>
      <c r="E11854" s="144"/>
      <c r="F11854" s="144"/>
    </row>
    <row r="11855" spans="1:6">
      <c r="A11855" s="144"/>
      <c r="B11855" s="144"/>
      <c r="C11855" s="144"/>
      <c r="D11855" s="144"/>
      <c r="E11855" s="144"/>
      <c r="F11855" s="144"/>
    </row>
    <row r="11856" spans="1:6">
      <c r="A11856" s="144"/>
      <c r="B11856" s="144"/>
      <c r="C11856" s="144"/>
      <c r="D11856" s="144"/>
      <c r="E11856" s="144"/>
      <c r="F11856" s="144"/>
    </row>
    <row r="11857" spans="1:6">
      <c r="A11857" s="144"/>
      <c r="B11857" s="144"/>
      <c r="C11857" s="144"/>
      <c r="D11857" s="144"/>
      <c r="E11857" s="144"/>
      <c r="F11857" s="144"/>
    </row>
    <row r="11858" spans="1:6">
      <c r="A11858" s="144"/>
      <c r="B11858" s="144"/>
      <c r="C11858" s="144"/>
      <c r="D11858" s="144"/>
      <c r="E11858" s="144"/>
      <c r="F11858" s="144"/>
    </row>
    <row r="11859" spans="1:6">
      <c r="A11859" s="144"/>
      <c r="B11859" s="144"/>
      <c r="C11859" s="144"/>
      <c r="D11859" s="144"/>
      <c r="E11859" s="144"/>
      <c r="F11859" s="144"/>
    </row>
    <row r="11860" spans="1:6">
      <c r="A11860" s="144"/>
      <c r="B11860" s="144"/>
      <c r="C11860" s="144"/>
      <c r="D11860" s="144"/>
      <c r="E11860" s="144"/>
      <c r="F11860" s="144"/>
    </row>
    <row r="11861" spans="1:6">
      <c r="A11861" s="144"/>
      <c r="B11861" s="144"/>
      <c r="C11861" s="144"/>
      <c r="D11861" s="144"/>
      <c r="E11861" s="144"/>
      <c r="F11861" s="144"/>
    </row>
    <row r="11862" spans="1:6">
      <c r="A11862" s="144"/>
      <c r="B11862" s="144"/>
      <c r="C11862" s="144"/>
      <c r="D11862" s="144"/>
      <c r="E11862" s="144"/>
      <c r="F11862" s="144"/>
    </row>
    <row r="11863" spans="1:6">
      <c r="A11863" s="144"/>
      <c r="B11863" s="144"/>
      <c r="C11863" s="144"/>
      <c r="D11863" s="144"/>
      <c r="E11863" s="144"/>
      <c r="F11863" s="144"/>
    </row>
    <row r="11864" spans="1:6">
      <c r="A11864" s="144"/>
      <c r="B11864" s="144"/>
      <c r="C11864" s="144"/>
      <c r="D11864" s="144"/>
      <c r="E11864" s="144"/>
      <c r="F11864" s="144"/>
    </row>
    <row r="11865" spans="1:6">
      <c r="A11865" s="144"/>
      <c r="B11865" s="144"/>
      <c r="C11865" s="144"/>
      <c r="D11865" s="144"/>
      <c r="E11865" s="144"/>
      <c r="F11865" s="144"/>
    </row>
    <row r="11866" spans="1:6">
      <c r="A11866" s="144"/>
      <c r="B11866" s="144"/>
      <c r="C11866" s="144"/>
      <c r="D11866" s="144"/>
      <c r="E11866" s="144"/>
      <c r="F11866" s="144"/>
    </row>
    <row r="11867" spans="1:6">
      <c r="A11867" s="144"/>
      <c r="B11867" s="144"/>
      <c r="C11867" s="144"/>
      <c r="D11867" s="144"/>
      <c r="E11867" s="144"/>
      <c r="F11867" s="144"/>
    </row>
    <row r="11868" spans="1:6">
      <c r="A11868" s="144"/>
      <c r="B11868" s="144"/>
      <c r="C11868" s="144"/>
      <c r="D11868" s="144"/>
      <c r="E11868" s="144"/>
      <c r="F11868" s="144"/>
    </row>
    <row r="11869" spans="1:6">
      <c r="A11869" s="144"/>
      <c r="B11869" s="144"/>
      <c r="C11869" s="144"/>
      <c r="D11869" s="144"/>
      <c r="E11869" s="144"/>
      <c r="F11869" s="144"/>
    </row>
    <row r="11870" spans="1:6">
      <c r="A11870" s="144"/>
      <c r="B11870" s="144"/>
      <c r="C11870" s="144"/>
      <c r="D11870" s="144"/>
      <c r="E11870" s="144"/>
      <c r="F11870" s="144"/>
    </row>
    <row r="11871" spans="1:6">
      <c r="A11871" s="144"/>
      <c r="B11871" s="144"/>
      <c r="C11871" s="144"/>
      <c r="D11871" s="144"/>
      <c r="E11871" s="144"/>
      <c r="F11871" s="144"/>
    </row>
    <row r="11872" spans="1:6">
      <c r="A11872" s="144"/>
      <c r="B11872" s="144"/>
      <c r="C11872" s="144"/>
      <c r="D11872" s="144"/>
      <c r="E11872" s="144"/>
      <c r="F11872" s="144"/>
    </row>
    <row r="11873" spans="1:6">
      <c r="A11873" s="144"/>
      <c r="B11873" s="144"/>
      <c r="C11873" s="144"/>
      <c r="D11873" s="144"/>
      <c r="E11873" s="144"/>
      <c r="F11873" s="144"/>
    </row>
    <row r="11874" spans="1:6">
      <c r="A11874" s="144"/>
      <c r="B11874" s="144"/>
      <c r="C11874" s="144"/>
      <c r="D11874" s="144"/>
      <c r="E11874" s="144"/>
      <c r="F11874" s="144"/>
    </row>
    <row r="11875" spans="1:6">
      <c r="A11875" s="144"/>
      <c r="B11875" s="144"/>
      <c r="C11875" s="144"/>
      <c r="D11875" s="144"/>
      <c r="E11875" s="144"/>
      <c r="F11875" s="144"/>
    </row>
    <row r="11876" spans="1:6">
      <c r="A11876" s="144"/>
      <c r="B11876" s="144"/>
      <c r="C11876" s="144"/>
      <c r="D11876" s="144"/>
      <c r="E11876" s="144"/>
      <c r="F11876" s="144"/>
    </row>
    <row r="11877" spans="1:6">
      <c r="A11877" s="144"/>
      <c r="B11877" s="144"/>
      <c r="C11877" s="144"/>
      <c r="D11877" s="144"/>
      <c r="E11877" s="144"/>
      <c r="F11877" s="144"/>
    </row>
    <row r="11878" spans="1:6">
      <c r="A11878" s="144"/>
      <c r="B11878" s="144"/>
      <c r="C11878" s="144"/>
      <c r="D11878" s="144"/>
      <c r="E11878" s="144"/>
      <c r="F11878" s="144"/>
    </row>
    <row r="11879" spans="1:6">
      <c r="A11879" s="144"/>
      <c r="B11879" s="144"/>
      <c r="C11879" s="144"/>
      <c r="D11879" s="144"/>
      <c r="E11879" s="144"/>
      <c r="F11879" s="144"/>
    </row>
    <row r="11880" spans="1:6">
      <c r="A11880" s="144"/>
      <c r="B11880" s="144"/>
      <c r="C11880" s="144"/>
      <c r="D11880" s="144"/>
      <c r="E11880" s="144"/>
      <c r="F11880" s="144"/>
    </row>
    <row r="11881" spans="1:6">
      <c r="A11881" s="144"/>
      <c r="B11881" s="144"/>
      <c r="C11881" s="144"/>
      <c r="D11881" s="144"/>
      <c r="E11881" s="144"/>
      <c r="F11881" s="144"/>
    </row>
    <row r="11882" spans="1:6">
      <c r="A11882" s="144"/>
      <c r="B11882" s="144"/>
      <c r="C11882" s="144"/>
      <c r="D11882" s="144"/>
      <c r="E11882" s="144"/>
      <c r="F11882" s="144"/>
    </row>
    <row r="11883" spans="1:6">
      <c r="A11883" s="144"/>
      <c r="B11883" s="144"/>
      <c r="C11883" s="144"/>
      <c r="D11883" s="144"/>
      <c r="E11883" s="144"/>
      <c r="F11883" s="144"/>
    </row>
    <row r="11884" spans="1:6">
      <c r="A11884" s="144"/>
      <c r="B11884" s="144"/>
      <c r="C11884" s="144"/>
      <c r="D11884" s="144"/>
      <c r="E11884" s="144"/>
      <c r="F11884" s="144"/>
    </row>
    <row r="11885" spans="1:6">
      <c r="A11885" s="144"/>
      <c r="B11885" s="144"/>
      <c r="C11885" s="144"/>
      <c r="D11885" s="144"/>
      <c r="E11885" s="144"/>
      <c r="F11885" s="144"/>
    </row>
    <row r="11886" spans="1:6">
      <c r="A11886" s="144"/>
      <c r="B11886" s="144"/>
      <c r="C11886" s="144"/>
      <c r="D11886" s="144"/>
      <c r="E11886" s="144"/>
      <c r="F11886" s="144"/>
    </row>
    <row r="11887" spans="1:6">
      <c r="A11887" s="144"/>
      <c r="B11887" s="144"/>
      <c r="C11887" s="144"/>
      <c r="D11887" s="144"/>
      <c r="E11887" s="144"/>
      <c r="F11887" s="144"/>
    </row>
    <row r="11888" spans="1:6">
      <c r="A11888" s="144"/>
      <c r="B11888" s="144"/>
      <c r="C11888" s="144"/>
      <c r="D11888" s="144"/>
      <c r="E11888" s="144"/>
      <c r="F11888" s="144"/>
    </row>
    <row r="11889" spans="1:6">
      <c r="A11889" s="144"/>
      <c r="B11889" s="144"/>
      <c r="C11889" s="144"/>
      <c r="D11889" s="144"/>
      <c r="E11889" s="144"/>
      <c r="F11889" s="144"/>
    </row>
    <row r="11890" spans="1:6">
      <c r="A11890" s="144"/>
      <c r="B11890" s="144"/>
      <c r="C11890" s="144"/>
      <c r="D11890" s="144"/>
      <c r="E11890" s="144"/>
      <c r="F11890" s="144"/>
    </row>
    <row r="11891" spans="1:6">
      <c r="A11891" s="144"/>
      <c r="B11891" s="144"/>
      <c r="C11891" s="144"/>
      <c r="D11891" s="144"/>
      <c r="E11891" s="144"/>
      <c r="F11891" s="144"/>
    </row>
    <row r="11892" spans="1:6">
      <c r="A11892" s="144"/>
      <c r="B11892" s="144"/>
      <c r="C11892" s="144"/>
      <c r="D11892" s="144"/>
      <c r="E11892" s="144"/>
      <c r="F11892" s="144"/>
    </row>
    <row r="11893" spans="1:6">
      <c r="A11893" s="144"/>
      <c r="B11893" s="144"/>
      <c r="C11893" s="144"/>
      <c r="D11893" s="144"/>
      <c r="E11893" s="144"/>
      <c r="F11893" s="144"/>
    </row>
    <row r="11894" spans="1:6">
      <c r="A11894" s="144"/>
      <c r="B11894" s="144"/>
      <c r="C11894" s="144"/>
      <c r="D11894" s="144"/>
      <c r="E11894" s="144"/>
      <c r="F11894" s="144"/>
    </row>
    <row r="11895" spans="1:6">
      <c r="A11895" s="144"/>
      <c r="B11895" s="144"/>
      <c r="C11895" s="144"/>
      <c r="D11895" s="144"/>
      <c r="E11895" s="144"/>
      <c r="F11895" s="144"/>
    </row>
    <row r="11896" spans="1:6">
      <c r="A11896" s="144"/>
      <c r="B11896" s="144"/>
      <c r="C11896" s="144"/>
      <c r="D11896" s="144"/>
      <c r="E11896" s="144"/>
      <c r="F11896" s="144"/>
    </row>
    <row r="11897" spans="1:6">
      <c r="A11897" s="144"/>
      <c r="B11897" s="144"/>
      <c r="C11897" s="144"/>
      <c r="D11897" s="144"/>
      <c r="E11897" s="144"/>
      <c r="F11897" s="144"/>
    </row>
    <row r="11898" spans="1:6">
      <c r="A11898" s="144"/>
      <c r="B11898" s="144"/>
      <c r="C11898" s="144"/>
      <c r="D11898" s="144"/>
      <c r="E11898" s="144"/>
      <c r="F11898" s="144"/>
    </row>
    <row r="11899" spans="1:6">
      <c r="A11899" s="144"/>
      <c r="B11899" s="144"/>
      <c r="C11899" s="144"/>
      <c r="D11899" s="144"/>
      <c r="E11899" s="144"/>
      <c r="F11899" s="144"/>
    </row>
    <row r="11900" spans="1:6">
      <c r="A11900" s="144"/>
      <c r="B11900" s="144"/>
      <c r="C11900" s="144"/>
      <c r="D11900" s="144"/>
      <c r="E11900" s="144"/>
      <c r="F11900" s="144"/>
    </row>
    <row r="11901" spans="1:6">
      <c r="A11901" s="144"/>
      <c r="B11901" s="144"/>
      <c r="C11901" s="144"/>
      <c r="D11901" s="144"/>
      <c r="E11901" s="144"/>
      <c r="F11901" s="144"/>
    </row>
    <row r="11902" spans="1:6">
      <c r="A11902" s="144"/>
      <c r="B11902" s="144"/>
      <c r="C11902" s="144"/>
      <c r="D11902" s="144"/>
      <c r="E11902" s="144"/>
      <c r="F11902" s="144"/>
    </row>
    <row r="11903" spans="1:6">
      <c r="A11903" s="144"/>
      <c r="B11903" s="144"/>
      <c r="C11903" s="144"/>
      <c r="D11903" s="144"/>
      <c r="E11903" s="144"/>
      <c r="F11903" s="144"/>
    </row>
    <row r="11904" spans="1:6">
      <c r="A11904" s="144"/>
      <c r="B11904" s="144"/>
      <c r="C11904" s="144"/>
      <c r="D11904" s="144"/>
      <c r="E11904" s="144"/>
      <c r="F11904" s="144"/>
    </row>
    <row r="11905" spans="1:6">
      <c r="A11905" s="144"/>
      <c r="B11905" s="144"/>
      <c r="C11905" s="144"/>
      <c r="D11905" s="144"/>
      <c r="E11905" s="144"/>
      <c r="F11905" s="144"/>
    </row>
    <row r="11906" spans="1:6">
      <c r="A11906" s="144"/>
      <c r="B11906" s="144"/>
      <c r="C11906" s="144"/>
      <c r="D11906" s="144"/>
      <c r="E11906" s="144"/>
      <c r="F11906" s="144"/>
    </row>
    <row r="11907" spans="1:6">
      <c r="A11907" s="144"/>
      <c r="B11907" s="144"/>
      <c r="C11907" s="144"/>
      <c r="D11907" s="144"/>
      <c r="E11907" s="144"/>
      <c r="F11907" s="144"/>
    </row>
    <row r="11908" spans="1:6">
      <c r="A11908" s="144"/>
      <c r="B11908" s="144"/>
      <c r="C11908" s="144"/>
      <c r="D11908" s="144"/>
      <c r="E11908" s="144"/>
      <c r="F11908" s="144"/>
    </row>
    <row r="11909" spans="1:6">
      <c r="A11909" s="144"/>
      <c r="B11909" s="144"/>
      <c r="C11909" s="144"/>
      <c r="D11909" s="144"/>
      <c r="E11909" s="144"/>
      <c r="F11909" s="144"/>
    </row>
    <row r="11910" spans="1:6">
      <c r="A11910" s="144"/>
      <c r="B11910" s="144"/>
      <c r="C11910" s="144"/>
      <c r="D11910" s="144"/>
      <c r="E11910" s="144"/>
      <c r="F11910" s="144"/>
    </row>
    <row r="11911" spans="1:6">
      <c r="A11911" s="144"/>
      <c r="B11911" s="144"/>
      <c r="C11911" s="144"/>
      <c r="D11911" s="144"/>
      <c r="E11911" s="144"/>
      <c r="F11911" s="144"/>
    </row>
    <row r="11912" spans="1:6">
      <c r="A11912" s="144"/>
      <c r="B11912" s="144"/>
      <c r="C11912" s="144"/>
      <c r="D11912" s="144"/>
      <c r="E11912" s="144"/>
      <c r="F11912" s="144"/>
    </row>
    <row r="11913" spans="1:6">
      <c r="A11913" s="144"/>
      <c r="B11913" s="144"/>
      <c r="C11913" s="144"/>
      <c r="D11913" s="144"/>
      <c r="E11913" s="144"/>
      <c r="F11913" s="144"/>
    </row>
    <row r="11914" spans="1:6">
      <c r="A11914" s="144"/>
      <c r="B11914" s="144"/>
      <c r="C11914" s="144"/>
      <c r="D11914" s="144"/>
      <c r="E11914" s="144"/>
      <c r="F11914" s="144"/>
    </row>
    <row r="11915" spans="1:6">
      <c r="A11915" s="144"/>
      <c r="B11915" s="144"/>
      <c r="C11915" s="144"/>
      <c r="D11915" s="144"/>
      <c r="E11915" s="144"/>
      <c r="F11915" s="144"/>
    </row>
    <row r="11916" spans="1:6">
      <c r="A11916" s="144"/>
      <c r="B11916" s="144"/>
      <c r="C11916" s="144"/>
      <c r="D11916" s="144"/>
      <c r="E11916" s="144"/>
      <c r="F11916" s="144"/>
    </row>
    <row r="11917" spans="1:6">
      <c r="A11917" s="144"/>
      <c r="B11917" s="144"/>
      <c r="C11917" s="144"/>
      <c r="D11917" s="144"/>
      <c r="E11917" s="144"/>
      <c r="F11917" s="144"/>
    </row>
    <row r="11918" spans="1:6">
      <c r="A11918" s="144"/>
      <c r="B11918" s="144"/>
      <c r="C11918" s="144"/>
      <c r="D11918" s="144"/>
      <c r="E11918" s="144"/>
      <c r="F11918" s="144"/>
    </row>
    <row r="11919" spans="1:6">
      <c r="A11919" s="144"/>
      <c r="B11919" s="144"/>
      <c r="C11919" s="144"/>
      <c r="D11919" s="144"/>
      <c r="E11919" s="144"/>
      <c r="F11919" s="144"/>
    </row>
    <row r="11920" spans="1:6">
      <c r="A11920" s="144"/>
      <c r="B11920" s="144"/>
      <c r="C11920" s="144"/>
      <c r="D11920" s="144"/>
      <c r="E11920" s="144"/>
      <c r="F11920" s="144"/>
    </row>
    <row r="11921" spans="1:6">
      <c r="A11921" s="144"/>
      <c r="B11921" s="144"/>
      <c r="C11921" s="144"/>
      <c r="D11921" s="144"/>
      <c r="E11921" s="144"/>
      <c r="F11921" s="144"/>
    </row>
    <row r="11922" spans="1:6">
      <c r="A11922" s="144"/>
      <c r="B11922" s="144"/>
      <c r="C11922" s="144"/>
      <c r="D11922" s="144"/>
      <c r="E11922" s="144"/>
      <c r="F11922" s="144"/>
    </row>
    <row r="11923" spans="1:6">
      <c r="A11923" s="144"/>
      <c r="B11923" s="144"/>
      <c r="C11923" s="144"/>
      <c r="D11923" s="144"/>
      <c r="E11923" s="144"/>
      <c r="F11923" s="144"/>
    </row>
    <row r="11924" spans="1:6">
      <c r="A11924" s="144"/>
      <c r="B11924" s="144"/>
      <c r="C11924" s="144"/>
      <c r="D11924" s="144"/>
      <c r="E11924" s="144"/>
      <c r="F11924" s="144"/>
    </row>
    <row r="11925" spans="1:6">
      <c r="A11925" s="144"/>
      <c r="B11925" s="144"/>
      <c r="C11925" s="144"/>
      <c r="D11925" s="144"/>
      <c r="E11925" s="144"/>
      <c r="F11925" s="144"/>
    </row>
    <row r="11926" spans="1:6">
      <c r="A11926" s="144"/>
      <c r="B11926" s="144"/>
      <c r="C11926" s="144"/>
      <c r="D11926" s="144"/>
      <c r="E11926" s="144"/>
      <c r="F11926" s="144"/>
    </row>
    <row r="11927" spans="1:6">
      <c r="A11927" s="144"/>
      <c r="B11927" s="144"/>
      <c r="C11927" s="144"/>
      <c r="D11927" s="144"/>
      <c r="E11927" s="144"/>
      <c r="F11927" s="144"/>
    </row>
    <row r="11928" spans="1:6">
      <c r="A11928" s="144"/>
      <c r="B11928" s="144"/>
      <c r="C11928" s="144"/>
      <c r="D11928" s="144"/>
      <c r="E11928" s="144"/>
      <c r="F11928" s="144"/>
    </row>
    <row r="11929" spans="1:6">
      <c r="A11929" s="144"/>
      <c r="B11929" s="144"/>
      <c r="C11929" s="144"/>
      <c r="D11929" s="144"/>
      <c r="E11929" s="144"/>
      <c r="F11929" s="144"/>
    </row>
    <row r="11930" spans="1:6">
      <c r="A11930" s="144"/>
      <c r="B11930" s="144"/>
      <c r="C11930" s="144"/>
      <c r="D11930" s="144"/>
      <c r="E11930" s="144"/>
      <c r="F11930" s="144"/>
    </row>
    <row r="11931" spans="1:6">
      <c r="A11931" s="144"/>
      <c r="B11931" s="144"/>
      <c r="C11931" s="144"/>
      <c r="D11931" s="144"/>
      <c r="E11931" s="144"/>
      <c r="F11931" s="144"/>
    </row>
    <row r="11932" spans="1:6">
      <c r="A11932" s="144"/>
      <c r="B11932" s="144"/>
      <c r="C11932" s="144"/>
      <c r="D11932" s="144"/>
      <c r="E11932" s="144"/>
      <c r="F11932" s="144"/>
    </row>
    <row r="11933" spans="1:6">
      <c r="A11933" s="144"/>
      <c r="B11933" s="144"/>
      <c r="C11933" s="144"/>
      <c r="D11933" s="144"/>
      <c r="E11933" s="144"/>
      <c r="F11933" s="144"/>
    </row>
    <row r="11934" spans="1:6">
      <c r="A11934" s="144"/>
      <c r="B11934" s="144"/>
      <c r="C11934" s="144"/>
      <c r="D11934" s="144"/>
      <c r="E11934" s="144"/>
      <c r="F11934" s="144"/>
    </row>
    <row r="11935" spans="1:6">
      <c r="A11935" s="144"/>
      <c r="B11935" s="144"/>
      <c r="C11935" s="144"/>
      <c r="D11935" s="144"/>
      <c r="E11935" s="144"/>
      <c r="F11935" s="144"/>
    </row>
    <row r="11936" spans="1:6">
      <c r="A11936" s="144"/>
      <c r="B11936" s="144"/>
      <c r="C11936" s="144"/>
      <c r="D11936" s="144"/>
      <c r="E11936" s="144"/>
      <c r="F11936" s="144"/>
    </row>
    <row r="11937" spans="1:6">
      <c r="A11937" s="144"/>
      <c r="B11937" s="144"/>
      <c r="C11937" s="144"/>
      <c r="D11937" s="144"/>
      <c r="E11937" s="144"/>
      <c r="F11937" s="144"/>
    </row>
    <row r="11938" spans="1:6">
      <c r="A11938" s="144"/>
      <c r="B11938" s="144"/>
      <c r="C11938" s="144"/>
      <c r="D11938" s="144"/>
      <c r="E11938" s="144"/>
      <c r="F11938" s="144"/>
    </row>
    <row r="11939" spans="1:6">
      <c r="A11939" s="144"/>
      <c r="B11939" s="144"/>
      <c r="C11939" s="144"/>
      <c r="D11939" s="144"/>
      <c r="E11939" s="144"/>
      <c r="F11939" s="144"/>
    </row>
    <row r="11940" spans="1:6">
      <c r="A11940" s="144"/>
      <c r="B11940" s="144"/>
      <c r="C11940" s="144"/>
      <c r="D11940" s="144"/>
      <c r="E11940" s="144"/>
      <c r="F11940" s="144"/>
    </row>
    <row r="11941" spans="1:6">
      <c r="A11941" s="144"/>
      <c r="B11941" s="144"/>
      <c r="C11941" s="144"/>
      <c r="D11941" s="144"/>
      <c r="E11941" s="144"/>
      <c r="F11941" s="144"/>
    </row>
    <row r="11942" spans="1:6">
      <c r="A11942" s="144"/>
      <c r="B11942" s="144"/>
      <c r="C11942" s="144"/>
      <c r="D11942" s="144"/>
      <c r="E11942" s="144"/>
      <c r="F11942" s="144"/>
    </row>
    <row r="11943" spans="1:6">
      <c r="A11943" s="144"/>
      <c r="B11943" s="144"/>
      <c r="C11943" s="144"/>
      <c r="D11943" s="144"/>
      <c r="E11943" s="144"/>
      <c r="F11943" s="144"/>
    </row>
    <row r="11944" spans="1:6">
      <c r="A11944" s="144"/>
      <c r="B11944" s="144"/>
      <c r="C11944" s="144"/>
      <c r="D11944" s="144"/>
      <c r="E11944" s="144"/>
      <c r="F11944" s="144"/>
    </row>
    <row r="11945" spans="1:6">
      <c r="A11945" s="144"/>
      <c r="B11945" s="144"/>
      <c r="C11945" s="144"/>
      <c r="D11945" s="144"/>
      <c r="E11945" s="144"/>
      <c r="F11945" s="144"/>
    </row>
    <row r="11946" spans="1:6">
      <c r="A11946" s="144"/>
      <c r="B11946" s="144"/>
      <c r="C11946" s="144"/>
      <c r="D11946" s="144"/>
      <c r="E11946" s="144"/>
      <c r="F11946" s="144"/>
    </row>
    <row r="11947" spans="1:6">
      <c r="A11947" s="144"/>
      <c r="B11947" s="144"/>
      <c r="C11947" s="144"/>
      <c r="D11947" s="144"/>
      <c r="E11947" s="144"/>
      <c r="F11947" s="144"/>
    </row>
    <row r="11948" spans="1:6">
      <c r="A11948" s="144"/>
      <c r="B11948" s="144"/>
      <c r="C11948" s="144"/>
      <c r="D11948" s="144"/>
      <c r="E11948" s="144"/>
      <c r="F11948" s="144"/>
    </row>
    <row r="11949" spans="1:6">
      <c r="A11949" s="144"/>
      <c r="B11949" s="144"/>
      <c r="C11949" s="144"/>
      <c r="D11949" s="144"/>
      <c r="E11949" s="144"/>
      <c r="F11949" s="144"/>
    </row>
    <row r="11950" spans="1:6">
      <c r="A11950" s="144"/>
      <c r="B11950" s="144"/>
      <c r="C11950" s="144"/>
      <c r="D11950" s="144"/>
      <c r="E11950" s="144"/>
      <c r="F11950" s="144"/>
    </row>
    <row r="11951" spans="1:6">
      <c r="A11951" s="144"/>
      <c r="B11951" s="144"/>
      <c r="C11951" s="144"/>
      <c r="D11951" s="144"/>
      <c r="E11951" s="144"/>
      <c r="F11951" s="144"/>
    </row>
    <row r="11952" spans="1:6">
      <c r="A11952" s="144"/>
      <c r="B11952" s="144"/>
      <c r="C11952" s="144"/>
      <c r="D11952" s="144"/>
      <c r="E11952" s="144"/>
      <c r="F11952" s="144"/>
    </row>
    <row r="11953" spans="1:6">
      <c r="A11953" s="144"/>
      <c r="B11953" s="144"/>
      <c r="C11953" s="144"/>
      <c r="D11953" s="144"/>
      <c r="E11953" s="144"/>
      <c r="F11953" s="144"/>
    </row>
    <row r="11954" spans="1:6">
      <c r="A11954" s="144"/>
      <c r="B11954" s="144"/>
      <c r="C11954" s="144"/>
      <c r="D11954" s="144"/>
      <c r="E11954" s="144"/>
      <c r="F11954" s="144"/>
    </row>
    <row r="11955" spans="1:6">
      <c r="A11955" s="144"/>
      <c r="B11955" s="144"/>
      <c r="C11955" s="144"/>
      <c r="D11955" s="144"/>
      <c r="E11955" s="144"/>
      <c r="F11955" s="144"/>
    </row>
    <row r="11956" spans="1:6">
      <c r="A11956" s="144"/>
      <c r="B11956" s="144"/>
      <c r="C11956" s="144"/>
      <c r="D11956" s="144"/>
      <c r="E11956" s="144"/>
      <c r="F11956" s="144"/>
    </row>
    <row r="11957" spans="1:6">
      <c r="A11957" s="144"/>
      <c r="B11957" s="144"/>
      <c r="C11957" s="144"/>
      <c r="D11957" s="144"/>
      <c r="E11957" s="144"/>
      <c r="F11957" s="144"/>
    </row>
    <row r="11958" spans="1:6">
      <c r="A11958" s="144"/>
      <c r="B11958" s="144"/>
      <c r="C11958" s="144"/>
      <c r="D11958" s="144"/>
      <c r="E11958" s="144"/>
      <c r="F11958" s="144"/>
    </row>
    <row r="11959" spans="1:6">
      <c r="A11959" s="144"/>
      <c r="B11959" s="144"/>
      <c r="C11959" s="144"/>
      <c r="D11959" s="144"/>
      <c r="E11959" s="144"/>
      <c r="F11959" s="144"/>
    </row>
    <row r="11960" spans="1:6">
      <c r="A11960" s="144"/>
      <c r="B11960" s="144"/>
      <c r="C11960" s="144"/>
      <c r="D11960" s="144"/>
      <c r="E11960" s="144"/>
      <c r="F11960" s="144"/>
    </row>
    <row r="11961" spans="1:6">
      <c r="A11961" s="144"/>
      <c r="B11961" s="144"/>
      <c r="C11961" s="144"/>
      <c r="D11961" s="144"/>
      <c r="E11961" s="144"/>
      <c r="F11961" s="144"/>
    </row>
    <row r="11962" spans="1:6">
      <c r="A11962" s="144"/>
      <c r="B11962" s="144"/>
      <c r="C11962" s="144"/>
      <c r="D11962" s="144"/>
      <c r="E11962" s="144"/>
      <c r="F11962" s="144"/>
    </row>
    <row r="11963" spans="1:6">
      <c r="A11963" s="144"/>
      <c r="B11963" s="144"/>
      <c r="C11963" s="144"/>
      <c r="D11963" s="144"/>
      <c r="E11963" s="144"/>
      <c r="F11963" s="144"/>
    </row>
    <row r="11964" spans="1:6">
      <c r="A11964" s="144"/>
      <c r="B11964" s="144"/>
      <c r="C11964" s="144"/>
      <c r="D11964" s="144"/>
      <c r="E11964" s="144"/>
      <c r="F11964" s="144"/>
    </row>
    <row r="11965" spans="1:6">
      <c r="A11965" s="144"/>
      <c r="B11965" s="144"/>
      <c r="C11965" s="144"/>
      <c r="D11965" s="144"/>
      <c r="E11965" s="144"/>
      <c r="F11965" s="144"/>
    </row>
    <row r="11966" spans="1:6">
      <c r="A11966" s="144"/>
      <c r="B11966" s="144"/>
      <c r="C11966" s="144"/>
      <c r="D11966" s="144"/>
      <c r="E11966" s="144"/>
      <c r="F11966" s="144"/>
    </row>
    <row r="11967" spans="1:6">
      <c r="A11967" s="144"/>
      <c r="B11967" s="144"/>
      <c r="C11967" s="144"/>
      <c r="D11967" s="144"/>
      <c r="E11967" s="144"/>
      <c r="F11967" s="144"/>
    </row>
    <row r="11968" spans="1:6">
      <c r="A11968" s="144"/>
      <c r="B11968" s="144"/>
      <c r="C11968" s="144"/>
      <c r="D11968" s="144"/>
      <c r="E11968" s="144"/>
      <c r="F11968" s="144"/>
    </row>
    <row r="11969" spans="1:6">
      <c r="A11969" s="144"/>
      <c r="B11969" s="144"/>
      <c r="C11969" s="144"/>
      <c r="D11969" s="144"/>
      <c r="E11969" s="144"/>
      <c r="F11969" s="144"/>
    </row>
    <row r="11970" spans="1:6">
      <c r="A11970" s="144"/>
      <c r="B11970" s="144"/>
      <c r="C11970" s="144"/>
      <c r="D11970" s="144"/>
      <c r="E11970" s="144"/>
      <c r="F11970" s="144"/>
    </row>
    <row r="11971" spans="1:6">
      <c r="A11971" s="144"/>
      <c r="B11971" s="144"/>
      <c r="C11971" s="144"/>
      <c r="D11971" s="144"/>
      <c r="E11971" s="144"/>
      <c r="F11971" s="144"/>
    </row>
    <row r="11972" spans="1:6">
      <c r="A11972" s="144"/>
      <c r="B11972" s="144"/>
      <c r="C11972" s="144"/>
      <c r="D11972" s="144"/>
      <c r="E11972" s="144"/>
      <c r="F11972" s="144"/>
    </row>
    <row r="11973" spans="1:6">
      <c r="A11973" s="144"/>
      <c r="B11973" s="144"/>
      <c r="C11973" s="144"/>
      <c r="D11973" s="144"/>
      <c r="E11973" s="144"/>
      <c r="F11973" s="144"/>
    </row>
    <row r="11974" spans="1:6">
      <c r="A11974" s="144"/>
      <c r="B11974" s="144"/>
      <c r="C11974" s="144"/>
      <c r="D11974" s="144"/>
      <c r="E11974" s="144"/>
      <c r="F11974" s="144"/>
    </row>
    <row r="11975" spans="1:6">
      <c r="A11975" s="144"/>
      <c r="B11975" s="144"/>
      <c r="C11975" s="144"/>
      <c r="D11975" s="144"/>
      <c r="E11975" s="144"/>
      <c r="F11975" s="144"/>
    </row>
    <row r="11976" spans="1:6">
      <c r="A11976" s="144"/>
      <c r="B11976" s="144"/>
      <c r="C11976" s="144"/>
      <c r="D11976" s="144"/>
      <c r="E11976" s="144"/>
      <c r="F11976" s="144"/>
    </row>
    <row r="11977" spans="1:6">
      <c r="A11977" s="144"/>
      <c r="B11977" s="144"/>
      <c r="C11977" s="144"/>
      <c r="D11977" s="144"/>
      <c r="E11977" s="144"/>
      <c r="F11977" s="144"/>
    </row>
    <row r="11978" spans="1:6">
      <c r="A11978" s="144"/>
      <c r="B11978" s="144"/>
      <c r="C11978" s="144"/>
      <c r="D11978" s="144"/>
      <c r="E11978" s="144"/>
      <c r="F11978" s="144"/>
    </row>
    <row r="11979" spans="1:6">
      <c r="A11979" s="144"/>
      <c r="B11979" s="144"/>
      <c r="C11979" s="144"/>
      <c r="D11979" s="144"/>
      <c r="E11979" s="144"/>
      <c r="F11979" s="144"/>
    </row>
    <row r="11980" spans="1:6">
      <c r="A11980" s="144"/>
      <c r="B11980" s="144"/>
      <c r="C11980" s="144"/>
      <c r="D11980" s="144"/>
      <c r="E11980" s="144"/>
      <c r="F11980" s="144"/>
    </row>
    <row r="11981" spans="1:6">
      <c r="A11981" s="144"/>
      <c r="B11981" s="144"/>
      <c r="C11981" s="144"/>
      <c r="D11981" s="144"/>
      <c r="E11981" s="144"/>
      <c r="F11981" s="144"/>
    </row>
    <row r="11982" spans="1:6">
      <c r="A11982" s="144"/>
      <c r="B11982" s="144"/>
      <c r="C11982" s="144"/>
      <c r="D11982" s="144"/>
      <c r="E11982" s="144"/>
      <c r="F11982" s="144"/>
    </row>
    <row r="11983" spans="1:6">
      <c r="A11983" s="144"/>
      <c r="B11983" s="144"/>
      <c r="C11983" s="144"/>
      <c r="D11983" s="144"/>
      <c r="E11983" s="144"/>
      <c r="F11983" s="144"/>
    </row>
    <row r="11984" spans="1:6">
      <c r="A11984" s="144"/>
      <c r="B11984" s="144"/>
      <c r="C11984" s="144"/>
      <c r="D11984" s="144"/>
      <c r="E11984" s="144"/>
      <c r="F11984" s="144"/>
    </row>
    <row r="11985" spans="1:6">
      <c r="A11985" s="144"/>
      <c r="B11985" s="144"/>
      <c r="C11985" s="144"/>
      <c r="D11985" s="144"/>
      <c r="E11985" s="144"/>
      <c r="F11985" s="144"/>
    </row>
    <row r="11986" spans="1:6">
      <c r="A11986" s="144"/>
      <c r="B11986" s="144"/>
      <c r="C11986" s="144"/>
      <c r="D11986" s="144"/>
      <c r="E11986" s="144"/>
      <c r="F11986" s="144"/>
    </row>
    <row r="11987" spans="1:6">
      <c r="A11987" s="144"/>
      <c r="B11987" s="144"/>
      <c r="C11987" s="144"/>
      <c r="D11987" s="144"/>
      <c r="E11987" s="144"/>
      <c r="F11987" s="144"/>
    </row>
    <row r="11988" spans="1:6">
      <c r="A11988" s="144"/>
      <c r="B11988" s="144"/>
      <c r="C11988" s="144"/>
      <c r="D11988" s="144"/>
      <c r="E11988" s="144"/>
      <c r="F11988" s="144"/>
    </row>
    <row r="11989" spans="1:6">
      <c r="A11989" s="144"/>
      <c r="B11989" s="144"/>
      <c r="C11989" s="144"/>
      <c r="D11989" s="144"/>
      <c r="E11989" s="144"/>
      <c r="F11989" s="144"/>
    </row>
    <row r="11990" spans="1:6">
      <c r="A11990" s="144"/>
      <c r="B11990" s="144"/>
      <c r="C11990" s="144"/>
      <c r="D11990" s="144"/>
      <c r="E11990" s="144"/>
      <c r="F11990" s="144"/>
    </row>
    <row r="11991" spans="1:6">
      <c r="A11991" s="144"/>
      <c r="B11991" s="144"/>
      <c r="C11991" s="144"/>
      <c r="D11991" s="144"/>
      <c r="E11991" s="144"/>
      <c r="F11991" s="144"/>
    </row>
    <row r="11992" spans="1:6">
      <c r="A11992" s="144"/>
      <c r="B11992" s="144"/>
      <c r="C11992" s="144"/>
      <c r="D11992" s="144"/>
      <c r="E11992" s="144"/>
      <c r="F11992" s="144"/>
    </row>
    <row r="11993" spans="1:6">
      <c r="A11993" s="144"/>
      <c r="B11993" s="144"/>
      <c r="C11993" s="144"/>
      <c r="D11993" s="144"/>
      <c r="E11993" s="144"/>
      <c r="F11993" s="144"/>
    </row>
    <row r="11994" spans="1:6">
      <c r="A11994" s="144"/>
      <c r="B11994" s="144"/>
      <c r="C11994" s="144"/>
      <c r="D11994" s="144"/>
      <c r="E11994" s="144"/>
      <c r="F11994" s="144"/>
    </row>
    <row r="11995" spans="1:6">
      <c r="A11995" s="144"/>
      <c r="B11995" s="144"/>
      <c r="C11995" s="144"/>
      <c r="D11995" s="144"/>
      <c r="E11995" s="144"/>
      <c r="F11995" s="144"/>
    </row>
    <row r="11996" spans="1:6">
      <c r="A11996" s="144"/>
      <c r="B11996" s="144"/>
      <c r="C11996" s="144"/>
      <c r="D11996" s="144"/>
      <c r="E11996" s="144"/>
      <c r="F11996" s="144"/>
    </row>
    <row r="11997" spans="1:6">
      <c r="A11997" s="144"/>
      <c r="B11997" s="144"/>
      <c r="C11997" s="144"/>
      <c r="D11997" s="144"/>
      <c r="E11997" s="144"/>
      <c r="F11997" s="144"/>
    </row>
    <row r="11998" spans="1:6">
      <c r="A11998" s="144"/>
      <c r="B11998" s="144"/>
      <c r="C11998" s="144"/>
      <c r="D11998" s="144"/>
      <c r="E11998" s="144"/>
      <c r="F11998" s="144"/>
    </row>
    <row r="11999" spans="1:6">
      <c r="A11999" s="144"/>
      <c r="B11999" s="144"/>
      <c r="C11999" s="144"/>
      <c r="D11999" s="144"/>
      <c r="E11999" s="144"/>
      <c r="F11999" s="144"/>
    </row>
    <row r="12000" spans="1:6">
      <c r="A12000" s="144"/>
      <c r="B12000" s="144"/>
      <c r="C12000" s="144"/>
      <c r="D12000" s="144"/>
      <c r="E12000" s="144"/>
      <c r="F12000" s="144"/>
    </row>
    <row r="12001" spans="1:6">
      <c r="A12001" s="144"/>
      <c r="B12001" s="144"/>
      <c r="C12001" s="144"/>
      <c r="D12001" s="144"/>
      <c r="E12001" s="144"/>
      <c r="F12001" s="144"/>
    </row>
    <row r="12002" spans="1:6">
      <c r="A12002" s="144"/>
      <c r="B12002" s="144"/>
      <c r="C12002" s="144"/>
      <c r="D12002" s="144"/>
      <c r="E12002" s="144"/>
      <c r="F12002" s="144"/>
    </row>
    <row r="12003" spans="1:6">
      <c r="A12003" s="144"/>
      <c r="B12003" s="144"/>
      <c r="C12003" s="144"/>
      <c r="D12003" s="144"/>
      <c r="E12003" s="144"/>
      <c r="F12003" s="144"/>
    </row>
    <row r="12004" spans="1:6">
      <c r="A12004" s="144"/>
      <c r="B12004" s="144"/>
      <c r="C12004" s="144"/>
      <c r="D12004" s="144"/>
      <c r="E12004" s="144"/>
      <c r="F12004" s="144"/>
    </row>
    <row r="12005" spans="1:6">
      <c r="A12005" s="144"/>
      <c r="B12005" s="144"/>
      <c r="C12005" s="144"/>
      <c r="D12005" s="144"/>
      <c r="E12005" s="144"/>
      <c r="F12005" s="144"/>
    </row>
    <row r="12006" spans="1:6">
      <c r="A12006" s="144"/>
      <c r="B12006" s="144"/>
      <c r="C12006" s="144"/>
      <c r="D12006" s="144"/>
      <c r="E12006" s="144"/>
      <c r="F12006" s="144"/>
    </row>
    <row r="12007" spans="1:6">
      <c r="A12007" s="144"/>
      <c r="B12007" s="144"/>
      <c r="C12007" s="144"/>
      <c r="D12007" s="144"/>
      <c r="E12007" s="144"/>
      <c r="F12007" s="144"/>
    </row>
    <row r="12008" spans="1:6">
      <c r="A12008" s="144"/>
      <c r="B12008" s="144"/>
      <c r="C12008" s="144"/>
      <c r="D12008" s="144"/>
      <c r="E12008" s="144"/>
      <c r="F12008" s="144"/>
    </row>
    <row r="12009" spans="1:6">
      <c r="A12009" s="144"/>
      <c r="B12009" s="144"/>
      <c r="C12009" s="144"/>
      <c r="D12009" s="144"/>
      <c r="E12009" s="144"/>
      <c r="F12009" s="144"/>
    </row>
    <row r="12010" spans="1:6">
      <c r="A12010" s="144"/>
      <c r="B12010" s="144"/>
      <c r="C12010" s="144"/>
      <c r="D12010" s="144"/>
      <c r="E12010" s="144"/>
      <c r="F12010" s="144"/>
    </row>
    <row r="12011" spans="1:6">
      <c r="A12011" s="144"/>
      <c r="B12011" s="144"/>
      <c r="C12011" s="144"/>
      <c r="D12011" s="144"/>
      <c r="E12011" s="144"/>
      <c r="F12011" s="144"/>
    </row>
    <row r="12012" spans="1:6">
      <c r="A12012" s="144"/>
      <c r="B12012" s="144"/>
      <c r="C12012" s="144"/>
      <c r="D12012" s="144"/>
      <c r="E12012" s="144"/>
      <c r="F12012" s="144"/>
    </row>
    <row r="12013" spans="1:6">
      <c r="A12013" s="144"/>
      <c r="B12013" s="144"/>
      <c r="C12013" s="144"/>
      <c r="D12013" s="144"/>
      <c r="E12013" s="144"/>
      <c r="F12013" s="144"/>
    </row>
    <row r="12014" spans="1:6">
      <c r="A12014" s="144"/>
      <c r="B12014" s="144"/>
      <c r="C12014" s="144"/>
      <c r="D12014" s="144"/>
      <c r="E12014" s="144"/>
      <c r="F12014" s="144"/>
    </row>
    <row r="12015" spans="1:6">
      <c r="A12015" s="144"/>
      <c r="B12015" s="144"/>
      <c r="C12015" s="144"/>
      <c r="D12015" s="144"/>
      <c r="E12015" s="144"/>
      <c r="F12015" s="144"/>
    </row>
    <row r="12016" spans="1:6">
      <c r="A12016" s="144"/>
      <c r="B12016" s="144"/>
      <c r="C12016" s="144"/>
      <c r="D12016" s="144"/>
      <c r="E12016" s="144"/>
      <c r="F12016" s="144"/>
    </row>
    <row r="12017" spans="1:6">
      <c r="A12017" s="144"/>
      <c r="B12017" s="144"/>
      <c r="C12017" s="144"/>
      <c r="D12017" s="144"/>
      <c r="E12017" s="144"/>
      <c r="F12017" s="144"/>
    </row>
    <row r="12018" spans="1:6">
      <c r="A12018" s="144"/>
      <c r="B12018" s="144"/>
      <c r="C12018" s="144"/>
      <c r="D12018" s="144"/>
      <c r="E12018" s="144"/>
      <c r="F12018" s="144"/>
    </row>
    <row r="12019" spans="1:6">
      <c r="A12019" s="144"/>
      <c r="B12019" s="144"/>
      <c r="C12019" s="144"/>
      <c r="D12019" s="144"/>
      <c r="E12019" s="144"/>
      <c r="F12019" s="144"/>
    </row>
    <row r="12020" spans="1:6">
      <c r="A12020" s="144"/>
      <c r="B12020" s="144"/>
      <c r="C12020" s="144"/>
      <c r="D12020" s="144"/>
      <c r="E12020" s="144"/>
      <c r="F12020" s="144"/>
    </row>
    <row r="12021" spans="1:6">
      <c r="A12021" s="144"/>
      <c r="B12021" s="144"/>
      <c r="C12021" s="144"/>
      <c r="D12021" s="144"/>
      <c r="E12021" s="144"/>
      <c r="F12021" s="144"/>
    </row>
    <row r="12022" spans="1:6">
      <c r="A12022" s="144"/>
      <c r="B12022" s="144"/>
      <c r="C12022" s="144"/>
      <c r="D12022" s="144"/>
      <c r="E12022" s="144"/>
      <c r="F12022" s="144"/>
    </row>
    <row r="12023" spans="1:6">
      <c r="A12023" s="144"/>
      <c r="B12023" s="144"/>
      <c r="C12023" s="144"/>
      <c r="D12023" s="144"/>
      <c r="E12023" s="144"/>
      <c r="F12023" s="144"/>
    </row>
    <row r="12024" spans="1:6">
      <c r="A12024" s="144"/>
      <c r="B12024" s="144"/>
      <c r="C12024" s="144"/>
      <c r="D12024" s="144"/>
      <c r="E12024" s="144"/>
      <c r="F12024" s="144"/>
    </row>
    <row r="12025" spans="1:6">
      <c r="A12025" s="144"/>
      <c r="B12025" s="144"/>
      <c r="C12025" s="144"/>
      <c r="D12025" s="144"/>
      <c r="E12025" s="144"/>
      <c r="F12025" s="144"/>
    </row>
    <row r="12026" spans="1:6">
      <c r="A12026" s="144"/>
      <c r="B12026" s="144"/>
      <c r="C12026" s="144"/>
      <c r="D12026" s="144"/>
      <c r="E12026" s="144"/>
      <c r="F12026" s="144"/>
    </row>
    <row r="12027" spans="1:6">
      <c r="A12027" s="144"/>
      <c r="B12027" s="144"/>
      <c r="C12027" s="144"/>
      <c r="D12027" s="144"/>
      <c r="E12027" s="144"/>
      <c r="F12027" s="144"/>
    </row>
    <row r="12028" spans="1:6">
      <c r="A12028" s="144"/>
      <c r="B12028" s="144"/>
      <c r="C12028" s="144"/>
      <c r="D12028" s="144"/>
      <c r="E12028" s="144"/>
      <c r="F12028" s="144"/>
    </row>
    <row r="12029" spans="1:6">
      <c r="A12029" s="144"/>
      <c r="B12029" s="144"/>
      <c r="C12029" s="144"/>
      <c r="D12029" s="144"/>
      <c r="E12029" s="144"/>
      <c r="F12029" s="144"/>
    </row>
    <row r="12030" spans="1:6">
      <c r="A12030" s="144"/>
      <c r="B12030" s="144"/>
      <c r="C12030" s="144"/>
      <c r="D12030" s="144"/>
      <c r="E12030" s="144"/>
      <c r="F12030" s="144"/>
    </row>
    <row r="12031" spans="1:6">
      <c r="A12031" s="144"/>
      <c r="B12031" s="144"/>
      <c r="C12031" s="144"/>
      <c r="D12031" s="144"/>
      <c r="E12031" s="144"/>
      <c r="F12031" s="144"/>
    </row>
    <row r="12032" spans="1:6">
      <c r="A12032" s="144"/>
      <c r="B12032" s="144"/>
      <c r="C12032" s="144"/>
      <c r="D12032" s="144"/>
      <c r="E12032" s="144"/>
      <c r="F12032" s="144"/>
    </row>
    <row r="12033" spans="1:6">
      <c r="A12033" s="144"/>
      <c r="B12033" s="144"/>
      <c r="C12033" s="144"/>
      <c r="D12033" s="144"/>
      <c r="E12033" s="144"/>
      <c r="F12033" s="144"/>
    </row>
    <row r="12034" spans="1:6">
      <c r="A12034" s="144"/>
      <c r="B12034" s="144"/>
      <c r="C12034" s="144"/>
      <c r="D12034" s="144"/>
      <c r="E12034" s="144"/>
      <c r="F12034" s="144"/>
    </row>
    <row r="12035" spans="1:6">
      <c r="A12035" s="144"/>
      <c r="B12035" s="144"/>
      <c r="C12035" s="144"/>
      <c r="D12035" s="144"/>
      <c r="E12035" s="144"/>
      <c r="F12035" s="144"/>
    </row>
    <row r="12036" spans="1:6">
      <c r="A12036" s="144"/>
      <c r="B12036" s="144"/>
      <c r="C12036" s="144"/>
      <c r="D12036" s="144"/>
      <c r="E12036" s="144"/>
      <c r="F12036" s="144"/>
    </row>
    <row r="12037" spans="1:6">
      <c r="A12037" s="144"/>
      <c r="B12037" s="144"/>
      <c r="C12037" s="144"/>
      <c r="D12037" s="144"/>
      <c r="E12037" s="144"/>
      <c r="F12037" s="144"/>
    </row>
    <row r="12038" spans="1:6">
      <c r="A12038" s="144"/>
      <c r="B12038" s="144"/>
      <c r="C12038" s="144"/>
      <c r="D12038" s="144"/>
      <c r="E12038" s="144"/>
      <c r="F12038" s="144"/>
    </row>
    <row r="12039" spans="1:6">
      <c r="A12039" s="144"/>
      <c r="B12039" s="144"/>
      <c r="C12039" s="144"/>
      <c r="D12039" s="144"/>
      <c r="E12039" s="144"/>
      <c r="F12039" s="144"/>
    </row>
    <row r="12040" spans="1:6">
      <c r="A12040" s="144"/>
      <c r="B12040" s="144"/>
      <c r="C12040" s="144"/>
      <c r="D12040" s="144"/>
      <c r="E12040" s="144"/>
      <c r="F12040" s="144"/>
    </row>
    <row r="12041" spans="1:6">
      <c r="A12041" s="144"/>
      <c r="B12041" s="144"/>
      <c r="C12041" s="144"/>
      <c r="D12041" s="144"/>
      <c r="E12041" s="144"/>
      <c r="F12041" s="144"/>
    </row>
    <row r="12042" spans="1:6">
      <c r="A12042" s="144"/>
      <c r="B12042" s="144"/>
      <c r="C12042" s="144"/>
      <c r="D12042" s="144"/>
      <c r="E12042" s="144"/>
      <c r="F12042" s="144"/>
    </row>
    <row r="12043" spans="1:6">
      <c r="A12043" s="144"/>
      <c r="B12043" s="144"/>
      <c r="C12043" s="144"/>
      <c r="D12043" s="144"/>
      <c r="E12043" s="144"/>
      <c r="F12043" s="144"/>
    </row>
    <row r="12044" spans="1:6">
      <c r="A12044" s="144"/>
      <c r="B12044" s="144"/>
      <c r="C12044" s="144"/>
      <c r="D12044" s="144"/>
      <c r="E12044" s="144"/>
      <c r="F12044" s="144"/>
    </row>
    <row r="12045" spans="1:6">
      <c r="A12045" s="144"/>
      <c r="B12045" s="144"/>
      <c r="C12045" s="144"/>
      <c r="D12045" s="144"/>
      <c r="E12045" s="144"/>
      <c r="F12045" s="144"/>
    </row>
    <row r="12046" spans="1:6">
      <c r="A12046" s="144"/>
      <c r="B12046" s="144"/>
      <c r="C12046" s="144"/>
      <c r="D12046" s="144"/>
      <c r="E12046" s="144"/>
      <c r="F12046" s="144"/>
    </row>
    <row r="12047" spans="1:6">
      <c r="A12047" s="144"/>
      <c r="B12047" s="144"/>
      <c r="C12047" s="144"/>
      <c r="D12047" s="144"/>
      <c r="E12047" s="144"/>
      <c r="F12047" s="144"/>
    </row>
    <row r="12048" spans="1:6">
      <c r="A12048" s="144"/>
      <c r="B12048" s="144"/>
      <c r="C12048" s="144"/>
      <c r="D12048" s="144"/>
      <c r="E12048" s="144"/>
      <c r="F12048" s="144"/>
    </row>
    <row r="12049" spans="1:6">
      <c r="A12049" s="144"/>
      <c r="B12049" s="144"/>
      <c r="C12049" s="144"/>
      <c r="D12049" s="144"/>
      <c r="E12049" s="144"/>
      <c r="F12049" s="144"/>
    </row>
    <row r="12050" spans="1:6">
      <c r="A12050" s="144"/>
      <c r="B12050" s="144"/>
      <c r="C12050" s="144"/>
      <c r="D12050" s="144"/>
      <c r="E12050" s="144"/>
      <c r="F12050" s="144"/>
    </row>
    <row r="12051" spans="1:6">
      <c r="A12051" s="144"/>
      <c r="B12051" s="144"/>
      <c r="C12051" s="144"/>
      <c r="D12051" s="144"/>
      <c r="E12051" s="144"/>
      <c r="F12051" s="144"/>
    </row>
    <row r="12052" spans="1:6">
      <c r="A12052" s="144"/>
      <c r="B12052" s="144"/>
      <c r="C12052" s="144"/>
      <c r="D12052" s="144"/>
      <c r="E12052" s="144"/>
      <c r="F12052" s="144"/>
    </row>
    <row r="12053" spans="1:6">
      <c r="A12053" s="144"/>
      <c r="B12053" s="144"/>
      <c r="C12053" s="144"/>
      <c r="D12053" s="144"/>
      <c r="E12053" s="144"/>
      <c r="F12053" s="144"/>
    </row>
    <row r="12054" spans="1:6">
      <c r="A12054" s="144"/>
      <c r="B12054" s="144"/>
      <c r="C12054" s="144"/>
      <c r="D12054" s="144"/>
      <c r="E12054" s="144"/>
      <c r="F12054" s="144"/>
    </row>
    <row r="12055" spans="1:6">
      <c r="A12055" s="144"/>
      <c r="B12055" s="144"/>
      <c r="C12055" s="144"/>
      <c r="D12055" s="144"/>
      <c r="E12055" s="144"/>
      <c r="F12055" s="144"/>
    </row>
    <row r="12056" spans="1:6">
      <c r="A12056" s="144"/>
      <c r="B12056" s="144"/>
      <c r="C12056" s="144"/>
      <c r="D12056" s="144"/>
      <c r="E12056" s="144"/>
      <c r="F12056" s="144"/>
    </row>
    <row r="12057" spans="1:6">
      <c r="A12057" s="144"/>
      <c r="B12057" s="144"/>
      <c r="C12057" s="144"/>
      <c r="D12057" s="144"/>
      <c r="E12057" s="144"/>
      <c r="F12057" s="144"/>
    </row>
    <row r="12058" spans="1:6">
      <c r="A12058" s="144"/>
      <c r="B12058" s="144"/>
      <c r="C12058" s="144"/>
      <c r="D12058" s="144"/>
      <c r="E12058" s="144"/>
      <c r="F12058" s="144"/>
    </row>
    <row r="12059" spans="1:6">
      <c r="A12059" s="144"/>
      <c r="B12059" s="144"/>
      <c r="C12059" s="144"/>
      <c r="D12059" s="144"/>
      <c r="E12059" s="144"/>
      <c r="F12059" s="144"/>
    </row>
    <row r="12060" spans="1:6">
      <c r="A12060" s="144"/>
      <c r="B12060" s="144"/>
      <c r="C12060" s="144"/>
      <c r="D12060" s="144"/>
      <c r="E12060" s="144"/>
      <c r="F12060" s="144"/>
    </row>
    <row r="12061" spans="1:6">
      <c r="A12061" s="144"/>
      <c r="B12061" s="144"/>
      <c r="C12061" s="144"/>
      <c r="D12061" s="144"/>
      <c r="E12061" s="144"/>
      <c r="F12061" s="144"/>
    </row>
    <row r="12062" spans="1:6">
      <c r="A12062" s="144"/>
      <c r="B12062" s="144"/>
      <c r="C12062" s="144"/>
      <c r="D12062" s="144"/>
      <c r="E12062" s="144"/>
      <c r="F12062" s="144"/>
    </row>
    <row r="12063" spans="1:6">
      <c r="A12063" s="144"/>
      <c r="B12063" s="144"/>
      <c r="C12063" s="144"/>
      <c r="D12063" s="144"/>
      <c r="E12063" s="144"/>
      <c r="F12063" s="144"/>
    </row>
    <row r="12064" spans="1:6">
      <c r="A12064" s="144"/>
      <c r="B12064" s="144"/>
      <c r="C12064" s="144"/>
      <c r="D12064" s="144"/>
      <c r="E12064" s="144"/>
      <c r="F12064" s="144"/>
    </row>
    <row r="12065" spans="1:6">
      <c r="A12065" s="144"/>
      <c r="B12065" s="144"/>
      <c r="C12065" s="144"/>
      <c r="D12065" s="144"/>
      <c r="E12065" s="144"/>
      <c r="F12065" s="144"/>
    </row>
    <row r="12066" spans="1:6">
      <c r="A12066" s="144"/>
      <c r="B12066" s="144"/>
      <c r="C12066" s="144"/>
      <c r="D12066" s="144"/>
      <c r="E12066" s="144"/>
      <c r="F12066" s="144"/>
    </row>
    <row r="12067" spans="1:6">
      <c r="A12067" s="144"/>
      <c r="B12067" s="144"/>
      <c r="C12067" s="144"/>
      <c r="D12067" s="144"/>
      <c r="E12067" s="144"/>
      <c r="F12067" s="144"/>
    </row>
    <row r="12068" spans="1:6">
      <c r="A12068" s="144"/>
      <c r="B12068" s="144"/>
      <c r="C12068" s="144"/>
      <c r="D12068" s="144"/>
      <c r="E12068" s="144"/>
      <c r="F12068" s="144"/>
    </row>
    <row r="12069" spans="1:6">
      <c r="A12069" s="144"/>
      <c r="B12069" s="144"/>
      <c r="C12069" s="144"/>
      <c r="D12069" s="144"/>
      <c r="E12069" s="144"/>
      <c r="F12069" s="144"/>
    </row>
    <row r="12070" spans="1:6">
      <c r="A12070" s="144"/>
      <c r="B12070" s="144"/>
      <c r="C12070" s="144"/>
      <c r="D12070" s="144"/>
      <c r="E12070" s="144"/>
      <c r="F12070" s="144"/>
    </row>
    <row r="12071" spans="1:6">
      <c r="A12071" s="144"/>
      <c r="B12071" s="144"/>
      <c r="C12071" s="144"/>
      <c r="D12071" s="144"/>
      <c r="E12071" s="144"/>
      <c r="F12071" s="144"/>
    </row>
    <row r="12072" spans="1:6">
      <c r="A12072" s="144"/>
      <c r="B12072" s="144"/>
      <c r="C12072" s="144"/>
      <c r="D12072" s="144"/>
      <c r="E12072" s="144"/>
      <c r="F12072" s="144"/>
    </row>
    <row r="12073" spans="1:6">
      <c r="A12073" s="144"/>
      <c r="B12073" s="144"/>
      <c r="C12073" s="144"/>
      <c r="D12073" s="144"/>
      <c r="E12073" s="144"/>
      <c r="F12073" s="144"/>
    </row>
    <row r="12074" spans="1:6">
      <c r="A12074" s="144"/>
      <c r="B12074" s="144"/>
      <c r="C12074" s="144"/>
      <c r="D12074" s="144"/>
      <c r="E12074" s="144"/>
      <c r="F12074" s="144"/>
    </row>
    <row r="12075" spans="1:6">
      <c r="A12075" s="144"/>
      <c r="B12075" s="144"/>
      <c r="C12075" s="144"/>
      <c r="D12075" s="144"/>
      <c r="E12075" s="144"/>
      <c r="F12075" s="144"/>
    </row>
    <row r="12076" spans="1:6">
      <c r="A12076" s="144"/>
      <c r="B12076" s="144"/>
      <c r="C12076" s="144"/>
      <c r="D12076" s="144"/>
      <c r="E12076" s="144"/>
      <c r="F12076" s="144"/>
    </row>
    <row r="12077" spans="1:6">
      <c r="A12077" s="144"/>
      <c r="B12077" s="144"/>
      <c r="C12077" s="144"/>
      <c r="D12077" s="144"/>
      <c r="E12077" s="144"/>
      <c r="F12077" s="144"/>
    </row>
    <row r="12078" spans="1:6">
      <c r="A12078" s="144"/>
      <c r="B12078" s="144"/>
      <c r="C12078" s="144"/>
      <c r="D12078" s="144"/>
      <c r="E12078" s="144"/>
      <c r="F12078" s="144"/>
    </row>
    <row r="12079" spans="1:6">
      <c r="A12079" s="144"/>
      <c r="B12079" s="144"/>
      <c r="C12079" s="144"/>
      <c r="D12079" s="144"/>
      <c r="E12079" s="144"/>
      <c r="F12079" s="144"/>
    </row>
    <row r="12080" spans="1:6">
      <c r="A12080" s="144"/>
      <c r="B12080" s="144"/>
      <c r="C12080" s="144"/>
      <c r="D12080" s="144"/>
      <c r="E12080" s="144"/>
      <c r="F12080" s="144"/>
    </row>
    <row r="12081" spans="1:6">
      <c r="A12081" s="144"/>
      <c r="B12081" s="144"/>
      <c r="C12081" s="144"/>
      <c r="D12081" s="144"/>
      <c r="E12081" s="144"/>
      <c r="F12081" s="144"/>
    </row>
    <row r="12082" spans="1:6">
      <c r="A12082" s="144"/>
      <c r="B12082" s="144"/>
      <c r="C12082" s="144"/>
      <c r="D12082" s="144"/>
      <c r="E12082" s="144"/>
      <c r="F12082" s="144"/>
    </row>
    <row r="12083" spans="1:6">
      <c r="A12083" s="144"/>
      <c r="B12083" s="144"/>
      <c r="C12083" s="144"/>
      <c r="D12083" s="144"/>
      <c r="E12083" s="144"/>
      <c r="F12083" s="144"/>
    </row>
    <row r="12084" spans="1:6">
      <c r="A12084" s="144"/>
      <c r="B12084" s="144"/>
      <c r="C12084" s="144"/>
      <c r="D12084" s="144"/>
      <c r="E12084" s="144"/>
      <c r="F12084" s="144"/>
    </row>
    <row r="12085" spans="1:6">
      <c r="A12085" s="144"/>
      <c r="B12085" s="144"/>
      <c r="C12085" s="144"/>
      <c r="D12085" s="144"/>
      <c r="E12085" s="144"/>
      <c r="F12085" s="144"/>
    </row>
    <row r="12086" spans="1:6">
      <c r="A12086" s="144"/>
      <c r="B12086" s="144"/>
      <c r="C12086" s="144"/>
      <c r="D12086" s="144"/>
      <c r="E12086" s="144"/>
      <c r="F12086" s="144"/>
    </row>
    <row r="12087" spans="1:6">
      <c r="A12087" s="144"/>
      <c r="B12087" s="144"/>
      <c r="C12087" s="144"/>
      <c r="D12087" s="144"/>
      <c r="E12087" s="144"/>
      <c r="F12087" s="144"/>
    </row>
    <row r="12088" spans="1:6">
      <c r="A12088" s="144"/>
      <c r="B12088" s="144"/>
      <c r="C12088" s="144"/>
      <c r="D12088" s="144"/>
      <c r="E12088" s="144"/>
      <c r="F12088" s="144"/>
    </row>
    <row r="12089" spans="1:6">
      <c r="A12089" s="144"/>
      <c r="B12089" s="144"/>
      <c r="C12089" s="144"/>
      <c r="D12089" s="144"/>
      <c r="E12089" s="144"/>
      <c r="F12089" s="144"/>
    </row>
    <row r="12090" spans="1:6">
      <c r="A12090" s="144"/>
      <c r="B12090" s="144"/>
      <c r="C12090" s="144"/>
      <c r="D12090" s="144"/>
      <c r="E12090" s="144"/>
      <c r="F12090" s="144"/>
    </row>
    <row r="12091" spans="1:6">
      <c r="A12091" s="144"/>
      <c r="B12091" s="144"/>
      <c r="C12091" s="144"/>
      <c r="D12091" s="144"/>
      <c r="E12091" s="144"/>
      <c r="F12091" s="144"/>
    </row>
    <row r="12092" spans="1:6">
      <c r="A12092" s="144"/>
      <c r="B12092" s="144"/>
      <c r="C12092" s="144"/>
      <c r="D12092" s="144"/>
      <c r="E12092" s="144"/>
      <c r="F12092" s="144"/>
    </row>
    <row r="12093" spans="1:6">
      <c r="A12093" s="144"/>
      <c r="B12093" s="144"/>
      <c r="C12093" s="144"/>
      <c r="D12093" s="144"/>
      <c r="E12093" s="144"/>
      <c r="F12093" s="144"/>
    </row>
    <row r="12094" spans="1:6">
      <c r="A12094" s="144"/>
      <c r="B12094" s="144"/>
      <c r="C12094" s="144"/>
      <c r="D12094" s="144"/>
      <c r="E12094" s="144"/>
      <c r="F12094" s="144"/>
    </row>
    <row r="12095" spans="1:6">
      <c r="A12095" s="144"/>
      <c r="B12095" s="144"/>
      <c r="C12095" s="144"/>
      <c r="D12095" s="144"/>
      <c r="E12095" s="144"/>
      <c r="F12095" s="144"/>
    </row>
    <row r="12096" spans="1:6">
      <c r="A12096" s="144"/>
      <c r="B12096" s="144"/>
      <c r="C12096" s="144"/>
      <c r="D12096" s="144"/>
      <c r="E12096" s="144"/>
      <c r="F12096" s="144"/>
    </row>
    <row r="12097" spans="1:6">
      <c r="A12097" s="144"/>
      <c r="B12097" s="144"/>
      <c r="C12097" s="144"/>
      <c r="D12097" s="144"/>
      <c r="E12097" s="144"/>
      <c r="F12097" s="144"/>
    </row>
    <row r="12098" spans="1:6">
      <c r="A12098" s="144"/>
      <c r="B12098" s="144"/>
      <c r="C12098" s="144"/>
      <c r="D12098" s="144"/>
      <c r="E12098" s="144"/>
      <c r="F12098" s="144"/>
    </row>
    <row r="12099" spans="1:6">
      <c r="A12099" s="144"/>
      <c r="B12099" s="144"/>
      <c r="C12099" s="144"/>
      <c r="D12099" s="144"/>
      <c r="E12099" s="144"/>
      <c r="F12099" s="144"/>
    </row>
    <row r="12100" spans="1:6">
      <c r="A12100" s="144"/>
      <c r="B12100" s="144"/>
      <c r="C12100" s="144"/>
      <c r="D12100" s="144"/>
      <c r="E12100" s="144"/>
      <c r="F12100" s="144"/>
    </row>
    <row r="12101" spans="1:6">
      <c r="A12101" s="144"/>
      <c r="B12101" s="144"/>
      <c r="C12101" s="144"/>
      <c r="D12101" s="144"/>
      <c r="E12101" s="144"/>
      <c r="F12101" s="144"/>
    </row>
    <row r="12102" spans="1:6">
      <c r="A12102" s="144"/>
      <c r="B12102" s="144"/>
      <c r="C12102" s="144"/>
      <c r="D12102" s="144"/>
      <c r="E12102" s="144"/>
      <c r="F12102" s="144"/>
    </row>
    <row r="12103" spans="1:6">
      <c r="A12103" s="144"/>
      <c r="B12103" s="144"/>
      <c r="C12103" s="144"/>
      <c r="D12103" s="144"/>
      <c r="E12103" s="144"/>
      <c r="F12103" s="144"/>
    </row>
    <row r="12104" spans="1:6">
      <c r="A12104" s="144"/>
      <c r="B12104" s="144"/>
      <c r="C12104" s="144"/>
      <c r="D12104" s="144"/>
      <c r="E12104" s="144"/>
      <c r="F12104" s="144"/>
    </row>
    <row r="12105" spans="1:6">
      <c r="A12105" s="144"/>
      <c r="B12105" s="144"/>
      <c r="C12105" s="144"/>
      <c r="D12105" s="144"/>
      <c r="E12105" s="144"/>
      <c r="F12105" s="144"/>
    </row>
    <row r="12106" spans="1:6">
      <c r="A12106" s="144"/>
      <c r="B12106" s="144"/>
      <c r="C12106" s="144"/>
      <c r="D12106" s="144"/>
      <c r="E12106" s="144"/>
      <c r="F12106" s="144"/>
    </row>
    <row r="12107" spans="1:6">
      <c r="A12107" s="144"/>
      <c r="B12107" s="144"/>
      <c r="C12107" s="144"/>
      <c r="D12107" s="144"/>
      <c r="E12107" s="144"/>
      <c r="F12107" s="144"/>
    </row>
    <row r="12108" spans="1:6">
      <c r="A12108" s="144"/>
      <c r="B12108" s="144"/>
      <c r="C12108" s="144"/>
      <c r="D12108" s="144"/>
      <c r="E12108" s="144"/>
      <c r="F12108" s="144"/>
    </row>
    <row r="12109" spans="1:6">
      <c r="A12109" s="144"/>
      <c r="B12109" s="144"/>
      <c r="C12109" s="144"/>
      <c r="D12109" s="144"/>
      <c r="E12109" s="144"/>
      <c r="F12109" s="144"/>
    </row>
    <row r="12110" spans="1:6">
      <c r="A12110" s="144"/>
      <c r="B12110" s="144"/>
      <c r="C12110" s="144"/>
      <c r="D12110" s="144"/>
      <c r="E12110" s="144"/>
      <c r="F12110" s="144"/>
    </row>
    <row r="12111" spans="1:6">
      <c r="A12111" s="144"/>
      <c r="B12111" s="144"/>
      <c r="C12111" s="144"/>
      <c r="D12111" s="144"/>
      <c r="E12111" s="144"/>
      <c r="F12111" s="144"/>
    </row>
    <row r="12112" spans="1:6">
      <c r="A12112" s="144"/>
      <c r="B12112" s="144"/>
      <c r="C12112" s="144"/>
      <c r="D12112" s="144"/>
      <c r="E12112" s="144"/>
      <c r="F12112" s="144"/>
    </row>
    <row r="12113" spans="1:6">
      <c r="A12113" s="144"/>
      <c r="B12113" s="144"/>
      <c r="C12113" s="144"/>
      <c r="D12113" s="144"/>
      <c r="E12113" s="144"/>
      <c r="F12113" s="144"/>
    </row>
    <row r="12114" spans="1:6">
      <c r="A12114" s="144"/>
      <c r="B12114" s="144"/>
      <c r="C12114" s="144"/>
      <c r="D12114" s="144"/>
      <c r="E12114" s="144"/>
      <c r="F12114" s="144"/>
    </row>
    <row r="12115" spans="1:6">
      <c r="A12115" s="144"/>
      <c r="B12115" s="144"/>
      <c r="C12115" s="144"/>
      <c r="D12115" s="144"/>
      <c r="E12115" s="144"/>
      <c r="F12115" s="144"/>
    </row>
    <row r="12116" spans="1:6">
      <c r="A12116" s="144"/>
      <c r="B12116" s="144"/>
      <c r="C12116" s="144"/>
      <c r="D12116" s="144"/>
      <c r="E12116" s="144"/>
      <c r="F12116" s="144"/>
    </row>
    <row r="12117" spans="1:6">
      <c r="A12117" s="144"/>
      <c r="B12117" s="144"/>
      <c r="C12117" s="144"/>
      <c r="D12117" s="144"/>
      <c r="E12117" s="144"/>
      <c r="F12117" s="144"/>
    </row>
    <row r="12118" spans="1:6">
      <c r="A12118" s="144"/>
      <c r="B12118" s="144"/>
      <c r="C12118" s="144"/>
      <c r="D12118" s="144"/>
      <c r="E12118" s="144"/>
      <c r="F12118" s="144"/>
    </row>
    <row r="12119" spans="1:6">
      <c r="A12119" s="144"/>
      <c r="B12119" s="144"/>
      <c r="C12119" s="144"/>
      <c r="D12119" s="144"/>
      <c r="E12119" s="144"/>
      <c r="F12119" s="144"/>
    </row>
    <row r="12120" spans="1:6">
      <c r="A12120" s="144"/>
      <c r="B12120" s="144"/>
      <c r="C12120" s="144"/>
      <c r="D12120" s="144"/>
      <c r="E12120" s="144"/>
      <c r="F12120" s="144"/>
    </row>
    <row r="12121" spans="1:6">
      <c r="A12121" s="144"/>
      <c r="B12121" s="144"/>
      <c r="C12121" s="144"/>
      <c r="D12121" s="144"/>
      <c r="E12121" s="144"/>
      <c r="F12121" s="144"/>
    </row>
    <row r="12122" spans="1:6">
      <c r="A12122" s="144"/>
      <c r="B12122" s="144"/>
      <c r="C12122" s="144"/>
      <c r="D12122" s="144"/>
      <c r="E12122" s="144"/>
      <c r="F12122" s="144"/>
    </row>
    <row r="12123" spans="1:6">
      <c r="A12123" s="144"/>
      <c r="B12123" s="144"/>
      <c r="C12123" s="144"/>
      <c r="D12123" s="144"/>
      <c r="E12123" s="144"/>
      <c r="F12123" s="144"/>
    </row>
    <row r="12124" spans="1:6">
      <c r="A12124" s="144"/>
      <c r="B12124" s="144"/>
      <c r="C12124" s="144"/>
      <c r="D12124" s="144"/>
      <c r="E12124" s="144"/>
      <c r="F12124" s="144"/>
    </row>
    <row r="12125" spans="1:6">
      <c r="A12125" s="144"/>
      <c r="B12125" s="144"/>
      <c r="C12125" s="144"/>
      <c r="D12125" s="144"/>
      <c r="E12125" s="144"/>
      <c r="F12125" s="144"/>
    </row>
    <row r="12126" spans="1:6">
      <c r="A12126" s="144"/>
      <c r="B12126" s="144"/>
      <c r="C12126" s="144"/>
      <c r="D12126" s="144"/>
      <c r="E12126" s="144"/>
      <c r="F12126" s="144"/>
    </row>
    <row r="12127" spans="1:6">
      <c r="A12127" s="144"/>
      <c r="B12127" s="144"/>
      <c r="C12127" s="144"/>
      <c r="D12127" s="144"/>
      <c r="E12127" s="144"/>
      <c r="F12127" s="144"/>
    </row>
    <row r="12128" spans="1:6">
      <c r="A12128" s="144"/>
      <c r="B12128" s="144"/>
      <c r="C12128" s="144"/>
      <c r="D12128" s="144"/>
      <c r="E12128" s="144"/>
      <c r="F12128" s="144"/>
    </row>
    <row r="12129" spans="1:6">
      <c r="A12129" s="144"/>
      <c r="B12129" s="144"/>
      <c r="C12129" s="144"/>
      <c r="D12129" s="144"/>
      <c r="E12129" s="144"/>
      <c r="F12129" s="144"/>
    </row>
    <row r="12130" spans="1:6">
      <c r="A12130" s="144"/>
      <c r="B12130" s="144"/>
      <c r="C12130" s="144"/>
      <c r="D12130" s="144"/>
      <c r="E12130" s="144"/>
      <c r="F12130" s="144"/>
    </row>
    <row r="12131" spans="1:6">
      <c r="A12131" s="144"/>
      <c r="B12131" s="144"/>
      <c r="C12131" s="144"/>
      <c r="D12131" s="144"/>
      <c r="E12131" s="144"/>
      <c r="F12131" s="144"/>
    </row>
    <row r="12132" spans="1:6">
      <c r="A12132" s="144"/>
      <c r="B12132" s="144"/>
      <c r="C12132" s="144"/>
      <c r="D12132" s="144"/>
      <c r="E12132" s="144"/>
      <c r="F12132" s="144"/>
    </row>
    <row r="12133" spans="1:6">
      <c r="A12133" s="144"/>
      <c r="B12133" s="144"/>
      <c r="C12133" s="144"/>
      <c r="D12133" s="144"/>
      <c r="E12133" s="144"/>
      <c r="F12133" s="144"/>
    </row>
    <row r="12134" spans="1:6">
      <c r="A12134" s="144"/>
      <c r="B12134" s="144"/>
      <c r="C12134" s="144"/>
      <c r="D12134" s="144"/>
      <c r="E12134" s="144"/>
      <c r="F12134" s="144"/>
    </row>
    <row r="12135" spans="1:6">
      <c r="A12135" s="144"/>
      <c r="B12135" s="144"/>
      <c r="C12135" s="144"/>
      <c r="D12135" s="144"/>
      <c r="E12135" s="144"/>
      <c r="F12135" s="144"/>
    </row>
    <row r="12136" spans="1:6">
      <c r="A12136" s="144"/>
      <c r="B12136" s="144"/>
      <c r="C12136" s="144"/>
      <c r="D12136" s="144"/>
      <c r="E12136" s="144"/>
      <c r="F12136" s="144"/>
    </row>
    <row r="12137" spans="1:6">
      <c r="A12137" s="144"/>
      <c r="B12137" s="144"/>
      <c r="C12137" s="144"/>
      <c r="D12137" s="144"/>
      <c r="E12137" s="144"/>
      <c r="F12137" s="144"/>
    </row>
    <row r="12138" spans="1:6">
      <c r="A12138" s="144"/>
      <c r="B12138" s="144"/>
      <c r="C12138" s="144"/>
      <c r="D12138" s="144"/>
      <c r="E12138" s="144"/>
      <c r="F12138" s="144"/>
    </row>
    <row r="12139" spans="1:6">
      <c r="A12139" s="144"/>
      <c r="B12139" s="144"/>
      <c r="C12139" s="144"/>
      <c r="D12139" s="144"/>
      <c r="E12139" s="144"/>
      <c r="F12139" s="144"/>
    </row>
    <row r="12140" spans="1:6">
      <c r="A12140" s="144"/>
      <c r="B12140" s="144"/>
      <c r="C12140" s="144"/>
      <c r="D12140" s="144"/>
      <c r="E12140" s="144"/>
      <c r="F12140" s="144"/>
    </row>
    <row r="12141" spans="1:6">
      <c r="A12141" s="144"/>
      <c r="B12141" s="144"/>
      <c r="C12141" s="144"/>
      <c r="D12141" s="144"/>
      <c r="E12141" s="144"/>
      <c r="F12141" s="144"/>
    </row>
    <row r="12142" spans="1:6">
      <c r="A12142" s="144"/>
      <c r="B12142" s="144"/>
      <c r="C12142" s="144"/>
      <c r="D12142" s="144"/>
      <c r="E12142" s="144"/>
      <c r="F12142" s="144"/>
    </row>
    <row r="12143" spans="1:6">
      <c r="A12143" s="144"/>
      <c r="B12143" s="144"/>
      <c r="C12143" s="144"/>
      <c r="D12143" s="144"/>
      <c r="E12143" s="144"/>
      <c r="F12143" s="144"/>
    </row>
    <row r="12144" spans="1:6">
      <c r="A12144" s="144"/>
      <c r="B12144" s="144"/>
      <c r="C12144" s="144"/>
      <c r="D12144" s="144"/>
      <c r="E12144" s="144"/>
      <c r="F12144" s="144"/>
    </row>
    <row r="12145" spans="1:6">
      <c r="A12145" s="144"/>
      <c r="B12145" s="144"/>
      <c r="C12145" s="144"/>
      <c r="D12145" s="144"/>
      <c r="E12145" s="144"/>
      <c r="F12145" s="144"/>
    </row>
    <row r="12146" spans="1:6">
      <c r="A12146" s="144"/>
      <c r="B12146" s="144"/>
      <c r="C12146" s="144"/>
      <c r="D12146" s="144"/>
      <c r="E12146" s="144"/>
      <c r="F12146" s="144"/>
    </row>
    <row r="12147" spans="1:6">
      <c r="A12147" s="144"/>
      <c r="B12147" s="144"/>
      <c r="C12147" s="144"/>
      <c r="D12147" s="144"/>
      <c r="E12147" s="144"/>
      <c r="F12147" s="144"/>
    </row>
    <row r="12148" spans="1:6">
      <c r="A12148" s="144"/>
      <c r="B12148" s="144"/>
      <c r="C12148" s="144"/>
      <c r="D12148" s="144"/>
      <c r="E12148" s="144"/>
      <c r="F12148" s="144"/>
    </row>
    <row r="12149" spans="1:6">
      <c r="A12149" s="144"/>
      <c r="B12149" s="144"/>
      <c r="C12149" s="144"/>
      <c r="D12149" s="144"/>
      <c r="E12149" s="144"/>
      <c r="F12149" s="144"/>
    </row>
    <row r="12150" spans="1:6">
      <c r="A12150" s="144"/>
      <c r="B12150" s="144"/>
      <c r="C12150" s="144"/>
      <c r="D12150" s="144"/>
      <c r="E12150" s="144"/>
      <c r="F12150" s="144"/>
    </row>
    <row r="12151" spans="1:6">
      <c r="A12151" s="144"/>
      <c r="B12151" s="144"/>
      <c r="C12151" s="144"/>
      <c r="D12151" s="144"/>
      <c r="E12151" s="144"/>
      <c r="F12151" s="144"/>
    </row>
    <row r="12152" spans="1:6">
      <c r="A12152" s="144"/>
      <c r="B12152" s="144"/>
      <c r="C12152" s="144"/>
      <c r="D12152" s="144"/>
      <c r="E12152" s="144"/>
      <c r="F12152" s="144"/>
    </row>
    <row r="12153" spans="1:6">
      <c r="A12153" s="144"/>
      <c r="B12153" s="144"/>
      <c r="C12153" s="144"/>
      <c r="D12153" s="144"/>
      <c r="E12153" s="144"/>
      <c r="F12153" s="144"/>
    </row>
    <row r="12154" spans="1:6">
      <c r="A12154" s="144"/>
      <c r="B12154" s="144"/>
      <c r="C12154" s="144"/>
      <c r="D12154" s="144"/>
      <c r="E12154" s="144"/>
      <c r="F12154" s="144"/>
    </row>
    <row r="12155" spans="1:6">
      <c r="A12155" s="144"/>
      <c r="B12155" s="144"/>
      <c r="C12155" s="144"/>
      <c r="D12155" s="144"/>
      <c r="E12155" s="144"/>
      <c r="F12155" s="144"/>
    </row>
    <row r="12156" spans="1:6">
      <c r="A12156" s="144"/>
      <c r="B12156" s="144"/>
      <c r="C12156" s="144"/>
      <c r="D12156" s="144"/>
      <c r="E12156" s="144"/>
      <c r="F12156" s="144"/>
    </row>
    <row r="12157" spans="1:6">
      <c r="A12157" s="144"/>
      <c r="B12157" s="144"/>
      <c r="C12157" s="144"/>
      <c r="D12157" s="144"/>
      <c r="E12157" s="144"/>
      <c r="F12157" s="144"/>
    </row>
    <row r="12158" spans="1:6">
      <c r="A12158" s="144"/>
      <c r="B12158" s="144"/>
      <c r="C12158" s="144"/>
      <c r="D12158" s="144"/>
      <c r="E12158" s="144"/>
      <c r="F12158" s="144"/>
    </row>
    <row r="12159" spans="1:6">
      <c r="A12159" s="144"/>
      <c r="B12159" s="144"/>
      <c r="C12159" s="144"/>
      <c r="D12159" s="144"/>
      <c r="E12159" s="144"/>
      <c r="F12159" s="144"/>
    </row>
    <row r="12160" spans="1:6">
      <c r="A12160" s="144"/>
      <c r="B12160" s="144"/>
      <c r="C12160" s="144"/>
      <c r="D12160" s="144"/>
      <c r="E12160" s="144"/>
      <c r="F12160" s="144"/>
    </row>
    <row r="12161" spans="1:6">
      <c r="A12161" s="144"/>
      <c r="B12161" s="144"/>
      <c r="C12161" s="144"/>
      <c r="D12161" s="144"/>
      <c r="E12161" s="144"/>
      <c r="F12161" s="144"/>
    </row>
    <row r="12162" spans="1:6">
      <c r="A12162" s="144"/>
      <c r="B12162" s="144"/>
      <c r="C12162" s="144"/>
      <c r="D12162" s="144"/>
      <c r="E12162" s="144"/>
      <c r="F12162" s="144"/>
    </row>
    <row r="12163" spans="1:6">
      <c r="A12163" s="144"/>
      <c r="B12163" s="144"/>
      <c r="C12163" s="144"/>
      <c r="D12163" s="144"/>
      <c r="E12163" s="144"/>
      <c r="F12163" s="144"/>
    </row>
    <row r="12164" spans="1:6">
      <c r="A12164" s="144"/>
      <c r="B12164" s="144"/>
      <c r="C12164" s="144"/>
      <c r="D12164" s="144"/>
      <c r="E12164" s="144"/>
      <c r="F12164" s="144"/>
    </row>
    <row r="12165" spans="1:6">
      <c r="A12165" s="144"/>
      <c r="B12165" s="144"/>
      <c r="C12165" s="144"/>
      <c r="D12165" s="144"/>
      <c r="E12165" s="144"/>
      <c r="F12165" s="144"/>
    </row>
    <row r="12166" spans="1:6">
      <c r="A12166" s="144"/>
      <c r="B12166" s="144"/>
      <c r="C12166" s="144"/>
      <c r="D12166" s="144"/>
      <c r="E12166" s="144"/>
      <c r="F12166" s="144"/>
    </row>
    <row r="12167" spans="1:6">
      <c r="A12167" s="144"/>
      <c r="B12167" s="144"/>
      <c r="C12167" s="144"/>
      <c r="D12167" s="144"/>
      <c r="E12167" s="144"/>
      <c r="F12167" s="144"/>
    </row>
    <row r="12168" spans="1:6">
      <c r="A12168" s="144"/>
      <c r="B12168" s="144"/>
      <c r="C12168" s="144"/>
      <c r="D12168" s="144"/>
      <c r="E12168" s="144"/>
      <c r="F12168" s="144"/>
    </row>
    <row r="12169" spans="1:6">
      <c r="A12169" s="144"/>
      <c r="B12169" s="144"/>
      <c r="C12169" s="144"/>
      <c r="D12169" s="144"/>
      <c r="E12169" s="144"/>
      <c r="F12169" s="144"/>
    </row>
    <row r="12170" spans="1:6">
      <c r="A12170" s="144"/>
      <c r="B12170" s="144"/>
      <c r="C12170" s="144"/>
      <c r="D12170" s="144"/>
      <c r="E12170" s="144"/>
      <c r="F12170" s="144"/>
    </row>
    <row r="12171" spans="1:6">
      <c r="A12171" s="144"/>
      <c r="B12171" s="144"/>
      <c r="C12171" s="144"/>
      <c r="D12171" s="144"/>
      <c r="E12171" s="144"/>
      <c r="F12171" s="144"/>
    </row>
    <row r="12172" spans="1:6">
      <c r="A12172" s="144"/>
      <c r="B12172" s="144"/>
      <c r="C12172" s="144"/>
      <c r="D12172" s="144"/>
      <c r="E12172" s="144"/>
      <c r="F12172" s="144"/>
    </row>
    <row r="12173" spans="1:6">
      <c r="A12173" s="144"/>
      <c r="B12173" s="144"/>
      <c r="C12173" s="144"/>
      <c r="D12173" s="144"/>
      <c r="E12173" s="144"/>
      <c r="F12173" s="144"/>
    </row>
    <row r="12174" spans="1:6">
      <c r="A12174" s="144"/>
      <c r="B12174" s="144"/>
      <c r="C12174" s="144"/>
      <c r="D12174" s="144"/>
      <c r="E12174" s="144"/>
      <c r="F12174" s="144"/>
    </row>
    <row r="12175" spans="1:6">
      <c r="A12175" s="144"/>
      <c r="B12175" s="144"/>
      <c r="C12175" s="144"/>
      <c r="D12175" s="144"/>
      <c r="E12175" s="144"/>
      <c r="F12175" s="144"/>
    </row>
    <row r="12176" spans="1:6">
      <c r="A12176" s="144"/>
      <c r="B12176" s="144"/>
      <c r="C12176" s="144"/>
      <c r="D12176" s="144"/>
      <c r="E12176" s="144"/>
      <c r="F12176" s="144"/>
    </row>
    <row r="12177" spans="1:6">
      <c r="A12177" s="144"/>
      <c r="B12177" s="144"/>
      <c r="C12177" s="144"/>
      <c r="D12177" s="144"/>
      <c r="E12177" s="144"/>
      <c r="F12177" s="144"/>
    </row>
    <row r="12178" spans="1:6">
      <c r="A12178" s="144"/>
      <c r="B12178" s="144"/>
      <c r="C12178" s="144"/>
      <c r="D12178" s="144"/>
      <c r="E12178" s="144"/>
      <c r="F12178" s="144"/>
    </row>
    <row r="12179" spans="1:6">
      <c r="A12179" s="144"/>
      <c r="B12179" s="144"/>
      <c r="C12179" s="144"/>
      <c r="D12179" s="144"/>
      <c r="E12179" s="144"/>
      <c r="F12179" s="144"/>
    </row>
    <row r="12180" spans="1:6">
      <c r="A12180" s="144"/>
      <c r="B12180" s="144"/>
      <c r="C12180" s="144"/>
      <c r="D12180" s="144"/>
      <c r="E12180" s="144"/>
      <c r="F12180" s="144"/>
    </row>
    <row r="12181" spans="1:6">
      <c r="A12181" s="144"/>
      <c r="B12181" s="144"/>
      <c r="C12181" s="144"/>
      <c r="D12181" s="144"/>
      <c r="E12181" s="144"/>
      <c r="F12181" s="144"/>
    </row>
    <row r="12182" spans="1:6">
      <c r="A12182" s="144"/>
      <c r="B12182" s="144"/>
      <c r="C12182" s="144"/>
      <c r="D12182" s="144"/>
      <c r="E12182" s="144"/>
      <c r="F12182" s="144"/>
    </row>
    <row r="12183" spans="1:6">
      <c r="A12183" s="144"/>
      <c r="B12183" s="144"/>
      <c r="C12183" s="144"/>
      <c r="D12183" s="144"/>
      <c r="E12183" s="144"/>
      <c r="F12183" s="144"/>
    </row>
    <row r="12184" spans="1:6">
      <c r="A12184" s="144"/>
      <c r="B12184" s="144"/>
      <c r="C12184" s="144"/>
      <c r="D12184" s="144"/>
      <c r="E12184" s="144"/>
      <c r="F12184" s="144"/>
    </row>
    <row r="12185" spans="1:6">
      <c r="A12185" s="144"/>
      <c r="B12185" s="144"/>
      <c r="C12185" s="144"/>
      <c r="D12185" s="144"/>
      <c r="E12185" s="144"/>
      <c r="F12185" s="144"/>
    </row>
    <row r="12186" spans="1:6">
      <c r="A12186" s="144"/>
      <c r="B12186" s="144"/>
      <c r="C12186" s="144"/>
      <c r="D12186" s="144"/>
      <c r="E12186" s="144"/>
      <c r="F12186" s="144"/>
    </row>
    <row r="12187" spans="1:6">
      <c r="A12187" s="144"/>
      <c r="B12187" s="144"/>
      <c r="C12187" s="144"/>
      <c r="D12187" s="144"/>
      <c r="E12187" s="144"/>
      <c r="F12187" s="144"/>
    </row>
    <row r="12188" spans="1:6">
      <c r="A12188" s="144"/>
      <c r="B12188" s="144"/>
      <c r="C12188" s="144"/>
      <c r="D12188" s="144"/>
      <c r="E12188" s="144"/>
      <c r="F12188" s="144"/>
    </row>
    <row r="12189" spans="1:6">
      <c r="A12189" s="144"/>
      <c r="B12189" s="144"/>
      <c r="C12189" s="144"/>
      <c r="D12189" s="144"/>
      <c r="E12189" s="144"/>
      <c r="F12189" s="144"/>
    </row>
    <row r="12190" spans="1:6">
      <c r="A12190" s="144"/>
      <c r="B12190" s="144"/>
      <c r="C12190" s="144"/>
      <c r="D12190" s="144"/>
      <c r="E12190" s="144"/>
      <c r="F12190" s="144"/>
    </row>
    <row r="12191" spans="1:6">
      <c r="A12191" s="144"/>
      <c r="B12191" s="144"/>
      <c r="C12191" s="144"/>
      <c r="D12191" s="144"/>
      <c r="E12191" s="144"/>
      <c r="F12191" s="144"/>
    </row>
    <row r="12192" spans="1:6">
      <c r="A12192" s="144"/>
      <c r="B12192" s="144"/>
      <c r="C12192" s="144"/>
      <c r="D12192" s="144"/>
      <c r="E12192" s="144"/>
      <c r="F12192" s="144"/>
    </row>
    <row r="12193" spans="1:6">
      <c r="A12193" s="144"/>
      <c r="B12193" s="144"/>
      <c r="C12193" s="144"/>
      <c r="D12193" s="144"/>
      <c r="E12193" s="144"/>
      <c r="F12193" s="144"/>
    </row>
    <row r="12194" spans="1:6">
      <c r="A12194" s="144"/>
      <c r="B12194" s="144"/>
      <c r="C12194" s="144"/>
      <c r="D12194" s="144"/>
      <c r="E12194" s="144"/>
      <c r="F12194" s="144"/>
    </row>
    <row r="12195" spans="1:6">
      <c r="A12195" s="144"/>
      <c r="B12195" s="144"/>
      <c r="C12195" s="144"/>
      <c r="D12195" s="144"/>
      <c r="E12195" s="144"/>
      <c r="F12195" s="144"/>
    </row>
    <row r="12196" spans="1:6">
      <c r="A12196" s="144"/>
      <c r="B12196" s="144"/>
      <c r="C12196" s="144"/>
      <c r="D12196" s="144"/>
      <c r="E12196" s="144"/>
      <c r="F12196" s="144"/>
    </row>
    <row r="12197" spans="1:6">
      <c r="A12197" s="144"/>
      <c r="B12197" s="144"/>
      <c r="C12197" s="144"/>
      <c r="D12197" s="144"/>
      <c r="E12197" s="144"/>
      <c r="F12197" s="144"/>
    </row>
    <row r="12198" spans="1:6">
      <c r="A12198" s="144"/>
      <c r="B12198" s="144"/>
      <c r="C12198" s="144"/>
      <c r="D12198" s="144"/>
      <c r="E12198" s="144"/>
      <c r="F12198" s="144"/>
    </row>
    <row r="12199" spans="1:6">
      <c r="A12199" s="144"/>
      <c r="B12199" s="144"/>
      <c r="C12199" s="144"/>
      <c r="D12199" s="144"/>
      <c r="E12199" s="144"/>
      <c r="F12199" s="144"/>
    </row>
    <row r="12200" spans="1:6">
      <c r="A12200" s="144"/>
      <c r="B12200" s="144"/>
      <c r="C12200" s="144"/>
      <c r="D12200" s="144"/>
      <c r="E12200" s="144"/>
      <c r="F12200" s="144"/>
    </row>
    <row r="12201" spans="1:6">
      <c r="A12201" s="144"/>
      <c r="B12201" s="144"/>
      <c r="C12201" s="144"/>
      <c r="D12201" s="144"/>
      <c r="E12201" s="144"/>
      <c r="F12201" s="144"/>
    </row>
    <row r="12202" spans="1:6">
      <c r="A12202" s="144"/>
      <c r="B12202" s="144"/>
      <c r="C12202" s="144"/>
      <c r="D12202" s="144"/>
      <c r="E12202" s="144"/>
      <c r="F12202" s="144"/>
    </row>
    <row r="12203" spans="1:6">
      <c r="A12203" s="144"/>
      <c r="B12203" s="144"/>
      <c r="C12203" s="144"/>
      <c r="D12203" s="144"/>
      <c r="E12203" s="144"/>
      <c r="F12203" s="144"/>
    </row>
    <row r="12204" spans="1:6">
      <c r="A12204" s="144"/>
      <c r="B12204" s="144"/>
      <c r="C12204" s="144"/>
      <c r="D12204" s="144"/>
      <c r="E12204" s="144"/>
      <c r="F12204" s="144"/>
    </row>
    <row r="12205" spans="1:6">
      <c r="A12205" s="144"/>
      <c r="B12205" s="144"/>
      <c r="C12205" s="144"/>
      <c r="D12205" s="144"/>
      <c r="E12205" s="144"/>
      <c r="F12205" s="144"/>
    </row>
    <row r="12206" spans="1:6">
      <c r="A12206" s="144"/>
      <c r="B12206" s="144"/>
      <c r="C12206" s="144"/>
      <c r="D12206" s="144"/>
      <c r="E12206" s="144"/>
      <c r="F12206" s="144"/>
    </row>
    <row r="12207" spans="1:6">
      <c r="A12207" s="144"/>
      <c r="B12207" s="144"/>
      <c r="C12207" s="144"/>
      <c r="D12207" s="144"/>
      <c r="E12207" s="144"/>
      <c r="F12207" s="144"/>
    </row>
    <row r="12208" spans="1:6">
      <c r="A12208" s="144"/>
      <c r="B12208" s="144"/>
      <c r="C12208" s="144"/>
      <c r="D12208" s="144"/>
      <c r="E12208" s="144"/>
      <c r="F12208" s="144"/>
    </row>
    <row r="12209" spans="1:6">
      <c r="A12209" s="144"/>
      <c r="B12209" s="144"/>
      <c r="C12209" s="144"/>
      <c r="D12209" s="144"/>
      <c r="E12209" s="144"/>
      <c r="F12209" s="144"/>
    </row>
    <row r="12210" spans="1:6">
      <c r="A12210" s="144"/>
      <c r="B12210" s="144"/>
      <c r="C12210" s="144"/>
      <c r="D12210" s="144"/>
      <c r="E12210" s="144"/>
      <c r="F12210" s="144"/>
    </row>
    <row r="12211" spans="1:6">
      <c r="A12211" s="144"/>
      <c r="B12211" s="144"/>
      <c r="C12211" s="144"/>
      <c r="D12211" s="144"/>
      <c r="E12211" s="144"/>
      <c r="F12211" s="144"/>
    </row>
    <row r="12212" spans="1:6">
      <c r="A12212" s="144"/>
      <c r="B12212" s="144"/>
      <c r="C12212" s="144"/>
      <c r="D12212" s="144"/>
      <c r="E12212" s="144"/>
      <c r="F12212" s="144"/>
    </row>
    <row r="12213" spans="1:6">
      <c r="A12213" s="144"/>
      <c r="B12213" s="144"/>
      <c r="C12213" s="144"/>
      <c r="D12213" s="144"/>
      <c r="E12213" s="144"/>
      <c r="F12213" s="144"/>
    </row>
    <row r="12214" spans="1:6">
      <c r="A12214" s="144"/>
      <c r="B12214" s="144"/>
      <c r="C12214" s="144"/>
      <c r="D12214" s="144"/>
      <c r="E12214" s="144"/>
      <c r="F12214" s="144"/>
    </row>
    <row r="12215" spans="1:6">
      <c r="A12215" s="144"/>
      <c r="B12215" s="144"/>
      <c r="C12215" s="144"/>
      <c r="D12215" s="144"/>
      <c r="E12215" s="144"/>
      <c r="F12215" s="144"/>
    </row>
    <row r="12216" spans="1:6">
      <c r="A12216" s="144"/>
      <c r="B12216" s="144"/>
      <c r="C12216" s="144"/>
      <c r="D12216" s="144"/>
      <c r="E12216" s="144"/>
      <c r="F12216" s="144"/>
    </row>
    <row r="12217" spans="1:6">
      <c r="A12217" s="144"/>
      <c r="B12217" s="144"/>
      <c r="C12217" s="144"/>
      <c r="D12217" s="144"/>
      <c r="E12217" s="144"/>
      <c r="F12217" s="144"/>
    </row>
    <row r="12218" spans="1:6">
      <c r="A12218" s="144"/>
      <c r="B12218" s="144"/>
      <c r="C12218" s="144"/>
      <c r="D12218" s="144"/>
      <c r="E12218" s="144"/>
      <c r="F12218" s="144"/>
    </row>
    <row r="12219" spans="1:6">
      <c r="A12219" s="144"/>
      <c r="B12219" s="144"/>
      <c r="C12219" s="144"/>
      <c r="D12219" s="144"/>
      <c r="E12219" s="144"/>
      <c r="F12219" s="144"/>
    </row>
    <row r="12220" spans="1:6">
      <c r="A12220" s="144"/>
      <c r="B12220" s="144"/>
      <c r="C12220" s="144"/>
      <c r="D12220" s="144"/>
      <c r="E12220" s="144"/>
      <c r="F12220" s="144"/>
    </row>
    <row r="12221" spans="1:6">
      <c r="A12221" s="144"/>
      <c r="B12221" s="144"/>
      <c r="C12221" s="144"/>
      <c r="D12221" s="144"/>
      <c r="E12221" s="144"/>
      <c r="F12221" s="144"/>
    </row>
    <row r="12222" spans="1:6">
      <c r="A12222" s="144"/>
      <c r="B12222" s="144"/>
      <c r="C12222" s="144"/>
      <c r="D12222" s="144"/>
      <c r="E12222" s="144"/>
      <c r="F12222" s="144"/>
    </row>
    <row r="12223" spans="1:6">
      <c r="A12223" s="144"/>
      <c r="B12223" s="144"/>
      <c r="C12223" s="144"/>
      <c r="D12223" s="144"/>
      <c r="E12223" s="144"/>
      <c r="F12223" s="144"/>
    </row>
    <row r="12224" spans="1:6">
      <c r="A12224" s="144"/>
      <c r="B12224" s="144"/>
      <c r="C12224" s="144"/>
      <c r="D12224" s="144"/>
      <c r="E12224" s="144"/>
      <c r="F12224" s="144"/>
    </row>
    <row r="12225" spans="1:6">
      <c r="A12225" s="144"/>
      <c r="B12225" s="144"/>
      <c r="C12225" s="144"/>
      <c r="D12225" s="144"/>
      <c r="E12225" s="144"/>
      <c r="F12225" s="144"/>
    </row>
    <row r="12226" spans="1:6">
      <c r="A12226" s="144"/>
      <c r="B12226" s="144"/>
      <c r="C12226" s="144"/>
      <c r="D12226" s="144"/>
      <c r="E12226" s="144"/>
      <c r="F12226" s="144"/>
    </row>
    <row r="12227" spans="1:6">
      <c r="A12227" s="144"/>
      <c r="B12227" s="144"/>
      <c r="C12227" s="144"/>
      <c r="D12227" s="144"/>
      <c r="E12227" s="144"/>
      <c r="F12227" s="144"/>
    </row>
    <row r="12228" spans="1:6">
      <c r="A12228" s="144"/>
      <c r="B12228" s="144"/>
      <c r="C12228" s="144"/>
      <c r="D12228" s="144"/>
      <c r="E12228" s="144"/>
      <c r="F12228" s="144"/>
    </row>
    <row r="12229" spans="1:6">
      <c r="A12229" s="144"/>
      <c r="B12229" s="144"/>
      <c r="C12229" s="144"/>
      <c r="D12229" s="144"/>
      <c r="E12229" s="144"/>
      <c r="F12229" s="144"/>
    </row>
    <row r="12230" spans="1:6">
      <c r="A12230" s="144"/>
      <c r="B12230" s="144"/>
      <c r="C12230" s="144"/>
      <c r="D12230" s="144"/>
      <c r="E12230" s="144"/>
      <c r="F12230" s="144"/>
    </row>
    <row r="12231" spans="1:6">
      <c r="A12231" s="144"/>
      <c r="B12231" s="144"/>
      <c r="C12231" s="144"/>
      <c r="D12231" s="144"/>
      <c r="E12231" s="144"/>
      <c r="F12231" s="144"/>
    </row>
    <row r="12232" spans="1:6">
      <c r="A12232" s="144"/>
      <c r="B12232" s="144"/>
      <c r="C12232" s="144"/>
      <c r="D12232" s="144"/>
      <c r="E12232" s="144"/>
      <c r="F12232" s="144"/>
    </row>
    <row r="12233" spans="1:6">
      <c r="A12233" s="144"/>
      <c r="B12233" s="144"/>
      <c r="C12233" s="144"/>
      <c r="D12233" s="144"/>
      <c r="E12233" s="144"/>
      <c r="F12233" s="144"/>
    </row>
    <row r="12234" spans="1:6">
      <c r="A12234" s="144"/>
      <c r="B12234" s="144"/>
      <c r="C12234" s="144"/>
      <c r="D12234" s="144"/>
      <c r="E12234" s="144"/>
      <c r="F12234" s="144"/>
    </row>
    <row r="12235" spans="1:6">
      <c r="A12235" s="144"/>
      <c r="B12235" s="144"/>
      <c r="C12235" s="144"/>
      <c r="D12235" s="144"/>
      <c r="E12235" s="144"/>
      <c r="F12235" s="144"/>
    </row>
    <row r="12236" spans="1:6">
      <c r="A12236" s="144"/>
      <c r="B12236" s="144"/>
      <c r="C12236" s="144"/>
      <c r="D12236" s="144"/>
      <c r="E12236" s="144"/>
      <c r="F12236" s="144"/>
    </row>
    <row r="12237" spans="1:6">
      <c r="A12237" s="144"/>
      <c r="B12237" s="144"/>
      <c r="C12237" s="144"/>
      <c r="D12237" s="144"/>
      <c r="E12237" s="144"/>
      <c r="F12237" s="144"/>
    </row>
    <row r="12238" spans="1:6">
      <c r="A12238" s="144"/>
      <c r="B12238" s="144"/>
      <c r="C12238" s="144"/>
      <c r="D12238" s="144"/>
      <c r="E12238" s="144"/>
      <c r="F12238" s="144"/>
    </row>
    <row r="12239" spans="1:6">
      <c r="A12239" s="144"/>
      <c r="B12239" s="144"/>
      <c r="C12239" s="144"/>
      <c r="D12239" s="144"/>
      <c r="E12239" s="144"/>
      <c r="F12239" s="144"/>
    </row>
    <row r="12240" spans="1:6">
      <c r="A12240" s="144"/>
      <c r="B12240" s="144"/>
      <c r="C12240" s="144"/>
      <c r="D12240" s="144"/>
      <c r="E12240" s="144"/>
      <c r="F12240" s="144"/>
    </row>
    <row r="12241" spans="1:6">
      <c r="A12241" s="144"/>
      <c r="B12241" s="144"/>
      <c r="C12241" s="144"/>
      <c r="D12241" s="144"/>
      <c r="E12241" s="144"/>
      <c r="F12241" s="144"/>
    </row>
    <row r="12242" spans="1:6">
      <c r="A12242" s="144"/>
      <c r="B12242" s="144"/>
      <c r="C12242" s="144"/>
      <c r="D12242" s="144"/>
      <c r="E12242" s="144"/>
      <c r="F12242" s="144"/>
    </row>
    <row r="12243" spans="1:6">
      <c r="A12243" s="144"/>
      <c r="B12243" s="144"/>
      <c r="C12243" s="144"/>
      <c r="D12243" s="144"/>
      <c r="E12243" s="144"/>
      <c r="F12243" s="144"/>
    </row>
    <row r="12244" spans="1:6">
      <c r="A12244" s="144"/>
      <c r="B12244" s="144"/>
      <c r="C12244" s="144"/>
      <c r="D12244" s="144"/>
      <c r="E12244" s="144"/>
      <c r="F12244" s="144"/>
    </row>
    <row r="12245" spans="1:6">
      <c r="A12245" s="144"/>
      <c r="B12245" s="144"/>
      <c r="C12245" s="144"/>
      <c r="D12245" s="144"/>
      <c r="E12245" s="144"/>
      <c r="F12245" s="144"/>
    </row>
    <row r="12246" spans="1:6">
      <c r="A12246" s="144"/>
      <c r="B12246" s="144"/>
      <c r="C12246" s="144"/>
      <c r="D12246" s="144"/>
      <c r="E12246" s="144"/>
      <c r="F12246" s="144"/>
    </row>
    <row r="12247" spans="1:6">
      <c r="A12247" s="144"/>
      <c r="B12247" s="144"/>
      <c r="C12247" s="144"/>
      <c r="D12247" s="144"/>
      <c r="E12247" s="144"/>
      <c r="F12247" s="144"/>
    </row>
    <row r="12248" spans="1:6">
      <c r="A12248" s="144"/>
      <c r="B12248" s="144"/>
      <c r="C12248" s="144"/>
      <c r="D12248" s="144"/>
      <c r="E12248" s="144"/>
      <c r="F12248" s="144"/>
    </row>
    <row r="12249" spans="1:6">
      <c r="A12249" s="144"/>
      <c r="B12249" s="144"/>
      <c r="C12249" s="144"/>
      <c r="D12249" s="144"/>
      <c r="E12249" s="144"/>
      <c r="F12249" s="144"/>
    </row>
    <row r="12250" spans="1:6">
      <c r="A12250" s="144"/>
      <c r="B12250" s="144"/>
      <c r="C12250" s="144"/>
      <c r="D12250" s="144"/>
      <c r="E12250" s="144"/>
      <c r="F12250" s="144"/>
    </row>
    <row r="12251" spans="1:6">
      <c r="A12251" s="144"/>
      <c r="B12251" s="144"/>
      <c r="C12251" s="144"/>
      <c r="D12251" s="144"/>
      <c r="E12251" s="144"/>
      <c r="F12251" s="144"/>
    </row>
    <row r="12252" spans="1:6">
      <c r="A12252" s="144"/>
      <c r="B12252" s="144"/>
      <c r="C12252" s="144"/>
      <c r="D12252" s="144"/>
      <c r="E12252" s="144"/>
      <c r="F12252" s="144"/>
    </row>
    <row r="12253" spans="1:6">
      <c r="A12253" s="144"/>
      <c r="B12253" s="144"/>
      <c r="C12253" s="144"/>
      <c r="D12253" s="144"/>
      <c r="E12253" s="144"/>
      <c r="F12253" s="144"/>
    </row>
    <row r="12254" spans="1:6">
      <c r="A12254" s="144"/>
      <c r="B12254" s="144"/>
      <c r="C12254" s="144"/>
      <c r="D12254" s="144"/>
      <c r="E12254" s="144"/>
      <c r="F12254" s="144"/>
    </row>
    <row r="12255" spans="1:6">
      <c r="A12255" s="144"/>
      <c r="B12255" s="144"/>
      <c r="C12255" s="144"/>
      <c r="D12255" s="144"/>
      <c r="E12255" s="144"/>
      <c r="F12255" s="144"/>
    </row>
    <row r="12256" spans="1:6">
      <c r="A12256" s="144"/>
      <c r="B12256" s="144"/>
      <c r="C12256" s="144"/>
      <c r="D12256" s="144"/>
      <c r="E12256" s="144"/>
      <c r="F12256" s="144"/>
    </row>
    <row r="12257" spans="1:6">
      <c r="A12257" s="144"/>
      <c r="B12257" s="144"/>
      <c r="C12257" s="144"/>
      <c r="D12257" s="144"/>
      <c r="E12257" s="144"/>
      <c r="F12257" s="144"/>
    </row>
    <row r="12258" spans="1:6">
      <c r="A12258" s="144"/>
      <c r="B12258" s="144"/>
      <c r="C12258" s="144"/>
      <c r="D12258" s="144"/>
      <c r="E12258" s="144"/>
      <c r="F12258" s="144"/>
    </row>
    <row r="12259" spans="1:6">
      <c r="A12259" s="144"/>
      <c r="B12259" s="144"/>
      <c r="C12259" s="144"/>
      <c r="D12259" s="144"/>
      <c r="E12259" s="144"/>
      <c r="F12259" s="144"/>
    </row>
    <row r="12260" spans="1:6">
      <c r="A12260" s="144"/>
      <c r="B12260" s="144"/>
      <c r="C12260" s="144"/>
      <c r="D12260" s="144"/>
      <c r="E12260" s="144"/>
      <c r="F12260" s="144"/>
    </row>
    <row r="12261" spans="1:6">
      <c r="A12261" s="144"/>
      <c r="B12261" s="144"/>
      <c r="C12261" s="144"/>
      <c r="D12261" s="144"/>
      <c r="E12261" s="144"/>
      <c r="F12261" s="144"/>
    </row>
    <row r="12262" spans="1:6">
      <c r="A12262" s="144"/>
      <c r="B12262" s="144"/>
      <c r="C12262" s="144"/>
      <c r="D12262" s="144"/>
      <c r="E12262" s="144"/>
      <c r="F12262" s="144"/>
    </row>
    <row r="12263" spans="1:6">
      <c r="A12263" s="144"/>
      <c r="B12263" s="144"/>
      <c r="C12263" s="144"/>
      <c r="D12263" s="144"/>
      <c r="E12263" s="144"/>
      <c r="F12263" s="144"/>
    </row>
    <row r="12264" spans="1:6">
      <c r="A12264" s="144"/>
      <c r="B12264" s="144"/>
      <c r="C12264" s="144"/>
      <c r="D12264" s="144"/>
      <c r="E12264" s="144"/>
      <c r="F12264" s="144"/>
    </row>
    <row r="12265" spans="1:6">
      <c r="A12265" s="144"/>
      <c r="B12265" s="144"/>
      <c r="C12265" s="144"/>
      <c r="D12265" s="144"/>
      <c r="E12265" s="144"/>
      <c r="F12265" s="144"/>
    </row>
    <row r="12266" spans="1:6">
      <c r="A12266" s="144"/>
      <c r="B12266" s="144"/>
      <c r="C12266" s="144"/>
      <c r="D12266" s="144"/>
      <c r="E12266" s="144"/>
      <c r="F12266" s="144"/>
    </row>
    <row r="12267" spans="1:6">
      <c r="A12267" s="144"/>
      <c r="B12267" s="144"/>
      <c r="C12267" s="144"/>
      <c r="D12267" s="144"/>
      <c r="E12267" s="144"/>
      <c r="F12267" s="144"/>
    </row>
    <row r="12268" spans="1:6">
      <c r="A12268" s="144"/>
      <c r="B12268" s="144"/>
      <c r="C12268" s="144"/>
      <c r="D12268" s="144"/>
      <c r="E12268" s="144"/>
      <c r="F12268" s="144"/>
    </row>
    <row r="12269" spans="1:6">
      <c r="A12269" s="144"/>
      <c r="B12269" s="144"/>
      <c r="C12269" s="144"/>
      <c r="D12269" s="144"/>
      <c r="E12269" s="144"/>
      <c r="F12269" s="144"/>
    </row>
    <row r="12270" spans="1:6">
      <c r="A12270" s="144"/>
      <c r="B12270" s="144"/>
      <c r="C12270" s="144"/>
      <c r="D12270" s="144"/>
      <c r="E12270" s="144"/>
      <c r="F12270" s="144"/>
    </row>
    <row r="12271" spans="1:6">
      <c r="A12271" s="144"/>
      <c r="B12271" s="144"/>
      <c r="C12271" s="144"/>
      <c r="D12271" s="144"/>
      <c r="E12271" s="144"/>
      <c r="F12271" s="144"/>
    </row>
    <row r="12272" spans="1:6">
      <c r="A12272" s="144"/>
      <c r="B12272" s="144"/>
      <c r="C12272" s="144"/>
      <c r="D12272" s="144"/>
      <c r="E12272" s="144"/>
      <c r="F12272" s="144"/>
    </row>
    <row r="12273" spans="1:6">
      <c r="A12273" s="144"/>
      <c r="B12273" s="144"/>
      <c r="C12273" s="144"/>
      <c r="D12273" s="144"/>
      <c r="E12273" s="144"/>
      <c r="F12273" s="144"/>
    </row>
    <row r="12274" spans="1:6">
      <c r="A12274" s="144"/>
      <c r="B12274" s="144"/>
      <c r="C12274" s="144"/>
      <c r="D12274" s="144"/>
      <c r="E12274" s="144"/>
      <c r="F12274" s="144"/>
    </row>
    <row r="12275" spans="1:6">
      <c r="A12275" s="144"/>
      <c r="B12275" s="144"/>
      <c r="C12275" s="144"/>
      <c r="D12275" s="144"/>
      <c r="E12275" s="144"/>
      <c r="F12275" s="144"/>
    </row>
    <row r="12276" spans="1:6">
      <c r="A12276" s="144"/>
      <c r="B12276" s="144"/>
      <c r="C12276" s="144"/>
      <c r="D12276" s="144"/>
      <c r="E12276" s="144"/>
      <c r="F12276" s="144"/>
    </row>
    <row r="12277" spans="1:6">
      <c r="A12277" s="144"/>
      <c r="B12277" s="144"/>
      <c r="C12277" s="144"/>
      <c r="D12277" s="144"/>
      <c r="E12277" s="144"/>
      <c r="F12277" s="144"/>
    </row>
    <row r="12278" spans="1:6">
      <c r="A12278" s="144"/>
      <c r="B12278" s="144"/>
      <c r="C12278" s="144"/>
      <c r="D12278" s="144"/>
      <c r="E12278" s="144"/>
      <c r="F12278" s="144"/>
    </row>
    <row r="12279" spans="1:6">
      <c r="A12279" s="144"/>
      <c r="B12279" s="144"/>
      <c r="C12279" s="144"/>
      <c r="D12279" s="144"/>
      <c r="E12279" s="144"/>
      <c r="F12279" s="144"/>
    </row>
    <row r="12280" spans="1:6">
      <c r="A12280" s="144"/>
      <c r="B12280" s="144"/>
      <c r="C12280" s="144"/>
      <c r="D12280" s="144"/>
      <c r="E12280" s="144"/>
      <c r="F12280" s="144"/>
    </row>
    <row r="12281" spans="1:6">
      <c r="A12281" s="144"/>
      <c r="B12281" s="144"/>
      <c r="C12281" s="144"/>
      <c r="D12281" s="144"/>
      <c r="E12281" s="144"/>
      <c r="F12281" s="144"/>
    </row>
    <row r="12282" spans="1:6">
      <c r="A12282" s="144"/>
      <c r="B12282" s="144"/>
      <c r="C12282" s="144"/>
      <c r="D12282" s="144"/>
      <c r="E12282" s="144"/>
      <c r="F12282" s="144"/>
    </row>
    <row r="12283" spans="1:6">
      <c r="A12283" s="144"/>
      <c r="B12283" s="144"/>
      <c r="C12283" s="144"/>
      <c r="D12283" s="144"/>
      <c r="E12283" s="144"/>
      <c r="F12283" s="144"/>
    </row>
    <row r="12284" spans="1:6">
      <c r="A12284" s="144"/>
      <c r="B12284" s="144"/>
      <c r="C12284" s="144"/>
      <c r="D12284" s="144"/>
      <c r="E12284" s="144"/>
      <c r="F12284" s="144"/>
    </row>
    <row r="12285" spans="1:6">
      <c r="A12285" s="144"/>
      <c r="B12285" s="144"/>
      <c r="C12285" s="144"/>
      <c r="D12285" s="144"/>
      <c r="E12285" s="144"/>
      <c r="F12285" s="144"/>
    </row>
    <row r="12286" spans="1:6">
      <c r="A12286" s="144"/>
      <c r="B12286" s="144"/>
      <c r="C12286" s="144"/>
      <c r="D12286" s="144"/>
      <c r="E12286" s="144"/>
      <c r="F12286" s="144"/>
    </row>
    <row r="12287" spans="1:6">
      <c r="A12287" s="144"/>
      <c r="B12287" s="144"/>
      <c r="C12287" s="144"/>
      <c r="D12287" s="144"/>
      <c r="E12287" s="144"/>
      <c r="F12287" s="144"/>
    </row>
    <row r="12288" spans="1:6">
      <c r="A12288" s="144"/>
      <c r="B12288" s="144"/>
      <c r="C12288" s="144"/>
      <c r="D12288" s="144"/>
      <c r="E12288" s="144"/>
      <c r="F12288" s="144"/>
    </row>
    <row r="12289" spans="1:6">
      <c r="A12289" s="144"/>
      <c r="B12289" s="144"/>
      <c r="C12289" s="144"/>
      <c r="D12289" s="144"/>
      <c r="E12289" s="144"/>
      <c r="F12289" s="144"/>
    </row>
    <row r="12290" spans="1:6">
      <c r="A12290" s="144"/>
      <c r="B12290" s="144"/>
      <c r="C12290" s="144"/>
      <c r="D12290" s="144"/>
      <c r="E12290" s="144"/>
      <c r="F12290" s="144"/>
    </row>
    <row r="12291" spans="1:6">
      <c r="A12291" s="144"/>
      <c r="B12291" s="144"/>
      <c r="C12291" s="144"/>
      <c r="D12291" s="144"/>
      <c r="E12291" s="144"/>
      <c r="F12291" s="144"/>
    </row>
    <row r="12292" spans="1:6">
      <c r="A12292" s="144"/>
      <c r="B12292" s="144"/>
      <c r="C12292" s="144"/>
      <c r="D12292" s="144"/>
      <c r="E12292" s="144"/>
      <c r="F12292" s="144"/>
    </row>
    <row r="12293" spans="1:6">
      <c r="A12293" s="144"/>
      <c r="B12293" s="144"/>
      <c r="C12293" s="144"/>
      <c r="D12293" s="144"/>
      <c r="E12293" s="144"/>
      <c r="F12293" s="144"/>
    </row>
    <row r="12294" spans="1:6">
      <c r="A12294" s="144"/>
      <c r="B12294" s="144"/>
      <c r="C12294" s="144"/>
      <c r="D12294" s="144"/>
      <c r="E12294" s="144"/>
      <c r="F12294" s="144"/>
    </row>
    <row r="12295" spans="1:6">
      <c r="A12295" s="144"/>
      <c r="B12295" s="144"/>
      <c r="C12295" s="144"/>
      <c r="D12295" s="144"/>
      <c r="E12295" s="144"/>
      <c r="F12295" s="144"/>
    </row>
    <row r="12296" spans="1:6">
      <c r="A12296" s="144"/>
      <c r="B12296" s="144"/>
      <c r="C12296" s="144"/>
      <c r="D12296" s="144"/>
      <c r="E12296" s="144"/>
      <c r="F12296" s="144"/>
    </row>
    <row r="12297" spans="1:6">
      <c r="A12297" s="144"/>
      <c r="B12297" s="144"/>
      <c r="C12297" s="144"/>
      <c r="D12297" s="144"/>
      <c r="E12297" s="144"/>
      <c r="F12297" s="144"/>
    </row>
    <row r="12298" spans="1:6">
      <c r="A12298" s="144"/>
      <c r="B12298" s="144"/>
      <c r="C12298" s="144"/>
      <c r="D12298" s="144"/>
      <c r="E12298" s="144"/>
      <c r="F12298" s="144"/>
    </row>
    <row r="12299" spans="1:6">
      <c r="A12299" s="144"/>
      <c r="B12299" s="144"/>
      <c r="C12299" s="144"/>
      <c r="D12299" s="144"/>
      <c r="E12299" s="144"/>
      <c r="F12299" s="144"/>
    </row>
    <row r="12300" spans="1:6">
      <c r="A12300" s="144"/>
      <c r="B12300" s="144"/>
      <c r="C12300" s="144"/>
      <c r="D12300" s="144"/>
      <c r="E12300" s="144"/>
      <c r="F12300" s="144"/>
    </row>
    <row r="12301" spans="1:6">
      <c r="A12301" s="144"/>
      <c r="B12301" s="144"/>
      <c r="C12301" s="144"/>
      <c r="D12301" s="144"/>
      <c r="E12301" s="144"/>
      <c r="F12301" s="144"/>
    </row>
    <row r="12302" spans="1:6">
      <c r="A12302" s="144"/>
      <c r="B12302" s="144"/>
      <c r="C12302" s="144"/>
      <c r="D12302" s="144"/>
      <c r="E12302" s="144"/>
      <c r="F12302" s="144"/>
    </row>
    <row r="12303" spans="1:6">
      <c r="A12303" s="144"/>
      <c r="B12303" s="144"/>
      <c r="C12303" s="144"/>
      <c r="D12303" s="144"/>
      <c r="E12303" s="144"/>
      <c r="F12303" s="144"/>
    </row>
    <row r="12304" spans="1:6">
      <c r="A12304" s="144"/>
      <c r="B12304" s="144"/>
      <c r="C12304" s="144"/>
      <c r="D12304" s="144"/>
      <c r="E12304" s="144"/>
      <c r="F12304" s="144"/>
    </row>
    <row r="12305" spans="1:6">
      <c r="A12305" s="144"/>
      <c r="B12305" s="144"/>
      <c r="C12305" s="144"/>
      <c r="D12305" s="144"/>
      <c r="E12305" s="144"/>
      <c r="F12305" s="144"/>
    </row>
    <row r="12306" spans="1:6">
      <c r="A12306" s="144"/>
      <c r="B12306" s="144"/>
      <c r="C12306" s="144"/>
      <c r="D12306" s="144"/>
      <c r="E12306" s="144"/>
      <c r="F12306" s="144"/>
    </row>
    <row r="12307" spans="1:6">
      <c r="A12307" s="144"/>
      <c r="B12307" s="144"/>
      <c r="C12307" s="144"/>
      <c r="D12307" s="144"/>
      <c r="E12307" s="144"/>
      <c r="F12307" s="144"/>
    </row>
    <row r="12308" spans="1:6">
      <c r="A12308" s="144"/>
      <c r="B12308" s="144"/>
      <c r="C12308" s="144"/>
      <c r="D12308" s="144"/>
      <c r="E12308" s="144"/>
      <c r="F12308" s="144"/>
    </row>
    <row r="12309" spans="1:6">
      <c r="A12309" s="144"/>
      <c r="B12309" s="144"/>
      <c r="C12309" s="144"/>
      <c r="D12309" s="144"/>
      <c r="E12309" s="144"/>
      <c r="F12309" s="144"/>
    </row>
    <row r="12310" spans="1:6">
      <c r="A12310" s="144"/>
      <c r="B12310" s="144"/>
      <c r="C12310" s="144"/>
      <c r="D12310" s="144"/>
      <c r="E12310" s="144"/>
      <c r="F12310" s="144"/>
    </row>
    <row r="12311" spans="1:6">
      <c r="A12311" s="144"/>
      <c r="B12311" s="144"/>
      <c r="C12311" s="144"/>
      <c r="D12311" s="144"/>
      <c r="E12311" s="144"/>
      <c r="F12311" s="144"/>
    </row>
    <row r="12312" spans="1:6">
      <c r="A12312" s="144"/>
      <c r="B12312" s="144"/>
      <c r="C12312" s="144"/>
      <c r="D12312" s="144"/>
      <c r="E12312" s="144"/>
      <c r="F12312" s="144"/>
    </row>
    <row r="12313" spans="1:6">
      <c r="A12313" s="144"/>
      <c r="B12313" s="144"/>
      <c r="C12313" s="144"/>
      <c r="D12313" s="144"/>
      <c r="E12313" s="144"/>
      <c r="F12313" s="144"/>
    </row>
    <row r="12314" spans="1:6">
      <c r="A12314" s="144"/>
      <c r="B12314" s="144"/>
      <c r="C12314" s="144"/>
      <c r="D12314" s="144"/>
      <c r="E12314" s="144"/>
      <c r="F12314" s="144"/>
    </row>
    <row r="12315" spans="1:6">
      <c r="A12315" s="144"/>
      <c r="B12315" s="144"/>
      <c r="C12315" s="144"/>
      <c r="D12315" s="144"/>
      <c r="E12315" s="144"/>
      <c r="F12315" s="144"/>
    </row>
    <row r="12316" spans="1:6">
      <c r="A12316" s="144"/>
      <c r="B12316" s="144"/>
      <c r="C12316" s="144"/>
      <c r="D12316" s="144"/>
      <c r="E12316" s="144"/>
      <c r="F12316" s="144"/>
    </row>
    <row r="12317" spans="1:6">
      <c r="A12317" s="144"/>
      <c r="B12317" s="144"/>
      <c r="C12317" s="144"/>
      <c r="D12317" s="144"/>
      <c r="E12317" s="144"/>
      <c r="F12317" s="144"/>
    </row>
    <row r="12318" spans="1:6">
      <c r="A12318" s="144"/>
      <c r="B12318" s="144"/>
      <c r="C12318" s="144"/>
      <c r="D12318" s="144"/>
      <c r="E12318" s="144"/>
      <c r="F12318" s="144"/>
    </row>
    <row r="12319" spans="1:6">
      <c r="A12319" s="144"/>
      <c r="B12319" s="144"/>
      <c r="C12319" s="144"/>
      <c r="D12319" s="144"/>
      <c r="E12319" s="144"/>
      <c r="F12319" s="144"/>
    </row>
    <row r="12320" spans="1:6">
      <c r="A12320" s="144"/>
      <c r="B12320" s="144"/>
      <c r="C12320" s="144"/>
      <c r="D12320" s="144"/>
      <c r="E12320" s="144"/>
      <c r="F12320" s="144"/>
    </row>
    <row r="12321" spans="1:6">
      <c r="A12321" s="144"/>
      <c r="B12321" s="144"/>
      <c r="C12321" s="144"/>
      <c r="D12321" s="144"/>
      <c r="E12321" s="144"/>
      <c r="F12321" s="144"/>
    </row>
    <row r="12322" spans="1:6">
      <c r="A12322" s="144"/>
      <c r="B12322" s="144"/>
      <c r="C12322" s="144"/>
      <c r="D12322" s="144"/>
      <c r="E12322" s="144"/>
      <c r="F12322" s="144"/>
    </row>
    <row r="12323" spans="1:6">
      <c r="A12323" s="144"/>
      <c r="B12323" s="144"/>
      <c r="C12323" s="144"/>
      <c r="D12323" s="144"/>
      <c r="E12323" s="144"/>
      <c r="F12323" s="144"/>
    </row>
    <row r="12324" spans="1:6">
      <c r="A12324" s="144"/>
      <c r="B12324" s="144"/>
      <c r="C12324" s="144"/>
      <c r="D12324" s="144"/>
      <c r="E12324" s="144"/>
      <c r="F12324" s="144"/>
    </row>
    <row r="12325" spans="1:6">
      <c r="A12325" s="144"/>
      <c r="B12325" s="144"/>
      <c r="C12325" s="144"/>
      <c r="D12325" s="144"/>
      <c r="E12325" s="144"/>
      <c r="F12325" s="144"/>
    </row>
    <row r="12326" spans="1:6">
      <c r="A12326" s="144"/>
      <c r="B12326" s="144"/>
      <c r="C12326" s="144"/>
      <c r="D12326" s="144"/>
      <c r="E12326" s="144"/>
      <c r="F12326" s="144"/>
    </row>
    <row r="12327" spans="1:6">
      <c r="A12327" s="144"/>
      <c r="B12327" s="144"/>
      <c r="C12327" s="144"/>
      <c r="D12327" s="144"/>
      <c r="E12327" s="144"/>
      <c r="F12327" s="144"/>
    </row>
    <row r="12328" spans="1:6">
      <c r="A12328" s="144"/>
      <c r="B12328" s="144"/>
      <c r="C12328" s="144"/>
      <c r="D12328" s="144"/>
      <c r="E12328" s="144"/>
      <c r="F12328" s="144"/>
    </row>
    <row r="12329" spans="1:6">
      <c r="A12329" s="144"/>
      <c r="B12329" s="144"/>
      <c r="C12329" s="144"/>
      <c r="D12329" s="144"/>
      <c r="E12329" s="144"/>
      <c r="F12329" s="144"/>
    </row>
    <row r="12330" spans="1:6">
      <c r="A12330" s="144"/>
      <c r="B12330" s="144"/>
      <c r="C12330" s="144"/>
      <c r="D12330" s="144"/>
      <c r="E12330" s="144"/>
      <c r="F12330" s="144"/>
    </row>
    <row r="12331" spans="1:6">
      <c r="A12331" s="144"/>
      <c r="B12331" s="144"/>
      <c r="C12331" s="144"/>
      <c r="D12331" s="144"/>
      <c r="E12331" s="144"/>
      <c r="F12331" s="144"/>
    </row>
    <row r="12332" spans="1:6">
      <c r="A12332" s="144"/>
      <c r="B12332" s="144"/>
      <c r="C12332" s="144"/>
      <c r="D12332" s="144"/>
      <c r="E12332" s="144"/>
      <c r="F12332" s="144"/>
    </row>
    <row r="12333" spans="1:6">
      <c r="A12333" s="144"/>
      <c r="B12333" s="144"/>
      <c r="C12333" s="144"/>
      <c r="D12333" s="144"/>
      <c r="E12333" s="144"/>
      <c r="F12333" s="144"/>
    </row>
    <row r="12334" spans="1:6">
      <c r="A12334" s="144"/>
      <c r="B12334" s="144"/>
      <c r="C12334" s="144"/>
      <c r="D12334" s="144"/>
      <c r="E12334" s="144"/>
      <c r="F12334" s="144"/>
    </row>
    <row r="12335" spans="1:6">
      <c r="A12335" s="144"/>
      <c r="B12335" s="144"/>
      <c r="C12335" s="144"/>
      <c r="D12335" s="144"/>
      <c r="E12335" s="144"/>
      <c r="F12335" s="144"/>
    </row>
    <row r="12336" spans="1:6">
      <c r="A12336" s="144"/>
      <c r="B12336" s="144"/>
      <c r="C12336" s="144"/>
      <c r="D12336" s="144"/>
      <c r="E12336" s="144"/>
      <c r="F12336" s="144"/>
    </row>
    <row r="12337" spans="1:6">
      <c r="A12337" s="144"/>
      <c r="B12337" s="144"/>
      <c r="C12337" s="144"/>
      <c r="D12337" s="144"/>
      <c r="E12337" s="144"/>
      <c r="F12337" s="144"/>
    </row>
    <row r="12338" spans="1:6">
      <c r="A12338" s="144"/>
      <c r="B12338" s="144"/>
      <c r="C12338" s="144"/>
      <c r="D12338" s="144"/>
      <c r="E12338" s="144"/>
      <c r="F12338" s="144"/>
    </row>
    <row r="12339" spans="1:6">
      <c r="A12339" s="144"/>
      <c r="B12339" s="144"/>
      <c r="C12339" s="144"/>
      <c r="D12339" s="144"/>
      <c r="E12339" s="144"/>
      <c r="F12339" s="144"/>
    </row>
    <row r="12340" spans="1:6">
      <c r="A12340" s="144"/>
      <c r="B12340" s="144"/>
      <c r="C12340" s="144"/>
      <c r="D12340" s="144"/>
      <c r="E12340" s="144"/>
      <c r="F12340" s="144"/>
    </row>
    <row r="12341" spans="1:6">
      <c r="A12341" s="144"/>
      <c r="B12341" s="144"/>
      <c r="C12341" s="144"/>
      <c r="D12341" s="144"/>
      <c r="E12341" s="144"/>
      <c r="F12341" s="144"/>
    </row>
    <row r="12342" spans="1:6">
      <c r="A12342" s="144"/>
      <c r="B12342" s="144"/>
      <c r="C12342" s="144"/>
      <c r="D12342" s="144"/>
      <c r="E12342" s="144"/>
      <c r="F12342" s="144"/>
    </row>
    <row r="12343" spans="1:6">
      <c r="A12343" s="144"/>
      <c r="B12343" s="144"/>
      <c r="C12343" s="144"/>
      <c r="D12343" s="144"/>
      <c r="E12343" s="144"/>
      <c r="F12343" s="144"/>
    </row>
    <row r="12344" spans="1:6">
      <c r="A12344" s="144"/>
      <c r="B12344" s="144"/>
      <c r="C12344" s="144"/>
      <c r="D12344" s="144"/>
      <c r="E12344" s="144"/>
      <c r="F12344" s="144"/>
    </row>
    <row r="12345" spans="1:6">
      <c r="A12345" s="144"/>
      <c r="B12345" s="144"/>
      <c r="C12345" s="144"/>
      <c r="D12345" s="144"/>
      <c r="E12345" s="144"/>
      <c r="F12345" s="144"/>
    </row>
    <row r="12346" spans="1:6">
      <c r="A12346" s="144"/>
      <c r="B12346" s="144"/>
      <c r="C12346" s="144"/>
      <c r="D12346" s="144"/>
      <c r="E12346" s="144"/>
      <c r="F12346" s="144"/>
    </row>
    <row r="12347" spans="1:6">
      <c r="A12347" s="144"/>
      <c r="B12347" s="144"/>
      <c r="C12347" s="144"/>
      <c r="D12347" s="144"/>
      <c r="E12347" s="144"/>
      <c r="F12347" s="144"/>
    </row>
    <row r="12348" spans="1:6">
      <c r="A12348" s="144"/>
      <c r="B12348" s="144"/>
      <c r="C12348" s="144"/>
      <c r="D12348" s="144"/>
      <c r="E12348" s="144"/>
      <c r="F12348" s="144"/>
    </row>
    <row r="12349" spans="1:6">
      <c r="A12349" s="144"/>
      <c r="B12349" s="144"/>
      <c r="C12349" s="144"/>
      <c r="D12349" s="144"/>
      <c r="E12349" s="144"/>
      <c r="F12349" s="144"/>
    </row>
    <row r="12350" spans="1:6">
      <c r="A12350" s="144"/>
      <c r="B12350" s="144"/>
      <c r="C12350" s="144"/>
      <c r="D12350" s="144"/>
      <c r="E12350" s="144"/>
      <c r="F12350" s="144"/>
    </row>
    <row r="12351" spans="1:6">
      <c r="A12351" s="144"/>
      <c r="B12351" s="144"/>
      <c r="C12351" s="144"/>
      <c r="D12351" s="144"/>
      <c r="E12351" s="144"/>
      <c r="F12351" s="144"/>
    </row>
    <row r="12352" spans="1:6">
      <c r="A12352" s="144"/>
      <c r="B12352" s="144"/>
      <c r="C12352" s="144"/>
      <c r="D12352" s="144"/>
      <c r="E12352" s="144"/>
      <c r="F12352" s="144"/>
    </row>
    <row r="12353" spans="1:6">
      <c r="A12353" s="144"/>
      <c r="B12353" s="144"/>
      <c r="C12353" s="144"/>
      <c r="D12353" s="144"/>
      <c r="E12353" s="144"/>
      <c r="F12353" s="144"/>
    </row>
    <row r="12354" spans="1:6">
      <c r="A12354" s="144"/>
      <c r="B12354" s="144"/>
      <c r="C12354" s="144"/>
      <c r="D12354" s="144"/>
      <c r="E12354" s="144"/>
      <c r="F12354" s="144"/>
    </row>
    <row r="12355" spans="1:6">
      <c r="A12355" s="144"/>
      <c r="B12355" s="144"/>
      <c r="C12355" s="144"/>
      <c r="D12355" s="144"/>
      <c r="E12355" s="144"/>
      <c r="F12355" s="144"/>
    </row>
    <row r="12356" spans="1:6">
      <c r="A12356" s="144"/>
      <c r="B12356" s="144"/>
      <c r="C12356" s="144"/>
      <c r="D12356" s="144"/>
      <c r="E12356" s="144"/>
      <c r="F12356" s="144"/>
    </row>
    <row r="12357" spans="1:6">
      <c r="A12357" s="144"/>
      <c r="B12357" s="144"/>
      <c r="C12357" s="144"/>
      <c r="D12357" s="144"/>
      <c r="E12357" s="144"/>
      <c r="F12357" s="144"/>
    </row>
    <row r="12358" spans="1:6">
      <c r="A12358" s="144"/>
      <c r="B12358" s="144"/>
      <c r="C12358" s="144"/>
      <c r="D12358" s="144"/>
      <c r="E12358" s="144"/>
      <c r="F12358" s="144"/>
    </row>
    <row r="12359" spans="1:6">
      <c r="A12359" s="144"/>
      <c r="B12359" s="144"/>
      <c r="C12359" s="144"/>
      <c r="D12359" s="144"/>
      <c r="E12359" s="144"/>
      <c r="F12359" s="144"/>
    </row>
    <row r="12360" spans="1:6">
      <c r="A12360" s="144"/>
      <c r="B12360" s="144"/>
      <c r="C12360" s="144"/>
      <c r="D12360" s="144"/>
      <c r="E12360" s="144"/>
      <c r="F12360" s="144"/>
    </row>
    <row r="12361" spans="1:6">
      <c r="A12361" s="144"/>
      <c r="B12361" s="144"/>
      <c r="C12361" s="144"/>
      <c r="D12361" s="144"/>
      <c r="E12361" s="144"/>
      <c r="F12361" s="144"/>
    </row>
    <row r="12362" spans="1:6">
      <c r="A12362" s="144"/>
      <c r="B12362" s="144"/>
      <c r="C12362" s="144"/>
      <c r="D12362" s="144"/>
      <c r="E12362" s="144"/>
      <c r="F12362" s="144"/>
    </row>
    <row r="12363" spans="1:6">
      <c r="A12363" s="144"/>
      <c r="B12363" s="144"/>
      <c r="C12363" s="144"/>
      <c r="D12363" s="144"/>
      <c r="E12363" s="144"/>
      <c r="F12363" s="144"/>
    </row>
    <row r="12364" spans="1:6">
      <c r="A12364" s="144"/>
      <c r="B12364" s="144"/>
      <c r="C12364" s="144"/>
      <c r="D12364" s="144"/>
      <c r="E12364" s="144"/>
      <c r="F12364" s="144"/>
    </row>
    <row r="12365" spans="1:6">
      <c r="A12365" s="144"/>
      <c r="B12365" s="144"/>
      <c r="C12365" s="144"/>
      <c r="D12365" s="144"/>
      <c r="E12365" s="144"/>
      <c r="F12365" s="144"/>
    </row>
    <row r="12366" spans="1:6">
      <c r="A12366" s="144"/>
      <c r="B12366" s="144"/>
      <c r="C12366" s="144"/>
      <c r="D12366" s="144"/>
      <c r="E12366" s="144"/>
      <c r="F12366" s="144"/>
    </row>
    <row r="12367" spans="1:6">
      <c r="A12367" s="144"/>
      <c r="B12367" s="144"/>
      <c r="C12367" s="144"/>
      <c r="D12367" s="144"/>
      <c r="E12367" s="144"/>
      <c r="F12367" s="144"/>
    </row>
    <row r="12368" spans="1:6">
      <c r="A12368" s="144"/>
      <c r="B12368" s="144"/>
      <c r="C12368" s="144"/>
      <c r="D12368" s="144"/>
      <c r="E12368" s="144"/>
      <c r="F12368" s="144"/>
    </row>
    <row r="12369" spans="1:6">
      <c r="A12369" s="144"/>
      <c r="B12369" s="144"/>
      <c r="C12369" s="144"/>
      <c r="D12369" s="144"/>
      <c r="E12369" s="144"/>
      <c r="F12369" s="144"/>
    </row>
    <row r="12370" spans="1:6">
      <c r="A12370" s="144"/>
      <c r="B12370" s="144"/>
      <c r="C12370" s="144"/>
      <c r="D12370" s="144"/>
      <c r="E12370" s="144"/>
      <c r="F12370" s="144"/>
    </row>
    <row r="12371" spans="1:6">
      <c r="A12371" s="144"/>
      <c r="B12371" s="144"/>
      <c r="C12371" s="144"/>
      <c r="D12371" s="144"/>
      <c r="E12371" s="144"/>
      <c r="F12371" s="144"/>
    </row>
    <row r="12372" spans="1:6">
      <c r="A12372" s="144"/>
      <c r="B12372" s="144"/>
      <c r="C12372" s="144"/>
      <c r="D12372" s="144"/>
      <c r="E12372" s="144"/>
      <c r="F12372" s="144"/>
    </row>
    <row r="12373" spans="1:6">
      <c r="A12373" s="144"/>
      <c r="B12373" s="144"/>
      <c r="C12373" s="144"/>
      <c r="D12373" s="144"/>
      <c r="E12373" s="144"/>
      <c r="F12373" s="144"/>
    </row>
    <row r="12374" spans="1:6">
      <c r="A12374" s="144"/>
      <c r="B12374" s="144"/>
      <c r="C12374" s="144"/>
      <c r="D12374" s="144"/>
      <c r="E12374" s="144"/>
      <c r="F12374" s="144"/>
    </row>
    <row r="12375" spans="1:6">
      <c r="A12375" s="144"/>
      <c r="B12375" s="144"/>
      <c r="C12375" s="144"/>
      <c r="D12375" s="144"/>
      <c r="E12375" s="144"/>
      <c r="F12375" s="144"/>
    </row>
    <row r="12376" spans="1:6">
      <c r="A12376" s="144"/>
      <c r="B12376" s="144"/>
      <c r="C12376" s="144"/>
      <c r="D12376" s="144"/>
      <c r="E12376" s="144"/>
      <c r="F12376" s="144"/>
    </row>
    <row r="12377" spans="1:6">
      <c r="A12377" s="144"/>
      <c r="B12377" s="144"/>
      <c r="C12377" s="144"/>
      <c r="D12377" s="144"/>
      <c r="E12377" s="144"/>
      <c r="F12377" s="144"/>
    </row>
    <row r="12378" spans="1:6">
      <c r="A12378" s="144"/>
      <c r="B12378" s="144"/>
      <c r="C12378" s="144"/>
      <c r="D12378" s="144"/>
      <c r="E12378" s="144"/>
      <c r="F12378" s="144"/>
    </row>
    <row r="12379" spans="1:6">
      <c r="A12379" s="144"/>
      <c r="B12379" s="144"/>
      <c r="C12379" s="144"/>
      <c r="D12379" s="144"/>
      <c r="E12379" s="144"/>
      <c r="F12379" s="144"/>
    </row>
    <row r="12380" spans="1:6">
      <c r="A12380" s="144"/>
      <c r="B12380" s="144"/>
      <c r="C12380" s="144"/>
      <c r="D12380" s="144"/>
      <c r="E12380" s="144"/>
      <c r="F12380" s="144"/>
    </row>
    <row r="12381" spans="1:6">
      <c r="A12381" s="144"/>
      <c r="B12381" s="144"/>
      <c r="C12381" s="144"/>
      <c r="D12381" s="144"/>
      <c r="E12381" s="144"/>
      <c r="F12381" s="144"/>
    </row>
    <row r="12382" spans="1:6">
      <c r="A12382" s="144"/>
      <c r="B12382" s="144"/>
      <c r="C12382" s="144"/>
      <c r="D12382" s="144"/>
      <c r="E12382" s="144"/>
      <c r="F12382" s="144"/>
    </row>
    <row r="12383" spans="1:6">
      <c r="A12383" s="144"/>
      <c r="B12383" s="144"/>
      <c r="C12383" s="144"/>
      <c r="D12383" s="144"/>
      <c r="E12383" s="144"/>
      <c r="F12383" s="144"/>
    </row>
    <row r="12384" spans="1:6">
      <c r="A12384" s="144"/>
      <c r="B12384" s="144"/>
      <c r="C12384" s="144"/>
      <c r="D12384" s="144"/>
      <c r="E12384" s="144"/>
      <c r="F12384" s="144"/>
    </row>
    <row r="12385" spans="1:6">
      <c r="A12385" s="144"/>
      <c r="B12385" s="144"/>
      <c r="C12385" s="144"/>
      <c r="D12385" s="144"/>
      <c r="E12385" s="144"/>
      <c r="F12385" s="144"/>
    </row>
    <row r="12386" spans="1:6">
      <c r="A12386" s="144"/>
      <c r="B12386" s="144"/>
      <c r="C12386" s="144"/>
      <c r="D12386" s="144"/>
      <c r="E12386" s="144"/>
      <c r="F12386" s="144"/>
    </row>
    <row r="12387" spans="1:6">
      <c r="A12387" s="144"/>
      <c r="B12387" s="144"/>
      <c r="C12387" s="144"/>
      <c r="D12387" s="144"/>
      <c r="E12387" s="144"/>
      <c r="F12387" s="144"/>
    </row>
    <row r="12388" spans="1:6">
      <c r="A12388" s="144"/>
      <c r="B12388" s="144"/>
      <c r="C12388" s="144"/>
      <c r="D12388" s="144"/>
      <c r="E12388" s="144"/>
      <c r="F12388" s="144"/>
    </row>
    <row r="12389" spans="1:6">
      <c r="A12389" s="144"/>
      <c r="B12389" s="144"/>
      <c r="C12389" s="144"/>
      <c r="D12389" s="144"/>
      <c r="E12389" s="144"/>
      <c r="F12389" s="144"/>
    </row>
    <row r="12390" spans="1:6">
      <c r="A12390" s="144"/>
      <c r="B12390" s="144"/>
      <c r="C12390" s="144"/>
      <c r="D12390" s="144"/>
      <c r="E12390" s="144"/>
      <c r="F12390" s="144"/>
    </row>
    <row r="12391" spans="1:6">
      <c r="A12391" s="144"/>
      <c r="B12391" s="144"/>
      <c r="C12391" s="144"/>
      <c r="D12391" s="144"/>
      <c r="E12391" s="144"/>
      <c r="F12391" s="144"/>
    </row>
    <row r="12392" spans="1:6">
      <c r="A12392" s="144"/>
      <c r="B12392" s="144"/>
      <c r="C12392" s="144"/>
      <c r="D12392" s="144"/>
      <c r="E12392" s="144"/>
      <c r="F12392" s="144"/>
    </row>
    <row r="12393" spans="1:6">
      <c r="A12393" s="144"/>
      <c r="B12393" s="144"/>
      <c r="C12393" s="144"/>
      <c r="D12393" s="144"/>
      <c r="E12393" s="144"/>
      <c r="F12393" s="144"/>
    </row>
    <row r="12394" spans="1:6">
      <c r="A12394" s="144"/>
      <c r="B12394" s="144"/>
      <c r="C12394" s="144"/>
      <c r="D12394" s="144"/>
      <c r="E12394" s="144"/>
      <c r="F12394" s="144"/>
    </row>
    <row r="12395" spans="1:6">
      <c r="A12395" s="144"/>
      <c r="B12395" s="144"/>
      <c r="C12395" s="144"/>
      <c r="D12395" s="144"/>
      <c r="E12395" s="144"/>
      <c r="F12395" s="144"/>
    </row>
    <row r="12396" spans="1:6">
      <c r="A12396" s="144"/>
      <c r="B12396" s="144"/>
      <c r="C12396" s="144"/>
      <c r="D12396" s="144"/>
      <c r="E12396" s="144"/>
      <c r="F12396" s="144"/>
    </row>
    <row r="12397" spans="1:6">
      <c r="A12397" s="144"/>
      <c r="B12397" s="144"/>
      <c r="C12397" s="144"/>
      <c r="D12397" s="144"/>
      <c r="E12397" s="144"/>
      <c r="F12397" s="144"/>
    </row>
    <row r="12398" spans="1:6">
      <c r="A12398" s="144"/>
      <c r="B12398" s="144"/>
      <c r="C12398" s="144"/>
      <c r="D12398" s="144"/>
      <c r="E12398" s="144"/>
      <c r="F12398" s="144"/>
    </row>
    <row r="12399" spans="1:6">
      <c r="A12399" s="144"/>
      <c r="B12399" s="144"/>
      <c r="C12399" s="144"/>
      <c r="D12399" s="144"/>
      <c r="E12399" s="144"/>
      <c r="F12399" s="144"/>
    </row>
    <row r="12400" spans="1:6">
      <c r="A12400" s="144"/>
      <c r="B12400" s="144"/>
      <c r="C12400" s="144"/>
      <c r="D12400" s="144"/>
      <c r="E12400" s="144"/>
      <c r="F12400" s="144"/>
    </row>
    <row r="12401" spans="1:6">
      <c r="A12401" s="144"/>
      <c r="B12401" s="144"/>
      <c r="C12401" s="144"/>
      <c r="D12401" s="144"/>
      <c r="E12401" s="144"/>
      <c r="F12401" s="144"/>
    </row>
    <row r="12402" spans="1:6">
      <c r="A12402" s="144"/>
      <c r="B12402" s="144"/>
      <c r="C12402" s="144"/>
      <c r="D12402" s="144"/>
      <c r="E12402" s="144"/>
      <c r="F12402" s="144"/>
    </row>
    <row r="12403" spans="1:6">
      <c r="A12403" s="144"/>
      <c r="B12403" s="144"/>
      <c r="C12403" s="144"/>
      <c r="D12403" s="144"/>
      <c r="E12403" s="144"/>
      <c r="F12403" s="144"/>
    </row>
    <row r="12404" spans="1:6">
      <c r="A12404" s="144"/>
      <c r="B12404" s="144"/>
      <c r="C12404" s="144"/>
      <c r="D12404" s="144"/>
      <c r="E12404" s="144"/>
      <c r="F12404" s="144"/>
    </row>
    <row r="12405" spans="1:6">
      <c r="A12405" s="144"/>
      <c r="B12405" s="144"/>
      <c r="C12405" s="144"/>
      <c r="D12405" s="144"/>
      <c r="E12405" s="144"/>
      <c r="F12405" s="144"/>
    </row>
    <row r="12406" spans="1:6">
      <c r="A12406" s="144"/>
      <c r="B12406" s="144"/>
      <c r="C12406" s="144"/>
      <c r="D12406" s="144"/>
      <c r="E12406" s="144"/>
      <c r="F12406" s="144"/>
    </row>
    <row r="12407" spans="1:6">
      <c r="A12407" s="144"/>
      <c r="B12407" s="144"/>
      <c r="C12407" s="144"/>
      <c r="D12407" s="144"/>
      <c r="E12407" s="144"/>
      <c r="F12407" s="144"/>
    </row>
    <row r="12408" spans="1:6">
      <c r="A12408" s="144"/>
      <c r="B12408" s="144"/>
      <c r="C12408" s="144"/>
      <c r="D12408" s="144"/>
      <c r="E12408" s="144"/>
      <c r="F12408" s="144"/>
    </row>
    <row r="12409" spans="1:6">
      <c r="A12409" s="144"/>
      <c r="B12409" s="144"/>
      <c r="C12409" s="144"/>
      <c r="D12409" s="144"/>
      <c r="E12409" s="144"/>
      <c r="F12409" s="144"/>
    </row>
    <row r="12410" spans="1:6">
      <c r="A12410" s="144"/>
      <c r="B12410" s="144"/>
      <c r="C12410" s="144"/>
      <c r="D12410" s="144"/>
      <c r="E12410" s="144"/>
      <c r="F12410" s="144"/>
    </row>
    <row r="12411" spans="1:6">
      <c r="A12411" s="144"/>
      <c r="B12411" s="144"/>
      <c r="C12411" s="144"/>
      <c r="D12411" s="144"/>
      <c r="E12411" s="144"/>
      <c r="F12411" s="144"/>
    </row>
    <row r="12412" spans="1:6">
      <c r="A12412" s="144"/>
      <c r="B12412" s="144"/>
      <c r="C12412" s="144"/>
      <c r="D12412" s="144"/>
      <c r="E12412" s="144"/>
      <c r="F12412" s="144"/>
    </row>
    <row r="12413" spans="1:6">
      <c r="A12413" s="144"/>
      <c r="B12413" s="144"/>
      <c r="C12413" s="144"/>
      <c r="D12413" s="144"/>
      <c r="E12413" s="144"/>
      <c r="F12413" s="144"/>
    </row>
    <row r="12414" spans="1:6">
      <c r="A12414" s="144"/>
      <c r="B12414" s="144"/>
      <c r="C12414" s="144"/>
      <c r="D12414" s="144"/>
      <c r="E12414" s="144"/>
      <c r="F12414" s="144"/>
    </row>
    <row r="12415" spans="1:6">
      <c r="A12415" s="144"/>
      <c r="B12415" s="144"/>
      <c r="C12415" s="144"/>
      <c r="D12415" s="144"/>
      <c r="E12415" s="144"/>
      <c r="F12415" s="144"/>
    </row>
    <row r="12416" spans="1:6">
      <c r="A12416" s="144"/>
      <c r="B12416" s="144"/>
      <c r="C12416" s="144"/>
      <c r="D12416" s="144"/>
      <c r="E12416" s="144"/>
      <c r="F12416" s="144"/>
    </row>
    <row r="12417" spans="1:6">
      <c r="A12417" s="144"/>
      <c r="B12417" s="144"/>
      <c r="C12417" s="144"/>
      <c r="D12417" s="144"/>
      <c r="E12417" s="144"/>
      <c r="F12417" s="144"/>
    </row>
    <row r="12418" spans="1:6">
      <c r="A12418" s="144"/>
      <c r="B12418" s="144"/>
      <c r="C12418" s="144"/>
      <c r="D12418" s="144"/>
      <c r="E12418" s="144"/>
      <c r="F12418" s="144"/>
    </row>
    <row r="12419" spans="1:6">
      <c r="A12419" s="144"/>
      <c r="B12419" s="144"/>
      <c r="C12419" s="144"/>
      <c r="D12419" s="144"/>
      <c r="E12419" s="144"/>
      <c r="F12419" s="144"/>
    </row>
    <row r="12420" spans="1:6">
      <c r="A12420" s="144"/>
      <c r="B12420" s="144"/>
      <c r="C12420" s="144"/>
      <c r="D12420" s="144"/>
      <c r="E12420" s="144"/>
      <c r="F12420" s="144"/>
    </row>
    <row r="12421" spans="1:6">
      <c r="A12421" s="144"/>
      <c r="B12421" s="144"/>
      <c r="C12421" s="144"/>
      <c r="D12421" s="144"/>
      <c r="E12421" s="144"/>
      <c r="F12421" s="144"/>
    </row>
    <row r="12422" spans="1:6">
      <c r="A12422" s="144"/>
      <c r="B12422" s="144"/>
      <c r="C12422" s="144"/>
      <c r="D12422" s="144"/>
      <c r="E12422" s="144"/>
      <c r="F12422" s="144"/>
    </row>
    <row r="12423" spans="1:6">
      <c r="A12423" s="144"/>
      <c r="B12423" s="144"/>
      <c r="C12423" s="144"/>
      <c r="D12423" s="144"/>
      <c r="E12423" s="144"/>
      <c r="F12423" s="144"/>
    </row>
    <row r="12424" spans="1:6">
      <c r="A12424" s="144"/>
      <c r="B12424" s="144"/>
      <c r="C12424" s="144"/>
      <c r="D12424" s="144"/>
      <c r="E12424" s="144"/>
      <c r="F12424" s="144"/>
    </row>
    <row r="12425" spans="1:6">
      <c r="A12425" s="144"/>
      <c r="B12425" s="144"/>
      <c r="C12425" s="144"/>
      <c r="D12425" s="144"/>
      <c r="E12425" s="144"/>
      <c r="F12425" s="144"/>
    </row>
    <row r="12426" spans="1:6">
      <c r="A12426" s="144"/>
      <c r="B12426" s="144"/>
      <c r="C12426" s="144"/>
      <c r="D12426" s="144"/>
      <c r="E12426" s="144"/>
      <c r="F12426" s="144"/>
    </row>
    <row r="12427" spans="1:6">
      <c r="A12427" s="144"/>
      <c r="B12427" s="144"/>
      <c r="C12427" s="144"/>
      <c r="D12427" s="144"/>
      <c r="E12427" s="144"/>
      <c r="F12427" s="144"/>
    </row>
    <row r="12428" spans="1:6">
      <c r="A12428" s="144"/>
      <c r="B12428" s="144"/>
      <c r="C12428" s="144"/>
      <c r="D12428" s="144"/>
      <c r="E12428" s="144"/>
      <c r="F12428" s="144"/>
    </row>
    <row r="12429" spans="1:6">
      <c r="A12429" s="144"/>
      <c r="B12429" s="144"/>
      <c r="C12429" s="144"/>
      <c r="D12429" s="144"/>
      <c r="E12429" s="144"/>
      <c r="F12429" s="144"/>
    </row>
    <row r="12430" spans="1:6">
      <c r="A12430" s="144"/>
      <c r="B12430" s="144"/>
      <c r="C12430" s="144"/>
      <c r="D12430" s="144"/>
      <c r="E12430" s="144"/>
      <c r="F12430" s="144"/>
    </row>
    <row r="12431" spans="1:6">
      <c r="A12431" s="144"/>
      <c r="B12431" s="144"/>
      <c r="C12431" s="144"/>
      <c r="D12431" s="144"/>
      <c r="E12431" s="144"/>
      <c r="F12431" s="144"/>
    </row>
    <row r="12432" spans="1:6">
      <c r="A12432" s="144"/>
      <c r="B12432" s="144"/>
      <c r="C12432" s="144"/>
      <c r="D12432" s="144"/>
      <c r="E12432" s="144"/>
      <c r="F12432" s="144"/>
    </row>
    <row r="12433" spans="1:6">
      <c r="A12433" s="144"/>
      <c r="B12433" s="144"/>
      <c r="C12433" s="144"/>
      <c r="D12433" s="144"/>
      <c r="E12433" s="144"/>
      <c r="F12433" s="144"/>
    </row>
    <row r="12434" spans="1:6">
      <c r="A12434" s="144"/>
      <c r="B12434" s="144"/>
      <c r="C12434" s="144"/>
      <c r="D12434" s="144"/>
      <c r="E12434" s="144"/>
      <c r="F12434" s="144"/>
    </row>
    <row r="12435" spans="1:6">
      <c r="A12435" s="144"/>
      <c r="B12435" s="144"/>
      <c r="C12435" s="144"/>
      <c r="D12435" s="144"/>
      <c r="E12435" s="144"/>
      <c r="F12435" s="144"/>
    </row>
    <row r="12436" spans="1:6">
      <c r="A12436" s="144"/>
      <c r="B12436" s="144"/>
      <c r="C12436" s="144"/>
      <c r="D12436" s="144"/>
      <c r="E12436" s="144"/>
      <c r="F12436" s="144"/>
    </row>
    <row r="12437" spans="1:6">
      <c r="A12437" s="144"/>
      <c r="B12437" s="144"/>
      <c r="C12437" s="144"/>
      <c r="D12437" s="144"/>
      <c r="E12437" s="144"/>
      <c r="F12437" s="144"/>
    </row>
    <row r="12438" spans="1:6">
      <c r="A12438" s="144"/>
      <c r="B12438" s="144"/>
      <c r="C12438" s="144"/>
      <c r="D12438" s="144"/>
      <c r="E12438" s="144"/>
      <c r="F12438" s="144"/>
    </row>
    <row r="12439" spans="1:6">
      <c r="A12439" s="144"/>
      <c r="B12439" s="144"/>
      <c r="C12439" s="144"/>
      <c r="D12439" s="144"/>
      <c r="E12439" s="144"/>
      <c r="F12439" s="144"/>
    </row>
    <row r="12440" spans="1:6">
      <c r="A12440" s="144"/>
      <c r="B12440" s="144"/>
      <c r="C12440" s="144"/>
      <c r="D12440" s="144"/>
      <c r="E12440" s="144"/>
      <c r="F12440" s="144"/>
    </row>
    <row r="12441" spans="1:6">
      <c r="A12441" s="144"/>
      <c r="B12441" s="144"/>
      <c r="C12441" s="144"/>
      <c r="D12441" s="144"/>
      <c r="E12441" s="144"/>
      <c r="F12441" s="144"/>
    </row>
    <row r="12442" spans="1:6">
      <c r="A12442" s="144"/>
      <c r="B12442" s="144"/>
      <c r="C12442" s="144"/>
      <c r="D12442" s="144"/>
      <c r="E12442" s="144"/>
      <c r="F12442" s="144"/>
    </row>
    <row r="12443" spans="1:6">
      <c r="A12443" s="144"/>
      <c r="B12443" s="144"/>
      <c r="C12443" s="144"/>
      <c r="D12443" s="144"/>
      <c r="E12443" s="144"/>
      <c r="F12443" s="144"/>
    </row>
    <row r="12444" spans="1:6">
      <c r="A12444" s="144"/>
      <c r="B12444" s="144"/>
      <c r="C12444" s="144"/>
      <c r="D12444" s="144"/>
      <c r="E12444" s="144"/>
      <c r="F12444" s="144"/>
    </row>
    <row r="12445" spans="1:6">
      <c r="A12445" s="144"/>
      <c r="B12445" s="144"/>
      <c r="C12445" s="144"/>
      <c r="D12445" s="144"/>
      <c r="E12445" s="144"/>
      <c r="F12445" s="144"/>
    </row>
    <row r="12446" spans="1:6">
      <c r="A12446" s="144"/>
      <c r="B12446" s="144"/>
      <c r="C12446" s="144"/>
      <c r="D12446" s="144"/>
      <c r="E12446" s="144"/>
      <c r="F12446" s="144"/>
    </row>
    <row r="12447" spans="1:6">
      <c r="A12447" s="144"/>
      <c r="B12447" s="144"/>
      <c r="C12447" s="144"/>
      <c r="D12447" s="144"/>
      <c r="E12447" s="144"/>
      <c r="F12447" s="144"/>
    </row>
    <row r="12448" spans="1:6">
      <c r="A12448" s="144"/>
      <c r="B12448" s="144"/>
      <c r="C12448" s="144"/>
      <c r="D12448" s="144"/>
      <c r="E12448" s="144"/>
      <c r="F12448" s="144"/>
    </row>
    <row r="12449" spans="1:6">
      <c r="A12449" s="144"/>
      <c r="B12449" s="144"/>
      <c r="C12449" s="144"/>
      <c r="D12449" s="144"/>
      <c r="E12449" s="144"/>
      <c r="F12449" s="144"/>
    </row>
    <row r="12450" spans="1:6">
      <c r="A12450" s="144"/>
      <c r="B12450" s="144"/>
      <c r="C12450" s="144"/>
      <c r="D12450" s="144"/>
      <c r="E12450" s="144"/>
      <c r="F12450" s="144"/>
    </row>
    <row r="12451" spans="1:6">
      <c r="A12451" s="144"/>
      <c r="B12451" s="144"/>
      <c r="C12451" s="144"/>
      <c r="D12451" s="144"/>
      <c r="E12451" s="144"/>
      <c r="F12451" s="144"/>
    </row>
    <row r="12452" spans="1:6">
      <c r="A12452" s="144"/>
      <c r="B12452" s="144"/>
      <c r="C12452" s="144"/>
      <c r="D12452" s="144"/>
      <c r="E12452" s="144"/>
      <c r="F12452" s="144"/>
    </row>
    <row r="12453" spans="1:6">
      <c r="A12453" s="144"/>
      <c r="B12453" s="144"/>
      <c r="C12453" s="144"/>
      <c r="D12453" s="144"/>
      <c r="E12453" s="144"/>
      <c r="F12453" s="144"/>
    </row>
    <row r="12454" spans="1:6">
      <c r="A12454" s="144"/>
      <c r="B12454" s="144"/>
      <c r="C12454" s="144"/>
      <c r="D12454" s="144"/>
      <c r="E12454" s="144"/>
      <c r="F12454" s="144"/>
    </row>
    <row r="12455" spans="1:6">
      <c r="A12455" s="144"/>
      <c r="B12455" s="144"/>
      <c r="C12455" s="144"/>
      <c r="D12455" s="144"/>
      <c r="E12455" s="144"/>
      <c r="F12455" s="144"/>
    </row>
    <row r="12456" spans="1:6">
      <c r="A12456" s="144"/>
      <c r="B12456" s="144"/>
      <c r="C12456" s="144"/>
      <c r="D12456" s="144"/>
      <c r="E12456" s="144"/>
      <c r="F12456" s="144"/>
    </row>
    <row r="12457" spans="1:6">
      <c r="A12457" s="144"/>
      <c r="B12457" s="144"/>
      <c r="C12457" s="144"/>
      <c r="D12457" s="144"/>
      <c r="E12457" s="144"/>
      <c r="F12457" s="144"/>
    </row>
    <row r="12458" spans="1:6">
      <c r="A12458" s="144"/>
      <c r="B12458" s="144"/>
      <c r="C12458" s="144"/>
      <c r="D12458" s="144"/>
      <c r="E12458" s="144"/>
      <c r="F12458" s="144"/>
    </row>
    <row r="12459" spans="1:6">
      <c r="A12459" s="144"/>
      <c r="B12459" s="144"/>
      <c r="C12459" s="144"/>
      <c r="D12459" s="144"/>
      <c r="E12459" s="144"/>
      <c r="F12459" s="144"/>
    </row>
    <row r="12460" spans="1:6">
      <c r="A12460" s="144"/>
      <c r="B12460" s="144"/>
      <c r="C12460" s="144"/>
      <c r="D12460" s="144"/>
      <c r="E12460" s="144"/>
      <c r="F12460" s="144"/>
    </row>
    <row r="12461" spans="1:6">
      <c r="A12461" s="144"/>
      <c r="B12461" s="144"/>
      <c r="C12461" s="144"/>
      <c r="D12461" s="144"/>
      <c r="E12461" s="144"/>
      <c r="F12461" s="144"/>
    </row>
    <row r="12462" spans="1:6">
      <c r="A12462" s="144"/>
      <c r="B12462" s="144"/>
      <c r="C12462" s="144"/>
      <c r="D12462" s="144"/>
      <c r="E12462" s="144"/>
      <c r="F12462" s="144"/>
    </row>
    <row r="12463" spans="1:6">
      <c r="A12463" s="144"/>
      <c r="B12463" s="144"/>
      <c r="C12463" s="144"/>
      <c r="D12463" s="144"/>
      <c r="E12463" s="144"/>
      <c r="F12463" s="144"/>
    </row>
    <row r="12464" spans="1:6">
      <c r="A12464" s="144"/>
      <c r="B12464" s="144"/>
      <c r="C12464" s="144"/>
      <c r="D12464" s="144"/>
      <c r="E12464" s="144"/>
      <c r="F12464" s="144"/>
    </row>
    <row r="12465" spans="1:6">
      <c r="A12465" s="144"/>
      <c r="B12465" s="144"/>
      <c r="C12465" s="144"/>
      <c r="D12465" s="144"/>
      <c r="E12465" s="144"/>
      <c r="F12465" s="144"/>
    </row>
    <row r="12466" spans="1:6">
      <c r="A12466" s="144"/>
      <c r="B12466" s="144"/>
      <c r="C12466" s="144"/>
      <c r="D12466" s="144"/>
      <c r="E12466" s="144"/>
      <c r="F12466" s="144"/>
    </row>
    <row r="12467" spans="1:6">
      <c r="A12467" s="144"/>
      <c r="B12467" s="144"/>
      <c r="C12467" s="144"/>
      <c r="D12467" s="144"/>
      <c r="E12467" s="144"/>
      <c r="F12467" s="144"/>
    </row>
    <row r="12468" spans="1:6">
      <c r="A12468" s="144"/>
      <c r="B12468" s="144"/>
      <c r="C12468" s="144"/>
      <c r="D12468" s="144"/>
      <c r="E12468" s="144"/>
      <c r="F12468" s="144"/>
    </row>
    <row r="12469" spans="1:6">
      <c r="A12469" s="144"/>
      <c r="B12469" s="144"/>
      <c r="C12469" s="144"/>
      <c r="D12469" s="144"/>
      <c r="E12469" s="144"/>
      <c r="F12469" s="144"/>
    </row>
    <row r="12470" spans="1:6">
      <c r="A12470" s="144"/>
      <c r="B12470" s="144"/>
      <c r="C12470" s="144"/>
      <c r="D12470" s="144"/>
      <c r="E12470" s="144"/>
      <c r="F12470" s="144"/>
    </row>
    <row r="12471" spans="1:6">
      <c r="A12471" s="144"/>
      <c r="B12471" s="144"/>
      <c r="C12471" s="144"/>
      <c r="D12471" s="144"/>
      <c r="E12471" s="144"/>
      <c r="F12471" s="144"/>
    </row>
    <row r="12472" spans="1:6">
      <c r="A12472" s="144"/>
      <c r="B12472" s="144"/>
      <c r="C12472" s="144"/>
      <c r="D12472" s="144"/>
      <c r="E12472" s="144"/>
      <c r="F12472" s="144"/>
    </row>
    <row r="12473" spans="1:6">
      <c r="A12473" s="144"/>
      <c r="B12473" s="144"/>
      <c r="C12473" s="144"/>
      <c r="D12473" s="144"/>
      <c r="E12473" s="144"/>
      <c r="F12473" s="144"/>
    </row>
    <row r="12474" spans="1:6">
      <c r="A12474" s="144"/>
      <c r="B12474" s="144"/>
      <c r="C12474" s="144"/>
      <c r="D12474" s="144"/>
      <c r="E12474" s="144"/>
      <c r="F12474" s="144"/>
    </row>
    <row r="12475" spans="1:6">
      <c r="A12475" s="144"/>
      <c r="B12475" s="144"/>
      <c r="C12475" s="144"/>
      <c r="D12475" s="144"/>
      <c r="E12475" s="144"/>
      <c r="F12475" s="144"/>
    </row>
    <row r="12476" spans="1:6">
      <c r="A12476" s="144"/>
      <c r="B12476" s="144"/>
      <c r="C12476" s="144"/>
      <c r="D12476" s="144"/>
      <c r="E12476" s="144"/>
      <c r="F12476" s="144"/>
    </row>
    <row r="12477" spans="1:6">
      <c r="A12477" s="144"/>
      <c r="B12477" s="144"/>
      <c r="C12477" s="144"/>
      <c r="D12477" s="144"/>
      <c r="E12477" s="144"/>
      <c r="F12477" s="144"/>
    </row>
    <row r="12478" spans="1:6">
      <c r="A12478" s="144"/>
      <c r="B12478" s="144"/>
      <c r="C12478" s="144"/>
      <c r="D12478" s="144"/>
      <c r="E12478" s="144"/>
      <c r="F12478" s="144"/>
    </row>
    <row r="12479" spans="1:6">
      <c r="A12479" s="144"/>
      <c r="B12479" s="144"/>
      <c r="C12479" s="144"/>
      <c r="D12479" s="144"/>
      <c r="E12479" s="144"/>
      <c r="F12479" s="144"/>
    </row>
    <row r="12480" spans="1:6">
      <c r="A12480" s="144"/>
      <c r="B12480" s="144"/>
      <c r="C12480" s="144"/>
      <c r="D12480" s="144"/>
      <c r="E12480" s="144"/>
      <c r="F12480" s="144"/>
    </row>
    <row r="12481" spans="1:6">
      <c r="A12481" s="144"/>
      <c r="B12481" s="144"/>
      <c r="C12481" s="144"/>
      <c r="D12481" s="144"/>
      <c r="E12481" s="144"/>
      <c r="F12481" s="144"/>
    </row>
    <row r="12482" spans="1:6">
      <c r="A12482" s="144"/>
      <c r="B12482" s="144"/>
      <c r="C12482" s="144"/>
      <c r="D12482" s="144"/>
      <c r="E12482" s="144"/>
      <c r="F12482" s="144"/>
    </row>
    <row r="12483" spans="1:6">
      <c r="A12483" s="144"/>
      <c r="B12483" s="144"/>
      <c r="C12483" s="144"/>
      <c r="D12483" s="144"/>
      <c r="E12483" s="144"/>
      <c r="F12483" s="144"/>
    </row>
    <row r="12484" spans="1:6">
      <c r="A12484" s="144"/>
      <c r="B12484" s="144"/>
      <c r="C12484" s="144"/>
      <c r="D12484" s="144"/>
      <c r="E12484" s="144"/>
      <c r="F12484" s="144"/>
    </row>
    <row r="12485" spans="1:6">
      <c r="A12485" s="144"/>
      <c r="B12485" s="144"/>
      <c r="C12485" s="144"/>
      <c r="D12485" s="144"/>
      <c r="E12485" s="144"/>
      <c r="F12485" s="144"/>
    </row>
    <row r="12486" spans="1:6">
      <c r="A12486" s="144"/>
      <c r="B12486" s="144"/>
      <c r="C12486" s="144"/>
      <c r="D12486" s="144"/>
      <c r="E12486" s="144"/>
      <c r="F12486" s="144"/>
    </row>
    <row r="12487" spans="1:6">
      <c r="A12487" s="144"/>
      <c r="B12487" s="144"/>
      <c r="C12487" s="144"/>
      <c r="D12487" s="144"/>
      <c r="E12487" s="144"/>
      <c r="F12487" s="144"/>
    </row>
    <row r="12488" spans="1:6">
      <c r="A12488" s="144"/>
      <c r="B12488" s="144"/>
      <c r="C12488" s="144"/>
      <c r="D12488" s="144"/>
      <c r="E12488" s="144"/>
      <c r="F12488" s="144"/>
    </row>
    <row r="12489" spans="1:6">
      <c r="A12489" s="144"/>
      <c r="B12489" s="144"/>
      <c r="C12489" s="144"/>
      <c r="D12489" s="144"/>
      <c r="E12489" s="144"/>
      <c r="F12489" s="144"/>
    </row>
    <row r="12490" spans="1:6">
      <c r="A12490" s="144"/>
      <c r="B12490" s="144"/>
      <c r="C12490" s="144"/>
      <c r="D12490" s="144"/>
      <c r="E12490" s="144"/>
      <c r="F12490" s="144"/>
    </row>
    <row r="12491" spans="1:6">
      <c r="A12491" s="144"/>
      <c r="B12491" s="144"/>
      <c r="C12491" s="144"/>
      <c r="D12491" s="144"/>
      <c r="E12491" s="144"/>
      <c r="F12491" s="144"/>
    </row>
    <row r="12492" spans="1:6">
      <c r="A12492" s="144"/>
      <c r="B12492" s="144"/>
      <c r="C12492" s="144"/>
      <c r="D12492" s="144"/>
      <c r="E12492" s="144"/>
      <c r="F12492" s="144"/>
    </row>
    <row r="12493" spans="1:6">
      <c r="A12493" s="144"/>
      <c r="B12493" s="144"/>
      <c r="C12493" s="144"/>
      <c r="D12493" s="144"/>
      <c r="E12493" s="144"/>
      <c r="F12493" s="144"/>
    </row>
    <row r="12494" spans="1:6">
      <c r="A12494" s="144"/>
      <c r="B12494" s="144"/>
      <c r="C12494" s="144"/>
      <c r="D12494" s="144"/>
      <c r="E12494" s="144"/>
      <c r="F12494" s="144"/>
    </row>
    <row r="12495" spans="1:6">
      <c r="A12495" s="144"/>
      <c r="B12495" s="144"/>
      <c r="C12495" s="144"/>
      <c r="D12495" s="144"/>
      <c r="E12495" s="144"/>
      <c r="F12495" s="144"/>
    </row>
    <row r="12496" spans="1:6">
      <c r="A12496" s="144"/>
      <c r="B12496" s="144"/>
      <c r="C12496" s="144"/>
      <c r="D12496" s="144"/>
      <c r="E12496" s="144"/>
      <c r="F12496" s="144"/>
    </row>
    <row r="12497" spans="1:6">
      <c r="A12497" s="144"/>
      <c r="B12497" s="144"/>
      <c r="C12497" s="144"/>
      <c r="D12497" s="144"/>
      <c r="E12497" s="144"/>
      <c r="F12497" s="144"/>
    </row>
    <row r="12498" spans="1:6">
      <c r="A12498" s="144"/>
      <c r="B12498" s="144"/>
      <c r="C12498" s="144"/>
      <c r="D12498" s="144"/>
      <c r="E12498" s="144"/>
      <c r="F12498" s="144"/>
    </row>
    <row r="12499" spans="1:6">
      <c r="A12499" s="144"/>
      <c r="B12499" s="144"/>
      <c r="C12499" s="144"/>
      <c r="D12499" s="144"/>
      <c r="E12499" s="144"/>
      <c r="F12499" s="144"/>
    </row>
    <row r="12500" spans="1:6">
      <c r="A12500" s="144"/>
      <c r="B12500" s="144"/>
      <c r="C12500" s="144"/>
      <c r="D12500" s="144"/>
      <c r="E12500" s="144"/>
      <c r="F12500" s="144"/>
    </row>
    <row r="12501" spans="1:6">
      <c r="A12501" s="144"/>
      <c r="B12501" s="144"/>
      <c r="C12501" s="144"/>
      <c r="D12501" s="144"/>
      <c r="E12501" s="144"/>
      <c r="F12501" s="144"/>
    </row>
    <row r="12502" spans="1:6">
      <c r="A12502" s="144"/>
      <c r="B12502" s="144"/>
      <c r="C12502" s="144"/>
      <c r="D12502" s="144"/>
      <c r="E12502" s="144"/>
      <c r="F12502" s="144"/>
    </row>
    <row r="12503" spans="1:6">
      <c r="A12503" s="144"/>
      <c r="B12503" s="144"/>
      <c r="C12503" s="144"/>
      <c r="D12503" s="144"/>
      <c r="E12503" s="144"/>
      <c r="F12503" s="144"/>
    </row>
    <row r="12504" spans="1:6">
      <c r="A12504" s="144"/>
      <c r="B12504" s="144"/>
      <c r="C12504" s="144"/>
      <c r="D12504" s="144"/>
      <c r="E12504" s="144"/>
      <c r="F12504" s="144"/>
    </row>
    <row r="12505" spans="1:6">
      <c r="A12505" s="144"/>
      <c r="B12505" s="144"/>
      <c r="C12505" s="144"/>
      <c r="D12505" s="144"/>
      <c r="E12505" s="144"/>
      <c r="F12505" s="144"/>
    </row>
    <row r="12506" spans="1:6">
      <c r="A12506" s="144"/>
      <c r="B12506" s="144"/>
      <c r="C12506" s="144"/>
      <c r="D12506" s="144"/>
      <c r="E12506" s="144"/>
      <c r="F12506" s="144"/>
    </row>
    <row r="12507" spans="1:6">
      <c r="A12507" s="144"/>
      <c r="B12507" s="144"/>
      <c r="C12507" s="144"/>
      <c r="D12507" s="144"/>
      <c r="E12507" s="144"/>
      <c r="F12507" s="144"/>
    </row>
    <row r="12508" spans="1:6">
      <c r="A12508" s="144"/>
      <c r="B12508" s="144"/>
      <c r="C12508" s="144"/>
      <c r="D12508" s="144"/>
      <c r="E12508" s="144"/>
      <c r="F12508" s="144"/>
    </row>
    <row r="12509" spans="1:6">
      <c r="A12509" s="144"/>
      <c r="B12509" s="144"/>
      <c r="C12509" s="144"/>
      <c r="D12509" s="144"/>
      <c r="E12509" s="144"/>
      <c r="F12509" s="144"/>
    </row>
    <row r="12510" spans="1:6">
      <c r="A12510" s="144"/>
      <c r="B12510" s="144"/>
      <c r="C12510" s="144"/>
      <c r="D12510" s="144"/>
      <c r="E12510" s="144"/>
      <c r="F12510" s="144"/>
    </row>
    <row r="12511" spans="1:6">
      <c r="A12511" s="144"/>
      <c r="B12511" s="144"/>
      <c r="C12511" s="144"/>
      <c r="D12511" s="144"/>
      <c r="E12511" s="144"/>
      <c r="F12511" s="144"/>
    </row>
    <row r="12512" spans="1:6">
      <c r="A12512" s="144"/>
      <c r="B12512" s="144"/>
      <c r="C12512" s="144"/>
      <c r="D12512" s="144"/>
      <c r="E12512" s="144"/>
      <c r="F12512" s="144"/>
    </row>
    <row r="12513" spans="1:6">
      <c r="A12513" s="144"/>
      <c r="B12513" s="144"/>
      <c r="C12513" s="144"/>
      <c r="D12513" s="144"/>
      <c r="E12513" s="144"/>
      <c r="F12513" s="144"/>
    </row>
    <row r="12514" spans="1:6">
      <c r="A12514" s="144"/>
      <c r="B12514" s="144"/>
      <c r="C12514" s="144"/>
      <c r="D12514" s="144"/>
      <c r="E12514" s="144"/>
      <c r="F12514" s="144"/>
    </row>
    <row r="12515" spans="1:6">
      <c r="A12515" s="144"/>
      <c r="B12515" s="144"/>
      <c r="C12515" s="144"/>
      <c r="D12515" s="144"/>
      <c r="E12515" s="144"/>
      <c r="F12515" s="144"/>
    </row>
    <row r="12516" spans="1:6">
      <c r="A12516" s="144"/>
      <c r="B12516" s="144"/>
      <c r="C12516" s="144"/>
      <c r="D12516" s="144"/>
      <c r="E12516" s="144"/>
      <c r="F12516" s="144"/>
    </row>
    <row r="12517" spans="1:6">
      <c r="A12517" s="144"/>
      <c r="B12517" s="144"/>
      <c r="C12517" s="144"/>
      <c r="D12517" s="144"/>
      <c r="E12517" s="144"/>
      <c r="F12517" s="144"/>
    </row>
    <row r="12518" spans="1:6">
      <c r="A12518" s="144"/>
      <c r="B12518" s="144"/>
      <c r="C12518" s="144"/>
      <c r="D12518" s="144"/>
      <c r="E12518" s="144"/>
      <c r="F12518" s="144"/>
    </row>
    <row r="12519" spans="1:6">
      <c r="A12519" s="144"/>
      <c r="B12519" s="144"/>
      <c r="C12519" s="144"/>
      <c r="D12519" s="144"/>
      <c r="E12519" s="144"/>
      <c r="F12519" s="144"/>
    </row>
    <row r="12520" spans="1:6">
      <c r="A12520" s="144"/>
      <c r="B12520" s="144"/>
      <c r="C12520" s="144"/>
      <c r="D12520" s="144"/>
      <c r="E12520" s="144"/>
      <c r="F12520" s="144"/>
    </row>
    <row r="12521" spans="1:6">
      <c r="A12521" s="144"/>
      <c r="B12521" s="144"/>
      <c r="C12521" s="144"/>
      <c r="D12521" s="144"/>
      <c r="E12521" s="144"/>
      <c r="F12521" s="144"/>
    </row>
    <row r="12522" spans="1:6">
      <c r="A12522" s="144"/>
      <c r="B12522" s="144"/>
      <c r="C12522" s="144"/>
      <c r="D12522" s="144"/>
      <c r="E12522" s="144"/>
      <c r="F12522" s="144"/>
    </row>
    <row r="12523" spans="1:6">
      <c r="A12523" s="144"/>
      <c r="B12523" s="144"/>
      <c r="C12523" s="144"/>
      <c r="D12523" s="144"/>
      <c r="E12523" s="144"/>
      <c r="F12523" s="144"/>
    </row>
    <row r="12524" spans="1:6">
      <c r="A12524" s="144"/>
      <c r="B12524" s="144"/>
      <c r="C12524" s="144"/>
      <c r="D12524" s="144"/>
      <c r="E12524" s="144"/>
      <c r="F12524" s="144"/>
    </row>
    <row r="12525" spans="1:6">
      <c r="A12525" s="144"/>
      <c r="B12525" s="144"/>
      <c r="C12525" s="144"/>
      <c r="D12525" s="144"/>
      <c r="E12525" s="144"/>
      <c r="F12525" s="144"/>
    </row>
    <row r="12526" spans="1:6">
      <c r="A12526" s="144"/>
      <c r="B12526" s="144"/>
      <c r="C12526" s="144"/>
      <c r="D12526" s="144"/>
      <c r="E12526" s="144"/>
      <c r="F12526" s="144"/>
    </row>
    <row r="12527" spans="1:6">
      <c r="A12527" s="144"/>
      <c r="B12527" s="144"/>
      <c r="C12527" s="144"/>
      <c r="D12527" s="144"/>
      <c r="E12527" s="144"/>
      <c r="F12527" s="144"/>
    </row>
    <row r="12528" spans="1:6">
      <c r="A12528" s="144"/>
      <c r="B12528" s="144"/>
      <c r="C12528" s="144"/>
      <c r="D12528" s="144"/>
      <c r="E12528" s="144"/>
      <c r="F12528" s="144"/>
    </row>
    <row r="12529" spans="1:6">
      <c r="A12529" s="144"/>
      <c r="B12529" s="144"/>
      <c r="C12529" s="144"/>
      <c r="D12529" s="144"/>
      <c r="E12529" s="144"/>
      <c r="F12529" s="144"/>
    </row>
    <row r="12530" spans="1:6">
      <c r="A12530" s="144"/>
      <c r="B12530" s="144"/>
      <c r="C12530" s="144"/>
      <c r="D12530" s="144"/>
      <c r="E12530" s="144"/>
      <c r="F12530" s="144"/>
    </row>
    <row r="12531" spans="1:6">
      <c r="A12531" s="144"/>
      <c r="B12531" s="144"/>
      <c r="C12531" s="144"/>
      <c r="D12531" s="144"/>
      <c r="E12531" s="144"/>
      <c r="F12531" s="144"/>
    </row>
    <row r="12532" spans="1:6">
      <c r="A12532" s="144"/>
      <c r="B12532" s="144"/>
      <c r="C12532" s="144"/>
      <c r="D12532" s="144"/>
      <c r="E12532" s="144"/>
      <c r="F12532" s="144"/>
    </row>
    <row r="12533" spans="1:6">
      <c r="A12533" s="144"/>
      <c r="B12533" s="144"/>
      <c r="C12533" s="144"/>
      <c r="D12533" s="144"/>
      <c r="E12533" s="144"/>
      <c r="F12533" s="144"/>
    </row>
    <row r="12534" spans="1:6">
      <c r="A12534" s="144"/>
      <c r="B12534" s="144"/>
      <c r="C12534" s="144"/>
      <c r="D12534" s="144"/>
      <c r="E12534" s="144"/>
      <c r="F12534" s="144"/>
    </row>
    <row r="12535" spans="1:6">
      <c r="A12535" s="144"/>
      <c r="B12535" s="144"/>
      <c r="C12535" s="144"/>
      <c r="D12535" s="144"/>
      <c r="E12535" s="144"/>
      <c r="F12535" s="144"/>
    </row>
    <row r="12536" spans="1:6">
      <c r="A12536" s="144"/>
      <c r="B12536" s="144"/>
      <c r="C12536" s="144"/>
      <c r="D12536" s="144"/>
      <c r="E12536" s="144"/>
      <c r="F12536" s="144"/>
    </row>
    <row r="12537" spans="1:6">
      <c r="A12537" s="144"/>
      <c r="B12537" s="144"/>
      <c r="C12537" s="144"/>
      <c r="D12537" s="144"/>
      <c r="E12537" s="144"/>
      <c r="F12537" s="144"/>
    </row>
    <row r="12538" spans="1:6">
      <c r="A12538" s="144"/>
      <c r="B12538" s="144"/>
      <c r="C12538" s="144"/>
      <c r="D12538" s="144"/>
      <c r="E12538" s="144"/>
      <c r="F12538" s="144"/>
    </row>
    <row r="12539" spans="1:6">
      <c r="A12539" s="144"/>
      <c r="B12539" s="144"/>
      <c r="C12539" s="144"/>
      <c r="D12539" s="144"/>
      <c r="E12539" s="144"/>
      <c r="F12539" s="144"/>
    </row>
    <row r="12540" spans="1:6">
      <c r="A12540" s="144"/>
      <c r="B12540" s="144"/>
      <c r="C12540" s="144"/>
      <c r="D12540" s="144"/>
      <c r="E12540" s="144"/>
      <c r="F12540" s="144"/>
    </row>
    <row r="12541" spans="1:6">
      <c r="A12541" s="144"/>
      <c r="B12541" s="144"/>
      <c r="C12541" s="144"/>
      <c r="D12541" s="144"/>
      <c r="E12541" s="144"/>
      <c r="F12541" s="144"/>
    </row>
    <row r="12542" spans="1:6">
      <c r="A12542" s="144"/>
      <c r="B12542" s="144"/>
      <c r="C12542" s="144"/>
      <c r="D12542" s="144"/>
      <c r="E12542" s="144"/>
      <c r="F12542" s="144"/>
    </row>
    <row r="12543" spans="1:6">
      <c r="A12543" s="144"/>
      <c r="B12543" s="144"/>
      <c r="C12543" s="144"/>
      <c r="D12543" s="144"/>
      <c r="E12543" s="144"/>
      <c r="F12543" s="144"/>
    </row>
    <row r="12544" spans="1:6">
      <c r="A12544" s="144"/>
      <c r="B12544" s="144"/>
      <c r="C12544" s="144"/>
      <c r="D12544" s="144"/>
      <c r="E12544" s="144"/>
      <c r="F12544" s="144"/>
    </row>
    <row r="12545" spans="1:6">
      <c r="A12545" s="144"/>
      <c r="B12545" s="144"/>
      <c r="C12545" s="144"/>
      <c r="D12545" s="144"/>
      <c r="E12545" s="144"/>
      <c r="F12545" s="144"/>
    </row>
    <row r="12546" spans="1:6">
      <c r="A12546" s="144"/>
      <c r="B12546" s="144"/>
      <c r="C12546" s="144"/>
      <c r="D12546" s="144"/>
      <c r="E12546" s="144"/>
      <c r="F12546" s="144"/>
    </row>
    <row r="12547" spans="1:6">
      <c r="A12547" s="144"/>
      <c r="B12547" s="144"/>
      <c r="C12547" s="144"/>
      <c r="D12547" s="144"/>
      <c r="E12547" s="144"/>
      <c r="F12547" s="144"/>
    </row>
    <row r="12548" spans="1:6">
      <c r="A12548" s="144"/>
      <c r="B12548" s="144"/>
      <c r="C12548" s="144"/>
      <c r="D12548" s="144"/>
      <c r="E12548" s="144"/>
      <c r="F12548" s="144"/>
    </row>
    <row r="12549" spans="1:6">
      <c r="A12549" s="144"/>
      <c r="B12549" s="144"/>
      <c r="C12549" s="144"/>
      <c r="D12549" s="144"/>
      <c r="E12549" s="144"/>
      <c r="F12549" s="144"/>
    </row>
    <row r="12550" spans="1:6">
      <c r="A12550" s="144"/>
      <c r="B12550" s="144"/>
      <c r="C12550" s="144"/>
      <c r="D12550" s="144"/>
      <c r="E12550" s="144"/>
      <c r="F12550" s="144"/>
    </row>
    <row r="12551" spans="1:6">
      <c r="A12551" s="144"/>
      <c r="B12551" s="144"/>
      <c r="C12551" s="144"/>
      <c r="D12551" s="144"/>
      <c r="E12551" s="144"/>
      <c r="F12551" s="144"/>
    </row>
    <row r="12552" spans="1:6">
      <c r="A12552" s="144"/>
      <c r="B12552" s="144"/>
      <c r="C12552" s="144"/>
      <c r="D12552" s="144"/>
      <c r="E12552" s="144"/>
      <c r="F12552" s="144"/>
    </row>
    <row r="12553" spans="1:6">
      <c r="A12553" s="144"/>
      <c r="B12553" s="144"/>
      <c r="C12553" s="144"/>
      <c r="D12553" s="144"/>
      <c r="E12553" s="144"/>
      <c r="F12553" s="144"/>
    </row>
    <row r="12554" spans="1:6">
      <c r="A12554" s="144"/>
      <c r="B12554" s="144"/>
      <c r="C12554" s="144"/>
      <c r="D12554" s="144"/>
      <c r="E12554" s="144"/>
      <c r="F12554" s="144"/>
    </row>
    <row r="12555" spans="1:6">
      <c r="A12555" s="144"/>
      <c r="B12555" s="144"/>
      <c r="C12555" s="144"/>
      <c r="D12555" s="144"/>
      <c r="E12555" s="144"/>
      <c r="F12555" s="144"/>
    </row>
    <row r="12556" spans="1:6">
      <c r="A12556" s="144"/>
      <c r="B12556" s="144"/>
      <c r="C12556" s="144"/>
      <c r="D12556" s="144"/>
      <c r="E12556" s="144"/>
      <c r="F12556" s="144"/>
    </row>
    <row r="12557" spans="1:6">
      <c r="A12557" s="144"/>
      <c r="B12557" s="144"/>
      <c r="C12557" s="144"/>
      <c r="D12557" s="144"/>
      <c r="E12557" s="144"/>
      <c r="F12557" s="144"/>
    </row>
    <row r="12558" spans="1:6">
      <c r="A12558" s="144"/>
      <c r="B12558" s="144"/>
      <c r="C12558" s="144"/>
      <c r="D12558" s="144"/>
      <c r="E12558" s="144"/>
      <c r="F12558" s="144"/>
    </row>
    <row r="12559" spans="1:6">
      <c r="A12559" s="144"/>
      <c r="B12559" s="144"/>
      <c r="C12559" s="144"/>
      <c r="D12559" s="144"/>
      <c r="E12559" s="144"/>
      <c r="F12559" s="144"/>
    </row>
    <row r="12560" spans="1:6">
      <c r="A12560" s="144"/>
      <c r="B12560" s="144"/>
      <c r="C12560" s="144"/>
      <c r="D12560" s="144"/>
      <c r="E12560" s="144"/>
      <c r="F12560" s="144"/>
    </row>
    <row r="12561" spans="1:6">
      <c r="A12561" s="144"/>
      <c r="B12561" s="144"/>
      <c r="C12561" s="144"/>
      <c r="D12561" s="144"/>
      <c r="E12561" s="144"/>
      <c r="F12561" s="144"/>
    </row>
    <row r="12562" spans="1:6">
      <c r="A12562" s="144"/>
      <c r="B12562" s="144"/>
      <c r="C12562" s="144"/>
      <c r="D12562" s="144"/>
      <c r="E12562" s="144"/>
      <c r="F12562" s="144"/>
    </row>
    <row r="12563" spans="1:6">
      <c r="A12563" s="144"/>
      <c r="B12563" s="144"/>
      <c r="C12563" s="144"/>
      <c r="D12563" s="144"/>
      <c r="E12563" s="144"/>
      <c r="F12563" s="144"/>
    </row>
    <row r="12564" spans="1:6">
      <c r="A12564" s="144"/>
      <c r="B12564" s="144"/>
      <c r="C12564" s="144"/>
      <c r="D12564" s="144"/>
      <c r="E12564" s="144"/>
      <c r="F12564" s="144"/>
    </row>
    <row r="12565" spans="1:6">
      <c r="A12565" s="144"/>
      <c r="B12565" s="144"/>
      <c r="C12565" s="144"/>
      <c r="D12565" s="144"/>
      <c r="E12565" s="144"/>
      <c r="F12565" s="144"/>
    </row>
    <row r="12566" spans="1:6">
      <c r="A12566" s="144"/>
      <c r="B12566" s="144"/>
      <c r="C12566" s="144"/>
      <c r="D12566" s="144"/>
      <c r="E12566" s="144"/>
      <c r="F12566" s="144"/>
    </row>
    <row r="12567" spans="1:6">
      <c r="A12567" s="144"/>
      <c r="B12567" s="144"/>
      <c r="C12567" s="144"/>
      <c r="D12567" s="144"/>
      <c r="E12567" s="144"/>
      <c r="F12567" s="144"/>
    </row>
    <row r="12568" spans="1:6">
      <c r="A12568" s="144"/>
      <c r="B12568" s="144"/>
      <c r="C12568" s="144"/>
      <c r="D12568" s="144"/>
      <c r="E12568" s="144"/>
      <c r="F12568" s="144"/>
    </row>
    <row r="12569" spans="1:6">
      <c r="A12569" s="144"/>
      <c r="B12569" s="144"/>
      <c r="C12569" s="144"/>
      <c r="D12569" s="144"/>
      <c r="E12569" s="144"/>
      <c r="F12569" s="144"/>
    </row>
    <row r="12570" spans="1:6">
      <c r="A12570" s="144"/>
      <c r="B12570" s="144"/>
      <c r="C12570" s="144"/>
      <c r="D12570" s="144"/>
      <c r="E12570" s="144"/>
      <c r="F12570" s="144"/>
    </row>
    <row r="12571" spans="1:6">
      <c r="A12571" s="144"/>
      <c r="B12571" s="144"/>
      <c r="C12571" s="144"/>
      <c r="D12571" s="144"/>
      <c r="E12571" s="144"/>
      <c r="F12571" s="144"/>
    </row>
    <row r="12572" spans="1:6">
      <c r="A12572" s="144"/>
      <c r="B12572" s="144"/>
      <c r="C12572" s="144"/>
      <c r="D12572" s="144"/>
      <c r="E12572" s="144"/>
      <c r="F12572" s="144"/>
    </row>
    <row r="12573" spans="1:6">
      <c r="A12573" s="144"/>
      <c r="B12573" s="144"/>
      <c r="C12573" s="144"/>
      <c r="D12573" s="144"/>
      <c r="E12573" s="144"/>
      <c r="F12573" s="144"/>
    </row>
    <row r="12574" spans="1:6">
      <c r="A12574" s="144"/>
      <c r="B12574" s="144"/>
      <c r="C12574" s="144"/>
      <c r="D12574" s="144"/>
      <c r="E12574" s="144"/>
      <c r="F12574" s="144"/>
    </row>
    <row r="12575" spans="1:6">
      <c r="A12575" s="144"/>
      <c r="B12575" s="144"/>
      <c r="C12575" s="144"/>
      <c r="D12575" s="144"/>
      <c r="E12575" s="144"/>
      <c r="F12575" s="144"/>
    </row>
    <row r="12576" spans="1:6">
      <c r="A12576" s="144"/>
      <c r="B12576" s="144"/>
      <c r="C12576" s="144"/>
      <c r="D12576" s="144"/>
      <c r="E12576" s="144"/>
      <c r="F12576" s="144"/>
    </row>
    <row r="12577" spans="1:6">
      <c r="A12577" s="144"/>
      <c r="B12577" s="144"/>
      <c r="C12577" s="144"/>
      <c r="D12577" s="144"/>
      <c r="E12577" s="144"/>
      <c r="F12577" s="144"/>
    </row>
    <row r="12578" spans="1:6">
      <c r="A12578" s="144"/>
      <c r="B12578" s="144"/>
      <c r="C12578" s="144"/>
      <c r="D12578" s="144"/>
      <c r="E12578" s="144"/>
      <c r="F12578" s="144"/>
    </row>
    <row r="12579" spans="1:6">
      <c r="A12579" s="144"/>
      <c r="B12579" s="144"/>
      <c r="C12579" s="144"/>
      <c r="D12579" s="144"/>
      <c r="E12579" s="144"/>
      <c r="F12579" s="144"/>
    </row>
    <row r="12580" spans="1:6">
      <c r="A12580" s="144"/>
      <c r="B12580" s="144"/>
      <c r="C12580" s="144"/>
      <c r="D12580" s="144"/>
      <c r="E12580" s="144"/>
      <c r="F12580" s="144"/>
    </row>
    <row r="12581" spans="1:6">
      <c r="A12581" s="144"/>
      <c r="B12581" s="144"/>
      <c r="C12581" s="144"/>
      <c r="D12581" s="144"/>
      <c r="E12581" s="144"/>
      <c r="F12581" s="144"/>
    </row>
    <row r="12582" spans="1:6">
      <c r="A12582" s="144"/>
      <c r="B12582" s="144"/>
      <c r="C12582" s="144"/>
      <c r="D12582" s="144"/>
      <c r="E12582" s="144"/>
      <c r="F12582" s="144"/>
    </row>
    <row r="12583" spans="1:6">
      <c r="A12583" s="144"/>
      <c r="B12583" s="144"/>
      <c r="C12583" s="144"/>
      <c r="D12583" s="144"/>
      <c r="E12583" s="144"/>
      <c r="F12583" s="144"/>
    </row>
    <row r="12584" spans="1:6">
      <c r="A12584" s="144"/>
      <c r="B12584" s="144"/>
      <c r="C12584" s="144"/>
      <c r="D12584" s="144"/>
      <c r="E12584" s="144"/>
      <c r="F12584" s="144"/>
    </row>
    <row r="12585" spans="1:6">
      <c r="A12585" s="144"/>
      <c r="B12585" s="144"/>
      <c r="C12585" s="144"/>
      <c r="D12585" s="144"/>
      <c r="E12585" s="144"/>
      <c r="F12585" s="144"/>
    </row>
    <row r="12586" spans="1:6">
      <c r="A12586" s="144"/>
      <c r="B12586" s="144"/>
      <c r="C12586" s="144"/>
      <c r="D12586" s="144"/>
      <c r="E12586" s="144"/>
      <c r="F12586" s="144"/>
    </row>
    <row r="12587" spans="1:6">
      <c r="A12587" s="144"/>
      <c r="B12587" s="144"/>
      <c r="C12587" s="144"/>
      <c r="D12587" s="144"/>
      <c r="E12587" s="144"/>
      <c r="F12587" s="144"/>
    </row>
    <row r="12588" spans="1:6">
      <c r="A12588" s="144"/>
      <c r="B12588" s="144"/>
      <c r="C12588" s="144"/>
      <c r="D12588" s="144"/>
      <c r="E12588" s="144"/>
      <c r="F12588" s="144"/>
    </row>
    <row r="12589" spans="1:6">
      <c r="A12589" s="144"/>
      <c r="B12589" s="144"/>
      <c r="C12589" s="144"/>
      <c r="D12589" s="144"/>
      <c r="E12589" s="144"/>
      <c r="F12589" s="144"/>
    </row>
    <row r="12590" spans="1:6">
      <c r="A12590" s="144"/>
      <c r="B12590" s="144"/>
      <c r="C12590" s="144"/>
      <c r="D12590" s="144"/>
      <c r="E12590" s="144"/>
      <c r="F12590" s="144"/>
    </row>
    <row r="12591" spans="1:6">
      <c r="A12591" s="144"/>
      <c r="B12591" s="144"/>
      <c r="C12591" s="144"/>
      <c r="D12591" s="144"/>
      <c r="E12591" s="144"/>
      <c r="F12591" s="144"/>
    </row>
    <row r="12592" spans="1:6">
      <c r="A12592" s="144"/>
      <c r="B12592" s="144"/>
      <c r="C12592" s="144"/>
      <c r="D12592" s="144"/>
      <c r="E12592" s="144"/>
      <c r="F12592" s="144"/>
    </row>
    <row r="12593" spans="1:6">
      <c r="A12593" s="144"/>
      <c r="B12593" s="144"/>
      <c r="C12593" s="144"/>
      <c r="D12593" s="144"/>
      <c r="E12593" s="144"/>
      <c r="F12593" s="144"/>
    </row>
    <row r="12594" spans="1:6">
      <c r="A12594" s="144"/>
      <c r="B12594" s="144"/>
      <c r="C12594" s="144"/>
      <c r="D12594" s="144"/>
      <c r="E12594" s="144"/>
      <c r="F12594" s="144"/>
    </row>
    <row r="12595" spans="1:6">
      <c r="A12595" s="144"/>
      <c r="B12595" s="144"/>
      <c r="C12595" s="144"/>
      <c r="D12595" s="144"/>
      <c r="E12595" s="144"/>
      <c r="F12595" s="144"/>
    </row>
    <row r="12596" spans="1:6">
      <c r="A12596" s="144"/>
      <c r="B12596" s="144"/>
      <c r="C12596" s="144"/>
      <c r="D12596" s="144"/>
      <c r="E12596" s="144"/>
      <c r="F12596" s="144"/>
    </row>
    <row r="12597" spans="1:6">
      <c r="A12597" s="144"/>
      <c r="B12597" s="144"/>
      <c r="C12597" s="144"/>
      <c r="D12597" s="144"/>
      <c r="E12597" s="144"/>
      <c r="F12597" s="144"/>
    </row>
    <row r="12598" spans="1:6">
      <c r="A12598" s="144"/>
      <c r="B12598" s="144"/>
      <c r="C12598" s="144"/>
      <c r="D12598" s="144"/>
      <c r="E12598" s="144"/>
      <c r="F12598" s="144"/>
    </row>
    <row r="12599" spans="1:6">
      <c r="A12599" s="144"/>
      <c r="B12599" s="144"/>
      <c r="C12599" s="144"/>
      <c r="D12599" s="144"/>
      <c r="E12599" s="144"/>
      <c r="F12599" s="144"/>
    </row>
    <row r="12600" spans="1:6">
      <c r="A12600" s="144"/>
      <c r="B12600" s="144"/>
      <c r="C12600" s="144"/>
      <c r="D12600" s="144"/>
      <c r="E12600" s="144"/>
      <c r="F12600" s="144"/>
    </row>
    <row r="12601" spans="1:6">
      <c r="A12601" s="144"/>
      <c r="B12601" s="144"/>
      <c r="C12601" s="144"/>
      <c r="D12601" s="144"/>
      <c r="E12601" s="144"/>
      <c r="F12601" s="144"/>
    </row>
    <row r="12602" spans="1:6">
      <c r="A12602" s="144"/>
      <c r="B12602" s="144"/>
      <c r="C12602" s="144"/>
      <c r="D12602" s="144"/>
      <c r="E12602" s="144"/>
      <c r="F12602" s="144"/>
    </row>
    <row r="12603" spans="1:6">
      <c r="A12603" s="144"/>
      <c r="B12603" s="144"/>
      <c r="C12603" s="144"/>
      <c r="D12603" s="144"/>
      <c r="E12603" s="144"/>
      <c r="F12603" s="144"/>
    </row>
    <row r="12604" spans="1:6">
      <c r="A12604" s="144"/>
      <c r="B12604" s="144"/>
      <c r="C12604" s="144"/>
      <c r="D12604" s="144"/>
      <c r="E12604" s="144"/>
      <c r="F12604" s="144"/>
    </row>
    <row r="12605" spans="1:6">
      <c r="A12605" s="144"/>
      <c r="B12605" s="144"/>
      <c r="C12605" s="144"/>
      <c r="D12605" s="144"/>
      <c r="E12605" s="144"/>
      <c r="F12605" s="144"/>
    </row>
    <row r="12606" spans="1:6">
      <c r="A12606" s="144"/>
      <c r="B12606" s="144"/>
      <c r="C12606" s="144"/>
      <c r="D12606" s="144"/>
      <c r="E12606" s="144"/>
      <c r="F12606" s="144"/>
    </row>
    <row r="12607" spans="1:6">
      <c r="A12607" s="144"/>
      <c r="B12607" s="144"/>
      <c r="C12607" s="144"/>
      <c r="D12607" s="144"/>
      <c r="E12607" s="144"/>
      <c r="F12607" s="144"/>
    </row>
    <row r="12608" spans="1:6">
      <c r="A12608" s="144"/>
      <c r="B12608" s="144"/>
      <c r="C12608" s="144"/>
      <c r="D12608" s="144"/>
      <c r="E12608" s="144"/>
      <c r="F12608" s="144"/>
    </row>
    <row r="12609" spans="1:6">
      <c r="A12609" s="144"/>
      <c r="B12609" s="144"/>
      <c r="C12609" s="144"/>
      <c r="D12609" s="144"/>
      <c r="E12609" s="144"/>
      <c r="F12609" s="144"/>
    </row>
    <row r="12610" spans="1:6">
      <c r="A12610" s="144"/>
      <c r="B12610" s="144"/>
      <c r="C12610" s="144"/>
      <c r="D12610" s="144"/>
      <c r="E12610" s="144"/>
      <c r="F12610" s="144"/>
    </row>
    <row r="12611" spans="1:6">
      <c r="A12611" s="144"/>
      <c r="B12611" s="144"/>
      <c r="C12611" s="144"/>
      <c r="D12611" s="144"/>
      <c r="E12611" s="144"/>
      <c r="F12611" s="144"/>
    </row>
    <row r="12612" spans="1:6">
      <c r="A12612" s="144"/>
      <c r="B12612" s="144"/>
      <c r="C12612" s="144"/>
      <c r="D12612" s="144"/>
      <c r="E12612" s="144"/>
      <c r="F12612" s="144"/>
    </row>
    <row r="12613" spans="1:6">
      <c r="A12613" s="144"/>
      <c r="B12613" s="144"/>
      <c r="C12613" s="144"/>
      <c r="D12613" s="144"/>
      <c r="E12613" s="144"/>
      <c r="F12613" s="144"/>
    </row>
    <row r="12614" spans="1:6">
      <c r="A12614" s="144"/>
      <c r="B12614" s="144"/>
      <c r="C12614" s="144"/>
      <c r="D12614" s="144"/>
      <c r="E12614" s="144"/>
      <c r="F12614" s="144"/>
    </row>
    <row r="12615" spans="1:6">
      <c r="A12615" s="144"/>
      <c r="B12615" s="144"/>
      <c r="C12615" s="144"/>
      <c r="D12615" s="144"/>
      <c r="E12615" s="144"/>
      <c r="F12615" s="144"/>
    </row>
    <row r="12616" spans="1:6">
      <c r="A12616" s="144"/>
      <c r="B12616" s="144"/>
      <c r="C12616" s="144"/>
      <c r="D12616" s="144"/>
      <c r="E12616" s="144"/>
      <c r="F12616" s="144"/>
    </row>
    <row r="12617" spans="1:6">
      <c r="A12617" s="144"/>
      <c r="B12617" s="144"/>
      <c r="C12617" s="144"/>
      <c r="D12617" s="144"/>
      <c r="E12617" s="144"/>
      <c r="F12617" s="144"/>
    </row>
    <row r="12618" spans="1:6">
      <c r="A12618" s="144"/>
      <c r="B12618" s="144"/>
      <c r="C12618" s="144"/>
      <c r="D12618" s="144"/>
      <c r="E12618" s="144"/>
      <c r="F12618" s="144"/>
    </row>
    <row r="12619" spans="1:6">
      <c r="A12619" s="144"/>
      <c r="B12619" s="144"/>
      <c r="C12619" s="144"/>
      <c r="D12619" s="144"/>
      <c r="E12619" s="144"/>
      <c r="F12619" s="144"/>
    </row>
    <row r="12620" spans="1:6">
      <c r="A12620" s="144"/>
      <c r="B12620" s="144"/>
      <c r="C12620" s="144"/>
      <c r="D12620" s="144"/>
      <c r="E12620" s="144"/>
      <c r="F12620" s="144"/>
    </row>
    <row r="12621" spans="1:6">
      <c r="A12621" s="144"/>
      <c r="B12621" s="144"/>
      <c r="C12621" s="144"/>
      <c r="D12621" s="144"/>
      <c r="E12621" s="144"/>
      <c r="F12621" s="144"/>
    </row>
    <row r="12622" spans="1:6">
      <c r="A12622" s="144"/>
      <c r="B12622" s="144"/>
      <c r="C12622" s="144"/>
      <c r="D12622" s="144"/>
      <c r="E12622" s="144"/>
      <c r="F12622" s="144"/>
    </row>
    <row r="12623" spans="1:6">
      <c r="A12623" s="144"/>
      <c r="B12623" s="144"/>
      <c r="C12623" s="144"/>
      <c r="D12623" s="144"/>
      <c r="E12623" s="144"/>
      <c r="F12623" s="144"/>
    </row>
    <row r="12624" spans="1:6">
      <c r="A12624" s="144"/>
      <c r="B12624" s="144"/>
      <c r="C12624" s="144"/>
      <c r="D12624" s="144"/>
      <c r="E12624" s="144"/>
      <c r="F12624" s="144"/>
    </row>
    <row r="12625" spans="1:6">
      <c r="A12625" s="144"/>
      <c r="B12625" s="144"/>
      <c r="C12625" s="144"/>
      <c r="D12625" s="144"/>
      <c r="E12625" s="144"/>
      <c r="F12625" s="144"/>
    </row>
    <row r="12626" spans="1:6">
      <c r="A12626" s="144"/>
      <c r="B12626" s="144"/>
      <c r="C12626" s="144"/>
      <c r="D12626" s="144"/>
      <c r="E12626" s="144"/>
      <c r="F12626" s="144"/>
    </row>
    <row r="12627" spans="1:6">
      <c r="A12627" s="144"/>
      <c r="B12627" s="144"/>
      <c r="C12627" s="144"/>
      <c r="D12627" s="144"/>
      <c r="E12627" s="144"/>
      <c r="F12627" s="144"/>
    </row>
    <row r="12628" spans="1:6">
      <c r="A12628" s="144"/>
      <c r="B12628" s="144"/>
      <c r="C12628" s="144"/>
      <c r="D12628" s="144"/>
      <c r="E12628" s="144"/>
      <c r="F12628" s="144"/>
    </row>
    <row r="12629" spans="1:6">
      <c r="A12629" s="144"/>
      <c r="B12629" s="144"/>
      <c r="C12629" s="144"/>
      <c r="D12629" s="144"/>
      <c r="E12629" s="144"/>
      <c r="F12629" s="144"/>
    </row>
    <row r="12630" spans="1:6">
      <c r="A12630" s="144"/>
      <c r="B12630" s="144"/>
      <c r="C12630" s="144"/>
      <c r="D12630" s="144"/>
      <c r="E12630" s="144"/>
      <c r="F12630" s="144"/>
    </row>
    <row r="12631" spans="1:6">
      <c r="A12631" s="144"/>
      <c r="B12631" s="144"/>
      <c r="C12631" s="144"/>
      <c r="D12631" s="144"/>
      <c r="E12631" s="144"/>
      <c r="F12631" s="144"/>
    </row>
    <row r="12632" spans="1:6">
      <c r="A12632" s="144"/>
      <c r="B12632" s="144"/>
      <c r="C12632" s="144"/>
      <c r="D12632" s="144"/>
      <c r="E12632" s="144"/>
      <c r="F12632" s="144"/>
    </row>
    <row r="12633" spans="1:6">
      <c r="A12633" s="144"/>
      <c r="B12633" s="144"/>
      <c r="C12633" s="144"/>
      <c r="D12633" s="144"/>
      <c r="E12633" s="144"/>
      <c r="F12633" s="144"/>
    </row>
    <row r="12634" spans="1:6">
      <c r="A12634" s="144"/>
      <c r="B12634" s="144"/>
      <c r="C12634" s="144"/>
      <c r="D12634" s="144"/>
      <c r="E12634" s="144"/>
      <c r="F12634" s="144"/>
    </row>
    <row r="12635" spans="1:6">
      <c r="A12635" s="144"/>
      <c r="B12635" s="144"/>
      <c r="C12635" s="144"/>
      <c r="D12635" s="144"/>
      <c r="E12635" s="144"/>
      <c r="F12635" s="144"/>
    </row>
    <row r="12636" spans="1:6">
      <c r="A12636" s="144"/>
      <c r="B12636" s="144"/>
      <c r="C12636" s="144"/>
      <c r="D12636" s="144"/>
      <c r="E12636" s="144"/>
      <c r="F12636" s="144"/>
    </row>
    <row r="12637" spans="1:6">
      <c r="A12637" s="144"/>
      <c r="B12637" s="144"/>
      <c r="C12637" s="144"/>
      <c r="D12637" s="144"/>
      <c r="E12637" s="144"/>
      <c r="F12637" s="144"/>
    </row>
    <row r="12638" spans="1:6">
      <c r="A12638" s="144"/>
      <c r="B12638" s="144"/>
      <c r="C12638" s="144"/>
      <c r="D12638" s="144"/>
      <c r="E12638" s="144"/>
      <c r="F12638" s="144"/>
    </row>
    <row r="12639" spans="1:6">
      <c r="A12639" s="144"/>
      <c r="B12639" s="144"/>
      <c r="C12639" s="144"/>
      <c r="D12639" s="144"/>
      <c r="E12639" s="144"/>
      <c r="F12639" s="144"/>
    </row>
    <row r="12640" spans="1:6">
      <c r="A12640" s="144"/>
      <c r="B12640" s="144"/>
      <c r="C12640" s="144"/>
      <c r="D12640" s="144"/>
      <c r="E12640" s="144"/>
      <c r="F12640" s="144"/>
    </row>
    <row r="12641" spans="1:6">
      <c r="A12641" s="144"/>
      <c r="B12641" s="144"/>
      <c r="C12641" s="144"/>
      <c r="D12641" s="144"/>
      <c r="E12641" s="144"/>
      <c r="F12641" s="144"/>
    </row>
    <row r="12642" spans="1:6">
      <c r="A12642" s="144"/>
      <c r="B12642" s="144"/>
      <c r="C12642" s="144"/>
      <c r="D12642" s="144"/>
      <c r="E12642" s="144"/>
      <c r="F12642" s="144"/>
    </row>
    <row r="12643" spans="1:6">
      <c r="A12643" s="144"/>
      <c r="B12643" s="144"/>
      <c r="C12643" s="144"/>
      <c r="D12643" s="144"/>
      <c r="E12643" s="144"/>
      <c r="F12643" s="144"/>
    </row>
    <row r="12644" spans="1:6">
      <c r="A12644" s="144"/>
      <c r="B12644" s="144"/>
      <c r="C12644" s="144"/>
      <c r="D12644" s="144"/>
      <c r="E12644" s="144"/>
      <c r="F12644" s="144"/>
    </row>
    <row r="12645" spans="1:6">
      <c r="A12645" s="144"/>
      <c r="B12645" s="144"/>
      <c r="C12645" s="144"/>
      <c r="D12645" s="144"/>
      <c r="E12645" s="144"/>
      <c r="F12645" s="144"/>
    </row>
    <row r="12646" spans="1:6">
      <c r="A12646" s="144"/>
      <c r="B12646" s="144"/>
      <c r="C12646" s="144"/>
      <c r="D12646" s="144"/>
      <c r="E12646" s="144"/>
      <c r="F12646" s="144"/>
    </row>
    <row r="12647" spans="1:6">
      <c r="A12647" s="144"/>
      <c r="B12647" s="144"/>
      <c r="C12647" s="144"/>
      <c r="D12647" s="144"/>
      <c r="E12647" s="144"/>
      <c r="F12647" s="144"/>
    </row>
    <row r="12648" spans="1:6">
      <c r="A12648" s="144"/>
      <c r="B12648" s="144"/>
      <c r="C12648" s="144"/>
      <c r="D12648" s="144"/>
      <c r="E12648" s="144"/>
      <c r="F12648" s="144"/>
    </row>
    <row r="12649" spans="1:6">
      <c r="A12649" s="144"/>
      <c r="B12649" s="144"/>
      <c r="C12649" s="144"/>
      <c r="D12649" s="144"/>
      <c r="E12649" s="144"/>
      <c r="F12649" s="144"/>
    </row>
    <row r="12650" spans="1:6">
      <c r="A12650" s="144"/>
      <c r="B12650" s="144"/>
      <c r="C12650" s="144"/>
      <c r="D12650" s="144"/>
      <c r="E12650" s="144"/>
      <c r="F12650" s="144"/>
    </row>
    <row r="12651" spans="1:6">
      <c r="A12651" s="144"/>
      <c r="B12651" s="144"/>
      <c r="C12651" s="144"/>
      <c r="D12651" s="144"/>
      <c r="E12651" s="144"/>
      <c r="F12651" s="144"/>
    </row>
    <row r="12652" spans="1:6">
      <c r="A12652" s="144"/>
      <c r="B12652" s="144"/>
      <c r="C12652" s="144"/>
      <c r="D12652" s="144"/>
      <c r="E12652" s="144"/>
      <c r="F12652" s="144"/>
    </row>
    <row r="12653" spans="1:6">
      <c r="A12653" s="144"/>
      <c r="B12653" s="144"/>
      <c r="C12653" s="144"/>
      <c r="D12653" s="144"/>
      <c r="E12653" s="144"/>
      <c r="F12653" s="144"/>
    </row>
    <row r="12654" spans="1:6">
      <c r="A12654" s="144"/>
      <c r="B12654" s="144"/>
      <c r="C12654" s="144"/>
      <c r="D12654" s="144"/>
      <c r="E12654" s="144"/>
      <c r="F12654" s="144"/>
    </row>
    <row r="12655" spans="1:6">
      <c r="A12655" s="144"/>
      <c r="B12655" s="144"/>
      <c r="C12655" s="144"/>
      <c r="D12655" s="144"/>
      <c r="E12655" s="144"/>
      <c r="F12655" s="144"/>
    </row>
    <row r="12656" spans="1:6">
      <c r="A12656" s="144"/>
      <c r="B12656" s="144"/>
      <c r="C12656" s="144"/>
      <c r="D12656" s="144"/>
      <c r="E12656" s="144"/>
      <c r="F12656" s="144"/>
    </row>
    <row r="12657" spans="1:6">
      <c r="A12657" s="144"/>
      <c r="B12657" s="144"/>
      <c r="C12657" s="144"/>
      <c r="D12657" s="144"/>
      <c r="E12657" s="144"/>
      <c r="F12657" s="144"/>
    </row>
    <row r="12658" spans="1:6">
      <c r="A12658" s="144"/>
      <c r="B12658" s="144"/>
      <c r="C12658" s="144"/>
      <c r="D12658" s="144"/>
      <c r="E12658" s="144"/>
      <c r="F12658" s="144"/>
    </row>
    <row r="12659" spans="1:6">
      <c r="A12659" s="144"/>
      <c r="B12659" s="144"/>
      <c r="C12659" s="144"/>
      <c r="D12659" s="144"/>
      <c r="E12659" s="144"/>
      <c r="F12659" s="144"/>
    </row>
    <row r="12660" spans="1:6">
      <c r="A12660" s="144"/>
      <c r="B12660" s="144"/>
      <c r="C12660" s="144"/>
      <c r="D12660" s="144"/>
      <c r="E12660" s="144"/>
      <c r="F12660" s="144"/>
    </row>
    <row r="12661" spans="1:6">
      <c r="A12661" s="144"/>
      <c r="B12661" s="144"/>
      <c r="C12661" s="144"/>
      <c r="D12661" s="144"/>
      <c r="E12661" s="144"/>
      <c r="F12661" s="144"/>
    </row>
    <row r="12662" spans="1:6">
      <c r="A12662" s="144"/>
      <c r="B12662" s="144"/>
      <c r="C12662" s="144"/>
      <c r="D12662" s="144"/>
      <c r="E12662" s="144"/>
      <c r="F12662" s="144"/>
    </row>
    <row r="12663" spans="1:6">
      <c r="A12663" s="144"/>
      <c r="B12663" s="144"/>
      <c r="C12663" s="144"/>
      <c r="D12663" s="144"/>
      <c r="E12663" s="144"/>
      <c r="F12663" s="144"/>
    </row>
    <row r="12664" spans="1:6">
      <c r="A12664" s="144"/>
      <c r="B12664" s="144"/>
      <c r="C12664" s="144"/>
      <c r="D12664" s="144"/>
      <c r="E12664" s="144"/>
      <c r="F12664" s="144"/>
    </row>
    <row r="12665" spans="1:6">
      <c r="A12665" s="144"/>
      <c r="B12665" s="144"/>
      <c r="C12665" s="144"/>
      <c r="D12665" s="144"/>
      <c r="E12665" s="144"/>
      <c r="F12665" s="144"/>
    </row>
    <row r="12666" spans="1:6">
      <c r="A12666" s="144"/>
      <c r="B12666" s="144"/>
      <c r="C12666" s="144"/>
      <c r="D12666" s="144"/>
      <c r="E12666" s="144"/>
      <c r="F12666" s="144"/>
    </row>
    <row r="12667" spans="1:6">
      <c r="A12667" s="144"/>
      <c r="B12667" s="144"/>
      <c r="C12667" s="144"/>
      <c r="D12667" s="144"/>
      <c r="E12667" s="144"/>
      <c r="F12667" s="144"/>
    </row>
    <row r="12668" spans="1:6">
      <c r="A12668" s="144"/>
      <c r="B12668" s="144"/>
      <c r="C12668" s="144"/>
      <c r="D12668" s="144"/>
      <c r="E12668" s="144"/>
      <c r="F12668" s="144"/>
    </row>
    <row r="12669" spans="1:6">
      <c r="A12669" s="144"/>
      <c r="B12669" s="144"/>
      <c r="C12669" s="144"/>
      <c r="D12669" s="144"/>
      <c r="E12669" s="144"/>
      <c r="F12669" s="144"/>
    </row>
    <row r="12670" spans="1:6">
      <c r="A12670" s="144"/>
      <c r="B12670" s="144"/>
      <c r="C12670" s="144"/>
      <c r="D12670" s="144"/>
      <c r="E12670" s="144"/>
      <c r="F12670" s="144"/>
    </row>
    <row r="12671" spans="1:6">
      <c r="A12671" s="144"/>
      <c r="B12671" s="144"/>
      <c r="C12671" s="144"/>
      <c r="D12671" s="144"/>
      <c r="E12671" s="144"/>
      <c r="F12671" s="144"/>
    </row>
    <row r="12672" spans="1:6">
      <c r="A12672" s="144"/>
      <c r="B12672" s="144"/>
      <c r="C12672" s="144"/>
      <c r="D12672" s="144"/>
      <c r="E12672" s="144"/>
      <c r="F12672" s="144"/>
    </row>
    <row r="12673" spans="1:6">
      <c r="A12673" s="144"/>
      <c r="B12673" s="144"/>
      <c r="C12673" s="144"/>
      <c r="D12673" s="144"/>
      <c r="E12673" s="144"/>
      <c r="F12673" s="144"/>
    </row>
    <row r="12674" spans="1:6">
      <c r="A12674" s="144"/>
      <c r="B12674" s="144"/>
      <c r="C12674" s="144"/>
      <c r="D12674" s="144"/>
      <c r="E12674" s="144"/>
      <c r="F12674" s="144"/>
    </row>
    <row r="12675" spans="1:6">
      <c r="A12675" s="144"/>
      <c r="B12675" s="144"/>
      <c r="C12675" s="144"/>
      <c r="D12675" s="144"/>
      <c r="E12675" s="144"/>
      <c r="F12675" s="144"/>
    </row>
    <row r="12676" spans="1:6">
      <c r="A12676" s="144"/>
      <c r="B12676" s="144"/>
      <c r="C12676" s="144"/>
      <c r="D12676" s="144"/>
      <c r="E12676" s="144"/>
      <c r="F12676" s="144"/>
    </row>
    <row r="12677" spans="1:6">
      <c r="A12677" s="144"/>
      <c r="B12677" s="144"/>
      <c r="C12677" s="144"/>
      <c r="D12677" s="144"/>
      <c r="E12677" s="144"/>
      <c r="F12677" s="144"/>
    </row>
    <row r="12678" spans="1:6">
      <c r="A12678" s="144"/>
      <c r="B12678" s="144"/>
      <c r="C12678" s="144"/>
      <c r="D12678" s="144"/>
      <c r="E12678" s="144"/>
      <c r="F12678" s="144"/>
    </row>
    <row r="12679" spans="1:6">
      <c r="A12679" s="144"/>
      <c r="B12679" s="144"/>
      <c r="C12679" s="144"/>
      <c r="D12679" s="144"/>
      <c r="E12679" s="144"/>
      <c r="F12679" s="144"/>
    </row>
    <row r="12680" spans="1:6">
      <c r="A12680" s="144"/>
      <c r="B12680" s="144"/>
      <c r="C12680" s="144"/>
      <c r="D12680" s="144"/>
      <c r="E12680" s="144"/>
      <c r="F12680" s="144"/>
    </row>
    <row r="12681" spans="1:6">
      <c r="A12681" s="144"/>
      <c r="B12681" s="144"/>
      <c r="C12681" s="144"/>
      <c r="D12681" s="144"/>
      <c r="E12681" s="144"/>
      <c r="F12681" s="144"/>
    </row>
    <row r="12682" spans="1:6">
      <c r="A12682" s="144"/>
      <c r="B12682" s="144"/>
      <c r="C12682" s="144"/>
      <c r="D12682" s="144"/>
      <c r="E12682" s="144"/>
      <c r="F12682" s="144"/>
    </row>
    <row r="12683" spans="1:6">
      <c r="A12683" s="144"/>
      <c r="B12683" s="144"/>
      <c r="C12683" s="144"/>
      <c r="D12683" s="144"/>
      <c r="E12683" s="144"/>
      <c r="F12683" s="144"/>
    </row>
    <row r="12684" spans="1:6">
      <c r="A12684" s="144"/>
      <c r="B12684" s="144"/>
      <c r="C12684" s="144"/>
      <c r="D12684" s="144"/>
      <c r="E12684" s="144"/>
      <c r="F12684" s="144"/>
    </row>
    <row r="12685" spans="1:6">
      <c r="A12685" s="144"/>
      <c r="B12685" s="144"/>
      <c r="C12685" s="144"/>
      <c r="D12685" s="144"/>
      <c r="E12685" s="144"/>
      <c r="F12685" s="144"/>
    </row>
    <row r="12686" spans="1:6">
      <c r="A12686" s="144"/>
      <c r="B12686" s="144"/>
      <c r="C12686" s="144"/>
      <c r="D12686" s="144"/>
      <c r="E12686" s="144"/>
      <c r="F12686" s="144"/>
    </row>
    <row r="12687" spans="1:6">
      <c r="A12687" s="144"/>
      <c r="B12687" s="144"/>
      <c r="C12687" s="144"/>
      <c r="D12687" s="144"/>
      <c r="E12687" s="144"/>
      <c r="F12687" s="144"/>
    </row>
    <row r="12688" spans="1:6">
      <c r="A12688" s="144"/>
      <c r="B12688" s="144"/>
      <c r="C12688" s="144"/>
      <c r="D12688" s="144"/>
      <c r="E12688" s="144"/>
      <c r="F12688" s="144"/>
    </row>
    <row r="12689" spans="1:6">
      <c r="A12689" s="144"/>
      <c r="B12689" s="144"/>
      <c r="C12689" s="144"/>
      <c r="D12689" s="144"/>
      <c r="E12689" s="144"/>
      <c r="F12689" s="144"/>
    </row>
    <row r="12690" spans="1:6">
      <c r="A12690" s="144"/>
      <c r="B12690" s="144"/>
      <c r="C12690" s="144"/>
      <c r="D12690" s="144"/>
      <c r="E12690" s="144"/>
      <c r="F12690" s="144"/>
    </row>
    <row r="12691" spans="1:6">
      <c r="A12691" s="144"/>
      <c r="B12691" s="144"/>
      <c r="C12691" s="144"/>
      <c r="D12691" s="144"/>
      <c r="E12691" s="144"/>
      <c r="F12691" s="144"/>
    </row>
    <row r="12692" spans="1:6">
      <c r="A12692" s="144"/>
      <c r="B12692" s="144"/>
      <c r="C12692" s="144"/>
      <c r="D12692" s="144"/>
      <c r="E12692" s="144"/>
      <c r="F12692" s="144"/>
    </row>
    <row r="12693" spans="1:6">
      <c r="A12693" s="144"/>
      <c r="B12693" s="144"/>
      <c r="C12693" s="144"/>
      <c r="D12693" s="144"/>
      <c r="E12693" s="144"/>
      <c r="F12693" s="144"/>
    </row>
    <row r="12694" spans="1:6">
      <c r="A12694" s="144"/>
      <c r="B12694" s="144"/>
      <c r="C12694" s="144"/>
      <c r="D12694" s="144"/>
      <c r="E12694" s="144"/>
      <c r="F12694" s="144"/>
    </row>
    <row r="12695" spans="1:6">
      <c r="A12695" s="144"/>
      <c r="B12695" s="144"/>
      <c r="C12695" s="144"/>
      <c r="D12695" s="144"/>
      <c r="E12695" s="144"/>
      <c r="F12695" s="144"/>
    </row>
    <row r="12696" spans="1:6">
      <c r="A12696" s="144"/>
      <c r="B12696" s="144"/>
      <c r="C12696" s="144"/>
      <c r="D12696" s="144"/>
      <c r="E12696" s="144"/>
      <c r="F12696" s="144"/>
    </row>
    <row r="12697" spans="1:6">
      <c r="A12697" s="144"/>
      <c r="B12697" s="144"/>
      <c r="C12697" s="144"/>
      <c r="D12697" s="144"/>
      <c r="E12697" s="144"/>
      <c r="F12697" s="144"/>
    </row>
    <row r="12698" spans="1:6">
      <c r="A12698" s="144"/>
      <c r="B12698" s="144"/>
      <c r="C12698" s="144"/>
      <c r="D12698" s="144"/>
      <c r="E12698" s="144"/>
      <c r="F12698" s="144"/>
    </row>
    <row r="12699" spans="1:6">
      <c r="A12699" s="144"/>
      <c r="B12699" s="144"/>
      <c r="C12699" s="144"/>
      <c r="D12699" s="144"/>
      <c r="E12699" s="144"/>
      <c r="F12699" s="144"/>
    </row>
    <row r="12700" spans="1:6">
      <c r="A12700" s="144"/>
      <c r="B12700" s="144"/>
      <c r="C12700" s="144"/>
      <c r="D12700" s="144"/>
      <c r="E12700" s="144"/>
      <c r="F12700" s="144"/>
    </row>
    <row r="12701" spans="1:6">
      <c r="A12701" s="144"/>
      <c r="B12701" s="144"/>
      <c r="C12701" s="144"/>
      <c r="D12701" s="144"/>
      <c r="E12701" s="144"/>
      <c r="F12701" s="144"/>
    </row>
    <row r="12702" spans="1:6">
      <c r="A12702" s="144"/>
      <c r="B12702" s="144"/>
      <c r="C12702" s="144"/>
      <c r="D12702" s="144"/>
      <c r="E12702" s="144"/>
      <c r="F12702" s="144"/>
    </row>
    <row r="12703" spans="1:6">
      <c r="A12703" s="144"/>
      <c r="B12703" s="144"/>
      <c r="C12703" s="144"/>
      <c r="D12703" s="144"/>
      <c r="E12703" s="144"/>
      <c r="F12703" s="144"/>
    </row>
    <row r="12704" spans="1:6">
      <c r="A12704" s="144"/>
      <c r="B12704" s="144"/>
      <c r="C12704" s="144"/>
      <c r="D12704" s="144"/>
      <c r="E12704" s="144"/>
      <c r="F12704" s="144"/>
    </row>
    <row r="12705" spans="1:6">
      <c r="A12705" s="144"/>
      <c r="B12705" s="144"/>
      <c r="C12705" s="144"/>
      <c r="D12705" s="144"/>
      <c r="E12705" s="144"/>
      <c r="F12705" s="144"/>
    </row>
    <row r="12706" spans="1:6">
      <c r="A12706" s="144"/>
      <c r="B12706" s="144"/>
      <c r="C12706" s="144"/>
      <c r="D12706" s="144"/>
      <c r="E12706" s="144"/>
      <c r="F12706" s="144"/>
    </row>
    <row r="12707" spans="1:6">
      <c r="A12707" s="144"/>
      <c r="B12707" s="144"/>
      <c r="C12707" s="144"/>
      <c r="D12707" s="144"/>
      <c r="E12707" s="144"/>
      <c r="F12707" s="144"/>
    </row>
    <row r="12708" spans="1:6">
      <c r="A12708" s="144"/>
      <c r="B12708" s="144"/>
      <c r="C12708" s="144"/>
      <c r="D12708" s="144"/>
      <c r="E12708" s="144"/>
      <c r="F12708" s="144"/>
    </row>
    <row r="12709" spans="1:6">
      <c r="A12709" s="144"/>
      <c r="B12709" s="144"/>
      <c r="C12709" s="144"/>
      <c r="D12709" s="144"/>
      <c r="E12709" s="144"/>
      <c r="F12709" s="144"/>
    </row>
    <row r="12710" spans="1:6">
      <c r="A12710" s="144"/>
      <c r="B12710" s="144"/>
      <c r="C12710" s="144"/>
      <c r="D12710" s="144"/>
      <c r="E12710" s="144"/>
      <c r="F12710" s="144"/>
    </row>
    <row r="12711" spans="1:6">
      <c r="A12711" s="144"/>
      <c r="B12711" s="144"/>
      <c r="C12711" s="144"/>
      <c r="D12711" s="144"/>
      <c r="E12711" s="144"/>
      <c r="F12711" s="144"/>
    </row>
    <row r="12712" spans="1:6">
      <c r="A12712" s="144"/>
      <c r="B12712" s="144"/>
      <c r="C12712" s="144"/>
      <c r="D12712" s="144"/>
      <c r="E12712" s="144"/>
      <c r="F12712" s="144"/>
    </row>
    <row r="12713" spans="1:6">
      <c r="A12713" s="144"/>
      <c r="B12713" s="144"/>
      <c r="C12713" s="144"/>
      <c r="D12713" s="144"/>
      <c r="E12713" s="144"/>
      <c r="F12713" s="144"/>
    </row>
    <row r="12714" spans="1:6">
      <c r="A12714" s="144"/>
      <c r="B12714" s="144"/>
      <c r="C12714" s="144"/>
      <c r="D12714" s="144"/>
      <c r="E12714" s="144"/>
      <c r="F12714" s="144"/>
    </row>
    <row r="12715" spans="1:6">
      <c r="A12715" s="144"/>
      <c r="B12715" s="144"/>
      <c r="C12715" s="144"/>
      <c r="D12715" s="144"/>
      <c r="E12715" s="144"/>
      <c r="F12715" s="144"/>
    </row>
    <row r="12716" spans="1:6">
      <c r="A12716" s="144"/>
      <c r="B12716" s="144"/>
      <c r="C12716" s="144"/>
      <c r="D12716" s="144"/>
      <c r="E12716" s="144"/>
      <c r="F12716" s="144"/>
    </row>
    <row r="12717" spans="1:6">
      <c r="A12717" s="144"/>
      <c r="B12717" s="144"/>
      <c r="C12717" s="144"/>
      <c r="D12717" s="144"/>
      <c r="E12717" s="144"/>
      <c r="F12717" s="144"/>
    </row>
    <row r="12718" spans="1:6">
      <c r="A12718" s="144"/>
      <c r="B12718" s="144"/>
      <c r="C12718" s="144"/>
      <c r="D12718" s="144"/>
      <c r="E12718" s="144"/>
      <c r="F12718" s="144"/>
    </row>
    <row r="12719" spans="1:6">
      <c r="A12719" s="144"/>
      <c r="B12719" s="144"/>
      <c r="C12719" s="144"/>
      <c r="D12719" s="144"/>
      <c r="E12719" s="144"/>
      <c r="F12719" s="144"/>
    </row>
    <row r="12720" spans="1:6">
      <c r="A12720" s="144"/>
      <c r="B12720" s="144"/>
      <c r="C12720" s="144"/>
      <c r="D12720" s="144"/>
      <c r="E12720" s="144"/>
      <c r="F12720" s="144"/>
    </row>
    <row r="12721" spans="1:6">
      <c r="A12721" s="144"/>
      <c r="B12721" s="144"/>
      <c r="C12721" s="144"/>
      <c r="D12721" s="144"/>
      <c r="E12721" s="144"/>
      <c r="F12721" s="144"/>
    </row>
    <row r="12722" spans="1:6">
      <c r="A12722" s="144"/>
      <c r="B12722" s="144"/>
      <c r="C12722" s="144"/>
      <c r="D12722" s="144"/>
      <c r="E12722" s="144"/>
      <c r="F12722" s="144"/>
    </row>
    <row r="12723" spans="1:6">
      <c r="A12723" s="144"/>
      <c r="B12723" s="144"/>
      <c r="C12723" s="144"/>
      <c r="D12723" s="144"/>
      <c r="E12723" s="144"/>
      <c r="F12723" s="144"/>
    </row>
    <row r="12724" spans="1:6">
      <c r="A12724" s="144"/>
      <c r="B12724" s="144"/>
      <c r="C12724" s="144"/>
      <c r="D12724" s="144"/>
      <c r="E12724" s="144"/>
      <c r="F12724" s="144"/>
    </row>
    <row r="12725" spans="1:6">
      <c r="A12725" s="144"/>
      <c r="B12725" s="144"/>
      <c r="C12725" s="144"/>
      <c r="D12725" s="144"/>
      <c r="E12725" s="144"/>
      <c r="F12725" s="144"/>
    </row>
    <row r="12726" spans="1:6">
      <c r="A12726" s="144"/>
      <c r="B12726" s="144"/>
      <c r="C12726" s="144"/>
      <c r="D12726" s="144"/>
      <c r="E12726" s="144"/>
      <c r="F12726" s="144"/>
    </row>
    <row r="12727" spans="1:6">
      <c r="A12727" s="144"/>
      <c r="B12727" s="144"/>
      <c r="C12727" s="144"/>
      <c r="D12727" s="144"/>
      <c r="E12727" s="144"/>
      <c r="F12727" s="144"/>
    </row>
    <row r="12728" spans="1:6">
      <c r="A12728" s="144"/>
      <c r="B12728" s="144"/>
      <c r="C12728" s="144"/>
      <c r="D12728" s="144"/>
      <c r="E12728" s="144"/>
      <c r="F12728" s="144"/>
    </row>
    <row r="12729" spans="1:6">
      <c r="A12729" s="144"/>
      <c r="B12729" s="144"/>
      <c r="C12729" s="144"/>
      <c r="D12729" s="144"/>
      <c r="E12729" s="144"/>
      <c r="F12729" s="144"/>
    </row>
    <row r="12730" spans="1:6">
      <c r="A12730" s="144"/>
      <c r="B12730" s="144"/>
      <c r="C12730" s="144"/>
      <c r="D12730" s="144"/>
      <c r="E12730" s="144"/>
      <c r="F12730" s="144"/>
    </row>
    <row r="12731" spans="1:6">
      <c r="A12731" s="144"/>
      <c r="B12731" s="144"/>
      <c r="C12731" s="144"/>
      <c r="D12731" s="144"/>
      <c r="E12731" s="144"/>
      <c r="F12731" s="144"/>
    </row>
    <row r="12732" spans="1:6">
      <c r="A12732" s="144"/>
      <c r="B12732" s="144"/>
      <c r="C12732" s="144"/>
      <c r="D12732" s="144"/>
      <c r="E12732" s="144"/>
      <c r="F12732" s="144"/>
    </row>
    <row r="12733" spans="1:6">
      <c r="A12733" s="144"/>
      <c r="B12733" s="144"/>
      <c r="C12733" s="144"/>
      <c r="D12733" s="144"/>
      <c r="E12733" s="144"/>
      <c r="F12733" s="144"/>
    </row>
    <row r="12734" spans="1:6">
      <c r="A12734" s="144"/>
      <c r="B12734" s="144"/>
      <c r="C12734" s="144"/>
      <c r="D12734" s="144"/>
      <c r="E12734" s="144"/>
      <c r="F12734" s="144"/>
    </row>
    <row r="12735" spans="1:6">
      <c r="A12735" s="144"/>
      <c r="B12735" s="144"/>
      <c r="C12735" s="144"/>
      <c r="D12735" s="144"/>
      <c r="E12735" s="144"/>
      <c r="F12735" s="144"/>
    </row>
    <row r="12736" spans="1:6">
      <c r="A12736" s="144"/>
      <c r="B12736" s="144"/>
      <c r="C12736" s="144"/>
      <c r="D12736" s="144"/>
      <c r="E12736" s="144"/>
      <c r="F12736" s="144"/>
    </row>
    <row r="12737" spans="1:6">
      <c r="A12737" s="144"/>
      <c r="B12737" s="144"/>
      <c r="C12737" s="144"/>
      <c r="D12737" s="144"/>
      <c r="E12737" s="144"/>
      <c r="F12737" s="144"/>
    </row>
    <row r="12738" spans="1:6">
      <c r="A12738" s="144"/>
      <c r="B12738" s="144"/>
      <c r="C12738" s="144"/>
      <c r="D12738" s="144"/>
      <c r="E12738" s="144"/>
      <c r="F12738" s="144"/>
    </row>
    <row r="12739" spans="1:6">
      <c r="A12739" s="144"/>
      <c r="B12739" s="144"/>
      <c r="C12739" s="144"/>
      <c r="D12739" s="144"/>
      <c r="E12739" s="144"/>
      <c r="F12739" s="144"/>
    </row>
    <row r="12740" spans="1:6">
      <c r="A12740" s="144"/>
      <c r="B12740" s="144"/>
      <c r="C12740" s="144"/>
      <c r="D12740" s="144"/>
      <c r="E12740" s="144"/>
      <c r="F12740" s="144"/>
    </row>
    <row r="12741" spans="1:6">
      <c r="A12741" s="144"/>
      <c r="B12741" s="144"/>
      <c r="C12741" s="144"/>
      <c r="D12741" s="144"/>
      <c r="E12741" s="144"/>
      <c r="F12741" s="144"/>
    </row>
    <row r="12742" spans="1:6">
      <c r="A12742" s="144"/>
      <c r="B12742" s="144"/>
      <c r="C12742" s="144"/>
      <c r="D12742" s="144"/>
      <c r="E12742" s="144"/>
      <c r="F12742" s="144"/>
    </row>
    <row r="12743" spans="1:6">
      <c r="A12743" s="144"/>
      <c r="B12743" s="144"/>
      <c r="C12743" s="144"/>
      <c r="D12743" s="144"/>
      <c r="E12743" s="144"/>
      <c r="F12743" s="144"/>
    </row>
    <row r="12744" spans="1:6">
      <c r="A12744" s="144"/>
      <c r="B12744" s="144"/>
      <c r="C12744" s="144"/>
      <c r="D12744" s="144"/>
      <c r="E12744" s="144"/>
      <c r="F12744" s="144"/>
    </row>
    <row r="12745" spans="1:6">
      <c r="A12745" s="144"/>
      <c r="B12745" s="144"/>
      <c r="C12745" s="144"/>
      <c r="D12745" s="144"/>
      <c r="E12745" s="144"/>
      <c r="F12745" s="144"/>
    </row>
    <row r="12746" spans="1:6">
      <c r="A12746" s="144"/>
      <c r="B12746" s="144"/>
      <c r="C12746" s="144"/>
      <c r="D12746" s="144"/>
      <c r="E12746" s="144"/>
      <c r="F12746" s="144"/>
    </row>
    <row r="12747" spans="1:6">
      <c r="A12747" s="144"/>
      <c r="B12747" s="144"/>
      <c r="C12747" s="144"/>
      <c r="D12747" s="144"/>
      <c r="E12747" s="144"/>
      <c r="F12747" s="144"/>
    </row>
    <row r="12748" spans="1:6">
      <c r="A12748" s="144"/>
      <c r="B12748" s="144"/>
      <c r="C12748" s="144"/>
      <c r="D12748" s="144"/>
      <c r="E12748" s="144"/>
      <c r="F12748" s="144"/>
    </row>
    <row r="12749" spans="1:6">
      <c r="A12749" s="144"/>
      <c r="B12749" s="144"/>
      <c r="C12749" s="144"/>
      <c r="D12749" s="144"/>
      <c r="E12749" s="144"/>
      <c r="F12749" s="144"/>
    </row>
    <row r="12750" spans="1:6">
      <c r="A12750" s="144"/>
      <c r="B12750" s="144"/>
      <c r="C12750" s="144"/>
      <c r="D12750" s="144"/>
      <c r="E12750" s="144"/>
      <c r="F12750" s="144"/>
    </row>
    <row r="12751" spans="1:6">
      <c r="A12751" s="144"/>
      <c r="B12751" s="144"/>
      <c r="C12751" s="144"/>
      <c r="D12751" s="144"/>
      <c r="E12751" s="144"/>
      <c r="F12751" s="144"/>
    </row>
    <row r="12752" spans="1:6">
      <c r="A12752" s="144"/>
      <c r="B12752" s="144"/>
      <c r="C12752" s="144"/>
      <c r="D12752" s="144"/>
      <c r="E12752" s="144"/>
      <c r="F12752" s="144"/>
    </row>
    <row r="12753" spans="1:6">
      <c r="A12753" s="144"/>
      <c r="B12753" s="144"/>
      <c r="C12753" s="144"/>
      <c r="D12753" s="144"/>
      <c r="E12753" s="144"/>
      <c r="F12753" s="144"/>
    </row>
    <row r="12754" spans="1:6">
      <c r="A12754" s="144"/>
      <c r="B12754" s="144"/>
      <c r="C12754" s="144"/>
      <c r="D12754" s="144"/>
      <c r="E12754" s="144"/>
      <c r="F12754" s="144"/>
    </row>
    <row r="12755" spans="1:6">
      <c r="A12755" s="144"/>
      <c r="B12755" s="144"/>
      <c r="C12755" s="144"/>
      <c r="D12755" s="144"/>
      <c r="E12755" s="144"/>
      <c r="F12755" s="144"/>
    </row>
    <row r="12756" spans="1:6">
      <c r="A12756" s="144"/>
      <c r="B12756" s="144"/>
      <c r="C12756" s="144"/>
      <c r="D12756" s="144"/>
      <c r="E12756" s="144"/>
      <c r="F12756" s="144"/>
    </row>
    <row r="12757" spans="1:6">
      <c r="A12757" s="144"/>
      <c r="B12757" s="144"/>
      <c r="C12757" s="144"/>
      <c r="D12757" s="144"/>
      <c r="E12757" s="144"/>
      <c r="F12757" s="144"/>
    </row>
    <row r="12758" spans="1:6">
      <c r="A12758" s="144"/>
      <c r="B12758" s="144"/>
      <c r="C12758" s="144"/>
      <c r="D12758" s="144"/>
      <c r="E12758" s="144"/>
      <c r="F12758" s="144"/>
    </row>
    <row r="12759" spans="1:6">
      <c r="A12759" s="144"/>
      <c r="B12759" s="144"/>
      <c r="C12759" s="144"/>
      <c r="D12759" s="144"/>
      <c r="E12759" s="144"/>
      <c r="F12759" s="144"/>
    </row>
    <row r="12760" spans="1:6">
      <c r="A12760" s="144"/>
      <c r="B12760" s="144"/>
      <c r="C12760" s="144"/>
      <c r="D12760" s="144"/>
      <c r="E12760" s="144"/>
      <c r="F12760" s="144"/>
    </row>
    <row r="12761" spans="1:6">
      <c r="A12761" s="144"/>
      <c r="B12761" s="144"/>
      <c r="C12761" s="144"/>
      <c r="D12761" s="144"/>
      <c r="E12761" s="144"/>
      <c r="F12761" s="144"/>
    </row>
    <row r="12762" spans="1:6">
      <c r="A12762" s="144"/>
      <c r="B12762" s="144"/>
      <c r="C12762" s="144"/>
      <c r="D12762" s="144"/>
      <c r="E12762" s="144"/>
      <c r="F12762" s="144"/>
    </row>
    <row r="12763" spans="1:6">
      <c r="A12763" s="144"/>
      <c r="B12763" s="144"/>
      <c r="C12763" s="144"/>
      <c r="D12763" s="144"/>
      <c r="E12763" s="144"/>
      <c r="F12763" s="144"/>
    </row>
    <row r="12764" spans="1:6">
      <c r="A12764" s="144"/>
      <c r="B12764" s="144"/>
      <c r="C12764" s="144"/>
      <c r="D12764" s="144"/>
      <c r="E12764" s="144"/>
      <c r="F12764" s="144"/>
    </row>
    <row r="12765" spans="1:6">
      <c r="A12765" s="144"/>
      <c r="B12765" s="144"/>
      <c r="C12765" s="144"/>
      <c r="D12765" s="144"/>
      <c r="E12765" s="144"/>
      <c r="F12765" s="144"/>
    </row>
    <row r="12766" spans="1:6">
      <c r="A12766" s="144"/>
      <c r="B12766" s="144"/>
      <c r="C12766" s="144"/>
      <c r="D12766" s="144"/>
      <c r="E12766" s="144"/>
      <c r="F12766" s="144"/>
    </row>
    <row r="12767" spans="1:6">
      <c r="A12767" s="144"/>
      <c r="B12767" s="144"/>
      <c r="C12767" s="144"/>
      <c r="D12767" s="144"/>
      <c r="E12767" s="144"/>
      <c r="F12767" s="144"/>
    </row>
    <row r="12768" spans="1:6">
      <c r="A12768" s="144"/>
      <c r="B12768" s="144"/>
      <c r="C12768" s="144"/>
      <c r="D12768" s="144"/>
      <c r="E12768" s="144"/>
      <c r="F12768" s="144"/>
    </row>
    <row r="12769" spans="1:6">
      <c r="A12769" s="144"/>
      <c r="B12769" s="144"/>
      <c r="C12769" s="144"/>
      <c r="D12769" s="144"/>
      <c r="E12769" s="144"/>
      <c r="F12769" s="144"/>
    </row>
    <row r="12770" spans="1:6">
      <c r="A12770" s="144"/>
      <c r="B12770" s="144"/>
      <c r="C12770" s="144"/>
      <c r="D12770" s="144"/>
      <c r="E12770" s="144"/>
      <c r="F12770" s="144"/>
    </row>
    <row r="12771" spans="1:6">
      <c r="A12771" s="144"/>
      <c r="B12771" s="144"/>
      <c r="C12771" s="144"/>
      <c r="D12771" s="144"/>
      <c r="E12771" s="144"/>
      <c r="F12771" s="144"/>
    </row>
    <row r="12772" spans="1:6">
      <c r="A12772" s="144"/>
      <c r="B12772" s="144"/>
      <c r="C12772" s="144"/>
      <c r="D12772" s="144"/>
      <c r="E12772" s="144"/>
      <c r="F12772" s="144"/>
    </row>
    <row r="12773" spans="1:6">
      <c r="A12773" s="144"/>
      <c r="B12773" s="144"/>
      <c r="C12773" s="144"/>
      <c r="D12773" s="144"/>
      <c r="E12773" s="144"/>
      <c r="F12773" s="144"/>
    </row>
    <row r="12774" spans="1:6">
      <c r="A12774" s="144"/>
      <c r="B12774" s="144"/>
      <c r="C12774" s="144"/>
      <c r="D12774" s="144"/>
      <c r="E12774" s="144"/>
      <c r="F12774" s="144"/>
    </row>
    <row r="12775" spans="1:6">
      <c r="A12775" s="144"/>
      <c r="B12775" s="144"/>
      <c r="C12775" s="144"/>
      <c r="D12775" s="144"/>
      <c r="E12775" s="144"/>
      <c r="F12775" s="144"/>
    </row>
    <row r="12776" spans="1:6">
      <c r="A12776" s="144"/>
      <c r="B12776" s="144"/>
      <c r="C12776" s="144"/>
      <c r="D12776" s="144"/>
      <c r="E12776" s="144"/>
      <c r="F12776" s="144"/>
    </row>
    <row r="12777" spans="1:6">
      <c r="A12777" s="144"/>
      <c r="B12777" s="144"/>
      <c r="C12777" s="144"/>
      <c r="D12777" s="144"/>
      <c r="E12777" s="144"/>
      <c r="F12777" s="144"/>
    </row>
    <row r="12778" spans="1:6">
      <c r="A12778" s="144"/>
      <c r="B12778" s="144"/>
      <c r="C12778" s="144"/>
      <c r="D12778" s="144"/>
      <c r="E12778" s="144"/>
      <c r="F12778" s="144"/>
    </row>
    <row r="12779" spans="1:6">
      <c r="A12779" s="144"/>
      <c r="B12779" s="144"/>
      <c r="C12779" s="144"/>
      <c r="D12779" s="144"/>
      <c r="E12779" s="144"/>
      <c r="F12779" s="144"/>
    </row>
    <row r="12780" spans="1:6">
      <c r="A12780" s="144"/>
      <c r="B12780" s="144"/>
      <c r="C12780" s="144"/>
      <c r="D12780" s="144"/>
      <c r="E12780" s="144"/>
      <c r="F12780" s="144"/>
    </row>
    <row r="12781" spans="1:6">
      <c r="A12781" s="144"/>
      <c r="B12781" s="144"/>
      <c r="C12781" s="144"/>
      <c r="D12781" s="144"/>
      <c r="E12781" s="144"/>
      <c r="F12781" s="144"/>
    </row>
    <row r="12782" spans="1:6">
      <c r="A12782" s="144"/>
      <c r="B12782" s="144"/>
      <c r="C12782" s="144"/>
      <c r="D12782" s="144"/>
      <c r="E12782" s="144"/>
      <c r="F12782" s="144"/>
    </row>
    <row r="12783" spans="1:6">
      <c r="A12783" s="144"/>
      <c r="B12783" s="144"/>
      <c r="C12783" s="144"/>
      <c r="D12783" s="144"/>
      <c r="E12783" s="144"/>
      <c r="F12783" s="144"/>
    </row>
    <row r="12784" spans="1:6">
      <c r="A12784" s="144"/>
      <c r="B12784" s="144"/>
      <c r="C12784" s="144"/>
      <c r="D12784" s="144"/>
      <c r="E12784" s="144"/>
      <c r="F12784" s="144"/>
    </row>
    <row r="12785" spans="1:6">
      <c r="A12785" s="144"/>
      <c r="B12785" s="144"/>
      <c r="C12785" s="144"/>
      <c r="D12785" s="144"/>
      <c r="E12785" s="144"/>
      <c r="F12785" s="144"/>
    </row>
    <row r="12786" spans="1:6">
      <c r="A12786" s="144"/>
      <c r="B12786" s="144"/>
      <c r="C12786" s="144"/>
      <c r="D12786" s="144"/>
      <c r="E12786" s="144"/>
      <c r="F12786" s="144"/>
    </row>
    <row r="12787" spans="1:6">
      <c r="A12787" s="144"/>
      <c r="B12787" s="144"/>
      <c r="C12787" s="144"/>
      <c r="D12787" s="144"/>
      <c r="E12787" s="144"/>
      <c r="F12787" s="144"/>
    </row>
    <row r="12788" spans="1:6">
      <c r="A12788" s="144"/>
      <c r="B12788" s="144"/>
      <c r="C12788" s="144"/>
      <c r="D12788" s="144"/>
      <c r="E12788" s="144"/>
      <c r="F12788" s="144"/>
    </row>
    <row r="12789" spans="1:6">
      <c r="A12789" s="144"/>
      <c r="B12789" s="144"/>
      <c r="C12789" s="144"/>
      <c r="D12789" s="144"/>
      <c r="E12789" s="144"/>
      <c r="F12789" s="144"/>
    </row>
    <row r="12790" spans="1:6">
      <c r="A12790" s="144"/>
      <c r="B12790" s="144"/>
      <c r="C12790" s="144"/>
      <c r="D12790" s="144"/>
      <c r="E12790" s="144"/>
      <c r="F12790" s="144"/>
    </row>
    <row r="12791" spans="1:6">
      <c r="A12791" s="144"/>
      <c r="B12791" s="144"/>
      <c r="C12791" s="144"/>
      <c r="D12791" s="144"/>
      <c r="E12791" s="144"/>
      <c r="F12791" s="144"/>
    </row>
    <row r="12792" spans="1:6">
      <c r="A12792" s="144"/>
      <c r="B12792" s="144"/>
      <c r="C12792" s="144"/>
      <c r="D12792" s="144"/>
      <c r="E12792" s="144"/>
      <c r="F12792" s="144"/>
    </row>
    <row r="12793" spans="1:6">
      <c r="A12793" s="144"/>
      <c r="B12793" s="144"/>
      <c r="C12793" s="144"/>
      <c r="D12793" s="144"/>
      <c r="E12793" s="144"/>
      <c r="F12793" s="144"/>
    </row>
    <row r="12794" spans="1:6">
      <c r="A12794" s="144"/>
      <c r="B12794" s="144"/>
      <c r="C12794" s="144"/>
      <c r="D12794" s="144"/>
      <c r="E12794" s="144"/>
      <c r="F12794" s="144"/>
    </row>
    <row r="12795" spans="1:6">
      <c r="A12795" s="144"/>
      <c r="B12795" s="144"/>
      <c r="C12795" s="144"/>
      <c r="D12795" s="144"/>
      <c r="E12795" s="144"/>
      <c r="F12795" s="144"/>
    </row>
    <row r="12796" spans="1:6">
      <c r="A12796" s="144"/>
      <c r="B12796" s="144"/>
      <c r="C12796" s="144"/>
      <c r="D12796" s="144"/>
      <c r="E12796" s="144"/>
      <c r="F12796" s="144"/>
    </row>
    <row r="12797" spans="1:6">
      <c r="A12797" s="144"/>
      <c r="B12797" s="144"/>
      <c r="C12797" s="144"/>
      <c r="D12797" s="144"/>
      <c r="E12797" s="144"/>
      <c r="F12797" s="144"/>
    </row>
    <row r="12798" spans="1:6">
      <c r="A12798" s="144"/>
      <c r="B12798" s="144"/>
      <c r="C12798" s="144"/>
      <c r="D12798" s="144"/>
      <c r="E12798" s="144"/>
      <c r="F12798" s="144"/>
    </row>
    <row r="12799" spans="1:6">
      <c r="A12799" s="144"/>
      <c r="B12799" s="144"/>
      <c r="C12799" s="144"/>
      <c r="D12799" s="144"/>
      <c r="E12799" s="144"/>
      <c r="F12799" s="144"/>
    </row>
    <row r="12800" spans="1:6">
      <c r="A12800" s="144"/>
      <c r="B12800" s="144"/>
      <c r="C12800" s="144"/>
      <c r="D12800" s="144"/>
      <c r="E12800" s="144"/>
      <c r="F12800" s="144"/>
    </row>
    <row r="12801" spans="1:6">
      <c r="A12801" s="144"/>
      <c r="B12801" s="144"/>
      <c r="C12801" s="144"/>
      <c r="D12801" s="144"/>
      <c r="E12801" s="144"/>
      <c r="F12801" s="144"/>
    </row>
    <row r="12802" spans="1:6">
      <c r="A12802" s="144"/>
      <c r="B12802" s="144"/>
      <c r="C12802" s="144"/>
      <c r="D12802" s="144"/>
      <c r="E12802" s="144"/>
      <c r="F12802" s="144"/>
    </row>
    <row r="12803" spans="1:6">
      <c r="A12803" s="144"/>
      <c r="B12803" s="144"/>
      <c r="C12803" s="144"/>
      <c r="D12803" s="144"/>
      <c r="E12803" s="144"/>
      <c r="F12803" s="144"/>
    </row>
    <row r="12804" spans="1:6">
      <c r="A12804" s="144"/>
      <c r="B12804" s="144"/>
      <c r="C12804" s="144"/>
      <c r="D12804" s="144"/>
      <c r="E12804" s="144"/>
      <c r="F12804" s="144"/>
    </row>
    <row r="12805" spans="1:6">
      <c r="A12805" s="144"/>
      <c r="B12805" s="144"/>
      <c r="C12805" s="144"/>
      <c r="D12805" s="144"/>
      <c r="E12805" s="144"/>
      <c r="F12805" s="144"/>
    </row>
    <row r="12806" spans="1:6">
      <c r="A12806" s="144"/>
      <c r="B12806" s="144"/>
      <c r="C12806" s="144"/>
      <c r="D12806" s="144"/>
      <c r="E12806" s="144"/>
      <c r="F12806" s="144"/>
    </row>
    <row r="12807" spans="1:6">
      <c r="A12807" s="144"/>
      <c r="B12807" s="144"/>
      <c r="C12807" s="144"/>
      <c r="D12807" s="144"/>
      <c r="E12807" s="144"/>
      <c r="F12807" s="144"/>
    </row>
    <row r="12808" spans="1:6">
      <c r="A12808" s="144"/>
      <c r="B12808" s="144"/>
      <c r="C12808" s="144"/>
      <c r="D12808" s="144"/>
      <c r="E12808" s="144"/>
      <c r="F12808" s="144"/>
    </row>
    <row r="12809" spans="1:6">
      <c r="A12809" s="144"/>
      <c r="B12809" s="144"/>
      <c r="C12809" s="144"/>
      <c r="D12809" s="144"/>
      <c r="E12809" s="144"/>
      <c r="F12809" s="144"/>
    </row>
    <row r="12810" spans="1:6">
      <c r="A12810" s="144"/>
      <c r="B12810" s="144"/>
      <c r="C12810" s="144"/>
      <c r="D12810" s="144"/>
      <c r="E12810" s="144"/>
      <c r="F12810" s="144"/>
    </row>
    <row r="12811" spans="1:6">
      <c r="A12811" s="144"/>
      <c r="B12811" s="144"/>
      <c r="C12811" s="144"/>
      <c r="D12811" s="144"/>
      <c r="E12811" s="144"/>
      <c r="F12811" s="144"/>
    </row>
    <row r="12812" spans="1:6">
      <c r="A12812" s="144"/>
      <c r="B12812" s="144"/>
      <c r="C12812" s="144"/>
      <c r="D12812" s="144"/>
      <c r="E12812" s="144"/>
      <c r="F12812" s="144"/>
    </row>
    <row r="12813" spans="1:6">
      <c r="A12813" s="144"/>
      <c r="B12813" s="144"/>
      <c r="C12813" s="144"/>
      <c r="D12813" s="144"/>
      <c r="E12813" s="144"/>
      <c r="F12813" s="144"/>
    </row>
    <row r="12814" spans="1:6">
      <c r="A12814" s="144"/>
      <c r="B12814" s="144"/>
      <c r="C12814" s="144"/>
      <c r="D12814" s="144"/>
      <c r="E12814" s="144"/>
      <c r="F12814" s="144"/>
    </row>
    <row r="12815" spans="1:6">
      <c r="A12815" s="144"/>
      <c r="B12815" s="144"/>
      <c r="C12815" s="144"/>
      <c r="D12815" s="144"/>
      <c r="E12815" s="144"/>
      <c r="F12815" s="144"/>
    </row>
    <row r="12816" spans="1:6">
      <c r="A12816" s="144"/>
      <c r="B12816" s="144"/>
      <c r="C12816" s="144"/>
      <c r="D12816" s="144"/>
      <c r="E12816" s="144"/>
      <c r="F12816" s="144"/>
    </row>
    <row r="12817" spans="1:6">
      <c r="A12817" s="144"/>
      <c r="B12817" s="144"/>
      <c r="C12817" s="144"/>
      <c r="D12817" s="144"/>
      <c r="E12817" s="144"/>
      <c r="F12817" s="144"/>
    </row>
    <row r="12818" spans="1:6">
      <c r="A12818" s="144"/>
      <c r="B12818" s="144"/>
      <c r="C12818" s="144"/>
      <c r="D12818" s="144"/>
      <c r="E12818" s="144"/>
      <c r="F12818" s="144"/>
    </row>
    <row r="12819" spans="1:6">
      <c r="A12819" s="144"/>
      <c r="B12819" s="144"/>
      <c r="C12819" s="144"/>
      <c r="D12819" s="144"/>
      <c r="E12819" s="144"/>
      <c r="F12819" s="144"/>
    </row>
    <row r="12820" spans="1:6">
      <c r="A12820" s="144"/>
      <c r="B12820" s="144"/>
      <c r="C12820" s="144"/>
      <c r="D12820" s="144"/>
      <c r="E12820" s="144"/>
      <c r="F12820" s="144"/>
    </row>
    <row r="12821" spans="1:6">
      <c r="A12821" s="144"/>
      <c r="B12821" s="144"/>
      <c r="C12821" s="144"/>
      <c r="D12821" s="144"/>
      <c r="E12821" s="144"/>
      <c r="F12821" s="144"/>
    </row>
    <row r="12822" spans="1:6">
      <c r="A12822" s="144"/>
      <c r="B12822" s="144"/>
      <c r="C12822" s="144"/>
      <c r="D12822" s="144"/>
      <c r="E12822" s="144"/>
      <c r="F12822" s="144"/>
    </row>
    <row r="12823" spans="1:6">
      <c r="A12823" s="144"/>
      <c r="B12823" s="144"/>
      <c r="C12823" s="144"/>
      <c r="D12823" s="144"/>
      <c r="E12823" s="144"/>
      <c r="F12823" s="144"/>
    </row>
    <row r="12824" spans="1:6">
      <c r="A12824" s="144"/>
      <c r="B12824" s="144"/>
      <c r="C12824" s="144"/>
      <c r="D12824" s="144"/>
      <c r="E12824" s="144"/>
      <c r="F12824" s="144"/>
    </row>
    <row r="12825" spans="1:6">
      <c r="A12825" s="144"/>
      <c r="B12825" s="144"/>
      <c r="C12825" s="144"/>
      <c r="D12825" s="144"/>
      <c r="E12825" s="144"/>
      <c r="F12825" s="144"/>
    </row>
    <row r="12826" spans="1:6">
      <c r="A12826" s="144"/>
      <c r="B12826" s="144"/>
      <c r="C12826" s="144"/>
      <c r="D12826" s="144"/>
      <c r="E12826" s="144"/>
      <c r="F12826" s="144"/>
    </row>
    <row r="12827" spans="1:6">
      <c r="A12827" s="144"/>
      <c r="B12827" s="144"/>
      <c r="C12827" s="144"/>
      <c r="D12827" s="144"/>
      <c r="E12827" s="144"/>
      <c r="F12827" s="144"/>
    </row>
    <row r="12828" spans="1:6">
      <c r="A12828" s="144"/>
      <c r="B12828" s="144"/>
      <c r="C12828" s="144"/>
      <c r="D12828" s="144"/>
      <c r="E12828" s="144"/>
      <c r="F12828" s="144"/>
    </row>
    <row r="12829" spans="1:6">
      <c r="A12829" s="144"/>
      <c r="B12829" s="144"/>
      <c r="C12829" s="144"/>
      <c r="D12829" s="144"/>
      <c r="E12829" s="144"/>
      <c r="F12829" s="144"/>
    </row>
    <row r="12830" spans="1:6">
      <c r="A12830" s="144"/>
      <c r="B12830" s="144"/>
      <c r="C12830" s="144"/>
      <c r="D12830" s="144"/>
      <c r="E12830" s="144"/>
      <c r="F12830" s="144"/>
    </row>
    <row r="12831" spans="1:6">
      <c r="A12831" s="144"/>
      <c r="B12831" s="144"/>
      <c r="C12831" s="144"/>
      <c r="D12831" s="144"/>
      <c r="E12831" s="144"/>
      <c r="F12831" s="144"/>
    </row>
    <row r="12832" spans="1:6">
      <c r="A12832" s="144"/>
      <c r="B12832" s="144"/>
      <c r="C12832" s="144"/>
      <c r="D12832" s="144"/>
      <c r="E12832" s="144"/>
      <c r="F12832" s="144"/>
    </row>
    <row r="12833" spans="1:6">
      <c r="A12833" s="144"/>
      <c r="B12833" s="144"/>
      <c r="C12833" s="144"/>
      <c r="D12833" s="144"/>
      <c r="E12833" s="144"/>
      <c r="F12833" s="144"/>
    </row>
    <row r="12834" spans="1:6">
      <c r="A12834" s="144"/>
      <c r="B12834" s="144"/>
      <c r="C12834" s="144"/>
      <c r="D12834" s="144"/>
      <c r="E12834" s="144"/>
      <c r="F12834" s="144"/>
    </row>
    <row r="12835" spans="1:6">
      <c r="A12835" s="144"/>
      <c r="B12835" s="144"/>
      <c r="C12835" s="144"/>
      <c r="D12835" s="144"/>
      <c r="E12835" s="144"/>
      <c r="F12835" s="144"/>
    </row>
    <row r="12836" spans="1:6">
      <c r="A12836" s="144"/>
      <c r="B12836" s="144"/>
      <c r="C12836" s="144"/>
      <c r="D12836" s="144"/>
      <c r="E12836" s="144"/>
      <c r="F12836" s="144"/>
    </row>
    <row r="12837" spans="1:6">
      <c r="A12837" s="144"/>
      <c r="B12837" s="144"/>
      <c r="C12837" s="144"/>
      <c r="D12837" s="144"/>
      <c r="E12837" s="144"/>
      <c r="F12837" s="144"/>
    </row>
    <row r="12838" spans="1:6">
      <c r="A12838" s="144"/>
      <c r="B12838" s="144"/>
      <c r="C12838" s="144"/>
      <c r="D12838" s="144"/>
      <c r="E12838" s="144"/>
      <c r="F12838" s="144"/>
    </row>
    <row r="12839" spans="1:6">
      <c r="A12839" s="144"/>
      <c r="B12839" s="144"/>
      <c r="C12839" s="144"/>
      <c r="D12839" s="144"/>
      <c r="E12839" s="144"/>
      <c r="F12839" s="144"/>
    </row>
    <row r="12840" spans="1:6">
      <c r="A12840" s="144"/>
      <c r="B12840" s="144"/>
      <c r="C12840" s="144"/>
      <c r="D12840" s="144"/>
      <c r="E12840" s="144"/>
      <c r="F12840" s="144"/>
    </row>
    <row r="12841" spans="1:6">
      <c r="A12841" s="144"/>
      <c r="B12841" s="144"/>
      <c r="C12841" s="144"/>
      <c r="D12841" s="144"/>
      <c r="E12841" s="144"/>
      <c r="F12841" s="144"/>
    </row>
    <row r="12842" spans="1:6">
      <c r="A12842" s="144"/>
      <c r="B12842" s="144"/>
      <c r="C12842" s="144"/>
      <c r="D12842" s="144"/>
      <c r="E12842" s="144"/>
      <c r="F12842" s="144"/>
    </row>
    <row r="12843" spans="1:6">
      <c r="A12843" s="144"/>
      <c r="B12843" s="144"/>
      <c r="C12843" s="144"/>
      <c r="D12843" s="144"/>
      <c r="E12843" s="144"/>
      <c r="F12843" s="144"/>
    </row>
    <row r="12844" spans="1:6">
      <c r="A12844" s="144"/>
      <c r="B12844" s="144"/>
      <c r="C12844" s="144"/>
      <c r="D12844" s="144"/>
      <c r="E12844" s="144"/>
      <c r="F12844" s="144"/>
    </row>
    <row r="12845" spans="1:6">
      <c r="A12845" s="144"/>
      <c r="B12845" s="144"/>
      <c r="C12845" s="144"/>
      <c r="D12845" s="144"/>
      <c r="E12845" s="144"/>
      <c r="F12845" s="144"/>
    </row>
    <row r="12846" spans="1:6">
      <c r="A12846" s="144"/>
      <c r="B12846" s="144"/>
      <c r="C12846" s="144"/>
      <c r="D12846" s="144"/>
      <c r="E12846" s="144"/>
      <c r="F12846" s="144"/>
    </row>
    <row r="12847" spans="1:6">
      <c r="A12847" s="144"/>
      <c r="B12847" s="144"/>
      <c r="C12847" s="144"/>
      <c r="D12847" s="144"/>
      <c r="E12847" s="144"/>
      <c r="F12847" s="144"/>
    </row>
    <row r="12848" spans="1:6">
      <c r="A12848" s="144"/>
      <c r="B12848" s="144"/>
      <c r="C12848" s="144"/>
      <c r="D12848" s="144"/>
      <c r="E12848" s="144"/>
      <c r="F12848" s="144"/>
    </row>
    <row r="12849" spans="1:6">
      <c r="A12849" s="144"/>
      <c r="B12849" s="144"/>
      <c r="C12849" s="144"/>
      <c r="D12849" s="144"/>
      <c r="E12849" s="144"/>
      <c r="F12849" s="144"/>
    </row>
    <row r="12850" spans="1:6">
      <c r="A12850" s="144"/>
      <c r="B12850" s="144"/>
      <c r="C12850" s="144"/>
      <c r="D12850" s="144"/>
      <c r="E12850" s="144"/>
      <c r="F12850" s="144"/>
    </row>
    <row r="12851" spans="1:6">
      <c r="A12851" s="144"/>
      <c r="B12851" s="144"/>
      <c r="C12851" s="144"/>
      <c r="D12851" s="144"/>
      <c r="E12851" s="144"/>
      <c r="F12851" s="144"/>
    </row>
    <row r="12852" spans="1:6">
      <c r="A12852" s="144"/>
      <c r="B12852" s="144"/>
      <c r="C12852" s="144"/>
      <c r="D12852" s="144"/>
      <c r="E12852" s="144"/>
      <c r="F12852" s="144"/>
    </row>
    <row r="12853" spans="1:6">
      <c r="A12853" s="144"/>
      <c r="B12853" s="144"/>
      <c r="C12853" s="144"/>
      <c r="D12853" s="144"/>
      <c r="E12853" s="144"/>
      <c r="F12853" s="144"/>
    </row>
    <row r="12854" spans="1:6">
      <c r="A12854" s="144"/>
      <c r="B12854" s="144"/>
      <c r="C12854" s="144"/>
      <c r="D12854" s="144"/>
      <c r="E12854" s="144"/>
      <c r="F12854" s="144"/>
    </row>
    <row r="12855" spans="1:6">
      <c r="A12855" s="144"/>
      <c r="B12855" s="144"/>
      <c r="C12855" s="144"/>
      <c r="D12855" s="144"/>
      <c r="E12855" s="144"/>
      <c r="F12855" s="144"/>
    </row>
    <row r="12856" spans="1:6">
      <c r="A12856" s="144"/>
      <c r="B12856" s="144"/>
      <c r="C12856" s="144"/>
      <c r="D12856" s="144"/>
      <c r="E12856" s="144"/>
      <c r="F12856" s="144"/>
    </row>
    <row r="12857" spans="1:6">
      <c r="A12857" s="144"/>
      <c r="B12857" s="144"/>
      <c r="C12857" s="144"/>
      <c r="D12857" s="144"/>
      <c r="E12857" s="144"/>
      <c r="F12857" s="144"/>
    </row>
    <row r="12858" spans="1:6">
      <c r="A12858" s="144"/>
      <c r="B12858" s="144"/>
      <c r="C12858" s="144"/>
      <c r="D12858" s="144"/>
      <c r="E12858" s="144"/>
      <c r="F12858" s="144"/>
    </row>
    <row r="12859" spans="1:6">
      <c r="A12859" s="144"/>
      <c r="B12859" s="144"/>
      <c r="C12859" s="144"/>
      <c r="D12859" s="144"/>
      <c r="E12859" s="144"/>
      <c r="F12859" s="144"/>
    </row>
    <row r="12860" spans="1:6">
      <c r="A12860" s="144"/>
      <c r="B12860" s="144"/>
      <c r="C12860" s="144"/>
      <c r="D12860" s="144"/>
      <c r="E12860" s="144"/>
      <c r="F12860" s="144"/>
    </row>
    <row r="12861" spans="1:6">
      <c r="A12861" s="144"/>
      <c r="B12861" s="144"/>
      <c r="C12861" s="144"/>
      <c r="D12861" s="144"/>
      <c r="E12861" s="144"/>
      <c r="F12861" s="144"/>
    </row>
    <row r="12862" spans="1:6">
      <c r="A12862" s="144"/>
      <c r="B12862" s="144"/>
      <c r="C12862" s="144"/>
      <c r="D12862" s="144"/>
      <c r="E12862" s="144"/>
      <c r="F12862" s="144"/>
    </row>
    <row r="12863" spans="1:6">
      <c r="A12863" s="144"/>
      <c r="B12863" s="144"/>
      <c r="C12863" s="144"/>
      <c r="D12863" s="144"/>
      <c r="E12863" s="144"/>
      <c r="F12863" s="144"/>
    </row>
    <row r="12864" spans="1:6">
      <c r="A12864" s="144"/>
      <c r="B12864" s="144"/>
      <c r="C12864" s="144"/>
      <c r="D12864" s="144"/>
      <c r="E12864" s="144"/>
      <c r="F12864" s="144"/>
    </row>
    <row r="12865" spans="1:6">
      <c r="A12865" s="144"/>
      <c r="B12865" s="144"/>
      <c r="C12865" s="144"/>
      <c r="D12865" s="144"/>
      <c r="E12865" s="144"/>
      <c r="F12865" s="144"/>
    </row>
    <row r="12866" spans="1:6">
      <c r="A12866" s="144"/>
      <c r="B12866" s="144"/>
      <c r="C12866" s="144"/>
      <c r="D12866" s="144"/>
      <c r="E12866" s="144"/>
      <c r="F12866" s="144"/>
    </row>
    <row r="12867" spans="1:6">
      <c r="A12867" s="144"/>
      <c r="B12867" s="144"/>
      <c r="C12867" s="144"/>
      <c r="D12867" s="144"/>
      <c r="E12867" s="144"/>
      <c r="F12867" s="144"/>
    </row>
    <row r="12868" spans="1:6">
      <c r="A12868" s="144"/>
      <c r="B12868" s="144"/>
      <c r="C12868" s="144"/>
      <c r="D12868" s="144"/>
      <c r="E12868" s="144"/>
      <c r="F12868" s="144"/>
    </row>
    <row r="12869" spans="1:6">
      <c r="A12869" s="144"/>
      <c r="B12869" s="144"/>
      <c r="C12869" s="144"/>
      <c r="D12869" s="144"/>
      <c r="E12869" s="144"/>
      <c r="F12869" s="144"/>
    </row>
    <row r="12870" spans="1:6">
      <c r="A12870" s="144"/>
      <c r="B12870" s="144"/>
      <c r="C12870" s="144"/>
      <c r="D12870" s="144"/>
      <c r="E12870" s="144"/>
      <c r="F12870" s="144"/>
    </row>
    <row r="12871" spans="1:6">
      <c r="A12871" s="144"/>
      <c r="B12871" s="144"/>
      <c r="C12871" s="144"/>
      <c r="D12871" s="144"/>
      <c r="E12871" s="144"/>
      <c r="F12871" s="144"/>
    </row>
    <row r="12872" spans="1:6">
      <c r="A12872" s="144"/>
      <c r="B12872" s="144"/>
      <c r="C12872" s="144"/>
      <c r="D12872" s="144"/>
      <c r="E12872" s="144"/>
      <c r="F12872" s="144"/>
    </row>
    <row r="12873" spans="1:6">
      <c r="A12873" s="144"/>
      <c r="B12873" s="144"/>
      <c r="C12873" s="144"/>
      <c r="D12873" s="144"/>
      <c r="E12873" s="144"/>
      <c r="F12873" s="144"/>
    </row>
    <row r="12874" spans="1:6">
      <c r="A12874" s="144"/>
      <c r="B12874" s="144"/>
      <c r="C12874" s="144"/>
      <c r="D12874" s="144"/>
      <c r="E12874" s="144"/>
      <c r="F12874" s="144"/>
    </row>
    <row r="12875" spans="1:6">
      <c r="A12875" s="144"/>
      <c r="B12875" s="144"/>
      <c r="C12875" s="144"/>
      <c r="D12875" s="144"/>
      <c r="E12875" s="144"/>
      <c r="F12875" s="144"/>
    </row>
    <row r="12876" spans="1:6">
      <c r="A12876" s="144"/>
      <c r="B12876" s="144"/>
      <c r="C12876" s="144"/>
      <c r="D12876" s="144"/>
      <c r="E12876" s="144"/>
      <c r="F12876" s="144"/>
    </row>
    <row r="12877" spans="1:6">
      <c r="A12877" s="144"/>
      <c r="B12877" s="144"/>
      <c r="C12877" s="144"/>
      <c r="D12877" s="144"/>
      <c r="E12877" s="144"/>
      <c r="F12877" s="144"/>
    </row>
    <row r="12878" spans="1:6">
      <c r="A12878" s="144"/>
      <c r="B12878" s="144"/>
      <c r="C12878" s="144"/>
      <c r="D12878" s="144"/>
      <c r="E12878" s="144"/>
      <c r="F12878" s="144"/>
    </row>
    <row r="12879" spans="1:6">
      <c r="A12879" s="144"/>
      <c r="B12879" s="144"/>
      <c r="C12879" s="144"/>
      <c r="D12879" s="144"/>
      <c r="E12879" s="144"/>
      <c r="F12879" s="144"/>
    </row>
    <row r="12880" spans="1:6">
      <c r="A12880" s="144"/>
      <c r="B12880" s="144"/>
      <c r="C12880" s="144"/>
      <c r="D12880" s="144"/>
      <c r="E12880" s="144"/>
      <c r="F12880" s="144"/>
    </row>
    <row r="12881" spans="1:6">
      <c r="A12881" s="144"/>
      <c r="B12881" s="144"/>
      <c r="C12881" s="144"/>
      <c r="D12881" s="144"/>
      <c r="E12881" s="144"/>
      <c r="F12881" s="144"/>
    </row>
    <row r="12882" spans="1:6">
      <c r="A12882" s="144"/>
      <c r="B12882" s="144"/>
      <c r="C12882" s="144"/>
      <c r="D12882" s="144"/>
      <c r="E12882" s="144"/>
      <c r="F12882" s="144"/>
    </row>
    <row r="12883" spans="1:6">
      <c r="A12883" s="144"/>
      <c r="B12883" s="144"/>
      <c r="C12883" s="144"/>
      <c r="D12883" s="144"/>
      <c r="E12883" s="144"/>
      <c r="F12883" s="144"/>
    </row>
    <row r="12884" spans="1:6">
      <c r="A12884" s="144"/>
      <c r="B12884" s="144"/>
      <c r="C12884" s="144"/>
      <c r="D12884" s="144"/>
      <c r="E12884" s="144"/>
      <c r="F12884" s="144"/>
    </row>
    <row r="12885" spans="1:6">
      <c r="A12885" s="144"/>
      <c r="B12885" s="144"/>
      <c r="C12885" s="144"/>
      <c r="D12885" s="144"/>
      <c r="E12885" s="144"/>
      <c r="F12885" s="144"/>
    </row>
    <row r="12886" spans="1:6">
      <c r="A12886" s="144"/>
      <c r="B12886" s="144"/>
      <c r="C12886" s="144"/>
      <c r="D12886" s="144"/>
      <c r="E12886" s="144"/>
      <c r="F12886" s="144"/>
    </row>
    <row r="12887" spans="1:6">
      <c r="A12887" s="144"/>
      <c r="B12887" s="144"/>
      <c r="C12887" s="144"/>
      <c r="D12887" s="144"/>
      <c r="E12887" s="144"/>
      <c r="F12887" s="144"/>
    </row>
    <row r="12888" spans="1:6">
      <c r="A12888" s="144"/>
      <c r="B12888" s="144"/>
      <c r="C12888" s="144"/>
      <c r="D12888" s="144"/>
      <c r="E12888" s="144"/>
      <c r="F12888" s="144"/>
    </row>
    <row r="12889" spans="1:6">
      <c r="A12889" s="144"/>
      <c r="B12889" s="144"/>
      <c r="C12889" s="144"/>
      <c r="D12889" s="144"/>
      <c r="E12889" s="144"/>
      <c r="F12889" s="144"/>
    </row>
    <row r="12890" spans="1:6">
      <c r="A12890" s="144"/>
      <c r="B12890" s="144"/>
      <c r="C12890" s="144"/>
      <c r="D12890" s="144"/>
      <c r="E12890" s="144"/>
      <c r="F12890" s="144"/>
    </row>
    <row r="12891" spans="1:6">
      <c r="A12891" s="144"/>
      <c r="B12891" s="144"/>
      <c r="C12891" s="144"/>
      <c r="D12891" s="144"/>
      <c r="E12891" s="144"/>
      <c r="F12891" s="144"/>
    </row>
    <row r="12892" spans="1:6">
      <c r="A12892" s="144"/>
      <c r="B12892" s="144"/>
      <c r="C12892" s="144"/>
      <c r="D12892" s="144"/>
      <c r="E12892" s="144"/>
      <c r="F12892" s="144"/>
    </row>
    <row r="12893" spans="1:6">
      <c r="A12893" s="144"/>
      <c r="B12893" s="144"/>
      <c r="C12893" s="144"/>
      <c r="D12893" s="144"/>
      <c r="E12893" s="144"/>
      <c r="F12893" s="144"/>
    </row>
    <row r="12894" spans="1:6">
      <c r="A12894" s="144"/>
      <c r="B12894" s="144"/>
      <c r="C12894" s="144"/>
      <c r="D12894" s="144"/>
      <c r="E12894" s="144"/>
      <c r="F12894" s="144"/>
    </row>
    <row r="12895" spans="1:6">
      <c r="A12895" s="144"/>
      <c r="B12895" s="144"/>
      <c r="C12895" s="144"/>
      <c r="D12895" s="144"/>
      <c r="E12895" s="144"/>
      <c r="F12895" s="144"/>
    </row>
    <row r="12896" spans="1:6">
      <c r="A12896" s="144"/>
      <c r="B12896" s="144"/>
      <c r="C12896" s="144"/>
      <c r="D12896" s="144"/>
      <c r="E12896" s="144"/>
      <c r="F12896" s="144"/>
    </row>
    <row r="12897" spans="1:6">
      <c r="A12897" s="144"/>
      <c r="B12897" s="144"/>
      <c r="C12897" s="144"/>
      <c r="D12897" s="144"/>
      <c r="E12897" s="144"/>
      <c r="F12897" s="144"/>
    </row>
    <row r="12898" spans="1:6">
      <c r="A12898" s="144"/>
      <c r="B12898" s="144"/>
      <c r="C12898" s="144"/>
      <c r="D12898" s="144"/>
      <c r="E12898" s="144"/>
      <c r="F12898" s="144"/>
    </row>
    <row r="12899" spans="1:6">
      <c r="A12899" s="144"/>
      <c r="B12899" s="144"/>
      <c r="C12899" s="144"/>
      <c r="D12899" s="144"/>
      <c r="E12899" s="144"/>
      <c r="F12899" s="144"/>
    </row>
    <row r="12900" spans="1:6">
      <c r="A12900" s="144"/>
      <c r="B12900" s="144"/>
      <c r="C12900" s="144"/>
      <c r="D12900" s="144"/>
      <c r="E12900" s="144"/>
      <c r="F12900" s="144"/>
    </row>
    <row r="12901" spans="1:6">
      <c r="A12901" s="144"/>
      <c r="B12901" s="144"/>
      <c r="C12901" s="144"/>
      <c r="D12901" s="144"/>
      <c r="E12901" s="144"/>
      <c r="F12901" s="144"/>
    </row>
    <row r="12902" spans="1:6">
      <c r="A12902" s="144"/>
      <c r="B12902" s="144"/>
      <c r="C12902" s="144"/>
      <c r="D12902" s="144"/>
      <c r="E12902" s="144"/>
      <c r="F12902" s="144"/>
    </row>
    <row r="12903" spans="1:6">
      <c r="A12903" s="144"/>
      <c r="B12903" s="144"/>
      <c r="C12903" s="144"/>
      <c r="D12903" s="144"/>
      <c r="E12903" s="144"/>
      <c r="F12903" s="144"/>
    </row>
    <row r="12904" spans="1:6">
      <c r="A12904" s="144"/>
      <c r="B12904" s="144"/>
      <c r="C12904" s="144"/>
      <c r="D12904" s="144"/>
      <c r="E12904" s="144"/>
      <c r="F12904" s="144"/>
    </row>
    <row r="12905" spans="1:6">
      <c r="A12905" s="144"/>
      <c r="B12905" s="144"/>
      <c r="C12905" s="144"/>
      <c r="D12905" s="144"/>
      <c r="E12905" s="144"/>
      <c r="F12905" s="144"/>
    </row>
    <row r="12906" spans="1:6">
      <c r="A12906" s="144"/>
      <c r="B12906" s="144"/>
      <c r="C12906" s="144"/>
      <c r="D12906" s="144"/>
      <c r="E12906" s="144"/>
      <c r="F12906" s="144"/>
    </row>
    <row r="12907" spans="1:6">
      <c r="A12907" s="144"/>
      <c r="B12907" s="144"/>
      <c r="C12907" s="144"/>
      <c r="D12907" s="144"/>
      <c r="E12907" s="144"/>
      <c r="F12907" s="144"/>
    </row>
    <row r="12908" spans="1:6">
      <c r="A12908" s="144"/>
      <c r="B12908" s="144"/>
      <c r="C12908" s="144"/>
      <c r="D12908" s="144"/>
      <c r="E12908" s="144"/>
      <c r="F12908" s="144"/>
    </row>
    <row r="12909" spans="1:6">
      <c r="A12909" s="144"/>
      <c r="B12909" s="144"/>
      <c r="C12909" s="144"/>
      <c r="D12909" s="144"/>
      <c r="E12909" s="144"/>
      <c r="F12909" s="144"/>
    </row>
    <row r="12910" spans="1:6">
      <c r="A12910" s="144"/>
      <c r="B12910" s="144"/>
      <c r="C12910" s="144"/>
      <c r="D12910" s="144"/>
      <c r="E12910" s="144"/>
      <c r="F12910" s="144"/>
    </row>
    <row r="12911" spans="1:6">
      <c r="A12911" s="144"/>
      <c r="B12911" s="144"/>
      <c r="C12911" s="144"/>
      <c r="D12911" s="144"/>
      <c r="E12911" s="144"/>
      <c r="F12911" s="144"/>
    </row>
    <row r="12912" spans="1:6">
      <c r="A12912" s="144"/>
      <c r="B12912" s="144"/>
      <c r="C12912" s="144"/>
      <c r="D12912" s="144"/>
      <c r="E12912" s="144"/>
      <c r="F12912" s="144"/>
    </row>
    <row r="12913" spans="1:6">
      <c r="A12913" s="144"/>
      <c r="B12913" s="144"/>
      <c r="C12913" s="144"/>
      <c r="D12913" s="144"/>
      <c r="E12913" s="144"/>
      <c r="F12913" s="144"/>
    </row>
    <row r="12914" spans="1:6">
      <c r="A12914" s="144"/>
      <c r="B12914" s="144"/>
      <c r="C12914" s="144"/>
      <c r="D12914" s="144"/>
      <c r="E12914" s="144"/>
      <c r="F12914" s="144"/>
    </row>
    <row r="12915" spans="1:6">
      <c r="A12915" s="144"/>
      <c r="B12915" s="144"/>
      <c r="C12915" s="144"/>
      <c r="D12915" s="144"/>
      <c r="E12915" s="144"/>
      <c r="F12915" s="144"/>
    </row>
    <row r="12916" spans="1:6">
      <c r="A12916" s="144"/>
      <c r="B12916" s="144"/>
      <c r="C12916" s="144"/>
      <c r="D12916" s="144"/>
      <c r="E12916" s="144"/>
      <c r="F12916" s="144"/>
    </row>
    <row r="12917" spans="1:6">
      <c r="A12917" s="144"/>
      <c r="B12917" s="144"/>
      <c r="C12917" s="144"/>
      <c r="D12917" s="144"/>
      <c r="E12917" s="144"/>
      <c r="F12917" s="144"/>
    </row>
    <row r="12918" spans="1:6">
      <c r="A12918" s="144"/>
      <c r="B12918" s="144"/>
      <c r="C12918" s="144"/>
      <c r="D12918" s="144"/>
      <c r="E12918" s="144"/>
      <c r="F12918" s="144"/>
    </row>
    <row r="12919" spans="1:6">
      <c r="A12919" s="144"/>
      <c r="B12919" s="144"/>
      <c r="C12919" s="144"/>
      <c r="D12919" s="144"/>
      <c r="E12919" s="144"/>
      <c r="F12919" s="144"/>
    </row>
    <row r="12920" spans="1:6">
      <c r="A12920" s="144"/>
      <c r="B12920" s="144"/>
      <c r="C12920" s="144"/>
      <c r="D12920" s="144"/>
      <c r="E12920" s="144"/>
      <c r="F12920" s="144"/>
    </row>
    <row r="12921" spans="1:6">
      <c r="A12921" s="144"/>
      <c r="B12921" s="144"/>
      <c r="C12921" s="144"/>
      <c r="D12921" s="144"/>
      <c r="E12921" s="144"/>
      <c r="F12921" s="144"/>
    </row>
    <row r="12922" spans="1:6">
      <c r="A12922" s="144"/>
      <c r="B12922" s="144"/>
      <c r="C12922" s="144"/>
      <c r="D12922" s="144"/>
      <c r="E12922" s="144"/>
      <c r="F12922" s="144"/>
    </row>
    <row r="12923" spans="1:6">
      <c r="A12923" s="144"/>
      <c r="B12923" s="144"/>
      <c r="C12923" s="144"/>
      <c r="D12923" s="144"/>
      <c r="E12923" s="144"/>
      <c r="F12923" s="144"/>
    </row>
    <row r="12924" spans="1:6">
      <c r="A12924" s="144"/>
      <c r="B12924" s="144"/>
      <c r="C12924" s="144"/>
      <c r="D12924" s="144"/>
      <c r="E12924" s="144"/>
      <c r="F12924" s="144"/>
    </row>
    <row r="12925" spans="1:6">
      <c r="A12925" s="144"/>
      <c r="B12925" s="144"/>
      <c r="C12925" s="144"/>
      <c r="D12925" s="144"/>
      <c r="E12925" s="144"/>
      <c r="F12925" s="144"/>
    </row>
    <row r="12926" spans="1:6">
      <c r="A12926" s="144"/>
      <c r="B12926" s="144"/>
      <c r="C12926" s="144"/>
      <c r="D12926" s="144"/>
      <c r="E12926" s="144"/>
      <c r="F12926" s="144"/>
    </row>
    <row r="12927" spans="1:6">
      <c r="A12927" s="144"/>
      <c r="B12927" s="144"/>
      <c r="C12927" s="144"/>
      <c r="D12927" s="144"/>
      <c r="E12927" s="144"/>
      <c r="F12927" s="144"/>
    </row>
    <row r="12928" spans="1:6">
      <c r="A12928" s="144"/>
      <c r="B12928" s="144"/>
      <c r="C12928" s="144"/>
      <c r="D12928" s="144"/>
      <c r="E12928" s="144"/>
      <c r="F12928" s="144"/>
    </row>
    <row r="12929" spans="1:6">
      <c r="A12929" s="144"/>
      <c r="B12929" s="144"/>
      <c r="C12929" s="144"/>
      <c r="D12929" s="144"/>
      <c r="E12929" s="144"/>
      <c r="F12929" s="144"/>
    </row>
    <row r="12930" spans="1:6">
      <c r="A12930" s="144"/>
      <c r="B12930" s="144"/>
      <c r="C12930" s="144"/>
      <c r="D12930" s="144"/>
      <c r="E12930" s="144"/>
      <c r="F12930" s="144"/>
    </row>
    <row r="12931" spans="1:6">
      <c r="A12931" s="144"/>
      <c r="B12931" s="144"/>
      <c r="C12931" s="144"/>
      <c r="D12931" s="144"/>
      <c r="E12931" s="144"/>
      <c r="F12931" s="144"/>
    </row>
    <row r="12932" spans="1:6">
      <c r="A12932" s="144"/>
      <c r="B12932" s="144"/>
      <c r="C12932" s="144"/>
      <c r="D12932" s="144"/>
      <c r="E12932" s="144"/>
      <c r="F12932" s="144"/>
    </row>
    <row r="12933" spans="1:6">
      <c r="A12933" s="144"/>
      <c r="B12933" s="144"/>
      <c r="C12933" s="144"/>
      <c r="D12933" s="144"/>
      <c r="E12933" s="144"/>
      <c r="F12933" s="144"/>
    </row>
    <row r="12934" spans="1:6">
      <c r="A12934" s="144"/>
      <c r="B12934" s="144"/>
      <c r="C12934" s="144"/>
      <c r="D12934" s="144"/>
      <c r="E12934" s="144"/>
      <c r="F12934" s="144"/>
    </row>
    <row r="12935" spans="1:6">
      <c r="A12935" s="144"/>
      <c r="B12935" s="144"/>
      <c r="C12935" s="144"/>
      <c r="D12935" s="144"/>
      <c r="E12935" s="144"/>
      <c r="F12935" s="144"/>
    </row>
    <row r="12936" spans="1:6">
      <c r="A12936" s="144"/>
      <c r="B12936" s="144"/>
      <c r="C12936" s="144"/>
      <c r="D12936" s="144"/>
      <c r="E12936" s="144"/>
      <c r="F12936" s="144"/>
    </row>
    <row r="12937" spans="1:6">
      <c r="A12937" s="144"/>
      <c r="B12937" s="144"/>
      <c r="C12937" s="144"/>
      <c r="D12937" s="144"/>
      <c r="E12937" s="144"/>
      <c r="F12937" s="144"/>
    </row>
    <row r="12938" spans="1:6">
      <c r="A12938" s="144"/>
      <c r="B12938" s="144"/>
      <c r="C12938" s="144"/>
      <c r="D12938" s="144"/>
      <c r="E12938" s="144"/>
      <c r="F12938" s="144"/>
    </row>
    <row r="12939" spans="1:6">
      <c r="A12939" s="144"/>
      <c r="B12939" s="144"/>
      <c r="C12939" s="144"/>
      <c r="D12939" s="144"/>
      <c r="E12939" s="144"/>
      <c r="F12939" s="144"/>
    </row>
    <row r="12940" spans="1:6">
      <c r="A12940" s="144"/>
      <c r="B12940" s="144"/>
      <c r="C12940" s="144"/>
      <c r="D12940" s="144"/>
      <c r="E12940" s="144"/>
      <c r="F12940" s="144"/>
    </row>
    <row r="12941" spans="1:6">
      <c r="A12941" s="144"/>
      <c r="B12941" s="144"/>
      <c r="C12941" s="144"/>
      <c r="D12941" s="144"/>
      <c r="E12941" s="144"/>
      <c r="F12941" s="144"/>
    </row>
    <row r="12942" spans="1:6">
      <c r="A12942" s="144"/>
      <c r="B12942" s="144"/>
      <c r="C12942" s="144"/>
      <c r="D12942" s="144"/>
      <c r="E12942" s="144"/>
      <c r="F12942" s="144"/>
    </row>
    <row r="12943" spans="1:6">
      <c r="A12943" s="144"/>
      <c r="B12943" s="144"/>
      <c r="C12943" s="144"/>
      <c r="D12943" s="144"/>
      <c r="E12943" s="144"/>
      <c r="F12943" s="144"/>
    </row>
    <row r="12944" spans="1:6">
      <c r="A12944" s="144"/>
      <c r="B12944" s="144"/>
      <c r="C12944" s="144"/>
      <c r="D12944" s="144"/>
      <c r="E12944" s="144"/>
      <c r="F12944" s="144"/>
    </row>
    <row r="12945" spans="1:6">
      <c r="A12945" s="144"/>
      <c r="B12945" s="144"/>
      <c r="C12945" s="144"/>
      <c r="D12945" s="144"/>
      <c r="E12945" s="144"/>
      <c r="F12945" s="144"/>
    </row>
    <row r="12946" spans="1:6">
      <c r="A12946" s="144"/>
      <c r="B12946" s="144"/>
      <c r="C12946" s="144"/>
      <c r="D12946" s="144"/>
      <c r="E12946" s="144"/>
      <c r="F12946" s="144"/>
    </row>
    <row r="12947" spans="1:6">
      <c r="A12947" s="144"/>
      <c r="B12947" s="144"/>
      <c r="C12947" s="144"/>
      <c r="D12947" s="144"/>
      <c r="E12947" s="144"/>
      <c r="F12947" s="144"/>
    </row>
    <row r="12948" spans="1:6">
      <c r="A12948" s="144"/>
      <c r="B12948" s="144"/>
      <c r="C12948" s="144"/>
      <c r="D12948" s="144"/>
      <c r="E12948" s="144"/>
      <c r="F12948" s="144"/>
    </row>
    <row r="12949" spans="1:6">
      <c r="A12949" s="144"/>
      <c r="B12949" s="144"/>
      <c r="C12949" s="144"/>
      <c r="D12949" s="144"/>
      <c r="E12949" s="144"/>
      <c r="F12949" s="144"/>
    </row>
    <row r="12950" spans="1:6">
      <c r="A12950" s="144"/>
      <c r="B12950" s="144"/>
      <c r="C12950" s="144"/>
      <c r="D12950" s="144"/>
      <c r="E12950" s="144"/>
      <c r="F12950" s="144"/>
    </row>
    <row r="12951" spans="1:6">
      <c r="A12951" s="144"/>
      <c r="B12951" s="144"/>
      <c r="C12951" s="144"/>
      <c r="D12951" s="144"/>
      <c r="E12951" s="144"/>
      <c r="F12951" s="144"/>
    </row>
    <row r="12952" spans="1:6">
      <c r="A12952" s="144"/>
      <c r="B12952" s="144"/>
      <c r="C12952" s="144"/>
      <c r="D12952" s="144"/>
      <c r="E12952" s="144"/>
      <c r="F12952" s="144"/>
    </row>
    <row r="12953" spans="1:6">
      <c r="A12953" s="144"/>
      <c r="B12953" s="144"/>
      <c r="C12953" s="144"/>
      <c r="D12953" s="144"/>
      <c r="E12953" s="144"/>
      <c r="F12953" s="144"/>
    </row>
    <row r="12954" spans="1:6">
      <c r="A12954" s="144"/>
      <c r="B12954" s="144"/>
      <c r="C12954" s="144"/>
      <c r="D12954" s="144"/>
      <c r="E12954" s="144"/>
      <c r="F12954" s="144"/>
    </row>
    <row r="12955" spans="1:6">
      <c r="A12955" s="144"/>
      <c r="B12955" s="144"/>
      <c r="C12955" s="144"/>
      <c r="D12955" s="144"/>
      <c r="E12955" s="144"/>
      <c r="F12955" s="144"/>
    </row>
    <row r="12956" spans="1:6">
      <c r="A12956" s="144"/>
      <c r="B12956" s="144"/>
      <c r="C12956" s="144"/>
      <c r="D12956" s="144"/>
      <c r="E12956" s="144"/>
      <c r="F12956" s="144"/>
    </row>
    <row r="12957" spans="1:6">
      <c r="A12957" s="144"/>
      <c r="B12957" s="144"/>
      <c r="C12957" s="144"/>
      <c r="D12957" s="144"/>
      <c r="E12957" s="144"/>
      <c r="F12957" s="144"/>
    </row>
    <row r="12958" spans="1:6">
      <c r="A12958" s="144"/>
      <c r="B12958" s="144"/>
      <c r="C12958" s="144"/>
      <c r="D12958" s="144"/>
      <c r="E12958" s="144"/>
      <c r="F12958" s="144"/>
    </row>
    <row r="12959" spans="1:6">
      <c r="A12959" s="144"/>
      <c r="B12959" s="144"/>
      <c r="C12959" s="144"/>
      <c r="D12959" s="144"/>
      <c r="E12959" s="144"/>
      <c r="F12959" s="144"/>
    </row>
    <row r="12960" spans="1:6">
      <c r="A12960" s="144"/>
      <c r="B12960" s="144"/>
      <c r="C12960" s="144"/>
      <c r="D12960" s="144"/>
      <c r="E12960" s="144"/>
      <c r="F12960" s="144"/>
    </row>
    <row r="12961" spans="1:6">
      <c r="A12961" s="144"/>
      <c r="B12961" s="144"/>
      <c r="C12961" s="144"/>
      <c r="D12961" s="144"/>
      <c r="E12961" s="144"/>
      <c r="F12961" s="144"/>
    </row>
    <row r="12962" spans="1:6">
      <c r="A12962" s="144"/>
      <c r="B12962" s="144"/>
      <c r="C12962" s="144"/>
      <c r="D12962" s="144"/>
      <c r="E12962" s="144"/>
      <c r="F12962" s="144"/>
    </row>
    <row r="12963" spans="1:6">
      <c r="A12963" s="144"/>
      <c r="B12963" s="144"/>
      <c r="C12963" s="144"/>
      <c r="D12963" s="144"/>
      <c r="E12963" s="144"/>
      <c r="F12963" s="144"/>
    </row>
    <row r="12964" spans="1:6">
      <c r="A12964" s="144"/>
      <c r="B12964" s="144"/>
      <c r="C12964" s="144"/>
      <c r="D12964" s="144"/>
      <c r="E12964" s="144"/>
      <c r="F12964" s="144"/>
    </row>
    <row r="12965" spans="1:6">
      <c r="A12965" s="144"/>
      <c r="B12965" s="144"/>
      <c r="C12965" s="144"/>
      <c r="D12965" s="144"/>
      <c r="E12965" s="144"/>
      <c r="F12965" s="144"/>
    </row>
    <row r="12966" spans="1:6">
      <c r="A12966" s="144"/>
      <c r="B12966" s="144"/>
      <c r="C12966" s="144"/>
      <c r="D12966" s="144"/>
      <c r="E12966" s="144"/>
      <c r="F12966" s="144"/>
    </row>
    <row r="12967" spans="1:6">
      <c r="A12967" s="144"/>
      <c r="B12967" s="144"/>
      <c r="C12967" s="144"/>
      <c r="D12967" s="144"/>
      <c r="E12967" s="144"/>
      <c r="F12967" s="144"/>
    </row>
    <row r="12968" spans="1:6">
      <c r="A12968" s="144"/>
      <c r="B12968" s="144"/>
      <c r="C12968" s="144"/>
      <c r="D12968" s="144"/>
      <c r="E12968" s="144"/>
      <c r="F12968" s="144"/>
    </row>
    <row r="12969" spans="1:6">
      <c r="A12969" s="144"/>
      <c r="B12969" s="144"/>
      <c r="C12969" s="144"/>
      <c r="D12969" s="144"/>
      <c r="E12969" s="144"/>
      <c r="F12969" s="144"/>
    </row>
    <row r="12970" spans="1:6">
      <c r="A12970" s="144"/>
      <c r="B12970" s="144"/>
      <c r="C12970" s="144"/>
      <c r="D12970" s="144"/>
      <c r="E12970" s="144"/>
      <c r="F12970" s="144"/>
    </row>
    <row r="12971" spans="1:6">
      <c r="A12971" s="144"/>
      <c r="B12971" s="144"/>
      <c r="C12971" s="144"/>
      <c r="D12971" s="144"/>
      <c r="E12971" s="144"/>
      <c r="F12971" s="144"/>
    </row>
    <row r="12972" spans="1:6">
      <c r="A12972" s="144"/>
      <c r="B12972" s="144"/>
      <c r="C12972" s="144"/>
      <c r="D12972" s="144"/>
      <c r="E12972" s="144"/>
      <c r="F12972" s="144"/>
    </row>
    <row r="12973" spans="1:6">
      <c r="A12973" s="144"/>
      <c r="B12973" s="144"/>
      <c r="C12973" s="144"/>
      <c r="D12973" s="144"/>
      <c r="E12973" s="144"/>
      <c r="F12973" s="144"/>
    </row>
    <row r="12974" spans="1:6">
      <c r="A12974" s="144"/>
      <c r="B12974" s="144"/>
      <c r="C12974" s="144"/>
      <c r="D12974" s="144"/>
      <c r="E12974" s="144"/>
      <c r="F12974" s="144"/>
    </row>
    <row r="12975" spans="1:6">
      <c r="A12975" s="144"/>
      <c r="B12975" s="144"/>
      <c r="C12975" s="144"/>
      <c r="D12975" s="144"/>
      <c r="E12975" s="144"/>
      <c r="F12975" s="144"/>
    </row>
    <row r="12976" spans="1:6">
      <c r="A12976" s="144"/>
      <c r="B12976" s="144"/>
      <c r="C12976" s="144"/>
      <c r="D12976" s="144"/>
      <c r="E12976" s="144"/>
      <c r="F12976" s="144"/>
    </row>
    <row r="12977" spans="1:6">
      <c r="A12977" s="144"/>
      <c r="B12977" s="144"/>
      <c r="C12977" s="144"/>
      <c r="D12977" s="144"/>
      <c r="E12977" s="144"/>
      <c r="F12977" s="144"/>
    </row>
    <row r="12978" spans="1:6">
      <c r="A12978" s="144"/>
      <c r="B12978" s="144"/>
      <c r="C12978" s="144"/>
      <c r="D12978" s="144"/>
      <c r="E12978" s="144"/>
      <c r="F12978" s="144"/>
    </row>
    <row r="12979" spans="1:6">
      <c r="A12979" s="144"/>
      <c r="B12979" s="144"/>
      <c r="C12979" s="144"/>
      <c r="D12979" s="144"/>
      <c r="E12979" s="144"/>
      <c r="F12979" s="144"/>
    </row>
    <row r="12980" spans="1:6">
      <c r="A12980" s="144"/>
      <c r="B12980" s="144"/>
      <c r="C12980" s="144"/>
      <c r="D12980" s="144"/>
      <c r="E12980" s="144"/>
      <c r="F12980" s="144"/>
    </row>
    <row r="12981" spans="1:6">
      <c r="A12981" s="144"/>
      <c r="B12981" s="144"/>
      <c r="C12981" s="144"/>
      <c r="D12981" s="144"/>
      <c r="E12981" s="144"/>
      <c r="F12981" s="144"/>
    </row>
    <row r="12982" spans="1:6">
      <c r="A12982" s="144"/>
      <c r="B12982" s="144"/>
      <c r="C12982" s="144"/>
      <c r="D12982" s="144"/>
      <c r="E12982" s="144"/>
      <c r="F12982" s="144"/>
    </row>
    <row r="12983" spans="1:6">
      <c r="A12983" s="144"/>
      <c r="B12983" s="144"/>
      <c r="C12983" s="144"/>
      <c r="D12983" s="144"/>
      <c r="E12983" s="144"/>
      <c r="F12983" s="144"/>
    </row>
    <row r="12984" spans="1:6">
      <c r="A12984" s="144"/>
      <c r="B12984" s="144"/>
      <c r="C12984" s="144"/>
      <c r="D12984" s="144"/>
      <c r="E12984" s="144"/>
      <c r="F12984" s="144"/>
    </row>
    <row r="12985" spans="1:6">
      <c r="A12985" s="144"/>
      <c r="B12985" s="144"/>
      <c r="C12985" s="144"/>
      <c r="D12985" s="144"/>
      <c r="E12985" s="144"/>
      <c r="F12985" s="144"/>
    </row>
    <row r="12986" spans="1:6">
      <c r="A12986" s="144"/>
      <c r="B12986" s="144"/>
      <c r="C12986" s="144"/>
      <c r="D12986" s="144"/>
      <c r="E12986" s="144"/>
      <c r="F12986" s="144"/>
    </row>
    <row r="12987" spans="1:6">
      <c r="A12987" s="144"/>
      <c r="B12987" s="144"/>
      <c r="C12987" s="144"/>
      <c r="D12987" s="144"/>
      <c r="E12987" s="144"/>
      <c r="F12987" s="144"/>
    </row>
    <row r="12988" spans="1:6">
      <c r="A12988" s="144"/>
      <c r="B12988" s="144"/>
      <c r="C12988" s="144"/>
      <c r="D12988" s="144"/>
      <c r="E12988" s="144"/>
      <c r="F12988" s="144"/>
    </row>
    <row r="12989" spans="1:6">
      <c r="A12989" s="144"/>
      <c r="B12989" s="144"/>
      <c r="C12989" s="144"/>
      <c r="D12989" s="144"/>
      <c r="E12989" s="144"/>
      <c r="F12989" s="144"/>
    </row>
    <row r="12990" spans="1:6">
      <c r="A12990" s="144"/>
      <c r="B12990" s="144"/>
      <c r="C12990" s="144"/>
      <c r="D12990" s="144"/>
      <c r="E12990" s="144"/>
      <c r="F12990" s="144"/>
    </row>
    <row r="12991" spans="1:6">
      <c r="A12991" s="144"/>
      <c r="B12991" s="144"/>
      <c r="C12991" s="144"/>
      <c r="D12991" s="144"/>
      <c r="E12991" s="144"/>
      <c r="F12991" s="144"/>
    </row>
    <row r="12992" spans="1:6">
      <c r="A12992" s="144"/>
      <c r="B12992" s="144"/>
      <c r="C12992" s="144"/>
      <c r="D12992" s="144"/>
      <c r="E12992" s="144"/>
      <c r="F12992" s="144"/>
    </row>
    <row r="12993" spans="1:6">
      <c r="A12993" s="144"/>
      <c r="B12993" s="144"/>
      <c r="C12993" s="144"/>
      <c r="D12993" s="144"/>
      <c r="E12993" s="144"/>
      <c r="F12993" s="144"/>
    </row>
    <row r="12994" spans="1:6">
      <c r="A12994" s="144"/>
      <c r="B12994" s="144"/>
      <c r="C12994" s="144"/>
      <c r="D12994" s="144"/>
      <c r="E12994" s="144"/>
      <c r="F12994" s="144"/>
    </row>
    <row r="12995" spans="1:6">
      <c r="A12995" s="144"/>
      <c r="B12995" s="144"/>
      <c r="C12995" s="144"/>
      <c r="D12995" s="144"/>
      <c r="E12995" s="144"/>
      <c r="F12995" s="144"/>
    </row>
    <row r="12996" spans="1:6">
      <c r="A12996" s="144"/>
      <c r="B12996" s="144"/>
      <c r="C12996" s="144"/>
      <c r="D12996" s="144"/>
      <c r="E12996" s="144"/>
      <c r="F12996" s="144"/>
    </row>
    <row r="12997" spans="1:6">
      <c r="A12997" s="144"/>
      <c r="B12997" s="144"/>
      <c r="C12997" s="144"/>
      <c r="D12997" s="144"/>
      <c r="E12997" s="144"/>
      <c r="F12997" s="144"/>
    </row>
    <row r="12998" spans="1:6">
      <c r="A12998" s="144"/>
      <c r="B12998" s="144"/>
      <c r="C12998" s="144"/>
      <c r="D12998" s="144"/>
      <c r="E12998" s="144"/>
      <c r="F12998" s="144"/>
    </row>
    <row r="12999" spans="1:6">
      <c r="A12999" s="144"/>
      <c r="B12999" s="144"/>
      <c r="C12999" s="144"/>
      <c r="D12999" s="144"/>
      <c r="E12999" s="144"/>
      <c r="F12999" s="144"/>
    </row>
    <row r="13000" spans="1:6">
      <c r="A13000" s="144"/>
      <c r="B13000" s="144"/>
      <c r="C13000" s="144"/>
      <c r="D13000" s="144"/>
      <c r="E13000" s="144"/>
      <c r="F13000" s="144"/>
    </row>
    <row r="13001" spans="1:6">
      <c r="A13001" s="144"/>
      <c r="B13001" s="144"/>
      <c r="C13001" s="144"/>
      <c r="D13001" s="144"/>
      <c r="E13001" s="144"/>
      <c r="F13001" s="144"/>
    </row>
    <row r="13002" spans="1:6">
      <c r="A13002" s="144"/>
      <c r="B13002" s="144"/>
      <c r="C13002" s="144"/>
      <c r="D13002" s="144"/>
      <c r="E13002" s="144"/>
      <c r="F13002" s="144"/>
    </row>
    <row r="13003" spans="1:6">
      <c r="A13003" s="144"/>
      <c r="B13003" s="144"/>
      <c r="C13003" s="144"/>
      <c r="D13003" s="144"/>
      <c r="E13003" s="144"/>
      <c r="F13003" s="144"/>
    </row>
    <row r="13004" spans="1:6">
      <c r="A13004" s="144"/>
      <c r="B13004" s="144"/>
      <c r="C13004" s="144"/>
      <c r="D13004" s="144"/>
      <c r="E13004" s="144"/>
      <c r="F13004" s="144"/>
    </row>
    <row r="13005" spans="1:6">
      <c r="A13005" s="144"/>
      <c r="B13005" s="144"/>
      <c r="C13005" s="144"/>
      <c r="D13005" s="144"/>
      <c r="E13005" s="144"/>
      <c r="F13005" s="144"/>
    </row>
    <row r="13006" spans="1:6">
      <c r="A13006" s="144"/>
      <c r="B13006" s="144"/>
      <c r="C13006" s="144"/>
      <c r="D13006" s="144"/>
      <c r="E13006" s="144"/>
      <c r="F13006" s="144"/>
    </row>
    <row r="13007" spans="1:6">
      <c r="A13007" s="144"/>
      <c r="B13007" s="144"/>
      <c r="C13007" s="144"/>
      <c r="D13007" s="144"/>
      <c r="E13007" s="144"/>
      <c r="F13007" s="144"/>
    </row>
    <row r="13008" spans="1:6">
      <c r="A13008" s="144"/>
      <c r="B13008" s="144"/>
      <c r="C13008" s="144"/>
      <c r="D13008" s="144"/>
      <c r="E13008" s="144"/>
      <c r="F13008" s="144"/>
    </row>
    <row r="13009" spans="1:6">
      <c r="A13009" s="144"/>
      <c r="B13009" s="144"/>
      <c r="C13009" s="144"/>
      <c r="D13009" s="144"/>
      <c r="E13009" s="144"/>
      <c r="F13009" s="144"/>
    </row>
    <row r="13010" spans="1:6">
      <c r="A13010" s="144"/>
      <c r="B13010" s="144"/>
      <c r="C13010" s="144"/>
      <c r="D13010" s="144"/>
      <c r="E13010" s="144"/>
      <c r="F13010" s="144"/>
    </row>
    <row r="13011" spans="1:6">
      <c r="A13011" s="144"/>
      <c r="B13011" s="144"/>
      <c r="C13011" s="144"/>
      <c r="D13011" s="144"/>
      <c r="E13011" s="144"/>
      <c r="F13011" s="144"/>
    </row>
    <row r="13012" spans="1:6">
      <c r="A13012" s="144"/>
      <c r="B13012" s="144"/>
      <c r="C13012" s="144"/>
      <c r="D13012" s="144"/>
      <c r="E13012" s="144"/>
      <c r="F13012" s="144"/>
    </row>
    <row r="13013" spans="1:6">
      <c r="A13013" s="144"/>
      <c r="B13013" s="144"/>
      <c r="C13013" s="144"/>
      <c r="D13013" s="144"/>
      <c r="E13013" s="144"/>
      <c r="F13013" s="144"/>
    </row>
    <row r="13014" spans="1:6">
      <c r="A13014" s="144"/>
      <c r="B13014" s="144"/>
      <c r="C13014" s="144"/>
      <c r="D13014" s="144"/>
      <c r="E13014" s="144"/>
      <c r="F13014" s="144"/>
    </row>
    <row r="13015" spans="1:6">
      <c r="A13015" s="144"/>
      <c r="B13015" s="144"/>
      <c r="C13015" s="144"/>
      <c r="D13015" s="144"/>
      <c r="E13015" s="144"/>
      <c r="F13015" s="144"/>
    </row>
    <row r="13016" spans="1:6">
      <c r="A13016" s="144"/>
      <c r="B13016" s="144"/>
      <c r="C13016" s="144"/>
      <c r="D13016" s="144"/>
      <c r="E13016" s="144"/>
      <c r="F13016" s="144"/>
    </row>
    <row r="13017" spans="1:6">
      <c r="A13017" s="144"/>
      <c r="B13017" s="144"/>
      <c r="C13017" s="144"/>
      <c r="D13017" s="144"/>
      <c r="E13017" s="144"/>
      <c r="F13017" s="144"/>
    </row>
    <row r="13018" spans="1:6">
      <c r="A13018" s="144"/>
      <c r="B13018" s="144"/>
      <c r="C13018" s="144"/>
      <c r="D13018" s="144"/>
      <c r="E13018" s="144"/>
      <c r="F13018" s="144"/>
    </row>
    <row r="13019" spans="1:6">
      <c r="A13019" s="144"/>
      <c r="B13019" s="144"/>
      <c r="C13019" s="144"/>
      <c r="D13019" s="144"/>
      <c r="E13019" s="144"/>
      <c r="F13019" s="144"/>
    </row>
    <row r="13020" spans="1:6">
      <c r="A13020" s="144"/>
      <c r="B13020" s="144"/>
      <c r="C13020" s="144"/>
      <c r="D13020" s="144"/>
      <c r="E13020" s="144"/>
      <c r="F13020" s="144"/>
    </row>
    <row r="13021" spans="1:6">
      <c r="A13021" s="144"/>
      <c r="B13021" s="144"/>
      <c r="C13021" s="144"/>
      <c r="D13021" s="144"/>
      <c r="E13021" s="144"/>
      <c r="F13021" s="144"/>
    </row>
    <row r="13022" spans="1:6">
      <c r="A13022" s="144"/>
      <c r="B13022" s="144"/>
      <c r="C13022" s="144"/>
      <c r="D13022" s="144"/>
      <c r="E13022" s="144"/>
      <c r="F13022" s="144"/>
    </row>
    <row r="13023" spans="1:6">
      <c r="A13023" s="144"/>
      <c r="B13023" s="144"/>
      <c r="C13023" s="144"/>
      <c r="D13023" s="144"/>
      <c r="E13023" s="144"/>
      <c r="F13023" s="144"/>
    </row>
    <row r="13024" spans="1:6">
      <c r="A13024" s="144"/>
      <c r="B13024" s="144"/>
      <c r="C13024" s="144"/>
      <c r="D13024" s="144"/>
      <c r="E13024" s="144"/>
      <c r="F13024" s="144"/>
    </row>
    <row r="13025" spans="1:6">
      <c r="A13025" s="144"/>
      <c r="B13025" s="144"/>
      <c r="C13025" s="144"/>
      <c r="D13025" s="144"/>
      <c r="E13025" s="144"/>
      <c r="F13025" s="144"/>
    </row>
    <row r="13026" spans="1:6">
      <c r="A13026" s="144"/>
      <c r="B13026" s="144"/>
      <c r="C13026" s="144"/>
      <c r="D13026" s="144"/>
      <c r="E13026" s="144"/>
      <c r="F13026" s="144"/>
    </row>
    <row r="13027" spans="1:6">
      <c r="A13027" s="144"/>
      <c r="B13027" s="144"/>
      <c r="C13027" s="144"/>
      <c r="D13027" s="144"/>
      <c r="E13027" s="144"/>
      <c r="F13027" s="144"/>
    </row>
    <row r="13028" spans="1:6">
      <c r="A13028" s="144"/>
      <c r="B13028" s="144"/>
      <c r="C13028" s="144"/>
      <c r="D13028" s="144"/>
      <c r="E13028" s="144"/>
      <c r="F13028" s="144"/>
    </row>
    <row r="13029" spans="1:6">
      <c r="A13029" s="144"/>
      <c r="B13029" s="144"/>
      <c r="C13029" s="144"/>
      <c r="D13029" s="144"/>
      <c r="E13029" s="144"/>
      <c r="F13029" s="144"/>
    </row>
    <row r="13030" spans="1:6">
      <c r="A13030" s="144"/>
      <c r="B13030" s="144"/>
      <c r="C13030" s="144"/>
      <c r="D13030" s="144"/>
      <c r="E13030" s="144"/>
      <c r="F13030" s="144"/>
    </row>
    <row r="13031" spans="1:6">
      <c r="A13031" s="144"/>
      <c r="B13031" s="144"/>
      <c r="C13031" s="144"/>
      <c r="D13031" s="144"/>
      <c r="E13031" s="144"/>
      <c r="F13031" s="144"/>
    </row>
    <row r="13032" spans="1:6">
      <c r="A13032" s="144"/>
      <c r="B13032" s="144"/>
      <c r="C13032" s="144"/>
      <c r="D13032" s="144"/>
      <c r="E13032" s="144"/>
      <c r="F13032" s="144"/>
    </row>
    <row r="13033" spans="1:6">
      <c r="A13033" s="144"/>
      <c r="B13033" s="144"/>
      <c r="C13033" s="144"/>
      <c r="D13033" s="144"/>
      <c r="E13033" s="144"/>
      <c r="F13033" s="144"/>
    </row>
    <row r="13034" spans="1:6">
      <c r="A13034" s="144"/>
      <c r="B13034" s="144"/>
      <c r="C13034" s="144"/>
      <c r="D13034" s="144"/>
      <c r="E13034" s="144"/>
      <c r="F13034" s="144"/>
    </row>
    <row r="13035" spans="1:6">
      <c r="A13035" s="144"/>
      <c r="B13035" s="144"/>
      <c r="C13035" s="144"/>
      <c r="D13035" s="144"/>
      <c r="E13035" s="144"/>
      <c r="F13035" s="144"/>
    </row>
    <row r="13036" spans="1:6">
      <c r="A13036" s="144"/>
      <c r="B13036" s="144"/>
      <c r="C13036" s="144"/>
      <c r="D13036" s="144"/>
      <c r="E13036" s="144"/>
      <c r="F13036" s="144"/>
    </row>
    <row r="13037" spans="1:6">
      <c r="A13037" s="144"/>
      <c r="B13037" s="144"/>
      <c r="C13037" s="144"/>
      <c r="D13037" s="144"/>
      <c r="E13037" s="144"/>
      <c r="F13037" s="144"/>
    </row>
    <row r="13038" spans="1:6">
      <c r="A13038" s="144"/>
      <c r="B13038" s="144"/>
      <c r="C13038" s="144"/>
      <c r="D13038" s="144"/>
      <c r="E13038" s="144"/>
      <c r="F13038" s="144"/>
    </row>
    <row r="13039" spans="1:6">
      <c r="A13039" s="144"/>
      <c r="B13039" s="144"/>
      <c r="C13039" s="144"/>
      <c r="D13039" s="144"/>
      <c r="E13039" s="144"/>
      <c r="F13039" s="144"/>
    </row>
    <row r="13040" spans="1:6">
      <c r="A13040" s="144"/>
      <c r="B13040" s="144"/>
      <c r="C13040" s="144"/>
      <c r="D13040" s="144"/>
      <c r="E13040" s="144"/>
      <c r="F13040" s="144"/>
    </row>
    <row r="13041" spans="1:6">
      <c r="A13041" s="144"/>
      <c r="B13041" s="144"/>
      <c r="C13041" s="144"/>
      <c r="D13041" s="144"/>
      <c r="E13041" s="144"/>
      <c r="F13041" s="144"/>
    </row>
    <row r="13042" spans="1:6">
      <c r="A13042" s="144"/>
      <c r="B13042" s="144"/>
      <c r="C13042" s="144"/>
      <c r="D13042" s="144"/>
      <c r="E13042" s="144"/>
      <c r="F13042" s="144"/>
    </row>
    <row r="13043" spans="1:6">
      <c r="A13043" s="144"/>
      <c r="B13043" s="144"/>
      <c r="C13043" s="144"/>
      <c r="D13043" s="144"/>
      <c r="E13043" s="144"/>
      <c r="F13043" s="144"/>
    </row>
    <row r="13044" spans="1:6">
      <c r="A13044" s="144"/>
      <c r="B13044" s="144"/>
      <c r="C13044" s="144"/>
      <c r="D13044" s="144"/>
      <c r="E13044" s="144"/>
      <c r="F13044" s="144"/>
    </row>
    <row r="13045" spans="1:6">
      <c r="A13045" s="144"/>
      <c r="B13045" s="144"/>
      <c r="C13045" s="144"/>
      <c r="D13045" s="144"/>
      <c r="E13045" s="144"/>
      <c r="F13045" s="144"/>
    </row>
    <row r="13046" spans="1:6">
      <c r="A13046" s="144"/>
      <c r="B13046" s="144"/>
      <c r="C13046" s="144"/>
      <c r="D13046" s="144"/>
      <c r="E13046" s="144"/>
      <c r="F13046" s="144"/>
    </row>
    <row r="13047" spans="1:6">
      <c r="A13047" s="144"/>
      <c r="B13047" s="144"/>
      <c r="C13047" s="144"/>
      <c r="D13047" s="144"/>
      <c r="E13047" s="144"/>
      <c r="F13047" s="144"/>
    </row>
    <row r="13048" spans="1:6">
      <c r="A13048" s="144"/>
      <c r="B13048" s="144"/>
      <c r="C13048" s="144"/>
      <c r="D13048" s="144"/>
      <c r="E13048" s="144"/>
      <c r="F13048" s="144"/>
    </row>
    <row r="13049" spans="1:6">
      <c r="A13049" s="144"/>
      <c r="B13049" s="144"/>
      <c r="C13049" s="144"/>
      <c r="D13049" s="144"/>
      <c r="E13049" s="144"/>
      <c r="F13049" s="144"/>
    </row>
    <row r="13050" spans="1:6">
      <c r="A13050" s="144"/>
      <c r="B13050" s="144"/>
      <c r="C13050" s="144"/>
      <c r="D13050" s="144"/>
      <c r="E13050" s="144"/>
      <c r="F13050" s="144"/>
    </row>
    <row r="13051" spans="1:6">
      <c r="A13051" s="144"/>
      <c r="B13051" s="144"/>
      <c r="C13051" s="144"/>
      <c r="D13051" s="144"/>
      <c r="E13051" s="144"/>
      <c r="F13051" s="144"/>
    </row>
    <row r="13052" spans="1:6">
      <c r="A13052" s="144"/>
      <c r="B13052" s="144"/>
      <c r="C13052" s="144"/>
      <c r="D13052" s="144"/>
      <c r="E13052" s="144"/>
      <c r="F13052" s="144"/>
    </row>
    <row r="13053" spans="1:6">
      <c r="A13053" s="144"/>
      <c r="B13053" s="144"/>
      <c r="C13053" s="144"/>
      <c r="D13053" s="144"/>
      <c r="E13053" s="144"/>
      <c r="F13053" s="144"/>
    </row>
    <row r="13054" spans="1:6">
      <c r="A13054" s="144"/>
      <c r="B13054" s="144"/>
      <c r="C13054" s="144"/>
      <c r="D13054" s="144"/>
      <c r="E13054" s="144"/>
      <c r="F13054" s="144"/>
    </row>
    <row r="13055" spans="1:6">
      <c r="A13055" s="144"/>
      <c r="B13055" s="144"/>
      <c r="C13055" s="144"/>
      <c r="D13055" s="144"/>
      <c r="E13055" s="144"/>
      <c r="F13055" s="144"/>
    </row>
    <row r="13056" spans="1:6">
      <c r="A13056" s="144"/>
      <c r="B13056" s="144"/>
      <c r="C13056" s="144"/>
      <c r="D13056" s="144"/>
      <c r="E13056" s="144"/>
      <c r="F13056" s="144"/>
    </row>
    <row r="13057" spans="1:6">
      <c r="A13057" s="144"/>
      <c r="B13057" s="144"/>
      <c r="C13057" s="144"/>
      <c r="D13057" s="144"/>
      <c r="E13057" s="144"/>
      <c r="F13057" s="144"/>
    </row>
    <row r="13058" spans="1:6">
      <c r="A13058" s="144"/>
      <c r="B13058" s="144"/>
      <c r="C13058" s="144"/>
      <c r="D13058" s="144"/>
      <c r="E13058" s="144"/>
      <c r="F13058" s="144"/>
    </row>
    <row r="13059" spans="1:6">
      <c r="A13059" s="144"/>
      <c r="B13059" s="144"/>
      <c r="C13059" s="144"/>
      <c r="D13059" s="144"/>
      <c r="E13059" s="144"/>
      <c r="F13059" s="144"/>
    </row>
    <row r="13060" spans="1:6">
      <c r="A13060" s="144"/>
      <c r="B13060" s="144"/>
      <c r="C13060" s="144"/>
      <c r="D13060" s="144"/>
      <c r="E13060" s="144"/>
      <c r="F13060" s="144"/>
    </row>
    <row r="13061" spans="1:6">
      <c r="A13061" s="144"/>
      <c r="B13061" s="144"/>
      <c r="C13061" s="144"/>
      <c r="D13061" s="144"/>
      <c r="E13061" s="144"/>
      <c r="F13061" s="144"/>
    </row>
    <row r="13062" spans="1:6">
      <c r="A13062" s="144"/>
      <c r="B13062" s="144"/>
      <c r="C13062" s="144"/>
      <c r="D13062" s="144"/>
      <c r="E13062" s="144"/>
      <c r="F13062" s="144"/>
    </row>
    <row r="13063" spans="1:6">
      <c r="A13063" s="144"/>
      <c r="B13063" s="144"/>
      <c r="C13063" s="144"/>
      <c r="D13063" s="144"/>
      <c r="E13063" s="144"/>
      <c r="F13063" s="144"/>
    </row>
    <row r="13064" spans="1:6">
      <c r="A13064" s="144"/>
      <c r="B13064" s="144"/>
      <c r="C13064" s="144"/>
      <c r="D13064" s="144"/>
      <c r="E13064" s="144"/>
      <c r="F13064" s="144"/>
    </row>
    <row r="13065" spans="1:6">
      <c r="A13065" s="144"/>
      <c r="B13065" s="144"/>
      <c r="C13065" s="144"/>
      <c r="D13065" s="144"/>
      <c r="E13065" s="144"/>
      <c r="F13065" s="144"/>
    </row>
    <row r="13066" spans="1:6">
      <c r="A13066" s="144"/>
      <c r="B13066" s="144"/>
      <c r="C13066" s="144"/>
      <c r="D13066" s="144"/>
      <c r="E13066" s="144"/>
      <c r="F13066" s="144"/>
    </row>
    <row r="13067" spans="1:6">
      <c r="A13067" s="144"/>
      <c r="B13067" s="144"/>
      <c r="C13067" s="144"/>
      <c r="D13067" s="144"/>
      <c r="E13067" s="144"/>
      <c r="F13067" s="144"/>
    </row>
    <row r="13068" spans="1:6">
      <c r="A13068" s="144"/>
      <c r="B13068" s="144"/>
      <c r="C13068" s="144"/>
      <c r="D13068" s="144"/>
      <c r="E13068" s="144"/>
      <c r="F13068" s="144"/>
    </row>
    <row r="13069" spans="1:6">
      <c r="A13069" s="144"/>
      <c r="B13069" s="144"/>
      <c r="C13069" s="144"/>
      <c r="D13069" s="144"/>
      <c r="E13069" s="144"/>
      <c r="F13069" s="144"/>
    </row>
    <row r="13070" spans="1:6">
      <c r="A13070" s="144"/>
      <c r="B13070" s="144"/>
      <c r="C13070" s="144"/>
      <c r="D13070" s="144"/>
      <c r="E13070" s="144"/>
      <c r="F13070" s="144"/>
    </row>
    <row r="13071" spans="1:6">
      <c r="A13071" s="144"/>
      <c r="B13071" s="144"/>
      <c r="C13071" s="144"/>
      <c r="D13071" s="144"/>
      <c r="E13071" s="144"/>
      <c r="F13071" s="144"/>
    </row>
    <row r="13072" spans="1:6">
      <c r="A13072" s="144"/>
      <c r="B13072" s="144"/>
      <c r="C13072" s="144"/>
      <c r="D13072" s="144"/>
      <c r="E13072" s="144"/>
      <c r="F13072" s="144"/>
    </row>
    <row r="13073" spans="1:6">
      <c r="A13073" s="144"/>
      <c r="B13073" s="144"/>
      <c r="C13073" s="144"/>
      <c r="D13073" s="144"/>
      <c r="E13073" s="144"/>
      <c r="F13073" s="144"/>
    </row>
    <row r="13074" spans="1:6">
      <c r="A13074" s="144"/>
      <c r="B13074" s="144"/>
      <c r="C13074" s="144"/>
      <c r="D13074" s="144"/>
      <c r="E13074" s="144"/>
      <c r="F13074" s="144"/>
    </row>
    <row r="13075" spans="1:6">
      <c r="A13075" s="144"/>
      <c r="B13075" s="144"/>
      <c r="C13075" s="144"/>
      <c r="D13075" s="144"/>
      <c r="E13075" s="144"/>
      <c r="F13075" s="144"/>
    </row>
    <row r="13076" spans="1:6">
      <c r="A13076" s="144"/>
      <c r="B13076" s="144"/>
      <c r="C13076" s="144"/>
      <c r="D13076" s="144"/>
      <c r="E13076" s="144"/>
      <c r="F13076" s="144"/>
    </row>
    <row r="13077" spans="1:6">
      <c r="A13077" s="144"/>
      <c r="B13077" s="144"/>
      <c r="C13077" s="144"/>
      <c r="D13077" s="144"/>
      <c r="E13077" s="144"/>
      <c r="F13077" s="144"/>
    </row>
    <row r="13078" spans="1:6">
      <c r="A13078" s="144"/>
      <c r="B13078" s="144"/>
      <c r="C13078" s="144"/>
      <c r="D13078" s="144"/>
      <c r="E13078" s="144"/>
      <c r="F13078" s="144"/>
    </row>
    <row r="13079" spans="1:6">
      <c r="A13079" s="144"/>
      <c r="B13079" s="144"/>
      <c r="C13079" s="144"/>
      <c r="D13079" s="144"/>
      <c r="E13079" s="144"/>
      <c r="F13079" s="144"/>
    </row>
    <row r="13080" spans="1:6">
      <c r="A13080" s="144"/>
      <c r="B13080" s="144"/>
      <c r="C13080" s="144"/>
      <c r="D13080" s="144"/>
      <c r="E13080" s="144"/>
      <c r="F13080" s="144"/>
    </row>
    <row r="13081" spans="1:6">
      <c r="A13081" s="144"/>
      <c r="B13081" s="144"/>
      <c r="C13081" s="144"/>
      <c r="D13081" s="144"/>
      <c r="E13081" s="144"/>
      <c r="F13081" s="144"/>
    </row>
    <row r="13082" spans="1:6">
      <c r="A13082" s="144"/>
      <c r="B13082" s="144"/>
      <c r="C13082" s="144"/>
      <c r="D13082" s="144"/>
      <c r="E13082" s="144"/>
      <c r="F13082" s="144"/>
    </row>
    <row r="13083" spans="1:6">
      <c r="A13083" s="144"/>
      <c r="B13083" s="144"/>
      <c r="C13083" s="144"/>
      <c r="D13083" s="144"/>
      <c r="E13083" s="144"/>
      <c r="F13083" s="144"/>
    </row>
    <row r="13084" spans="1:6">
      <c r="A13084" s="144"/>
      <c r="B13084" s="144"/>
      <c r="C13084" s="144"/>
      <c r="D13084" s="144"/>
      <c r="E13084" s="144"/>
      <c r="F13084" s="144"/>
    </row>
    <row r="13085" spans="1:6">
      <c r="A13085" s="144"/>
      <c r="B13085" s="144"/>
      <c r="C13085" s="144"/>
      <c r="D13085" s="144"/>
      <c r="E13085" s="144"/>
      <c r="F13085" s="144"/>
    </row>
    <row r="13086" spans="1:6">
      <c r="A13086" s="144"/>
      <c r="B13086" s="144"/>
      <c r="C13086" s="144"/>
      <c r="D13086" s="144"/>
      <c r="E13086" s="144"/>
      <c r="F13086" s="144"/>
    </row>
    <row r="13087" spans="1:6">
      <c r="A13087" s="144"/>
      <c r="B13087" s="144"/>
      <c r="C13087" s="144"/>
      <c r="D13087" s="144"/>
      <c r="E13087" s="144"/>
      <c r="F13087" s="144"/>
    </row>
    <row r="13088" spans="1:6">
      <c r="A13088" s="144"/>
      <c r="B13088" s="144"/>
      <c r="C13088" s="144"/>
      <c r="D13088" s="144"/>
      <c r="E13088" s="144"/>
      <c r="F13088" s="144"/>
    </row>
    <row r="13089" spans="1:6">
      <c r="A13089" s="144"/>
      <c r="B13089" s="144"/>
      <c r="C13089" s="144"/>
      <c r="D13089" s="144"/>
      <c r="E13089" s="144"/>
      <c r="F13089" s="144"/>
    </row>
    <row r="13090" spans="1:6">
      <c r="A13090" s="144"/>
      <c r="B13090" s="144"/>
      <c r="C13090" s="144"/>
      <c r="D13090" s="144"/>
      <c r="E13090" s="144"/>
      <c r="F13090" s="144"/>
    </row>
    <row r="13091" spans="1:6">
      <c r="A13091" s="144"/>
      <c r="B13091" s="144"/>
      <c r="C13091" s="144"/>
      <c r="D13091" s="144"/>
      <c r="E13091" s="144"/>
      <c r="F13091" s="144"/>
    </row>
    <row r="13092" spans="1:6">
      <c r="A13092" s="144"/>
      <c r="B13092" s="144"/>
      <c r="C13092" s="144"/>
      <c r="D13092" s="144"/>
      <c r="E13092" s="144"/>
      <c r="F13092" s="144"/>
    </row>
    <row r="13093" spans="1:6">
      <c r="A13093" s="144"/>
      <c r="B13093" s="144"/>
      <c r="C13093" s="144"/>
      <c r="D13093" s="144"/>
      <c r="E13093" s="144"/>
      <c r="F13093" s="144"/>
    </row>
    <row r="13094" spans="1:6">
      <c r="A13094" s="144"/>
      <c r="B13094" s="144"/>
      <c r="C13094" s="144"/>
      <c r="D13094" s="144"/>
      <c r="E13094" s="144"/>
      <c r="F13094" s="144"/>
    </row>
    <row r="13095" spans="1:6">
      <c r="A13095" s="144"/>
      <c r="B13095" s="144"/>
      <c r="C13095" s="144"/>
      <c r="D13095" s="144"/>
      <c r="E13095" s="144"/>
      <c r="F13095" s="144"/>
    </row>
    <row r="13096" spans="1:6">
      <c r="A13096" s="144"/>
      <c r="B13096" s="144"/>
      <c r="C13096" s="144"/>
      <c r="D13096" s="144"/>
      <c r="E13096" s="144"/>
      <c r="F13096" s="144"/>
    </row>
    <row r="13097" spans="1:6">
      <c r="A13097" s="144"/>
      <c r="B13097" s="144"/>
      <c r="C13097" s="144"/>
      <c r="D13097" s="144"/>
      <c r="E13097" s="144"/>
      <c r="F13097" s="144"/>
    </row>
    <row r="13098" spans="1:6">
      <c r="A13098" s="144"/>
      <c r="B13098" s="144"/>
      <c r="C13098" s="144"/>
      <c r="D13098" s="144"/>
      <c r="E13098" s="144"/>
      <c r="F13098" s="144"/>
    </row>
    <row r="13099" spans="1:6">
      <c r="A13099" s="144"/>
      <c r="B13099" s="144"/>
      <c r="C13099" s="144"/>
      <c r="D13099" s="144"/>
      <c r="E13099" s="144"/>
      <c r="F13099" s="144"/>
    </row>
    <row r="13100" spans="1:6">
      <c r="A13100" s="144"/>
      <c r="B13100" s="144"/>
      <c r="C13100" s="144"/>
      <c r="D13100" s="144"/>
      <c r="E13100" s="144"/>
      <c r="F13100" s="144"/>
    </row>
    <row r="13101" spans="1:6">
      <c r="A13101" s="144"/>
      <c r="B13101" s="144"/>
      <c r="C13101" s="144"/>
      <c r="D13101" s="144"/>
      <c r="E13101" s="144"/>
      <c r="F13101" s="144"/>
    </row>
    <row r="13102" spans="1:6">
      <c r="A13102" s="144"/>
      <c r="B13102" s="144"/>
      <c r="C13102" s="144"/>
      <c r="D13102" s="144"/>
      <c r="E13102" s="144"/>
      <c r="F13102" s="144"/>
    </row>
    <row r="13103" spans="1:6">
      <c r="A13103" s="144"/>
      <c r="B13103" s="144"/>
      <c r="C13103" s="144"/>
      <c r="D13103" s="144"/>
      <c r="E13103" s="144"/>
      <c r="F13103" s="144"/>
    </row>
    <row r="13104" spans="1:6">
      <c r="A13104" s="144"/>
      <c r="B13104" s="144"/>
      <c r="C13104" s="144"/>
      <c r="D13104" s="144"/>
      <c r="E13104" s="144"/>
      <c r="F13104" s="144"/>
    </row>
    <row r="13105" spans="1:6">
      <c r="A13105" s="144"/>
      <c r="B13105" s="144"/>
      <c r="C13105" s="144"/>
      <c r="D13105" s="144"/>
      <c r="E13105" s="144"/>
      <c r="F13105" s="144"/>
    </row>
    <row r="13106" spans="1:6">
      <c r="A13106" s="144"/>
      <c r="B13106" s="144"/>
      <c r="C13106" s="144"/>
      <c r="D13106" s="144"/>
      <c r="E13106" s="144"/>
      <c r="F13106" s="144"/>
    </row>
    <row r="13107" spans="1:6">
      <c r="A13107" s="144"/>
      <c r="B13107" s="144"/>
      <c r="C13107" s="144"/>
      <c r="D13107" s="144"/>
      <c r="E13107" s="144"/>
      <c r="F13107" s="144"/>
    </row>
    <row r="13108" spans="1:6">
      <c r="A13108" s="144"/>
      <c r="B13108" s="144"/>
      <c r="C13108" s="144"/>
      <c r="D13108" s="144"/>
      <c r="E13108" s="144"/>
      <c r="F13108" s="144"/>
    </row>
    <row r="13109" spans="1:6">
      <c r="A13109" s="144"/>
      <c r="B13109" s="144"/>
      <c r="C13109" s="144"/>
      <c r="D13109" s="144"/>
      <c r="E13109" s="144"/>
      <c r="F13109" s="144"/>
    </row>
    <row r="13110" spans="1:6">
      <c r="A13110" s="144"/>
      <c r="B13110" s="144"/>
      <c r="C13110" s="144"/>
      <c r="D13110" s="144"/>
      <c r="E13110" s="144"/>
      <c r="F13110" s="144"/>
    </row>
    <row r="13111" spans="1:6">
      <c r="A13111" s="144"/>
      <c r="B13111" s="144"/>
      <c r="C13111" s="144"/>
      <c r="D13111" s="144"/>
      <c r="E13111" s="144"/>
      <c r="F13111" s="144"/>
    </row>
    <row r="13112" spans="1:6">
      <c r="A13112" s="144"/>
      <c r="B13112" s="144"/>
      <c r="C13112" s="144"/>
      <c r="D13112" s="144"/>
      <c r="E13112" s="144"/>
      <c r="F13112" s="144"/>
    </row>
    <row r="13113" spans="1:6">
      <c r="A13113" s="144"/>
      <c r="B13113" s="144"/>
      <c r="C13113" s="144"/>
      <c r="D13113" s="144"/>
      <c r="E13113" s="144"/>
      <c r="F13113" s="144"/>
    </row>
    <row r="13114" spans="1:6">
      <c r="A13114" s="144"/>
      <c r="B13114" s="144"/>
      <c r="C13114" s="144"/>
      <c r="D13114" s="144"/>
      <c r="E13114" s="144"/>
      <c r="F13114" s="144"/>
    </row>
    <row r="13115" spans="1:6">
      <c r="A13115" s="144"/>
      <c r="B13115" s="144"/>
      <c r="C13115" s="144"/>
      <c r="D13115" s="144"/>
      <c r="E13115" s="144"/>
      <c r="F13115" s="144"/>
    </row>
    <row r="13116" spans="1:6">
      <c r="A13116" s="144"/>
      <c r="B13116" s="144"/>
      <c r="C13116" s="144"/>
      <c r="D13116" s="144"/>
      <c r="E13116" s="144"/>
      <c r="F13116" s="144"/>
    </row>
    <row r="13117" spans="1:6">
      <c r="A13117" s="144"/>
      <c r="B13117" s="144"/>
      <c r="C13117" s="144"/>
      <c r="D13117" s="144"/>
      <c r="E13117" s="144"/>
      <c r="F13117" s="144"/>
    </row>
    <row r="13118" spans="1:6">
      <c r="A13118" s="144"/>
      <c r="B13118" s="144"/>
      <c r="C13118" s="144"/>
      <c r="D13118" s="144"/>
      <c r="E13118" s="144"/>
      <c r="F13118" s="144"/>
    </row>
    <row r="13119" spans="1:6">
      <c r="A13119" s="144"/>
      <c r="B13119" s="144"/>
      <c r="C13119" s="144"/>
      <c r="D13119" s="144"/>
      <c r="E13119" s="144"/>
      <c r="F13119" s="144"/>
    </row>
    <row r="13120" spans="1:6">
      <c r="A13120" s="144"/>
      <c r="B13120" s="144"/>
      <c r="C13120" s="144"/>
      <c r="D13120" s="144"/>
      <c r="E13120" s="144"/>
      <c r="F13120" s="144"/>
    </row>
    <row r="13121" spans="1:6">
      <c r="A13121" s="144"/>
      <c r="B13121" s="144"/>
      <c r="C13121" s="144"/>
      <c r="D13121" s="144"/>
      <c r="E13121" s="144"/>
      <c r="F13121" s="144"/>
    </row>
    <row r="13122" spans="1:6">
      <c r="A13122" s="144"/>
      <c r="B13122" s="144"/>
      <c r="C13122" s="144"/>
      <c r="D13122" s="144"/>
      <c r="E13122" s="144"/>
      <c r="F13122" s="144"/>
    </row>
    <row r="13123" spans="1:6">
      <c r="A13123" s="144"/>
      <c r="B13123" s="144"/>
      <c r="C13123" s="144"/>
      <c r="D13123" s="144"/>
      <c r="E13123" s="144"/>
      <c r="F13123" s="144"/>
    </row>
    <row r="13124" spans="1:6">
      <c r="A13124" s="144"/>
      <c r="B13124" s="144"/>
      <c r="C13124" s="144"/>
      <c r="D13124" s="144"/>
      <c r="E13124" s="144"/>
      <c r="F13124" s="144"/>
    </row>
    <row r="13125" spans="1:6">
      <c r="A13125" s="144"/>
      <c r="B13125" s="144"/>
      <c r="C13125" s="144"/>
      <c r="D13125" s="144"/>
      <c r="E13125" s="144"/>
      <c r="F13125" s="144"/>
    </row>
    <row r="13126" spans="1:6">
      <c r="A13126" s="144"/>
      <c r="B13126" s="144"/>
      <c r="C13126" s="144"/>
      <c r="D13126" s="144"/>
      <c r="E13126" s="144"/>
      <c r="F13126" s="144"/>
    </row>
    <row r="13127" spans="1:6">
      <c r="A13127" s="144"/>
      <c r="B13127" s="144"/>
      <c r="C13127" s="144"/>
      <c r="D13127" s="144"/>
      <c r="E13127" s="144"/>
      <c r="F13127" s="144"/>
    </row>
    <row r="13128" spans="1:6">
      <c r="A13128" s="144"/>
      <c r="B13128" s="144"/>
      <c r="C13128" s="144"/>
      <c r="D13128" s="144"/>
      <c r="E13128" s="144"/>
      <c r="F13128" s="144"/>
    </row>
    <row r="13129" spans="1:6">
      <c r="A13129" s="144"/>
      <c r="B13129" s="144"/>
      <c r="C13129" s="144"/>
      <c r="D13129" s="144"/>
      <c r="E13129" s="144"/>
      <c r="F13129" s="144"/>
    </row>
    <row r="13130" spans="1:6">
      <c r="A13130" s="144"/>
      <c r="B13130" s="144"/>
      <c r="C13130" s="144"/>
      <c r="D13130" s="144"/>
      <c r="E13130" s="144"/>
      <c r="F13130" s="144"/>
    </row>
    <row r="13131" spans="1:6">
      <c r="A13131" s="144"/>
      <c r="B13131" s="144"/>
      <c r="C13131" s="144"/>
      <c r="D13131" s="144"/>
      <c r="E13131" s="144"/>
      <c r="F13131" s="144"/>
    </row>
    <row r="13132" spans="1:6">
      <c r="A13132" s="144"/>
      <c r="B13132" s="144"/>
      <c r="C13132" s="144"/>
      <c r="D13132" s="144"/>
      <c r="E13132" s="144"/>
      <c r="F13132" s="144"/>
    </row>
    <row r="13133" spans="1:6">
      <c r="A13133" s="144"/>
      <c r="B13133" s="144"/>
      <c r="C13133" s="144"/>
      <c r="D13133" s="144"/>
      <c r="E13133" s="144"/>
      <c r="F13133" s="144"/>
    </row>
    <row r="13134" spans="1:6">
      <c r="A13134" s="144"/>
      <c r="B13134" s="144"/>
      <c r="C13134" s="144"/>
      <c r="D13134" s="144"/>
      <c r="E13134" s="144"/>
      <c r="F13134" s="144"/>
    </row>
    <row r="13135" spans="1:6">
      <c r="A13135" s="144"/>
      <c r="B13135" s="144"/>
      <c r="C13135" s="144"/>
      <c r="D13135" s="144"/>
      <c r="E13135" s="144"/>
      <c r="F13135" s="144"/>
    </row>
    <row r="13136" spans="1:6">
      <c r="A13136" s="144"/>
      <c r="B13136" s="144"/>
      <c r="C13136" s="144"/>
      <c r="D13136" s="144"/>
      <c r="E13136" s="144"/>
      <c r="F13136" s="144"/>
    </row>
    <row r="13137" spans="1:6">
      <c r="A13137" s="144"/>
      <c r="B13137" s="144"/>
      <c r="C13137" s="144"/>
      <c r="D13137" s="144"/>
      <c r="E13137" s="144"/>
      <c r="F13137" s="144"/>
    </row>
    <row r="13138" spans="1:6">
      <c r="A13138" s="144"/>
      <c r="B13138" s="144"/>
      <c r="C13138" s="144"/>
      <c r="D13138" s="144"/>
      <c r="E13138" s="144"/>
      <c r="F13138" s="144"/>
    </row>
    <row r="13139" spans="1:6">
      <c r="A13139" s="144"/>
      <c r="B13139" s="144"/>
      <c r="C13139" s="144"/>
      <c r="D13139" s="144"/>
      <c r="E13139" s="144"/>
      <c r="F13139" s="144"/>
    </row>
    <row r="13140" spans="1:6">
      <c r="A13140" s="144"/>
      <c r="B13140" s="144"/>
      <c r="C13140" s="144"/>
      <c r="D13140" s="144"/>
      <c r="E13140" s="144"/>
      <c r="F13140" s="144"/>
    </row>
    <row r="13141" spans="1:6">
      <c r="A13141" s="144"/>
      <c r="B13141" s="144"/>
      <c r="C13141" s="144"/>
      <c r="D13141" s="144"/>
      <c r="E13141" s="144"/>
      <c r="F13141" s="144"/>
    </row>
    <row r="13142" spans="1:6">
      <c r="A13142" s="144"/>
      <c r="B13142" s="144"/>
      <c r="C13142" s="144"/>
      <c r="D13142" s="144"/>
      <c r="E13142" s="144"/>
      <c r="F13142" s="144"/>
    </row>
    <row r="13143" spans="1:6">
      <c r="A13143" s="144"/>
      <c r="B13143" s="144"/>
      <c r="C13143" s="144"/>
      <c r="D13143" s="144"/>
      <c r="E13143" s="144"/>
      <c r="F13143" s="144"/>
    </row>
    <row r="13144" spans="1:6">
      <c r="A13144" s="144"/>
      <c r="B13144" s="144"/>
      <c r="C13144" s="144"/>
      <c r="D13144" s="144"/>
      <c r="E13144" s="144"/>
      <c r="F13144" s="144"/>
    </row>
    <row r="13145" spans="1:6">
      <c r="A13145" s="144"/>
      <c r="B13145" s="144"/>
      <c r="C13145" s="144"/>
      <c r="D13145" s="144"/>
      <c r="E13145" s="144"/>
      <c r="F13145" s="144"/>
    </row>
    <row r="13146" spans="1:6">
      <c r="A13146" s="144"/>
      <c r="B13146" s="144"/>
      <c r="C13146" s="144"/>
      <c r="D13146" s="144"/>
      <c r="E13146" s="144"/>
      <c r="F13146" s="144"/>
    </row>
    <row r="13147" spans="1:6">
      <c r="A13147" s="144"/>
      <c r="B13147" s="144"/>
      <c r="C13147" s="144"/>
      <c r="D13147" s="144"/>
      <c r="E13147" s="144"/>
      <c r="F13147" s="144"/>
    </row>
    <row r="13148" spans="1:6">
      <c r="A13148" s="144"/>
      <c r="B13148" s="144"/>
      <c r="C13148" s="144"/>
      <c r="D13148" s="144"/>
      <c r="E13148" s="144"/>
      <c r="F13148" s="144"/>
    </row>
    <row r="13149" spans="1:6">
      <c r="A13149" s="144"/>
      <c r="B13149" s="144"/>
      <c r="C13149" s="144"/>
      <c r="D13149" s="144"/>
      <c r="E13149" s="144"/>
      <c r="F13149" s="144"/>
    </row>
    <row r="13150" spans="1:6">
      <c r="A13150" s="144"/>
      <c r="B13150" s="144"/>
      <c r="C13150" s="144"/>
      <c r="D13150" s="144"/>
      <c r="E13150" s="144"/>
      <c r="F13150" s="144"/>
    </row>
    <row r="13151" spans="1:6">
      <c r="A13151" s="144"/>
      <c r="B13151" s="144"/>
      <c r="C13151" s="144"/>
      <c r="D13151" s="144"/>
      <c r="E13151" s="144"/>
      <c r="F13151" s="144"/>
    </row>
    <row r="13152" spans="1:6">
      <c r="A13152" s="144"/>
      <c r="B13152" s="144"/>
      <c r="C13152" s="144"/>
      <c r="D13152" s="144"/>
      <c r="E13152" s="144"/>
      <c r="F13152" s="144"/>
    </row>
    <row r="13153" spans="1:6">
      <c r="A13153" s="144"/>
      <c r="B13153" s="144"/>
      <c r="C13153" s="144"/>
      <c r="D13153" s="144"/>
      <c r="E13153" s="144"/>
      <c r="F13153" s="144"/>
    </row>
    <row r="13154" spans="1:6">
      <c r="A13154" s="144"/>
      <c r="B13154" s="144"/>
      <c r="C13154" s="144"/>
      <c r="D13154" s="144"/>
      <c r="E13154" s="144"/>
      <c r="F13154" s="144"/>
    </row>
    <row r="13155" spans="1:6">
      <c r="A13155" s="144"/>
      <c r="B13155" s="144"/>
      <c r="C13155" s="144"/>
      <c r="D13155" s="144"/>
      <c r="E13155" s="144"/>
      <c r="F13155" s="144"/>
    </row>
    <row r="13156" spans="1:6">
      <c r="A13156" s="144"/>
      <c r="B13156" s="144"/>
      <c r="C13156" s="144"/>
      <c r="D13156" s="144"/>
      <c r="E13156" s="144"/>
      <c r="F13156" s="144"/>
    </row>
    <row r="13157" spans="1:6">
      <c r="A13157" s="144"/>
      <c r="B13157" s="144"/>
      <c r="C13157" s="144"/>
      <c r="D13157" s="144"/>
      <c r="E13157" s="144"/>
      <c r="F13157" s="144"/>
    </row>
    <row r="13158" spans="1:6">
      <c r="A13158" s="144"/>
      <c r="B13158" s="144"/>
      <c r="C13158" s="144"/>
      <c r="D13158" s="144"/>
      <c r="E13158" s="144"/>
      <c r="F13158" s="144"/>
    </row>
    <row r="13159" spans="1:6">
      <c r="A13159" s="144"/>
      <c r="B13159" s="144"/>
      <c r="C13159" s="144"/>
      <c r="D13159" s="144"/>
      <c r="E13159" s="144"/>
      <c r="F13159" s="144"/>
    </row>
    <row r="13160" spans="1:6">
      <c r="A13160" s="144"/>
      <c r="B13160" s="144"/>
      <c r="C13160" s="144"/>
      <c r="D13160" s="144"/>
      <c r="E13160" s="144"/>
      <c r="F13160" s="144"/>
    </row>
    <row r="13161" spans="1:6">
      <c r="A13161" s="144"/>
      <c r="B13161" s="144"/>
      <c r="C13161" s="144"/>
      <c r="D13161" s="144"/>
      <c r="E13161" s="144"/>
      <c r="F13161" s="144"/>
    </row>
    <row r="13162" spans="1:6">
      <c r="A13162" s="144"/>
      <c r="B13162" s="144"/>
      <c r="C13162" s="144"/>
      <c r="D13162" s="144"/>
      <c r="E13162" s="144"/>
      <c r="F13162" s="144"/>
    </row>
    <row r="13163" spans="1:6">
      <c r="A13163" s="144"/>
      <c r="B13163" s="144"/>
      <c r="C13163" s="144"/>
      <c r="D13163" s="144"/>
      <c r="E13163" s="144"/>
      <c r="F13163" s="144"/>
    </row>
    <row r="13164" spans="1:6">
      <c r="A13164" s="144"/>
      <c r="B13164" s="144"/>
      <c r="C13164" s="144"/>
      <c r="D13164" s="144"/>
      <c r="E13164" s="144"/>
      <c r="F13164" s="144"/>
    </row>
    <row r="13165" spans="1:6">
      <c r="A13165" s="144"/>
      <c r="B13165" s="144"/>
      <c r="C13165" s="144"/>
      <c r="D13165" s="144"/>
      <c r="E13165" s="144"/>
      <c r="F13165" s="144"/>
    </row>
    <row r="13166" spans="1:6">
      <c r="A13166" s="144"/>
      <c r="B13166" s="144"/>
      <c r="C13166" s="144"/>
      <c r="D13166" s="144"/>
      <c r="E13166" s="144"/>
      <c r="F13166" s="144"/>
    </row>
    <row r="13167" spans="1:6">
      <c r="A13167" s="144"/>
      <c r="B13167" s="144"/>
      <c r="C13167" s="144"/>
      <c r="D13167" s="144"/>
      <c r="E13167" s="144"/>
      <c r="F13167" s="144"/>
    </row>
    <row r="13168" spans="1:6">
      <c r="A13168" s="144"/>
      <c r="B13168" s="144"/>
      <c r="C13168" s="144"/>
      <c r="D13168" s="144"/>
      <c r="E13168" s="144"/>
      <c r="F13168" s="144"/>
    </row>
    <row r="13169" spans="1:6">
      <c r="A13169" s="144"/>
      <c r="B13169" s="144"/>
      <c r="C13169" s="144"/>
      <c r="D13169" s="144"/>
      <c r="E13169" s="144"/>
      <c r="F13169" s="144"/>
    </row>
    <row r="13170" spans="1:6">
      <c r="A13170" s="144"/>
      <c r="B13170" s="144"/>
      <c r="C13170" s="144"/>
      <c r="D13170" s="144"/>
      <c r="E13170" s="144"/>
      <c r="F13170" s="144"/>
    </row>
    <row r="13171" spans="1:6">
      <c r="A13171" s="144"/>
      <c r="B13171" s="144"/>
      <c r="C13171" s="144"/>
      <c r="D13171" s="144"/>
      <c r="E13171" s="144"/>
      <c r="F13171" s="144"/>
    </row>
    <row r="13172" spans="1:6">
      <c r="A13172" s="144"/>
      <c r="B13172" s="144"/>
      <c r="C13172" s="144"/>
      <c r="D13172" s="144"/>
      <c r="E13172" s="144"/>
      <c r="F13172" s="144"/>
    </row>
    <row r="13173" spans="1:6">
      <c r="A13173" s="144"/>
      <c r="B13173" s="144"/>
      <c r="C13173" s="144"/>
      <c r="D13173" s="144"/>
      <c r="E13173" s="144"/>
      <c r="F13173" s="144"/>
    </row>
    <row r="13174" spans="1:6">
      <c r="A13174" s="144"/>
      <c r="B13174" s="144"/>
      <c r="C13174" s="144"/>
      <c r="D13174" s="144"/>
      <c r="E13174" s="144"/>
      <c r="F13174" s="144"/>
    </row>
    <row r="13175" spans="1:6">
      <c r="A13175" s="144"/>
      <c r="B13175" s="144"/>
      <c r="C13175" s="144"/>
      <c r="D13175" s="144"/>
      <c r="E13175" s="144"/>
      <c r="F13175" s="144"/>
    </row>
    <row r="13176" spans="1:6">
      <c r="A13176" s="144"/>
      <c r="B13176" s="144"/>
      <c r="C13176" s="144"/>
      <c r="D13176" s="144"/>
      <c r="E13176" s="144"/>
      <c r="F13176" s="144"/>
    </row>
    <row r="13177" spans="1:6">
      <c r="A13177" s="144"/>
      <c r="B13177" s="144"/>
      <c r="C13177" s="144"/>
      <c r="D13177" s="144"/>
      <c r="E13177" s="144"/>
      <c r="F13177" s="144"/>
    </row>
    <row r="13178" spans="1:6">
      <c r="A13178" s="144"/>
      <c r="B13178" s="144"/>
      <c r="C13178" s="144"/>
      <c r="D13178" s="144"/>
      <c r="E13178" s="144"/>
      <c r="F13178" s="144"/>
    </row>
    <row r="13179" spans="1:6">
      <c r="A13179" s="144"/>
      <c r="B13179" s="144"/>
      <c r="C13179" s="144"/>
      <c r="D13179" s="144"/>
      <c r="E13179" s="144"/>
      <c r="F13179" s="144"/>
    </row>
    <row r="13180" spans="1:6">
      <c r="A13180" s="144"/>
      <c r="B13180" s="144"/>
      <c r="C13180" s="144"/>
      <c r="D13180" s="144"/>
      <c r="E13180" s="144"/>
      <c r="F13180" s="144"/>
    </row>
    <row r="13181" spans="1:6">
      <c r="A13181" s="144"/>
      <c r="B13181" s="144"/>
      <c r="C13181" s="144"/>
      <c r="D13181" s="144"/>
      <c r="E13181" s="144"/>
      <c r="F13181" s="144"/>
    </row>
    <row r="13182" spans="1:6">
      <c r="A13182" s="144"/>
      <c r="B13182" s="144"/>
      <c r="C13182" s="144"/>
      <c r="D13182" s="144"/>
      <c r="E13182" s="144"/>
      <c r="F13182" s="144"/>
    </row>
    <row r="13183" spans="1:6">
      <c r="A13183" s="144"/>
      <c r="B13183" s="144"/>
      <c r="C13183" s="144"/>
      <c r="D13183" s="144"/>
      <c r="E13183" s="144"/>
      <c r="F13183" s="144"/>
    </row>
    <row r="13184" spans="1:6">
      <c r="A13184" s="144"/>
      <c r="B13184" s="144"/>
      <c r="C13184" s="144"/>
      <c r="D13184" s="144"/>
      <c r="E13184" s="144"/>
      <c r="F13184" s="144"/>
    </row>
    <row r="13185" spans="1:6">
      <c r="A13185" s="144"/>
      <c r="B13185" s="144"/>
      <c r="C13185" s="144"/>
      <c r="D13185" s="144"/>
      <c r="E13185" s="144"/>
      <c r="F13185" s="144"/>
    </row>
    <row r="13186" spans="1:6">
      <c r="A13186" s="144"/>
      <c r="B13186" s="144"/>
      <c r="C13186" s="144"/>
      <c r="D13186" s="144"/>
      <c r="E13186" s="144"/>
      <c r="F13186" s="144"/>
    </row>
    <row r="13187" spans="1:6">
      <c r="A13187" s="144"/>
      <c r="B13187" s="144"/>
      <c r="C13187" s="144"/>
      <c r="D13187" s="144"/>
      <c r="E13187" s="144"/>
      <c r="F13187" s="144"/>
    </row>
    <row r="13188" spans="1:6">
      <c r="A13188" s="144"/>
      <c r="B13188" s="144"/>
      <c r="C13188" s="144"/>
      <c r="D13188" s="144"/>
      <c r="E13188" s="144"/>
      <c r="F13188" s="144"/>
    </row>
    <row r="13189" spans="1:6">
      <c r="A13189" s="144"/>
      <c r="B13189" s="144"/>
      <c r="C13189" s="144"/>
      <c r="D13189" s="144"/>
      <c r="E13189" s="144"/>
      <c r="F13189" s="144"/>
    </row>
    <row r="13190" spans="1:6">
      <c r="A13190" s="144"/>
      <c r="B13190" s="144"/>
      <c r="C13190" s="144"/>
      <c r="D13190" s="144"/>
      <c r="E13190" s="144"/>
      <c r="F13190" s="144"/>
    </row>
    <row r="13191" spans="1:6">
      <c r="A13191" s="144"/>
      <c r="B13191" s="144"/>
      <c r="C13191" s="144"/>
      <c r="D13191" s="144"/>
      <c r="E13191" s="144"/>
      <c r="F13191" s="144"/>
    </row>
    <row r="13192" spans="1:6">
      <c r="A13192" s="144"/>
      <c r="B13192" s="144"/>
      <c r="C13192" s="144"/>
      <c r="D13192" s="144"/>
      <c r="E13192" s="144"/>
      <c r="F13192" s="144"/>
    </row>
    <row r="13193" spans="1:6">
      <c r="A13193" s="144"/>
      <c r="B13193" s="144"/>
      <c r="C13193" s="144"/>
      <c r="D13193" s="144"/>
      <c r="E13193" s="144"/>
      <c r="F13193" s="144"/>
    </row>
    <row r="13194" spans="1:6">
      <c r="A13194" s="144"/>
      <c r="B13194" s="144"/>
      <c r="C13194" s="144"/>
      <c r="D13194" s="144"/>
      <c r="E13194" s="144"/>
      <c r="F13194" s="144"/>
    </row>
    <row r="13195" spans="1:6">
      <c r="A13195" s="144"/>
      <c r="B13195" s="144"/>
      <c r="C13195" s="144"/>
      <c r="D13195" s="144"/>
      <c r="E13195" s="144"/>
      <c r="F13195" s="144"/>
    </row>
    <row r="13196" spans="1:6">
      <c r="A13196" s="144"/>
      <c r="B13196" s="144"/>
      <c r="C13196" s="144"/>
      <c r="D13196" s="144"/>
      <c r="E13196" s="144"/>
      <c r="F13196" s="144"/>
    </row>
    <row r="13197" spans="1:6">
      <c r="A13197" s="144"/>
      <c r="B13197" s="144"/>
      <c r="C13197" s="144"/>
      <c r="D13197" s="144"/>
      <c r="E13197" s="144"/>
      <c r="F13197" s="144"/>
    </row>
    <row r="13198" spans="1:6">
      <c r="A13198" s="144"/>
      <c r="B13198" s="144"/>
      <c r="C13198" s="144"/>
      <c r="D13198" s="144"/>
      <c r="E13198" s="144"/>
      <c r="F13198" s="144"/>
    </row>
    <row r="13199" spans="1:6">
      <c r="A13199" s="144"/>
      <c r="B13199" s="144"/>
      <c r="C13199" s="144"/>
      <c r="D13199" s="144"/>
      <c r="E13199" s="144"/>
      <c r="F13199" s="144"/>
    </row>
    <row r="13200" spans="1:6">
      <c r="A13200" s="144"/>
      <c r="B13200" s="144"/>
      <c r="C13200" s="144"/>
      <c r="D13200" s="144"/>
      <c r="E13200" s="144"/>
      <c r="F13200" s="144"/>
    </row>
    <row r="13201" spans="1:6">
      <c r="A13201" s="144"/>
      <c r="B13201" s="144"/>
      <c r="C13201" s="144"/>
      <c r="D13201" s="144"/>
      <c r="E13201" s="144"/>
      <c r="F13201" s="144"/>
    </row>
    <row r="13202" spans="1:6">
      <c r="A13202" s="144"/>
      <c r="B13202" s="144"/>
      <c r="C13202" s="144"/>
      <c r="D13202" s="144"/>
      <c r="E13202" s="144"/>
      <c r="F13202" s="144"/>
    </row>
    <row r="13203" spans="1:6">
      <c r="A13203" s="144"/>
      <c r="B13203" s="144"/>
      <c r="C13203" s="144"/>
      <c r="D13203" s="144"/>
      <c r="E13203" s="144"/>
      <c r="F13203" s="144"/>
    </row>
    <row r="13204" spans="1:6">
      <c r="A13204" s="144"/>
      <c r="B13204" s="144"/>
      <c r="C13204" s="144"/>
      <c r="D13204" s="144"/>
      <c r="E13204" s="144"/>
      <c r="F13204" s="144"/>
    </row>
    <row r="13205" spans="1:6">
      <c r="A13205" s="144"/>
      <c r="B13205" s="144"/>
      <c r="C13205" s="144"/>
      <c r="D13205" s="144"/>
      <c r="E13205" s="144"/>
      <c r="F13205" s="144"/>
    </row>
    <row r="13206" spans="1:6">
      <c r="A13206" s="144"/>
      <c r="B13206" s="144"/>
      <c r="C13206" s="144"/>
      <c r="D13206" s="144"/>
      <c r="E13206" s="144"/>
      <c r="F13206" s="144"/>
    </row>
    <row r="13207" spans="1:6">
      <c r="A13207" s="144"/>
      <c r="B13207" s="144"/>
      <c r="C13207" s="144"/>
      <c r="D13207" s="144"/>
      <c r="E13207" s="144"/>
      <c r="F13207" s="144"/>
    </row>
    <row r="13208" spans="1:6">
      <c r="A13208" s="144"/>
      <c r="B13208" s="144"/>
      <c r="C13208" s="144"/>
      <c r="D13208" s="144"/>
      <c r="E13208" s="144"/>
      <c r="F13208" s="144"/>
    </row>
    <row r="13209" spans="1:6">
      <c r="A13209" s="144"/>
      <c r="B13209" s="144"/>
      <c r="C13209" s="144"/>
      <c r="D13209" s="144"/>
      <c r="E13209" s="144"/>
      <c r="F13209" s="144"/>
    </row>
    <row r="13210" spans="1:6">
      <c r="A13210" s="144"/>
      <c r="B13210" s="144"/>
      <c r="C13210" s="144"/>
      <c r="D13210" s="144"/>
      <c r="E13210" s="144"/>
      <c r="F13210" s="144"/>
    </row>
    <row r="13211" spans="1:6">
      <c r="A13211" s="144"/>
      <c r="B13211" s="144"/>
      <c r="C13211" s="144"/>
      <c r="D13211" s="144"/>
      <c r="E13211" s="144"/>
      <c r="F13211" s="144"/>
    </row>
    <row r="13212" spans="1:6">
      <c r="A13212" s="144"/>
      <c r="B13212" s="144"/>
      <c r="C13212" s="144"/>
      <c r="D13212" s="144"/>
      <c r="E13212" s="144"/>
      <c r="F13212" s="144"/>
    </row>
    <row r="13213" spans="1:6">
      <c r="A13213" s="144"/>
      <c r="B13213" s="144"/>
      <c r="C13213" s="144"/>
      <c r="D13213" s="144"/>
      <c r="E13213" s="144"/>
      <c r="F13213" s="144"/>
    </row>
    <row r="13214" spans="1:6">
      <c r="A13214" s="144"/>
      <c r="B13214" s="144"/>
      <c r="C13214" s="144"/>
      <c r="D13214" s="144"/>
      <c r="E13214" s="144"/>
      <c r="F13214" s="144"/>
    </row>
    <row r="13215" spans="1:6">
      <c r="A13215" s="144"/>
      <c r="B13215" s="144"/>
      <c r="C13215" s="144"/>
      <c r="D13215" s="144"/>
      <c r="E13215" s="144"/>
      <c r="F13215" s="144"/>
    </row>
    <row r="13216" spans="1:6">
      <c r="A13216" s="144"/>
      <c r="B13216" s="144"/>
      <c r="C13216" s="144"/>
      <c r="D13216" s="144"/>
      <c r="E13216" s="144"/>
      <c r="F13216" s="144"/>
    </row>
    <row r="13217" spans="1:6">
      <c r="A13217" s="144"/>
      <c r="B13217" s="144"/>
      <c r="C13217" s="144"/>
      <c r="D13217" s="144"/>
      <c r="E13217" s="144"/>
      <c r="F13217" s="144"/>
    </row>
    <row r="13218" spans="1:6">
      <c r="A13218" s="144"/>
      <c r="B13218" s="144"/>
      <c r="C13218" s="144"/>
      <c r="D13218" s="144"/>
      <c r="E13218" s="144"/>
      <c r="F13218" s="144"/>
    </row>
    <row r="13219" spans="1:6">
      <c r="A13219" s="144"/>
      <c r="B13219" s="144"/>
      <c r="C13219" s="144"/>
      <c r="D13219" s="144"/>
      <c r="E13219" s="144"/>
      <c r="F13219" s="144"/>
    </row>
    <row r="13220" spans="1:6">
      <c r="A13220" s="144"/>
      <c r="B13220" s="144"/>
      <c r="C13220" s="144"/>
      <c r="D13220" s="144"/>
      <c r="E13220" s="144"/>
      <c r="F13220" s="144"/>
    </row>
    <row r="13221" spans="1:6">
      <c r="A13221" s="144"/>
      <c r="B13221" s="144"/>
      <c r="C13221" s="144"/>
      <c r="D13221" s="144"/>
      <c r="E13221" s="144"/>
      <c r="F13221" s="144"/>
    </row>
    <row r="13222" spans="1:6">
      <c r="A13222" s="144"/>
      <c r="B13222" s="144"/>
      <c r="C13222" s="144"/>
      <c r="D13222" s="144"/>
      <c r="E13222" s="144"/>
      <c r="F13222" s="144"/>
    </row>
    <row r="13223" spans="1:6">
      <c r="A13223" s="144"/>
      <c r="B13223" s="144"/>
      <c r="C13223" s="144"/>
      <c r="D13223" s="144"/>
      <c r="E13223" s="144"/>
      <c r="F13223" s="144"/>
    </row>
    <row r="13224" spans="1:6">
      <c r="A13224" s="144"/>
      <c r="B13224" s="144"/>
      <c r="C13224" s="144"/>
      <c r="D13224" s="144"/>
      <c r="E13224" s="144"/>
      <c r="F13224" s="144"/>
    </row>
    <row r="13225" spans="1:6">
      <c r="A13225" s="144"/>
      <c r="B13225" s="144"/>
      <c r="C13225" s="144"/>
      <c r="D13225" s="144"/>
      <c r="E13225" s="144"/>
      <c r="F13225" s="144"/>
    </row>
    <row r="13226" spans="1:6">
      <c r="A13226" s="144"/>
      <c r="B13226" s="144"/>
      <c r="C13226" s="144"/>
      <c r="D13226" s="144"/>
      <c r="E13226" s="144"/>
      <c r="F13226" s="144"/>
    </row>
    <row r="13227" spans="1:6">
      <c r="A13227" s="144"/>
      <c r="B13227" s="144"/>
      <c r="C13227" s="144"/>
      <c r="D13227" s="144"/>
      <c r="E13227" s="144"/>
      <c r="F13227" s="144"/>
    </row>
    <row r="13228" spans="1:6">
      <c r="A13228" s="144"/>
      <c r="B13228" s="144"/>
      <c r="C13228" s="144"/>
      <c r="D13228" s="144"/>
      <c r="E13228" s="144"/>
      <c r="F13228" s="144"/>
    </row>
    <row r="13229" spans="1:6">
      <c r="A13229" s="144"/>
      <c r="B13229" s="144"/>
      <c r="C13229" s="144"/>
      <c r="D13229" s="144"/>
      <c r="E13229" s="144"/>
      <c r="F13229" s="144"/>
    </row>
    <row r="13230" spans="1:6">
      <c r="A13230" s="144"/>
      <c r="B13230" s="144"/>
      <c r="C13230" s="144"/>
      <c r="D13230" s="144"/>
      <c r="E13230" s="144"/>
      <c r="F13230" s="144"/>
    </row>
    <row r="13231" spans="1:6">
      <c r="A13231" s="144"/>
      <c r="B13231" s="144"/>
      <c r="C13231" s="144"/>
      <c r="D13231" s="144"/>
      <c r="E13231" s="144"/>
      <c r="F13231" s="144"/>
    </row>
    <row r="13232" spans="1:6">
      <c r="A13232" s="144"/>
      <c r="B13232" s="144"/>
      <c r="C13232" s="144"/>
      <c r="D13232" s="144"/>
      <c r="E13232" s="144"/>
      <c r="F13232" s="144"/>
    </row>
    <row r="13233" spans="1:6">
      <c r="A13233" s="144"/>
      <c r="B13233" s="144"/>
      <c r="C13233" s="144"/>
      <c r="D13233" s="144"/>
      <c r="E13233" s="144"/>
      <c r="F13233" s="144"/>
    </row>
    <row r="13234" spans="1:6">
      <c r="A13234" s="144"/>
      <c r="B13234" s="144"/>
      <c r="C13234" s="144"/>
      <c r="D13234" s="144"/>
      <c r="E13234" s="144"/>
      <c r="F13234" s="144"/>
    </row>
    <row r="13235" spans="1:6">
      <c r="A13235" s="144"/>
      <c r="B13235" s="144"/>
      <c r="C13235" s="144"/>
      <c r="D13235" s="144"/>
      <c r="E13235" s="144"/>
      <c r="F13235" s="144"/>
    </row>
    <row r="13236" spans="1:6">
      <c r="A13236" s="144"/>
      <c r="B13236" s="144"/>
      <c r="C13236" s="144"/>
      <c r="D13236" s="144"/>
      <c r="E13236" s="144"/>
      <c r="F13236" s="144"/>
    </row>
    <row r="13237" spans="1:6">
      <c r="A13237" s="144"/>
      <c r="B13237" s="144"/>
      <c r="C13237" s="144"/>
      <c r="D13237" s="144"/>
      <c r="E13237" s="144"/>
      <c r="F13237" s="144"/>
    </row>
    <row r="13238" spans="1:6">
      <c r="A13238" s="144"/>
      <c r="B13238" s="144"/>
      <c r="C13238" s="144"/>
      <c r="D13238" s="144"/>
      <c r="E13238" s="144"/>
      <c r="F13238" s="144"/>
    </row>
    <row r="13239" spans="1:6">
      <c r="A13239" s="144"/>
      <c r="B13239" s="144"/>
      <c r="C13239" s="144"/>
      <c r="D13239" s="144"/>
      <c r="E13239" s="144"/>
      <c r="F13239" s="144"/>
    </row>
    <row r="13240" spans="1:6">
      <c r="A13240" s="144"/>
      <c r="B13240" s="144"/>
      <c r="C13240" s="144"/>
      <c r="D13240" s="144"/>
      <c r="E13240" s="144"/>
      <c r="F13240" s="144"/>
    </row>
    <row r="13241" spans="1:6">
      <c r="A13241" s="144"/>
      <c r="B13241" s="144"/>
      <c r="C13241" s="144"/>
      <c r="D13241" s="144"/>
      <c r="E13241" s="144"/>
      <c r="F13241" s="144"/>
    </row>
    <row r="13242" spans="1:6">
      <c r="A13242" s="144"/>
      <c r="B13242" s="144"/>
      <c r="C13242" s="144"/>
      <c r="D13242" s="144"/>
      <c r="E13242" s="144"/>
      <c r="F13242" s="144"/>
    </row>
    <row r="13243" spans="1:6">
      <c r="A13243" s="144"/>
      <c r="B13243" s="144"/>
      <c r="C13243" s="144"/>
      <c r="D13243" s="144"/>
      <c r="E13243" s="144"/>
      <c r="F13243" s="144"/>
    </row>
    <row r="13244" spans="1:6">
      <c r="A13244" s="144"/>
      <c r="B13244" s="144"/>
      <c r="C13244" s="144"/>
      <c r="D13244" s="144"/>
      <c r="E13244" s="144"/>
      <c r="F13244" s="144"/>
    </row>
    <row r="13245" spans="1:6">
      <c r="A13245" s="144"/>
      <c r="B13245" s="144"/>
      <c r="C13245" s="144"/>
      <c r="D13245" s="144"/>
      <c r="E13245" s="144"/>
      <c r="F13245" s="144"/>
    </row>
    <row r="13246" spans="1:6">
      <c r="A13246" s="144"/>
      <c r="B13246" s="144"/>
      <c r="C13246" s="144"/>
      <c r="D13246" s="144"/>
      <c r="E13246" s="144"/>
      <c r="F13246" s="144"/>
    </row>
    <row r="13247" spans="1:6">
      <c r="A13247" s="144"/>
      <c r="B13247" s="144"/>
      <c r="C13247" s="144"/>
      <c r="D13247" s="144"/>
      <c r="E13247" s="144"/>
      <c r="F13247" s="144"/>
    </row>
    <row r="13248" spans="1:6">
      <c r="A13248" s="144"/>
      <c r="B13248" s="144"/>
      <c r="C13248" s="144"/>
      <c r="D13248" s="144"/>
      <c r="E13248" s="144"/>
      <c r="F13248" s="144"/>
    </row>
    <row r="13249" spans="1:6">
      <c r="A13249" s="144"/>
      <c r="B13249" s="144"/>
      <c r="C13249" s="144"/>
      <c r="D13249" s="144"/>
      <c r="E13249" s="144"/>
      <c r="F13249" s="144"/>
    </row>
    <row r="13250" spans="1:6">
      <c r="A13250" s="144"/>
      <c r="B13250" s="144"/>
      <c r="C13250" s="144"/>
      <c r="D13250" s="144"/>
      <c r="E13250" s="144"/>
      <c r="F13250" s="144"/>
    </row>
    <row r="13251" spans="1:6">
      <c r="A13251" s="144"/>
      <c r="B13251" s="144"/>
      <c r="C13251" s="144"/>
      <c r="D13251" s="144"/>
      <c r="E13251" s="144"/>
      <c r="F13251" s="144"/>
    </row>
    <row r="13252" spans="1:6">
      <c r="A13252" s="144"/>
      <c r="B13252" s="144"/>
      <c r="C13252" s="144"/>
      <c r="D13252" s="144"/>
      <c r="E13252" s="144"/>
      <c r="F13252" s="144"/>
    </row>
    <row r="13253" spans="1:6">
      <c r="A13253" s="144"/>
      <c r="B13253" s="144"/>
      <c r="C13253" s="144"/>
      <c r="D13253" s="144"/>
      <c r="E13253" s="144"/>
      <c r="F13253" s="144"/>
    </row>
    <row r="13254" spans="1:6">
      <c r="A13254" s="144"/>
      <c r="B13254" s="144"/>
      <c r="C13254" s="144"/>
      <c r="D13254" s="144"/>
      <c r="E13254" s="144"/>
      <c r="F13254" s="144"/>
    </row>
    <row r="13255" spans="1:6">
      <c r="A13255" s="144"/>
      <c r="B13255" s="144"/>
      <c r="C13255" s="144"/>
      <c r="D13255" s="144"/>
      <c r="E13255" s="144"/>
      <c r="F13255" s="144"/>
    </row>
    <row r="13256" spans="1:6">
      <c r="A13256" s="144"/>
      <c r="B13256" s="144"/>
      <c r="C13256" s="144"/>
      <c r="D13256" s="144"/>
      <c r="E13256" s="144"/>
      <c r="F13256" s="144"/>
    </row>
    <row r="13257" spans="1:6">
      <c r="A13257" s="144"/>
      <c r="B13257" s="144"/>
      <c r="C13257" s="144"/>
      <c r="D13257" s="144"/>
      <c r="E13257" s="144"/>
      <c r="F13257" s="144"/>
    </row>
    <row r="13258" spans="1:6">
      <c r="A13258" s="144"/>
      <c r="B13258" s="144"/>
      <c r="C13258" s="144"/>
      <c r="D13258" s="144"/>
      <c r="E13258" s="144"/>
      <c r="F13258" s="144"/>
    </row>
    <row r="13259" spans="1:6">
      <c r="A13259" s="144"/>
      <c r="B13259" s="144"/>
      <c r="C13259" s="144"/>
      <c r="D13259" s="144"/>
      <c r="E13259" s="144"/>
      <c r="F13259" s="144"/>
    </row>
    <row r="13260" spans="1:6">
      <c r="A13260" s="144"/>
      <c r="B13260" s="144"/>
      <c r="C13260" s="144"/>
      <c r="D13260" s="144"/>
      <c r="E13260" s="144"/>
      <c r="F13260" s="144"/>
    </row>
    <row r="13261" spans="1:6">
      <c r="A13261" s="144"/>
      <c r="B13261" s="144"/>
      <c r="C13261" s="144"/>
      <c r="D13261" s="144"/>
      <c r="E13261" s="144"/>
      <c r="F13261" s="144"/>
    </row>
    <row r="13262" spans="1:6">
      <c r="A13262" s="144"/>
      <c r="B13262" s="144"/>
      <c r="C13262" s="144"/>
      <c r="D13262" s="144"/>
      <c r="E13262" s="144"/>
      <c r="F13262" s="144"/>
    </row>
    <row r="13263" spans="1:6">
      <c r="A13263" s="144"/>
      <c r="B13263" s="144"/>
      <c r="C13263" s="144"/>
      <c r="D13263" s="144"/>
      <c r="E13263" s="144"/>
      <c r="F13263" s="144"/>
    </row>
    <row r="13264" spans="1:6">
      <c r="A13264" s="144"/>
      <c r="B13264" s="144"/>
      <c r="C13264" s="144"/>
      <c r="D13264" s="144"/>
      <c r="E13264" s="144"/>
      <c r="F13264" s="144"/>
    </row>
    <row r="13265" spans="1:6">
      <c r="A13265" s="144"/>
      <c r="B13265" s="144"/>
      <c r="C13265" s="144"/>
      <c r="D13265" s="144"/>
      <c r="E13265" s="144"/>
      <c r="F13265" s="144"/>
    </row>
    <row r="13266" spans="1:6">
      <c r="A13266" s="144"/>
      <c r="B13266" s="144"/>
      <c r="C13266" s="144"/>
      <c r="D13266" s="144"/>
      <c r="E13266" s="144"/>
      <c r="F13266" s="144"/>
    </row>
    <row r="13267" spans="1:6">
      <c r="A13267" s="144"/>
      <c r="B13267" s="144"/>
      <c r="C13267" s="144"/>
      <c r="D13267" s="144"/>
      <c r="E13267" s="144"/>
      <c r="F13267" s="144"/>
    </row>
    <row r="13268" spans="1:6">
      <c r="A13268" s="144"/>
      <c r="B13268" s="144"/>
      <c r="C13268" s="144"/>
      <c r="D13268" s="144"/>
      <c r="E13268" s="144"/>
      <c r="F13268" s="144"/>
    </row>
    <row r="13269" spans="1:6">
      <c r="A13269" s="144"/>
      <c r="B13269" s="144"/>
      <c r="C13269" s="144"/>
      <c r="D13269" s="144"/>
      <c r="E13269" s="144"/>
      <c r="F13269" s="144"/>
    </row>
    <row r="13270" spans="1:6">
      <c r="A13270" s="144"/>
      <c r="B13270" s="144"/>
      <c r="C13270" s="144"/>
      <c r="D13270" s="144"/>
      <c r="E13270" s="144"/>
      <c r="F13270" s="144"/>
    </row>
    <row r="13271" spans="1:6">
      <c r="A13271" s="144"/>
      <c r="B13271" s="144"/>
      <c r="C13271" s="144"/>
      <c r="D13271" s="144"/>
      <c r="E13271" s="144"/>
      <c r="F13271" s="144"/>
    </row>
    <row r="13272" spans="1:6">
      <c r="A13272" s="144"/>
      <c r="B13272" s="144"/>
      <c r="C13272" s="144"/>
      <c r="D13272" s="144"/>
      <c r="E13272" s="144"/>
      <c r="F13272" s="144"/>
    </row>
    <row r="13273" spans="1:6">
      <c r="A13273" s="144"/>
      <c r="B13273" s="144"/>
      <c r="C13273" s="144"/>
      <c r="D13273" s="144"/>
      <c r="E13273" s="144"/>
      <c r="F13273" s="144"/>
    </row>
    <row r="13274" spans="1:6">
      <c r="A13274" s="144"/>
      <c r="B13274" s="144"/>
      <c r="C13274" s="144"/>
      <c r="D13274" s="144"/>
      <c r="E13274" s="144"/>
      <c r="F13274" s="144"/>
    </row>
    <row r="13275" spans="1:6">
      <c r="A13275" s="144"/>
      <c r="B13275" s="144"/>
      <c r="C13275" s="144"/>
      <c r="D13275" s="144"/>
      <c r="E13275" s="144"/>
      <c r="F13275" s="144"/>
    </row>
    <row r="13276" spans="1:6">
      <c r="A13276" s="144"/>
      <c r="B13276" s="144"/>
      <c r="C13276" s="144"/>
      <c r="D13276" s="144"/>
      <c r="E13276" s="144"/>
      <c r="F13276" s="144"/>
    </row>
    <row r="13277" spans="1:6">
      <c r="A13277" s="144"/>
      <c r="B13277" s="144"/>
      <c r="C13277" s="144"/>
      <c r="D13277" s="144"/>
      <c r="E13277" s="144"/>
      <c r="F13277" s="144"/>
    </row>
    <row r="13278" spans="1:6">
      <c r="A13278" s="144"/>
      <c r="B13278" s="144"/>
      <c r="C13278" s="144"/>
      <c r="D13278" s="144"/>
      <c r="E13278" s="144"/>
      <c r="F13278" s="144"/>
    </row>
    <row r="13279" spans="1:6">
      <c r="A13279" s="144"/>
      <c r="B13279" s="144"/>
      <c r="C13279" s="144"/>
      <c r="D13279" s="144"/>
      <c r="E13279" s="144"/>
      <c r="F13279" s="144"/>
    </row>
    <row r="13280" spans="1:6">
      <c r="A13280" s="144"/>
      <c r="B13280" s="144"/>
      <c r="C13280" s="144"/>
      <c r="D13280" s="144"/>
      <c r="E13280" s="144"/>
      <c r="F13280" s="144"/>
    </row>
    <row r="13281" spans="1:6">
      <c r="A13281" s="144"/>
      <c r="B13281" s="144"/>
      <c r="C13281" s="144"/>
      <c r="D13281" s="144"/>
      <c r="E13281" s="144"/>
      <c r="F13281" s="144"/>
    </row>
    <row r="13282" spans="1:6">
      <c r="A13282" s="144"/>
      <c r="B13282" s="144"/>
      <c r="C13282" s="144"/>
      <c r="D13282" s="144"/>
      <c r="E13282" s="144"/>
      <c r="F13282" s="144"/>
    </row>
    <row r="13283" spans="1:6">
      <c r="A13283" s="144"/>
      <c r="B13283" s="144"/>
      <c r="C13283" s="144"/>
      <c r="D13283" s="144"/>
      <c r="E13283" s="144"/>
      <c r="F13283" s="144"/>
    </row>
    <row r="13284" spans="1:6">
      <c r="A13284" s="144"/>
      <c r="B13284" s="144"/>
      <c r="C13284" s="144"/>
      <c r="D13284" s="144"/>
      <c r="E13284" s="144"/>
      <c r="F13284" s="144"/>
    </row>
    <row r="13285" spans="1:6">
      <c r="A13285" s="144"/>
      <c r="B13285" s="144"/>
      <c r="C13285" s="144"/>
      <c r="D13285" s="144"/>
      <c r="E13285" s="144"/>
      <c r="F13285" s="144"/>
    </row>
    <row r="13286" spans="1:6">
      <c r="A13286" s="144"/>
      <c r="B13286" s="144"/>
      <c r="C13286" s="144"/>
      <c r="D13286" s="144"/>
      <c r="E13286" s="144"/>
      <c r="F13286" s="144"/>
    </row>
    <row r="13287" spans="1:6">
      <c r="A13287" s="144"/>
      <c r="B13287" s="144"/>
      <c r="C13287" s="144"/>
      <c r="D13287" s="144"/>
      <c r="E13287" s="144"/>
      <c r="F13287" s="144"/>
    </row>
    <row r="13288" spans="1:6">
      <c r="A13288" s="144"/>
      <c r="B13288" s="144"/>
      <c r="C13288" s="144"/>
      <c r="D13288" s="144"/>
      <c r="E13288" s="144"/>
      <c r="F13288" s="144"/>
    </row>
    <row r="13289" spans="1:6">
      <c r="A13289" s="144"/>
      <c r="B13289" s="144"/>
      <c r="C13289" s="144"/>
      <c r="D13289" s="144"/>
      <c r="E13289" s="144"/>
      <c r="F13289" s="144"/>
    </row>
    <row r="13290" spans="1:6">
      <c r="A13290" s="144"/>
      <c r="B13290" s="144"/>
      <c r="C13290" s="144"/>
      <c r="D13290" s="144"/>
      <c r="E13290" s="144"/>
      <c r="F13290" s="144"/>
    </row>
    <row r="13291" spans="1:6">
      <c r="A13291" s="144"/>
      <c r="B13291" s="144"/>
      <c r="C13291" s="144"/>
      <c r="D13291" s="144"/>
      <c r="E13291" s="144"/>
      <c r="F13291" s="144"/>
    </row>
    <row r="13292" spans="1:6">
      <c r="A13292" s="144"/>
      <c r="B13292" s="144"/>
      <c r="C13292" s="144"/>
      <c r="D13292" s="144"/>
      <c r="E13292" s="144"/>
      <c r="F13292" s="144"/>
    </row>
    <row r="13293" spans="1:6">
      <c r="A13293" s="144"/>
      <c r="B13293" s="144"/>
      <c r="C13293" s="144"/>
      <c r="D13293" s="144"/>
      <c r="E13293" s="144"/>
      <c r="F13293" s="144"/>
    </row>
    <row r="13294" spans="1:6">
      <c r="A13294" s="144"/>
      <c r="B13294" s="144"/>
      <c r="C13294" s="144"/>
      <c r="D13294" s="144"/>
      <c r="E13294" s="144"/>
      <c r="F13294" s="144"/>
    </row>
    <row r="13295" spans="1:6">
      <c r="A13295" s="144"/>
      <c r="B13295" s="144"/>
      <c r="C13295" s="144"/>
      <c r="D13295" s="144"/>
      <c r="E13295" s="144"/>
      <c r="F13295" s="144"/>
    </row>
    <row r="13296" spans="1:6">
      <c r="A13296" s="144"/>
      <c r="B13296" s="144"/>
      <c r="C13296" s="144"/>
      <c r="D13296" s="144"/>
      <c r="E13296" s="144"/>
      <c r="F13296" s="144"/>
    </row>
    <row r="13297" spans="1:6">
      <c r="A13297" s="144"/>
      <c r="B13297" s="144"/>
      <c r="C13297" s="144"/>
      <c r="D13297" s="144"/>
      <c r="E13297" s="144"/>
      <c r="F13297" s="144"/>
    </row>
    <row r="13298" spans="1:6">
      <c r="A13298" s="144"/>
      <c r="B13298" s="144"/>
      <c r="C13298" s="144"/>
      <c r="D13298" s="144"/>
      <c r="E13298" s="144"/>
      <c r="F13298" s="144"/>
    </row>
    <row r="13299" spans="1:6">
      <c r="A13299" s="144"/>
      <c r="B13299" s="144"/>
      <c r="C13299" s="144"/>
      <c r="D13299" s="144"/>
      <c r="E13299" s="144"/>
      <c r="F13299" s="144"/>
    </row>
    <row r="13300" spans="1:6">
      <c r="A13300" s="144"/>
      <c r="B13300" s="144"/>
      <c r="C13300" s="144"/>
      <c r="D13300" s="144"/>
      <c r="E13300" s="144"/>
      <c r="F13300" s="144"/>
    </row>
    <row r="13301" spans="1:6">
      <c r="A13301" s="144"/>
      <c r="B13301" s="144"/>
      <c r="C13301" s="144"/>
      <c r="D13301" s="144"/>
      <c r="E13301" s="144"/>
      <c r="F13301" s="144"/>
    </row>
    <row r="13302" spans="1:6">
      <c r="A13302" s="144"/>
      <c r="B13302" s="144"/>
      <c r="C13302" s="144"/>
      <c r="D13302" s="144"/>
      <c r="E13302" s="144"/>
      <c r="F13302" s="144"/>
    </row>
    <row r="13303" spans="1:6">
      <c r="A13303" s="144"/>
      <c r="B13303" s="144"/>
      <c r="C13303" s="144"/>
      <c r="D13303" s="144"/>
      <c r="E13303" s="144"/>
      <c r="F13303" s="144"/>
    </row>
    <row r="13304" spans="1:6">
      <c r="A13304" s="144"/>
      <c r="B13304" s="144"/>
      <c r="C13304" s="144"/>
      <c r="D13304" s="144"/>
      <c r="E13304" s="144"/>
      <c r="F13304" s="144"/>
    </row>
    <row r="13305" spans="1:6">
      <c r="A13305" s="144"/>
      <c r="B13305" s="144"/>
      <c r="C13305" s="144"/>
      <c r="D13305" s="144"/>
      <c r="E13305" s="144"/>
      <c r="F13305" s="144"/>
    </row>
    <row r="13306" spans="1:6">
      <c r="A13306" s="144"/>
      <c r="B13306" s="144"/>
      <c r="C13306" s="144"/>
      <c r="D13306" s="144"/>
      <c r="E13306" s="144"/>
      <c r="F13306" s="144"/>
    </row>
    <row r="13307" spans="1:6">
      <c r="A13307" s="144"/>
      <c r="B13307" s="144"/>
      <c r="C13307" s="144"/>
      <c r="D13307" s="144"/>
      <c r="E13307" s="144"/>
      <c r="F13307" s="144"/>
    </row>
    <row r="13308" spans="1:6">
      <c r="A13308" s="144"/>
      <c r="B13308" s="144"/>
      <c r="C13308" s="144"/>
      <c r="D13308" s="144"/>
      <c r="E13308" s="144"/>
      <c r="F13308" s="144"/>
    </row>
    <row r="13309" spans="1:6">
      <c r="A13309" s="144"/>
      <c r="B13309" s="144"/>
      <c r="C13309" s="144"/>
      <c r="D13309" s="144"/>
      <c r="E13309" s="144"/>
      <c r="F13309" s="144"/>
    </row>
    <row r="13310" spans="1:6">
      <c r="A13310" s="144"/>
      <c r="B13310" s="144"/>
      <c r="C13310" s="144"/>
      <c r="D13310" s="144"/>
      <c r="E13310" s="144"/>
      <c r="F13310" s="144"/>
    </row>
    <row r="13311" spans="1:6">
      <c r="A13311" s="144"/>
      <c r="B13311" s="144"/>
      <c r="C13311" s="144"/>
      <c r="D13311" s="144"/>
      <c r="E13311" s="144"/>
      <c r="F13311" s="144"/>
    </row>
    <row r="13312" spans="1:6">
      <c r="A13312" s="144"/>
      <c r="B13312" s="144"/>
      <c r="C13312" s="144"/>
      <c r="D13312" s="144"/>
      <c r="E13312" s="144"/>
      <c r="F13312" s="144"/>
    </row>
    <row r="13313" spans="1:6">
      <c r="A13313" s="144"/>
      <c r="B13313" s="144"/>
      <c r="C13313" s="144"/>
      <c r="D13313" s="144"/>
      <c r="E13313" s="144"/>
      <c r="F13313" s="144"/>
    </row>
    <row r="13314" spans="1:6">
      <c r="A13314" s="144"/>
      <c r="B13314" s="144"/>
      <c r="C13314" s="144"/>
      <c r="D13314" s="144"/>
      <c r="E13314" s="144"/>
      <c r="F13314" s="144"/>
    </row>
    <row r="13315" spans="1:6">
      <c r="A13315" s="144"/>
      <c r="B13315" s="144"/>
      <c r="C13315" s="144"/>
      <c r="D13315" s="144"/>
      <c r="E13315" s="144"/>
      <c r="F13315" s="144"/>
    </row>
    <row r="13316" spans="1:6">
      <c r="A13316" s="144"/>
      <c r="B13316" s="144"/>
      <c r="C13316" s="144"/>
      <c r="D13316" s="144"/>
      <c r="E13316" s="144"/>
      <c r="F13316" s="144"/>
    </row>
    <row r="13317" spans="1:6">
      <c r="A13317" s="144"/>
      <c r="B13317" s="144"/>
      <c r="C13317" s="144"/>
      <c r="D13317" s="144"/>
      <c r="E13317" s="144"/>
      <c r="F13317" s="144"/>
    </row>
    <row r="13318" spans="1:6">
      <c r="A13318" s="144"/>
      <c r="B13318" s="144"/>
      <c r="C13318" s="144"/>
      <c r="D13318" s="144"/>
      <c r="E13318" s="144"/>
      <c r="F13318" s="144"/>
    </row>
    <row r="13319" spans="1:6">
      <c r="A13319" s="144"/>
      <c r="B13319" s="144"/>
      <c r="C13319" s="144"/>
      <c r="D13319" s="144"/>
      <c r="E13319" s="144"/>
      <c r="F13319" s="144"/>
    </row>
    <row r="13320" spans="1:6">
      <c r="A13320" s="144"/>
      <c r="B13320" s="144"/>
      <c r="C13320" s="144"/>
      <c r="D13320" s="144"/>
      <c r="E13320" s="144"/>
      <c r="F13320" s="144"/>
    </row>
    <row r="13321" spans="1:6">
      <c r="A13321" s="144"/>
      <c r="B13321" s="144"/>
      <c r="C13321" s="144"/>
      <c r="D13321" s="144"/>
      <c r="E13321" s="144"/>
      <c r="F13321" s="144"/>
    </row>
    <row r="13322" spans="1:6">
      <c r="A13322" s="144"/>
      <c r="B13322" s="144"/>
      <c r="C13322" s="144"/>
      <c r="D13322" s="144"/>
      <c r="E13322" s="144"/>
      <c r="F13322" s="144"/>
    </row>
    <row r="13323" spans="1:6">
      <c r="A13323" s="144"/>
      <c r="B13323" s="144"/>
      <c r="C13323" s="144"/>
      <c r="D13323" s="144"/>
      <c r="E13323" s="144"/>
      <c r="F13323" s="144"/>
    </row>
    <row r="13324" spans="1:6">
      <c r="A13324" s="144"/>
      <c r="B13324" s="144"/>
      <c r="C13324" s="144"/>
      <c r="D13324" s="144"/>
      <c r="E13324" s="144"/>
      <c r="F13324" s="144"/>
    </row>
    <row r="13325" spans="1:6">
      <c r="A13325" s="144"/>
      <c r="B13325" s="144"/>
      <c r="C13325" s="144"/>
      <c r="D13325" s="144"/>
      <c r="E13325" s="144"/>
      <c r="F13325" s="144"/>
    </row>
    <row r="13326" spans="1:6">
      <c r="A13326" s="144"/>
      <c r="B13326" s="144"/>
      <c r="C13326" s="144"/>
      <c r="D13326" s="144"/>
      <c r="E13326" s="144"/>
      <c r="F13326" s="144"/>
    </row>
    <row r="13327" spans="1:6">
      <c r="A13327" s="144"/>
      <c r="B13327" s="144"/>
      <c r="C13327" s="144"/>
      <c r="D13327" s="144"/>
      <c r="E13327" s="144"/>
      <c r="F13327" s="144"/>
    </row>
    <row r="13328" spans="1:6">
      <c r="A13328" s="144"/>
      <c r="B13328" s="144"/>
      <c r="C13328" s="144"/>
      <c r="D13328" s="144"/>
      <c r="E13328" s="144"/>
      <c r="F13328" s="144"/>
    </row>
    <row r="13329" spans="1:6">
      <c r="A13329" s="144"/>
      <c r="B13329" s="144"/>
      <c r="C13329" s="144"/>
      <c r="D13329" s="144"/>
      <c r="E13329" s="144"/>
      <c r="F13329" s="144"/>
    </row>
    <row r="13330" spans="1:6">
      <c r="A13330" s="144"/>
      <c r="B13330" s="144"/>
      <c r="C13330" s="144"/>
      <c r="D13330" s="144"/>
      <c r="E13330" s="144"/>
      <c r="F13330" s="144"/>
    </row>
    <row r="13331" spans="1:6">
      <c r="A13331" s="144"/>
      <c r="B13331" s="144"/>
      <c r="C13331" s="144"/>
      <c r="D13331" s="144"/>
      <c r="E13331" s="144"/>
      <c r="F13331" s="144"/>
    </row>
    <row r="13332" spans="1:6">
      <c r="A13332" s="144"/>
      <c r="B13332" s="144"/>
      <c r="C13332" s="144"/>
      <c r="D13332" s="144"/>
      <c r="E13332" s="144"/>
      <c r="F13332" s="144"/>
    </row>
    <row r="13333" spans="1:6">
      <c r="A13333" s="144"/>
      <c r="B13333" s="144"/>
      <c r="C13333" s="144"/>
      <c r="D13333" s="144"/>
      <c r="E13333" s="144"/>
      <c r="F13333" s="144"/>
    </row>
    <row r="13334" spans="1:6">
      <c r="A13334" s="144"/>
      <c r="B13334" s="144"/>
      <c r="C13334" s="144"/>
      <c r="D13334" s="144"/>
      <c r="E13334" s="144"/>
      <c r="F13334" s="144"/>
    </row>
    <row r="13335" spans="1:6">
      <c r="A13335" s="144"/>
      <c r="B13335" s="144"/>
      <c r="C13335" s="144"/>
      <c r="D13335" s="144"/>
      <c r="E13335" s="144"/>
      <c r="F13335" s="144"/>
    </row>
    <row r="13336" spans="1:6">
      <c r="A13336" s="144"/>
      <c r="B13336" s="144"/>
      <c r="C13336" s="144"/>
      <c r="D13336" s="144"/>
      <c r="E13336" s="144"/>
      <c r="F13336" s="144"/>
    </row>
    <row r="13337" spans="1:6">
      <c r="A13337" s="144"/>
      <c r="B13337" s="144"/>
      <c r="C13337" s="144"/>
      <c r="D13337" s="144"/>
      <c r="E13337" s="144"/>
      <c r="F13337" s="144"/>
    </row>
    <row r="13338" spans="1:6">
      <c r="A13338" s="144"/>
      <c r="B13338" s="144"/>
      <c r="C13338" s="144"/>
      <c r="D13338" s="144"/>
      <c r="E13338" s="144"/>
      <c r="F13338" s="144"/>
    </row>
    <row r="13339" spans="1:6">
      <c r="A13339" s="144"/>
      <c r="B13339" s="144"/>
      <c r="C13339" s="144"/>
      <c r="D13339" s="144"/>
      <c r="E13339" s="144"/>
      <c r="F13339" s="144"/>
    </row>
    <row r="13340" spans="1:6">
      <c r="A13340" s="144"/>
      <c r="B13340" s="144"/>
      <c r="C13340" s="144"/>
      <c r="D13340" s="144"/>
      <c r="E13340" s="144"/>
      <c r="F13340" s="144"/>
    </row>
    <row r="13341" spans="1:6">
      <c r="A13341" s="144"/>
      <c r="B13341" s="144"/>
      <c r="C13341" s="144"/>
      <c r="D13341" s="144"/>
      <c r="E13341" s="144"/>
      <c r="F13341" s="144"/>
    </row>
    <row r="13342" spans="1:6">
      <c r="A13342" s="144"/>
      <c r="B13342" s="144"/>
      <c r="C13342" s="144"/>
      <c r="D13342" s="144"/>
      <c r="E13342" s="144"/>
      <c r="F13342" s="144"/>
    </row>
    <row r="13343" spans="1:6">
      <c r="A13343" s="144"/>
      <c r="B13343" s="144"/>
      <c r="C13343" s="144"/>
      <c r="D13343" s="144"/>
      <c r="E13343" s="144"/>
      <c r="F13343" s="144"/>
    </row>
    <row r="13344" spans="1:6">
      <c r="A13344" s="144"/>
      <c r="B13344" s="144"/>
      <c r="C13344" s="144"/>
      <c r="D13344" s="144"/>
      <c r="E13344" s="144"/>
      <c r="F13344" s="144"/>
    </row>
    <row r="13345" spans="1:6">
      <c r="A13345" s="144"/>
      <c r="B13345" s="144"/>
      <c r="C13345" s="144"/>
      <c r="D13345" s="144"/>
      <c r="E13345" s="144"/>
      <c r="F13345" s="144"/>
    </row>
    <row r="13346" spans="1:6">
      <c r="A13346" s="144"/>
      <c r="B13346" s="144"/>
      <c r="C13346" s="144"/>
      <c r="D13346" s="144"/>
      <c r="E13346" s="144"/>
      <c r="F13346" s="144"/>
    </row>
    <row r="13347" spans="1:6">
      <c r="A13347" s="144"/>
      <c r="B13347" s="144"/>
      <c r="C13347" s="144"/>
      <c r="D13347" s="144"/>
      <c r="E13347" s="144"/>
      <c r="F13347" s="144"/>
    </row>
    <row r="13348" spans="1:6">
      <c r="A13348" s="144"/>
      <c r="B13348" s="144"/>
      <c r="C13348" s="144"/>
      <c r="D13348" s="144"/>
      <c r="E13348" s="144"/>
      <c r="F13348" s="144"/>
    </row>
    <row r="13349" spans="1:6">
      <c r="A13349" s="144"/>
      <c r="B13349" s="144"/>
      <c r="C13349" s="144"/>
      <c r="D13349" s="144"/>
      <c r="E13349" s="144"/>
      <c r="F13349" s="144"/>
    </row>
    <row r="13350" spans="1:6">
      <c r="A13350" s="144"/>
      <c r="B13350" s="144"/>
      <c r="C13350" s="144"/>
      <c r="D13350" s="144"/>
      <c r="E13350" s="144"/>
      <c r="F13350" s="144"/>
    </row>
    <row r="13351" spans="1:6">
      <c r="A13351" s="144"/>
      <c r="B13351" s="144"/>
      <c r="C13351" s="144"/>
      <c r="D13351" s="144"/>
      <c r="E13351" s="144"/>
      <c r="F13351" s="144"/>
    </row>
    <row r="13352" spans="1:6">
      <c r="A13352" s="144"/>
      <c r="B13352" s="144"/>
      <c r="C13352" s="144"/>
      <c r="D13352" s="144"/>
      <c r="E13352" s="144"/>
      <c r="F13352" s="144"/>
    </row>
    <row r="13353" spans="1:6">
      <c r="A13353" s="144"/>
      <c r="B13353" s="144"/>
      <c r="C13353" s="144"/>
      <c r="D13353" s="144"/>
      <c r="E13353" s="144"/>
      <c r="F13353" s="144"/>
    </row>
    <row r="13354" spans="1:6">
      <c r="A13354" s="144"/>
      <c r="B13354" s="144"/>
      <c r="C13354" s="144"/>
      <c r="D13354" s="144"/>
      <c r="E13354" s="144"/>
      <c r="F13354" s="144"/>
    </row>
    <row r="13355" spans="1:6">
      <c r="A13355" s="144"/>
      <c r="B13355" s="144"/>
      <c r="C13355" s="144"/>
      <c r="D13355" s="144"/>
      <c r="E13355" s="144"/>
      <c r="F13355" s="144"/>
    </row>
    <row r="13356" spans="1:6">
      <c r="A13356" s="144"/>
      <c r="B13356" s="144"/>
      <c r="C13356" s="144"/>
      <c r="D13356" s="144"/>
      <c r="E13356" s="144"/>
      <c r="F13356" s="144"/>
    </row>
    <row r="13357" spans="1:6">
      <c r="A13357" s="144"/>
      <c r="B13357" s="144"/>
      <c r="C13357" s="144"/>
      <c r="D13357" s="144"/>
      <c r="E13357" s="144"/>
      <c r="F13357" s="144"/>
    </row>
    <row r="13358" spans="1:6">
      <c r="A13358" s="144"/>
      <c r="B13358" s="144"/>
      <c r="C13358" s="144"/>
      <c r="D13358" s="144"/>
      <c r="E13358" s="144"/>
      <c r="F13358" s="144"/>
    </row>
    <row r="13359" spans="1:6">
      <c r="A13359" s="144"/>
      <c r="B13359" s="144"/>
      <c r="C13359" s="144"/>
      <c r="D13359" s="144"/>
      <c r="E13359" s="144"/>
      <c r="F13359" s="144"/>
    </row>
    <row r="13360" spans="1:6">
      <c r="A13360" s="144"/>
      <c r="B13360" s="144"/>
      <c r="C13360" s="144"/>
      <c r="D13360" s="144"/>
      <c r="E13360" s="144"/>
      <c r="F13360" s="144"/>
    </row>
    <row r="13361" spans="1:6">
      <c r="A13361" s="144"/>
      <c r="B13361" s="144"/>
      <c r="C13361" s="144"/>
      <c r="D13361" s="144"/>
      <c r="E13361" s="144"/>
      <c r="F13361" s="144"/>
    </row>
    <row r="13362" spans="1:6">
      <c r="A13362" s="144"/>
      <c r="B13362" s="144"/>
      <c r="C13362" s="144"/>
      <c r="D13362" s="144"/>
      <c r="E13362" s="144"/>
      <c r="F13362" s="144"/>
    </row>
    <row r="13363" spans="1:6">
      <c r="A13363" s="144"/>
      <c r="B13363" s="144"/>
      <c r="C13363" s="144"/>
      <c r="D13363" s="144"/>
      <c r="E13363" s="144"/>
      <c r="F13363" s="144"/>
    </row>
    <row r="13364" spans="1:6">
      <c r="A13364" s="144"/>
      <c r="B13364" s="144"/>
      <c r="C13364" s="144"/>
      <c r="D13364" s="144"/>
      <c r="E13364" s="144"/>
      <c r="F13364" s="144"/>
    </row>
    <row r="13365" spans="1:6">
      <c r="A13365" s="144"/>
      <c r="B13365" s="144"/>
      <c r="C13365" s="144"/>
      <c r="D13365" s="144"/>
      <c r="E13365" s="144"/>
      <c r="F13365" s="144"/>
    </row>
    <row r="13366" spans="1:6">
      <c r="A13366" s="144"/>
      <c r="B13366" s="144"/>
      <c r="C13366" s="144"/>
      <c r="D13366" s="144"/>
      <c r="E13366" s="144"/>
      <c r="F13366" s="144"/>
    </row>
    <row r="13367" spans="1:6">
      <c r="A13367" s="144"/>
      <c r="B13367" s="144"/>
      <c r="C13367" s="144"/>
      <c r="D13367" s="144"/>
      <c r="E13367" s="144"/>
      <c r="F13367" s="144"/>
    </row>
    <row r="13368" spans="1:6">
      <c r="A13368" s="144"/>
      <c r="B13368" s="144"/>
      <c r="C13368" s="144"/>
      <c r="D13368" s="144"/>
      <c r="E13368" s="144"/>
      <c r="F13368" s="144"/>
    </row>
    <row r="13369" spans="1:6">
      <c r="A13369" s="144"/>
      <c r="B13369" s="144"/>
      <c r="C13369" s="144"/>
      <c r="D13369" s="144"/>
      <c r="E13369" s="144"/>
      <c r="F13369" s="144"/>
    </row>
    <row r="13370" spans="1:6">
      <c r="A13370" s="144"/>
      <c r="B13370" s="144"/>
      <c r="C13370" s="144"/>
      <c r="D13370" s="144"/>
      <c r="E13370" s="144"/>
      <c r="F13370" s="144"/>
    </row>
    <row r="13371" spans="1:6">
      <c r="A13371" s="144"/>
      <c r="B13371" s="144"/>
      <c r="C13371" s="144"/>
      <c r="D13371" s="144"/>
      <c r="E13371" s="144"/>
      <c r="F13371" s="144"/>
    </row>
    <row r="13372" spans="1:6">
      <c r="A13372" s="144"/>
      <c r="B13372" s="144"/>
      <c r="C13372" s="144"/>
      <c r="D13372" s="144"/>
      <c r="E13372" s="144"/>
      <c r="F13372" s="144"/>
    </row>
    <row r="13373" spans="1:6">
      <c r="A13373" s="144"/>
      <c r="B13373" s="144"/>
      <c r="C13373" s="144"/>
      <c r="D13373" s="144"/>
      <c r="E13373" s="144"/>
      <c r="F13373" s="144"/>
    </row>
    <row r="13374" spans="1:6">
      <c r="A13374" s="144"/>
      <c r="B13374" s="144"/>
      <c r="C13374" s="144"/>
      <c r="D13374" s="144"/>
      <c r="E13374" s="144"/>
      <c r="F13374" s="144"/>
    </row>
    <row r="13375" spans="1:6">
      <c r="A13375" s="144"/>
      <c r="B13375" s="144"/>
      <c r="C13375" s="144"/>
      <c r="D13375" s="144"/>
      <c r="E13375" s="144"/>
      <c r="F13375" s="144"/>
    </row>
    <row r="13376" spans="1:6">
      <c r="A13376" s="144"/>
      <c r="B13376" s="144"/>
      <c r="C13376" s="144"/>
      <c r="D13376" s="144"/>
      <c r="E13376" s="144"/>
      <c r="F13376" s="144"/>
    </row>
    <row r="13377" spans="1:6">
      <c r="A13377" s="144"/>
      <c r="B13377" s="144"/>
      <c r="C13377" s="144"/>
      <c r="D13377" s="144"/>
      <c r="E13377" s="144"/>
      <c r="F13377" s="144"/>
    </row>
    <row r="13378" spans="1:6">
      <c r="A13378" s="144"/>
      <c r="B13378" s="144"/>
      <c r="C13378" s="144"/>
      <c r="D13378" s="144"/>
      <c r="E13378" s="144"/>
      <c r="F13378" s="144"/>
    </row>
    <row r="13379" spans="1:6">
      <c r="A13379" s="144"/>
      <c r="B13379" s="144"/>
      <c r="C13379" s="144"/>
      <c r="D13379" s="144"/>
      <c r="E13379" s="144"/>
      <c r="F13379" s="144"/>
    </row>
    <row r="13380" spans="1:6">
      <c r="A13380" s="144"/>
      <c r="B13380" s="144"/>
      <c r="C13380" s="144"/>
      <c r="D13380" s="144"/>
      <c r="E13380" s="144"/>
      <c r="F13380" s="144"/>
    </row>
    <row r="13381" spans="1:6">
      <c r="A13381" s="144"/>
      <c r="B13381" s="144"/>
      <c r="C13381" s="144"/>
      <c r="D13381" s="144"/>
      <c r="E13381" s="144"/>
      <c r="F13381" s="144"/>
    </row>
    <row r="13382" spans="1:6">
      <c r="A13382" s="144"/>
      <c r="B13382" s="144"/>
      <c r="C13382" s="144"/>
      <c r="D13382" s="144"/>
      <c r="E13382" s="144"/>
      <c r="F13382" s="144"/>
    </row>
    <row r="13383" spans="1:6">
      <c r="A13383" s="144"/>
      <c r="B13383" s="144"/>
      <c r="C13383" s="144"/>
      <c r="D13383" s="144"/>
      <c r="E13383" s="144"/>
      <c r="F13383" s="144"/>
    </row>
    <row r="13384" spans="1:6">
      <c r="A13384" s="144"/>
      <c r="B13384" s="144"/>
      <c r="C13384" s="144"/>
      <c r="D13384" s="144"/>
      <c r="E13384" s="144"/>
      <c r="F13384" s="144"/>
    </row>
    <row r="13385" spans="1:6">
      <c r="A13385" s="144"/>
      <c r="B13385" s="144"/>
      <c r="C13385" s="144"/>
      <c r="D13385" s="144"/>
      <c r="E13385" s="144"/>
      <c r="F13385" s="144"/>
    </row>
    <row r="13386" spans="1:6">
      <c r="A13386" s="144"/>
      <c r="B13386" s="144"/>
      <c r="C13386" s="144"/>
      <c r="D13386" s="144"/>
      <c r="E13386" s="144"/>
      <c r="F13386" s="144"/>
    </row>
    <row r="13387" spans="1:6">
      <c r="A13387" s="144"/>
      <c r="B13387" s="144"/>
      <c r="C13387" s="144"/>
      <c r="D13387" s="144"/>
      <c r="E13387" s="144"/>
      <c r="F13387" s="144"/>
    </row>
    <row r="13388" spans="1:6">
      <c r="A13388" s="144"/>
      <c r="B13388" s="144"/>
      <c r="C13388" s="144"/>
      <c r="D13388" s="144"/>
      <c r="E13388" s="144"/>
      <c r="F13388" s="144"/>
    </row>
    <row r="13389" spans="1:6">
      <c r="A13389" s="144"/>
      <c r="B13389" s="144"/>
      <c r="C13389" s="144"/>
      <c r="D13389" s="144"/>
      <c r="E13389" s="144"/>
      <c r="F13389" s="144"/>
    </row>
    <row r="13390" spans="1:6">
      <c r="A13390" s="144"/>
      <c r="B13390" s="144"/>
      <c r="C13390" s="144"/>
      <c r="D13390" s="144"/>
      <c r="E13390" s="144"/>
      <c r="F13390" s="144"/>
    </row>
    <row r="13391" spans="1:6">
      <c r="A13391" s="144"/>
      <c r="B13391" s="144"/>
      <c r="C13391" s="144"/>
      <c r="D13391" s="144"/>
      <c r="E13391" s="144"/>
      <c r="F13391" s="144"/>
    </row>
    <row r="13392" spans="1:6">
      <c r="A13392" s="144"/>
      <c r="B13392" s="144"/>
      <c r="C13392" s="144"/>
      <c r="D13392" s="144"/>
      <c r="E13392" s="144"/>
      <c r="F13392" s="144"/>
    </row>
    <row r="13393" spans="1:6">
      <c r="A13393" s="144"/>
      <c r="B13393" s="144"/>
      <c r="C13393" s="144"/>
      <c r="D13393" s="144"/>
      <c r="E13393" s="144"/>
      <c r="F13393" s="144"/>
    </row>
    <row r="13394" spans="1:6">
      <c r="A13394" s="144"/>
      <c r="B13394" s="144"/>
      <c r="C13394" s="144"/>
      <c r="D13394" s="144"/>
      <c r="E13394" s="144"/>
      <c r="F13394" s="144"/>
    </row>
    <row r="13395" spans="1:6">
      <c r="A13395" s="144"/>
      <c r="B13395" s="144"/>
      <c r="C13395" s="144"/>
      <c r="D13395" s="144"/>
      <c r="E13395" s="144"/>
      <c r="F13395" s="144"/>
    </row>
    <row r="13396" spans="1:6">
      <c r="A13396" s="144"/>
      <c r="B13396" s="144"/>
      <c r="C13396" s="144"/>
      <c r="D13396" s="144"/>
      <c r="E13396" s="144"/>
      <c r="F13396" s="144"/>
    </row>
    <row r="13397" spans="1:6">
      <c r="A13397" s="144"/>
      <c r="B13397" s="144"/>
      <c r="C13397" s="144"/>
      <c r="D13397" s="144"/>
      <c r="E13397" s="144"/>
      <c r="F13397" s="144"/>
    </row>
    <row r="13398" spans="1:6">
      <c r="A13398" s="144"/>
      <c r="B13398" s="144"/>
      <c r="C13398" s="144"/>
      <c r="D13398" s="144"/>
      <c r="E13398" s="144"/>
      <c r="F13398" s="144"/>
    </row>
    <row r="13399" spans="1:6">
      <c r="A13399" s="144"/>
      <c r="B13399" s="144"/>
      <c r="C13399" s="144"/>
      <c r="D13399" s="144"/>
      <c r="E13399" s="144"/>
      <c r="F13399" s="144"/>
    </row>
    <row r="13400" spans="1:6">
      <c r="A13400" s="144"/>
      <c r="B13400" s="144"/>
      <c r="C13400" s="144"/>
      <c r="D13400" s="144"/>
      <c r="E13400" s="144"/>
      <c r="F13400" s="144"/>
    </row>
    <row r="13401" spans="1:6">
      <c r="A13401" s="144"/>
      <c r="B13401" s="144"/>
      <c r="C13401" s="144"/>
      <c r="D13401" s="144"/>
      <c r="E13401" s="144"/>
      <c r="F13401" s="144"/>
    </row>
    <row r="13402" spans="1:6">
      <c r="A13402" s="144"/>
      <c r="B13402" s="144"/>
      <c r="C13402" s="144"/>
      <c r="D13402" s="144"/>
      <c r="E13402" s="144"/>
      <c r="F13402" s="144"/>
    </row>
    <row r="13403" spans="1:6">
      <c r="A13403" s="144"/>
      <c r="B13403" s="144"/>
      <c r="C13403" s="144"/>
      <c r="D13403" s="144"/>
      <c r="E13403" s="144"/>
      <c r="F13403" s="144"/>
    </row>
    <row r="13404" spans="1:6">
      <c r="A13404" s="144"/>
      <c r="B13404" s="144"/>
      <c r="C13404" s="144"/>
      <c r="D13404" s="144"/>
      <c r="E13404" s="144"/>
      <c r="F13404" s="144"/>
    </row>
    <row r="13405" spans="1:6">
      <c r="A13405" s="144"/>
      <c r="B13405" s="144"/>
      <c r="C13405" s="144"/>
      <c r="D13405" s="144"/>
      <c r="E13405" s="144"/>
      <c r="F13405" s="144"/>
    </row>
    <row r="13406" spans="1:6">
      <c r="A13406" s="144"/>
      <c r="B13406" s="144"/>
      <c r="C13406" s="144"/>
      <c r="D13406" s="144"/>
      <c r="E13406" s="144"/>
      <c r="F13406" s="144"/>
    </row>
    <row r="13407" spans="1:6">
      <c r="A13407" s="144"/>
      <c r="B13407" s="144"/>
      <c r="C13407" s="144"/>
      <c r="D13407" s="144"/>
      <c r="E13407" s="144"/>
      <c r="F13407" s="144"/>
    </row>
    <row r="13408" spans="1:6">
      <c r="A13408" s="144"/>
      <c r="B13408" s="144"/>
      <c r="C13408" s="144"/>
      <c r="D13408" s="144"/>
      <c r="E13408" s="144"/>
      <c r="F13408" s="144"/>
    </row>
    <row r="13409" spans="1:6">
      <c r="A13409" s="144"/>
      <c r="B13409" s="144"/>
      <c r="C13409" s="144"/>
      <c r="D13409" s="144"/>
      <c r="E13409" s="144"/>
      <c r="F13409" s="144"/>
    </row>
    <row r="13410" spans="1:6">
      <c r="A13410" s="144"/>
      <c r="B13410" s="144"/>
      <c r="C13410" s="144"/>
      <c r="D13410" s="144"/>
      <c r="E13410" s="144"/>
      <c r="F13410" s="144"/>
    </row>
    <row r="13411" spans="1:6">
      <c r="A13411" s="144"/>
      <c r="B13411" s="144"/>
      <c r="C13411" s="144"/>
      <c r="D13411" s="144"/>
      <c r="E13411" s="144"/>
      <c r="F13411" s="144"/>
    </row>
    <row r="13412" spans="1:6">
      <c r="A13412" s="144"/>
      <c r="B13412" s="144"/>
      <c r="C13412" s="144"/>
      <c r="D13412" s="144"/>
      <c r="E13412" s="144"/>
      <c r="F13412" s="144"/>
    </row>
    <row r="13413" spans="1:6">
      <c r="A13413" s="144"/>
      <c r="B13413" s="144"/>
      <c r="C13413" s="144"/>
      <c r="D13413" s="144"/>
      <c r="E13413" s="144"/>
      <c r="F13413" s="144"/>
    </row>
    <row r="13414" spans="1:6">
      <c r="A13414" s="144"/>
      <c r="B13414" s="144"/>
      <c r="C13414" s="144"/>
      <c r="D13414" s="144"/>
      <c r="E13414" s="144"/>
      <c r="F13414" s="144"/>
    </row>
    <row r="13415" spans="1:6">
      <c r="A13415" s="144"/>
      <c r="B13415" s="144"/>
      <c r="C13415" s="144"/>
      <c r="D13415" s="144"/>
      <c r="E13415" s="144"/>
      <c r="F13415" s="144"/>
    </row>
    <row r="13416" spans="1:6">
      <c r="A13416" s="144"/>
      <c r="B13416" s="144"/>
      <c r="C13416" s="144"/>
      <c r="D13416" s="144"/>
      <c r="E13416" s="144"/>
      <c r="F13416" s="144"/>
    </row>
    <row r="13417" spans="1:6">
      <c r="A13417" s="144"/>
      <c r="B13417" s="144"/>
      <c r="C13417" s="144"/>
      <c r="D13417" s="144"/>
      <c r="E13417" s="144"/>
      <c r="F13417" s="144"/>
    </row>
    <row r="13418" spans="1:6">
      <c r="A13418" s="144"/>
      <c r="B13418" s="144"/>
      <c r="C13418" s="144"/>
      <c r="D13418" s="144"/>
      <c r="E13418" s="144"/>
      <c r="F13418" s="144"/>
    </row>
    <row r="13419" spans="1:6">
      <c r="A13419" s="144"/>
      <c r="B13419" s="144"/>
      <c r="C13419" s="144"/>
      <c r="D13419" s="144"/>
      <c r="E13419" s="144"/>
      <c r="F13419" s="144"/>
    </row>
    <row r="13420" spans="1:6">
      <c r="A13420" s="144"/>
      <c r="B13420" s="144"/>
      <c r="C13420" s="144"/>
      <c r="D13420" s="144"/>
      <c r="E13420" s="144"/>
      <c r="F13420" s="144"/>
    </row>
    <row r="13421" spans="1:6">
      <c r="A13421" s="144"/>
      <c r="B13421" s="144"/>
      <c r="C13421" s="144"/>
      <c r="D13421" s="144"/>
      <c r="E13421" s="144"/>
      <c r="F13421" s="144"/>
    </row>
    <row r="13422" spans="1:6">
      <c r="A13422" s="144"/>
      <c r="B13422" s="144"/>
      <c r="C13422" s="144"/>
      <c r="D13422" s="144"/>
      <c r="E13422" s="144"/>
      <c r="F13422" s="144"/>
    </row>
    <row r="13423" spans="1:6">
      <c r="A13423" s="144"/>
      <c r="B13423" s="144"/>
      <c r="C13423" s="144"/>
      <c r="D13423" s="144"/>
      <c r="E13423" s="144"/>
      <c r="F13423" s="144"/>
    </row>
    <row r="13424" spans="1:6">
      <c r="A13424" s="144"/>
      <c r="B13424" s="144"/>
      <c r="C13424" s="144"/>
      <c r="D13424" s="144"/>
      <c r="E13424" s="144"/>
      <c r="F13424" s="144"/>
    </row>
    <row r="13425" spans="1:6">
      <c r="A13425" s="144"/>
      <c r="B13425" s="144"/>
      <c r="C13425" s="144"/>
      <c r="D13425" s="144"/>
      <c r="E13425" s="144"/>
      <c r="F13425" s="144"/>
    </row>
    <row r="13426" spans="1:6">
      <c r="A13426" s="144"/>
      <c r="B13426" s="144"/>
      <c r="C13426" s="144"/>
      <c r="D13426" s="144"/>
      <c r="E13426" s="144"/>
      <c r="F13426" s="144"/>
    </row>
    <row r="13427" spans="1:6">
      <c r="A13427" s="144"/>
      <c r="B13427" s="144"/>
      <c r="C13427" s="144"/>
      <c r="D13427" s="144"/>
      <c r="E13427" s="144"/>
      <c r="F13427" s="144"/>
    </row>
    <row r="13428" spans="1:6">
      <c r="A13428" s="144"/>
      <c r="B13428" s="144"/>
      <c r="C13428" s="144"/>
      <c r="D13428" s="144"/>
      <c r="E13428" s="144"/>
      <c r="F13428" s="144"/>
    </row>
    <row r="13429" spans="1:6">
      <c r="A13429" s="144"/>
      <c r="B13429" s="144"/>
      <c r="C13429" s="144"/>
      <c r="D13429" s="144"/>
      <c r="E13429" s="144"/>
      <c r="F13429" s="144"/>
    </row>
    <row r="13430" spans="1:6">
      <c r="A13430" s="144"/>
      <c r="B13430" s="144"/>
      <c r="C13430" s="144"/>
      <c r="D13430" s="144"/>
      <c r="E13430" s="144"/>
      <c r="F13430" s="144"/>
    </row>
    <row r="13431" spans="1:6">
      <c r="A13431" s="144"/>
      <c r="B13431" s="144"/>
      <c r="C13431" s="144"/>
      <c r="D13431" s="144"/>
      <c r="E13431" s="144"/>
      <c r="F13431" s="144"/>
    </row>
    <row r="13432" spans="1:6">
      <c r="A13432" s="144"/>
      <c r="B13432" s="144"/>
      <c r="C13432" s="144"/>
      <c r="D13432" s="144"/>
      <c r="E13432" s="144"/>
      <c r="F13432" s="144"/>
    </row>
    <row r="13433" spans="1:6">
      <c r="A13433" s="144"/>
      <c r="B13433" s="144"/>
      <c r="C13433" s="144"/>
      <c r="D13433" s="144"/>
      <c r="E13433" s="144"/>
      <c r="F13433" s="144"/>
    </row>
    <row r="13434" spans="1:6">
      <c r="A13434" s="144"/>
      <c r="B13434" s="144"/>
      <c r="C13434" s="144"/>
      <c r="D13434" s="144"/>
      <c r="E13434" s="144"/>
      <c r="F13434" s="144"/>
    </row>
    <row r="13435" spans="1:6">
      <c r="A13435" s="144"/>
      <c r="B13435" s="144"/>
      <c r="C13435" s="144"/>
      <c r="D13435" s="144"/>
      <c r="E13435" s="144"/>
      <c r="F13435" s="144"/>
    </row>
    <row r="13436" spans="1:6">
      <c r="A13436" s="144"/>
      <c r="B13436" s="144"/>
      <c r="C13436" s="144"/>
      <c r="D13436" s="144"/>
      <c r="E13436" s="144"/>
      <c r="F13436" s="144"/>
    </row>
    <row r="13437" spans="1:6">
      <c r="A13437" s="144"/>
      <c r="B13437" s="144"/>
      <c r="C13437" s="144"/>
      <c r="D13437" s="144"/>
      <c r="E13437" s="144"/>
      <c r="F13437" s="144"/>
    </row>
    <row r="13438" spans="1:6">
      <c r="A13438" s="144"/>
      <c r="B13438" s="144"/>
      <c r="C13438" s="144"/>
      <c r="D13438" s="144"/>
      <c r="E13438" s="144"/>
      <c r="F13438" s="144"/>
    </row>
    <row r="13439" spans="1:6">
      <c r="A13439" s="144"/>
      <c r="B13439" s="144"/>
      <c r="C13439" s="144"/>
      <c r="D13439" s="144"/>
      <c r="E13439" s="144"/>
      <c r="F13439" s="144"/>
    </row>
    <row r="13440" spans="1:6">
      <c r="A13440" s="144"/>
      <c r="B13440" s="144"/>
      <c r="C13440" s="144"/>
      <c r="D13440" s="144"/>
      <c r="E13440" s="144"/>
      <c r="F13440" s="144"/>
    </row>
    <row r="13441" spans="1:6">
      <c r="A13441" s="144"/>
      <c r="B13441" s="144"/>
      <c r="C13441" s="144"/>
      <c r="D13441" s="144"/>
      <c r="E13441" s="144"/>
      <c r="F13441" s="144"/>
    </row>
    <row r="13442" spans="1:6">
      <c r="A13442" s="144"/>
      <c r="B13442" s="144"/>
      <c r="C13442" s="144"/>
      <c r="D13442" s="144"/>
      <c r="E13442" s="144"/>
      <c r="F13442" s="144"/>
    </row>
    <row r="13443" spans="1:6">
      <c r="A13443" s="144"/>
      <c r="B13443" s="144"/>
      <c r="C13443" s="144"/>
      <c r="D13443" s="144"/>
      <c r="E13443" s="144"/>
      <c r="F13443" s="144"/>
    </row>
    <row r="13444" spans="1:6">
      <c r="A13444" s="144"/>
      <c r="B13444" s="144"/>
      <c r="C13444" s="144"/>
      <c r="D13444" s="144"/>
      <c r="E13444" s="144"/>
      <c r="F13444" s="144"/>
    </row>
    <row r="13445" spans="1:6">
      <c r="A13445" s="144"/>
      <c r="B13445" s="144"/>
      <c r="C13445" s="144"/>
      <c r="D13445" s="144"/>
      <c r="E13445" s="144"/>
      <c r="F13445" s="144"/>
    </row>
    <row r="13446" spans="1:6">
      <c r="A13446" s="144"/>
      <c r="B13446" s="144"/>
      <c r="C13446" s="144"/>
      <c r="D13446" s="144"/>
      <c r="E13446" s="144"/>
      <c r="F13446" s="144"/>
    </row>
    <row r="13447" spans="1:6">
      <c r="A13447" s="144"/>
      <c r="B13447" s="144"/>
      <c r="C13447" s="144"/>
      <c r="D13447" s="144"/>
      <c r="E13447" s="144"/>
      <c r="F13447" s="144"/>
    </row>
    <row r="13448" spans="1:6">
      <c r="A13448" s="144"/>
      <c r="B13448" s="144"/>
      <c r="C13448" s="144"/>
      <c r="D13448" s="144"/>
      <c r="E13448" s="144"/>
      <c r="F13448" s="144"/>
    </row>
    <row r="13449" spans="1:6">
      <c r="A13449" s="144"/>
      <c r="B13449" s="144"/>
      <c r="C13449" s="144"/>
      <c r="D13449" s="144"/>
      <c r="E13449" s="144"/>
      <c r="F13449" s="144"/>
    </row>
    <row r="13450" spans="1:6">
      <c r="A13450" s="144"/>
      <c r="B13450" s="144"/>
      <c r="C13450" s="144"/>
      <c r="D13450" s="144"/>
      <c r="E13450" s="144"/>
      <c r="F13450" s="144"/>
    </row>
    <row r="13451" spans="1:6">
      <c r="A13451" s="144"/>
      <c r="B13451" s="144"/>
      <c r="C13451" s="144"/>
      <c r="D13451" s="144"/>
      <c r="E13451" s="144"/>
      <c r="F13451" s="144"/>
    </row>
    <row r="13452" spans="1:6">
      <c r="A13452" s="144"/>
      <c r="B13452" s="144"/>
      <c r="C13452" s="144"/>
      <c r="D13452" s="144"/>
      <c r="E13452" s="144"/>
      <c r="F13452" s="144"/>
    </row>
    <row r="13453" spans="1:6">
      <c r="A13453" s="144"/>
      <c r="B13453" s="144"/>
      <c r="C13453" s="144"/>
      <c r="D13453" s="144"/>
      <c r="E13453" s="144"/>
      <c r="F13453" s="144"/>
    </row>
    <row r="13454" spans="1:6">
      <c r="A13454" s="144"/>
      <c r="B13454" s="144"/>
      <c r="C13454" s="144"/>
      <c r="D13454" s="144"/>
      <c r="E13454" s="144"/>
      <c r="F13454" s="144"/>
    </row>
    <row r="13455" spans="1:6">
      <c r="A13455" s="144"/>
      <c r="B13455" s="144"/>
      <c r="C13455" s="144"/>
      <c r="D13455" s="144"/>
      <c r="E13455" s="144"/>
      <c r="F13455" s="144"/>
    </row>
    <row r="13456" spans="1:6">
      <c r="A13456" s="144"/>
      <c r="B13456" s="144"/>
      <c r="C13456" s="144"/>
      <c r="D13456" s="144"/>
      <c r="E13456" s="144"/>
      <c r="F13456" s="144"/>
    </row>
    <row r="13457" spans="1:6">
      <c r="A13457" s="144"/>
      <c r="B13457" s="144"/>
      <c r="C13457" s="144"/>
      <c r="D13457" s="144"/>
      <c r="E13457" s="144"/>
      <c r="F13457" s="144"/>
    </row>
    <row r="13458" spans="1:6">
      <c r="A13458" s="144"/>
      <c r="B13458" s="144"/>
      <c r="C13458" s="144"/>
      <c r="D13458" s="144"/>
      <c r="E13458" s="144"/>
      <c r="F13458" s="144"/>
    </row>
    <row r="13459" spans="1:6">
      <c r="A13459" s="144"/>
      <c r="B13459" s="144"/>
      <c r="C13459" s="144"/>
      <c r="D13459" s="144"/>
      <c r="E13459" s="144"/>
      <c r="F13459" s="144"/>
    </row>
    <row r="13460" spans="1:6">
      <c r="A13460" s="144"/>
      <c r="B13460" s="144"/>
      <c r="C13460" s="144"/>
      <c r="D13460" s="144"/>
      <c r="E13460" s="144"/>
      <c r="F13460" s="144"/>
    </row>
    <row r="13461" spans="1:6">
      <c r="A13461" s="144"/>
      <c r="B13461" s="144"/>
      <c r="C13461" s="144"/>
      <c r="D13461" s="144"/>
      <c r="E13461" s="144"/>
      <c r="F13461" s="144"/>
    </row>
    <row r="13462" spans="1:6">
      <c r="A13462" s="144"/>
      <c r="B13462" s="144"/>
      <c r="C13462" s="144"/>
      <c r="D13462" s="144"/>
      <c r="E13462" s="144"/>
      <c r="F13462" s="144"/>
    </row>
    <row r="13463" spans="1:6">
      <c r="A13463" s="144"/>
      <c r="B13463" s="144"/>
      <c r="C13463" s="144"/>
      <c r="D13463" s="144"/>
      <c r="E13463" s="144"/>
      <c r="F13463" s="144"/>
    </row>
    <row r="13464" spans="1:6">
      <c r="A13464" s="144"/>
      <c r="B13464" s="144"/>
      <c r="C13464" s="144"/>
      <c r="D13464" s="144"/>
      <c r="E13464" s="144"/>
      <c r="F13464" s="144"/>
    </row>
    <row r="13465" spans="1:6">
      <c r="A13465" s="144"/>
      <c r="B13465" s="144"/>
      <c r="C13465" s="144"/>
      <c r="D13465" s="144"/>
      <c r="E13465" s="144"/>
      <c r="F13465" s="144"/>
    </row>
    <row r="13466" spans="1:6">
      <c r="A13466" s="144"/>
      <c r="B13466" s="144"/>
      <c r="C13466" s="144"/>
      <c r="D13466" s="144"/>
      <c r="E13466" s="144"/>
      <c r="F13466" s="144"/>
    </row>
    <row r="13467" spans="1:6">
      <c r="A13467" s="144"/>
      <c r="B13467" s="144"/>
      <c r="C13467" s="144"/>
      <c r="D13467" s="144"/>
      <c r="E13467" s="144"/>
      <c r="F13467" s="144"/>
    </row>
    <row r="13468" spans="1:6">
      <c r="A13468" s="144"/>
      <c r="B13468" s="144"/>
      <c r="C13468" s="144"/>
      <c r="D13468" s="144"/>
      <c r="E13468" s="144"/>
      <c r="F13468" s="144"/>
    </row>
    <row r="13469" spans="1:6">
      <c r="A13469" s="144"/>
      <c r="B13469" s="144"/>
      <c r="C13469" s="144"/>
      <c r="D13469" s="144"/>
      <c r="E13469" s="144"/>
      <c r="F13469" s="144"/>
    </row>
    <row r="13470" spans="1:6">
      <c r="A13470" s="144"/>
      <c r="B13470" s="144"/>
      <c r="C13470" s="144"/>
      <c r="D13470" s="144"/>
      <c r="E13470" s="144"/>
      <c r="F13470" s="144"/>
    </row>
    <row r="13471" spans="1:6">
      <c r="A13471" s="144"/>
      <c r="B13471" s="144"/>
      <c r="C13471" s="144"/>
      <c r="D13471" s="144"/>
      <c r="E13471" s="144"/>
      <c r="F13471" s="144"/>
    </row>
    <row r="13472" spans="1:6">
      <c r="A13472" s="144"/>
      <c r="B13472" s="144"/>
      <c r="C13472" s="144"/>
      <c r="D13472" s="144"/>
      <c r="E13472" s="144"/>
      <c r="F13472" s="144"/>
    </row>
    <row r="13473" spans="1:6">
      <c r="A13473" s="144"/>
      <c r="B13473" s="144"/>
      <c r="C13473" s="144"/>
      <c r="D13473" s="144"/>
      <c r="E13473" s="144"/>
      <c r="F13473" s="144"/>
    </row>
    <row r="13474" spans="1:6">
      <c r="A13474" s="144"/>
      <c r="B13474" s="144"/>
      <c r="C13474" s="144"/>
      <c r="D13474" s="144"/>
      <c r="E13474" s="144"/>
      <c r="F13474" s="144"/>
    </row>
    <row r="13475" spans="1:6">
      <c r="A13475" s="144"/>
      <c r="B13475" s="144"/>
      <c r="C13475" s="144"/>
      <c r="D13475" s="144"/>
      <c r="E13475" s="144"/>
      <c r="F13475" s="144"/>
    </row>
    <row r="13476" spans="1:6">
      <c r="A13476" s="144"/>
      <c r="B13476" s="144"/>
      <c r="C13476" s="144"/>
      <c r="D13476" s="144"/>
      <c r="E13476" s="144"/>
      <c r="F13476" s="144"/>
    </row>
    <row r="13477" spans="1:6">
      <c r="A13477" s="144"/>
      <c r="B13477" s="144"/>
      <c r="C13477" s="144"/>
      <c r="D13477" s="144"/>
      <c r="E13477" s="144"/>
      <c r="F13477" s="144"/>
    </row>
    <row r="13478" spans="1:6">
      <c r="A13478" s="144"/>
      <c r="B13478" s="144"/>
      <c r="C13478" s="144"/>
      <c r="D13478" s="144"/>
      <c r="E13478" s="144"/>
      <c r="F13478" s="144"/>
    </row>
    <row r="13479" spans="1:6">
      <c r="A13479" s="144"/>
      <c r="B13479" s="144"/>
      <c r="C13479" s="144"/>
      <c r="D13479" s="144"/>
      <c r="E13479" s="144"/>
      <c r="F13479" s="144"/>
    </row>
    <row r="13480" spans="1:6">
      <c r="A13480" s="144"/>
      <c r="B13480" s="144"/>
      <c r="C13480" s="144"/>
      <c r="D13480" s="144"/>
      <c r="E13480" s="144"/>
      <c r="F13480" s="144"/>
    </row>
    <row r="13481" spans="1:6">
      <c r="A13481" s="144"/>
      <c r="B13481" s="144"/>
      <c r="C13481" s="144"/>
      <c r="D13481" s="144"/>
      <c r="E13481" s="144"/>
      <c r="F13481" s="144"/>
    </row>
    <row r="13482" spans="1:6">
      <c r="A13482" s="144"/>
      <c r="B13482" s="144"/>
      <c r="C13482" s="144"/>
      <c r="D13482" s="144"/>
      <c r="E13482" s="144"/>
      <c r="F13482" s="144"/>
    </row>
    <row r="13483" spans="1:6">
      <c r="A13483" s="144"/>
      <c r="B13483" s="144"/>
      <c r="C13483" s="144"/>
      <c r="D13483" s="144"/>
      <c r="E13483" s="144"/>
      <c r="F13483" s="144"/>
    </row>
    <row r="13484" spans="1:6">
      <c r="A13484" s="144"/>
      <c r="B13484" s="144"/>
      <c r="C13484" s="144"/>
      <c r="D13484" s="144"/>
      <c r="E13484" s="144"/>
      <c r="F13484" s="144"/>
    </row>
    <row r="13485" spans="1:6">
      <c r="A13485" s="144"/>
      <c r="B13485" s="144"/>
      <c r="C13485" s="144"/>
      <c r="D13485" s="144"/>
      <c r="E13485" s="144"/>
      <c r="F13485" s="144"/>
    </row>
    <row r="13486" spans="1:6">
      <c r="A13486" s="144"/>
      <c r="B13486" s="144"/>
      <c r="C13486" s="144"/>
      <c r="D13486" s="144"/>
      <c r="E13486" s="144"/>
      <c r="F13486" s="144"/>
    </row>
    <row r="13487" spans="1:6">
      <c r="A13487" s="144"/>
      <c r="B13487" s="144"/>
      <c r="C13487" s="144"/>
      <c r="D13487" s="144"/>
      <c r="E13487" s="144"/>
      <c r="F13487" s="144"/>
    </row>
    <row r="13488" spans="1:6">
      <c r="A13488" s="144"/>
      <c r="B13488" s="144"/>
      <c r="C13488" s="144"/>
      <c r="D13488" s="144"/>
      <c r="E13488" s="144"/>
      <c r="F13488" s="144"/>
    </row>
    <row r="13489" spans="1:6">
      <c r="A13489" s="144"/>
      <c r="B13489" s="144"/>
      <c r="C13489" s="144"/>
      <c r="D13489" s="144"/>
      <c r="E13489" s="144"/>
      <c r="F13489" s="144"/>
    </row>
    <row r="13490" spans="1:6">
      <c r="A13490" s="144"/>
      <c r="B13490" s="144"/>
      <c r="C13490" s="144"/>
      <c r="D13490" s="144"/>
      <c r="E13490" s="144"/>
      <c r="F13490" s="144"/>
    </row>
    <row r="13491" spans="1:6">
      <c r="A13491" s="144"/>
      <c r="B13491" s="144"/>
      <c r="C13491" s="144"/>
      <c r="D13491" s="144"/>
      <c r="E13491" s="144"/>
      <c r="F13491" s="144"/>
    </row>
    <row r="13492" spans="1:6">
      <c r="A13492" s="144"/>
      <c r="B13492" s="144"/>
      <c r="C13492" s="144"/>
      <c r="D13492" s="144"/>
      <c r="E13492" s="144"/>
      <c r="F13492" s="144"/>
    </row>
    <row r="13493" spans="1:6">
      <c r="A13493" s="144"/>
      <c r="B13493" s="144"/>
      <c r="C13493" s="144"/>
      <c r="D13493" s="144"/>
      <c r="E13493" s="144"/>
      <c r="F13493" s="144"/>
    </row>
    <row r="13494" spans="1:6">
      <c r="A13494" s="144"/>
      <c r="B13494" s="144"/>
      <c r="C13494" s="144"/>
      <c r="D13494" s="144"/>
      <c r="E13494" s="144"/>
      <c r="F13494" s="144"/>
    </row>
    <row r="13495" spans="1:6">
      <c r="A13495" s="144"/>
      <c r="B13495" s="144"/>
      <c r="C13495" s="144"/>
      <c r="D13495" s="144"/>
      <c r="E13495" s="144"/>
      <c r="F13495" s="144"/>
    </row>
    <row r="13496" spans="1:6">
      <c r="A13496" s="144"/>
      <c r="B13496" s="144"/>
      <c r="C13496" s="144"/>
      <c r="D13496" s="144"/>
      <c r="E13496" s="144"/>
      <c r="F13496" s="144"/>
    </row>
    <row r="13497" spans="1:6">
      <c r="A13497" s="144"/>
      <c r="B13497" s="144"/>
      <c r="C13497" s="144"/>
      <c r="D13497" s="144"/>
      <c r="E13497" s="144"/>
      <c r="F13497" s="144"/>
    </row>
    <row r="13498" spans="1:6">
      <c r="A13498" s="144"/>
      <c r="B13498" s="144"/>
      <c r="C13498" s="144"/>
      <c r="D13498" s="144"/>
      <c r="E13498" s="144"/>
      <c r="F13498" s="144"/>
    </row>
    <row r="13499" spans="1:6">
      <c r="A13499" s="144"/>
      <c r="B13499" s="144"/>
      <c r="C13499" s="144"/>
      <c r="D13499" s="144"/>
      <c r="E13499" s="144"/>
      <c r="F13499" s="144"/>
    </row>
    <row r="13500" spans="1:6">
      <c r="A13500" s="144"/>
      <c r="B13500" s="144"/>
      <c r="C13500" s="144"/>
      <c r="D13500" s="144"/>
      <c r="E13500" s="144"/>
      <c r="F13500" s="144"/>
    </row>
    <row r="13501" spans="1:6">
      <c r="A13501" s="144"/>
      <c r="B13501" s="144"/>
      <c r="C13501" s="144"/>
      <c r="D13501" s="144"/>
      <c r="E13501" s="144"/>
      <c r="F13501" s="144"/>
    </row>
    <row r="13502" spans="1:6">
      <c r="A13502" s="144"/>
      <c r="B13502" s="144"/>
      <c r="C13502" s="144"/>
      <c r="D13502" s="144"/>
      <c r="E13502" s="144"/>
      <c r="F13502" s="144"/>
    </row>
    <row r="13503" spans="1:6">
      <c r="A13503" s="144"/>
      <c r="B13503" s="144"/>
      <c r="C13503" s="144"/>
      <c r="D13503" s="144"/>
      <c r="E13503" s="144"/>
      <c r="F13503" s="144"/>
    </row>
    <row r="13504" spans="1:6">
      <c r="A13504" s="144"/>
      <c r="B13504" s="144"/>
      <c r="C13504" s="144"/>
      <c r="D13504" s="144"/>
      <c r="E13504" s="144"/>
      <c r="F13504" s="144"/>
    </row>
    <row r="13505" spans="1:6">
      <c r="A13505" s="144"/>
      <c r="B13505" s="144"/>
      <c r="C13505" s="144"/>
      <c r="D13505" s="144"/>
      <c r="E13505" s="144"/>
      <c r="F13505" s="144"/>
    </row>
    <row r="13506" spans="1:6">
      <c r="A13506" s="144"/>
      <c r="B13506" s="144"/>
      <c r="C13506" s="144"/>
      <c r="D13506" s="144"/>
      <c r="E13506" s="144"/>
      <c r="F13506" s="144"/>
    </row>
    <row r="13507" spans="1:6">
      <c r="A13507" s="144"/>
      <c r="B13507" s="144"/>
      <c r="C13507" s="144"/>
      <c r="D13507" s="144"/>
      <c r="E13507" s="144"/>
      <c r="F13507" s="144"/>
    </row>
    <row r="13508" spans="1:6">
      <c r="A13508" s="144"/>
      <c r="B13508" s="144"/>
      <c r="C13508" s="144"/>
      <c r="D13508" s="144"/>
      <c r="E13508" s="144"/>
      <c r="F13508" s="144"/>
    </row>
    <row r="13509" spans="1:6">
      <c r="A13509" s="144"/>
      <c r="B13509" s="144"/>
      <c r="C13509" s="144"/>
      <c r="D13509" s="144"/>
      <c r="E13509" s="144"/>
      <c r="F13509" s="144"/>
    </row>
    <row r="13510" spans="1:6">
      <c r="A13510" s="144"/>
      <c r="B13510" s="144"/>
      <c r="C13510" s="144"/>
      <c r="D13510" s="144"/>
      <c r="E13510" s="144"/>
      <c r="F13510" s="144"/>
    </row>
    <row r="13511" spans="1:6">
      <c r="A13511" s="144"/>
      <c r="B13511" s="144"/>
      <c r="C13511" s="144"/>
      <c r="D13511" s="144"/>
      <c r="E13511" s="144"/>
      <c r="F13511" s="144"/>
    </row>
    <row r="13512" spans="1:6">
      <c r="A13512" s="144"/>
      <c r="B13512" s="144"/>
      <c r="C13512" s="144"/>
      <c r="D13512" s="144"/>
      <c r="E13512" s="144"/>
      <c r="F13512" s="144"/>
    </row>
    <row r="13513" spans="1:6">
      <c r="A13513" s="144"/>
      <c r="B13513" s="144"/>
      <c r="C13513" s="144"/>
      <c r="D13513" s="144"/>
      <c r="E13513" s="144"/>
      <c r="F13513" s="144"/>
    </row>
    <row r="13514" spans="1:6">
      <c r="A13514" s="144"/>
      <c r="B13514" s="144"/>
      <c r="C13514" s="144"/>
      <c r="D13514" s="144"/>
      <c r="E13514" s="144"/>
      <c r="F13514" s="144"/>
    </row>
    <row r="13515" spans="1:6">
      <c r="A13515" s="144"/>
      <c r="B13515" s="144"/>
      <c r="C13515" s="144"/>
      <c r="D13515" s="144"/>
      <c r="E13515" s="144"/>
      <c r="F13515" s="144"/>
    </row>
    <row r="13516" spans="1:6">
      <c r="A13516" s="144"/>
      <c r="B13516" s="144"/>
      <c r="C13516" s="144"/>
      <c r="D13516" s="144"/>
      <c r="E13516" s="144"/>
      <c r="F13516" s="144"/>
    </row>
    <row r="13517" spans="1:6">
      <c r="A13517" s="144"/>
      <c r="B13517" s="144"/>
      <c r="C13517" s="144"/>
      <c r="D13517" s="144"/>
      <c r="E13517" s="144"/>
      <c r="F13517" s="144"/>
    </row>
    <row r="13518" spans="1:6">
      <c r="A13518" s="144"/>
      <c r="B13518" s="144"/>
      <c r="C13518" s="144"/>
      <c r="D13518" s="144"/>
      <c r="E13518" s="144"/>
      <c r="F13518" s="144"/>
    </row>
    <row r="13519" spans="1:6">
      <c r="A13519" s="144"/>
      <c r="B13519" s="144"/>
      <c r="C13519" s="144"/>
      <c r="D13519" s="144"/>
      <c r="E13519" s="144"/>
      <c r="F13519" s="144"/>
    </row>
    <row r="13520" spans="1:6">
      <c r="A13520" s="144"/>
      <c r="B13520" s="144"/>
      <c r="C13520" s="144"/>
      <c r="D13520" s="144"/>
      <c r="E13520" s="144"/>
      <c r="F13520" s="144"/>
    </row>
    <row r="13521" spans="1:6">
      <c r="A13521" s="144"/>
      <c r="B13521" s="144"/>
      <c r="C13521" s="144"/>
      <c r="D13521" s="144"/>
      <c r="E13521" s="144"/>
      <c r="F13521" s="144"/>
    </row>
    <row r="13522" spans="1:6">
      <c r="A13522" s="144"/>
      <c r="B13522" s="144"/>
      <c r="C13522" s="144"/>
      <c r="D13522" s="144"/>
      <c r="E13522" s="144"/>
      <c r="F13522" s="144"/>
    </row>
    <row r="13523" spans="1:6">
      <c r="A13523" s="144"/>
      <c r="B13523" s="144"/>
      <c r="C13523" s="144"/>
      <c r="D13523" s="144"/>
      <c r="E13523" s="144"/>
      <c r="F13523" s="144"/>
    </row>
    <row r="13524" spans="1:6">
      <c r="A13524" s="144"/>
      <c r="B13524" s="144"/>
      <c r="C13524" s="144"/>
      <c r="D13524" s="144"/>
      <c r="E13524" s="144"/>
      <c r="F13524" s="144"/>
    </row>
    <row r="13525" spans="1:6">
      <c r="A13525" s="144"/>
      <c r="B13525" s="144"/>
      <c r="C13525" s="144"/>
      <c r="D13525" s="144"/>
      <c r="E13525" s="144"/>
      <c r="F13525" s="144"/>
    </row>
    <row r="13526" spans="1:6">
      <c r="A13526" s="144"/>
      <c r="B13526" s="144"/>
      <c r="C13526" s="144"/>
      <c r="D13526" s="144"/>
      <c r="E13526" s="144"/>
      <c r="F13526" s="144"/>
    </row>
    <row r="13527" spans="1:6">
      <c r="A13527" s="144"/>
      <c r="B13527" s="144"/>
      <c r="C13527" s="144"/>
      <c r="D13527" s="144"/>
      <c r="E13527" s="144"/>
      <c r="F13527" s="144"/>
    </row>
    <row r="13528" spans="1:6">
      <c r="A13528" s="144"/>
      <c r="B13528" s="144"/>
      <c r="C13528" s="144"/>
      <c r="D13528" s="144"/>
      <c r="E13528" s="144"/>
      <c r="F13528" s="144"/>
    </row>
    <row r="13529" spans="1:6">
      <c r="A13529" s="144"/>
      <c r="B13529" s="144"/>
      <c r="C13529" s="144"/>
      <c r="D13529" s="144"/>
      <c r="E13529" s="144"/>
      <c r="F13529" s="144"/>
    </row>
    <row r="13530" spans="1:6">
      <c r="A13530" s="144"/>
      <c r="B13530" s="144"/>
      <c r="C13530" s="144"/>
      <c r="D13530" s="144"/>
      <c r="E13530" s="144"/>
      <c r="F13530" s="144"/>
    </row>
    <row r="13531" spans="1:6">
      <c r="A13531" s="144"/>
      <c r="B13531" s="144"/>
      <c r="C13531" s="144"/>
      <c r="D13531" s="144"/>
      <c r="E13531" s="144"/>
      <c r="F13531" s="144"/>
    </row>
    <row r="13532" spans="1:6">
      <c r="A13532" s="144"/>
      <c r="B13532" s="144"/>
      <c r="C13532" s="144"/>
      <c r="D13532" s="144"/>
      <c r="E13532" s="144"/>
      <c r="F13532" s="144"/>
    </row>
    <row r="13533" spans="1:6">
      <c r="A13533" s="144"/>
      <c r="B13533" s="144"/>
      <c r="C13533" s="144"/>
      <c r="D13533" s="144"/>
      <c r="E13533" s="144"/>
      <c r="F13533" s="144"/>
    </row>
    <row r="13534" spans="1:6">
      <c r="A13534" s="144"/>
      <c r="B13534" s="144"/>
      <c r="C13534" s="144"/>
      <c r="D13534" s="144"/>
      <c r="E13534" s="144"/>
      <c r="F13534" s="144"/>
    </row>
    <row r="13535" spans="1:6">
      <c r="A13535" s="144"/>
      <c r="B13535" s="144"/>
      <c r="C13535" s="144"/>
      <c r="D13535" s="144"/>
      <c r="E13535" s="144"/>
      <c r="F13535" s="144"/>
    </row>
    <row r="13536" spans="1:6">
      <c r="A13536" s="144"/>
      <c r="B13536" s="144"/>
      <c r="C13536" s="144"/>
      <c r="D13536" s="144"/>
      <c r="E13536" s="144"/>
      <c r="F13536" s="144"/>
    </row>
    <row r="13537" spans="1:6">
      <c r="A13537" s="144"/>
      <c r="B13537" s="144"/>
      <c r="C13537" s="144"/>
      <c r="D13537" s="144"/>
      <c r="E13537" s="144"/>
      <c r="F13537" s="144"/>
    </row>
    <row r="13538" spans="1:6">
      <c r="A13538" s="144"/>
      <c r="B13538" s="144"/>
      <c r="C13538" s="144"/>
      <c r="D13538" s="144"/>
      <c r="E13538" s="144"/>
      <c r="F13538" s="144"/>
    </row>
    <row r="13539" spans="1:6">
      <c r="A13539" s="144"/>
      <c r="B13539" s="144"/>
      <c r="C13539" s="144"/>
      <c r="D13539" s="144"/>
      <c r="E13539" s="144"/>
      <c r="F13539" s="144"/>
    </row>
    <row r="13540" spans="1:6">
      <c r="A13540" s="144"/>
      <c r="B13540" s="144"/>
      <c r="C13540" s="144"/>
      <c r="D13540" s="144"/>
      <c r="E13540" s="144"/>
      <c r="F13540" s="144"/>
    </row>
    <row r="13541" spans="1:6">
      <c r="A13541" s="144"/>
      <c r="B13541" s="144"/>
      <c r="C13541" s="144"/>
      <c r="D13541" s="144"/>
      <c r="E13541" s="144"/>
      <c r="F13541" s="144"/>
    </row>
    <row r="13542" spans="1:6">
      <c r="A13542" s="144"/>
      <c r="B13542" s="144"/>
      <c r="C13542" s="144"/>
      <c r="D13542" s="144"/>
      <c r="E13542" s="144"/>
      <c r="F13542" s="144"/>
    </row>
    <row r="13543" spans="1:6">
      <c r="A13543" s="144"/>
      <c r="B13543" s="144"/>
      <c r="C13543" s="144"/>
      <c r="D13543" s="144"/>
      <c r="E13543" s="144"/>
      <c r="F13543" s="144"/>
    </row>
    <row r="13544" spans="1:6">
      <c r="A13544" s="144"/>
      <c r="B13544" s="144"/>
      <c r="C13544" s="144"/>
      <c r="D13544" s="144"/>
      <c r="E13544" s="144"/>
      <c r="F13544" s="144"/>
    </row>
    <row r="13545" spans="1:6">
      <c r="A13545" s="144"/>
      <c r="B13545" s="144"/>
      <c r="C13545" s="144"/>
      <c r="D13545" s="144"/>
      <c r="E13545" s="144"/>
      <c r="F13545" s="144"/>
    </row>
    <row r="13546" spans="1:6">
      <c r="A13546" s="144"/>
      <c r="B13546" s="144"/>
      <c r="C13546" s="144"/>
      <c r="D13546" s="144"/>
      <c r="E13546" s="144"/>
      <c r="F13546" s="144"/>
    </row>
    <row r="13547" spans="1:6">
      <c r="A13547" s="144"/>
      <c r="B13547" s="144"/>
      <c r="C13547" s="144"/>
      <c r="D13547" s="144"/>
      <c r="E13547" s="144"/>
      <c r="F13547" s="144"/>
    </row>
    <row r="13548" spans="1:6">
      <c r="A13548" s="144"/>
      <c r="B13548" s="144"/>
      <c r="C13548" s="144"/>
      <c r="D13548" s="144"/>
      <c r="E13548" s="144"/>
      <c r="F13548" s="144"/>
    </row>
    <row r="13549" spans="1:6">
      <c r="A13549" s="144"/>
      <c r="B13549" s="144"/>
      <c r="C13549" s="144"/>
      <c r="D13549" s="144"/>
      <c r="E13549" s="144"/>
      <c r="F13549" s="144"/>
    </row>
    <row r="13550" spans="1:6">
      <c r="A13550" s="144"/>
      <c r="B13550" s="144"/>
      <c r="C13550" s="144"/>
      <c r="D13550" s="144"/>
      <c r="E13550" s="144"/>
      <c r="F13550" s="144"/>
    </row>
    <row r="13551" spans="1:6">
      <c r="A13551" s="144"/>
      <c r="B13551" s="144"/>
      <c r="C13551" s="144"/>
      <c r="D13551" s="144"/>
      <c r="E13551" s="144"/>
      <c r="F13551" s="144"/>
    </row>
    <row r="13552" spans="1:6">
      <c r="A13552" s="144"/>
      <c r="B13552" s="144"/>
      <c r="C13552" s="144"/>
      <c r="D13552" s="144"/>
      <c r="E13552" s="144"/>
      <c r="F13552" s="144"/>
    </row>
    <row r="13553" spans="1:6">
      <c r="A13553" s="144"/>
      <c r="B13553" s="144"/>
      <c r="C13553" s="144"/>
      <c r="D13553" s="144"/>
      <c r="E13553" s="144"/>
      <c r="F13553" s="144"/>
    </row>
    <row r="13554" spans="1:6">
      <c r="A13554" s="144"/>
      <c r="B13554" s="144"/>
      <c r="C13554" s="144"/>
      <c r="D13554" s="144"/>
      <c r="E13554" s="144"/>
      <c r="F13554" s="144"/>
    </row>
    <row r="13555" spans="1:6">
      <c r="A13555" s="144"/>
      <c r="B13555" s="144"/>
      <c r="C13555" s="144"/>
      <c r="D13555" s="144"/>
      <c r="E13555" s="144"/>
      <c r="F13555" s="144"/>
    </row>
    <row r="13556" spans="1:6">
      <c r="A13556" s="144"/>
      <c r="B13556" s="144"/>
      <c r="C13556" s="144"/>
      <c r="D13556" s="144"/>
      <c r="E13556" s="144"/>
      <c r="F13556" s="144"/>
    </row>
    <row r="13557" spans="1:6">
      <c r="A13557" s="144"/>
      <c r="B13557" s="144"/>
      <c r="C13557" s="144"/>
      <c r="D13557" s="144"/>
      <c r="E13557" s="144"/>
      <c r="F13557" s="144"/>
    </row>
    <row r="13558" spans="1:6">
      <c r="A13558" s="144"/>
      <c r="B13558" s="144"/>
      <c r="C13558" s="144"/>
      <c r="D13558" s="144"/>
      <c r="E13558" s="144"/>
      <c r="F13558" s="144"/>
    </row>
    <row r="13559" spans="1:6">
      <c r="A13559" s="144"/>
      <c r="B13559" s="144"/>
      <c r="C13559" s="144"/>
      <c r="D13559" s="144"/>
      <c r="E13559" s="144"/>
      <c r="F13559" s="144"/>
    </row>
    <row r="13560" spans="1:6">
      <c r="A13560" s="144"/>
      <c r="B13560" s="144"/>
      <c r="C13560" s="144"/>
      <c r="D13560" s="144"/>
      <c r="E13560" s="144"/>
      <c r="F13560" s="144"/>
    </row>
    <row r="13561" spans="1:6">
      <c r="A13561" s="144"/>
      <c r="B13561" s="144"/>
      <c r="C13561" s="144"/>
      <c r="D13561" s="144"/>
      <c r="E13561" s="144"/>
      <c r="F13561" s="144"/>
    </row>
    <row r="13562" spans="1:6">
      <c r="A13562" s="144"/>
      <c r="B13562" s="144"/>
      <c r="C13562" s="144"/>
      <c r="D13562" s="144"/>
      <c r="E13562" s="144"/>
      <c r="F13562" s="144"/>
    </row>
    <row r="13563" spans="1:6">
      <c r="A13563" s="144"/>
      <c r="B13563" s="144"/>
      <c r="C13563" s="144"/>
      <c r="D13563" s="144"/>
      <c r="E13563" s="144"/>
      <c r="F13563" s="144"/>
    </row>
    <row r="13564" spans="1:6">
      <c r="A13564" s="144"/>
      <c r="B13564" s="144"/>
      <c r="C13564" s="144"/>
      <c r="D13564" s="144"/>
      <c r="E13564" s="144"/>
      <c r="F13564" s="144"/>
    </row>
    <row r="13565" spans="1:6">
      <c r="A13565" s="144"/>
      <c r="B13565" s="144"/>
      <c r="C13565" s="144"/>
      <c r="D13565" s="144"/>
      <c r="E13565" s="144"/>
      <c r="F13565" s="144"/>
    </row>
    <row r="13566" spans="1:6">
      <c r="A13566" s="144"/>
      <c r="B13566" s="144"/>
      <c r="C13566" s="144"/>
      <c r="D13566" s="144"/>
      <c r="E13566" s="144"/>
      <c r="F13566" s="144"/>
    </row>
    <row r="13567" spans="1:6">
      <c r="A13567" s="144"/>
      <c r="B13567" s="144"/>
      <c r="C13567" s="144"/>
      <c r="D13567" s="144"/>
      <c r="E13567" s="144"/>
      <c r="F13567" s="144"/>
    </row>
    <row r="13568" spans="1:6">
      <c r="A13568" s="144"/>
      <c r="B13568" s="144"/>
      <c r="C13568" s="144"/>
      <c r="D13568" s="144"/>
      <c r="E13568" s="144"/>
      <c r="F13568" s="144"/>
    </row>
    <row r="13569" spans="1:6">
      <c r="A13569" s="144"/>
      <c r="B13569" s="144"/>
      <c r="C13569" s="144"/>
      <c r="D13569" s="144"/>
      <c r="E13569" s="144"/>
      <c r="F13569" s="144"/>
    </row>
    <row r="13570" spans="1:6">
      <c r="A13570" s="144"/>
      <c r="B13570" s="144"/>
      <c r="C13570" s="144"/>
      <c r="D13570" s="144"/>
      <c r="E13570" s="144"/>
      <c r="F13570" s="144"/>
    </row>
    <row r="13571" spans="1:6">
      <c r="A13571" s="144"/>
      <c r="B13571" s="144"/>
      <c r="C13571" s="144"/>
      <c r="D13571" s="144"/>
      <c r="E13571" s="144"/>
      <c r="F13571" s="144"/>
    </row>
    <row r="13572" spans="1:6">
      <c r="A13572" s="144"/>
      <c r="B13572" s="144"/>
      <c r="C13572" s="144"/>
      <c r="D13572" s="144"/>
      <c r="E13572" s="144"/>
      <c r="F13572" s="144"/>
    </row>
    <row r="13573" spans="1:6">
      <c r="A13573" s="144"/>
      <c r="B13573" s="144"/>
      <c r="C13573" s="144"/>
      <c r="D13573" s="144"/>
      <c r="E13573" s="144"/>
      <c r="F13573" s="144"/>
    </row>
    <row r="13574" spans="1:6">
      <c r="A13574" s="144"/>
      <c r="B13574" s="144"/>
      <c r="C13574" s="144"/>
      <c r="D13574" s="144"/>
      <c r="E13574" s="144"/>
      <c r="F13574" s="144"/>
    </row>
    <row r="13575" spans="1:6">
      <c r="A13575" s="144"/>
      <c r="B13575" s="144"/>
      <c r="C13575" s="144"/>
      <c r="D13575" s="144"/>
      <c r="E13575" s="144"/>
      <c r="F13575" s="144"/>
    </row>
    <row r="13576" spans="1:6">
      <c r="A13576" s="144"/>
      <c r="B13576" s="144"/>
      <c r="C13576" s="144"/>
      <c r="D13576" s="144"/>
      <c r="E13576" s="144"/>
      <c r="F13576" s="144"/>
    </row>
    <row r="13577" spans="1:6">
      <c r="A13577" s="144"/>
      <c r="B13577" s="144"/>
      <c r="C13577" s="144"/>
      <c r="D13577" s="144"/>
      <c r="E13577" s="144"/>
      <c r="F13577" s="144"/>
    </row>
    <row r="13578" spans="1:6">
      <c r="A13578" s="144"/>
      <c r="B13578" s="144"/>
      <c r="C13578" s="144"/>
      <c r="D13578" s="144"/>
      <c r="E13578" s="144"/>
      <c r="F13578" s="144"/>
    </row>
    <row r="13579" spans="1:6">
      <c r="A13579" s="144"/>
      <c r="B13579" s="144"/>
      <c r="C13579" s="144"/>
      <c r="D13579" s="144"/>
      <c r="E13579" s="144"/>
      <c r="F13579" s="144"/>
    </row>
    <row r="13580" spans="1:6">
      <c r="A13580" s="144"/>
      <c r="B13580" s="144"/>
      <c r="C13580" s="144"/>
      <c r="D13580" s="144"/>
      <c r="E13580" s="144"/>
      <c r="F13580" s="144"/>
    </row>
    <row r="13581" spans="1:6">
      <c r="A13581" s="144"/>
      <c r="B13581" s="144"/>
      <c r="C13581" s="144"/>
      <c r="D13581" s="144"/>
      <c r="E13581" s="144"/>
      <c r="F13581" s="144"/>
    </row>
    <row r="13582" spans="1:6">
      <c r="A13582" s="144"/>
      <c r="B13582" s="144"/>
      <c r="C13582" s="144"/>
      <c r="D13582" s="144"/>
      <c r="E13582" s="144"/>
      <c r="F13582" s="144"/>
    </row>
    <row r="13583" spans="1:6">
      <c r="A13583" s="144"/>
      <c r="B13583" s="144"/>
      <c r="C13583" s="144"/>
      <c r="D13583" s="144"/>
      <c r="E13583" s="144"/>
      <c r="F13583" s="144"/>
    </row>
    <row r="13584" spans="1:6">
      <c r="A13584" s="144"/>
      <c r="B13584" s="144"/>
      <c r="C13584" s="144"/>
      <c r="D13584" s="144"/>
      <c r="E13584" s="144"/>
      <c r="F13584" s="144"/>
    </row>
    <row r="13585" spans="1:6">
      <c r="A13585" s="144"/>
      <c r="B13585" s="144"/>
      <c r="C13585" s="144"/>
      <c r="D13585" s="144"/>
      <c r="E13585" s="144"/>
      <c r="F13585" s="144"/>
    </row>
    <row r="13586" spans="1:6">
      <c r="A13586" s="144"/>
      <c r="B13586" s="144"/>
      <c r="C13586" s="144"/>
      <c r="D13586" s="144"/>
      <c r="E13586" s="144"/>
      <c r="F13586" s="144"/>
    </row>
    <row r="13587" spans="1:6">
      <c r="A13587" s="144"/>
      <c r="B13587" s="144"/>
      <c r="C13587" s="144"/>
      <c r="D13587" s="144"/>
      <c r="E13587" s="144"/>
      <c r="F13587" s="144"/>
    </row>
    <row r="13588" spans="1:6">
      <c r="A13588" s="144"/>
      <c r="B13588" s="144"/>
      <c r="C13588" s="144"/>
      <c r="D13588" s="144"/>
      <c r="E13588" s="144"/>
      <c r="F13588" s="144"/>
    </row>
    <row r="13589" spans="1:6">
      <c r="A13589" s="144"/>
      <c r="B13589" s="144"/>
      <c r="C13589" s="144"/>
      <c r="D13589" s="144"/>
      <c r="E13589" s="144"/>
      <c r="F13589" s="144"/>
    </row>
    <row r="13590" spans="1:6">
      <c r="A13590" s="144"/>
      <c r="B13590" s="144"/>
      <c r="C13590" s="144"/>
      <c r="D13590" s="144"/>
      <c r="E13590" s="144"/>
      <c r="F13590" s="144"/>
    </row>
    <row r="13591" spans="1:6">
      <c r="A13591" s="144"/>
      <c r="B13591" s="144"/>
      <c r="C13591" s="144"/>
      <c r="D13591" s="144"/>
      <c r="E13591" s="144"/>
      <c r="F13591" s="144"/>
    </row>
    <row r="13592" spans="1:6">
      <c r="A13592" s="144"/>
      <c r="B13592" s="144"/>
      <c r="C13592" s="144"/>
      <c r="D13592" s="144"/>
      <c r="E13592" s="144"/>
      <c r="F13592" s="144"/>
    </row>
    <row r="13593" spans="1:6">
      <c r="A13593" s="144"/>
      <c r="B13593" s="144"/>
      <c r="C13593" s="144"/>
      <c r="D13593" s="144"/>
      <c r="E13593" s="144"/>
      <c r="F13593" s="144"/>
    </row>
    <row r="13594" spans="1:6">
      <c r="A13594" s="144"/>
      <c r="B13594" s="144"/>
      <c r="C13594" s="144"/>
      <c r="D13594" s="144"/>
      <c r="E13594" s="144"/>
      <c r="F13594" s="144"/>
    </row>
    <row r="13595" spans="1:6">
      <c r="A13595" s="144"/>
      <c r="B13595" s="144"/>
      <c r="C13595" s="144"/>
      <c r="D13595" s="144"/>
      <c r="E13595" s="144"/>
      <c r="F13595" s="144"/>
    </row>
    <row r="13596" spans="1:6">
      <c r="A13596" s="144"/>
      <c r="B13596" s="144"/>
      <c r="C13596" s="144"/>
      <c r="D13596" s="144"/>
      <c r="E13596" s="144"/>
      <c r="F13596" s="144"/>
    </row>
    <row r="13597" spans="1:6">
      <c r="A13597" s="144"/>
      <c r="B13597" s="144"/>
      <c r="C13597" s="144"/>
      <c r="D13597" s="144"/>
      <c r="E13597" s="144"/>
      <c r="F13597" s="144"/>
    </row>
    <row r="13598" spans="1:6">
      <c r="A13598" s="144"/>
      <c r="B13598" s="144"/>
      <c r="C13598" s="144"/>
      <c r="D13598" s="144"/>
      <c r="E13598" s="144"/>
      <c r="F13598" s="144"/>
    </row>
    <row r="13599" spans="1:6">
      <c r="A13599" s="144"/>
      <c r="B13599" s="144"/>
      <c r="C13599" s="144"/>
      <c r="D13599" s="144"/>
      <c r="E13599" s="144"/>
      <c r="F13599" s="144"/>
    </row>
    <row r="13600" spans="1:6">
      <c r="A13600" s="144"/>
      <c r="B13600" s="144"/>
      <c r="C13600" s="144"/>
      <c r="D13600" s="144"/>
      <c r="E13600" s="144"/>
      <c r="F13600" s="144"/>
    </row>
    <row r="13601" spans="1:6">
      <c r="A13601" s="144"/>
      <c r="B13601" s="144"/>
      <c r="C13601" s="144"/>
      <c r="D13601" s="144"/>
      <c r="E13601" s="144"/>
      <c r="F13601" s="144"/>
    </row>
    <row r="13602" spans="1:6">
      <c r="A13602" s="144"/>
      <c r="B13602" s="144"/>
      <c r="C13602" s="144"/>
      <c r="D13602" s="144"/>
      <c r="E13602" s="144"/>
      <c r="F13602" s="144"/>
    </row>
    <row r="13603" spans="1:6">
      <c r="A13603" s="144"/>
      <c r="B13603" s="144"/>
      <c r="C13603" s="144"/>
      <c r="D13603" s="144"/>
      <c r="E13603" s="144"/>
      <c r="F13603" s="144"/>
    </row>
    <row r="13604" spans="1:6">
      <c r="A13604" s="144"/>
      <c r="B13604" s="144"/>
      <c r="C13604" s="144"/>
      <c r="D13604" s="144"/>
      <c r="E13604" s="144"/>
      <c r="F13604" s="144"/>
    </row>
    <row r="13605" spans="1:6">
      <c r="A13605" s="144"/>
      <c r="B13605" s="144"/>
      <c r="C13605" s="144"/>
      <c r="D13605" s="144"/>
      <c r="E13605" s="144"/>
      <c r="F13605" s="144"/>
    </row>
    <row r="13606" spans="1:6">
      <c r="A13606" s="144"/>
      <c r="B13606" s="144"/>
      <c r="C13606" s="144"/>
      <c r="D13606" s="144"/>
      <c r="E13606" s="144"/>
      <c r="F13606" s="144"/>
    </row>
    <row r="13607" spans="1:6">
      <c r="A13607" s="144"/>
      <c r="B13607" s="144"/>
      <c r="C13607" s="144"/>
      <c r="D13607" s="144"/>
      <c r="E13607" s="144"/>
      <c r="F13607" s="144"/>
    </row>
    <row r="13608" spans="1:6">
      <c r="A13608" s="144"/>
      <c r="B13608" s="144"/>
      <c r="C13608" s="144"/>
      <c r="D13608" s="144"/>
      <c r="E13608" s="144"/>
      <c r="F13608" s="144"/>
    </row>
    <row r="13609" spans="1:6">
      <c r="A13609" s="144"/>
      <c r="B13609" s="144"/>
      <c r="C13609" s="144"/>
      <c r="D13609" s="144"/>
      <c r="E13609" s="144"/>
      <c r="F13609" s="144"/>
    </row>
    <row r="13610" spans="1:6">
      <c r="A13610" s="144"/>
      <c r="B13610" s="144"/>
      <c r="C13610" s="144"/>
      <c r="D13610" s="144"/>
      <c r="E13610" s="144"/>
      <c r="F13610" s="144"/>
    </row>
    <row r="13611" spans="1:6">
      <c r="A13611" s="144"/>
      <c r="B13611" s="144"/>
      <c r="C13611" s="144"/>
      <c r="D13611" s="144"/>
      <c r="E13611" s="144"/>
      <c r="F13611" s="144"/>
    </row>
    <row r="13612" spans="1:6">
      <c r="A13612" s="144"/>
      <c r="B13612" s="144"/>
      <c r="C13612" s="144"/>
      <c r="D13612" s="144"/>
      <c r="E13612" s="144"/>
      <c r="F13612" s="144"/>
    </row>
    <row r="13613" spans="1:6">
      <c r="A13613" s="144"/>
      <c r="B13613" s="144"/>
      <c r="C13613" s="144"/>
      <c r="D13613" s="144"/>
      <c r="E13613" s="144"/>
      <c r="F13613" s="144"/>
    </row>
    <row r="13614" spans="1:6">
      <c r="A13614" s="144"/>
      <c r="B13614" s="144"/>
      <c r="C13614" s="144"/>
      <c r="D13614" s="144"/>
      <c r="E13614" s="144"/>
      <c r="F13614" s="144"/>
    </row>
    <row r="13615" spans="1:6">
      <c r="A13615" s="144"/>
      <c r="B13615" s="144"/>
      <c r="C13615" s="144"/>
      <c r="D13615" s="144"/>
      <c r="E13615" s="144"/>
      <c r="F13615" s="144"/>
    </row>
    <row r="13616" spans="1:6">
      <c r="A13616" s="144"/>
      <c r="B13616" s="144"/>
      <c r="C13616" s="144"/>
      <c r="D13616" s="144"/>
      <c r="E13616" s="144"/>
      <c r="F13616" s="144"/>
    </row>
    <row r="13617" spans="1:6">
      <c r="A13617" s="144"/>
      <c r="B13617" s="144"/>
      <c r="C13617" s="144"/>
      <c r="D13617" s="144"/>
      <c r="E13617" s="144"/>
      <c r="F13617" s="144"/>
    </row>
    <row r="13618" spans="1:6">
      <c r="A13618" s="144"/>
      <c r="B13618" s="144"/>
      <c r="C13618" s="144"/>
      <c r="D13618" s="144"/>
      <c r="E13618" s="144"/>
      <c r="F13618" s="144"/>
    </row>
    <row r="13619" spans="1:6">
      <c r="A13619" s="144"/>
      <c r="B13619" s="144"/>
      <c r="C13619" s="144"/>
      <c r="D13619" s="144"/>
      <c r="E13619" s="144"/>
      <c r="F13619" s="144"/>
    </row>
    <row r="13620" spans="1:6">
      <c r="A13620" s="144"/>
      <c r="B13620" s="144"/>
      <c r="C13620" s="144"/>
      <c r="D13620" s="144"/>
      <c r="E13620" s="144"/>
      <c r="F13620" s="144"/>
    </row>
    <row r="13621" spans="1:6">
      <c r="A13621" s="144"/>
      <c r="B13621" s="144"/>
      <c r="C13621" s="144"/>
      <c r="D13621" s="144"/>
      <c r="E13621" s="144"/>
      <c r="F13621" s="144"/>
    </row>
    <row r="13622" spans="1:6">
      <c r="A13622" s="144"/>
      <c r="B13622" s="144"/>
      <c r="C13622" s="144"/>
      <c r="D13622" s="144"/>
      <c r="E13622" s="144"/>
      <c r="F13622" s="144"/>
    </row>
    <row r="13623" spans="1:6">
      <c r="A13623" s="144"/>
      <c r="B13623" s="144"/>
      <c r="C13623" s="144"/>
      <c r="D13623" s="144"/>
      <c r="E13623" s="144"/>
      <c r="F13623" s="144"/>
    </row>
    <row r="13624" spans="1:6">
      <c r="A13624" s="144"/>
      <c r="B13624" s="144"/>
      <c r="C13624" s="144"/>
      <c r="D13624" s="144"/>
      <c r="E13624" s="144"/>
      <c r="F13624" s="144"/>
    </row>
    <row r="13625" spans="1:6">
      <c r="A13625" s="144"/>
      <c r="B13625" s="144"/>
      <c r="C13625" s="144"/>
      <c r="D13625" s="144"/>
      <c r="E13625" s="144"/>
      <c r="F13625" s="144"/>
    </row>
    <row r="13626" spans="1:6">
      <c r="A13626" s="144"/>
      <c r="B13626" s="144"/>
      <c r="C13626" s="144"/>
      <c r="D13626" s="144"/>
      <c r="E13626" s="144"/>
      <c r="F13626" s="144"/>
    </row>
    <row r="13627" spans="1:6">
      <c r="A13627" s="144"/>
      <c r="B13627" s="144"/>
      <c r="C13627" s="144"/>
      <c r="D13627" s="144"/>
      <c r="E13627" s="144"/>
      <c r="F13627" s="144"/>
    </row>
    <row r="13628" spans="1:6">
      <c r="A13628" s="144"/>
      <c r="B13628" s="144"/>
      <c r="C13628" s="144"/>
      <c r="D13628" s="144"/>
      <c r="E13628" s="144"/>
      <c r="F13628" s="144"/>
    </row>
    <row r="13629" spans="1:6">
      <c r="A13629" s="144"/>
      <c r="B13629" s="144"/>
      <c r="C13629" s="144"/>
      <c r="D13629" s="144"/>
      <c r="E13629" s="144"/>
      <c r="F13629" s="144"/>
    </row>
    <row r="13630" spans="1:6">
      <c r="A13630" s="144"/>
      <c r="B13630" s="144"/>
      <c r="C13630" s="144"/>
      <c r="D13630" s="144"/>
      <c r="E13630" s="144"/>
      <c r="F13630" s="144"/>
    </row>
    <row r="13631" spans="1:6">
      <c r="A13631" s="144"/>
      <c r="B13631" s="144"/>
      <c r="C13631" s="144"/>
      <c r="D13631" s="144"/>
      <c r="E13631" s="144"/>
      <c r="F13631" s="144"/>
    </row>
    <row r="13632" spans="1:6">
      <c r="A13632" s="144"/>
      <c r="B13632" s="144"/>
      <c r="C13632" s="144"/>
      <c r="D13632" s="144"/>
      <c r="E13632" s="144"/>
      <c r="F13632" s="144"/>
    </row>
    <row r="13633" spans="1:6">
      <c r="A13633" s="144"/>
      <c r="B13633" s="144"/>
      <c r="C13633" s="144"/>
      <c r="D13633" s="144"/>
      <c r="E13633" s="144"/>
      <c r="F13633" s="144"/>
    </row>
    <row r="13634" spans="1:6">
      <c r="A13634" s="144"/>
      <c r="B13634" s="144"/>
      <c r="C13634" s="144"/>
      <c r="D13634" s="144"/>
      <c r="E13634" s="144"/>
      <c r="F13634" s="144"/>
    </row>
    <row r="13635" spans="1:6">
      <c r="A13635" s="144"/>
      <c r="B13635" s="144"/>
      <c r="C13635" s="144"/>
      <c r="D13635" s="144"/>
      <c r="E13635" s="144"/>
      <c r="F13635" s="144"/>
    </row>
    <row r="13636" spans="1:6">
      <c r="A13636" s="144"/>
      <c r="B13636" s="144"/>
      <c r="C13636" s="144"/>
      <c r="D13636" s="144"/>
      <c r="E13636" s="144"/>
      <c r="F13636" s="144"/>
    </row>
    <row r="13637" spans="1:6">
      <c r="A13637" s="144"/>
      <c r="B13637" s="144"/>
      <c r="C13637" s="144"/>
      <c r="D13637" s="144"/>
      <c r="E13637" s="144"/>
      <c r="F13637" s="144"/>
    </row>
    <row r="13638" spans="1:6">
      <c r="A13638" s="144"/>
      <c r="B13638" s="144"/>
      <c r="C13638" s="144"/>
      <c r="D13638" s="144"/>
      <c r="E13638" s="144"/>
      <c r="F13638" s="144"/>
    </row>
    <row r="13639" spans="1:6">
      <c r="A13639" s="144"/>
      <c r="B13639" s="144"/>
      <c r="C13639" s="144"/>
      <c r="D13639" s="144"/>
      <c r="E13639" s="144"/>
      <c r="F13639" s="144"/>
    </row>
    <row r="13640" spans="1:6">
      <c r="A13640" s="144"/>
      <c r="B13640" s="144"/>
      <c r="C13640" s="144"/>
      <c r="D13640" s="144"/>
      <c r="E13640" s="144"/>
      <c r="F13640" s="144"/>
    </row>
    <row r="13641" spans="1:6">
      <c r="A13641" s="144"/>
      <c r="B13641" s="144"/>
      <c r="C13641" s="144"/>
      <c r="D13641" s="144"/>
      <c r="E13641" s="144"/>
      <c r="F13641" s="144"/>
    </row>
    <row r="13642" spans="1:6">
      <c r="A13642" s="144"/>
      <c r="B13642" s="144"/>
      <c r="C13642" s="144"/>
      <c r="D13642" s="144"/>
      <c r="E13642" s="144"/>
      <c r="F13642" s="144"/>
    </row>
    <row r="13643" spans="1:6">
      <c r="A13643" s="144"/>
      <c r="B13643" s="144"/>
      <c r="C13643" s="144"/>
      <c r="D13643" s="144"/>
      <c r="E13643" s="144"/>
      <c r="F13643" s="144"/>
    </row>
    <row r="13644" spans="1:6">
      <c r="A13644" s="144"/>
      <c r="B13644" s="144"/>
      <c r="C13644" s="144"/>
      <c r="D13644" s="144"/>
      <c r="E13644" s="144"/>
      <c r="F13644" s="144"/>
    </row>
    <row r="13645" spans="1:6">
      <c r="A13645" s="144"/>
      <c r="B13645" s="144"/>
      <c r="C13645" s="144"/>
      <c r="D13645" s="144"/>
      <c r="E13645" s="144"/>
      <c r="F13645" s="144"/>
    </row>
    <row r="13646" spans="1:6">
      <c r="A13646" s="144"/>
      <c r="B13646" s="144"/>
      <c r="C13646" s="144"/>
      <c r="D13646" s="144"/>
      <c r="E13646" s="144"/>
      <c r="F13646" s="144"/>
    </row>
    <row r="13647" spans="1:6">
      <c r="A13647" s="144"/>
      <c r="B13647" s="144"/>
      <c r="C13647" s="144"/>
      <c r="D13647" s="144"/>
      <c r="E13647" s="144"/>
      <c r="F13647" s="144"/>
    </row>
    <row r="13648" spans="1:6">
      <c r="A13648" s="144"/>
      <c r="B13648" s="144"/>
      <c r="C13648" s="144"/>
      <c r="D13648" s="144"/>
      <c r="E13648" s="144"/>
      <c r="F13648" s="144"/>
    </row>
    <row r="13649" spans="1:6">
      <c r="A13649" s="144"/>
      <c r="B13649" s="144"/>
      <c r="C13649" s="144"/>
      <c r="D13649" s="144"/>
      <c r="E13649" s="144"/>
      <c r="F13649" s="144"/>
    </row>
    <row r="13650" spans="1:6">
      <c r="A13650" s="144"/>
      <c r="B13650" s="144"/>
      <c r="C13650" s="144"/>
      <c r="D13650" s="144"/>
      <c r="E13650" s="144"/>
      <c r="F13650" s="144"/>
    </row>
    <row r="13651" spans="1:6">
      <c r="A13651" s="144"/>
      <c r="B13651" s="144"/>
      <c r="C13651" s="144"/>
      <c r="D13651" s="144"/>
      <c r="E13651" s="144"/>
      <c r="F13651" s="144"/>
    </row>
    <row r="13652" spans="1:6">
      <c r="A13652" s="144"/>
      <c r="B13652" s="144"/>
      <c r="C13652" s="144"/>
      <c r="D13652" s="144"/>
      <c r="E13652" s="144"/>
      <c r="F13652" s="144"/>
    </row>
    <row r="13653" spans="1:6">
      <c r="A13653" s="144"/>
      <c r="B13653" s="144"/>
      <c r="C13653" s="144"/>
      <c r="D13653" s="144"/>
      <c r="E13653" s="144"/>
      <c r="F13653" s="144"/>
    </row>
    <row r="13654" spans="1:6">
      <c r="A13654" s="144"/>
      <c r="B13654" s="144"/>
      <c r="C13654" s="144"/>
      <c r="D13654" s="144"/>
      <c r="E13654" s="144"/>
      <c r="F13654" s="144"/>
    </row>
    <row r="13655" spans="1:6">
      <c r="A13655" s="144"/>
      <c r="B13655" s="144"/>
      <c r="C13655" s="144"/>
      <c r="D13655" s="144"/>
      <c r="E13655" s="144"/>
      <c r="F13655" s="144"/>
    </row>
    <row r="13656" spans="1:6">
      <c r="A13656" s="144"/>
      <c r="B13656" s="144"/>
      <c r="C13656" s="144"/>
      <c r="D13656" s="144"/>
      <c r="E13656" s="144"/>
      <c r="F13656" s="144"/>
    </row>
    <row r="13657" spans="1:6">
      <c r="A13657" s="144"/>
      <c r="B13657" s="144"/>
      <c r="C13657" s="144"/>
      <c r="D13657" s="144"/>
      <c r="E13657" s="144"/>
      <c r="F13657" s="144"/>
    </row>
    <row r="13658" spans="1:6">
      <c r="A13658" s="144"/>
      <c r="B13658" s="144"/>
      <c r="C13658" s="144"/>
      <c r="D13658" s="144"/>
      <c r="E13658" s="144"/>
      <c r="F13658" s="144"/>
    </row>
    <row r="13659" spans="1:6">
      <c r="A13659" s="144"/>
      <c r="B13659" s="144"/>
      <c r="C13659" s="144"/>
      <c r="D13659" s="144"/>
      <c r="E13659" s="144"/>
      <c r="F13659" s="144"/>
    </row>
    <row r="13660" spans="1:6">
      <c r="A13660" s="144"/>
      <c r="B13660" s="144"/>
      <c r="C13660" s="144"/>
      <c r="D13660" s="144"/>
      <c r="E13660" s="144"/>
      <c r="F13660" s="144"/>
    </row>
    <row r="13661" spans="1:6">
      <c r="A13661" s="144"/>
      <c r="B13661" s="144"/>
      <c r="C13661" s="144"/>
      <c r="D13661" s="144"/>
      <c r="E13661" s="144"/>
      <c r="F13661" s="144"/>
    </row>
    <row r="13662" spans="1:6">
      <c r="A13662" s="144"/>
      <c r="B13662" s="144"/>
      <c r="C13662" s="144"/>
      <c r="D13662" s="144"/>
      <c r="E13662" s="144"/>
      <c r="F13662" s="144"/>
    </row>
    <row r="13663" spans="1:6">
      <c r="A13663" s="144"/>
      <c r="B13663" s="144"/>
      <c r="C13663" s="144"/>
      <c r="D13663" s="144"/>
      <c r="E13663" s="144"/>
      <c r="F13663" s="144"/>
    </row>
    <row r="13664" spans="1:6">
      <c r="A13664" s="144"/>
      <c r="B13664" s="144"/>
      <c r="C13664" s="144"/>
      <c r="D13664" s="144"/>
      <c r="E13664" s="144"/>
      <c r="F13664" s="144"/>
    </row>
    <row r="13665" spans="1:6">
      <c r="A13665" s="144"/>
      <c r="B13665" s="144"/>
      <c r="C13665" s="144"/>
      <c r="D13665" s="144"/>
      <c r="E13665" s="144"/>
      <c r="F13665" s="144"/>
    </row>
    <row r="13666" spans="1:6">
      <c r="A13666" s="144"/>
      <c r="B13666" s="144"/>
      <c r="C13666" s="144"/>
      <c r="D13666" s="144"/>
      <c r="E13666" s="144"/>
      <c r="F13666" s="144"/>
    </row>
    <row r="13667" spans="1:6">
      <c r="A13667" s="144"/>
      <c r="B13667" s="144"/>
      <c r="C13667" s="144"/>
      <c r="D13667" s="144"/>
      <c r="E13667" s="144"/>
      <c r="F13667" s="144"/>
    </row>
    <row r="13668" spans="1:6">
      <c r="A13668" s="144"/>
      <c r="B13668" s="144"/>
      <c r="C13668" s="144"/>
      <c r="D13668" s="144"/>
      <c r="E13668" s="144"/>
      <c r="F13668" s="144"/>
    </row>
    <row r="13669" spans="1:6">
      <c r="A13669" s="144"/>
      <c r="B13669" s="144"/>
      <c r="C13669" s="144"/>
      <c r="D13669" s="144"/>
      <c r="E13669" s="144"/>
      <c r="F13669" s="144"/>
    </row>
    <row r="13670" spans="1:6">
      <c r="A13670" s="144"/>
      <c r="B13670" s="144"/>
      <c r="C13670" s="144"/>
      <c r="D13670" s="144"/>
      <c r="E13670" s="144"/>
      <c r="F13670" s="144"/>
    </row>
    <row r="13671" spans="1:6">
      <c r="A13671" s="144"/>
      <c r="B13671" s="144"/>
      <c r="C13671" s="144"/>
      <c r="D13671" s="144"/>
      <c r="E13671" s="144"/>
      <c r="F13671" s="144"/>
    </row>
    <row r="13672" spans="1:6">
      <c r="A13672" s="144"/>
      <c r="B13672" s="144"/>
      <c r="C13672" s="144"/>
      <c r="D13672" s="144"/>
      <c r="E13672" s="144"/>
      <c r="F13672" s="144"/>
    </row>
    <row r="13673" spans="1:6">
      <c r="A13673" s="144"/>
      <c r="B13673" s="144"/>
      <c r="C13673" s="144"/>
      <c r="D13673" s="144"/>
      <c r="E13673" s="144"/>
      <c r="F13673" s="144"/>
    </row>
    <row r="13674" spans="1:6">
      <c r="A13674" s="144"/>
      <c r="B13674" s="144"/>
      <c r="C13674" s="144"/>
      <c r="D13674" s="144"/>
      <c r="E13674" s="144"/>
      <c r="F13674" s="144"/>
    </row>
    <row r="13675" spans="1:6">
      <c r="A13675" s="144"/>
      <c r="B13675" s="144"/>
      <c r="C13675" s="144"/>
      <c r="D13675" s="144"/>
      <c r="E13675" s="144"/>
      <c r="F13675" s="144"/>
    </row>
    <row r="13676" spans="1:6">
      <c r="A13676" s="144"/>
      <c r="B13676" s="144"/>
      <c r="C13676" s="144"/>
      <c r="D13676" s="144"/>
      <c r="E13676" s="144"/>
      <c r="F13676" s="144"/>
    </row>
    <row r="13677" spans="1:6">
      <c r="A13677" s="144"/>
      <c r="B13677" s="144"/>
      <c r="C13677" s="144"/>
      <c r="D13677" s="144"/>
      <c r="E13677" s="144"/>
      <c r="F13677" s="144"/>
    </row>
    <row r="13678" spans="1:6">
      <c r="A13678" s="144"/>
      <c r="B13678" s="144"/>
      <c r="C13678" s="144"/>
      <c r="D13678" s="144"/>
      <c r="E13678" s="144"/>
      <c r="F13678" s="144"/>
    </row>
    <row r="13679" spans="1:6">
      <c r="A13679" s="144"/>
      <c r="B13679" s="144"/>
      <c r="C13679" s="144"/>
      <c r="D13679" s="144"/>
      <c r="E13679" s="144"/>
      <c r="F13679" s="144"/>
    </row>
    <row r="13680" spans="1:6">
      <c r="A13680" s="144"/>
      <c r="B13680" s="144"/>
      <c r="C13680" s="144"/>
      <c r="D13680" s="144"/>
      <c r="E13680" s="144"/>
      <c r="F13680" s="144"/>
    </row>
    <row r="13681" spans="1:6">
      <c r="A13681" s="144"/>
      <c r="B13681" s="144"/>
      <c r="C13681" s="144"/>
      <c r="D13681" s="144"/>
      <c r="E13681" s="144"/>
      <c r="F13681" s="144"/>
    </row>
    <row r="13682" spans="1:6">
      <c r="A13682" s="144"/>
      <c r="B13682" s="144"/>
      <c r="C13682" s="144"/>
      <c r="D13682" s="144"/>
      <c r="E13682" s="144"/>
      <c r="F13682" s="144"/>
    </row>
    <row r="13683" spans="1:6">
      <c r="A13683" s="144"/>
      <c r="B13683" s="144"/>
      <c r="C13683" s="144"/>
      <c r="D13683" s="144"/>
      <c r="E13683" s="144"/>
      <c r="F13683" s="144"/>
    </row>
    <row r="13684" spans="1:6">
      <c r="A13684" s="144"/>
      <c r="B13684" s="144"/>
      <c r="C13684" s="144"/>
      <c r="D13684" s="144"/>
      <c r="E13684" s="144"/>
      <c r="F13684" s="144"/>
    </row>
    <row r="13685" spans="1:6">
      <c r="A13685" s="144"/>
      <c r="B13685" s="144"/>
      <c r="C13685" s="144"/>
      <c r="D13685" s="144"/>
      <c r="E13685" s="144"/>
      <c r="F13685" s="144"/>
    </row>
    <row r="13686" spans="1:6">
      <c r="A13686" s="144"/>
      <c r="B13686" s="144"/>
      <c r="C13686" s="144"/>
      <c r="D13686" s="144"/>
      <c r="E13686" s="144"/>
      <c r="F13686" s="144"/>
    </row>
    <row r="13687" spans="1:6">
      <c r="A13687" s="144"/>
      <c r="B13687" s="144"/>
      <c r="C13687" s="144"/>
      <c r="D13687" s="144"/>
      <c r="E13687" s="144"/>
      <c r="F13687" s="144"/>
    </row>
    <row r="13688" spans="1:6">
      <c r="A13688" s="144"/>
      <c r="B13688" s="144"/>
      <c r="C13688" s="144"/>
      <c r="D13688" s="144"/>
      <c r="E13688" s="144"/>
      <c r="F13688" s="144"/>
    </row>
    <row r="13689" spans="1:6">
      <c r="A13689" s="144"/>
      <c r="B13689" s="144"/>
      <c r="C13689" s="144"/>
      <c r="D13689" s="144"/>
      <c r="E13689" s="144"/>
      <c r="F13689" s="144"/>
    </row>
    <row r="13690" spans="1:6">
      <c r="A13690" s="144"/>
      <c r="B13690" s="144"/>
      <c r="C13690" s="144"/>
      <c r="D13690" s="144"/>
      <c r="E13690" s="144"/>
      <c r="F13690" s="144"/>
    </row>
    <row r="13691" spans="1:6">
      <c r="A13691" s="144"/>
      <c r="B13691" s="144"/>
      <c r="C13691" s="144"/>
      <c r="D13691" s="144"/>
      <c r="E13691" s="144"/>
      <c r="F13691" s="144"/>
    </row>
    <row r="13692" spans="1:6">
      <c r="A13692" s="144"/>
      <c r="B13692" s="144"/>
      <c r="C13692" s="144"/>
      <c r="D13692" s="144"/>
      <c r="E13692" s="144"/>
      <c r="F13692" s="144"/>
    </row>
    <row r="13693" spans="1:6">
      <c r="A13693" s="144"/>
      <c r="B13693" s="144"/>
      <c r="C13693" s="144"/>
      <c r="D13693" s="144"/>
      <c r="E13693" s="144"/>
      <c r="F13693" s="144"/>
    </row>
    <row r="13694" spans="1:6">
      <c r="A13694" s="144"/>
      <c r="B13694" s="144"/>
      <c r="C13694" s="144"/>
      <c r="D13694" s="144"/>
      <c r="E13694" s="144"/>
      <c r="F13694" s="144"/>
    </row>
    <row r="13695" spans="1:6">
      <c r="A13695" s="144"/>
      <c r="B13695" s="144"/>
      <c r="C13695" s="144"/>
      <c r="D13695" s="144"/>
      <c r="E13695" s="144"/>
      <c r="F13695" s="144"/>
    </row>
    <row r="13696" spans="1:6">
      <c r="A13696" s="144"/>
      <c r="B13696" s="144"/>
      <c r="C13696" s="144"/>
      <c r="D13696" s="144"/>
      <c r="E13696" s="144"/>
      <c r="F13696" s="144"/>
    </row>
    <row r="13697" spans="1:6">
      <c r="A13697" s="144"/>
      <c r="B13697" s="144"/>
      <c r="C13697" s="144"/>
      <c r="D13697" s="144"/>
      <c r="E13697" s="144"/>
      <c r="F13697" s="144"/>
    </row>
    <row r="13698" spans="1:6">
      <c r="A13698" s="144"/>
      <c r="B13698" s="144"/>
      <c r="C13698" s="144"/>
      <c r="D13698" s="144"/>
      <c r="E13698" s="144"/>
      <c r="F13698" s="144"/>
    </row>
    <row r="13699" spans="1:6">
      <c r="A13699" s="144"/>
      <c r="B13699" s="144"/>
      <c r="C13699" s="144"/>
      <c r="D13699" s="144"/>
      <c r="E13699" s="144"/>
      <c r="F13699" s="144"/>
    </row>
    <row r="13700" spans="1:6">
      <c r="A13700" s="144"/>
      <c r="B13700" s="144"/>
      <c r="C13700" s="144"/>
      <c r="D13700" s="144"/>
      <c r="E13700" s="144"/>
      <c r="F13700" s="144"/>
    </row>
    <row r="13701" spans="1:6">
      <c r="A13701" s="144"/>
      <c r="B13701" s="144"/>
      <c r="C13701" s="144"/>
      <c r="D13701" s="144"/>
      <c r="E13701" s="144"/>
      <c r="F13701" s="144"/>
    </row>
    <row r="13702" spans="1:6">
      <c r="A13702" s="144"/>
      <c r="B13702" s="144"/>
      <c r="C13702" s="144"/>
      <c r="D13702" s="144"/>
      <c r="E13702" s="144"/>
      <c r="F13702" s="144"/>
    </row>
    <row r="13703" spans="1:6">
      <c r="A13703" s="144"/>
      <c r="B13703" s="144"/>
      <c r="C13703" s="144"/>
      <c r="D13703" s="144"/>
      <c r="E13703" s="144"/>
      <c r="F13703" s="144"/>
    </row>
    <row r="13704" spans="1:6">
      <c r="A13704" s="144"/>
      <c r="B13704" s="144"/>
      <c r="C13704" s="144"/>
      <c r="D13704" s="144"/>
      <c r="E13704" s="144"/>
      <c r="F13704" s="144"/>
    </row>
    <row r="13705" spans="1:6">
      <c r="A13705" s="144"/>
      <c r="B13705" s="144"/>
      <c r="C13705" s="144"/>
      <c r="D13705" s="144"/>
      <c r="E13705" s="144"/>
      <c r="F13705" s="144"/>
    </row>
    <row r="13706" spans="1:6">
      <c r="A13706" s="144"/>
      <c r="B13706" s="144"/>
      <c r="C13706" s="144"/>
      <c r="D13706" s="144"/>
      <c r="E13706" s="144"/>
      <c r="F13706" s="144"/>
    </row>
    <row r="13707" spans="1:6">
      <c r="A13707" s="144"/>
      <c r="B13707" s="144"/>
      <c r="C13707" s="144"/>
      <c r="D13707" s="144"/>
      <c r="E13707" s="144"/>
      <c r="F13707" s="144"/>
    </row>
    <row r="13708" spans="1:6">
      <c r="A13708" s="144"/>
      <c r="B13708" s="144"/>
      <c r="C13708" s="144"/>
      <c r="D13708" s="144"/>
      <c r="E13708" s="144"/>
      <c r="F13708" s="144"/>
    </row>
    <row r="13709" spans="1:6">
      <c r="A13709" s="144"/>
      <c r="B13709" s="144"/>
      <c r="C13709" s="144"/>
      <c r="D13709" s="144"/>
      <c r="E13709" s="144"/>
      <c r="F13709" s="144"/>
    </row>
    <row r="13710" spans="1:6">
      <c r="A13710" s="144"/>
      <c r="B13710" s="144"/>
      <c r="C13710" s="144"/>
      <c r="D13710" s="144"/>
      <c r="E13710" s="144"/>
      <c r="F13710" s="144"/>
    </row>
    <row r="13711" spans="1:6">
      <c r="A13711" s="144"/>
      <c r="B13711" s="144"/>
      <c r="C13711" s="144"/>
      <c r="D13711" s="144"/>
      <c r="E13711" s="144"/>
      <c r="F13711" s="144"/>
    </row>
    <row r="13712" spans="1:6">
      <c r="A13712" s="144"/>
      <c r="B13712" s="144"/>
      <c r="C13712" s="144"/>
      <c r="D13712" s="144"/>
      <c r="E13712" s="144"/>
      <c r="F13712" s="144"/>
    </row>
    <row r="13713" spans="1:6">
      <c r="A13713" s="144"/>
      <c r="B13713" s="144"/>
      <c r="C13713" s="144"/>
      <c r="D13713" s="144"/>
      <c r="E13713" s="144"/>
      <c r="F13713" s="144"/>
    </row>
    <row r="13714" spans="1:6">
      <c r="A13714" s="144"/>
      <c r="B13714" s="144"/>
      <c r="C13714" s="144"/>
      <c r="D13714" s="144"/>
      <c r="E13714" s="144"/>
      <c r="F13714" s="144"/>
    </row>
    <row r="13715" spans="1:6">
      <c r="A13715" s="144"/>
      <c r="B13715" s="144"/>
      <c r="C13715" s="144"/>
      <c r="D13715" s="144"/>
      <c r="E13715" s="144"/>
      <c r="F13715" s="144"/>
    </row>
    <row r="13716" spans="1:6">
      <c r="A13716" s="144"/>
      <c r="B13716" s="144"/>
      <c r="C13716" s="144"/>
      <c r="D13716" s="144"/>
      <c r="E13716" s="144"/>
      <c r="F13716" s="144"/>
    </row>
    <row r="13717" spans="1:6">
      <c r="A13717" s="144"/>
      <c r="B13717" s="144"/>
      <c r="C13717" s="144"/>
      <c r="D13717" s="144"/>
      <c r="E13717" s="144"/>
      <c r="F13717" s="144"/>
    </row>
    <row r="13718" spans="1:6">
      <c r="A13718" s="144"/>
      <c r="B13718" s="144"/>
      <c r="C13718" s="144"/>
      <c r="D13718" s="144"/>
      <c r="E13718" s="144"/>
      <c r="F13718" s="144"/>
    </row>
    <row r="13719" spans="1:6">
      <c r="A13719" s="144"/>
      <c r="B13719" s="144"/>
      <c r="C13719" s="144"/>
      <c r="D13719" s="144"/>
      <c r="E13719" s="144"/>
      <c r="F13719" s="144"/>
    </row>
    <row r="13720" spans="1:6">
      <c r="A13720" s="144"/>
      <c r="B13720" s="144"/>
      <c r="C13720" s="144"/>
      <c r="D13720" s="144"/>
      <c r="E13720" s="144"/>
      <c r="F13720" s="144"/>
    </row>
    <row r="13721" spans="1:6">
      <c r="A13721" s="144"/>
      <c r="B13721" s="144"/>
      <c r="C13721" s="144"/>
      <c r="D13721" s="144"/>
      <c r="E13721" s="144"/>
      <c r="F13721" s="144"/>
    </row>
    <row r="13722" spans="1:6">
      <c r="A13722" s="144"/>
      <c r="B13722" s="144"/>
      <c r="C13722" s="144"/>
      <c r="D13722" s="144"/>
      <c r="E13722" s="144"/>
      <c r="F13722" s="144"/>
    </row>
    <row r="13723" spans="1:6">
      <c r="A13723" s="144"/>
      <c r="B13723" s="144"/>
      <c r="C13723" s="144"/>
      <c r="D13723" s="144"/>
      <c r="E13723" s="144"/>
      <c r="F13723" s="144"/>
    </row>
    <row r="13724" spans="1:6">
      <c r="A13724" s="144"/>
      <c r="B13724" s="144"/>
      <c r="C13724" s="144"/>
      <c r="D13724" s="144"/>
      <c r="E13724" s="144"/>
      <c r="F13724" s="144"/>
    </row>
    <row r="13725" spans="1:6">
      <c r="A13725" s="144"/>
      <c r="B13725" s="144"/>
      <c r="C13725" s="144"/>
      <c r="D13725" s="144"/>
      <c r="E13725" s="144"/>
      <c r="F13725" s="144"/>
    </row>
    <row r="13726" spans="1:6">
      <c r="A13726" s="144"/>
      <c r="B13726" s="144"/>
      <c r="C13726" s="144"/>
      <c r="D13726" s="144"/>
      <c r="E13726" s="144"/>
      <c r="F13726" s="144"/>
    </row>
    <row r="13727" spans="1:6">
      <c r="A13727" s="144"/>
      <c r="B13727" s="144"/>
      <c r="C13727" s="144"/>
      <c r="D13727" s="144"/>
      <c r="E13727" s="144"/>
      <c r="F13727" s="144"/>
    </row>
    <row r="13728" spans="1:6">
      <c r="A13728" s="144"/>
      <c r="B13728" s="144"/>
      <c r="C13728" s="144"/>
      <c r="D13728" s="144"/>
      <c r="E13728" s="144"/>
      <c r="F13728" s="144"/>
    </row>
    <row r="13729" spans="1:6">
      <c r="A13729" s="144"/>
      <c r="B13729" s="144"/>
      <c r="C13729" s="144"/>
      <c r="D13729" s="144"/>
      <c r="E13729" s="144"/>
      <c r="F13729" s="144"/>
    </row>
    <row r="13730" spans="1:6">
      <c r="A13730" s="144"/>
      <c r="B13730" s="144"/>
      <c r="C13730" s="144"/>
      <c r="D13730" s="144"/>
      <c r="E13730" s="144"/>
      <c r="F13730" s="144"/>
    </row>
    <row r="13731" spans="1:6">
      <c r="A13731" s="144"/>
      <c r="B13731" s="144"/>
      <c r="C13731" s="144"/>
      <c r="D13731" s="144"/>
      <c r="E13731" s="144"/>
      <c r="F13731" s="144"/>
    </row>
    <row r="13732" spans="1:6">
      <c r="A13732" s="144"/>
      <c r="B13732" s="144"/>
      <c r="C13732" s="144"/>
      <c r="D13732" s="144"/>
      <c r="E13732" s="144"/>
      <c r="F13732" s="144"/>
    </row>
    <row r="13733" spans="1:6">
      <c r="A13733" s="144"/>
      <c r="B13733" s="144"/>
      <c r="C13733" s="144"/>
      <c r="D13733" s="144"/>
      <c r="E13733" s="144"/>
      <c r="F13733" s="144"/>
    </row>
    <row r="13734" spans="1:6">
      <c r="A13734" s="144"/>
      <c r="B13734" s="144"/>
      <c r="C13734" s="144"/>
      <c r="D13734" s="144"/>
      <c r="E13734" s="144"/>
      <c r="F13734" s="144"/>
    </row>
    <row r="13735" spans="1:6">
      <c r="A13735" s="144"/>
      <c r="B13735" s="144"/>
      <c r="C13735" s="144"/>
      <c r="D13735" s="144"/>
      <c r="E13735" s="144"/>
      <c r="F13735" s="144"/>
    </row>
    <row r="13736" spans="1:6">
      <c r="A13736" s="144"/>
      <c r="B13736" s="144"/>
      <c r="C13736" s="144"/>
      <c r="D13736" s="144"/>
      <c r="E13736" s="144"/>
      <c r="F13736" s="144"/>
    </row>
    <row r="13737" spans="1:6">
      <c r="A13737" s="144"/>
      <c r="B13737" s="144"/>
      <c r="C13737" s="144"/>
      <c r="D13737" s="144"/>
      <c r="E13737" s="144"/>
      <c r="F13737" s="144"/>
    </row>
    <row r="13738" spans="1:6">
      <c r="A13738" s="144"/>
      <c r="B13738" s="144"/>
      <c r="C13738" s="144"/>
      <c r="D13738" s="144"/>
      <c r="E13738" s="144"/>
      <c r="F13738" s="144"/>
    </row>
    <row r="13739" spans="1:6">
      <c r="A13739" s="144"/>
      <c r="B13739" s="144"/>
      <c r="C13739" s="144"/>
      <c r="D13739" s="144"/>
      <c r="E13739" s="144"/>
      <c r="F13739" s="144"/>
    </row>
    <row r="13740" spans="1:6">
      <c r="A13740" s="144"/>
      <c r="B13740" s="144"/>
      <c r="C13740" s="144"/>
      <c r="D13740" s="144"/>
      <c r="E13740" s="144"/>
      <c r="F13740" s="144"/>
    </row>
    <row r="13741" spans="1:6">
      <c r="A13741" s="144"/>
      <c r="B13741" s="144"/>
      <c r="C13741" s="144"/>
      <c r="D13741" s="144"/>
      <c r="E13741" s="144"/>
      <c r="F13741" s="144"/>
    </row>
    <row r="13742" spans="1:6">
      <c r="A13742" s="144"/>
      <c r="B13742" s="144"/>
      <c r="C13742" s="144"/>
      <c r="D13742" s="144"/>
      <c r="E13742" s="144"/>
      <c r="F13742" s="144"/>
    </row>
    <row r="13743" spans="1:6">
      <c r="A13743" s="144"/>
      <c r="B13743" s="144"/>
      <c r="C13743" s="144"/>
      <c r="D13743" s="144"/>
      <c r="E13743" s="144"/>
      <c r="F13743" s="144"/>
    </row>
    <row r="13744" spans="1:6">
      <c r="A13744" s="144"/>
      <c r="B13744" s="144"/>
      <c r="C13744" s="144"/>
      <c r="D13744" s="144"/>
      <c r="E13744" s="144"/>
      <c r="F13744" s="144"/>
    </row>
    <row r="13745" spans="1:6">
      <c r="A13745" s="144"/>
      <c r="B13745" s="144"/>
      <c r="C13745" s="144"/>
      <c r="D13745" s="144"/>
      <c r="E13745" s="144"/>
      <c r="F13745" s="144"/>
    </row>
    <row r="13746" spans="1:6">
      <c r="A13746" s="144"/>
      <c r="B13746" s="144"/>
      <c r="C13746" s="144"/>
      <c r="D13746" s="144"/>
      <c r="E13746" s="144"/>
      <c r="F13746" s="144"/>
    </row>
    <row r="13747" spans="1:6">
      <c r="A13747" s="144"/>
      <c r="B13747" s="144"/>
      <c r="C13747" s="144"/>
      <c r="D13747" s="144"/>
      <c r="E13747" s="144"/>
      <c r="F13747" s="144"/>
    </row>
    <row r="13748" spans="1:6">
      <c r="A13748" s="144"/>
      <c r="B13748" s="144"/>
      <c r="C13748" s="144"/>
      <c r="D13748" s="144"/>
      <c r="E13748" s="144"/>
      <c r="F13748" s="144"/>
    </row>
    <row r="13749" spans="1:6">
      <c r="A13749" s="144"/>
      <c r="B13749" s="144"/>
      <c r="C13749" s="144"/>
      <c r="D13749" s="144"/>
      <c r="E13749" s="144"/>
      <c r="F13749" s="144"/>
    </row>
    <row r="13750" spans="1:6">
      <c r="A13750" s="144"/>
      <c r="B13750" s="144"/>
      <c r="C13750" s="144"/>
      <c r="D13750" s="144"/>
      <c r="E13750" s="144"/>
      <c r="F13750" s="144"/>
    </row>
    <row r="13751" spans="1:6">
      <c r="A13751" s="144"/>
      <c r="B13751" s="144"/>
      <c r="C13751" s="144"/>
      <c r="D13751" s="144"/>
      <c r="E13751" s="144"/>
      <c r="F13751" s="144"/>
    </row>
    <row r="13752" spans="1:6">
      <c r="A13752" s="144"/>
      <c r="B13752" s="144"/>
      <c r="C13752" s="144"/>
      <c r="D13752" s="144"/>
      <c r="E13752" s="144"/>
      <c r="F13752" s="144"/>
    </row>
    <row r="13753" spans="1:6">
      <c r="A13753" s="144"/>
      <c r="B13753" s="144"/>
      <c r="C13753" s="144"/>
      <c r="D13753" s="144"/>
      <c r="E13753" s="144"/>
      <c r="F13753" s="144"/>
    </row>
    <row r="13754" spans="1:6">
      <c r="A13754" s="144"/>
      <c r="B13754" s="144"/>
      <c r="C13754" s="144"/>
      <c r="D13754" s="144"/>
      <c r="E13754" s="144"/>
      <c r="F13754" s="144"/>
    </row>
    <row r="13755" spans="1:6">
      <c r="A13755" s="144"/>
      <c r="B13755" s="144"/>
      <c r="C13755" s="144"/>
      <c r="D13755" s="144"/>
      <c r="E13755" s="144"/>
      <c r="F13755" s="144"/>
    </row>
    <row r="13756" spans="1:6">
      <c r="A13756" s="144"/>
      <c r="B13756" s="144"/>
      <c r="C13756" s="144"/>
      <c r="D13756" s="144"/>
      <c r="E13756" s="144"/>
      <c r="F13756" s="144"/>
    </row>
    <row r="13757" spans="1:6">
      <c r="A13757" s="144"/>
      <c r="B13757" s="144"/>
      <c r="C13757" s="144"/>
      <c r="D13757" s="144"/>
      <c r="E13757" s="144"/>
      <c r="F13757" s="144"/>
    </row>
    <row r="13758" spans="1:6">
      <c r="A13758" s="144"/>
      <c r="B13758" s="144"/>
      <c r="C13758" s="144"/>
      <c r="D13758" s="144"/>
      <c r="E13758" s="144"/>
      <c r="F13758" s="144"/>
    </row>
    <row r="13759" spans="1:6">
      <c r="A13759" s="144"/>
      <c r="B13759" s="144"/>
      <c r="C13759" s="144"/>
      <c r="D13759" s="144"/>
      <c r="E13759" s="144"/>
      <c r="F13759" s="144"/>
    </row>
    <row r="13760" spans="1:6">
      <c r="A13760" s="144"/>
      <c r="B13760" s="144"/>
      <c r="C13760" s="144"/>
      <c r="D13760" s="144"/>
      <c r="E13760" s="144"/>
      <c r="F13760" s="144"/>
    </row>
    <row r="13761" spans="1:6">
      <c r="A13761" s="144"/>
      <c r="B13761" s="144"/>
      <c r="C13761" s="144"/>
      <c r="D13761" s="144"/>
      <c r="E13761" s="144"/>
      <c r="F13761" s="144"/>
    </row>
    <row r="13762" spans="1:6">
      <c r="A13762" s="144"/>
      <c r="B13762" s="144"/>
      <c r="C13762" s="144"/>
      <c r="D13762" s="144"/>
      <c r="E13762" s="144"/>
      <c r="F13762" s="144"/>
    </row>
    <row r="13763" spans="1:6">
      <c r="A13763" s="144"/>
      <c r="B13763" s="144"/>
      <c r="C13763" s="144"/>
      <c r="D13763" s="144"/>
      <c r="E13763" s="144"/>
      <c r="F13763" s="144"/>
    </row>
    <row r="13764" spans="1:6">
      <c r="A13764" s="144"/>
      <c r="B13764" s="144"/>
      <c r="C13764" s="144"/>
      <c r="D13764" s="144"/>
      <c r="E13764" s="144"/>
      <c r="F13764" s="144"/>
    </row>
    <row r="13765" spans="1:6">
      <c r="A13765" s="144"/>
      <c r="B13765" s="144"/>
      <c r="C13765" s="144"/>
      <c r="D13765" s="144"/>
      <c r="E13765" s="144"/>
      <c r="F13765" s="144"/>
    </row>
    <row r="13766" spans="1:6">
      <c r="A13766" s="144"/>
      <c r="B13766" s="144"/>
      <c r="C13766" s="144"/>
      <c r="D13766" s="144"/>
      <c r="E13766" s="144"/>
      <c r="F13766" s="144"/>
    </row>
    <row r="13767" spans="1:6">
      <c r="A13767" s="144"/>
      <c r="B13767" s="144"/>
      <c r="C13767" s="144"/>
      <c r="D13767" s="144"/>
      <c r="E13767" s="144"/>
      <c r="F13767" s="144"/>
    </row>
    <row r="13768" spans="1:6">
      <c r="A13768" s="144"/>
      <c r="B13768" s="144"/>
      <c r="C13768" s="144"/>
      <c r="D13768" s="144"/>
      <c r="E13768" s="144"/>
      <c r="F13768" s="144"/>
    </row>
    <row r="13769" spans="1:6">
      <c r="A13769" s="144"/>
      <c r="B13769" s="144"/>
      <c r="C13769" s="144"/>
      <c r="D13769" s="144"/>
      <c r="E13769" s="144"/>
      <c r="F13769" s="144"/>
    </row>
    <row r="13770" spans="1:6">
      <c r="A13770" s="144"/>
      <c r="B13770" s="144"/>
      <c r="C13770" s="144"/>
      <c r="D13770" s="144"/>
      <c r="E13770" s="144"/>
      <c r="F13770" s="144"/>
    </row>
    <row r="13771" spans="1:6">
      <c r="A13771" s="144"/>
      <c r="B13771" s="144"/>
      <c r="C13771" s="144"/>
      <c r="D13771" s="144"/>
      <c r="E13771" s="144"/>
      <c r="F13771" s="144"/>
    </row>
    <row r="13772" spans="1:6">
      <c r="A13772" s="144"/>
      <c r="B13772" s="144"/>
      <c r="C13772" s="144"/>
      <c r="D13772" s="144"/>
      <c r="E13772" s="144"/>
      <c r="F13772" s="144"/>
    </row>
    <row r="13773" spans="1:6">
      <c r="A13773" s="144"/>
      <c r="B13773" s="144"/>
      <c r="C13773" s="144"/>
      <c r="D13773" s="144"/>
      <c r="E13773" s="144"/>
      <c r="F13773" s="144"/>
    </row>
    <row r="13774" spans="1:6">
      <c r="A13774" s="144"/>
      <c r="B13774" s="144"/>
      <c r="C13774" s="144"/>
      <c r="D13774" s="144"/>
      <c r="E13774" s="144"/>
      <c r="F13774" s="144"/>
    </row>
    <row r="13775" spans="1:6">
      <c r="A13775" s="144"/>
      <c r="B13775" s="144"/>
      <c r="C13775" s="144"/>
      <c r="D13775" s="144"/>
      <c r="E13775" s="144"/>
      <c r="F13775" s="144"/>
    </row>
    <row r="13776" spans="1:6">
      <c r="A13776" s="144"/>
      <c r="B13776" s="144"/>
      <c r="C13776" s="144"/>
      <c r="D13776" s="144"/>
      <c r="E13776" s="144"/>
      <c r="F13776" s="144"/>
    </row>
    <row r="13777" spans="1:6">
      <c r="A13777" s="144"/>
      <c r="B13777" s="144"/>
      <c r="C13777" s="144"/>
      <c r="D13777" s="144"/>
      <c r="E13777" s="144"/>
      <c r="F13777" s="144"/>
    </row>
    <row r="13778" spans="1:6">
      <c r="A13778" s="144"/>
      <c r="B13778" s="144"/>
      <c r="C13778" s="144"/>
      <c r="D13778" s="144"/>
      <c r="E13778" s="144"/>
      <c r="F13778" s="144"/>
    </row>
    <row r="13779" spans="1:6">
      <c r="A13779" s="144"/>
      <c r="B13779" s="144"/>
      <c r="C13779" s="144"/>
      <c r="D13779" s="144"/>
      <c r="E13779" s="144"/>
      <c r="F13779" s="144"/>
    </row>
    <row r="13780" spans="1:6">
      <c r="A13780" s="144"/>
      <c r="B13780" s="144"/>
      <c r="C13780" s="144"/>
      <c r="D13780" s="144"/>
      <c r="E13780" s="144"/>
      <c r="F13780" s="144"/>
    </row>
    <row r="13781" spans="1:6">
      <c r="A13781" s="144"/>
      <c r="B13781" s="144"/>
      <c r="C13781" s="144"/>
      <c r="D13781" s="144"/>
      <c r="E13781" s="144"/>
      <c r="F13781" s="144"/>
    </row>
    <row r="13782" spans="1:6">
      <c r="A13782" s="144"/>
      <c r="B13782" s="144"/>
      <c r="C13782" s="144"/>
      <c r="D13782" s="144"/>
      <c r="E13782" s="144"/>
      <c r="F13782" s="144"/>
    </row>
    <row r="13783" spans="1:6">
      <c r="A13783" s="144"/>
      <c r="B13783" s="144"/>
      <c r="C13783" s="144"/>
      <c r="D13783" s="144"/>
      <c r="E13783" s="144"/>
      <c r="F13783" s="144"/>
    </row>
    <row r="13784" spans="1:6">
      <c r="A13784" s="144"/>
      <c r="B13784" s="144"/>
      <c r="C13784" s="144"/>
      <c r="D13784" s="144"/>
      <c r="E13784" s="144"/>
      <c r="F13784" s="144"/>
    </row>
    <row r="13785" spans="1:6">
      <c r="A13785" s="144"/>
      <c r="B13785" s="144"/>
      <c r="C13785" s="144"/>
      <c r="D13785" s="144"/>
      <c r="E13785" s="144"/>
      <c r="F13785" s="144"/>
    </row>
    <row r="13786" spans="1:6">
      <c r="A13786" s="144"/>
      <c r="B13786" s="144"/>
      <c r="C13786" s="144"/>
      <c r="D13786" s="144"/>
      <c r="E13786" s="144"/>
      <c r="F13786" s="144"/>
    </row>
    <row r="13787" spans="1:6">
      <c r="A13787" s="144"/>
      <c r="B13787" s="144"/>
      <c r="C13787" s="144"/>
      <c r="D13787" s="144"/>
      <c r="E13787" s="144"/>
      <c r="F13787" s="144"/>
    </row>
    <row r="13788" spans="1:6">
      <c r="A13788" s="144"/>
      <c r="B13788" s="144"/>
      <c r="C13788" s="144"/>
      <c r="D13788" s="144"/>
      <c r="E13788" s="144"/>
      <c r="F13788" s="144"/>
    </row>
    <row r="13789" spans="1:6">
      <c r="A13789" s="144"/>
      <c r="B13789" s="144"/>
      <c r="C13789" s="144"/>
      <c r="D13789" s="144"/>
      <c r="E13789" s="144"/>
      <c r="F13789" s="144"/>
    </row>
    <row r="13790" spans="1:6">
      <c r="A13790" s="144"/>
      <c r="B13790" s="144"/>
      <c r="C13790" s="144"/>
      <c r="D13790" s="144"/>
      <c r="E13790" s="144"/>
      <c r="F13790" s="144"/>
    </row>
    <row r="13791" spans="1:6">
      <c r="A13791" s="144"/>
      <c r="B13791" s="144"/>
      <c r="C13791" s="144"/>
      <c r="D13791" s="144"/>
      <c r="E13791" s="144"/>
      <c r="F13791" s="144"/>
    </row>
    <row r="13792" spans="1:6">
      <c r="A13792" s="144"/>
      <c r="B13792" s="144"/>
      <c r="C13792" s="144"/>
      <c r="D13792" s="144"/>
      <c r="E13792" s="144"/>
      <c r="F13792" s="144"/>
    </row>
    <row r="13793" spans="1:6">
      <c r="A13793" s="144"/>
      <c r="B13793" s="144"/>
      <c r="C13793" s="144"/>
      <c r="D13793" s="144"/>
      <c r="E13793" s="144"/>
      <c r="F13793" s="144"/>
    </row>
    <row r="13794" spans="1:6">
      <c r="A13794" s="144"/>
      <c r="B13794" s="144"/>
      <c r="C13794" s="144"/>
      <c r="D13794" s="144"/>
      <c r="E13794" s="144"/>
      <c r="F13794" s="144"/>
    </row>
    <row r="13795" spans="1:6">
      <c r="A13795" s="144"/>
      <c r="B13795" s="144"/>
      <c r="C13795" s="144"/>
      <c r="D13795" s="144"/>
      <c r="E13795" s="144"/>
      <c r="F13795" s="144"/>
    </row>
    <row r="13796" spans="1:6">
      <c r="A13796" s="144"/>
      <c r="B13796" s="144"/>
      <c r="C13796" s="144"/>
      <c r="D13796" s="144"/>
      <c r="E13796" s="144"/>
      <c r="F13796" s="144"/>
    </row>
    <row r="13797" spans="1:6">
      <c r="A13797" s="144"/>
      <c r="B13797" s="144"/>
      <c r="C13797" s="144"/>
      <c r="D13797" s="144"/>
      <c r="E13797" s="144"/>
      <c r="F13797" s="144"/>
    </row>
    <row r="13798" spans="1:6">
      <c r="A13798" s="144"/>
      <c r="B13798" s="144"/>
      <c r="C13798" s="144"/>
      <c r="D13798" s="144"/>
      <c r="E13798" s="144"/>
      <c r="F13798" s="144"/>
    </row>
    <row r="13799" spans="1:6">
      <c r="A13799" s="144"/>
      <c r="B13799" s="144"/>
      <c r="C13799" s="144"/>
      <c r="D13799" s="144"/>
      <c r="E13799" s="144"/>
      <c r="F13799" s="144"/>
    </row>
    <row r="13800" spans="1:6">
      <c r="A13800" s="144"/>
      <c r="B13800" s="144"/>
      <c r="C13800" s="144"/>
      <c r="D13800" s="144"/>
      <c r="E13800" s="144"/>
      <c r="F13800" s="144"/>
    </row>
    <row r="13801" spans="1:6">
      <c r="A13801" s="144"/>
      <c r="B13801" s="144"/>
      <c r="C13801" s="144"/>
      <c r="D13801" s="144"/>
      <c r="E13801" s="144"/>
      <c r="F13801" s="144"/>
    </row>
    <row r="13802" spans="1:6">
      <c r="A13802" s="144"/>
      <c r="B13802" s="144"/>
      <c r="C13802" s="144"/>
      <c r="D13802" s="144"/>
      <c r="E13802" s="144"/>
      <c r="F13802" s="144"/>
    </row>
    <row r="13803" spans="1:6">
      <c r="A13803" s="144"/>
      <c r="B13803" s="144"/>
      <c r="C13803" s="144"/>
      <c r="D13803" s="144"/>
      <c r="E13803" s="144"/>
      <c r="F13803" s="144"/>
    </row>
    <row r="13804" spans="1:6">
      <c r="A13804" s="144"/>
      <c r="B13804" s="144"/>
      <c r="C13804" s="144"/>
      <c r="D13804" s="144"/>
      <c r="E13804" s="144"/>
      <c r="F13804" s="144"/>
    </row>
    <row r="13805" spans="1:6">
      <c r="A13805" s="144"/>
      <c r="B13805" s="144"/>
      <c r="C13805" s="144"/>
      <c r="D13805" s="144"/>
      <c r="E13805" s="144"/>
      <c r="F13805" s="144"/>
    </row>
    <row r="13806" spans="1:6">
      <c r="A13806" s="144"/>
      <c r="B13806" s="144"/>
      <c r="C13806" s="144"/>
      <c r="D13806" s="144"/>
      <c r="E13806" s="144"/>
      <c r="F13806" s="144"/>
    </row>
    <row r="13807" spans="1:6">
      <c r="A13807" s="144"/>
      <c r="B13807" s="144"/>
      <c r="C13807" s="144"/>
      <c r="D13807" s="144"/>
      <c r="E13807" s="144"/>
      <c r="F13807" s="144"/>
    </row>
    <row r="13808" spans="1:6">
      <c r="A13808" s="144"/>
      <c r="B13808" s="144"/>
      <c r="C13808" s="144"/>
      <c r="D13808" s="144"/>
      <c r="E13808" s="144"/>
      <c r="F13808" s="144"/>
    </row>
    <row r="13809" spans="1:6">
      <c r="A13809" s="144"/>
      <c r="B13809" s="144"/>
      <c r="C13809" s="144"/>
      <c r="D13809" s="144"/>
      <c r="E13809" s="144"/>
      <c r="F13809" s="144"/>
    </row>
    <row r="13810" spans="1:6">
      <c r="A13810" s="144"/>
      <c r="B13810" s="144"/>
      <c r="C13810" s="144"/>
      <c r="D13810" s="144"/>
      <c r="E13810" s="144"/>
      <c r="F13810" s="144"/>
    </row>
    <row r="13811" spans="1:6">
      <c r="A13811" s="144"/>
      <c r="B13811" s="144"/>
      <c r="C13811" s="144"/>
      <c r="D13811" s="144"/>
      <c r="E13811" s="144"/>
      <c r="F13811" s="144"/>
    </row>
    <row r="13812" spans="1:6">
      <c r="A13812" s="144"/>
      <c r="B13812" s="144"/>
      <c r="C13812" s="144"/>
      <c r="D13812" s="144"/>
      <c r="E13812" s="144"/>
      <c r="F13812" s="144"/>
    </row>
    <row r="13813" spans="1:6">
      <c r="A13813" s="144"/>
      <c r="B13813" s="144"/>
      <c r="C13813" s="144"/>
      <c r="D13813" s="144"/>
      <c r="E13813" s="144"/>
      <c r="F13813" s="144"/>
    </row>
    <row r="13814" spans="1:6">
      <c r="A13814" s="144"/>
      <c r="B13814" s="144"/>
      <c r="C13814" s="144"/>
      <c r="D13814" s="144"/>
      <c r="E13814" s="144"/>
      <c r="F13814" s="144"/>
    </row>
    <row r="13815" spans="1:6">
      <c r="A13815" s="144"/>
      <c r="B13815" s="144"/>
      <c r="C13815" s="144"/>
      <c r="D13815" s="144"/>
      <c r="E13815" s="144"/>
      <c r="F13815" s="144"/>
    </row>
    <row r="13816" spans="1:6">
      <c r="A13816" s="144"/>
      <c r="B13816" s="144"/>
      <c r="C13816" s="144"/>
      <c r="D13816" s="144"/>
      <c r="E13816" s="144"/>
      <c r="F13816" s="144"/>
    </row>
    <row r="13817" spans="1:6">
      <c r="A13817" s="144"/>
      <c r="B13817" s="144"/>
      <c r="C13817" s="144"/>
      <c r="D13817" s="144"/>
      <c r="E13817" s="144"/>
      <c r="F13817" s="144"/>
    </row>
    <row r="13818" spans="1:6">
      <c r="A13818" s="144"/>
      <c r="B13818" s="144"/>
      <c r="C13818" s="144"/>
      <c r="D13818" s="144"/>
      <c r="E13818" s="144"/>
      <c r="F13818" s="144"/>
    </row>
    <row r="13819" spans="1:6">
      <c r="A13819" s="144"/>
      <c r="B13819" s="144"/>
      <c r="C13819" s="144"/>
      <c r="D13819" s="144"/>
      <c r="E13819" s="144"/>
      <c r="F13819" s="144"/>
    </row>
    <row r="13820" spans="1:6">
      <c r="A13820" s="144"/>
      <c r="B13820" s="144"/>
      <c r="C13820" s="144"/>
      <c r="D13820" s="144"/>
      <c r="E13820" s="144"/>
      <c r="F13820" s="144"/>
    </row>
    <row r="13821" spans="1:6">
      <c r="A13821" s="144"/>
      <c r="B13821" s="144"/>
      <c r="C13821" s="144"/>
      <c r="D13821" s="144"/>
      <c r="E13821" s="144"/>
      <c r="F13821" s="144"/>
    </row>
    <row r="13822" spans="1:6">
      <c r="A13822" s="144"/>
      <c r="B13822" s="144"/>
      <c r="C13822" s="144"/>
      <c r="D13822" s="144"/>
      <c r="E13822" s="144"/>
      <c r="F13822" s="144"/>
    </row>
    <row r="13823" spans="1:6">
      <c r="A13823" s="144"/>
      <c r="B13823" s="144"/>
      <c r="C13823" s="144"/>
      <c r="D13823" s="144"/>
      <c r="E13823" s="144"/>
      <c r="F13823" s="144"/>
    </row>
    <row r="13824" spans="1:6">
      <c r="A13824" s="144"/>
      <c r="B13824" s="144"/>
      <c r="C13824" s="144"/>
      <c r="D13824" s="144"/>
      <c r="E13824" s="144"/>
      <c r="F13824" s="144"/>
    </row>
    <row r="13825" spans="1:6">
      <c r="A13825" s="144"/>
      <c r="B13825" s="144"/>
      <c r="C13825" s="144"/>
      <c r="D13825" s="144"/>
      <c r="E13825" s="144"/>
      <c r="F13825" s="144"/>
    </row>
    <row r="13826" spans="1:6">
      <c r="A13826" s="144"/>
      <c r="B13826" s="144"/>
      <c r="C13826" s="144"/>
      <c r="D13826" s="144"/>
      <c r="E13826" s="144"/>
      <c r="F13826" s="144"/>
    </row>
    <row r="13827" spans="1:6">
      <c r="A13827" s="144"/>
      <c r="B13827" s="144"/>
      <c r="C13827" s="144"/>
      <c r="D13827" s="144"/>
      <c r="E13827" s="144"/>
      <c r="F13827" s="144"/>
    </row>
    <row r="13828" spans="1:6">
      <c r="A13828" s="144"/>
      <c r="B13828" s="144"/>
      <c r="C13828" s="144"/>
      <c r="D13828" s="144"/>
      <c r="E13828" s="144"/>
      <c r="F13828" s="144"/>
    </row>
    <row r="13829" spans="1:6">
      <c r="A13829" s="144"/>
      <c r="B13829" s="144"/>
      <c r="C13829" s="144"/>
      <c r="D13829" s="144"/>
      <c r="E13829" s="144"/>
      <c r="F13829" s="144"/>
    </row>
    <row r="13830" spans="1:6">
      <c r="A13830" s="144"/>
      <c r="B13830" s="144"/>
      <c r="C13830" s="144"/>
      <c r="D13830" s="144"/>
      <c r="E13830" s="144"/>
      <c r="F13830" s="144"/>
    </row>
    <row r="13831" spans="1:6">
      <c r="A13831" s="144"/>
      <c r="B13831" s="144"/>
      <c r="C13831" s="144"/>
      <c r="D13831" s="144"/>
      <c r="E13831" s="144"/>
      <c r="F13831" s="144"/>
    </row>
    <row r="13832" spans="1:6">
      <c r="A13832" s="144"/>
      <c r="B13832" s="144"/>
      <c r="C13832" s="144"/>
      <c r="D13832" s="144"/>
      <c r="E13832" s="144"/>
      <c r="F13832" s="144"/>
    </row>
    <row r="13833" spans="1:6">
      <c r="A13833" s="144"/>
      <c r="B13833" s="144"/>
      <c r="C13833" s="144"/>
      <c r="D13833" s="144"/>
      <c r="E13833" s="144"/>
      <c r="F13833" s="144"/>
    </row>
    <row r="13834" spans="1:6">
      <c r="A13834" s="144"/>
      <c r="B13834" s="144"/>
      <c r="C13834" s="144"/>
      <c r="D13834" s="144"/>
      <c r="E13834" s="144"/>
      <c r="F13834" s="144"/>
    </row>
    <row r="13835" spans="1:6">
      <c r="A13835" s="144"/>
      <c r="B13835" s="144"/>
      <c r="C13835" s="144"/>
      <c r="D13835" s="144"/>
      <c r="E13835" s="144"/>
      <c r="F13835" s="144"/>
    </row>
    <row r="13836" spans="1:6">
      <c r="A13836" s="144"/>
      <c r="B13836" s="144"/>
      <c r="C13836" s="144"/>
      <c r="D13836" s="144"/>
      <c r="E13836" s="144"/>
      <c r="F13836" s="144"/>
    </row>
    <row r="13837" spans="1:6">
      <c r="A13837" s="144"/>
      <c r="B13837" s="144"/>
      <c r="C13837" s="144"/>
      <c r="D13837" s="144"/>
      <c r="E13837" s="144"/>
      <c r="F13837" s="144"/>
    </row>
    <row r="13838" spans="1:6">
      <c r="A13838" s="144"/>
      <c r="B13838" s="144"/>
      <c r="C13838" s="144"/>
      <c r="D13838" s="144"/>
      <c r="E13838" s="144"/>
      <c r="F13838" s="144"/>
    </row>
    <row r="13839" spans="1:6">
      <c r="A13839" s="144"/>
      <c r="B13839" s="144"/>
      <c r="C13839" s="144"/>
      <c r="D13839" s="144"/>
      <c r="E13839" s="144"/>
      <c r="F13839" s="144"/>
    </row>
    <row r="13840" spans="1:6">
      <c r="A13840" s="144"/>
      <c r="B13840" s="144"/>
      <c r="C13840" s="144"/>
      <c r="D13840" s="144"/>
      <c r="E13840" s="144"/>
      <c r="F13840" s="144"/>
    </row>
    <row r="13841" spans="1:6">
      <c r="A13841" s="144"/>
      <c r="B13841" s="144"/>
      <c r="C13841" s="144"/>
      <c r="D13841" s="144"/>
      <c r="E13841" s="144"/>
      <c r="F13841" s="144"/>
    </row>
    <row r="13842" spans="1:6">
      <c r="A13842" s="144"/>
      <c r="B13842" s="144"/>
      <c r="C13842" s="144"/>
      <c r="D13842" s="144"/>
      <c r="E13842" s="144"/>
      <c r="F13842" s="144"/>
    </row>
    <row r="13843" spans="1:6">
      <c r="A13843" s="144"/>
      <c r="B13843" s="144"/>
      <c r="C13843" s="144"/>
      <c r="D13843" s="144"/>
      <c r="E13843" s="144"/>
      <c r="F13843" s="144"/>
    </row>
    <row r="13844" spans="1:6">
      <c r="A13844" s="144"/>
      <c r="B13844" s="144"/>
      <c r="C13844" s="144"/>
      <c r="D13844" s="144"/>
      <c r="E13844" s="144"/>
      <c r="F13844" s="144"/>
    </row>
    <row r="13845" spans="1:6">
      <c r="A13845" s="144"/>
      <c r="B13845" s="144"/>
      <c r="C13845" s="144"/>
      <c r="D13845" s="144"/>
      <c r="E13845" s="144"/>
      <c r="F13845" s="144"/>
    </row>
    <row r="13846" spans="1:6">
      <c r="A13846" s="144"/>
      <c r="B13846" s="144"/>
      <c r="C13846" s="144"/>
      <c r="D13846" s="144"/>
      <c r="E13846" s="144"/>
      <c r="F13846" s="144"/>
    </row>
    <row r="13847" spans="1:6">
      <c r="A13847" s="144"/>
      <c r="B13847" s="144"/>
      <c r="C13847" s="144"/>
      <c r="D13847" s="144"/>
      <c r="E13847" s="144"/>
      <c r="F13847" s="144"/>
    </row>
    <row r="13848" spans="1:6">
      <c r="A13848" s="144"/>
      <c r="B13848" s="144"/>
      <c r="C13848" s="144"/>
      <c r="D13848" s="144"/>
      <c r="E13848" s="144"/>
      <c r="F13848" s="144"/>
    </row>
    <row r="13849" spans="1:6">
      <c r="A13849" s="144"/>
      <c r="B13849" s="144"/>
      <c r="C13849" s="144"/>
      <c r="D13849" s="144"/>
      <c r="E13849" s="144"/>
      <c r="F13849" s="144"/>
    </row>
    <row r="13850" spans="1:6">
      <c r="A13850" s="144"/>
      <c r="B13850" s="144"/>
      <c r="C13850" s="144"/>
      <c r="D13850" s="144"/>
      <c r="E13850" s="144"/>
      <c r="F13850" s="144"/>
    </row>
    <row r="13851" spans="1:6">
      <c r="A13851" s="144"/>
      <c r="B13851" s="144"/>
      <c r="C13851" s="144"/>
      <c r="D13851" s="144"/>
      <c r="E13851" s="144"/>
      <c r="F13851" s="144"/>
    </row>
    <row r="13852" spans="1:6">
      <c r="A13852" s="144"/>
      <c r="B13852" s="144"/>
      <c r="C13852" s="144"/>
      <c r="D13852" s="144"/>
      <c r="E13852" s="144"/>
      <c r="F13852" s="144"/>
    </row>
    <row r="13853" spans="1:6">
      <c r="A13853" s="144"/>
      <c r="B13853" s="144"/>
      <c r="C13853" s="144"/>
      <c r="D13853" s="144"/>
      <c r="E13853" s="144"/>
      <c r="F13853" s="144"/>
    </row>
    <row r="13854" spans="1:6">
      <c r="A13854" s="144"/>
      <c r="B13854" s="144"/>
      <c r="C13854" s="144"/>
      <c r="D13854" s="144"/>
      <c r="E13854" s="144"/>
      <c r="F13854" s="144"/>
    </row>
    <row r="13855" spans="1:6">
      <c r="A13855" s="144"/>
      <c r="B13855" s="144"/>
      <c r="C13855" s="144"/>
      <c r="D13855" s="144"/>
      <c r="E13855" s="144"/>
      <c r="F13855" s="144"/>
    </row>
    <row r="13856" spans="1:6">
      <c r="A13856" s="144"/>
      <c r="B13856" s="144"/>
      <c r="C13856" s="144"/>
      <c r="D13856" s="144"/>
      <c r="E13856" s="144"/>
      <c r="F13856" s="144"/>
    </row>
    <row r="13857" spans="1:6">
      <c r="A13857" s="144"/>
      <c r="B13857" s="144"/>
      <c r="C13857" s="144"/>
      <c r="D13857" s="144"/>
      <c r="E13857" s="144"/>
      <c r="F13857" s="144"/>
    </row>
    <row r="13858" spans="1:6">
      <c r="A13858" s="144"/>
      <c r="B13858" s="144"/>
      <c r="C13858" s="144"/>
      <c r="D13858" s="144"/>
      <c r="E13858" s="144"/>
      <c r="F13858" s="144"/>
    </row>
    <row r="13859" spans="1:6">
      <c r="A13859" s="144"/>
      <c r="B13859" s="144"/>
      <c r="C13859" s="144"/>
      <c r="D13859" s="144"/>
      <c r="E13859" s="144"/>
      <c r="F13859" s="144"/>
    </row>
    <row r="13860" spans="1:6">
      <c r="A13860" s="144"/>
      <c r="B13860" s="144"/>
      <c r="C13860" s="144"/>
      <c r="D13860" s="144"/>
      <c r="E13860" s="144"/>
      <c r="F13860" s="144"/>
    </row>
    <row r="13861" spans="1:6">
      <c r="A13861" s="144"/>
      <c r="B13861" s="144"/>
      <c r="C13861" s="144"/>
      <c r="D13861" s="144"/>
      <c r="E13861" s="144"/>
      <c r="F13861" s="144"/>
    </row>
    <row r="13862" spans="1:6">
      <c r="A13862" s="144"/>
      <c r="B13862" s="144"/>
      <c r="C13862" s="144"/>
      <c r="D13862" s="144"/>
      <c r="E13862" s="144"/>
      <c r="F13862" s="144"/>
    </row>
    <row r="13863" spans="1:6">
      <c r="A13863" s="144"/>
      <c r="B13863" s="144"/>
      <c r="C13863" s="144"/>
      <c r="D13863" s="144"/>
      <c r="E13863" s="144"/>
      <c r="F13863" s="144"/>
    </row>
    <row r="13864" spans="1:6">
      <c r="A13864" s="144"/>
      <c r="B13864" s="144"/>
      <c r="C13864" s="144"/>
      <c r="D13864" s="144"/>
      <c r="E13864" s="144"/>
      <c r="F13864" s="144"/>
    </row>
    <row r="13865" spans="1:6">
      <c r="A13865" s="144"/>
      <c r="B13865" s="144"/>
      <c r="C13865" s="144"/>
      <c r="D13865" s="144"/>
      <c r="E13865" s="144"/>
      <c r="F13865" s="144"/>
    </row>
    <row r="13866" spans="1:6">
      <c r="A13866" s="144"/>
      <c r="B13866" s="144"/>
      <c r="C13866" s="144"/>
      <c r="D13866" s="144"/>
      <c r="E13866" s="144"/>
      <c r="F13866" s="144"/>
    </row>
    <row r="13867" spans="1:6">
      <c r="A13867" s="144"/>
      <c r="B13867" s="144"/>
      <c r="C13867" s="144"/>
      <c r="D13867" s="144"/>
      <c r="E13867" s="144"/>
      <c r="F13867" s="144"/>
    </row>
    <row r="13868" spans="1:6">
      <c r="A13868" s="144"/>
      <c r="B13868" s="144"/>
      <c r="C13868" s="144"/>
      <c r="D13868" s="144"/>
      <c r="E13868" s="144"/>
      <c r="F13868" s="144"/>
    </row>
    <row r="13869" spans="1:6">
      <c r="A13869" s="144"/>
      <c r="B13869" s="144"/>
      <c r="C13869" s="144"/>
      <c r="D13869" s="144"/>
      <c r="E13869" s="144"/>
      <c r="F13869" s="144"/>
    </row>
    <row r="13870" spans="1:6">
      <c r="A13870" s="144"/>
      <c r="B13870" s="144"/>
      <c r="C13870" s="144"/>
      <c r="D13870" s="144"/>
      <c r="E13870" s="144"/>
      <c r="F13870" s="144"/>
    </row>
    <row r="13871" spans="1:6">
      <c r="A13871" s="144"/>
      <c r="B13871" s="144"/>
      <c r="C13871" s="144"/>
      <c r="D13871" s="144"/>
      <c r="E13871" s="144"/>
      <c r="F13871" s="144"/>
    </row>
    <row r="13872" spans="1:6">
      <c r="A13872" s="144"/>
      <c r="B13872" s="144"/>
      <c r="C13872" s="144"/>
      <c r="D13872" s="144"/>
      <c r="E13872" s="144"/>
      <c r="F13872" s="144"/>
    </row>
    <row r="13873" spans="1:6">
      <c r="A13873" s="144"/>
      <c r="B13873" s="144"/>
      <c r="C13873" s="144"/>
      <c r="D13873" s="144"/>
      <c r="E13873" s="144"/>
      <c r="F13873" s="144"/>
    </row>
    <row r="13874" spans="1:6">
      <c r="A13874" s="144"/>
      <c r="B13874" s="144"/>
      <c r="C13874" s="144"/>
      <c r="D13874" s="144"/>
      <c r="E13874" s="144"/>
      <c r="F13874" s="144"/>
    </row>
    <row r="13875" spans="1:6">
      <c r="A13875" s="144"/>
      <c r="B13875" s="144"/>
      <c r="C13875" s="144"/>
      <c r="D13875" s="144"/>
      <c r="E13875" s="144"/>
      <c r="F13875" s="144"/>
    </row>
    <row r="13876" spans="1:6">
      <c r="A13876" s="144"/>
      <c r="B13876" s="144"/>
      <c r="C13876" s="144"/>
      <c r="D13876" s="144"/>
      <c r="E13876" s="144"/>
      <c r="F13876" s="144"/>
    </row>
    <row r="13877" spans="1:6">
      <c r="A13877" s="144"/>
      <c r="B13877" s="144"/>
      <c r="C13877" s="144"/>
      <c r="D13877" s="144"/>
      <c r="E13877" s="144"/>
      <c r="F13877" s="144"/>
    </row>
    <row r="13878" spans="1:6">
      <c r="A13878" s="144"/>
      <c r="B13878" s="144"/>
      <c r="C13878" s="144"/>
      <c r="D13878" s="144"/>
      <c r="E13878" s="144"/>
      <c r="F13878" s="144"/>
    </row>
    <row r="13879" spans="1:6">
      <c r="A13879" s="144"/>
      <c r="B13879" s="144"/>
      <c r="C13879" s="144"/>
      <c r="D13879" s="144"/>
      <c r="E13879" s="144"/>
      <c r="F13879" s="144"/>
    </row>
    <row r="13880" spans="1:6">
      <c r="A13880" s="144"/>
      <c r="B13880" s="144"/>
      <c r="C13880" s="144"/>
      <c r="D13880" s="144"/>
      <c r="E13880" s="144"/>
      <c r="F13880" s="144"/>
    </row>
    <row r="13881" spans="1:6">
      <c r="A13881" s="144"/>
      <c r="B13881" s="144"/>
      <c r="C13881" s="144"/>
      <c r="D13881" s="144"/>
      <c r="E13881" s="144"/>
      <c r="F13881" s="144"/>
    </row>
    <row r="13882" spans="1:6">
      <c r="A13882" s="144"/>
      <c r="B13882" s="144"/>
      <c r="C13882" s="144"/>
      <c r="D13882" s="144"/>
      <c r="E13882" s="144"/>
      <c r="F13882" s="144"/>
    </row>
    <row r="13883" spans="1:6">
      <c r="A13883" s="144"/>
      <c r="B13883" s="144"/>
      <c r="C13883" s="144"/>
      <c r="D13883" s="144"/>
      <c r="E13883" s="144"/>
      <c r="F13883" s="144"/>
    </row>
    <row r="13884" spans="1:6">
      <c r="A13884" s="144"/>
      <c r="B13884" s="144"/>
      <c r="C13884" s="144"/>
      <c r="D13884" s="144"/>
      <c r="E13884" s="144"/>
      <c r="F13884" s="144"/>
    </row>
    <row r="13885" spans="1:6">
      <c r="A13885" s="144"/>
      <c r="B13885" s="144"/>
      <c r="C13885" s="144"/>
      <c r="D13885" s="144"/>
      <c r="E13885" s="144"/>
      <c r="F13885" s="144"/>
    </row>
    <row r="13886" spans="1:6">
      <c r="A13886" s="144"/>
      <c r="B13886" s="144"/>
      <c r="C13886" s="144"/>
      <c r="D13886" s="144"/>
      <c r="E13886" s="144"/>
      <c r="F13886" s="144"/>
    </row>
    <row r="13887" spans="1:6">
      <c r="A13887" s="144"/>
      <c r="B13887" s="144"/>
      <c r="C13887" s="144"/>
      <c r="D13887" s="144"/>
      <c r="E13887" s="144"/>
      <c r="F13887" s="144"/>
    </row>
    <row r="13888" spans="1:6">
      <c r="A13888" s="144"/>
      <c r="B13888" s="144"/>
      <c r="C13888" s="144"/>
      <c r="D13888" s="144"/>
      <c r="E13888" s="144"/>
      <c r="F13888" s="144"/>
    </row>
    <row r="13889" spans="1:6">
      <c r="A13889" s="144"/>
      <c r="B13889" s="144"/>
      <c r="C13889" s="144"/>
      <c r="D13889" s="144"/>
      <c r="E13889" s="144"/>
      <c r="F13889" s="144"/>
    </row>
    <row r="13890" spans="1:6">
      <c r="A13890" s="144"/>
      <c r="B13890" s="144"/>
      <c r="C13890" s="144"/>
      <c r="D13890" s="144"/>
      <c r="E13890" s="144"/>
      <c r="F13890" s="144"/>
    </row>
    <row r="13891" spans="1:6">
      <c r="A13891" s="144"/>
      <c r="B13891" s="144"/>
      <c r="C13891" s="144"/>
      <c r="D13891" s="144"/>
      <c r="E13891" s="144"/>
      <c r="F13891" s="144"/>
    </row>
    <row r="13892" spans="1:6">
      <c r="A13892" s="144"/>
      <c r="B13892" s="144"/>
      <c r="C13892" s="144"/>
      <c r="D13892" s="144"/>
      <c r="E13892" s="144"/>
      <c r="F13892" s="144"/>
    </row>
    <row r="13893" spans="1:6">
      <c r="A13893" s="144"/>
      <c r="B13893" s="144"/>
      <c r="C13893" s="144"/>
      <c r="D13893" s="144"/>
      <c r="E13893" s="144"/>
      <c r="F13893" s="144"/>
    </row>
    <row r="13894" spans="1:6">
      <c r="A13894" s="144"/>
      <c r="B13894" s="144"/>
      <c r="C13894" s="144"/>
      <c r="D13894" s="144"/>
      <c r="E13894" s="144"/>
      <c r="F13894" s="144"/>
    </row>
    <row r="13895" spans="1:6">
      <c r="A13895" s="144"/>
      <c r="B13895" s="144"/>
      <c r="C13895" s="144"/>
      <c r="D13895" s="144"/>
      <c r="E13895" s="144"/>
      <c r="F13895" s="144"/>
    </row>
    <row r="13896" spans="1:6">
      <c r="A13896" s="144"/>
      <c r="B13896" s="144"/>
      <c r="C13896" s="144"/>
      <c r="D13896" s="144"/>
      <c r="E13896" s="144"/>
      <c r="F13896" s="144"/>
    </row>
    <row r="13897" spans="1:6">
      <c r="A13897" s="144"/>
      <c r="B13897" s="144"/>
      <c r="C13897" s="144"/>
      <c r="D13897" s="144"/>
      <c r="E13897" s="144"/>
      <c r="F13897" s="144"/>
    </row>
    <row r="13898" spans="1:6">
      <c r="A13898" s="144"/>
      <c r="B13898" s="144"/>
      <c r="C13898" s="144"/>
      <c r="D13898" s="144"/>
      <c r="E13898" s="144"/>
      <c r="F13898" s="144"/>
    </row>
    <row r="13899" spans="1:6">
      <c r="A13899" s="144"/>
      <c r="B13899" s="144"/>
      <c r="C13899" s="144"/>
      <c r="D13899" s="144"/>
      <c r="E13899" s="144"/>
      <c r="F13899" s="144"/>
    </row>
    <row r="13900" spans="1:6">
      <c r="A13900" s="144"/>
      <c r="B13900" s="144"/>
      <c r="C13900" s="144"/>
      <c r="D13900" s="144"/>
      <c r="E13900" s="144"/>
      <c r="F13900" s="144"/>
    </row>
    <row r="13901" spans="1:6">
      <c r="A13901" s="144"/>
      <c r="B13901" s="144"/>
      <c r="C13901" s="144"/>
      <c r="D13901" s="144"/>
      <c r="E13901" s="144"/>
      <c r="F13901" s="144"/>
    </row>
    <row r="13902" spans="1:6">
      <c r="A13902" s="144"/>
      <c r="B13902" s="144"/>
      <c r="C13902" s="144"/>
      <c r="D13902" s="144"/>
      <c r="E13902" s="144"/>
      <c r="F13902" s="144"/>
    </row>
    <row r="13903" spans="1:6">
      <c r="A13903" s="144"/>
      <c r="B13903" s="144"/>
      <c r="C13903" s="144"/>
      <c r="D13903" s="144"/>
      <c r="E13903" s="144"/>
      <c r="F13903" s="144"/>
    </row>
    <row r="13904" spans="1:6">
      <c r="A13904" s="144"/>
      <c r="B13904" s="144"/>
      <c r="C13904" s="144"/>
      <c r="D13904" s="144"/>
      <c r="E13904" s="144"/>
      <c r="F13904" s="144"/>
    </row>
    <row r="13905" spans="1:6">
      <c r="A13905" s="144"/>
      <c r="B13905" s="144"/>
      <c r="C13905" s="144"/>
      <c r="D13905" s="144"/>
      <c r="E13905" s="144"/>
      <c r="F13905" s="144"/>
    </row>
    <row r="13906" spans="1:6">
      <c r="A13906" s="144"/>
      <c r="B13906" s="144"/>
      <c r="C13906" s="144"/>
      <c r="D13906" s="144"/>
      <c r="E13906" s="144"/>
      <c r="F13906" s="144"/>
    </row>
    <row r="13907" spans="1:6">
      <c r="A13907" s="144"/>
      <c r="B13907" s="144"/>
      <c r="C13907" s="144"/>
      <c r="D13907" s="144"/>
      <c r="E13907" s="144"/>
      <c r="F13907" s="144"/>
    </row>
    <row r="13908" spans="1:6">
      <c r="A13908" s="144"/>
      <c r="B13908" s="144"/>
      <c r="C13908" s="144"/>
      <c r="D13908" s="144"/>
      <c r="E13908" s="144"/>
      <c r="F13908" s="144"/>
    </row>
    <row r="13909" spans="1:6">
      <c r="A13909" s="144"/>
      <c r="B13909" s="144"/>
      <c r="C13909" s="144"/>
      <c r="D13909" s="144"/>
      <c r="E13909" s="144"/>
      <c r="F13909" s="144"/>
    </row>
    <row r="13910" spans="1:6">
      <c r="A13910" s="144"/>
      <c r="B13910" s="144"/>
      <c r="C13910" s="144"/>
      <c r="D13910" s="144"/>
      <c r="E13910" s="144"/>
      <c r="F13910" s="144"/>
    </row>
    <row r="13911" spans="1:6">
      <c r="A13911" s="144"/>
      <c r="B13911" s="144"/>
      <c r="C13911" s="144"/>
      <c r="D13911" s="144"/>
      <c r="E13911" s="144"/>
      <c r="F13911" s="144"/>
    </row>
    <row r="13912" spans="1:6">
      <c r="A13912" s="144"/>
      <c r="B13912" s="144"/>
      <c r="C13912" s="144"/>
      <c r="D13912" s="144"/>
      <c r="E13912" s="144"/>
      <c r="F13912" s="144"/>
    </row>
    <row r="13913" spans="1:6">
      <c r="A13913" s="144"/>
      <c r="B13913" s="144"/>
      <c r="C13913" s="144"/>
      <c r="D13913" s="144"/>
      <c r="E13913" s="144"/>
      <c r="F13913" s="144"/>
    </row>
    <row r="13914" spans="1:6">
      <c r="A13914" s="144"/>
      <c r="B13914" s="144"/>
      <c r="C13914" s="144"/>
      <c r="D13914" s="144"/>
      <c r="E13914" s="144"/>
      <c r="F13914" s="144"/>
    </row>
    <row r="13915" spans="1:6">
      <c r="A13915" s="144"/>
      <c r="B13915" s="144"/>
      <c r="C13915" s="144"/>
      <c r="D13915" s="144"/>
      <c r="E13915" s="144"/>
      <c r="F13915" s="144"/>
    </row>
    <row r="13916" spans="1:6">
      <c r="A13916" s="144"/>
      <c r="B13916" s="144"/>
      <c r="C13916" s="144"/>
      <c r="D13916" s="144"/>
      <c r="E13916" s="144"/>
      <c r="F13916" s="144"/>
    </row>
    <row r="13917" spans="1:6">
      <c r="A13917" s="144"/>
      <c r="B13917" s="144"/>
      <c r="C13917" s="144"/>
      <c r="D13917" s="144"/>
      <c r="E13917" s="144"/>
      <c r="F13917" s="144"/>
    </row>
    <row r="13918" spans="1:6">
      <c r="A13918" s="144"/>
      <c r="B13918" s="144"/>
      <c r="C13918" s="144"/>
      <c r="D13918" s="144"/>
      <c r="E13918" s="144"/>
      <c r="F13918" s="144"/>
    </row>
    <row r="13919" spans="1:6">
      <c r="A13919" s="144"/>
      <c r="B13919" s="144"/>
      <c r="C13919" s="144"/>
      <c r="D13919" s="144"/>
      <c r="E13919" s="144"/>
      <c r="F13919" s="144"/>
    </row>
    <row r="13920" spans="1:6">
      <c r="A13920" s="144"/>
      <c r="B13920" s="144"/>
      <c r="C13920" s="144"/>
      <c r="D13920" s="144"/>
      <c r="E13920" s="144"/>
      <c r="F13920" s="144"/>
    </row>
    <row r="13921" spans="1:6">
      <c r="A13921" s="144"/>
      <c r="B13921" s="144"/>
      <c r="C13921" s="144"/>
      <c r="D13921" s="144"/>
      <c r="E13921" s="144"/>
      <c r="F13921" s="144"/>
    </row>
    <row r="13922" spans="1:6">
      <c r="A13922" s="144"/>
      <c r="B13922" s="144"/>
      <c r="C13922" s="144"/>
      <c r="D13922" s="144"/>
      <c r="E13922" s="144"/>
      <c r="F13922" s="144"/>
    </row>
    <row r="13923" spans="1:6">
      <c r="A13923" s="144"/>
      <c r="B13923" s="144"/>
      <c r="C13923" s="144"/>
      <c r="D13923" s="144"/>
      <c r="E13923" s="144"/>
      <c r="F13923" s="144"/>
    </row>
    <row r="13924" spans="1:6">
      <c r="A13924" s="144"/>
      <c r="B13924" s="144"/>
      <c r="C13924" s="144"/>
      <c r="D13924" s="144"/>
      <c r="E13924" s="144"/>
      <c r="F13924" s="144"/>
    </row>
    <row r="13925" spans="1:6">
      <c r="A13925" s="144"/>
      <c r="B13925" s="144"/>
      <c r="C13925" s="144"/>
      <c r="D13925" s="144"/>
      <c r="E13925" s="144"/>
      <c r="F13925" s="144"/>
    </row>
    <row r="13926" spans="1:6">
      <c r="A13926" s="144"/>
      <c r="B13926" s="144"/>
      <c r="C13926" s="144"/>
      <c r="D13926" s="144"/>
      <c r="E13926" s="144"/>
      <c r="F13926" s="144"/>
    </row>
    <row r="13927" spans="1:6">
      <c r="A13927" s="144"/>
      <c r="B13927" s="144"/>
      <c r="C13927" s="144"/>
      <c r="D13927" s="144"/>
      <c r="E13927" s="144"/>
      <c r="F13927" s="144"/>
    </row>
    <row r="13928" spans="1:6">
      <c r="A13928" s="144"/>
      <c r="B13928" s="144"/>
      <c r="C13928" s="144"/>
      <c r="D13928" s="144"/>
      <c r="E13928" s="144"/>
      <c r="F13928" s="144"/>
    </row>
    <row r="13929" spans="1:6">
      <c r="A13929" s="144"/>
      <c r="B13929" s="144"/>
      <c r="C13929" s="144"/>
      <c r="D13929" s="144"/>
      <c r="E13929" s="144"/>
      <c r="F13929" s="144"/>
    </row>
    <row r="13930" spans="1:6">
      <c r="A13930" s="144"/>
      <c r="B13930" s="144"/>
      <c r="C13930" s="144"/>
      <c r="D13930" s="144"/>
      <c r="E13930" s="144"/>
      <c r="F13930" s="144"/>
    </row>
    <row r="13931" spans="1:6">
      <c r="A13931" s="144"/>
      <c r="B13931" s="144"/>
      <c r="C13931" s="144"/>
      <c r="D13931" s="144"/>
      <c r="E13931" s="144"/>
      <c r="F13931" s="144"/>
    </row>
    <row r="13932" spans="1:6">
      <c r="A13932" s="144"/>
      <c r="B13932" s="144"/>
      <c r="C13932" s="144"/>
      <c r="D13932" s="144"/>
      <c r="E13932" s="144"/>
      <c r="F13932" s="144"/>
    </row>
    <row r="13933" spans="1:6">
      <c r="A13933" s="144"/>
      <c r="B13933" s="144"/>
      <c r="C13933" s="144"/>
      <c r="D13933" s="144"/>
      <c r="E13933" s="144"/>
      <c r="F13933" s="144"/>
    </row>
    <row r="13934" spans="1:6">
      <c r="A13934" s="144"/>
      <c r="B13934" s="144"/>
      <c r="C13934" s="144"/>
      <c r="D13934" s="144"/>
      <c r="E13934" s="144"/>
      <c r="F13934" s="144"/>
    </row>
    <row r="13935" spans="1:6">
      <c r="A13935" s="144"/>
      <c r="B13935" s="144"/>
      <c r="C13935" s="144"/>
      <c r="D13935" s="144"/>
      <c r="E13935" s="144"/>
      <c r="F13935" s="144"/>
    </row>
    <row r="13936" spans="1:6">
      <c r="A13936" s="144"/>
      <c r="B13936" s="144"/>
      <c r="C13936" s="144"/>
      <c r="D13936" s="144"/>
      <c r="E13936" s="144"/>
      <c r="F13936" s="144"/>
    </row>
    <row r="13937" spans="1:6">
      <c r="A13937" s="144"/>
      <c r="B13937" s="144"/>
      <c r="C13937" s="144"/>
      <c r="D13937" s="144"/>
      <c r="E13937" s="144"/>
      <c r="F13937" s="144"/>
    </row>
    <row r="13938" spans="1:6">
      <c r="A13938" s="144"/>
      <c r="B13938" s="144"/>
      <c r="C13938" s="144"/>
      <c r="D13938" s="144"/>
      <c r="E13938" s="144"/>
      <c r="F13938" s="144"/>
    </row>
    <row r="13939" spans="1:6">
      <c r="A13939" s="144"/>
      <c r="B13939" s="144"/>
      <c r="C13939" s="144"/>
      <c r="D13939" s="144"/>
      <c r="E13939" s="144"/>
      <c r="F13939" s="144"/>
    </row>
    <row r="13940" spans="1:6">
      <c r="A13940" s="144"/>
      <c r="B13940" s="144"/>
      <c r="C13940" s="144"/>
      <c r="D13940" s="144"/>
      <c r="E13940" s="144"/>
      <c r="F13940" s="144"/>
    </row>
    <row r="13941" spans="1:6">
      <c r="A13941" s="144"/>
      <c r="B13941" s="144"/>
      <c r="C13941" s="144"/>
      <c r="D13941" s="144"/>
      <c r="E13941" s="144"/>
      <c r="F13941" s="144"/>
    </row>
    <row r="13942" spans="1:6">
      <c r="A13942" s="144"/>
      <c r="B13942" s="144"/>
      <c r="C13942" s="144"/>
      <c r="D13942" s="144"/>
      <c r="E13942" s="144"/>
      <c r="F13942" s="144"/>
    </row>
    <row r="13943" spans="1:6">
      <c r="A13943" s="144"/>
      <c r="B13943" s="144"/>
      <c r="C13943" s="144"/>
      <c r="D13943" s="144"/>
      <c r="E13943" s="144"/>
      <c r="F13943" s="144"/>
    </row>
    <row r="13944" spans="1:6">
      <c r="A13944" s="144"/>
      <c r="B13944" s="144"/>
      <c r="C13944" s="144"/>
      <c r="D13944" s="144"/>
      <c r="E13944" s="144"/>
      <c r="F13944" s="144"/>
    </row>
    <row r="13945" spans="1:6">
      <c r="A13945" s="144"/>
      <c r="B13945" s="144"/>
      <c r="C13945" s="144"/>
      <c r="D13945" s="144"/>
      <c r="E13945" s="144"/>
      <c r="F13945" s="144"/>
    </row>
    <row r="13946" spans="1:6">
      <c r="A13946" s="144"/>
      <c r="B13946" s="144"/>
      <c r="C13946" s="144"/>
      <c r="D13946" s="144"/>
      <c r="E13946" s="144"/>
      <c r="F13946" s="144"/>
    </row>
    <row r="13947" spans="1:6">
      <c r="A13947" s="144"/>
      <c r="B13947" s="144"/>
      <c r="C13947" s="144"/>
      <c r="D13947" s="144"/>
      <c r="E13947" s="144"/>
      <c r="F13947" s="144"/>
    </row>
    <row r="13948" spans="1:6">
      <c r="A13948" s="144"/>
      <c r="B13948" s="144"/>
      <c r="C13948" s="144"/>
      <c r="D13948" s="144"/>
      <c r="E13948" s="144"/>
      <c r="F13948" s="144"/>
    </row>
    <row r="13949" spans="1:6">
      <c r="A13949" s="144"/>
      <c r="B13949" s="144"/>
      <c r="C13949" s="144"/>
      <c r="D13949" s="144"/>
      <c r="E13949" s="144"/>
      <c r="F13949" s="144"/>
    </row>
    <row r="13950" spans="1:6">
      <c r="A13950" s="144"/>
      <c r="B13950" s="144"/>
      <c r="C13950" s="144"/>
      <c r="D13950" s="144"/>
      <c r="E13950" s="144"/>
      <c r="F13950" s="144"/>
    </row>
    <row r="13951" spans="1:6">
      <c r="A13951" s="144"/>
      <c r="B13951" s="144"/>
      <c r="C13951" s="144"/>
      <c r="D13951" s="144"/>
      <c r="E13951" s="144"/>
      <c r="F13951" s="144"/>
    </row>
    <row r="13952" spans="1:6">
      <c r="A13952" s="144"/>
      <c r="B13952" s="144"/>
      <c r="C13952" s="144"/>
      <c r="D13952" s="144"/>
      <c r="E13952" s="144"/>
      <c r="F13952" s="144"/>
    </row>
    <row r="13953" spans="1:6">
      <c r="A13953" s="144"/>
      <c r="B13953" s="144"/>
      <c r="C13953" s="144"/>
      <c r="D13953" s="144"/>
      <c r="E13953" s="144"/>
      <c r="F13953" s="144"/>
    </row>
    <row r="13954" spans="1:6">
      <c r="A13954" s="144"/>
      <c r="B13954" s="144"/>
      <c r="C13954" s="144"/>
      <c r="D13954" s="144"/>
      <c r="E13954" s="144"/>
      <c r="F13954" s="144"/>
    </row>
    <row r="13955" spans="1:6">
      <c r="A13955" s="144"/>
      <c r="B13955" s="144"/>
      <c r="C13955" s="144"/>
      <c r="D13955" s="144"/>
      <c r="E13955" s="144"/>
      <c r="F13955" s="144"/>
    </row>
    <row r="13956" spans="1:6">
      <c r="A13956" s="144"/>
      <c r="B13956" s="144"/>
      <c r="C13956" s="144"/>
      <c r="D13956" s="144"/>
      <c r="E13956" s="144"/>
      <c r="F13956" s="144"/>
    </row>
    <row r="13957" spans="1:6">
      <c r="A13957" s="144"/>
      <c r="B13957" s="144"/>
      <c r="C13957" s="144"/>
      <c r="D13957" s="144"/>
      <c r="E13957" s="144"/>
      <c r="F13957" s="144"/>
    </row>
    <row r="13958" spans="1:6">
      <c r="A13958" s="144"/>
      <c r="B13958" s="144"/>
      <c r="C13958" s="144"/>
      <c r="D13958" s="144"/>
      <c r="E13958" s="144"/>
      <c r="F13958" s="144"/>
    </row>
    <row r="13959" spans="1:6">
      <c r="A13959" s="144"/>
      <c r="B13959" s="144"/>
      <c r="C13959" s="144"/>
      <c r="D13959" s="144"/>
      <c r="E13959" s="144"/>
      <c r="F13959" s="144"/>
    </row>
    <row r="13960" spans="1:6">
      <c r="A13960" s="144"/>
      <c r="B13960" s="144"/>
      <c r="C13960" s="144"/>
      <c r="D13960" s="144"/>
      <c r="E13960" s="144"/>
      <c r="F13960" s="144"/>
    </row>
    <row r="13961" spans="1:6">
      <c r="A13961" s="144"/>
      <c r="B13961" s="144"/>
      <c r="C13961" s="144"/>
      <c r="D13961" s="144"/>
      <c r="E13961" s="144"/>
      <c r="F13961" s="144"/>
    </row>
    <row r="13962" spans="1:6">
      <c r="A13962" s="144"/>
      <c r="B13962" s="144"/>
      <c r="C13962" s="144"/>
      <c r="D13962" s="144"/>
      <c r="E13962" s="144"/>
      <c r="F13962" s="144"/>
    </row>
    <row r="13963" spans="1:6">
      <c r="A13963" s="144"/>
      <c r="B13963" s="144"/>
      <c r="C13963" s="144"/>
      <c r="D13963" s="144"/>
      <c r="E13963" s="144"/>
      <c r="F13963" s="144"/>
    </row>
    <row r="13964" spans="1:6">
      <c r="A13964" s="144"/>
      <c r="B13964" s="144"/>
      <c r="C13964" s="144"/>
      <c r="D13964" s="144"/>
      <c r="E13964" s="144"/>
      <c r="F13964" s="144"/>
    </row>
    <row r="13965" spans="1:6">
      <c r="A13965" s="144"/>
      <c r="B13965" s="144"/>
      <c r="C13965" s="144"/>
      <c r="D13965" s="144"/>
      <c r="E13965" s="144"/>
      <c r="F13965" s="144"/>
    </row>
    <row r="13966" spans="1:6">
      <c r="A13966" s="144"/>
      <c r="B13966" s="144"/>
      <c r="C13966" s="144"/>
      <c r="D13966" s="144"/>
      <c r="E13966" s="144"/>
      <c r="F13966" s="144"/>
    </row>
    <row r="13967" spans="1:6">
      <c r="A13967" s="144"/>
      <c r="B13967" s="144"/>
      <c r="C13967" s="144"/>
      <c r="D13967" s="144"/>
      <c r="E13967" s="144"/>
      <c r="F13967" s="144"/>
    </row>
    <row r="13968" spans="1:6">
      <c r="A13968" s="144"/>
      <c r="B13968" s="144"/>
      <c r="C13968" s="144"/>
      <c r="D13968" s="144"/>
      <c r="E13968" s="144"/>
      <c r="F13968" s="144"/>
    </row>
    <row r="13969" spans="1:6">
      <c r="A13969" s="144"/>
      <c r="B13969" s="144"/>
      <c r="C13969" s="144"/>
      <c r="D13969" s="144"/>
      <c r="E13969" s="144"/>
      <c r="F13969" s="144"/>
    </row>
    <row r="13970" spans="1:6">
      <c r="A13970" s="144"/>
      <c r="B13970" s="144"/>
      <c r="C13970" s="144"/>
      <c r="D13970" s="144"/>
      <c r="E13970" s="144"/>
      <c r="F13970" s="144"/>
    </row>
    <row r="13971" spans="1:6">
      <c r="A13971" s="144"/>
      <c r="B13971" s="144"/>
      <c r="C13971" s="144"/>
      <c r="D13971" s="144"/>
      <c r="E13971" s="144"/>
      <c r="F13971" s="144"/>
    </row>
    <row r="13972" spans="1:6">
      <c r="A13972" s="144"/>
      <c r="B13972" s="144"/>
      <c r="C13972" s="144"/>
      <c r="D13972" s="144"/>
      <c r="E13972" s="144"/>
      <c r="F13972" s="144"/>
    </row>
    <row r="13973" spans="1:6">
      <c r="A13973" s="144"/>
      <c r="B13973" s="144"/>
      <c r="C13973" s="144"/>
      <c r="D13973" s="144"/>
      <c r="E13973" s="144"/>
      <c r="F13973" s="144"/>
    </row>
    <row r="13974" spans="1:6">
      <c r="A13974" s="144"/>
      <c r="B13974" s="144"/>
      <c r="C13974" s="144"/>
      <c r="D13974" s="144"/>
      <c r="E13974" s="144"/>
      <c r="F13974" s="144"/>
    </row>
    <row r="13975" spans="1:6">
      <c r="A13975" s="144"/>
      <c r="B13975" s="144"/>
      <c r="C13975" s="144"/>
      <c r="D13975" s="144"/>
      <c r="E13975" s="144"/>
      <c r="F13975" s="144"/>
    </row>
    <row r="13976" spans="1:6">
      <c r="A13976" s="144"/>
      <c r="B13976" s="144"/>
      <c r="C13976" s="144"/>
      <c r="D13976" s="144"/>
      <c r="E13976" s="144"/>
      <c r="F13976" s="144"/>
    </row>
    <row r="13977" spans="1:6">
      <c r="A13977" s="144"/>
      <c r="B13977" s="144"/>
      <c r="C13977" s="144"/>
      <c r="D13977" s="144"/>
      <c r="E13977" s="144"/>
      <c r="F13977" s="144"/>
    </row>
    <row r="13978" spans="1:6">
      <c r="A13978" s="144"/>
      <c r="B13978" s="144"/>
      <c r="C13978" s="144"/>
      <c r="D13978" s="144"/>
      <c r="E13978" s="144"/>
      <c r="F13978" s="144"/>
    </row>
    <row r="13979" spans="1:6">
      <c r="A13979" s="144"/>
      <c r="B13979" s="144"/>
      <c r="C13979" s="144"/>
      <c r="D13979" s="144"/>
      <c r="E13979" s="144"/>
      <c r="F13979" s="144"/>
    </row>
    <row r="13980" spans="1:6">
      <c r="A13980" s="144"/>
      <c r="B13980" s="144"/>
      <c r="C13980" s="144"/>
      <c r="D13980" s="144"/>
      <c r="E13980" s="144"/>
      <c r="F13980" s="144"/>
    </row>
    <row r="13981" spans="1:6">
      <c r="A13981" s="144"/>
      <c r="B13981" s="144"/>
      <c r="C13981" s="144"/>
      <c r="D13981" s="144"/>
      <c r="E13981" s="144"/>
      <c r="F13981" s="144"/>
    </row>
    <row r="13982" spans="1:6">
      <c r="A13982" s="144"/>
      <c r="B13982" s="144"/>
      <c r="C13982" s="144"/>
      <c r="D13982" s="144"/>
      <c r="E13982" s="144"/>
      <c r="F13982" s="144"/>
    </row>
    <row r="13983" spans="1:6">
      <c r="A13983" s="144"/>
      <c r="B13983" s="144"/>
      <c r="C13983" s="144"/>
      <c r="D13983" s="144"/>
      <c r="E13983" s="144"/>
      <c r="F13983" s="144"/>
    </row>
    <row r="13984" spans="1:6">
      <c r="A13984" s="144"/>
      <c r="B13984" s="144"/>
      <c r="C13984" s="144"/>
      <c r="D13984" s="144"/>
      <c r="E13984" s="144"/>
      <c r="F13984" s="144"/>
    </row>
    <row r="13985" spans="1:6">
      <c r="A13985" s="144"/>
      <c r="B13985" s="144"/>
      <c r="C13985" s="144"/>
      <c r="D13985" s="144"/>
      <c r="E13985" s="144"/>
      <c r="F13985" s="144"/>
    </row>
    <row r="13986" spans="1:6">
      <c r="A13986" s="144"/>
      <c r="B13986" s="144"/>
      <c r="C13986" s="144"/>
      <c r="D13986" s="144"/>
      <c r="E13986" s="144"/>
      <c r="F13986" s="144"/>
    </row>
    <row r="13987" spans="1:6">
      <c r="A13987" s="144"/>
      <c r="B13987" s="144"/>
      <c r="C13987" s="144"/>
      <c r="D13987" s="144"/>
      <c r="E13987" s="144"/>
      <c r="F13987" s="144"/>
    </row>
    <row r="13988" spans="1:6">
      <c r="A13988" s="144"/>
      <c r="B13988" s="144"/>
      <c r="C13988" s="144"/>
      <c r="D13988" s="144"/>
      <c r="E13988" s="144"/>
      <c r="F13988" s="144"/>
    </row>
    <row r="13989" spans="1:6">
      <c r="A13989" s="144"/>
      <c r="B13989" s="144"/>
      <c r="C13989" s="144"/>
      <c r="D13989" s="144"/>
      <c r="E13989" s="144"/>
      <c r="F13989" s="144"/>
    </row>
    <row r="13990" spans="1:6">
      <c r="A13990" s="144"/>
      <c r="B13990" s="144"/>
      <c r="C13990" s="144"/>
      <c r="D13990" s="144"/>
      <c r="E13990" s="144"/>
      <c r="F13990" s="144"/>
    </row>
    <row r="13991" spans="1:6">
      <c r="A13991" s="144"/>
      <c r="B13991" s="144"/>
      <c r="C13991" s="144"/>
      <c r="D13991" s="144"/>
      <c r="E13991" s="144"/>
      <c r="F13991" s="144"/>
    </row>
    <row r="13992" spans="1:6">
      <c r="A13992" s="144"/>
      <c r="B13992" s="144"/>
      <c r="C13992" s="144"/>
      <c r="D13992" s="144"/>
      <c r="E13992" s="144"/>
      <c r="F13992" s="144"/>
    </row>
    <row r="13993" spans="1:6">
      <c r="A13993" s="144"/>
      <c r="B13993" s="144"/>
      <c r="C13993" s="144"/>
      <c r="D13993" s="144"/>
      <c r="E13993" s="144"/>
      <c r="F13993" s="144"/>
    </row>
    <row r="13994" spans="1:6">
      <c r="A13994" s="144"/>
      <c r="B13994" s="144"/>
      <c r="C13994" s="144"/>
      <c r="D13994" s="144"/>
      <c r="E13994" s="144"/>
      <c r="F13994" s="144"/>
    </row>
    <row r="13995" spans="1:6">
      <c r="A13995" s="144"/>
      <c r="B13995" s="144"/>
      <c r="C13995" s="144"/>
      <c r="D13995" s="144"/>
      <c r="E13995" s="144"/>
      <c r="F13995" s="144"/>
    </row>
    <row r="13996" spans="1:6">
      <c r="A13996" s="144"/>
      <c r="B13996" s="144"/>
      <c r="C13996" s="144"/>
      <c r="D13996" s="144"/>
      <c r="E13996" s="144"/>
      <c r="F13996" s="144"/>
    </row>
    <row r="13997" spans="1:6">
      <c r="A13997" s="144"/>
      <c r="B13997" s="144"/>
      <c r="C13997" s="144"/>
      <c r="D13997" s="144"/>
      <c r="E13997" s="144"/>
      <c r="F13997" s="144"/>
    </row>
    <row r="13998" spans="1:6">
      <c r="A13998" s="144"/>
      <c r="B13998" s="144"/>
      <c r="C13998" s="144"/>
      <c r="D13998" s="144"/>
      <c r="E13998" s="144"/>
      <c r="F13998" s="144"/>
    </row>
    <row r="13999" spans="1:6">
      <c r="A13999" s="144"/>
      <c r="B13999" s="144"/>
      <c r="C13999" s="144"/>
      <c r="D13999" s="144"/>
      <c r="E13999" s="144"/>
      <c r="F13999" s="144"/>
    </row>
    <row r="14000" spans="1:6">
      <c r="A14000" s="144"/>
      <c r="B14000" s="144"/>
      <c r="C14000" s="144"/>
      <c r="D14000" s="144"/>
      <c r="E14000" s="144"/>
      <c r="F14000" s="144"/>
    </row>
    <row r="14001" spans="1:6">
      <c r="A14001" s="144"/>
      <c r="B14001" s="144"/>
      <c r="C14001" s="144"/>
      <c r="D14001" s="144"/>
      <c r="E14001" s="144"/>
      <c r="F14001" s="144"/>
    </row>
    <row r="14002" spans="1:6">
      <c r="A14002" s="144"/>
      <c r="B14002" s="144"/>
      <c r="C14002" s="144"/>
      <c r="D14002" s="144"/>
      <c r="E14002" s="144"/>
      <c r="F14002" s="144"/>
    </row>
    <row r="14003" spans="1:6">
      <c r="A14003" s="144"/>
      <c r="B14003" s="144"/>
      <c r="C14003" s="144"/>
      <c r="D14003" s="144"/>
      <c r="E14003" s="144"/>
      <c r="F14003" s="144"/>
    </row>
    <row r="14004" spans="1:6">
      <c r="A14004" s="144"/>
      <c r="B14004" s="144"/>
      <c r="C14004" s="144"/>
      <c r="D14004" s="144"/>
      <c r="E14004" s="144"/>
      <c r="F14004" s="144"/>
    </row>
    <row r="14005" spans="1:6">
      <c r="A14005" s="144"/>
      <c r="B14005" s="144"/>
      <c r="C14005" s="144"/>
      <c r="D14005" s="144"/>
      <c r="E14005" s="144"/>
      <c r="F14005" s="144"/>
    </row>
    <row r="14006" spans="1:6">
      <c r="A14006" s="144"/>
      <c r="B14006" s="144"/>
      <c r="C14006" s="144"/>
      <c r="D14006" s="144"/>
      <c r="E14006" s="144"/>
      <c r="F14006" s="144"/>
    </row>
    <row r="14007" spans="1:6">
      <c r="A14007" s="144"/>
      <c r="B14007" s="144"/>
      <c r="C14007" s="144"/>
      <c r="D14007" s="144"/>
      <c r="E14007" s="144"/>
      <c r="F14007" s="144"/>
    </row>
    <row r="14008" spans="1:6">
      <c r="A14008" s="144"/>
      <c r="B14008" s="144"/>
      <c r="C14008" s="144"/>
      <c r="D14008" s="144"/>
      <c r="E14008" s="144"/>
      <c r="F14008" s="144"/>
    </row>
    <row r="14009" spans="1:6">
      <c r="A14009" s="144"/>
      <c r="B14009" s="144"/>
      <c r="C14009" s="144"/>
      <c r="D14009" s="144"/>
      <c r="E14009" s="144"/>
      <c r="F14009" s="144"/>
    </row>
    <row r="14010" spans="1:6">
      <c r="A14010" s="144"/>
      <c r="B14010" s="144"/>
      <c r="C14010" s="144"/>
      <c r="D14010" s="144"/>
      <c r="E14010" s="144"/>
      <c r="F14010" s="144"/>
    </row>
    <row r="14011" spans="1:6">
      <c r="A14011" s="144"/>
      <c r="B14011" s="144"/>
      <c r="C14011" s="144"/>
      <c r="D14011" s="144"/>
      <c r="E14011" s="144"/>
      <c r="F14011" s="144"/>
    </row>
    <row r="14012" spans="1:6">
      <c r="A14012" s="144"/>
      <c r="B14012" s="144"/>
      <c r="C14012" s="144"/>
      <c r="D14012" s="144"/>
      <c r="E14012" s="144"/>
      <c r="F14012" s="144"/>
    </row>
    <row r="14013" spans="1:6">
      <c r="A14013" s="144"/>
      <c r="B14013" s="144"/>
      <c r="C14013" s="144"/>
      <c r="D14013" s="144"/>
      <c r="E14013" s="144"/>
      <c r="F14013" s="144"/>
    </row>
    <row r="14014" spans="1:6">
      <c r="A14014" s="144"/>
      <c r="B14014" s="144"/>
      <c r="C14014" s="144"/>
      <c r="D14014" s="144"/>
      <c r="E14014" s="144"/>
      <c r="F14014" s="144"/>
    </row>
    <row r="14015" spans="1:6">
      <c r="A14015" s="144"/>
      <c r="B14015" s="144"/>
      <c r="C14015" s="144"/>
      <c r="D14015" s="144"/>
      <c r="E14015" s="144"/>
      <c r="F14015" s="144"/>
    </row>
    <row r="14016" spans="1:6">
      <c r="A14016" s="144"/>
      <c r="B14016" s="144"/>
      <c r="C14016" s="144"/>
      <c r="D14016" s="144"/>
      <c r="E14016" s="144"/>
      <c r="F14016" s="144"/>
    </row>
    <row r="14017" spans="1:6">
      <c r="A14017" s="144"/>
      <c r="B14017" s="144"/>
      <c r="C14017" s="144"/>
      <c r="D14017" s="144"/>
      <c r="E14017" s="144"/>
      <c r="F14017" s="144"/>
    </row>
    <row r="14018" spans="1:6">
      <c r="A14018" s="144"/>
      <c r="B14018" s="144"/>
      <c r="C14018" s="144"/>
      <c r="D14018" s="144"/>
      <c r="E14018" s="144"/>
      <c r="F14018" s="144"/>
    </row>
    <row r="14019" spans="1:6">
      <c r="A14019" s="144"/>
      <c r="B14019" s="144"/>
      <c r="C14019" s="144"/>
      <c r="D14019" s="144"/>
      <c r="E14019" s="144"/>
      <c r="F14019" s="144"/>
    </row>
    <row r="14020" spans="1:6">
      <c r="A14020" s="144"/>
      <c r="B14020" s="144"/>
      <c r="C14020" s="144"/>
      <c r="D14020" s="144"/>
      <c r="E14020" s="144"/>
      <c r="F14020" s="144"/>
    </row>
    <row r="14021" spans="1:6">
      <c r="A14021" s="144"/>
      <c r="B14021" s="144"/>
      <c r="C14021" s="144"/>
      <c r="D14021" s="144"/>
      <c r="E14021" s="144"/>
      <c r="F14021" s="144"/>
    </row>
    <row r="14022" spans="1:6">
      <c r="A14022" s="144"/>
      <c r="B14022" s="144"/>
      <c r="C14022" s="144"/>
      <c r="D14022" s="144"/>
      <c r="E14022" s="144"/>
      <c r="F14022" s="144"/>
    </row>
    <row r="14023" spans="1:6">
      <c r="A14023" s="144"/>
      <c r="B14023" s="144"/>
      <c r="C14023" s="144"/>
      <c r="D14023" s="144"/>
      <c r="E14023" s="144"/>
      <c r="F14023" s="144"/>
    </row>
    <row r="14024" spans="1:6">
      <c r="A14024" s="144"/>
      <c r="B14024" s="144"/>
      <c r="C14024" s="144"/>
      <c r="D14024" s="144"/>
      <c r="E14024" s="144"/>
      <c r="F14024" s="144"/>
    </row>
    <row r="14025" spans="1:6">
      <c r="A14025" s="144"/>
      <c r="B14025" s="144"/>
      <c r="C14025" s="144"/>
      <c r="D14025" s="144"/>
      <c r="E14025" s="144"/>
      <c r="F14025" s="144"/>
    </row>
    <row r="14026" spans="1:6">
      <c r="A14026" s="144"/>
      <c r="B14026" s="144"/>
      <c r="C14026" s="144"/>
      <c r="D14026" s="144"/>
      <c r="E14026" s="144"/>
      <c r="F14026" s="144"/>
    </row>
    <row r="14027" spans="1:6">
      <c r="A14027" s="144"/>
      <c r="B14027" s="144"/>
      <c r="C14027" s="144"/>
      <c r="D14027" s="144"/>
      <c r="E14027" s="144"/>
      <c r="F14027" s="144"/>
    </row>
    <row r="14028" spans="1:6">
      <c r="A14028" s="144"/>
      <c r="B14028" s="144"/>
      <c r="C14028" s="144"/>
      <c r="D14028" s="144"/>
      <c r="E14028" s="144"/>
      <c r="F14028" s="144"/>
    </row>
    <row r="14029" spans="1:6">
      <c r="A14029" s="144"/>
      <c r="B14029" s="144"/>
      <c r="C14029" s="144"/>
      <c r="D14029" s="144"/>
      <c r="E14029" s="144"/>
      <c r="F14029" s="144"/>
    </row>
    <row r="14030" spans="1:6">
      <c r="A14030" s="144"/>
      <c r="B14030" s="144"/>
      <c r="C14030" s="144"/>
      <c r="D14030" s="144"/>
      <c r="E14030" s="144"/>
      <c r="F14030" s="144"/>
    </row>
    <row r="14031" spans="1:6">
      <c r="A14031" s="144"/>
      <c r="B14031" s="144"/>
      <c r="C14031" s="144"/>
      <c r="D14031" s="144"/>
      <c r="E14031" s="144"/>
      <c r="F14031" s="144"/>
    </row>
    <row r="14032" spans="1:6">
      <c r="A14032" s="144"/>
      <c r="B14032" s="144"/>
      <c r="C14032" s="144"/>
      <c r="D14032" s="144"/>
      <c r="E14032" s="144"/>
      <c r="F14032" s="144"/>
    </row>
    <row r="14033" spans="1:6">
      <c r="A14033" s="144"/>
      <c r="B14033" s="144"/>
      <c r="C14033" s="144"/>
      <c r="D14033" s="144"/>
      <c r="E14033" s="144"/>
      <c r="F14033" s="144"/>
    </row>
    <row r="14034" spans="1:6">
      <c r="A14034" s="144"/>
      <c r="B14034" s="144"/>
      <c r="C14034" s="144"/>
      <c r="D14034" s="144"/>
      <c r="E14034" s="144"/>
      <c r="F14034" s="144"/>
    </row>
    <row r="14035" spans="1:6">
      <c r="A14035" s="144"/>
      <c r="B14035" s="144"/>
      <c r="C14035" s="144"/>
      <c r="D14035" s="144"/>
      <c r="E14035" s="144"/>
      <c r="F14035" s="144"/>
    </row>
    <row r="14036" spans="1:6">
      <c r="A14036" s="144"/>
      <c r="B14036" s="144"/>
      <c r="C14036" s="144"/>
      <c r="D14036" s="144"/>
      <c r="E14036" s="144"/>
      <c r="F14036" s="144"/>
    </row>
    <row r="14037" spans="1:6">
      <c r="A14037" s="144"/>
      <c r="B14037" s="144"/>
      <c r="C14037" s="144"/>
      <c r="D14037" s="144"/>
      <c r="E14037" s="144"/>
      <c r="F14037" s="144"/>
    </row>
    <row r="14038" spans="1:6">
      <c r="A14038" s="144"/>
      <c r="B14038" s="144"/>
      <c r="C14038" s="144"/>
      <c r="D14038" s="144"/>
      <c r="E14038" s="144"/>
      <c r="F14038" s="144"/>
    </row>
    <row r="14039" spans="1:6">
      <c r="A14039" s="144"/>
      <c r="B14039" s="144"/>
      <c r="C14039" s="144"/>
      <c r="D14039" s="144"/>
      <c r="E14039" s="144"/>
      <c r="F14039" s="144"/>
    </row>
    <row r="14040" spans="1:6">
      <c r="A14040" s="144"/>
      <c r="B14040" s="144"/>
      <c r="C14040" s="144"/>
      <c r="D14040" s="144"/>
      <c r="E14040" s="144"/>
      <c r="F14040" s="144"/>
    </row>
    <row r="14041" spans="1:6">
      <c r="A14041" s="144"/>
      <c r="B14041" s="144"/>
      <c r="C14041" s="144"/>
      <c r="D14041" s="144"/>
      <c r="E14041" s="144"/>
      <c r="F14041" s="144"/>
    </row>
    <row r="14042" spans="1:6">
      <c r="A14042" s="144"/>
      <c r="B14042" s="144"/>
      <c r="C14042" s="144"/>
      <c r="D14042" s="144"/>
      <c r="E14042" s="144"/>
      <c r="F14042" s="144"/>
    </row>
    <row r="14043" spans="1:6">
      <c r="A14043" s="144"/>
      <c r="B14043" s="144"/>
      <c r="C14043" s="144"/>
      <c r="D14043" s="144"/>
      <c r="E14043" s="144"/>
      <c r="F14043" s="144"/>
    </row>
    <row r="14044" spans="1:6">
      <c r="A14044" s="144"/>
      <c r="B14044" s="144"/>
      <c r="C14044" s="144"/>
      <c r="D14044" s="144"/>
      <c r="E14044" s="144"/>
      <c r="F14044" s="144"/>
    </row>
    <row r="14045" spans="1:6">
      <c r="A14045" s="144"/>
      <c r="B14045" s="144"/>
      <c r="C14045" s="144"/>
      <c r="D14045" s="144"/>
      <c r="E14045" s="144"/>
      <c r="F14045" s="144"/>
    </row>
    <row r="14046" spans="1:6">
      <c r="A14046" s="144"/>
      <c r="B14046" s="144"/>
      <c r="C14046" s="144"/>
      <c r="D14046" s="144"/>
      <c r="E14046" s="144"/>
      <c r="F14046" s="144"/>
    </row>
    <row r="14047" spans="1:6">
      <c r="A14047" s="144"/>
      <c r="B14047" s="144"/>
      <c r="C14047" s="144"/>
      <c r="D14047" s="144"/>
      <c r="E14047" s="144"/>
      <c r="F14047" s="144"/>
    </row>
    <row r="14048" spans="1:6">
      <c r="A14048" s="144"/>
      <c r="B14048" s="144"/>
      <c r="C14048" s="144"/>
      <c r="D14048" s="144"/>
      <c r="E14048" s="144"/>
      <c r="F14048" s="144"/>
    </row>
    <row r="14049" spans="1:6">
      <c r="A14049" s="144"/>
      <c r="B14049" s="144"/>
      <c r="C14049" s="144"/>
      <c r="D14049" s="144"/>
      <c r="E14049" s="144"/>
      <c r="F14049" s="144"/>
    </row>
    <row r="14050" spans="1:6">
      <c r="A14050" s="144"/>
      <c r="B14050" s="144"/>
      <c r="C14050" s="144"/>
      <c r="D14050" s="144"/>
      <c r="E14050" s="144"/>
      <c r="F14050" s="144"/>
    </row>
    <row r="14051" spans="1:6">
      <c r="A14051" s="144"/>
      <c r="B14051" s="144"/>
      <c r="C14051" s="144"/>
      <c r="D14051" s="144"/>
      <c r="E14051" s="144"/>
      <c r="F14051" s="144"/>
    </row>
    <row r="14052" spans="1:6">
      <c r="A14052" s="144"/>
      <c r="B14052" s="144"/>
      <c r="C14052" s="144"/>
      <c r="D14052" s="144"/>
      <c r="E14052" s="144"/>
      <c r="F14052" s="144"/>
    </row>
    <row r="14053" spans="1:6">
      <c r="A14053" s="144"/>
      <c r="B14053" s="144"/>
      <c r="C14053" s="144"/>
      <c r="D14053" s="144"/>
      <c r="E14053" s="144"/>
      <c r="F14053" s="144"/>
    </row>
    <row r="14054" spans="1:6">
      <c r="A14054" s="144"/>
      <c r="B14054" s="144"/>
      <c r="C14054" s="144"/>
      <c r="D14054" s="144"/>
      <c r="E14054" s="144"/>
      <c r="F14054" s="144"/>
    </row>
    <row r="14055" spans="1:6">
      <c r="A14055" s="144"/>
      <c r="B14055" s="144"/>
      <c r="C14055" s="144"/>
      <c r="D14055" s="144"/>
      <c r="E14055" s="144"/>
      <c r="F14055" s="144"/>
    </row>
    <row r="14056" spans="1:6">
      <c r="A14056" s="144"/>
      <c r="B14056" s="144"/>
      <c r="C14056" s="144"/>
      <c r="D14056" s="144"/>
      <c r="E14056" s="144"/>
      <c r="F14056" s="144"/>
    </row>
    <row r="14057" spans="1:6">
      <c r="A14057" s="144"/>
      <c r="B14057" s="144"/>
      <c r="C14057" s="144"/>
      <c r="D14057" s="144"/>
      <c r="E14057" s="144"/>
      <c r="F14057" s="144"/>
    </row>
    <row r="14058" spans="1:6">
      <c r="A14058" s="144"/>
      <c r="B14058" s="144"/>
      <c r="C14058" s="144"/>
      <c r="D14058" s="144"/>
      <c r="E14058" s="144"/>
      <c r="F14058" s="144"/>
    </row>
    <row r="14059" spans="1:6">
      <c r="A14059" s="144"/>
      <c r="B14059" s="144"/>
      <c r="C14059" s="144"/>
      <c r="D14059" s="144"/>
      <c r="E14059" s="144"/>
      <c r="F14059" s="144"/>
    </row>
    <row r="14060" spans="1:6">
      <c r="A14060" s="144"/>
      <c r="B14060" s="144"/>
      <c r="C14060" s="144"/>
      <c r="D14060" s="144"/>
      <c r="E14060" s="144"/>
      <c r="F14060" s="144"/>
    </row>
    <row r="14061" spans="1:6">
      <c r="A14061" s="144"/>
      <c r="B14061" s="144"/>
      <c r="C14061" s="144"/>
      <c r="D14061" s="144"/>
      <c r="E14061" s="144"/>
      <c r="F14061" s="144"/>
    </row>
    <row r="14062" spans="1:6">
      <c r="A14062" s="144"/>
      <c r="B14062" s="144"/>
      <c r="C14062" s="144"/>
      <c r="D14062" s="144"/>
      <c r="E14062" s="144"/>
      <c r="F14062" s="144"/>
    </row>
    <row r="14063" spans="1:6">
      <c r="A14063" s="144"/>
      <c r="B14063" s="144"/>
      <c r="C14063" s="144"/>
      <c r="D14063" s="144"/>
      <c r="E14063" s="144"/>
      <c r="F14063" s="144"/>
    </row>
    <row r="14064" spans="1:6">
      <c r="A14064" s="144"/>
      <c r="B14064" s="144"/>
      <c r="C14064" s="144"/>
      <c r="D14064" s="144"/>
      <c r="E14064" s="144"/>
      <c r="F14064" s="144"/>
    </row>
    <row r="14065" spans="1:6">
      <c r="A14065" s="144"/>
      <c r="B14065" s="144"/>
      <c r="C14065" s="144"/>
      <c r="D14065" s="144"/>
      <c r="E14065" s="144"/>
      <c r="F14065" s="144"/>
    </row>
    <row r="14066" spans="1:6">
      <c r="A14066" s="144"/>
      <c r="B14066" s="144"/>
      <c r="C14066" s="144"/>
      <c r="D14066" s="144"/>
      <c r="E14066" s="144"/>
      <c r="F14066" s="144"/>
    </row>
    <row r="14067" spans="1:6">
      <c r="A14067" s="144"/>
      <c r="B14067" s="144"/>
      <c r="C14067" s="144"/>
      <c r="D14067" s="144"/>
      <c r="E14067" s="144"/>
      <c r="F14067" s="144"/>
    </row>
    <row r="14068" spans="1:6">
      <c r="A14068" s="144"/>
      <c r="B14068" s="144"/>
      <c r="C14068" s="144"/>
      <c r="D14068" s="144"/>
      <c r="E14068" s="144"/>
      <c r="F14068" s="144"/>
    </row>
    <row r="14069" spans="1:6">
      <c r="A14069" s="144"/>
      <c r="B14069" s="144"/>
      <c r="C14069" s="144"/>
      <c r="D14069" s="144"/>
      <c r="E14069" s="144"/>
      <c r="F14069" s="144"/>
    </row>
    <row r="14070" spans="1:6">
      <c r="A14070" s="144"/>
      <c r="B14070" s="144"/>
      <c r="C14070" s="144"/>
      <c r="D14070" s="144"/>
      <c r="E14070" s="144"/>
      <c r="F14070" s="144"/>
    </row>
    <row r="14071" spans="1:6">
      <c r="A14071" s="144"/>
      <c r="B14071" s="144"/>
      <c r="C14071" s="144"/>
      <c r="D14071" s="144"/>
      <c r="E14071" s="144"/>
      <c r="F14071" s="144"/>
    </row>
    <row r="14072" spans="1:6">
      <c r="A14072" s="144"/>
      <c r="B14072" s="144"/>
      <c r="C14072" s="144"/>
      <c r="D14072" s="144"/>
      <c r="E14072" s="144"/>
      <c r="F14072" s="144"/>
    </row>
    <row r="14073" spans="1:6">
      <c r="A14073" s="144"/>
      <c r="B14073" s="144"/>
      <c r="C14073" s="144"/>
      <c r="D14073" s="144"/>
      <c r="E14073" s="144"/>
      <c r="F14073" s="144"/>
    </row>
    <row r="14074" spans="1:6">
      <c r="A14074" s="144"/>
      <c r="B14074" s="144"/>
      <c r="C14074" s="144"/>
      <c r="D14074" s="144"/>
      <c r="E14074" s="144"/>
      <c r="F14074" s="144"/>
    </row>
    <row r="14075" spans="1:6">
      <c r="A14075" s="144"/>
      <c r="B14075" s="144"/>
      <c r="C14075" s="144"/>
      <c r="D14075" s="144"/>
      <c r="E14075" s="144"/>
      <c r="F14075" s="144"/>
    </row>
    <row r="14076" spans="1:6">
      <c r="A14076" s="144"/>
      <c r="B14076" s="144"/>
      <c r="C14076" s="144"/>
      <c r="D14076" s="144"/>
      <c r="E14076" s="144"/>
      <c r="F14076" s="144"/>
    </row>
    <row r="14077" spans="1:6">
      <c r="A14077" s="144"/>
      <c r="B14077" s="144"/>
      <c r="C14077" s="144"/>
      <c r="D14077" s="144"/>
      <c r="E14077" s="144"/>
      <c r="F14077" s="144"/>
    </row>
    <row r="14078" spans="1:6">
      <c r="A14078" s="144"/>
      <c r="B14078" s="144"/>
      <c r="C14078" s="144"/>
      <c r="D14078" s="144"/>
      <c r="E14078" s="144"/>
      <c r="F14078" s="144"/>
    </row>
    <row r="14079" spans="1:6">
      <c r="A14079" s="144"/>
      <c r="B14079" s="144"/>
      <c r="C14079" s="144"/>
      <c r="D14079" s="144"/>
      <c r="E14079" s="144"/>
      <c r="F14079" s="144"/>
    </row>
    <row r="14080" spans="1:6">
      <c r="A14080" s="144"/>
      <c r="B14080" s="144"/>
      <c r="C14080" s="144"/>
      <c r="D14080" s="144"/>
      <c r="E14080" s="144"/>
      <c r="F14080" s="144"/>
    </row>
    <row r="14081" spans="1:6">
      <c r="A14081" s="144"/>
      <c r="B14081" s="144"/>
      <c r="C14081" s="144"/>
      <c r="D14081" s="144"/>
      <c r="E14081" s="144"/>
      <c r="F14081" s="144"/>
    </row>
    <row r="14082" spans="1:6">
      <c r="A14082" s="144"/>
      <c r="B14082" s="144"/>
      <c r="C14082" s="144"/>
      <c r="D14082" s="144"/>
      <c r="E14082" s="144"/>
      <c r="F14082" s="144"/>
    </row>
    <row r="14083" spans="1:6">
      <c r="A14083" s="144"/>
      <c r="B14083" s="144"/>
      <c r="C14083" s="144"/>
      <c r="D14083" s="144"/>
      <c r="E14083" s="144"/>
      <c r="F14083" s="144"/>
    </row>
    <row r="14084" spans="1:6">
      <c r="A14084" s="144"/>
      <c r="B14084" s="144"/>
      <c r="C14084" s="144"/>
      <c r="D14084" s="144"/>
      <c r="E14084" s="144"/>
      <c r="F14084" s="144"/>
    </row>
  </sheetData>
  <pageMargins left="0.7" right="0.7" top="0.75" bottom="0.75" header="0.3" footer="0.3"/>
  <pageSetup orientation="portrait" r:id="rId2"/>
  <headerFooter>
    <oddHeader xml:space="preserve">&amp;RDEF’s Response to OPC POD 1 (1-26)
Q7
Page &amp;P of &amp;N
</oddHeader>
    <oddFooter>&amp;R20240025-OPCPOD1-00004241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E9444-B61B-438D-ADE8-AFDEDAACE430}">
  <dimension ref="A1:U52"/>
  <sheetViews>
    <sheetView tabSelected="1" view="pageBreakPreview" zoomScaleNormal="120" zoomScaleSheetLayoutView="100" workbookViewId="0">
      <selection activeCell="F24" sqref="F24"/>
    </sheetView>
  </sheetViews>
  <sheetFormatPr defaultColWidth="9.109375" defaultRowHeight="13.8" outlineLevelCol="1"/>
  <cols>
    <col min="1" max="1" width="4.77734375" style="2" customWidth="1"/>
    <col min="2" max="2" width="31.77734375" style="2" customWidth="1"/>
    <col min="3" max="3" width="6.109375" style="2" customWidth="1"/>
    <col min="4" max="4" width="22.109375" style="2" hidden="1" customWidth="1" outlineLevel="1"/>
    <col min="5" max="5" width="17.6640625" style="2" hidden="1" customWidth="1" outlineLevel="1"/>
    <col min="6" max="6" width="17.44140625" style="2" customWidth="1" collapsed="1"/>
    <col min="7" max="7" width="6.109375" style="2" customWidth="1"/>
    <col min="8" max="8" width="38.77734375" style="2" customWidth="1" outlineLevel="1"/>
    <col min="9" max="9" width="12" style="2" customWidth="1" outlineLevel="1"/>
    <col min="10" max="10" width="17.44140625" style="2" customWidth="1"/>
    <col min="11" max="11" width="6.109375" style="2" customWidth="1"/>
    <col min="12" max="12" width="17.44140625" style="2" customWidth="1"/>
    <col min="13" max="13" width="6.109375" style="2" customWidth="1"/>
    <col min="14" max="14" width="17.44140625" style="2" customWidth="1"/>
    <col min="15" max="15" width="6.109375" style="2" customWidth="1"/>
    <col min="16" max="16" width="17.44140625" style="2" customWidth="1"/>
    <col min="17" max="17" width="20.6640625" style="2" customWidth="1"/>
    <col min="18" max="18" width="22.77734375" style="2" customWidth="1"/>
    <col min="19" max="16384" width="9.109375" style="2"/>
  </cols>
  <sheetData>
    <row r="1" spans="1:21" ht="12.75" customHeight="1">
      <c r="A1" s="1" t="s">
        <v>29</v>
      </c>
      <c r="B1" s="124"/>
      <c r="C1" s="124"/>
      <c r="D1" s="124"/>
      <c r="E1" s="124"/>
      <c r="F1" s="162" t="s">
        <v>30</v>
      </c>
      <c r="G1" s="162"/>
      <c r="H1" s="162"/>
      <c r="I1" s="162"/>
      <c r="J1" s="162"/>
      <c r="K1" s="162"/>
      <c r="L1" s="162"/>
      <c r="M1" s="162"/>
      <c r="N1" s="1"/>
      <c r="O1" s="1"/>
      <c r="Q1" s="138" t="s">
        <v>31</v>
      </c>
    </row>
    <row r="2" spans="1:21" ht="12.75" customHeight="1">
      <c r="A2" s="3"/>
      <c r="B2" s="3"/>
      <c r="C2" s="3"/>
      <c r="D2" s="3"/>
      <c r="E2" s="3"/>
      <c r="F2" s="3"/>
      <c r="G2" s="3"/>
      <c r="H2" s="3"/>
      <c r="I2" s="3"/>
      <c r="J2" s="121"/>
      <c r="K2" s="121"/>
      <c r="L2" s="121"/>
      <c r="M2" s="121"/>
      <c r="N2" s="121"/>
      <c r="O2" s="121"/>
      <c r="P2" s="121"/>
      <c r="Q2" s="121"/>
      <c r="R2" s="9"/>
    </row>
    <row r="3" spans="1:21" ht="12.75" customHeight="1">
      <c r="A3" s="2" t="s">
        <v>32</v>
      </c>
      <c r="B3" s="6"/>
      <c r="C3" s="6"/>
      <c r="D3" s="6"/>
      <c r="E3" s="6"/>
      <c r="F3" s="4" t="s">
        <v>33</v>
      </c>
      <c r="G3" s="163" t="s">
        <v>34</v>
      </c>
      <c r="H3" s="163"/>
      <c r="I3" s="163"/>
      <c r="J3" s="163"/>
      <c r="K3" s="163"/>
      <c r="L3" s="163"/>
      <c r="M3" s="163"/>
      <c r="O3" s="5" t="s">
        <v>35</v>
      </c>
      <c r="P3" s="6"/>
      <c r="Q3" s="6"/>
      <c r="R3" s="6"/>
    </row>
    <row r="4" spans="1:21">
      <c r="B4" s="6"/>
      <c r="C4" s="6"/>
      <c r="D4" s="6"/>
      <c r="E4" s="6"/>
      <c r="F4" s="7"/>
      <c r="G4" s="164"/>
      <c r="H4" s="164"/>
      <c r="I4" s="164"/>
      <c r="J4" s="164"/>
      <c r="K4" s="164"/>
      <c r="L4" s="164"/>
      <c r="M4" s="164"/>
      <c r="N4" s="8" t="s">
        <v>36</v>
      </c>
      <c r="O4" s="9" t="s">
        <v>18</v>
      </c>
      <c r="P4" s="10"/>
      <c r="Q4" s="11">
        <v>46752</v>
      </c>
      <c r="R4" s="6"/>
    </row>
    <row r="5" spans="1:21" ht="12.75" customHeight="1">
      <c r="A5" s="2" t="s">
        <v>37</v>
      </c>
      <c r="B5" s="125"/>
      <c r="C5" s="125"/>
      <c r="D5" s="125"/>
      <c r="E5" s="125"/>
      <c r="F5" s="125"/>
      <c r="G5" s="164"/>
      <c r="H5" s="164"/>
      <c r="I5" s="164"/>
      <c r="J5" s="164"/>
      <c r="K5" s="164"/>
      <c r="L5" s="164"/>
      <c r="M5" s="164"/>
      <c r="N5" s="8" t="s">
        <v>36</v>
      </c>
      <c r="O5" s="9" t="s">
        <v>20</v>
      </c>
      <c r="Q5" s="11">
        <v>46387</v>
      </c>
      <c r="R5" s="11"/>
    </row>
    <row r="6" spans="1:21">
      <c r="A6" s="12"/>
      <c r="G6" s="164"/>
      <c r="H6" s="164"/>
      <c r="I6" s="164"/>
      <c r="J6" s="164"/>
      <c r="K6" s="164"/>
      <c r="L6" s="164"/>
      <c r="M6" s="164"/>
      <c r="N6" s="8" t="s">
        <v>36</v>
      </c>
      <c r="O6" s="9" t="s">
        <v>22</v>
      </c>
      <c r="Q6" s="11">
        <v>46022</v>
      </c>
      <c r="R6" s="11"/>
    </row>
    <row r="7" spans="1:21" ht="12.75" customHeight="1">
      <c r="A7" s="11" t="str">
        <f>+'Procedures &amp; Inputs'!B22</f>
        <v>DOCKET NO.: 20240025-EI</v>
      </c>
      <c r="G7" s="164"/>
      <c r="H7" s="164"/>
      <c r="I7" s="164"/>
      <c r="J7" s="164"/>
      <c r="K7" s="164"/>
      <c r="L7" s="164"/>
      <c r="M7" s="164"/>
      <c r="N7" s="8" t="s">
        <v>38</v>
      </c>
      <c r="O7" s="9" t="s">
        <v>24</v>
      </c>
      <c r="P7" s="11"/>
      <c r="Q7" s="11">
        <v>45657</v>
      </c>
      <c r="R7" s="11"/>
    </row>
    <row r="8" spans="1:21" ht="12.75" customHeight="1">
      <c r="J8" s="13"/>
      <c r="K8" s="13"/>
      <c r="N8" s="8" t="s">
        <v>36</v>
      </c>
      <c r="O8" s="9" t="s">
        <v>26</v>
      </c>
      <c r="P8" s="11"/>
      <c r="Q8" s="11">
        <v>45291</v>
      </c>
      <c r="R8" s="11"/>
    </row>
    <row r="9" spans="1:21" ht="12.75" customHeight="1">
      <c r="J9" s="13" t="s">
        <v>39</v>
      </c>
      <c r="K9" s="13"/>
      <c r="N9" s="8"/>
      <c r="O9" s="9"/>
      <c r="P9" s="11"/>
      <c r="Q9" s="11"/>
      <c r="R9" s="11"/>
    </row>
    <row r="10" spans="1:21" s="15" customFormat="1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38"/>
      <c r="O10" s="54" t="str">
        <f>+'Procedures &amp; Inputs'!B33</f>
        <v>Witness:  Quick</v>
      </c>
      <c r="P10" s="39"/>
      <c r="Q10" s="14"/>
      <c r="R10" s="122"/>
    </row>
    <row r="11" spans="1:21" s="15" customFormat="1">
      <c r="A11" s="122"/>
      <c r="B11" s="82">
        <v>-1</v>
      </c>
      <c r="C11" s="16"/>
      <c r="D11" s="16"/>
      <c r="E11" s="16"/>
      <c r="F11" s="82">
        <f>+B11-1</f>
        <v>-2</v>
      </c>
      <c r="G11" s="123"/>
      <c r="H11" s="123"/>
      <c r="I11" s="123"/>
      <c r="J11" s="82">
        <f>+F11-1</f>
        <v>-3</v>
      </c>
      <c r="K11" s="16"/>
      <c r="L11" s="82">
        <f>+J11-1</f>
        <v>-4</v>
      </c>
      <c r="M11" s="123"/>
      <c r="N11" s="82">
        <f>+L11-1</f>
        <v>-5</v>
      </c>
      <c r="O11" s="123"/>
      <c r="P11" s="82">
        <f>+N11-1</f>
        <v>-6</v>
      </c>
      <c r="Q11" s="123"/>
      <c r="R11" s="18"/>
      <c r="S11" s="17"/>
      <c r="T11" s="18"/>
      <c r="U11" s="18"/>
    </row>
    <row r="12" spans="1:21" s="15" customFormat="1">
      <c r="A12" s="122"/>
      <c r="B12" s="17"/>
      <c r="C12" s="17"/>
      <c r="D12" s="17"/>
      <c r="E12" s="17"/>
      <c r="F12" s="17"/>
      <c r="G12" s="18"/>
      <c r="H12" s="18"/>
      <c r="I12" s="18"/>
      <c r="J12" s="18"/>
      <c r="K12" s="17"/>
      <c r="L12" s="17"/>
      <c r="M12" s="18"/>
      <c r="N12" s="18"/>
      <c r="O12" s="18"/>
      <c r="P12" s="18"/>
      <c r="Q12" s="18"/>
      <c r="R12" s="18"/>
    </row>
    <row r="13" spans="1:21" s="15" customFormat="1">
      <c r="A13" s="122"/>
      <c r="B13" s="17"/>
      <c r="C13" s="17"/>
      <c r="D13" s="17"/>
      <c r="E13" s="17"/>
      <c r="F13" s="17"/>
      <c r="G13" s="18"/>
      <c r="H13" s="18"/>
      <c r="I13" s="18"/>
      <c r="J13" s="17" t="s">
        <v>40</v>
      </c>
      <c r="K13" s="18"/>
      <c r="L13" s="17" t="s">
        <v>41</v>
      </c>
      <c r="M13" s="17"/>
      <c r="N13" s="17"/>
      <c r="O13" s="17"/>
      <c r="P13" s="17" t="s">
        <v>42</v>
      </c>
      <c r="Q13" s="18"/>
      <c r="R13" s="17"/>
    </row>
    <row r="14" spans="1:21" s="15" customFormat="1">
      <c r="A14" s="122"/>
      <c r="B14" s="19"/>
      <c r="C14" s="19"/>
      <c r="D14" s="19"/>
      <c r="E14" s="19"/>
      <c r="F14" s="19" t="s">
        <v>43</v>
      </c>
      <c r="G14" s="18"/>
      <c r="H14" s="18"/>
      <c r="I14" s="18"/>
      <c r="J14" s="17" t="s">
        <v>44</v>
      </c>
      <c r="K14" s="18"/>
      <c r="L14" s="17" t="s">
        <v>45</v>
      </c>
      <c r="M14" s="18"/>
      <c r="N14" s="17" t="s">
        <v>46</v>
      </c>
      <c r="O14" s="18"/>
      <c r="P14" s="20" t="s">
        <v>47</v>
      </c>
      <c r="Q14" s="18"/>
      <c r="R14" s="17"/>
    </row>
    <row r="15" spans="1:21" s="15" customFormat="1">
      <c r="A15" s="20" t="s">
        <v>48</v>
      </c>
      <c r="B15" s="19"/>
      <c r="C15" s="19"/>
      <c r="D15" s="19"/>
      <c r="E15" s="19"/>
      <c r="F15" s="19" t="s">
        <v>49</v>
      </c>
      <c r="G15" s="18"/>
      <c r="H15" s="18"/>
      <c r="I15" s="18"/>
      <c r="J15" s="20" t="s">
        <v>50</v>
      </c>
      <c r="K15" s="18"/>
      <c r="L15" s="20" t="s">
        <v>51</v>
      </c>
      <c r="M15" s="18"/>
      <c r="N15" s="20" t="s">
        <v>52</v>
      </c>
      <c r="O15" s="18"/>
      <c r="P15" s="18" t="s">
        <v>53</v>
      </c>
      <c r="Q15" s="18"/>
      <c r="R15" s="21"/>
    </row>
    <row r="16" spans="1:21" s="15" customFormat="1">
      <c r="A16" s="22" t="s">
        <v>54</v>
      </c>
      <c r="B16" s="40" t="s">
        <v>55</v>
      </c>
      <c r="C16" s="40"/>
      <c r="D16" s="40"/>
      <c r="E16" s="40"/>
      <c r="F16" s="40" t="s">
        <v>56</v>
      </c>
      <c r="G16" s="23"/>
      <c r="H16" s="23"/>
      <c r="I16" s="23"/>
      <c r="J16" s="40" t="s">
        <v>49</v>
      </c>
      <c r="K16" s="23"/>
      <c r="L16" s="40" t="s">
        <v>57</v>
      </c>
      <c r="M16" s="23"/>
      <c r="N16" s="40" t="s">
        <v>51</v>
      </c>
      <c r="O16" s="23"/>
      <c r="P16" s="23" t="s">
        <v>58</v>
      </c>
      <c r="Q16" s="23"/>
    </row>
    <row r="17" spans="1:19" s="15" customFormat="1">
      <c r="A17" s="24"/>
      <c r="B17" s="24"/>
      <c r="C17" s="25"/>
      <c r="D17" s="25"/>
      <c r="E17" s="25"/>
      <c r="F17" s="44"/>
      <c r="G17" s="44"/>
      <c r="H17" s="44"/>
      <c r="I17" s="44"/>
      <c r="J17" s="44"/>
      <c r="K17" s="44"/>
      <c r="L17" s="26"/>
      <c r="M17" s="44"/>
      <c r="N17" s="44"/>
      <c r="O17" s="44"/>
      <c r="P17" s="37"/>
      <c r="Q17" s="26"/>
      <c r="R17" s="27"/>
    </row>
    <row r="18" spans="1:19" s="15" customFormat="1">
      <c r="A18" s="24">
        <f t="shared" ref="A18" si="0">A17+1</f>
        <v>1</v>
      </c>
      <c r="B18" s="31">
        <v>2020</v>
      </c>
      <c r="C18" s="25"/>
      <c r="D18" s="126"/>
      <c r="E18" s="25"/>
      <c r="F18" s="43">
        <f>+GETPIVOTDATA("[Measures].[Monetary Amount]",'2020'!$A$12,"[Business Rule].[ENT Jurisdiction]","[Business Rule].[ENT Jurisdiction].&amp;[Duke Energy Florida]","[Time].[Time Hierarchy Y-Q-M]","[Time].[Time Hierarchy Y-Q-M].[Fiscal Year].&amp;[2020]","[JD - Journal Description].[Journal Description]","[JD - Journal Description].[Journal Description].&amp;[DEF - RATES BILLING &amp; PAYMENTS]","[JD - Journal Name].[Journal Name]","[JD - Journal Name].[Journal Name].&amp;[CSSRAT1]","[CB - Account].[Account CB - Description]","[CB - Account].[Account CB - Description].&amp;[0904000 - Uncollectible Accounts]","[JD - Journal Source Desc].[Journal Source Desc]","[JD - Journal Source Desc].[Journal Source Desc].&amp;[PEF - RATES BILLING &amp; PAYMENTS]")/1000</f>
        <v>13697.76756</v>
      </c>
      <c r="H18" s="126" t="s">
        <v>59</v>
      </c>
      <c r="J18" s="43">
        <f>VLOOKUP(H18,'2020 WKTB_REG'!$A:$F,6,FALSE)/1000</f>
        <v>4563926.66</v>
      </c>
      <c r="L18" s="26">
        <v>0</v>
      </c>
      <c r="M18" s="26"/>
      <c r="N18" s="26">
        <f>SUM(J18:M18)</f>
        <v>4563926.66</v>
      </c>
      <c r="O18" s="26"/>
      <c r="P18" s="141">
        <f>F18/N18</f>
        <v>3.0013119360686657E-3</v>
      </c>
      <c r="Q18" s="26"/>
      <c r="R18" s="27"/>
    </row>
    <row r="19" spans="1:19" s="15" customFormat="1">
      <c r="A19" s="24"/>
      <c r="B19" s="137"/>
      <c r="P19" s="142"/>
    </row>
    <row r="20" spans="1:19" s="15" customFormat="1">
      <c r="A20" s="24">
        <v>2</v>
      </c>
      <c r="B20" s="136">
        <f>+B18+1</f>
        <v>2021</v>
      </c>
      <c r="C20" s="25"/>
      <c r="D20" s="126"/>
      <c r="E20" s="25"/>
      <c r="F20" s="43">
        <f>+GETPIVOTDATA("[Measures].[Monetary Amount]",'2021'!$A$12,"[Time].[Time Hierarchy Y-Q-M]","[Time].[Time Hierarchy Y-Q-M].[Fiscal Year].&amp;[2021]")/1000</f>
        <v>12891.427009999999</v>
      </c>
      <c r="H20" s="126" t="s">
        <v>59</v>
      </c>
      <c r="J20" s="43">
        <f>VLOOKUP(H20,'2021 WKTB_REG'!$A:$F,6,FALSE)/1000</f>
        <v>4646648.34</v>
      </c>
      <c r="L20" s="26">
        <v>0</v>
      </c>
      <c r="M20" s="26"/>
      <c r="N20" s="26">
        <f>SUM(J20:M20)</f>
        <v>4646648.34</v>
      </c>
      <c r="O20" s="26"/>
      <c r="P20" s="141">
        <f>F20/N20</f>
        <v>2.774349610024502E-3</v>
      </c>
    </row>
    <row r="21" spans="1:19" s="15" customFormat="1">
      <c r="A21" s="24"/>
      <c r="B21" s="137"/>
      <c r="F21" s="43"/>
      <c r="P21" s="142"/>
    </row>
    <row r="22" spans="1:19" s="15" customFormat="1">
      <c r="A22" s="24">
        <v>3</v>
      </c>
      <c r="B22" s="136">
        <f>+B20+1</f>
        <v>2022</v>
      </c>
      <c r="C22" s="31"/>
      <c r="D22" s="126"/>
      <c r="E22" s="36"/>
      <c r="F22" s="43">
        <f>+GETPIVOTDATA("[Measures].[Monetary Amount]",'2022'!$A$12,"[Time].[Time Hierarchy Y-Q-M]","[Time].[Time Hierarchy Y-Q-M].[Fiscal Year].&amp;[2022]")/1000</f>
        <v>34195.29926</v>
      </c>
      <c r="G22" s="26"/>
      <c r="H22" s="127" t="s">
        <v>59</v>
      </c>
      <c r="I22" s="36"/>
      <c r="J22" s="43">
        <f>VLOOKUP(H22,'2022 WKTB_Reg'!$A:$C,3,FALSE)/1000</f>
        <v>5419632.2477200013</v>
      </c>
      <c r="K22" s="26"/>
      <c r="L22" s="26">
        <v>0</v>
      </c>
      <c r="M22" s="26"/>
      <c r="N22" s="26">
        <f>SUM(J22:M22)</f>
        <v>5419632.2477200013</v>
      </c>
      <c r="O22" s="26"/>
      <c r="P22" s="141">
        <f>F22/N22</f>
        <v>6.3095239117720034E-3</v>
      </c>
    </row>
    <row r="23" spans="1:19" s="15" customFormat="1">
      <c r="A23" s="24"/>
      <c r="B23" s="136"/>
      <c r="F23" s="43"/>
      <c r="P23" s="142"/>
    </row>
    <row r="24" spans="1:19" s="15" customFormat="1">
      <c r="A24" s="24">
        <v>4</v>
      </c>
      <c r="B24" s="136">
        <f>+B22+1</f>
        <v>2023</v>
      </c>
      <c r="C24" s="31"/>
      <c r="D24" s="126"/>
      <c r="E24" s="36"/>
      <c r="F24" s="161">
        <f>+GETPIVOTDATA("[Measures].[Monetary Amount]",'2023'!$A$12,"[Time].[Time Hierarchy Y-Q-M]","[Time].[Time Hierarchy Y-Q-M].[Fiscal Year].&amp;[2023]")/1000</f>
        <v>42183.712359999998</v>
      </c>
      <c r="G24" s="26"/>
      <c r="H24" s="127" t="s">
        <v>59</v>
      </c>
      <c r="I24" s="36"/>
      <c r="J24" s="140">
        <f>VLOOKUP(H24,'2023 WKTB_Reg'!$A:$C,3,FALSE)/1000</f>
        <v>6437722.0269900011</v>
      </c>
      <c r="K24" s="26"/>
      <c r="L24" s="26">
        <v>0</v>
      </c>
      <c r="M24" s="26"/>
      <c r="N24" s="26">
        <f>SUM(J24:M24)</f>
        <v>6437722.0269900011</v>
      </c>
      <c r="O24" s="26"/>
      <c r="P24" s="141">
        <f>F24/N24</f>
        <v>6.552583690806431E-3</v>
      </c>
    </row>
    <row r="25" spans="1:19" s="15" customFormat="1">
      <c r="A25" s="24"/>
      <c r="B25" s="5"/>
      <c r="C25" s="2"/>
      <c r="D25" s="2"/>
      <c r="E25" s="81"/>
      <c r="F25" s="2"/>
      <c r="G25" s="2"/>
      <c r="H25" s="2"/>
      <c r="I25" s="81"/>
      <c r="J25" s="2"/>
      <c r="K25" s="2"/>
      <c r="L25" s="2"/>
      <c r="M25" s="2"/>
      <c r="N25" s="2"/>
      <c r="O25" s="2"/>
      <c r="P25" s="143"/>
    </row>
    <row r="26" spans="1:19" s="15" customFormat="1" ht="14.4" thickBot="1">
      <c r="A26" s="24">
        <v>5</v>
      </c>
      <c r="B26" s="137" t="s">
        <v>60</v>
      </c>
      <c r="F26" s="42">
        <f>SUM(F17:F24)</f>
        <v>102968.20619</v>
      </c>
      <c r="G26" s="26"/>
      <c r="H26" s="26"/>
      <c r="I26" s="26"/>
      <c r="J26" s="42">
        <f>SUM(J17:J24)</f>
        <v>21067929.274710003</v>
      </c>
      <c r="K26" s="30"/>
      <c r="L26" s="42">
        <f>SUM(L17:L22)</f>
        <v>0</v>
      </c>
      <c r="M26" s="26"/>
      <c r="N26" s="42">
        <f>SUM(N17:N22)</f>
        <v>14630207.247720001</v>
      </c>
      <c r="P26" s="141">
        <f>F26/N26</f>
        <v>7.0380551995288211E-3</v>
      </c>
    </row>
    <row r="27" spans="1:19" s="15" customFormat="1">
      <c r="A27" s="24"/>
      <c r="B27" s="137"/>
      <c r="P27" s="142"/>
      <c r="S27" s="83"/>
    </row>
    <row r="28" spans="1:19">
      <c r="A28" s="24">
        <v>6</v>
      </c>
      <c r="B28" s="136" t="s">
        <v>61</v>
      </c>
      <c r="C28" s="29"/>
      <c r="D28" s="128" t="s">
        <v>62</v>
      </c>
      <c r="E28" s="36" t="str">
        <f>+'Procedures &amp; Inputs'!F27</f>
        <v>Year 2025</v>
      </c>
      <c r="F28" s="43">
        <f>VLOOKUP(D28,'REG FL FERC IS - 3 Adjusted'!$A:$BA,MATCH(E28,'REG FL FERC IS - 3 Adjusted'!$2:$2,0),FALSE)/1000</f>
        <v>15473.483980000001</v>
      </c>
      <c r="G28" s="26"/>
      <c r="H28" s="127" t="s">
        <v>63</v>
      </c>
      <c r="I28" s="36" t="str">
        <f>E28</f>
        <v>Year 2025</v>
      </c>
      <c r="J28" s="43">
        <f>VLOOKUP(H28,'REG FL FERC IS - 3 Adjusted'!$A:$BA,MATCH(I28,'REG FL FERC IS - 3 Adjusted'!$2:$2,0),FALSE)/-1000</f>
        <v>5495586.93621339</v>
      </c>
      <c r="K28" s="30"/>
      <c r="L28" s="26">
        <v>0</v>
      </c>
      <c r="M28" s="26"/>
      <c r="N28" s="26">
        <f>SUM(J28:M28)</f>
        <v>5495586.93621339</v>
      </c>
      <c r="O28" s="26"/>
      <c r="P28" s="141">
        <f>F28/N28</f>
        <v>2.8156199073181534E-3</v>
      </c>
      <c r="Q28" s="26"/>
      <c r="R28" s="37"/>
    </row>
    <row r="29" spans="1:19">
      <c r="A29" s="24"/>
      <c r="B29" s="136"/>
      <c r="C29" s="29"/>
      <c r="D29" s="29"/>
      <c r="E29" s="36"/>
      <c r="F29" s="41"/>
      <c r="G29" s="26"/>
      <c r="H29" s="26"/>
      <c r="I29" s="36"/>
      <c r="J29" s="30"/>
      <c r="K29" s="30"/>
      <c r="L29" s="26"/>
      <c r="M29" s="26"/>
      <c r="N29" s="26"/>
      <c r="O29" s="26"/>
      <c r="P29" s="141"/>
      <c r="Q29" s="26"/>
    </row>
    <row r="30" spans="1:19">
      <c r="A30" s="24">
        <v>7</v>
      </c>
      <c r="B30" s="136" t="s">
        <v>64</v>
      </c>
      <c r="C30" s="29"/>
      <c r="D30" s="128" t="s">
        <v>62</v>
      </c>
      <c r="E30" s="36" t="str">
        <f>+'Procedures &amp; Inputs'!F26</f>
        <v>Year 2026</v>
      </c>
      <c r="F30" s="43">
        <f>VLOOKUP(D30,'REG FL FERC IS - 3 Adjusted'!$A:$BA,MATCH(E30,'REG FL FERC IS - 3 Adjusted'!$2:$2,0),FALSE)/1000</f>
        <v>16826.915980000002</v>
      </c>
      <c r="G30" s="26"/>
      <c r="H30" s="127" t="s">
        <v>63</v>
      </c>
      <c r="I30" s="36" t="str">
        <f>E30</f>
        <v>Year 2026</v>
      </c>
      <c r="J30" s="43">
        <f>VLOOKUP(H30,'REG FL FERC IS - 3 Adjusted'!$A:$BA,MATCH(I30,'REG FL FERC IS - 3 Adjusted'!$2:$2,0),FALSE)/-1000</f>
        <v>5442324.1936161006</v>
      </c>
      <c r="K30" s="30"/>
      <c r="L30" s="26">
        <v>0</v>
      </c>
      <c r="M30" s="26"/>
      <c r="N30" s="26">
        <f>SUM(J30:M30)</f>
        <v>5442324.1936161006</v>
      </c>
      <c r="O30" s="26"/>
      <c r="P30" s="141">
        <f>F30/N30</f>
        <v>3.0918621128337297E-3</v>
      </c>
      <c r="R30" s="37"/>
    </row>
    <row r="31" spans="1:19">
      <c r="A31" s="24"/>
      <c r="B31" s="5"/>
      <c r="E31" s="81"/>
      <c r="I31" s="81"/>
      <c r="P31" s="143"/>
    </row>
    <row r="32" spans="1:19">
      <c r="A32" s="24">
        <v>8</v>
      </c>
      <c r="B32" s="136" t="s">
        <v>65</v>
      </c>
      <c r="C32" s="29"/>
      <c r="D32" s="128" t="s">
        <v>62</v>
      </c>
      <c r="E32" s="36" t="str">
        <f>+'Procedures &amp; Inputs'!F25</f>
        <v>Year 2027</v>
      </c>
      <c r="F32" s="43">
        <f>VLOOKUP(D32,'REG FL FERC IS - 3 Adjusted'!$A:$BA,MATCH(E32,'REG FL FERC IS - 3 Adjusted'!$2:$2,0),FALSE)/1000</f>
        <v>18299.999980000001</v>
      </c>
      <c r="G32" s="26"/>
      <c r="H32" s="127" t="s">
        <v>63</v>
      </c>
      <c r="I32" s="36" t="str">
        <f>E32</f>
        <v>Year 2027</v>
      </c>
      <c r="J32" s="43">
        <f>VLOOKUP(H32,'REG FL FERC IS - 3 Adjusted'!$A:$BA,MATCH(I32,'REG FL FERC IS - 3 Adjusted'!$2:$2,0),FALSE)/-1000</f>
        <v>5418721.2086743806</v>
      </c>
      <c r="K32" s="30"/>
      <c r="L32" s="26">
        <v>0</v>
      </c>
      <c r="M32" s="26"/>
      <c r="N32" s="26">
        <f>SUM(J32:M32)</f>
        <v>5418721.2086743806</v>
      </c>
      <c r="O32" s="26"/>
      <c r="P32" s="141">
        <f>F32/N32</f>
        <v>3.3771805699664066E-3</v>
      </c>
      <c r="Q32" s="26"/>
      <c r="R32" s="37"/>
    </row>
    <row r="33" spans="1:17">
      <c r="A33" s="24"/>
      <c r="B33" s="28"/>
      <c r="C33" s="33"/>
      <c r="D33" s="33"/>
      <c r="E33" s="33"/>
      <c r="F33" s="33"/>
      <c r="G33" s="33"/>
      <c r="H33" s="33"/>
      <c r="I33" s="33"/>
      <c r="J33" s="34"/>
      <c r="K33" s="34"/>
      <c r="L33" s="34"/>
      <c r="M33" s="34"/>
      <c r="N33" s="15"/>
      <c r="O33" s="26"/>
      <c r="P33" s="15"/>
      <c r="Q33" s="26"/>
    </row>
    <row r="34" spans="1:17">
      <c r="A34" s="24">
        <v>9</v>
      </c>
      <c r="B34" s="129" t="s">
        <v>66</v>
      </c>
      <c r="C34" s="27"/>
      <c r="D34" s="27"/>
      <c r="E34" s="27"/>
      <c r="F34" s="33"/>
      <c r="G34" s="33"/>
      <c r="H34" s="33"/>
      <c r="I34" s="33"/>
      <c r="J34" s="34"/>
      <c r="K34" s="34"/>
      <c r="L34" s="34"/>
      <c r="M34" s="34"/>
      <c r="N34" s="34"/>
      <c r="O34" s="26"/>
      <c r="P34" s="34"/>
    </row>
    <row r="35" spans="1:17">
      <c r="A35" s="24"/>
      <c r="C35" s="31"/>
      <c r="D35" s="31"/>
      <c r="E35" s="31"/>
      <c r="F35" s="32"/>
      <c r="G35" s="32"/>
      <c r="H35" s="32"/>
      <c r="I35" s="32"/>
      <c r="J35" s="26"/>
      <c r="K35" s="26"/>
      <c r="L35" s="26"/>
      <c r="M35" s="26"/>
      <c r="N35" s="26"/>
      <c r="O35" s="26"/>
      <c r="P35" s="26"/>
    </row>
    <row r="36" spans="1:17">
      <c r="A36" s="24">
        <v>10</v>
      </c>
      <c r="B36" s="129" t="s">
        <v>67</v>
      </c>
      <c r="Q36" s="26"/>
    </row>
    <row r="37" spans="1:17">
      <c r="A37" s="24"/>
      <c r="Q37" s="26"/>
    </row>
    <row r="38" spans="1:17">
      <c r="A38" s="24"/>
      <c r="Q38" s="26"/>
    </row>
    <row r="39" spans="1:17">
      <c r="A39" s="24"/>
      <c r="B39" s="24"/>
      <c r="C39" s="31"/>
      <c r="D39" s="31"/>
      <c r="E39" s="31"/>
      <c r="F39" s="35"/>
      <c r="G39" s="32"/>
      <c r="H39" s="32"/>
      <c r="I39" s="32"/>
      <c r="J39" s="36"/>
      <c r="K39" s="26"/>
      <c r="L39" s="36"/>
      <c r="M39" s="36"/>
      <c r="N39" s="26"/>
      <c r="O39" s="26"/>
      <c r="P39" s="26"/>
      <c r="Q39" s="26"/>
    </row>
    <row r="40" spans="1:17">
      <c r="A40" s="24"/>
      <c r="B40" s="24"/>
      <c r="C40" s="31"/>
      <c r="D40" s="31"/>
      <c r="E40" s="31"/>
      <c r="F40" s="32"/>
      <c r="G40" s="32"/>
      <c r="H40" s="32"/>
      <c r="I40" s="32"/>
      <c r="J40" s="36"/>
      <c r="K40" s="26"/>
      <c r="L40" s="26"/>
      <c r="M40" s="26"/>
      <c r="N40" s="26"/>
      <c r="O40" s="26"/>
      <c r="P40" s="26"/>
      <c r="Q40" s="26"/>
    </row>
    <row r="41" spans="1:17">
      <c r="A41" s="24"/>
      <c r="B41" s="24"/>
      <c r="C41" s="31"/>
      <c r="D41" s="31"/>
      <c r="E41" s="31"/>
      <c r="F41" s="32"/>
      <c r="G41" s="32"/>
      <c r="H41" s="32"/>
      <c r="I41" s="32"/>
      <c r="J41" s="26"/>
      <c r="K41" s="26"/>
      <c r="L41" s="26"/>
      <c r="M41" s="26"/>
      <c r="N41" s="26"/>
      <c r="O41" s="26"/>
      <c r="P41" s="26"/>
      <c r="Q41" s="26"/>
    </row>
    <row r="42" spans="1:17">
      <c r="A42" s="24"/>
      <c r="B42" s="24"/>
      <c r="C42" s="31"/>
      <c r="D42" s="31"/>
      <c r="E42" s="31"/>
      <c r="F42" s="32"/>
      <c r="G42" s="32"/>
      <c r="H42" s="32"/>
      <c r="I42" s="32"/>
      <c r="J42" s="26"/>
      <c r="K42" s="26"/>
      <c r="L42" s="26"/>
      <c r="M42" s="26"/>
      <c r="N42" s="26"/>
      <c r="O42" s="26"/>
      <c r="P42" s="26"/>
      <c r="Q42" s="26"/>
    </row>
    <row r="43" spans="1:17">
      <c r="A43" s="24"/>
      <c r="B43" s="24"/>
      <c r="C43" s="31"/>
      <c r="D43" s="31"/>
      <c r="E43" s="31"/>
      <c r="F43" s="32"/>
      <c r="G43" s="32"/>
      <c r="H43" s="32"/>
      <c r="I43" s="32"/>
      <c r="J43" s="26"/>
      <c r="K43" s="26"/>
      <c r="L43" s="26"/>
      <c r="M43" s="26"/>
      <c r="N43" s="26"/>
      <c r="O43" s="26"/>
      <c r="P43" s="26"/>
      <c r="Q43" s="26"/>
    </row>
    <row r="44" spans="1:17">
      <c r="A44" s="24"/>
      <c r="B44" s="24"/>
      <c r="C44" s="31"/>
      <c r="D44" s="31"/>
      <c r="E44" s="31"/>
      <c r="F44" s="32"/>
      <c r="G44" s="32"/>
      <c r="H44" s="32"/>
      <c r="I44" s="32"/>
      <c r="J44" s="26"/>
      <c r="K44" s="26"/>
      <c r="L44" s="26"/>
      <c r="M44" s="26"/>
      <c r="N44" s="26"/>
      <c r="O44" s="26"/>
      <c r="P44" s="26"/>
      <c r="Q44" s="26"/>
    </row>
    <row r="45" spans="1:17">
      <c r="A45" s="24"/>
      <c r="B45" s="24"/>
      <c r="C45" s="31"/>
      <c r="D45" s="31"/>
      <c r="E45" s="31"/>
      <c r="F45" s="32"/>
      <c r="G45" s="32"/>
      <c r="H45" s="32"/>
      <c r="I45" s="32"/>
      <c r="J45" s="26"/>
      <c r="K45" s="26"/>
      <c r="L45" s="26"/>
      <c r="M45" s="26"/>
      <c r="N45" s="26"/>
      <c r="O45" s="26"/>
      <c r="P45" s="26"/>
      <c r="Q45" s="26"/>
    </row>
    <row r="46" spans="1:17">
      <c r="A46" s="24"/>
      <c r="B46" s="24"/>
      <c r="C46" s="31"/>
      <c r="D46" s="31"/>
      <c r="E46" s="31"/>
      <c r="F46" s="32"/>
      <c r="G46" s="32"/>
      <c r="H46" s="32"/>
      <c r="I46" s="32"/>
      <c r="J46" s="26"/>
      <c r="K46" s="26"/>
      <c r="L46" s="26"/>
      <c r="M46" s="26"/>
      <c r="N46" s="26"/>
      <c r="O46" s="26"/>
      <c r="P46" s="26"/>
      <c r="Q46" s="26"/>
    </row>
    <row r="47" spans="1:17">
      <c r="A47" s="24"/>
      <c r="B47" s="24"/>
      <c r="C47" s="31"/>
      <c r="D47" s="31"/>
      <c r="E47" s="31"/>
      <c r="F47" s="32"/>
      <c r="G47" s="32"/>
      <c r="H47" s="32"/>
      <c r="I47" s="32"/>
      <c r="J47" s="26"/>
      <c r="K47" s="26"/>
      <c r="L47" s="26"/>
      <c r="M47" s="26"/>
      <c r="N47" s="26"/>
      <c r="O47" s="26"/>
      <c r="P47" s="26"/>
      <c r="Q47" s="26"/>
    </row>
    <row r="48" spans="1:17">
      <c r="A48" s="24"/>
      <c r="B48" s="24"/>
      <c r="C48" s="31"/>
      <c r="D48" s="31"/>
      <c r="E48" s="31"/>
      <c r="F48" s="32"/>
      <c r="G48" s="32"/>
      <c r="H48" s="32"/>
      <c r="I48" s="32"/>
      <c r="J48" s="26"/>
      <c r="K48" s="26"/>
      <c r="L48" s="26"/>
      <c r="M48" s="26"/>
      <c r="N48" s="26"/>
      <c r="O48" s="26"/>
      <c r="P48" s="26"/>
      <c r="Q48" s="26"/>
    </row>
    <row r="49" spans="1:17">
      <c r="A49" s="24"/>
      <c r="B49" s="24"/>
      <c r="C49" s="31"/>
      <c r="D49" s="31"/>
      <c r="E49" s="31"/>
      <c r="F49" s="32"/>
      <c r="G49" s="32"/>
      <c r="H49" s="32"/>
      <c r="I49" s="32"/>
      <c r="J49" s="26"/>
      <c r="K49" s="26"/>
      <c r="L49" s="26"/>
      <c r="M49" s="26"/>
      <c r="N49" s="26"/>
      <c r="O49" s="26"/>
      <c r="P49" s="26"/>
      <c r="Q49" s="26"/>
    </row>
    <row r="50" spans="1:17">
      <c r="A50" s="24"/>
      <c r="B50" s="24"/>
      <c r="C50" s="31"/>
      <c r="D50" s="31"/>
      <c r="E50" s="31"/>
      <c r="F50" s="32"/>
      <c r="G50" s="32"/>
      <c r="H50" s="32"/>
      <c r="I50" s="32"/>
      <c r="J50" s="26"/>
      <c r="K50" s="26"/>
      <c r="L50" s="26"/>
      <c r="M50" s="26"/>
      <c r="N50" s="26"/>
      <c r="O50" s="26"/>
      <c r="P50" s="26"/>
      <c r="Q50" s="26"/>
    </row>
    <row r="51" spans="1:17">
      <c r="A51" s="24"/>
      <c r="B51" s="31"/>
      <c r="C51" s="31"/>
      <c r="D51" s="31"/>
      <c r="E51" s="31"/>
      <c r="F51" s="32"/>
      <c r="G51" s="32"/>
      <c r="H51" s="32"/>
      <c r="I51" s="32"/>
      <c r="J51" s="26"/>
      <c r="K51" s="26"/>
      <c r="L51" s="26"/>
      <c r="M51" s="26"/>
      <c r="N51" s="26"/>
      <c r="O51" s="26"/>
      <c r="P51" s="26"/>
      <c r="Q51" s="26"/>
    </row>
    <row r="52" spans="1:17">
      <c r="A52" s="132" t="s">
        <v>68</v>
      </c>
      <c r="B52" s="132"/>
      <c r="C52" s="132"/>
      <c r="D52" s="132"/>
      <c r="E52" s="132"/>
      <c r="F52" s="133"/>
      <c r="G52" s="133"/>
      <c r="H52" s="133"/>
      <c r="I52" s="133"/>
      <c r="J52" s="134"/>
      <c r="K52" s="135"/>
      <c r="L52" s="135"/>
      <c r="M52" s="135"/>
      <c r="N52" s="135"/>
      <c r="O52" s="135"/>
      <c r="P52" s="135"/>
      <c r="Q52" s="135" t="s">
        <v>69</v>
      </c>
    </row>
  </sheetData>
  <mergeCells count="2">
    <mergeCell ref="F1:M1"/>
    <mergeCell ref="G3:M7"/>
  </mergeCells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&amp;R20240025-OPCPOD1-00004241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13DF-5B30-435C-A77E-F68531A9FE22}">
  <sheetPr>
    <tabColor rgb="FF002060"/>
  </sheetPr>
  <dimension ref="A1"/>
  <sheetViews>
    <sheetView tabSelected="1" workbookViewId="0">
      <selection activeCell="F24" sqref="F24"/>
    </sheetView>
  </sheetViews>
  <sheetFormatPr defaultRowHeight="13.2"/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1794D-6ABC-431F-A2AA-833672929E21}">
  <dimension ref="A1:BA1071"/>
  <sheetViews>
    <sheetView tabSelected="1" workbookViewId="0">
      <pane xSplit="1" ySplit="2" topLeftCell="B3" activePane="bottomRight" state="frozen"/>
      <selection activeCell="F24" sqref="F24"/>
      <selection pane="topRight" activeCell="F24" sqref="F24"/>
      <selection pane="bottomLeft" activeCell="F24" sqref="F24"/>
      <selection pane="bottomRight" activeCell="F24" sqref="F24"/>
    </sheetView>
  </sheetViews>
  <sheetFormatPr defaultColWidth="9.109375" defaultRowHeight="10.199999999999999"/>
  <cols>
    <col min="1" max="1" width="30.6640625" style="151" customWidth="1"/>
    <col min="2" max="53" width="10.6640625" style="80" customWidth="1"/>
    <col min="54" max="16384" width="9.109375" style="80"/>
  </cols>
  <sheetData>
    <row r="1" spans="1:53" s="79" customFormat="1">
      <c r="A1" s="150"/>
    </row>
    <row r="2" spans="1:53" s="79" customFormat="1" ht="20.399999999999999">
      <c r="A2" s="150" t="s">
        <v>70</v>
      </c>
      <c r="B2" s="79" t="s">
        <v>71</v>
      </c>
      <c r="C2" s="79" t="s">
        <v>72</v>
      </c>
      <c r="D2" s="79" t="s">
        <v>73</v>
      </c>
      <c r="E2" s="79" t="s">
        <v>74</v>
      </c>
      <c r="F2" s="79" t="s">
        <v>75</v>
      </c>
      <c r="G2" s="79" t="s">
        <v>76</v>
      </c>
      <c r="H2" s="79" t="s">
        <v>77</v>
      </c>
      <c r="I2" s="79" t="s">
        <v>78</v>
      </c>
      <c r="J2" s="79" t="s">
        <v>79</v>
      </c>
      <c r="K2" s="79" t="s">
        <v>80</v>
      </c>
      <c r="L2" s="79" t="s">
        <v>81</v>
      </c>
      <c r="M2" s="79" t="s">
        <v>82</v>
      </c>
      <c r="N2" s="79" t="s">
        <v>83</v>
      </c>
      <c r="O2" s="79" t="s">
        <v>84</v>
      </c>
      <c r="P2" s="79" t="s">
        <v>85</v>
      </c>
      <c r="Q2" s="79" t="s">
        <v>86</v>
      </c>
      <c r="R2" s="79" t="s">
        <v>87</v>
      </c>
      <c r="S2" s="79" t="s">
        <v>88</v>
      </c>
      <c r="T2" s="79" t="s">
        <v>89</v>
      </c>
      <c r="U2" s="79" t="s">
        <v>90</v>
      </c>
      <c r="V2" s="79" t="s">
        <v>91</v>
      </c>
      <c r="W2" s="79" t="s">
        <v>92</v>
      </c>
      <c r="X2" s="79" t="s">
        <v>93</v>
      </c>
      <c r="Y2" s="79" t="s">
        <v>94</v>
      </c>
      <c r="Z2" s="79" t="s">
        <v>95</v>
      </c>
      <c r="AA2" s="79" t="s">
        <v>96</v>
      </c>
      <c r="AB2" s="79" t="s">
        <v>97</v>
      </c>
      <c r="AC2" s="79" t="s">
        <v>98</v>
      </c>
      <c r="AD2" s="79" t="s">
        <v>99</v>
      </c>
      <c r="AE2" s="79" t="s">
        <v>100</v>
      </c>
      <c r="AF2" s="79" t="s">
        <v>101</v>
      </c>
      <c r="AG2" s="79" t="s">
        <v>102</v>
      </c>
      <c r="AH2" s="79" t="s">
        <v>103</v>
      </c>
      <c r="AI2" s="79" t="s">
        <v>104</v>
      </c>
      <c r="AJ2" s="79" t="s">
        <v>105</v>
      </c>
      <c r="AK2" s="79" t="s">
        <v>106</v>
      </c>
      <c r="AL2" s="79" t="s">
        <v>107</v>
      </c>
      <c r="AM2" s="79" t="s">
        <v>108</v>
      </c>
      <c r="AN2" s="79" t="s">
        <v>109</v>
      </c>
      <c r="AO2" s="79" t="s">
        <v>110</v>
      </c>
      <c r="AP2" s="79" t="s">
        <v>111</v>
      </c>
      <c r="AQ2" s="79" t="s">
        <v>112</v>
      </c>
      <c r="AR2" s="79" t="s">
        <v>113</v>
      </c>
      <c r="AS2" s="79" t="s">
        <v>114</v>
      </c>
      <c r="AT2" s="79" t="s">
        <v>115</v>
      </c>
      <c r="AU2" s="79" t="s">
        <v>116</v>
      </c>
      <c r="AV2" s="79" t="s">
        <v>117</v>
      </c>
      <c r="AW2" s="79" t="s">
        <v>118</v>
      </c>
      <c r="AX2" s="79" t="s">
        <v>119</v>
      </c>
      <c r="AY2" s="79" t="s">
        <v>120</v>
      </c>
      <c r="AZ2" s="79" t="s">
        <v>121</v>
      </c>
      <c r="BA2" s="79" t="s">
        <v>122</v>
      </c>
    </row>
    <row r="3" spans="1:53" s="79" customFormat="1">
      <c r="A3" s="150"/>
    </row>
    <row r="4" spans="1:53">
      <c r="A4" s="151" t="s">
        <v>123</v>
      </c>
    </row>
    <row r="5" spans="1:53">
      <c r="A5" s="151" t="s">
        <v>124</v>
      </c>
      <c r="B5" s="80">
        <v>0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0</v>
      </c>
      <c r="AE5" s="80">
        <v>0</v>
      </c>
      <c r="AF5" s="80">
        <v>0</v>
      </c>
      <c r="AG5" s="80">
        <v>0</v>
      </c>
      <c r="AH5" s="80">
        <v>0</v>
      </c>
      <c r="AI5" s="80">
        <v>0</v>
      </c>
      <c r="AJ5" s="80">
        <v>0</v>
      </c>
      <c r="AK5" s="80">
        <v>0</v>
      </c>
      <c r="AL5" s="80">
        <v>0</v>
      </c>
      <c r="AM5" s="80">
        <v>0</v>
      </c>
      <c r="AN5" s="80">
        <v>0</v>
      </c>
      <c r="AO5" s="80">
        <v>0</v>
      </c>
      <c r="AP5" s="80">
        <v>0</v>
      </c>
      <c r="AQ5" s="80">
        <v>0</v>
      </c>
      <c r="AR5" s="80">
        <v>0</v>
      </c>
      <c r="AS5" s="80">
        <v>0</v>
      </c>
      <c r="AT5" s="80">
        <v>0</v>
      </c>
      <c r="AU5" s="80">
        <v>0</v>
      </c>
      <c r="AV5" s="80">
        <v>0</v>
      </c>
      <c r="AW5" s="80">
        <v>0</v>
      </c>
      <c r="AX5" s="80">
        <v>0</v>
      </c>
      <c r="AY5" s="80">
        <v>0</v>
      </c>
      <c r="AZ5" s="80">
        <v>0</v>
      </c>
      <c r="BA5" s="80">
        <v>0</v>
      </c>
    </row>
    <row r="6" spans="1:53">
      <c r="A6" s="151" t="s">
        <v>125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0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</row>
    <row r="7" spans="1:53">
      <c r="A7" s="151" t="s">
        <v>126</v>
      </c>
      <c r="B7" s="80">
        <v>0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0</v>
      </c>
      <c r="O7" s="80">
        <v>0</v>
      </c>
      <c r="P7" s="80">
        <v>0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80">
        <v>0</v>
      </c>
      <c r="AG7" s="80">
        <v>0</v>
      </c>
      <c r="AH7" s="80">
        <v>0</v>
      </c>
      <c r="AI7" s="80">
        <v>0</v>
      </c>
      <c r="AJ7" s="80">
        <v>0</v>
      </c>
      <c r="AK7" s="80">
        <v>0</v>
      </c>
      <c r="AL7" s="80">
        <v>0</v>
      </c>
      <c r="AM7" s="80">
        <v>0</v>
      </c>
      <c r="AN7" s="80">
        <v>0</v>
      </c>
      <c r="AO7" s="80">
        <v>0</v>
      </c>
      <c r="AP7" s="80">
        <v>0</v>
      </c>
      <c r="AQ7" s="80">
        <v>0</v>
      </c>
      <c r="AR7" s="80">
        <v>0</v>
      </c>
      <c r="AS7" s="80">
        <v>0</v>
      </c>
      <c r="AT7" s="80">
        <v>0</v>
      </c>
      <c r="AU7" s="80">
        <v>0</v>
      </c>
      <c r="AV7" s="80">
        <v>0</v>
      </c>
      <c r="AW7" s="80">
        <v>0</v>
      </c>
      <c r="AX7" s="80">
        <v>0</v>
      </c>
      <c r="AY7" s="80">
        <v>0</v>
      </c>
      <c r="AZ7" s="80">
        <v>0</v>
      </c>
      <c r="BA7" s="80">
        <v>0</v>
      </c>
    </row>
    <row r="8" spans="1:53">
      <c r="A8" s="151" t="s">
        <v>127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</v>
      </c>
      <c r="AG8" s="80">
        <v>0</v>
      </c>
      <c r="AH8" s="80">
        <v>0</v>
      </c>
      <c r="AI8" s="80">
        <v>0</v>
      </c>
      <c r="AJ8" s="80">
        <v>0</v>
      </c>
      <c r="AK8" s="80">
        <v>0</v>
      </c>
      <c r="AL8" s="80">
        <v>0</v>
      </c>
      <c r="AM8" s="80">
        <v>0</v>
      </c>
      <c r="AN8" s="80">
        <v>0</v>
      </c>
      <c r="AO8" s="80">
        <v>0</v>
      </c>
      <c r="AP8" s="80">
        <v>0</v>
      </c>
      <c r="AQ8" s="80">
        <v>0</v>
      </c>
      <c r="AR8" s="80">
        <v>0</v>
      </c>
      <c r="AS8" s="80">
        <v>0</v>
      </c>
      <c r="AT8" s="80">
        <v>0</v>
      </c>
      <c r="AU8" s="80">
        <v>0</v>
      </c>
      <c r="AV8" s="80">
        <v>0</v>
      </c>
      <c r="AW8" s="80">
        <v>0</v>
      </c>
      <c r="AX8" s="80">
        <v>0</v>
      </c>
      <c r="AY8" s="80">
        <v>0</v>
      </c>
      <c r="AZ8" s="80">
        <v>0</v>
      </c>
      <c r="BA8" s="80">
        <v>0</v>
      </c>
    </row>
    <row r="9" spans="1:53">
      <c r="A9" s="151" t="s">
        <v>128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80">
        <v>0</v>
      </c>
      <c r="AF9" s="80">
        <v>0</v>
      </c>
      <c r="AG9" s="80">
        <v>0</v>
      </c>
      <c r="AH9" s="80">
        <v>0</v>
      </c>
      <c r="AI9" s="80">
        <v>0</v>
      </c>
      <c r="AJ9" s="80">
        <v>0</v>
      </c>
      <c r="AK9" s="80">
        <v>0</v>
      </c>
      <c r="AL9" s="80">
        <v>0</v>
      </c>
      <c r="AM9" s="80">
        <v>0</v>
      </c>
      <c r="AN9" s="80">
        <v>0</v>
      </c>
      <c r="AO9" s="80">
        <v>0</v>
      </c>
      <c r="AP9" s="80">
        <v>0</v>
      </c>
      <c r="AQ9" s="80">
        <v>0</v>
      </c>
      <c r="AR9" s="80">
        <v>0</v>
      </c>
      <c r="AS9" s="80">
        <v>0</v>
      </c>
      <c r="AT9" s="80">
        <v>0</v>
      </c>
      <c r="AU9" s="80">
        <v>0</v>
      </c>
      <c r="AV9" s="80">
        <v>0</v>
      </c>
      <c r="AW9" s="80">
        <v>0</v>
      </c>
      <c r="AX9" s="80">
        <v>0</v>
      </c>
      <c r="AY9" s="80">
        <v>0</v>
      </c>
      <c r="AZ9" s="80">
        <v>0</v>
      </c>
      <c r="BA9" s="80">
        <v>0</v>
      </c>
    </row>
    <row r="10" spans="1:53">
      <c r="A10" s="151" t="s">
        <v>129</v>
      </c>
      <c r="B10" s="80">
        <v>279.72305649613497</v>
      </c>
      <c r="C10" s="80">
        <v>91.080423611062898</v>
      </c>
      <c r="D10" s="80">
        <v>86.647771332787499</v>
      </c>
      <c r="E10" s="80">
        <v>155.155819589104</v>
      </c>
      <c r="F10" s="80">
        <v>220.62067729657701</v>
      </c>
      <c r="G10" s="80">
        <v>242.75665275215999</v>
      </c>
      <c r="H10" s="80">
        <v>244.74573340727301</v>
      </c>
      <c r="I10" s="80">
        <v>390.074913738997</v>
      </c>
      <c r="J10" s="80">
        <v>227.943581428014</v>
      </c>
      <c r="K10" s="80">
        <v>175.84121758990099</v>
      </c>
      <c r="L10" s="80">
        <v>62.406500527503802</v>
      </c>
      <c r="M10" s="80">
        <v>133.566043637034</v>
      </c>
      <c r="N10" s="80">
        <v>2310.56239140655</v>
      </c>
      <c r="O10" s="80">
        <v>255.66379797091301</v>
      </c>
      <c r="P10" s="80">
        <v>68.485078244303395</v>
      </c>
      <c r="Q10" s="80">
        <v>21.7986769043724</v>
      </c>
      <c r="R10" s="80">
        <v>122.527150126197</v>
      </c>
      <c r="S10" s="80">
        <v>193.458885673411</v>
      </c>
      <c r="T10" s="80">
        <v>207.923278455645</v>
      </c>
      <c r="U10" s="80">
        <v>211.81946985120101</v>
      </c>
      <c r="V10" s="80">
        <v>304.35540928847399</v>
      </c>
      <c r="W10" s="80">
        <v>195.64962108816101</v>
      </c>
      <c r="X10" s="80">
        <v>158.96474539249201</v>
      </c>
      <c r="Y10" s="80">
        <v>-5.5325920992527502</v>
      </c>
      <c r="Z10" s="80">
        <v>111.203032885561</v>
      </c>
      <c r="AA10" s="80">
        <v>1846.31655378148</v>
      </c>
      <c r="AB10" s="80">
        <v>231.72331607029699</v>
      </c>
      <c r="AC10" s="80">
        <v>10.5401388454206</v>
      </c>
      <c r="AD10" s="80">
        <v>-85.852526963825298</v>
      </c>
      <c r="AE10" s="80">
        <v>39.890439547146599</v>
      </c>
      <c r="AF10" s="80">
        <v>154.77605671576799</v>
      </c>
      <c r="AG10" s="80">
        <v>181.139226591289</v>
      </c>
      <c r="AH10" s="80">
        <v>186.98182136006201</v>
      </c>
      <c r="AI10" s="80">
        <v>278.78903633309801</v>
      </c>
      <c r="AJ10" s="80">
        <v>159.43529595819999</v>
      </c>
      <c r="AK10" s="80">
        <v>110.500200170906</v>
      </c>
      <c r="AL10" s="80">
        <v>-99.702018660905694</v>
      </c>
      <c r="AM10" s="80">
        <v>74.079013857037097</v>
      </c>
      <c r="AN10" s="80">
        <v>1242.29999982449</v>
      </c>
      <c r="AO10" s="80">
        <v>205.91253227294101</v>
      </c>
      <c r="AP10" s="80">
        <v>-34.245089390562697</v>
      </c>
      <c r="AQ10" s="80">
        <v>-167.58873246010799</v>
      </c>
      <c r="AR10" s="80">
        <v>-41.668080934318702</v>
      </c>
      <c r="AS10" s="80">
        <v>122.28335598368901</v>
      </c>
      <c r="AT10" s="80">
        <v>155.88641165955201</v>
      </c>
      <c r="AU10" s="80">
        <v>165.75781884446101</v>
      </c>
      <c r="AV10" s="80">
        <v>262.81293380258501</v>
      </c>
      <c r="AW10" s="80">
        <v>134.232466701036</v>
      </c>
      <c r="AX10" s="80">
        <v>73.820423279383405</v>
      </c>
      <c r="AY10" s="80">
        <v>-266.78295568712099</v>
      </c>
      <c r="AZ10" s="80">
        <v>39.351186924182301</v>
      </c>
      <c r="BA10" s="80">
        <v>649.77227099572201</v>
      </c>
    </row>
    <row r="11" spans="1:53" ht="10.8" thickBot="1">
      <c r="A11" s="152" t="s">
        <v>130</v>
      </c>
    </row>
    <row r="12" spans="1:53" ht="10.8" thickBot="1">
      <c r="A12" s="152" t="s">
        <v>131</v>
      </c>
    </row>
    <row r="13" spans="1:53">
      <c r="A13" s="151" t="s">
        <v>132</v>
      </c>
    </row>
    <row r="14" spans="1:53">
      <c r="A14" s="151" t="s">
        <v>133</v>
      </c>
      <c r="B14" s="80">
        <v>-433813492.11506897</v>
      </c>
      <c r="C14" s="80">
        <v>-264558491.660339</v>
      </c>
      <c r="D14" s="80">
        <v>-257285717.45870799</v>
      </c>
      <c r="E14" s="80">
        <v>-248549780.27380401</v>
      </c>
      <c r="F14" s="80">
        <v>-317188654.42461097</v>
      </c>
      <c r="G14" s="80">
        <v>-363245203.92354602</v>
      </c>
      <c r="H14" s="80">
        <v>-390626724.556198</v>
      </c>
      <c r="I14" s="80">
        <v>-499210984.05791003</v>
      </c>
      <c r="J14" s="80">
        <v>-354799607.72976601</v>
      </c>
      <c r="K14" s="80">
        <v>-293651007.22666299</v>
      </c>
      <c r="L14" s="80">
        <v>-227653231.55731699</v>
      </c>
      <c r="M14" s="80">
        <v>-268096235.84145001</v>
      </c>
      <c r="N14" s="80">
        <v>-3918679130.8253798</v>
      </c>
      <c r="O14" s="80">
        <v>-358506109.94544601</v>
      </c>
      <c r="P14" s="80">
        <v>-207686008.21785399</v>
      </c>
      <c r="Q14" s="80">
        <v>-203901534.14283901</v>
      </c>
      <c r="R14" s="80">
        <v>-215194636.517252</v>
      </c>
      <c r="S14" s="80">
        <v>-274811523.58749503</v>
      </c>
      <c r="T14" s="80">
        <v>-315412751.23296398</v>
      </c>
      <c r="U14" s="80">
        <v>-339405100.06699097</v>
      </c>
      <c r="V14" s="80">
        <v>-432207686.81486201</v>
      </c>
      <c r="W14" s="80">
        <v>-308746904.835329</v>
      </c>
      <c r="X14" s="80">
        <v>-255650001.023056</v>
      </c>
      <c r="Y14" s="80">
        <v>-198842344.47187099</v>
      </c>
      <c r="Z14" s="80">
        <v>-236149629.36678499</v>
      </c>
      <c r="AA14" s="80">
        <v>-3346514230.2227402</v>
      </c>
      <c r="AB14" s="80">
        <v>-354636430.99223602</v>
      </c>
      <c r="AC14" s="80">
        <v>-204580930.054517</v>
      </c>
      <c r="AD14" s="80">
        <v>-199980040.08133599</v>
      </c>
      <c r="AE14" s="80">
        <v>-211088556.20718101</v>
      </c>
      <c r="AF14" s="80">
        <v>-270945466.59658802</v>
      </c>
      <c r="AG14" s="80">
        <v>-312510382.53943902</v>
      </c>
      <c r="AH14" s="80">
        <v>-336732586.24105501</v>
      </c>
      <c r="AI14" s="80">
        <v>-428671834.22629499</v>
      </c>
      <c r="AJ14" s="80">
        <v>-306455710.05695498</v>
      </c>
      <c r="AK14" s="80">
        <v>-253192652.83017901</v>
      </c>
      <c r="AL14" s="80">
        <v>-196690678.40584001</v>
      </c>
      <c r="AM14" s="80">
        <v>-234162770.56409001</v>
      </c>
      <c r="AN14" s="80">
        <v>-3309648038.7957101</v>
      </c>
      <c r="AO14" s="80">
        <v>-352251559.285043</v>
      </c>
      <c r="AP14" s="80">
        <v>-202589118.22938699</v>
      </c>
      <c r="AQ14" s="80">
        <v>-197314578.33588701</v>
      </c>
      <c r="AR14" s="80">
        <v>-208475021.92517799</v>
      </c>
      <c r="AS14" s="80">
        <v>-268560577.02468902</v>
      </c>
      <c r="AT14" s="80">
        <v>-311089830.13995099</v>
      </c>
      <c r="AU14" s="80">
        <v>-335655232.51347202</v>
      </c>
      <c r="AV14" s="80">
        <v>-427447201.46576798</v>
      </c>
      <c r="AW14" s="80">
        <v>-306101921.84477699</v>
      </c>
      <c r="AX14" s="80">
        <v>-252978288.85463601</v>
      </c>
      <c r="AY14" s="80">
        <v>-196728797.93673</v>
      </c>
      <c r="AZ14" s="80">
        <v>-234385161.40639201</v>
      </c>
      <c r="BA14" s="80">
        <v>-3293577288.9619098</v>
      </c>
    </row>
    <row r="15" spans="1:53">
      <c r="A15" s="151" t="s">
        <v>134</v>
      </c>
      <c r="B15" s="80">
        <v>-183897459.92283401</v>
      </c>
      <c r="C15" s="80">
        <v>-124219850.751561</v>
      </c>
      <c r="D15" s="80">
        <v>-132553879.97874101</v>
      </c>
      <c r="E15" s="80">
        <v>-133108466.39206199</v>
      </c>
      <c r="F15" s="80">
        <v>-149327995.83601499</v>
      </c>
      <c r="G15" s="80">
        <v>-153682121.91938201</v>
      </c>
      <c r="H15" s="80">
        <v>-156599688.88849199</v>
      </c>
      <c r="I15" s="80">
        <v>-200431067.60429701</v>
      </c>
      <c r="J15" s="80">
        <v>-149520324.12691</v>
      </c>
      <c r="K15" s="80">
        <v>-141000628.35513601</v>
      </c>
      <c r="L15" s="80">
        <v>-116472971.53727999</v>
      </c>
      <c r="M15" s="80">
        <v>-116384566.441493</v>
      </c>
      <c r="N15" s="80">
        <v>-1757199021.7542</v>
      </c>
      <c r="O15" s="80">
        <v>-145208510.58805999</v>
      </c>
      <c r="P15" s="80">
        <v>-92599947.158449098</v>
      </c>
      <c r="Q15" s="80">
        <v>-103101048.011766</v>
      </c>
      <c r="R15" s="80">
        <v>-112399523.568143</v>
      </c>
      <c r="S15" s="80">
        <v>-126350756.215592</v>
      </c>
      <c r="T15" s="80">
        <v>-129077966.137686</v>
      </c>
      <c r="U15" s="80">
        <v>-132678523.177303</v>
      </c>
      <c r="V15" s="80">
        <v>-168280374.39466</v>
      </c>
      <c r="W15" s="80">
        <v>-126852811.454932</v>
      </c>
      <c r="X15" s="80">
        <v>-117563995.83901399</v>
      </c>
      <c r="Y15" s="80">
        <v>-98534544.221021205</v>
      </c>
      <c r="Z15" s="80">
        <v>-98387142.856381997</v>
      </c>
      <c r="AA15" s="80">
        <v>-1451035143.6230099</v>
      </c>
      <c r="AB15" s="80">
        <v>-143630001.60678399</v>
      </c>
      <c r="AC15" s="80">
        <v>-93230466.311842293</v>
      </c>
      <c r="AD15" s="80">
        <v>-102441087.31400301</v>
      </c>
      <c r="AE15" s="80">
        <v>-111714695.418955</v>
      </c>
      <c r="AF15" s="80">
        <v>-125160446.521962</v>
      </c>
      <c r="AG15" s="80">
        <v>-129040052.170553</v>
      </c>
      <c r="AH15" s="80">
        <v>-132115829.91342101</v>
      </c>
      <c r="AI15" s="80">
        <v>-167197008.452263</v>
      </c>
      <c r="AJ15" s="80">
        <v>-126288021.39857499</v>
      </c>
      <c r="AK15" s="80">
        <v>-118388562.81948601</v>
      </c>
      <c r="AL15" s="80">
        <v>-97470905.115432903</v>
      </c>
      <c r="AM15" s="80">
        <v>-97982397.955437899</v>
      </c>
      <c r="AN15" s="80">
        <v>-1444659474.9987099</v>
      </c>
      <c r="AO15" s="80">
        <v>-142708458.79674</v>
      </c>
      <c r="AP15" s="80">
        <v>-92726176.621566802</v>
      </c>
      <c r="AQ15" s="80">
        <v>-101569476.623239</v>
      </c>
      <c r="AR15" s="80">
        <v>-110635708.82872599</v>
      </c>
      <c r="AS15" s="80">
        <v>-125002684.78104199</v>
      </c>
      <c r="AT15" s="80">
        <v>-129190762.82088199</v>
      </c>
      <c r="AU15" s="80">
        <v>-132199682.12466399</v>
      </c>
      <c r="AV15" s="80">
        <v>-166873461.79913199</v>
      </c>
      <c r="AW15" s="80">
        <v>-126400805.66874599</v>
      </c>
      <c r="AX15" s="80">
        <v>-118378693.627545</v>
      </c>
      <c r="AY15" s="80">
        <v>-97603676.990217105</v>
      </c>
      <c r="AZ15" s="80">
        <v>-98481543.251880303</v>
      </c>
      <c r="BA15" s="80">
        <v>-1441771131.9343801</v>
      </c>
    </row>
    <row r="16" spans="1:53">
      <c r="A16" s="151" t="s">
        <v>135</v>
      </c>
      <c r="B16" s="80">
        <v>-27379490.399560899</v>
      </c>
      <c r="C16" s="80">
        <v>-32708723.497179501</v>
      </c>
      <c r="D16" s="80">
        <v>-37486918.435674198</v>
      </c>
      <c r="E16" s="80">
        <v>-40931506.5041655</v>
      </c>
      <c r="F16" s="80">
        <v>-46638820.480856501</v>
      </c>
      <c r="G16" s="80">
        <v>-36227676.458356902</v>
      </c>
      <c r="H16" s="80">
        <v>-34942404.495947398</v>
      </c>
      <c r="I16" s="80">
        <v>-35500440.826112002</v>
      </c>
      <c r="J16" s="80">
        <v>-33800902.433166102</v>
      </c>
      <c r="K16" s="80">
        <v>-30908024.501341399</v>
      </c>
      <c r="L16" s="80">
        <v>-26101592.824397001</v>
      </c>
      <c r="M16" s="80">
        <v>-29122880.806246798</v>
      </c>
      <c r="N16" s="80">
        <v>-411749381.66300398</v>
      </c>
      <c r="O16" s="80">
        <v>-20954963.199668001</v>
      </c>
      <c r="P16" s="80">
        <v>-24295054.029356599</v>
      </c>
      <c r="Q16" s="80">
        <v>-28080355.2030662</v>
      </c>
      <c r="R16" s="80">
        <v>-33049291.121482302</v>
      </c>
      <c r="S16" s="80">
        <v>-37710466.573636703</v>
      </c>
      <c r="T16" s="80">
        <v>-29272710.616232902</v>
      </c>
      <c r="U16" s="80">
        <v>-28201454.602728799</v>
      </c>
      <c r="V16" s="80">
        <v>-28818266.198279001</v>
      </c>
      <c r="W16" s="80">
        <v>-27301104.981525999</v>
      </c>
      <c r="X16" s="80">
        <v>-25118495.387070101</v>
      </c>
      <c r="Y16" s="80">
        <v>-21284766.1672691</v>
      </c>
      <c r="Z16" s="80">
        <v>-23757738.440469299</v>
      </c>
      <c r="AA16" s="80">
        <v>-327844666.52078497</v>
      </c>
      <c r="AB16" s="80">
        <v>-20685613.6069405</v>
      </c>
      <c r="AC16" s="80">
        <v>-24004186.5624623</v>
      </c>
      <c r="AD16" s="80">
        <v>-27744463.2117089</v>
      </c>
      <c r="AE16" s="80">
        <v>-32588752.2588672</v>
      </c>
      <c r="AF16" s="80">
        <v>-37175808.454716697</v>
      </c>
      <c r="AG16" s="80">
        <v>-28874012.074012499</v>
      </c>
      <c r="AH16" s="80">
        <v>-27819713.388794102</v>
      </c>
      <c r="AI16" s="80">
        <v>-28445284.314788301</v>
      </c>
      <c r="AJ16" s="80">
        <v>-26941119.898050599</v>
      </c>
      <c r="AK16" s="80">
        <v>-24812147.373523399</v>
      </c>
      <c r="AL16" s="80">
        <v>-21053989.5164738</v>
      </c>
      <c r="AM16" s="80">
        <v>-23490138.471278399</v>
      </c>
      <c r="AN16" s="80">
        <v>-323635229.13161701</v>
      </c>
      <c r="AO16" s="80">
        <v>-20608592.667622201</v>
      </c>
      <c r="AP16" s="80">
        <v>-23912792.240084201</v>
      </c>
      <c r="AQ16" s="80">
        <v>-27635709.367924001</v>
      </c>
      <c r="AR16" s="80">
        <v>-32418419.4706675</v>
      </c>
      <c r="AS16" s="80">
        <v>-36977282.002718501</v>
      </c>
      <c r="AT16" s="80">
        <v>-28755795.2289057</v>
      </c>
      <c r="AU16" s="80">
        <v>-27715797.5178665</v>
      </c>
      <c r="AV16" s="80">
        <v>-28356107.881039001</v>
      </c>
      <c r="AW16" s="80">
        <v>-26851703.939311702</v>
      </c>
      <c r="AX16" s="80">
        <v>-24754034.6486714</v>
      </c>
      <c r="AY16" s="80">
        <v>-21031266.644326098</v>
      </c>
      <c r="AZ16" s="80">
        <v>-23451142.354963198</v>
      </c>
      <c r="BA16" s="80">
        <v>-322468643.9641</v>
      </c>
    </row>
    <row r="17" spans="1:53">
      <c r="A17" s="151" t="s">
        <v>136</v>
      </c>
      <c r="B17" s="80">
        <v>-349521.18322698103</v>
      </c>
      <c r="C17" s="80">
        <v>-355326.18143866601</v>
      </c>
      <c r="D17" s="80">
        <v>-346559.88370726601</v>
      </c>
      <c r="E17" s="80">
        <v>-328736.236481225</v>
      </c>
      <c r="F17" s="80">
        <v>-326210.18176701502</v>
      </c>
      <c r="G17" s="80">
        <v>-327971.04500355298</v>
      </c>
      <c r="H17" s="80">
        <v>-328054.469778592</v>
      </c>
      <c r="I17" s="80">
        <v>-324126.65092255903</v>
      </c>
      <c r="J17" s="80">
        <v>-324739.668352245</v>
      </c>
      <c r="K17" s="80">
        <v>-326140.16970284301</v>
      </c>
      <c r="L17" s="80">
        <v>-327256.64640487201</v>
      </c>
      <c r="M17" s="80">
        <v>-331959.07737503399</v>
      </c>
      <c r="N17" s="80">
        <v>-3996601.39416085</v>
      </c>
      <c r="O17" s="80">
        <v>-267815.38030008401</v>
      </c>
      <c r="P17" s="80">
        <v>-265290.57171884901</v>
      </c>
      <c r="Q17" s="80">
        <v>-256561.73288754799</v>
      </c>
      <c r="R17" s="80">
        <v>-268782.77903343103</v>
      </c>
      <c r="S17" s="80">
        <v>-266408.63575883303</v>
      </c>
      <c r="T17" s="80">
        <v>-268171.654972755</v>
      </c>
      <c r="U17" s="80">
        <v>-268632.91660166899</v>
      </c>
      <c r="V17" s="80">
        <v>-264951.48779850098</v>
      </c>
      <c r="W17" s="80">
        <v>-266238.52878397499</v>
      </c>
      <c r="X17" s="80">
        <v>-268245.63363731798</v>
      </c>
      <c r="Y17" s="80">
        <v>-270041.32709856698</v>
      </c>
      <c r="Z17" s="80">
        <v>-274895.30660082598</v>
      </c>
      <c r="AA17" s="80">
        <v>-3206035.9551923601</v>
      </c>
      <c r="AB17" s="80">
        <v>-263627.66404175397</v>
      </c>
      <c r="AC17" s="80">
        <v>-261412.62797518299</v>
      </c>
      <c r="AD17" s="80">
        <v>-252914.720536907</v>
      </c>
      <c r="AE17" s="80">
        <v>-265335.262019591</v>
      </c>
      <c r="AF17" s="80">
        <v>-263064.809151772</v>
      </c>
      <c r="AG17" s="80">
        <v>-264942.06523863302</v>
      </c>
      <c r="AH17" s="80">
        <v>-265549.20364802098</v>
      </c>
      <c r="AI17" s="80">
        <v>-261958.905493506</v>
      </c>
      <c r="AJ17" s="80">
        <v>-263431.62851085502</v>
      </c>
      <c r="AK17" s="80">
        <v>-265586.71829288499</v>
      </c>
      <c r="AL17" s="80">
        <v>-267612.869536668</v>
      </c>
      <c r="AM17" s="80">
        <v>-272546.03836810699</v>
      </c>
      <c r="AN17" s="80">
        <v>-3167982.5128138801</v>
      </c>
      <c r="AO17" s="80">
        <v>-263120.70874881803</v>
      </c>
      <c r="AP17" s="80">
        <v>-260943.5343001</v>
      </c>
      <c r="AQ17" s="80">
        <v>-252500.54287143599</v>
      </c>
      <c r="AR17" s="80">
        <v>-265084.35561855999</v>
      </c>
      <c r="AS17" s="80">
        <v>-262845.55833268398</v>
      </c>
      <c r="AT17" s="80">
        <v>-264782.39387630101</v>
      </c>
      <c r="AU17" s="80">
        <v>-265451.43961330497</v>
      </c>
      <c r="AV17" s="80">
        <v>-261908.865981985</v>
      </c>
      <c r="AW17" s="80">
        <v>-263403.33628198301</v>
      </c>
      <c r="AX17" s="80">
        <v>-265602.68614769302</v>
      </c>
      <c r="AY17" s="80">
        <v>-267642.36463869602</v>
      </c>
      <c r="AZ17" s="80">
        <v>-272659.59652691102</v>
      </c>
      <c r="BA17" s="80">
        <v>-3165945.3829384702</v>
      </c>
    </row>
    <row r="18" spans="1:53">
      <c r="A18" s="151" t="s">
        <v>137</v>
      </c>
      <c r="B18" s="80">
        <v>-39420862.8378383</v>
      </c>
      <c r="C18" s="80">
        <v>-36549563.099409297</v>
      </c>
      <c r="D18" s="80">
        <v>-36298727.174603201</v>
      </c>
      <c r="E18" s="80">
        <v>-35962855.798215598</v>
      </c>
      <c r="F18" s="80">
        <v>-39491961.640381597</v>
      </c>
      <c r="G18" s="80">
        <v>-39374496.263499103</v>
      </c>
      <c r="H18" s="80">
        <v>-39865440.6421974</v>
      </c>
      <c r="I18" s="80">
        <v>-38492545.869336098</v>
      </c>
      <c r="J18" s="80">
        <v>-40489580.405617498</v>
      </c>
      <c r="K18" s="80">
        <v>-38019521.999521203</v>
      </c>
      <c r="L18" s="80">
        <v>-33487583.625367898</v>
      </c>
      <c r="M18" s="80">
        <v>-32807098.4723798</v>
      </c>
      <c r="N18" s="80">
        <v>-450260237.82836699</v>
      </c>
      <c r="O18" s="80">
        <v>-31046413.958805401</v>
      </c>
      <c r="P18" s="80">
        <v>-28136829.3843273</v>
      </c>
      <c r="Q18" s="80">
        <v>-27603305.683946598</v>
      </c>
      <c r="R18" s="80">
        <v>-29914923.0993645</v>
      </c>
      <c r="S18" s="80">
        <v>-32813954.143089201</v>
      </c>
      <c r="T18" s="80">
        <v>-32611482.036006499</v>
      </c>
      <c r="U18" s="80">
        <v>-32903448.6557253</v>
      </c>
      <c r="V18" s="80">
        <v>-31794649.282340799</v>
      </c>
      <c r="W18" s="80">
        <v>-33461565.0560604</v>
      </c>
      <c r="X18" s="80">
        <v>-31549238.062519599</v>
      </c>
      <c r="Y18" s="80">
        <v>-27838148.213050801</v>
      </c>
      <c r="Z18" s="80">
        <v>-27312902.316420998</v>
      </c>
      <c r="AA18" s="80">
        <v>-366986859.89165801</v>
      </c>
      <c r="AB18" s="80">
        <v>-30556152.046162199</v>
      </c>
      <c r="AC18" s="80">
        <v>-27713414.620485201</v>
      </c>
      <c r="AD18" s="80">
        <v>-27180279.921130899</v>
      </c>
      <c r="AE18" s="80">
        <v>-29460078.391505301</v>
      </c>
      <c r="AF18" s="80">
        <v>-32308819.826625802</v>
      </c>
      <c r="AG18" s="80">
        <v>-32094284.9446605</v>
      </c>
      <c r="AH18" s="80">
        <v>-32370044.7930484</v>
      </c>
      <c r="AI18" s="80">
        <v>-31271302.228201099</v>
      </c>
      <c r="AJ18" s="80">
        <v>-32924331.442084301</v>
      </c>
      <c r="AK18" s="80">
        <v>-31052982.7955768</v>
      </c>
      <c r="AL18" s="80">
        <v>-27405846.5921143</v>
      </c>
      <c r="AM18" s="80">
        <v>-26875930.575637098</v>
      </c>
      <c r="AN18" s="80">
        <v>-361213468.17723203</v>
      </c>
      <c r="AO18" s="80">
        <v>-30266225.911066499</v>
      </c>
      <c r="AP18" s="80">
        <v>-27451783.316937599</v>
      </c>
      <c r="AQ18" s="80">
        <v>-26925572.986678299</v>
      </c>
      <c r="AR18" s="80">
        <v>-29189734.439760599</v>
      </c>
      <c r="AS18" s="80">
        <v>-32011325.682155401</v>
      </c>
      <c r="AT18" s="80">
        <v>-31790475.033373602</v>
      </c>
      <c r="AU18" s="80">
        <v>-32057558.941542901</v>
      </c>
      <c r="AV18" s="80">
        <v>-30964943.598824602</v>
      </c>
      <c r="AW18" s="80">
        <v>-32605262.580927201</v>
      </c>
      <c r="AX18" s="80">
        <v>-30752430.9877773</v>
      </c>
      <c r="AY18" s="80">
        <v>-27128517.665014699</v>
      </c>
      <c r="AZ18" s="80">
        <v>-26594367.2869871</v>
      </c>
      <c r="BA18" s="80">
        <v>-357738198.43104601</v>
      </c>
    </row>
    <row r="19" spans="1:53">
      <c r="A19" s="151" t="s">
        <v>138</v>
      </c>
      <c r="B19" s="80">
        <v>-684860826.45852995</v>
      </c>
      <c r="C19" s="80">
        <v>-458391955.189928</v>
      </c>
      <c r="D19" s="80">
        <v>-463971802.93143398</v>
      </c>
      <c r="E19" s="80">
        <v>-458881345.20472801</v>
      </c>
      <c r="F19" s="80">
        <v>-552973642.56363201</v>
      </c>
      <c r="G19" s="80">
        <v>-592857469.60978794</v>
      </c>
      <c r="H19" s="80">
        <v>-622362313.05261505</v>
      </c>
      <c r="I19" s="80">
        <v>-773959165.00857902</v>
      </c>
      <c r="J19" s="80">
        <v>-578935154.36381197</v>
      </c>
      <c r="K19" s="80">
        <v>-503905322.25236499</v>
      </c>
      <c r="L19" s="80">
        <v>-404042636.19076699</v>
      </c>
      <c r="M19" s="80">
        <v>-446742740.63894498</v>
      </c>
      <c r="N19" s="80">
        <v>-6541884373.4651299</v>
      </c>
      <c r="O19" s="80">
        <v>-555983813.07228005</v>
      </c>
      <c r="P19" s="80">
        <v>-352983129.36170602</v>
      </c>
      <c r="Q19" s="80">
        <v>-362942804.77450597</v>
      </c>
      <c r="R19" s="80">
        <v>-390827157.08527601</v>
      </c>
      <c r="S19" s="80">
        <v>-471953109.155572</v>
      </c>
      <c r="T19" s="80">
        <v>-506643081.677863</v>
      </c>
      <c r="U19" s="80">
        <v>-533457159.41935003</v>
      </c>
      <c r="V19" s="80">
        <v>-661365928.17794096</v>
      </c>
      <c r="W19" s="80">
        <v>-496628624.85663199</v>
      </c>
      <c r="X19" s="80">
        <v>-430149975.94529802</v>
      </c>
      <c r="Y19" s="80">
        <v>-346769844.40031099</v>
      </c>
      <c r="Z19" s="80">
        <v>-385882308.286659</v>
      </c>
      <c r="AA19" s="80">
        <v>-5495586936.2133904</v>
      </c>
      <c r="AB19" s="80">
        <v>-549771825.91616499</v>
      </c>
      <c r="AC19" s="80">
        <v>-349790410.17728198</v>
      </c>
      <c r="AD19" s="80">
        <v>-357598785.24871701</v>
      </c>
      <c r="AE19" s="80">
        <v>-385117417.53852898</v>
      </c>
      <c r="AF19" s="80">
        <v>-465853606.20904499</v>
      </c>
      <c r="AG19" s="80">
        <v>-502783673.79390502</v>
      </c>
      <c r="AH19" s="80">
        <v>-529303723.539967</v>
      </c>
      <c r="AI19" s="80">
        <v>-655847388.12704206</v>
      </c>
      <c r="AJ19" s="80">
        <v>-492872614.42417699</v>
      </c>
      <c r="AK19" s="80">
        <v>-427711932.53705901</v>
      </c>
      <c r="AL19" s="80">
        <v>-342889032.49939799</v>
      </c>
      <c r="AM19" s="80">
        <v>-382783783.60481203</v>
      </c>
      <c r="AN19" s="80">
        <v>-5442324193.6161003</v>
      </c>
      <c r="AO19" s="80">
        <v>-546097957.36922097</v>
      </c>
      <c r="AP19" s="80">
        <v>-346940813.942276</v>
      </c>
      <c r="AQ19" s="80">
        <v>-353697837.85659999</v>
      </c>
      <c r="AR19" s="80">
        <v>-380983969.01995099</v>
      </c>
      <c r="AS19" s="80">
        <v>-462814715.04893899</v>
      </c>
      <c r="AT19" s="80">
        <v>-501091645.61698997</v>
      </c>
      <c r="AU19" s="80">
        <v>-527893722.53715998</v>
      </c>
      <c r="AV19" s="80">
        <v>-653903623.61074495</v>
      </c>
      <c r="AW19" s="80">
        <v>-492223097.37004399</v>
      </c>
      <c r="AX19" s="80">
        <v>-427129050.80477798</v>
      </c>
      <c r="AY19" s="80">
        <v>-342759901.600927</v>
      </c>
      <c r="AZ19" s="80">
        <v>-383184873.89674997</v>
      </c>
      <c r="BA19" s="80">
        <v>-5418721208.6743803</v>
      </c>
    </row>
    <row r="20" spans="1:53">
      <c r="A20" s="153" t="s">
        <v>139</v>
      </c>
    </row>
    <row r="21" spans="1:53">
      <c r="A21" s="151" t="s">
        <v>140</v>
      </c>
      <c r="B21" s="80">
        <v>-5397976.9246011004</v>
      </c>
      <c r="C21" s="80">
        <v>-5450133.2854554998</v>
      </c>
      <c r="D21" s="80">
        <v>-5696452.2640641704</v>
      </c>
      <c r="E21" s="80">
        <v>-5916759.8837471902</v>
      </c>
      <c r="F21" s="80">
        <v>-5835170.45053632</v>
      </c>
      <c r="G21" s="80">
        <v>-6707605.5699352901</v>
      </c>
      <c r="H21" s="80">
        <v>-7308008.7626381097</v>
      </c>
      <c r="I21" s="80">
        <v>-6955031.8609265704</v>
      </c>
      <c r="J21" s="80">
        <v>-6595195.7479367098</v>
      </c>
      <c r="K21" s="80">
        <v>-7152902.8361264402</v>
      </c>
      <c r="L21" s="80">
        <v>-6527053.1506881202</v>
      </c>
      <c r="M21" s="80">
        <v>-8108957.3619051501</v>
      </c>
      <c r="N21" s="80">
        <v>-77651248.098560706</v>
      </c>
      <c r="O21" s="80">
        <v>-1890293.3943604799</v>
      </c>
      <c r="P21" s="80">
        <v>-1846442.7009026499</v>
      </c>
      <c r="Q21" s="80">
        <v>-1859320.80952409</v>
      </c>
      <c r="R21" s="80">
        <v>-1524515.8325108299</v>
      </c>
      <c r="S21" s="80">
        <v>-1477122.4790845499</v>
      </c>
      <c r="T21" s="80">
        <v>-1465693.7987113399</v>
      </c>
      <c r="U21" s="80">
        <v>-1554837.1731791799</v>
      </c>
      <c r="V21" s="80">
        <v>-1603121.2798927</v>
      </c>
      <c r="W21" s="80">
        <v>-1572481.80153314</v>
      </c>
      <c r="X21" s="80">
        <v>-1560450.55046094</v>
      </c>
      <c r="Y21" s="80">
        <v>-1585146.04050803</v>
      </c>
      <c r="Z21" s="80">
        <v>-1924877.9680478</v>
      </c>
      <c r="AA21" s="80">
        <v>-19864303.828715701</v>
      </c>
      <c r="AB21" s="80">
        <v>-1906220.0997487199</v>
      </c>
      <c r="AC21" s="80">
        <v>-1871479.2930866701</v>
      </c>
      <c r="AD21" s="80">
        <v>-1852889.2339652199</v>
      </c>
      <c r="AE21" s="80">
        <v>-1495148.3394903899</v>
      </c>
      <c r="AF21" s="80">
        <v>-1514138.30529631</v>
      </c>
      <c r="AG21" s="80">
        <v>-1505933.7924293601</v>
      </c>
      <c r="AH21" s="80">
        <v>-1579196.1302787799</v>
      </c>
      <c r="AI21" s="80">
        <v>-1608989.3977653999</v>
      </c>
      <c r="AJ21" s="80">
        <v>-1580336.82989664</v>
      </c>
      <c r="AK21" s="80">
        <v>-1626441.2120868999</v>
      </c>
      <c r="AL21" s="80">
        <v>-1645132.6880906399</v>
      </c>
      <c r="AM21" s="80">
        <v>-1962357.23239139</v>
      </c>
      <c r="AN21" s="80">
        <v>-20148262.5545264</v>
      </c>
      <c r="AO21" s="80">
        <v>-1925824.2341452001</v>
      </c>
      <c r="AP21" s="80">
        <v>-1866202.9650000399</v>
      </c>
      <c r="AQ21" s="80">
        <v>-1866071.2250238401</v>
      </c>
      <c r="AR21" s="80">
        <v>-1554340.33736095</v>
      </c>
      <c r="AS21" s="80">
        <v>-1523687.1498819201</v>
      </c>
      <c r="AT21" s="80">
        <v>-1522225.8248432199</v>
      </c>
      <c r="AU21" s="80">
        <v>-1585362.23349135</v>
      </c>
      <c r="AV21" s="80">
        <v>-1610927.8659395699</v>
      </c>
      <c r="AW21" s="80">
        <v>-1577894.5575562699</v>
      </c>
      <c r="AX21" s="80">
        <v>-1588626.23761123</v>
      </c>
      <c r="AY21" s="80">
        <v>-1595053.8772827999</v>
      </c>
      <c r="AZ21" s="80">
        <v>-1694393.7702281</v>
      </c>
      <c r="BA21" s="80">
        <v>-19910610.278364498</v>
      </c>
    </row>
    <row r="22" spans="1:53">
      <c r="A22" s="151" t="s">
        <v>141</v>
      </c>
      <c r="B22" s="80">
        <v>0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  <c r="AX22" s="80">
        <v>0</v>
      </c>
      <c r="AY22" s="80">
        <v>0</v>
      </c>
      <c r="AZ22" s="80">
        <v>0</v>
      </c>
      <c r="BA22" s="80">
        <v>0</v>
      </c>
    </row>
    <row r="23" spans="1:53">
      <c r="A23" s="151" t="s">
        <v>142</v>
      </c>
      <c r="B23" s="80">
        <v>0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80">
        <v>0</v>
      </c>
      <c r="AF23" s="80">
        <v>0</v>
      </c>
      <c r="AG23" s="80">
        <v>0</v>
      </c>
      <c r="AH23" s="80">
        <v>0</v>
      </c>
      <c r="AI23" s="80">
        <v>0</v>
      </c>
      <c r="AJ23" s="80">
        <v>0</v>
      </c>
      <c r="AK23" s="80">
        <v>0</v>
      </c>
      <c r="AL23" s="80">
        <v>0</v>
      </c>
      <c r="AM23" s="80">
        <v>0</v>
      </c>
      <c r="AN23" s="80">
        <v>0</v>
      </c>
      <c r="AO23" s="80">
        <v>0</v>
      </c>
      <c r="AP23" s="80">
        <v>0</v>
      </c>
      <c r="AQ23" s="80">
        <v>0</v>
      </c>
      <c r="AR23" s="80">
        <v>0</v>
      </c>
      <c r="AS23" s="80">
        <v>0</v>
      </c>
      <c r="AT23" s="80">
        <v>0</v>
      </c>
      <c r="AU23" s="80">
        <v>0</v>
      </c>
      <c r="AV23" s="80">
        <v>0</v>
      </c>
      <c r="AW23" s="80">
        <v>0</v>
      </c>
      <c r="AX23" s="80">
        <v>0</v>
      </c>
      <c r="AY23" s="80">
        <v>0</v>
      </c>
      <c r="AZ23" s="80">
        <v>0</v>
      </c>
      <c r="BA23" s="80">
        <v>0</v>
      </c>
    </row>
    <row r="24" spans="1:53">
      <c r="A24" s="151" t="s">
        <v>143</v>
      </c>
      <c r="B24" s="80">
        <v>-5397976.9246011004</v>
      </c>
      <c r="C24" s="80">
        <v>-5450133.2854554998</v>
      </c>
      <c r="D24" s="80">
        <v>-5696452.2640641704</v>
      </c>
      <c r="E24" s="80">
        <v>-5916759.8837471902</v>
      </c>
      <c r="F24" s="80">
        <v>-5835170.45053632</v>
      </c>
      <c r="G24" s="80">
        <v>-6707605.5699352901</v>
      </c>
      <c r="H24" s="80">
        <v>-7308008.7626381097</v>
      </c>
      <c r="I24" s="80">
        <v>-6955031.8609265704</v>
      </c>
      <c r="J24" s="80">
        <v>-6595195.7479367098</v>
      </c>
      <c r="K24" s="80">
        <v>-7152902.8361264402</v>
      </c>
      <c r="L24" s="80">
        <v>-6527053.1506881202</v>
      </c>
      <c r="M24" s="80">
        <v>-8108957.3619051501</v>
      </c>
      <c r="N24" s="80">
        <v>-77651248.098560706</v>
      </c>
      <c r="O24" s="80">
        <v>-1890293.3943604799</v>
      </c>
      <c r="P24" s="80">
        <v>-1846442.7009026499</v>
      </c>
      <c r="Q24" s="80">
        <v>-1859320.80952409</v>
      </c>
      <c r="R24" s="80">
        <v>-1524515.8325108299</v>
      </c>
      <c r="S24" s="80">
        <v>-1477122.4790845499</v>
      </c>
      <c r="T24" s="80">
        <v>-1465693.7987113399</v>
      </c>
      <c r="U24" s="80">
        <v>-1554837.1731791799</v>
      </c>
      <c r="V24" s="80">
        <v>-1603121.2798927</v>
      </c>
      <c r="W24" s="80">
        <v>-1572481.80153314</v>
      </c>
      <c r="X24" s="80">
        <v>-1560450.55046094</v>
      </c>
      <c r="Y24" s="80">
        <v>-1585146.04050803</v>
      </c>
      <c r="Z24" s="80">
        <v>-1924877.9680478</v>
      </c>
      <c r="AA24" s="80">
        <v>-19864303.828715701</v>
      </c>
      <c r="AB24" s="80">
        <v>-1906220.0997487199</v>
      </c>
      <c r="AC24" s="80">
        <v>-1871479.2930866701</v>
      </c>
      <c r="AD24" s="80">
        <v>-1852889.2339652199</v>
      </c>
      <c r="AE24" s="80">
        <v>-1495148.3394903899</v>
      </c>
      <c r="AF24" s="80">
        <v>-1514138.30529631</v>
      </c>
      <c r="AG24" s="80">
        <v>-1505933.7924293601</v>
      </c>
      <c r="AH24" s="80">
        <v>-1579196.1302787799</v>
      </c>
      <c r="AI24" s="80">
        <v>-1608989.3977653999</v>
      </c>
      <c r="AJ24" s="80">
        <v>-1580336.82989664</v>
      </c>
      <c r="AK24" s="80">
        <v>-1626441.2120868999</v>
      </c>
      <c r="AL24" s="80">
        <v>-1645132.6880906399</v>
      </c>
      <c r="AM24" s="80">
        <v>-1962357.23239139</v>
      </c>
      <c r="AN24" s="80">
        <v>-20148262.5545264</v>
      </c>
      <c r="AO24" s="80">
        <v>-1925824.2341452001</v>
      </c>
      <c r="AP24" s="80">
        <v>-1866202.9650000399</v>
      </c>
      <c r="AQ24" s="80">
        <v>-1866071.2250238401</v>
      </c>
      <c r="AR24" s="80">
        <v>-1554340.33736095</v>
      </c>
      <c r="AS24" s="80">
        <v>-1523687.1498819201</v>
      </c>
      <c r="AT24" s="80">
        <v>-1522225.8248432199</v>
      </c>
      <c r="AU24" s="80">
        <v>-1585362.23349135</v>
      </c>
      <c r="AV24" s="80">
        <v>-1610927.8659395699</v>
      </c>
      <c r="AW24" s="80">
        <v>-1577894.5575562699</v>
      </c>
      <c r="AX24" s="80">
        <v>-1588626.23761123</v>
      </c>
      <c r="AY24" s="80">
        <v>-1595053.8772827999</v>
      </c>
      <c r="AZ24" s="80">
        <v>-1694393.7702281</v>
      </c>
      <c r="BA24" s="80">
        <v>-19910610.278364498</v>
      </c>
    </row>
    <row r="25" spans="1:53">
      <c r="A25" s="153" t="s">
        <v>144</v>
      </c>
    </row>
    <row r="26" spans="1:53">
      <c r="A26" s="151" t="s">
        <v>145</v>
      </c>
      <c r="B26" s="80">
        <v>0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80">
        <v>0</v>
      </c>
      <c r="AF26" s="80">
        <v>0</v>
      </c>
      <c r="AG26" s="80">
        <v>0</v>
      </c>
      <c r="AH26" s="80">
        <v>0</v>
      </c>
      <c r="AI26" s="80">
        <v>0</v>
      </c>
      <c r="AJ26" s="80">
        <v>0</v>
      </c>
      <c r="AK26" s="80">
        <v>0</v>
      </c>
      <c r="AL26" s="80">
        <v>0</v>
      </c>
      <c r="AM26" s="80">
        <v>0</v>
      </c>
      <c r="AN26" s="80">
        <v>0</v>
      </c>
      <c r="AO26" s="80">
        <v>0</v>
      </c>
      <c r="AP26" s="80">
        <v>0</v>
      </c>
      <c r="AQ26" s="80">
        <v>0</v>
      </c>
      <c r="AR26" s="80">
        <v>0</v>
      </c>
      <c r="AS26" s="80">
        <v>0</v>
      </c>
      <c r="AT26" s="80">
        <v>0</v>
      </c>
      <c r="AU26" s="80">
        <v>0</v>
      </c>
      <c r="AV26" s="80">
        <v>0</v>
      </c>
      <c r="AW26" s="80">
        <v>0</v>
      </c>
      <c r="AX26" s="80">
        <v>0</v>
      </c>
      <c r="AY26" s="80">
        <v>0</v>
      </c>
      <c r="AZ26" s="80">
        <v>0</v>
      </c>
      <c r="BA26" s="80">
        <v>0</v>
      </c>
    </row>
    <row r="27" spans="1:53">
      <c r="A27" s="151" t="s">
        <v>146</v>
      </c>
      <c r="B27" s="80">
        <v>0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0</v>
      </c>
    </row>
    <row r="28" spans="1:53">
      <c r="A28" s="151" t="s">
        <v>147</v>
      </c>
      <c r="B28" s="80">
        <v>0</v>
      </c>
      <c r="C28" s="80">
        <v>0</v>
      </c>
      <c r="D28" s="80">
        <v>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80">
        <v>0</v>
      </c>
      <c r="AF28" s="80">
        <v>0</v>
      </c>
      <c r="AG28" s="80">
        <v>0</v>
      </c>
      <c r="AH28" s="80">
        <v>0</v>
      </c>
      <c r="AI28" s="80">
        <v>0</v>
      </c>
      <c r="AJ28" s="80">
        <v>0</v>
      </c>
      <c r="AK28" s="80">
        <v>0</v>
      </c>
      <c r="AL28" s="80">
        <v>0</v>
      </c>
      <c r="AM28" s="80">
        <v>0</v>
      </c>
      <c r="AN28" s="80">
        <v>0</v>
      </c>
      <c r="AO28" s="80">
        <v>0</v>
      </c>
      <c r="AP28" s="80">
        <v>0</v>
      </c>
      <c r="AQ28" s="80">
        <v>0</v>
      </c>
      <c r="AR28" s="80">
        <v>0</v>
      </c>
      <c r="AS28" s="80">
        <v>0</v>
      </c>
      <c r="AT28" s="80">
        <v>0</v>
      </c>
      <c r="AU28" s="80">
        <v>0</v>
      </c>
      <c r="AV28" s="80">
        <v>0</v>
      </c>
      <c r="AW28" s="80">
        <v>0</v>
      </c>
      <c r="AX28" s="80">
        <v>0</v>
      </c>
      <c r="AY28" s="80">
        <v>0</v>
      </c>
      <c r="AZ28" s="80">
        <v>0</v>
      </c>
      <c r="BA28" s="80">
        <v>0</v>
      </c>
    </row>
    <row r="29" spans="1:53">
      <c r="A29" s="151" t="s">
        <v>148</v>
      </c>
      <c r="B29" s="80">
        <v>0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80">
        <v>0</v>
      </c>
      <c r="AF29" s="80">
        <v>0</v>
      </c>
      <c r="AG29" s="80">
        <v>0</v>
      </c>
      <c r="AH29" s="80">
        <v>0</v>
      </c>
      <c r="AI29" s="80">
        <v>0</v>
      </c>
      <c r="AJ29" s="80">
        <v>0</v>
      </c>
      <c r="AK29" s="80">
        <v>0</v>
      </c>
      <c r="AL29" s="80">
        <v>0</v>
      </c>
      <c r="AM29" s="80">
        <v>0</v>
      </c>
      <c r="AN29" s="80">
        <v>0</v>
      </c>
      <c r="AO29" s="80">
        <v>0</v>
      </c>
      <c r="AP29" s="80">
        <v>0</v>
      </c>
      <c r="AQ29" s="80">
        <v>0</v>
      </c>
      <c r="AR29" s="80">
        <v>0</v>
      </c>
      <c r="AS29" s="80">
        <v>0</v>
      </c>
      <c r="AT29" s="80">
        <v>0</v>
      </c>
      <c r="AU29" s="80">
        <v>0</v>
      </c>
      <c r="AV29" s="80">
        <v>0</v>
      </c>
      <c r="AW29" s="80">
        <v>0</v>
      </c>
      <c r="AX29" s="80">
        <v>0</v>
      </c>
      <c r="AY29" s="80">
        <v>0</v>
      </c>
      <c r="AZ29" s="80">
        <v>0</v>
      </c>
      <c r="BA29" s="80">
        <v>0</v>
      </c>
    </row>
    <row r="30" spans="1:53">
      <c r="A30" s="151" t="s">
        <v>149</v>
      </c>
      <c r="B30" s="80">
        <v>0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0</v>
      </c>
      <c r="AU30" s="80">
        <v>0</v>
      </c>
      <c r="AV30" s="80">
        <v>0</v>
      </c>
      <c r="AW30" s="80">
        <v>0</v>
      </c>
      <c r="AX30" s="80">
        <v>0</v>
      </c>
      <c r="AY30" s="80">
        <v>0</v>
      </c>
      <c r="AZ30" s="80">
        <v>0</v>
      </c>
      <c r="BA30" s="80">
        <v>0</v>
      </c>
    </row>
    <row r="31" spans="1:53">
      <c r="A31" s="151" t="s">
        <v>150</v>
      </c>
    </row>
    <row r="32" spans="1:53">
      <c r="A32" s="151" t="s">
        <v>151</v>
      </c>
      <c r="B32" s="80">
        <v>-1841666.7</v>
      </c>
      <c r="C32" s="80">
        <v>-1841666.7</v>
      </c>
      <c r="D32" s="80">
        <v>-1841666.7</v>
      </c>
      <c r="E32" s="80">
        <v>-1841666.7</v>
      </c>
      <c r="F32" s="80">
        <v>-1841666.7</v>
      </c>
      <c r="G32" s="80">
        <v>-1841666.7</v>
      </c>
      <c r="H32" s="80">
        <v>-1841666.7</v>
      </c>
      <c r="I32" s="80">
        <v>-1841666.7</v>
      </c>
      <c r="J32" s="80">
        <v>-1841666.7</v>
      </c>
      <c r="K32" s="80">
        <v>-1841666.7</v>
      </c>
      <c r="L32" s="80">
        <v>-1841666.7</v>
      </c>
      <c r="M32" s="80">
        <v>-1841666.7</v>
      </c>
      <c r="N32" s="80">
        <v>-22100000.399999999</v>
      </c>
      <c r="O32" s="80">
        <v>-1841666.7</v>
      </c>
      <c r="P32" s="80">
        <v>-1841666.7</v>
      </c>
      <c r="Q32" s="80">
        <v>-1841666.7</v>
      </c>
      <c r="R32" s="80">
        <v>-1841666.7</v>
      </c>
      <c r="S32" s="80">
        <v>-1841666.7</v>
      </c>
      <c r="T32" s="80">
        <v>-1841666.7</v>
      </c>
      <c r="U32" s="80">
        <v>-1841666.7</v>
      </c>
      <c r="V32" s="80">
        <v>-1841666.7</v>
      </c>
      <c r="W32" s="80">
        <v>-1841666.7</v>
      </c>
      <c r="X32" s="80">
        <v>-1841666.7</v>
      </c>
      <c r="Y32" s="80">
        <v>-1841666.7</v>
      </c>
      <c r="Z32" s="80">
        <v>-1841666.7</v>
      </c>
      <c r="AA32" s="80">
        <v>-22100000.399999999</v>
      </c>
      <c r="AB32" s="80">
        <v>-1841666.7</v>
      </c>
      <c r="AC32" s="80">
        <v>-1841666.7</v>
      </c>
      <c r="AD32" s="80">
        <v>-1841666.7</v>
      </c>
      <c r="AE32" s="80">
        <v>-1841666.7</v>
      </c>
      <c r="AF32" s="80">
        <v>-1841666.7</v>
      </c>
      <c r="AG32" s="80">
        <v>-1841666.7</v>
      </c>
      <c r="AH32" s="80">
        <v>-1841666.7</v>
      </c>
      <c r="AI32" s="80">
        <v>-1841666.7</v>
      </c>
      <c r="AJ32" s="80">
        <v>-1841666.7</v>
      </c>
      <c r="AK32" s="80">
        <v>-1841666.7</v>
      </c>
      <c r="AL32" s="80">
        <v>-1841666.7</v>
      </c>
      <c r="AM32" s="80">
        <v>-1841666.7</v>
      </c>
      <c r="AN32" s="80">
        <v>-22100000.399999999</v>
      </c>
      <c r="AO32" s="80">
        <v>-1841666.7</v>
      </c>
      <c r="AP32" s="80">
        <v>-1841666.7</v>
      </c>
      <c r="AQ32" s="80">
        <v>-1841666.7</v>
      </c>
      <c r="AR32" s="80">
        <v>-1841666.7</v>
      </c>
      <c r="AS32" s="80">
        <v>-1841666.7</v>
      </c>
      <c r="AT32" s="80">
        <v>-1841666.7</v>
      </c>
      <c r="AU32" s="80">
        <v>-1841666.7</v>
      </c>
      <c r="AV32" s="80">
        <v>-1841666.7</v>
      </c>
      <c r="AW32" s="80">
        <v>-1841666.7</v>
      </c>
      <c r="AX32" s="80">
        <v>-1841666.7</v>
      </c>
      <c r="AY32" s="80">
        <v>-1841666.7</v>
      </c>
      <c r="AZ32" s="80">
        <v>-1841666.7</v>
      </c>
      <c r="BA32" s="80">
        <v>-22100000.399999999</v>
      </c>
    </row>
    <row r="33" spans="1:53">
      <c r="A33" s="151" t="s">
        <v>152</v>
      </c>
      <c r="B33" s="80">
        <v>-979512.75</v>
      </c>
      <c r="C33" s="80">
        <v>-979512.75</v>
      </c>
      <c r="D33" s="80">
        <v>-979512.75</v>
      </c>
      <c r="E33" s="80">
        <v>-979512.75</v>
      </c>
      <c r="F33" s="80">
        <v>-979512.75</v>
      </c>
      <c r="G33" s="80">
        <v>-979512.75</v>
      </c>
      <c r="H33" s="80">
        <v>-979512.75</v>
      </c>
      <c r="I33" s="80">
        <v>-979512.75</v>
      </c>
      <c r="J33" s="80">
        <v>-979512.75</v>
      </c>
      <c r="K33" s="80">
        <v>-979512.75</v>
      </c>
      <c r="L33" s="80">
        <v>-979512.75</v>
      </c>
      <c r="M33" s="80">
        <v>-979512.75</v>
      </c>
      <c r="N33" s="80">
        <v>-11754153</v>
      </c>
      <c r="O33" s="80">
        <v>-934097.25</v>
      </c>
      <c r="P33" s="80">
        <v>-934097.25</v>
      </c>
      <c r="Q33" s="80">
        <v>-934097.25</v>
      </c>
      <c r="R33" s="80">
        <v>-934097.25</v>
      </c>
      <c r="S33" s="80">
        <v>-934097.25</v>
      </c>
      <c r="T33" s="80">
        <v>-934097.25</v>
      </c>
      <c r="U33" s="80">
        <v>-934097.25</v>
      </c>
      <c r="V33" s="80">
        <v>-934097.25</v>
      </c>
      <c r="W33" s="80">
        <v>-934097.25</v>
      </c>
      <c r="X33" s="80">
        <v>-934097.25</v>
      </c>
      <c r="Y33" s="80">
        <v>-934097.25</v>
      </c>
      <c r="Z33" s="80">
        <v>-934097.25</v>
      </c>
      <c r="AA33" s="80">
        <v>-11209167</v>
      </c>
      <c r="AB33" s="80">
        <v>-934097.25</v>
      </c>
      <c r="AC33" s="80">
        <v>-934097.25</v>
      </c>
      <c r="AD33" s="80">
        <v>-934097.25</v>
      </c>
      <c r="AE33" s="80">
        <v>-934097.25</v>
      </c>
      <c r="AF33" s="80">
        <v>-934097.25</v>
      </c>
      <c r="AG33" s="80">
        <v>-934097.25</v>
      </c>
      <c r="AH33" s="80">
        <v>-934097.25</v>
      </c>
      <c r="AI33" s="80">
        <v>-934097.25</v>
      </c>
      <c r="AJ33" s="80">
        <v>-934097.25</v>
      </c>
      <c r="AK33" s="80">
        <v>-934097.25</v>
      </c>
      <c r="AL33" s="80">
        <v>-934097.25</v>
      </c>
      <c r="AM33" s="80">
        <v>-934097.25</v>
      </c>
      <c r="AN33" s="80">
        <v>-11209167</v>
      </c>
      <c r="AO33" s="80">
        <v>-934097.25</v>
      </c>
      <c r="AP33" s="80">
        <v>-934097.25</v>
      </c>
      <c r="AQ33" s="80">
        <v>-934097.25</v>
      </c>
      <c r="AR33" s="80">
        <v>-934097.25</v>
      </c>
      <c r="AS33" s="80">
        <v>-934097.25</v>
      </c>
      <c r="AT33" s="80">
        <v>-934097.25</v>
      </c>
      <c r="AU33" s="80">
        <v>-934097.25</v>
      </c>
      <c r="AV33" s="80">
        <v>-934097.25</v>
      </c>
      <c r="AW33" s="80">
        <v>-934097.25</v>
      </c>
      <c r="AX33" s="80">
        <v>-934097.25</v>
      </c>
      <c r="AY33" s="80">
        <v>-934097.25</v>
      </c>
      <c r="AZ33" s="80">
        <v>-934097.25</v>
      </c>
      <c r="BA33" s="80">
        <v>-11209167</v>
      </c>
    </row>
    <row r="34" spans="1:53">
      <c r="A34" s="151" t="s">
        <v>153</v>
      </c>
      <c r="B34" s="80">
        <v>0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0</v>
      </c>
      <c r="AO34" s="80">
        <v>0</v>
      </c>
      <c r="AP34" s="80">
        <v>0</v>
      </c>
      <c r="AQ34" s="80">
        <v>0</v>
      </c>
      <c r="AR34" s="80">
        <v>0</v>
      </c>
      <c r="AS34" s="80">
        <v>0</v>
      </c>
      <c r="AT34" s="80">
        <v>0</v>
      </c>
      <c r="AU34" s="80">
        <v>0</v>
      </c>
      <c r="AV34" s="80">
        <v>0</v>
      </c>
      <c r="AW34" s="80">
        <v>0</v>
      </c>
      <c r="AX34" s="80">
        <v>0</v>
      </c>
      <c r="AY34" s="80">
        <v>0</v>
      </c>
      <c r="AZ34" s="80">
        <v>0</v>
      </c>
      <c r="BA34" s="80">
        <v>0</v>
      </c>
    </row>
    <row r="35" spans="1:53">
      <c r="A35" s="151" t="s">
        <v>154</v>
      </c>
      <c r="B35" s="80">
        <v>-7400000</v>
      </c>
      <c r="C35" s="80">
        <v>-7400000</v>
      </c>
      <c r="D35" s="80">
        <v>-7400000</v>
      </c>
      <c r="E35" s="80">
        <v>-7400000</v>
      </c>
      <c r="F35" s="80">
        <v>-7400000</v>
      </c>
      <c r="G35" s="80">
        <v>-7400000</v>
      </c>
      <c r="H35" s="80">
        <v>-7400000</v>
      </c>
      <c r="I35" s="80">
        <v>-7400000</v>
      </c>
      <c r="J35" s="80">
        <v>-7400000</v>
      </c>
      <c r="K35" s="80">
        <v>-7400000</v>
      </c>
      <c r="L35" s="80">
        <v>-7400000</v>
      </c>
      <c r="M35" s="80">
        <v>-7400000</v>
      </c>
      <c r="N35" s="80">
        <v>-88800000</v>
      </c>
      <c r="O35" s="80">
        <v>-7400000</v>
      </c>
      <c r="P35" s="80">
        <v>-7400000</v>
      </c>
      <c r="Q35" s="80">
        <v>-7400000</v>
      </c>
      <c r="R35" s="80">
        <v>-7400000</v>
      </c>
      <c r="S35" s="80">
        <v>-7400000</v>
      </c>
      <c r="T35" s="80">
        <v>-7400000</v>
      </c>
      <c r="U35" s="80">
        <v>-7400000</v>
      </c>
      <c r="V35" s="80">
        <v>-7400000</v>
      </c>
      <c r="W35" s="80">
        <v>-7400000</v>
      </c>
      <c r="X35" s="80">
        <v>-7400000</v>
      </c>
      <c r="Y35" s="80">
        <v>-7400000</v>
      </c>
      <c r="Z35" s="80">
        <v>-7400000</v>
      </c>
      <c r="AA35" s="80">
        <v>-88800000</v>
      </c>
      <c r="AB35" s="80">
        <v>-7400000</v>
      </c>
      <c r="AC35" s="80">
        <v>-7400000</v>
      </c>
      <c r="AD35" s="80">
        <v>-7400000</v>
      </c>
      <c r="AE35" s="80">
        <v>-7400000</v>
      </c>
      <c r="AF35" s="80">
        <v>-7400000</v>
      </c>
      <c r="AG35" s="80">
        <v>-7400000</v>
      </c>
      <c r="AH35" s="80">
        <v>-7400000</v>
      </c>
      <c r="AI35" s="80">
        <v>-7400000</v>
      </c>
      <c r="AJ35" s="80">
        <v>-7400000</v>
      </c>
      <c r="AK35" s="80">
        <v>-7400000</v>
      </c>
      <c r="AL35" s="80">
        <v>-7400000</v>
      </c>
      <c r="AM35" s="80">
        <v>-7400000</v>
      </c>
      <c r="AN35" s="80">
        <v>-88800000</v>
      </c>
      <c r="AO35" s="80">
        <v>-7400000</v>
      </c>
      <c r="AP35" s="80">
        <v>-7400000</v>
      </c>
      <c r="AQ35" s="80">
        <v>-7400000</v>
      </c>
      <c r="AR35" s="80">
        <v>-7400000</v>
      </c>
      <c r="AS35" s="80">
        <v>-7400000</v>
      </c>
      <c r="AT35" s="80">
        <v>-7400000</v>
      </c>
      <c r="AU35" s="80">
        <v>-7400000</v>
      </c>
      <c r="AV35" s="80">
        <v>-7400000</v>
      </c>
      <c r="AW35" s="80">
        <v>-7400000</v>
      </c>
      <c r="AX35" s="80">
        <v>-7400000</v>
      </c>
      <c r="AY35" s="80">
        <v>-7400000</v>
      </c>
      <c r="AZ35" s="80">
        <v>-7400000</v>
      </c>
      <c r="BA35" s="80">
        <v>-88800000</v>
      </c>
    </row>
    <row r="36" spans="1:53">
      <c r="A36" s="151" t="s">
        <v>155</v>
      </c>
      <c r="B36" s="80">
        <v>-602356.99383333302</v>
      </c>
      <c r="C36" s="80">
        <v>-602356.99383333302</v>
      </c>
      <c r="D36" s="80">
        <v>-602356.99383333302</v>
      </c>
      <c r="E36" s="80">
        <v>-602356.99383333302</v>
      </c>
      <c r="F36" s="80">
        <v>-602356.99383333302</v>
      </c>
      <c r="G36" s="80">
        <v>-602356.99383333302</v>
      </c>
      <c r="H36" s="80">
        <v>-602356.99383333302</v>
      </c>
      <c r="I36" s="80">
        <v>-602356.99383333302</v>
      </c>
      <c r="J36" s="80">
        <v>-602356.99383333302</v>
      </c>
      <c r="K36" s="80">
        <v>-602356.99383333302</v>
      </c>
      <c r="L36" s="80">
        <v>-602356.99383333302</v>
      </c>
      <c r="M36" s="80">
        <v>-602356.99383333302</v>
      </c>
      <c r="N36" s="80">
        <v>-7228283.9259999897</v>
      </c>
      <c r="O36" s="80">
        <v>-602356.99383333302</v>
      </c>
      <c r="P36" s="80">
        <v>-602356.99383333302</v>
      </c>
      <c r="Q36" s="80">
        <v>-602356.99383333302</v>
      </c>
      <c r="R36" s="80">
        <v>-602356.99383333302</v>
      </c>
      <c r="S36" s="80">
        <v>-602356.99383333302</v>
      </c>
      <c r="T36" s="80">
        <v>-602356.99383333302</v>
      </c>
      <c r="U36" s="80">
        <v>-602356.99383333302</v>
      </c>
      <c r="V36" s="80">
        <v>-602356.99383333302</v>
      </c>
      <c r="W36" s="80">
        <v>-602356.99383333302</v>
      </c>
      <c r="X36" s="80">
        <v>-602356.99383333302</v>
      </c>
      <c r="Y36" s="80">
        <v>-602356.99383333302</v>
      </c>
      <c r="Z36" s="80">
        <v>-602356.99383333302</v>
      </c>
      <c r="AA36" s="80">
        <v>-7228283.9259999897</v>
      </c>
      <c r="AB36" s="80">
        <v>-602356.99383333302</v>
      </c>
      <c r="AC36" s="80">
        <v>-602356.99383333302</v>
      </c>
      <c r="AD36" s="80">
        <v>-602356.99383333302</v>
      </c>
      <c r="AE36" s="80">
        <v>-602356.99383333302</v>
      </c>
      <c r="AF36" s="80">
        <v>-602356.99383333302</v>
      </c>
      <c r="AG36" s="80">
        <v>-602356.99383333302</v>
      </c>
      <c r="AH36" s="80">
        <v>-602356.99383333302</v>
      </c>
      <c r="AI36" s="80">
        <v>-602356.99383333302</v>
      </c>
      <c r="AJ36" s="80">
        <v>-602356.99383333302</v>
      </c>
      <c r="AK36" s="80">
        <v>-602356.99383333302</v>
      </c>
      <c r="AL36" s="80">
        <v>-602356.99383333302</v>
      </c>
      <c r="AM36" s="80">
        <v>-602356.99383333302</v>
      </c>
      <c r="AN36" s="80">
        <v>-7228283.9259999897</v>
      </c>
      <c r="AO36" s="80">
        <v>-602356.99383333302</v>
      </c>
      <c r="AP36" s="80">
        <v>-602356.99383333302</v>
      </c>
      <c r="AQ36" s="80">
        <v>-602356.99383333302</v>
      </c>
      <c r="AR36" s="80">
        <v>-602356.99383333302</v>
      </c>
      <c r="AS36" s="80">
        <v>-602356.99383333302</v>
      </c>
      <c r="AT36" s="80">
        <v>-602356.99383333302</v>
      </c>
      <c r="AU36" s="80">
        <v>-602356.99383333302</v>
      </c>
      <c r="AV36" s="80">
        <v>-602356.99383333302</v>
      </c>
      <c r="AW36" s="80">
        <v>-602356.99383333302</v>
      </c>
      <c r="AX36" s="80">
        <v>-602356.99383333302</v>
      </c>
      <c r="AY36" s="80">
        <v>-602356.99383333302</v>
      </c>
      <c r="AZ36" s="80">
        <v>-602356.99383333302</v>
      </c>
      <c r="BA36" s="80">
        <v>-7228283.9259999897</v>
      </c>
    </row>
    <row r="37" spans="1:53">
      <c r="A37" s="151" t="s">
        <v>156</v>
      </c>
      <c r="B37" s="80">
        <v>-19890.135833333301</v>
      </c>
      <c r="C37" s="80">
        <v>-19890.135833333301</v>
      </c>
      <c r="D37" s="80">
        <v>-19890.135833333301</v>
      </c>
      <c r="E37" s="80">
        <v>-19890.135833333301</v>
      </c>
      <c r="F37" s="80">
        <v>-19890.135833333301</v>
      </c>
      <c r="G37" s="80">
        <v>-19890.135833333301</v>
      </c>
      <c r="H37" s="80">
        <v>-19890.135833333301</v>
      </c>
      <c r="I37" s="80">
        <v>-19890.135833333301</v>
      </c>
      <c r="J37" s="80">
        <v>-19890.135833333301</v>
      </c>
      <c r="K37" s="80">
        <v>-19890.135833333301</v>
      </c>
      <c r="L37" s="80">
        <v>-19890.135833333301</v>
      </c>
      <c r="M37" s="80">
        <v>-19890.135833333301</v>
      </c>
      <c r="N37" s="80">
        <v>-238681.62999999899</v>
      </c>
      <c r="O37" s="80">
        <v>-19890.135833333301</v>
      </c>
      <c r="P37" s="80">
        <v>-19890.135833333301</v>
      </c>
      <c r="Q37" s="80">
        <v>-19890.135833333301</v>
      </c>
      <c r="R37" s="80">
        <v>-19890.135833333301</v>
      </c>
      <c r="S37" s="80">
        <v>-19890.135833333301</v>
      </c>
      <c r="T37" s="80">
        <v>-19890.135833333301</v>
      </c>
      <c r="U37" s="80">
        <v>-19890.135833333301</v>
      </c>
      <c r="V37" s="80">
        <v>-19890.135833333301</v>
      </c>
      <c r="W37" s="80">
        <v>-19890.135833333301</v>
      </c>
      <c r="X37" s="80">
        <v>-19890.135833333301</v>
      </c>
      <c r="Y37" s="80">
        <v>-19890.135833333301</v>
      </c>
      <c r="Z37" s="80">
        <v>-19890.135833333301</v>
      </c>
      <c r="AA37" s="80">
        <v>-238681.62999999899</v>
      </c>
      <c r="AB37" s="80">
        <v>-19890.135833333301</v>
      </c>
      <c r="AC37" s="80">
        <v>-19890.135833333301</v>
      </c>
      <c r="AD37" s="80">
        <v>-19890.135833333301</v>
      </c>
      <c r="AE37" s="80">
        <v>-19890.135833333301</v>
      </c>
      <c r="AF37" s="80">
        <v>-19890.135833333301</v>
      </c>
      <c r="AG37" s="80">
        <v>-19890.135833333301</v>
      </c>
      <c r="AH37" s="80">
        <v>-19890.135833333301</v>
      </c>
      <c r="AI37" s="80">
        <v>-19890.135833333301</v>
      </c>
      <c r="AJ37" s="80">
        <v>-19890.135833333301</v>
      </c>
      <c r="AK37" s="80">
        <v>-19890.135833333301</v>
      </c>
      <c r="AL37" s="80">
        <v>-19890.135833333301</v>
      </c>
      <c r="AM37" s="80">
        <v>-19890.135833333301</v>
      </c>
      <c r="AN37" s="80">
        <v>-238681.62999999899</v>
      </c>
      <c r="AO37" s="80">
        <v>-19890.135833333301</v>
      </c>
      <c r="AP37" s="80">
        <v>-19890.135833333301</v>
      </c>
      <c r="AQ37" s="80">
        <v>-19890.135833333301</v>
      </c>
      <c r="AR37" s="80">
        <v>-19890.135833333301</v>
      </c>
      <c r="AS37" s="80">
        <v>-19890.135833333301</v>
      </c>
      <c r="AT37" s="80">
        <v>-19890.135833333301</v>
      </c>
      <c r="AU37" s="80">
        <v>-19890.135833333301</v>
      </c>
      <c r="AV37" s="80">
        <v>-19890.135833333301</v>
      </c>
      <c r="AW37" s="80">
        <v>-19890.135833333301</v>
      </c>
      <c r="AX37" s="80">
        <v>-19890.135833333301</v>
      </c>
      <c r="AY37" s="80">
        <v>-19890.135833333301</v>
      </c>
      <c r="AZ37" s="80">
        <v>-19890.135833333301</v>
      </c>
      <c r="BA37" s="80">
        <v>-238681.62999999899</v>
      </c>
    </row>
    <row r="38" spans="1:53">
      <c r="A38" s="151" t="s">
        <v>157</v>
      </c>
      <c r="B38" s="80">
        <v>-25354.4046666666</v>
      </c>
      <c r="C38" s="80">
        <v>-25354.4046666666</v>
      </c>
      <c r="D38" s="80">
        <v>-25354.4046666666</v>
      </c>
      <c r="E38" s="80">
        <v>-25354.4046666666</v>
      </c>
      <c r="F38" s="80">
        <v>-25354.4046666666</v>
      </c>
      <c r="G38" s="80">
        <v>-25354.4046666666</v>
      </c>
      <c r="H38" s="80">
        <v>-25354.4046666666</v>
      </c>
      <c r="I38" s="80">
        <v>-25354.4046666666</v>
      </c>
      <c r="J38" s="80">
        <v>-25354.4046666666</v>
      </c>
      <c r="K38" s="80">
        <v>-25354.4046666666</v>
      </c>
      <c r="L38" s="80">
        <v>-25354.4046666666</v>
      </c>
      <c r="M38" s="80">
        <v>-25354.4046666666</v>
      </c>
      <c r="N38" s="80">
        <v>-304252.85600000003</v>
      </c>
      <c r="O38" s="80">
        <v>-25354.4046666666</v>
      </c>
      <c r="P38" s="80">
        <v>-25354.4046666666</v>
      </c>
      <c r="Q38" s="80">
        <v>-25354.4046666666</v>
      </c>
      <c r="R38" s="80">
        <v>-25354.4046666666</v>
      </c>
      <c r="S38" s="80">
        <v>-25354.4046666666</v>
      </c>
      <c r="T38" s="80">
        <v>-25354.4046666666</v>
      </c>
      <c r="U38" s="80">
        <v>-25354.4046666666</v>
      </c>
      <c r="V38" s="80">
        <v>-25354.4046666666</v>
      </c>
      <c r="W38" s="80">
        <v>-25354.4046666666</v>
      </c>
      <c r="X38" s="80">
        <v>-25354.4046666666</v>
      </c>
      <c r="Y38" s="80">
        <v>-25354.4046666666</v>
      </c>
      <c r="Z38" s="80">
        <v>-25354.4046666666</v>
      </c>
      <c r="AA38" s="80">
        <v>-304252.85600000003</v>
      </c>
      <c r="AB38" s="80">
        <v>-25354.4046666666</v>
      </c>
      <c r="AC38" s="80">
        <v>-25354.4046666666</v>
      </c>
      <c r="AD38" s="80">
        <v>-25354.4046666666</v>
      </c>
      <c r="AE38" s="80">
        <v>-25354.4046666666</v>
      </c>
      <c r="AF38" s="80">
        <v>-25354.4046666666</v>
      </c>
      <c r="AG38" s="80">
        <v>-25354.4046666666</v>
      </c>
      <c r="AH38" s="80">
        <v>-25354.4046666666</v>
      </c>
      <c r="AI38" s="80">
        <v>-25354.4046666666</v>
      </c>
      <c r="AJ38" s="80">
        <v>-25354.4046666666</v>
      </c>
      <c r="AK38" s="80">
        <v>-25354.4046666666</v>
      </c>
      <c r="AL38" s="80">
        <v>-25354.4046666666</v>
      </c>
      <c r="AM38" s="80">
        <v>-25354.4046666666</v>
      </c>
      <c r="AN38" s="80">
        <v>-304252.85600000003</v>
      </c>
      <c r="AO38" s="80">
        <v>-25354.4046666666</v>
      </c>
      <c r="AP38" s="80">
        <v>-25354.4046666666</v>
      </c>
      <c r="AQ38" s="80">
        <v>-25354.4046666666</v>
      </c>
      <c r="AR38" s="80">
        <v>-25354.4046666666</v>
      </c>
      <c r="AS38" s="80">
        <v>-25354.4046666666</v>
      </c>
      <c r="AT38" s="80">
        <v>-25354.4046666666</v>
      </c>
      <c r="AU38" s="80">
        <v>-25354.4046666666</v>
      </c>
      <c r="AV38" s="80">
        <v>-25354.4046666666</v>
      </c>
      <c r="AW38" s="80">
        <v>-25354.4046666666</v>
      </c>
      <c r="AX38" s="80">
        <v>-25354.4046666666</v>
      </c>
      <c r="AY38" s="80">
        <v>-25354.4046666666</v>
      </c>
      <c r="AZ38" s="80">
        <v>-25354.4046666666</v>
      </c>
      <c r="BA38" s="80">
        <v>-304252.85600000003</v>
      </c>
    </row>
    <row r="39" spans="1:53">
      <c r="A39" s="151" t="s">
        <v>158</v>
      </c>
      <c r="B39" s="80">
        <v>0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v>0</v>
      </c>
      <c r="AR39" s="80">
        <v>0</v>
      </c>
      <c r="AS39" s="80">
        <v>0</v>
      </c>
      <c r="AT39" s="80">
        <v>0</v>
      </c>
      <c r="AU39" s="80">
        <v>0</v>
      </c>
      <c r="AV39" s="80">
        <v>0</v>
      </c>
      <c r="AW39" s="80">
        <v>0</v>
      </c>
      <c r="AX39" s="80">
        <v>0</v>
      </c>
      <c r="AY39" s="80">
        <v>0</v>
      </c>
      <c r="AZ39" s="80">
        <v>0</v>
      </c>
      <c r="BA39" s="80">
        <v>0</v>
      </c>
    </row>
    <row r="40" spans="1:53">
      <c r="A40" s="151" t="s">
        <v>159</v>
      </c>
      <c r="B40" s="80">
        <v>-23702.268833333299</v>
      </c>
      <c r="C40" s="80">
        <v>-23702.268833333299</v>
      </c>
      <c r="D40" s="80">
        <v>-23702.268833333299</v>
      </c>
      <c r="E40" s="80">
        <v>-23702.268833333299</v>
      </c>
      <c r="F40" s="80">
        <v>-23702.268833333299</v>
      </c>
      <c r="G40" s="80">
        <v>-23702.268833333299</v>
      </c>
      <c r="H40" s="80">
        <v>-23702.268833333299</v>
      </c>
      <c r="I40" s="80">
        <v>-23702.268833333299</v>
      </c>
      <c r="J40" s="80">
        <v>-23702.268833333299</v>
      </c>
      <c r="K40" s="80">
        <v>-23702.268833333299</v>
      </c>
      <c r="L40" s="80">
        <v>-23702.268833333299</v>
      </c>
      <c r="M40" s="80">
        <v>-23702.268833333299</v>
      </c>
      <c r="N40" s="80">
        <v>-284427.22599999898</v>
      </c>
      <c r="O40" s="80">
        <v>-23702.268833333299</v>
      </c>
      <c r="P40" s="80">
        <v>-23702.268833333299</v>
      </c>
      <c r="Q40" s="80">
        <v>-23702.268833333299</v>
      </c>
      <c r="R40" s="80">
        <v>-23702.268833333299</v>
      </c>
      <c r="S40" s="80">
        <v>-23702.268833333299</v>
      </c>
      <c r="T40" s="80">
        <v>-23702.268833333299</v>
      </c>
      <c r="U40" s="80">
        <v>-23702.268833333299</v>
      </c>
      <c r="V40" s="80">
        <v>-23702.268833333299</v>
      </c>
      <c r="W40" s="80">
        <v>-23702.268833333299</v>
      </c>
      <c r="X40" s="80">
        <v>-23702.268833333299</v>
      </c>
      <c r="Y40" s="80">
        <v>-23702.268833333299</v>
      </c>
      <c r="Z40" s="80">
        <v>-23702.268833333299</v>
      </c>
      <c r="AA40" s="80">
        <v>-284427.22599999898</v>
      </c>
      <c r="AB40" s="80">
        <v>-23702.268833333299</v>
      </c>
      <c r="AC40" s="80">
        <v>-23702.268833333299</v>
      </c>
      <c r="AD40" s="80">
        <v>-23702.268833333299</v>
      </c>
      <c r="AE40" s="80">
        <v>-23702.268833333299</v>
      </c>
      <c r="AF40" s="80">
        <v>-23702.268833333299</v>
      </c>
      <c r="AG40" s="80">
        <v>-23702.268833333299</v>
      </c>
      <c r="AH40" s="80">
        <v>-23702.268833333299</v>
      </c>
      <c r="AI40" s="80">
        <v>-23702.268833333299</v>
      </c>
      <c r="AJ40" s="80">
        <v>-23702.268833333299</v>
      </c>
      <c r="AK40" s="80">
        <v>-23702.268833333299</v>
      </c>
      <c r="AL40" s="80">
        <v>-23702.268833333299</v>
      </c>
      <c r="AM40" s="80">
        <v>-23702.268833333299</v>
      </c>
      <c r="AN40" s="80">
        <v>-284427.22599999898</v>
      </c>
      <c r="AO40" s="80">
        <v>-23702.268833333299</v>
      </c>
      <c r="AP40" s="80">
        <v>-23702.268833333299</v>
      </c>
      <c r="AQ40" s="80">
        <v>-23702.268833333299</v>
      </c>
      <c r="AR40" s="80">
        <v>-23702.268833333299</v>
      </c>
      <c r="AS40" s="80">
        <v>-23702.268833333299</v>
      </c>
      <c r="AT40" s="80">
        <v>-23702.268833333299</v>
      </c>
      <c r="AU40" s="80">
        <v>-23702.268833333299</v>
      </c>
      <c r="AV40" s="80">
        <v>-23702.268833333299</v>
      </c>
      <c r="AW40" s="80">
        <v>-23702.268833333299</v>
      </c>
      <c r="AX40" s="80">
        <v>-23702.268833333299</v>
      </c>
      <c r="AY40" s="80">
        <v>-23702.268833333299</v>
      </c>
      <c r="AZ40" s="80">
        <v>-23702.268833333299</v>
      </c>
      <c r="BA40" s="80">
        <v>-284427.22599999898</v>
      </c>
    </row>
    <row r="41" spans="1:53">
      <c r="A41" s="151" t="s">
        <v>160</v>
      </c>
      <c r="B41" s="80">
        <v>-340325.33333333198</v>
      </c>
      <c r="C41" s="80">
        <v>-340325.33333333198</v>
      </c>
      <c r="D41" s="80">
        <v>-340325.33333333198</v>
      </c>
      <c r="E41" s="80">
        <v>-340325.33333333198</v>
      </c>
      <c r="F41" s="80">
        <v>-340325.33333333198</v>
      </c>
      <c r="G41" s="80">
        <v>-340325.33333333198</v>
      </c>
      <c r="H41" s="80">
        <v>-340325.33333333198</v>
      </c>
      <c r="I41" s="80">
        <v>-340325.33333333198</v>
      </c>
      <c r="J41" s="80">
        <v>-340325.33333333198</v>
      </c>
      <c r="K41" s="80">
        <v>-340325.33333333198</v>
      </c>
      <c r="L41" s="80">
        <v>-340325.33333333198</v>
      </c>
      <c r="M41" s="80">
        <v>-340325.33333333198</v>
      </c>
      <c r="N41" s="80">
        <v>-4083903.9999999902</v>
      </c>
      <c r="O41" s="80">
        <v>-501254.25</v>
      </c>
      <c r="P41" s="80">
        <v>-501254.25</v>
      </c>
      <c r="Q41" s="80">
        <v>-501254.25</v>
      </c>
      <c r="R41" s="80">
        <v>-501254.25</v>
      </c>
      <c r="S41" s="80">
        <v>-501254.25</v>
      </c>
      <c r="T41" s="80">
        <v>-501254.25</v>
      </c>
      <c r="U41" s="80">
        <v>-501254.25</v>
      </c>
      <c r="V41" s="80">
        <v>-501254.25</v>
      </c>
      <c r="W41" s="80">
        <v>-501254.25</v>
      </c>
      <c r="X41" s="80">
        <v>-501254.25</v>
      </c>
      <c r="Y41" s="80">
        <v>-501254.25</v>
      </c>
      <c r="Z41" s="80">
        <v>-501254.25</v>
      </c>
      <c r="AA41" s="80">
        <v>-6015051</v>
      </c>
      <c r="AB41" s="80">
        <v>-712484.33333333302</v>
      </c>
      <c r="AC41" s="80">
        <v>-712484.33333333302</v>
      </c>
      <c r="AD41" s="80">
        <v>-712484.33333333302</v>
      </c>
      <c r="AE41" s="80">
        <v>-712484.33333333302</v>
      </c>
      <c r="AF41" s="80">
        <v>-712484.33333333302</v>
      </c>
      <c r="AG41" s="80">
        <v>-712484.33333333302</v>
      </c>
      <c r="AH41" s="80">
        <v>-712484.33333333302</v>
      </c>
      <c r="AI41" s="80">
        <v>-712484.33333333302</v>
      </c>
      <c r="AJ41" s="80">
        <v>-712484.33333333302</v>
      </c>
      <c r="AK41" s="80">
        <v>-712484.33333333302</v>
      </c>
      <c r="AL41" s="80">
        <v>-712484.33333333302</v>
      </c>
      <c r="AM41" s="80">
        <v>-712484.33333333302</v>
      </c>
      <c r="AN41" s="80">
        <v>-8549811.9999999907</v>
      </c>
      <c r="AO41" s="80">
        <v>-977442.25</v>
      </c>
      <c r="AP41" s="80">
        <v>-977442.25</v>
      </c>
      <c r="AQ41" s="80">
        <v>-977442.25</v>
      </c>
      <c r="AR41" s="80">
        <v>-977442.25</v>
      </c>
      <c r="AS41" s="80">
        <v>-977442.25</v>
      </c>
      <c r="AT41" s="80">
        <v>-977442.25</v>
      </c>
      <c r="AU41" s="80">
        <v>-977442.25</v>
      </c>
      <c r="AV41" s="80">
        <v>-977442.25</v>
      </c>
      <c r="AW41" s="80">
        <v>-977442.25</v>
      </c>
      <c r="AX41" s="80">
        <v>-977442.25</v>
      </c>
      <c r="AY41" s="80">
        <v>-977442.25</v>
      </c>
      <c r="AZ41" s="80">
        <v>-977442.25</v>
      </c>
      <c r="BA41" s="80">
        <v>-11729306.999999899</v>
      </c>
    </row>
    <row r="42" spans="1:53">
      <c r="A42" s="151" t="s">
        <v>161</v>
      </c>
      <c r="B42" s="80">
        <v>-750000</v>
      </c>
      <c r="C42" s="80">
        <v>-750000</v>
      </c>
      <c r="D42" s="80">
        <v>-750000</v>
      </c>
      <c r="E42" s="80">
        <v>-750000</v>
      </c>
      <c r="F42" s="80">
        <v>-750000</v>
      </c>
      <c r="G42" s="80">
        <v>-750000</v>
      </c>
      <c r="H42" s="80">
        <v>-750000</v>
      </c>
      <c r="I42" s="80">
        <v>-750000</v>
      </c>
      <c r="J42" s="80">
        <v>-750000</v>
      </c>
      <c r="K42" s="80">
        <v>-750000</v>
      </c>
      <c r="L42" s="80">
        <v>-750000</v>
      </c>
      <c r="M42" s="80">
        <v>-750000</v>
      </c>
      <c r="N42" s="80">
        <v>-9000000</v>
      </c>
      <c r="O42" s="80">
        <v>-766666.66666666698</v>
      </c>
      <c r="P42" s="80">
        <v>-766666.66666666698</v>
      </c>
      <c r="Q42" s="80">
        <v>-766666.66666666698</v>
      </c>
      <c r="R42" s="80">
        <v>-766666.66666666698</v>
      </c>
      <c r="S42" s="80">
        <v>-766666.66666666698</v>
      </c>
      <c r="T42" s="80">
        <v>-766666.66666666698</v>
      </c>
      <c r="U42" s="80">
        <v>-766666.66666666698</v>
      </c>
      <c r="V42" s="80">
        <v>-766666.66666666698</v>
      </c>
      <c r="W42" s="80">
        <v>-766666.66666666698</v>
      </c>
      <c r="X42" s="80">
        <v>-766666.66666666698</v>
      </c>
      <c r="Y42" s="80">
        <v>-766666.66666666698</v>
      </c>
      <c r="Z42" s="80">
        <v>-766666.66666666698</v>
      </c>
      <c r="AA42" s="80">
        <v>-9200000</v>
      </c>
      <c r="AB42" s="80">
        <v>-791666.66666666698</v>
      </c>
      <c r="AC42" s="80">
        <v>-791666.66666666698</v>
      </c>
      <c r="AD42" s="80">
        <v>-791666.66666666698</v>
      </c>
      <c r="AE42" s="80">
        <v>-791666.66666666698</v>
      </c>
      <c r="AF42" s="80">
        <v>-791666.66666666698</v>
      </c>
      <c r="AG42" s="80">
        <v>-791666.66666666698</v>
      </c>
      <c r="AH42" s="80">
        <v>-791666.66666666698</v>
      </c>
      <c r="AI42" s="80">
        <v>-791666.66666666698</v>
      </c>
      <c r="AJ42" s="80">
        <v>-791666.66666666698</v>
      </c>
      <c r="AK42" s="80">
        <v>-791666.66666666698</v>
      </c>
      <c r="AL42" s="80">
        <v>-791666.66666666698</v>
      </c>
      <c r="AM42" s="80">
        <v>-791666.66666666698</v>
      </c>
      <c r="AN42" s="80">
        <v>-9500000</v>
      </c>
      <c r="AO42" s="80">
        <v>-800000</v>
      </c>
      <c r="AP42" s="80">
        <v>-800000</v>
      </c>
      <c r="AQ42" s="80">
        <v>-800000</v>
      </c>
      <c r="AR42" s="80">
        <v>-800000</v>
      </c>
      <c r="AS42" s="80">
        <v>-800000</v>
      </c>
      <c r="AT42" s="80">
        <v>-800000</v>
      </c>
      <c r="AU42" s="80">
        <v>-800000</v>
      </c>
      <c r="AV42" s="80">
        <v>-800000</v>
      </c>
      <c r="AW42" s="80">
        <v>-800000</v>
      </c>
      <c r="AX42" s="80">
        <v>-800000</v>
      </c>
      <c r="AY42" s="80">
        <v>-800000</v>
      </c>
      <c r="AZ42" s="80">
        <v>-800000</v>
      </c>
      <c r="BA42" s="80">
        <v>-9600000</v>
      </c>
    </row>
    <row r="43" spans="1:53">
      <c r="A43" s="151" t="s">
        <v>162</v>
      </c>
      <c r="B43" s="80">
        <v>-896692.01699999999</v>
      </c>
      <c r="C43" s="80">
        <v>-7987.57</v>
      </c>
      <c r="D43" s="80">
        <v>-30885.49</v>
      </c>
      <c r="E43" s="80">
        <v>-457598.40370000002</v>
      </c>
      <c r="F43" s="80">
        <v>-1930.1699999999901</v>
      </c>
      <c r="G43" s="80">
        <v>-1930.1699999999901</v>
      </c>
      <c r="H43" s="80">
        <v>-462538.45909999998</v>
      </c>
      <c r="I43" s="80">
        <v>-8092.71</v>
      </c>
      <c r="J43" s="80">
        <v>-14411.1899999999</v>
      </c>
      <c r="K43" s="80">
        <v>-227047.80319999999</v>
      </c>
      <c r="L43" s="80">
        <v>-22763.58</v>
      </c>
      <c r="M43" s="80">
        <v>-4034.76</v>
      </c>
      <c r="N43" s="80">
        <v>-2135912.3229999999</v>
      </c>
      <c r="O43" s="80">
        <v>-899148.489899999</v>
      </c>
      <c r="P43" s="80">
        <v>-8876.68</v>
      </c>
      <c r="Q43" s="80">
        <v>-34323.379999999997</v>
      </c>
      <c r="R43" s="80">
        <v>-461797.28129999997</v>
      </c>
      <c r="S43" s="80">
        <v>-2145.02</v>
      </c>
      <c r="T43" s="80">
        <v>-2145.02</v>
      </c>
      <c r="U43" s="80">
        <v>-466211.95970000001</v>
      </c>
      <c r="V43" s="80">
        <v>-8993.51</v>
      </c>
      <c r="W43" s="80">
        <v>-16015.31</v>
      </c>
      <c r="X43" s="80">
        <v>-229064.55410000001</v>
      </c>
      <c r="Y43" s="80">
        <v>-25297.41</v>
      </c>
      <c r="Z43" s="80">
        <v>-4483.87</v>
      </c>
      <c r="AA43" s="80">
        <v>-2158502.4849999999</v>
      </c>
      <c r="AB43" s="80">
        <v>-901670.28719999897</v>
      </c>
      <c r="AC43" s="80">
        <v>-9864.75</v>
      </c>
      <c r="AD43" s="80">
        <v>-38143.94</v>
      </c>
      <c r="AE43" s="80">
        <v>-466363.64490000001</v>
      </c>
      <c r="AF43" s="80">
        <v>-2383.79</v>
      </c>
      <c r="AG43" s="80">
        <v>-2383.79</v>
      </c>
      <c r="AH43" s="80">
        <v>-470192.15139999997</v>
      </c>
      <c r="AI43" s="80">
        <v>-9994.59</v>
      </c>
      <c r="AJ43" s="80">
        <v>-17797.98</v>
      </c>
      <c r="AK43" s="80">
        <v>-231256.0784</v>
      </c>
      <c r="AL43" s="80">
        <v>-28113.29</v>
      </c>
      <c r="AM43" s="80">
        <v>-4982.9799999999996</v>
      </c>
      <c r="AN43" s="80">
        <v>-2183147.2719000001</v>
      </c>
      <c r="AO43" s="80">
        <v>-903584.60007299995</v>
      </c>
      <c r="AP43" s="80">
        <v>-9864.7459490000001</v>
      </c>
      <c r="AQ43" s="80">
        <v>-38143.940649999997</v>
      </c>
      <c r="AR43" s="80">
        <v>-467282.63676999998</v>
      </c>
      <c r="AS43" s="80">
        <v>-2383.7866530000001</v>
      </c>
      <c r="AT43" s="80">
        <v>-2383.7866530000001</v>
      </c>
      <c r="AU43" s="80">
        <v>-471132.29054999998</v>
      </c>
      <c r="AV43" s="80">
        <v>-9994.5861459999996</v>
      </c>
      <c r="AW43" s="80">
        <v>-17797.9819299999</v>
      </c>
      <c r="AX43" s="80">
        <v>-231713.36321000001</v>
      </c>
      <c r="AY43" s="80">
        <v>-28113.287789999998</v>
      </c>
      <c r="AZ43" s="80">
        <v>-4982.9781910000002</v>
      </c>
      <c r="BA43" s="80">
        <v>-2187377.984565</v>
      </c>
    </row>
    <row r="44" spans="1:53">
      <c r="A44" s="151" t="s">
        <v>163</v>
      </c>
      <c r="B44" s="80">
        <v>-316361.84663540201</v>
      </c>
      <c r="C44" s="80">
        <v>-317369.67692540202</v>
      </c>
      <c r="D44" s="80">
        <v>-317879.952485402</v>
      </c>
      <c r="E44" s="80">
        <v>-317369.67692540202</v>
      </c>
      <c r="F44" s="80">
        <v>-317369.67692540202</v>
      </c>
      <c r="G44" s="80">
        <v>-317173.96803540201</v>
      </c>
      <c r="H44" s="80">
        <v>-317173.96803540201</v>
      </c>
      <c r="I44" s="80">
        <v>-317173.96803540201</v>
      </c>
      <c r="J44" s="80">
        <v>-317173.96803540201</v>
      </c>
      <c r="K44" s="80">
        <v>-317173.96803540201</v>
      </c>
      <c r="L44" s="80">
        <v>-317173.96803540201</v>
      </c>
      <c r="M44" s="80">
        <v>-317173.96803540201</v>
      </c>
      <c r="N44" s="80">
        <v>-3806568.6061448199</v>
      </c>
      <c r="O44" s="80">
        <v>-235073.99985024901</v>
      </c>
      <c r="P44" s="80">
        <v>-236100.596730249</v>
      </c>
      <c r="Q44" s="80">
        <v>-236620.374020249</v>
      </c>
      <c r="R44" s="80">
        <v>-236100.596730249</v>
      </c>
      <c r="S44" s="80">
        <v>-236100.596730249</v>
      </c>
      <c r="T44" s="80">
        <v>-235901.24359024901</v>
      </c>
      <c r="U44" s="80">
        <v>-242403.91766941501</v>
      </c>
      <c r="V44" s="80">
        <v>-241627.142669416</v>
      </c>
      <c r="W44" s="80">
        <v>-240877.142669416</v>
      </c>
      <c r="X44" s="80">
        <v>-240877.142669416</v>
      </c>
      <c r="Y44" s="80">
        <v>-240877.142669416</v>
      </c>
      <c r="Z44" s="80">
        <v>-240877.142669416</v>
      </c>
      <c r="AA44" s="80">
        <v>-2863437.0386679899</v>
      </c>
      <c r="AB44" s="80">
        <v>-246810.718125224</v>
      </c>
      <c r="AC44" s="80">
        <v>-247097.43104522399</v>
      </c>
      <c r="AD44" s="80">
        <v>-247626.88700522401</v>
      </c>
      <c r="AE44" s="80">
        <v>-247097.43104522399</v>
      </c>
      <c r="AF44" s="80">
        <v>-247097.43104522399</v>
      </c>
      <c r="AG44" s="80">
        <v>-246894.365795224</v>
      </c>
      <c r="AH44" s="80">
        <v>-252636.04572785299</v>
      </c>
      <c r="AI44" s="80">
        <v>-252636.04572785299</v>
      </c>
      <c r="AJ44" s="80">
        <v>-252636.04572785299</v>
      </c>
      <c r="AK44" s="80">
        <v>-252636.04572785299</v>
      </c>
      <c r="AL44" s="80">
        <v>-252073.54572785299</v>
      </c>
      <c r="AM44" s="80">
        <v>-252073.54572785299</v>
      </c>
      <c r="AN44" s="80">
        <v>-2997315.5384284598</v>
      </c>
      <c r="AO44" s="80">
        <v>-265506.53202963702</v>
      </c>
      <c r="AP44" s="80">
        <v>-266571.71695963701</v>
      </c>
      <c r="AQ44" s="80">
        <v>-267111.03180963697</v>
      </c>
      <c r="AR44" s="80">
        <v>-266571.71695963701</v>
      </c>
      <c r="AS44" s="80">
        <v>-266571.71695963701</v>
      </c>
      <c r="AT44" s="80">
        <v>-266364.87046963698</v>
      </c>
      <c r="AU44" s="80">
        <v>-275082.22541130299</v>
      </c>
      <c r="AV44" s="80">
        <v>-275082.22541130299</v>
      </c>
      <c r="AW44" s="80">
        <v>-274669.72541130299</v>
      </c>
      <c r="AX44" s="80">
        <v>-274669.72541130299</v>
      </c>
      <c r="AY44" s="80">
        <v>-274669.72541130299</v>
      </c>
      <c r="AZ44" s="80">
        <v>-274669.72541130299</v>
      </c>
      <c r="BA44" s="80">
        <v>-3247540.9376556301</v>
      </c>
    </row>
    <row r="45" spans="1:53">
      <c r="A45" s="151" t="s">
        <v>164</v>
      </c>
      <c r="B45" s="80">
        <v>0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  <c r="AX45" s="80">
        <v>0</v>
      </c>
      <c r="AY45" s="80">
        <v>0</v>
      </c>
      <c r="AZ45" s="80">
        <v>0</v>
      </c>
      <c r="BA45" s="80">
        <v>0</v>
      </c>
    </row>
    <row r="46" spans="1:53">
      <c r="A46" s="151" t="s">
        <v>165</v>
      </c>
      <c r="B46" s="80">
        <v>0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0</v>
      </c>
      <c r="AU46" s="80">
        <v>0</v>
      </c>
      <c r="AV46" s="80">
        <v>0</v>
      </c>
      <c r="AW46" s="80">
        <v>0</v>
      </c>
      <c r="AX46" s="80">
        <v>0</v>
      </c>
      <c r="AY46" s="80">
        <v>0</v>
      </c>
      <c r="AZ46" s="80">
        <v>0</v>
      </c>
      <c r="BA46" s="80">
        <v>0</v>
      </c>
    </row>
    <row r="47" spans="1:53">
      <c r="A47" s="151" t="s">
        <v>166</v>
      </c>
      <c r="B47" s="80">
        <v>-22847.361499999999</v>
      </c>
      <c r="C47" s="80">
        <v>-22847.361499999999</v>
      </c>
      <c r="D47" s="80">
        <v>-22847.361499999999</v>
      </c>
      <c r="E47" s="80">
        <v>-22847.361499999999</v>
      </c>
      <c r="F47" s="80">
        <v>-22847.361499999999</v>
      </c>
      <c r="G47" s="80">
        <v>-22847.361499999999</v>
      </c>
      <c r="H47" s="80">
        <v>-22847.361499999999</v>
      </c>
      <c r="I47" s="80">
        <v>-22847.361499999999</v>
      </c>
      <c r="J47" s="80">
        <v>-22847.361499999999</v>
      </c>
      <c r="K47" s="80">
        <v>-22847.361499999999</v>
      </c>
      <c r="L47" s="80">
        <v>-22847.361499999999</v>
      </c>
      <c r="M47" s="80">
        <v>-22847.361499999999</v>
      </c>
      <c r="N47" s="80">
        <v>-274168.33799999999</v>
      </c>
      <c r="O47" s="80">
        <v>-22847.361499999999</v>
      </c>
      <c r="P47" s="80">
        <v>-22847.361499999999</v>
      </c>
      <c r="Q47" s="80">
        <v>-22847.361499999999</v>
      </c>
      <c r="R47" s="80">
        <v>-22847.361499999999</v>
      </c>
      <c r="S47" s="80">
        <v>-22847.361499999999</v>
      </c>
      <c r="T47" s="80">
        <v>-22847.361499999999</v>
      </c>
      <c r="U47" s="80">
        <v>-22847.361499999999</v>
      </c>
      <c r="V47" s="80">
        <v>-22847.361499999999</v>
      </c>
      <c r="W47" s="80">
        <v>-22847.361499999999</v>
      </c>
      <c r="X47" s="80">
        <v>-22847.361499999999</v>
      </c>
      <c r="Y47" s="80">
        <v>-22847.361499999999</v>
      </c>
      <c r="Z47" s="80">
        <v>-22847.361499999999</v>
      </c>
      <c r="AA47" s="80">
        <v>-274168.33799999999</v>
      </c>
      <c r="AB47" s="80">
        <v>-22847.361499999999</v>
      </c>
      <c r="AC47" s="80">
        <v>-22847.361499999999</v>
      </c>
      <c r="AD47" s="80">
        <v>-22847.361499999999</v>
      </c>
      <c r="AE47" s="80">
        <v>-22847.361499999999</v>
      </c>
      <c r="AF47" s="80">
        <v>-22847.361499999999</v>
      </c>
      <c r="AG47" s="80">
        <v>-22847.361499999999</v>
      </c>
      <c r="AH47" s="80">
        <v>-22847.361499999999</v>
      </c>
      <c r="AI47" s="80">
        <v>-22847.361499999999</v>
      </c>
      <c r="AJ47" s="80">
        <v>-22847.361499999999</v>
      </c>
      <c r="AK47" s="80">
        <v>-22847.361499999999</v>
      </c>
      <c r="AL47" s="80">
        <v>-22847.361499999999</v>
      </c>
      <c r="AM47" s="80">
        <v>-22847.361499999999</v>
      </c>
      <c r="AN47" s="80">
        <v>-274168.33799999999</v>
      </c>
      <c r="AO47" s="80">
        <v>-22847.361499999999</v>
      </c>
      <c r="AP47" s="80">
        <v>-22847.361499999999</v>
      </c>
      <c r="AQ47" s="80">
        <v>-22847.361499999999</v>
      </c>
      <c r="AR47" s="80">
        <v>-22847.361499999999</v>
      </c>
      <c r="AS47" s="80">
        <v>-22847.361499999999</v>
      </c>
      <c r="AT47" s="80">
        <v>-22847.361499999999</v>
      </c>
      <c r="AU47" s="80">
        <v>-22847.361499999999</v>
      </c>
      <c r="AV47" s="80">
        <v>-22847.361499999999</v>
      </c>
      <c r="AW47" s="80">
        <v>-22847.361499999999</v>
      </c>
      <c r="AX47" s="80">
        <v>-22847.361499999999</v>
      </c>
      <c r="AY47" s="80">
        <v>-22847.361499999999</v>
      </c>
      <c r="AZ47" s="80">
        <v>-22847.361499999999</v>
      </c>
      <c r="BA47" s="80">
        <v>-274168.33799999999</v>
      </c>
    </row>
    <row r="48" spans="1:53">
      <c r="A48" s="151" t="s">
        <v>167</v>
      </c>
      <c r="B48" s="80">
        <v>0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  <c r="AX48" s="80">
        <v>0</v>
      </c>
      <c r="AY48" s="80">
        <v>0</v>
      </c>
      <c r="AZ48" s="80">
        <v>0</v>
      </c>
      <c r="BA48" s="80">
        <v>0</v>
      </c>
    </row>
    <row r="49" spans="1:53">
      <c r="A49" s="151" t="s">
        <v>168</v>
      </c>
      <c r="B49" s="80">
        <v>0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v>0</v>
      </c>
      <c r="AW49" s="80">
        <v>0</v>
      </c>
      <c r="AX49" s="80">
        <v>0</v>
      </c>
      <c r="AY49" s="80">
        <v>0</v>
      </c>
      <c r="AZ49" s="80">
        <v>0</v>
      </c>
      <c r="BA49" s="80">
        <v>0</v>
      </c>
    </row>
    <row r="50" spans="1:53">
      <c r="A50" s="151" t="s">
        <v>169</v>
      </c>
      <c r="B50" s="80">
        <v>-24809.7605</v>
      </c>
      <c r="C50" s="80">
        <v>-24809.7605</v>
      </c>
      <c r="D50" s="80">
        <v>-24809.7605</v>
      </c>
      <c r="E50" s="80">
        <v>-24809.7605</v>
      </c>
      <c r="F50" s="80">
        <v>-24809.7605</v>
      </c>
      <c r="G50" s="80">
        <v>-24809.7605</v>
      </c>
      <c r="H50" s="80">
        <v>-24809.7605</v>
      </c>
      <c r="I50" s="80">
        <v>-24809.7605</v>
      </c>
      <c r="J50" s="80">
        <v>-24809.7605</v>
      </c>
      <c r="K50" s="80">
        <v>-24809.7605</v>
      </c>
      <c r="L50" s="80">
        <v>-24809.7605</v>
      </c>
      <c r="M50" s="80">
        <v>-24809.7605</v>
      </c>
      <c r="N50" s="80">
        <v>-297717.12599999999</v>
      </c>
      <c r="O50" s="80">
        <v>-24809.7605</v>
      </c>
      <c r="P50" s="80">
        <v>-24809.7605</v>
      </c>
      <c r="Q50" s="80">
        <v>-24809.7605</v>
      </c>
      <c r="R50" s="80">
        <v>-24809.7605</v>
      </c>
      <c r="S50" s="80">
        <v>-24809.7605</v>
      </c>
      <c r="T50" s="80">
        <v>-24809.7605</v>
      </c>
      <c r="U50" s="80">
        <v>-24809.7605</v>
      </c>
      <c r="V50" s="80">
        <v>-24809.7605</v>
      </c>
      <c r="W50" s="80">
        <v>-24809.7605</v>
      </c>
      <c r="X50" s="80">
        <v>-24809.7605</v>
      </c>
      <c r="Y50" s="80">
        <v>-24809.7605</v>
      </c>
      <c r="Z50" s="80">
        <v>-24809.7605</v>
      </c>
      <c r="AA50" s="80">
        <v>-297717.12599999999</v>
      </c>
      <c r="AB50" s="80">
        <v>-24809.7605</v>
      </c>
      <c r="AC50" s="80">
        <v>-24809.7605</v>
      </c>
      <c r="AD50" s="80">
        <v>-24809.7605</v>
      </c>
      <c r="AE50" s="80">
        <v>-24809.7605</v>
      </c>
      <c r="AF50" s="80">
        <v>-24809.7605</v>
      </c>
      <c r="AG50" s="80">
        <v>-24809.7605</v>
      </c>
      <c r="AH50" s="80">
        <v>-24809.7605</v>
      </c>
      <c r="AI50" s="80">
        <v>-24809.7605</v>
      </c>
      <c r="AJ50" s="80">
        <v>-24809.7605</v>
      </c>
      <c r="AK50" s="80">
        <v>-24809.7605</v>
      </c>
      <c r="AL50" s="80">
        <v>-24809.7605</v>
      </c>
      <c r="AM50" s="80">
        <v>-24809.7605</v>
      </c>
      <c r="AN50" s="80">
        <v>-297717.12599999999</v>
      </c>
      <c r="AO50" s="80">
        <v>-24809.7605</v>
      </c>
      <c r="AP50" s="80">
        <v>-24809.7605</v>
      </c>
      <c r="AQ50" s="80">
        <v>-24809.7605</v>
      </c>
      <c r="AR50" s="80">
        <v>-24809.7605</v>
      </c>
      <c r="AS50" s="80">
        <v>-24809.7605</v>
      </c>
      <c r="AT50" s="80">
        <v>-24809.7605</v>
      </c>
      <c r="AU50" s="80">
        <v>-24809.7605</v>
      </c>
      <c r="AV50" s="80">
        <v>-24809.7605</v>
      </c>
      <c r="AW50" s="80">
        <v>-24809.7605</v>
      </c>
      <c r="AX50" s="80">
        <v>-24809.7605</v>
      </c>
      <c r="AY50" s="80">
        <v>-24809.7605</v>
      </c>
      <c r="AZ50" s="80">
        <v>-24809.7605</v>
      </c>
      <c r="BA50" s="80">
        <v>-297717.12599999999</v>
      </c>
    </row>
    <row r="51" spans="1:53">
      <c r="A51" s="151" t="s">
        <v>170</v>
      </c>
      <c r="B51" s="80">
        <v>0</v>
      </c>
      <c r="C51" s="80">
        <v>0</v>
      </c>
      <c r="D51" s="80">
        <v>0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0</v>
      </c>
      <c r="P51" s="80">
        <v>0</v>
      </c>
      <c r="Q51" s="80">
        <v>0</v>
      </c>
      <c r="R51" s="80">
        <v>0</v>
      </c>
      <c r="S51" s="80">
        <v>0</v>
      </c>
      <c r="T51" s="80">
        <v>0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80">
        <v>0</v>
      </c>
      <c r="AA51" s="80">
        <v>0</v>
      </c>
      <c r="AB51" s="80">
        <v>0</v>
      </c>
      <c r="AC51" s="80">
        <v>0</v>
      </c>
      <c r="AD51" s="80">
        <v>0</v>
      </c>
      <c r="AE51" s="80">
        <v>0</v>
      </c>
      <c r="AF51" s="80">
        <v>0</v>
      </c>
      <c r="AG51" s="80">
        <v>0</v>
      </c>
      <c r="AH51" s="80">
        <v>0</v>
      </c>
      <c r="AI51" s="80">
        <v>0</v>
      </c>
      <c r="AJ51" s="80">
        <v>0</v>
      </c>
      <c r="AK51" s="80">
        <v>0</v>
      </c>
      <c r="AL51" s="80">
        <v>0</v>
      </c>
      <c r="AM51" s="80">
        <v>0</v>
      </c>
      <c r="AN51" s="80">
        <v>0</v>
      </c>
      <c r="AO51" s="80">
        <v>0</v>
      </c>
      <c r="AP51" s="80">
        <v>0</v>
      </c>
      <c r="AQ51" s="80">
        <v>0</v>
      </c>
      <c r="AR51" s="80">
        <v>0</v>
      </c>
      <c r="AS51" s="80">
        <v>0</v>
      </c>
      <c r="AT51" s="80">
        <v>0</v>
      </c>
      <c r="AU51" s="80">
        <v>0</v>
      </c>
      <c r="AV51" s="80">
        <v>0</v>
      </c>
      <c r="AW51" s="80">
        <v>0</v>
      </c>
      <c r="AX51" s="80">
        <v>0</v>
      </c>
      <c r="AY51" s="80">
        <v>0</v>
      </c>
      <c r="AZ51" s="80">
        <v>0</v>
      </c>
      <c r="BA51" s="80">
        <v>0</v>
      </c>
    </row>
    <row r="52" spans="1:53">
      <c r="A52" s="151" t="s">
        <v>171</v>
      </c>
      <c r="B52" s="80">
        <v>0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v>0</v>
      </c>
      <c r="AW52" s="80">
        <v>0</v>
      </c>
      <c r="AX52" s="80">
        <v>0</v>
      </c>
      <c r="AY52" s="80">
        <v>0</v>
      </c>
      <c r="AZ52" s="80">
        <v>0</v>
      </c>
      <c r="BA52" s="80">
        <v>0</v>
      </c>
    </row>
    <row r="53" spans="1:53">
      <c r="A53" s="151" t="s">
        <v>172</v>
      </c>
      <c r="B53" s="80">
        <v>0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v>0</v>
      </c>
      <c r="AW53" s="80">
        <v>0</v>
      </c>
      <c r="AX53" s="80">
        <v>0</v>
      </c>
      <c r="AY53" s="80">
        <v>0</v>
      </c>
      <c r="AZ53" s="80">
        <v>0</v>
      </c>
      <c r="BA53" s="80">
        <v>0</v>
      </c>
    </row>
    <row r="54" spans="1:53">
      <c r="A54" s="151" t="s">
        <v>173</v>
      </c>
      <c r="B54" s="80">
        <v>0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v>0</v>
      </c>
      <c r="AW54" s="80">
        <v>0</v>
      </c>
      <c r="AX54" s="80">
        <v>0</v>
      </c>
      <c r="AY54" s="80">
        <v>0</v>
      </c>
      <c r="AZ54" s="80">
        <v>0</v>
      </c>
      <c r="BA54" s="80">
        <v>0</v>
      </c>
    </row>
    <row r="55" spans="1:53">
      <c r="A55" s="151" t="s">
        <v>174</v>
      </c>
      <c r="B55" s="80">
        <v>-87048.477499999994</v>
      </c>
      <c r="C55" s="80">
        <v>-87048.477499999994</v>
      </c>
      <c r="D55" s="80">
        <v>-87048.477499999994</v>
      </c>
      <c r="E55" s="80">
        <v>-87048.477499999994</v>
      </c>
      <c r="F55" s="80">
        <v>-87048.477499999994</v>
      </c>
      <c r="G55" s="80">
        <v>-87048.477499999994</v>
      </c>
      <c r="H55" s="80">
        <v>-87048.477499999994</v>
      </c>
      <c r="I55" s="80">
        <v>-87048.477499999994</v>
      </c>
      <c r="J55" s="80">
        <v>-87048.477499999994</v>
      </c>
      <c r="K55" s="80">
        <v>-87048.477499999994</v>
      </c>
      <c r="L55" s="80">
        <v>-87048.477499999994</v>
      </c>
      <c r="M55" s="80">
        <v>-87048.477499999994</v>
      </c>
      <c r="N55" s="80">
        <v>-1044581.73</v>
      </c>
      <c r="O55" s="80">
        <v>-87048.477499999994</v>
      </c>
      <c r="P55" s="80">
        <v>-87048.477499999994</v>
      </c>
      <c r="Q55" s="80">
        <v>-87048.477499999994</v>
      </c>
      <c r="R55" s="80">
        <v>-87048.477499999994</v>
      </c>
      <c r="S55" s="80">
        <v>-87048.477499999994</v>
      </c>
      <c r="T55" s="80">
        <v>-87048.477499999994</v>
      </c>
      <c r="U55" s="80">
        <v>-87048.477499999994</v>
      </c>
      <c r="V55" s="80">
        <v>-87048.477499999994</v>
      </c>
      <c r="W55" s="80">
        <v>-87048.477499999994</v>
      </c>
      <c r="X55" s="80">
        <v>-87048.477499999994</v>
      </c>
      <c r="Y55" s="80">
        <v>-87048.477499999994</v>
      </c>
      <c r="Z55" s="80">
        <v>-87048.477499999994</v>
      </c>
      <c r="AA55" s="80">
        <v>-1044581.73</v>
      </c>
      <c r="AB55" s="80">
        <v>-87048.477499999994</v>
      </c>
      <c r="AC55" s="80">
        <v>-87048.477499999994</v>
      </c>
      <c r="AD55" s="80">
        <v>-87048.477499999994</v>
      </c>
      <c r="AE55" s="80">
        <v>-87048.477499999994</v>
      </c>
      <c r="AF55" s="80">
        <v>-87048.477499999994</v>
      </c>
      <c r="AG55" s="80">
        <v>-87048.477499999994</v>
      </c>
      <c r="AH55" s="80">
        <v>-87048.477499999994</v>
      </c>
      <c r="AI55" s="80">
        <v>-87048.477499999994</v>
      </c>
      <c r="AJ55" s="80">
        <v>-87048.477499999994</v>
      </c>
      <c r="AK55" s="80">
        <v>-87048.477499999994</v>
      </c>
      <c r="AL55" s="80">
        <v>-87048.477499999994</v>
      </c>
      <c r="AM55" s="80">
        <v>-87048.477499999994</v>
      </c>
      <c r="AN55" s="80">
        <v>-1044581.73</v>
      </c>
      <c r="AO55" s="80">
        <v>-87048.477499999994</v>
      </c>
      <c r="AP55" s="80">
        <v>-87048.477499999994</v>
      </c>
      <c r="AQ55" s="80">
        <v>-87048.477499999994</v>
      </c>
      <c r="AR55" s="80">
        <v>-87048.477499999994</v>
      </c>
      <c r="AS55" s="80">
        <v>-87048.477499999994</v>
      </c>
      <c r="AT55" s="80">
        <v>-87048.477499999994</v>
      </c>
      <c r="AU55" s="80">
        <v>-87048.477499999994</v>
      </c>
      <c r="AV55" s="80">
        <v>-87048.477499999994</v>
      </c>
      <c r="AW55" s="80">
        <v>-87048.477499999994</v>
      </c>
      <c r="AX55" s="80">
        <v>-87048.477499999994</v>
      </c>
      <c r="AY55" s="80">
        <v>-87048.477499999994</v>
      </c>
      <c r="AZ55" s="80">
        <v>-87048.477499999994</v>
      </c>
      <c r="BA55" s="80">
        <v>-1044581.73</v>
      </c>
    </row>
    <row r="56" spans="1:53">
      <c r="A56" s="151" t="s">
        <v>175</v>
      </c>
      <c r="B56" s="80">
        <v>-14230120.927157</v>
      </c>
      <c r="C56" s="80">
        <v>-12844495.470419999</v>
      </c>
      <c r="D56" s="80">
        <v>-10632220.0852488</v>
      </c>
      <c r="E56" s="80">
        <v>-11579471.6626055</v>
      </c>
      <c r="F56" s="80">
        <v>-12959777.277858</v>
      </c>
      <c r="G56" s="80">
        <v>-15009087.551257599</v>
      </c>
      <c r="H56" s="80">
        <v>-14904863.969973199</v>
      </c>
      <c r="I56" s="80">
        <v>-15402621.068829</v>
      </c>
      <c r="J56" s="80">
        <v>-14583939.2679103</v>
      </c>
      <c r="K56" s="80">
        <v>-15285577.0644552</v>
      </c>
      <c r="L56" s="80">
        <v>-11595018.9290042</v>
      </c>
      <c r="M56" s="80">
        <v>-12770160.279805601</v>
      </c>
      <c r="N56" s="80">
        <v>-161797353.55452499</v>
      </c>
      <c r="O56" s="80">
        <v>-15938423.0601609</v>
      </c>
      <c r="P56" s="80">
        <v>-14376231.1147424</v>
      </c>
      <c r="Q56" s="80">
        <v>-11891324.896637401</v>
      </c>
      <c r="R56" s="80">
        <v>-12969800.1813813</v>
      </c>
      <c r="S56" s="80">
        <v>-14520723.132553499</v>
      </c>
      <c r="T56" s="80">
        <v>-16349649.8194615</v>
      </c>
      <c r="U56" s="80">
        <v>-16235151.080531999</v>
      </c>
      <c r="V56" s="80">
        <v>-16777166.126134999</v>
      </c>
      <c r="W56" s="80">
        <v>-15886589.115688</v>
      </c>
      <c r="X56" s="80">
        <v>-16480489.3165676</v>
      </c>
      <c r="Y56" s="80">
        <v>-12783687.459786</v>
      </c>
      <c r="Z56" s="80">
        <v>-14093093.2372008</v>
      </c>
      <c r="AA56" s="80">
        <v>-178302328.54084599</v>
      </c>
      <c r="AB56" s="80">
        <v>-17413446.245083202</v>
      </c>
      <c r="AC56" s="80">
        <v>-15657693.3440568</v>
      </c>
      <c r="AD56" s="80">
        <v>-12957400.9460278</v>
      </c>
      <c r="AE56" s="80">
        <v>-14102906.3909421</v>
      </c>
      <c r="AF56" s="80">
        <v>-15794707.850449</v>
      </c>
      <c r="AG56" s="80">
        <v>-18474721.1225731</v>
      </c>
      <c r="AH56" s="80">
        <v>-18343708.5070103</v>
      </c>
      <c r="AI56" s="80">
        <v>-18980775.158035699</v>
      </c>
      <c r="AJ56" s="80">
        <v>-17972807.0601747</v>
      </c>
      <c r="AK56" s="80">
        <v>-18437433.984739501</v>
      </c>
      <c r="AL56" s="80">
        <v>-14478705.3500754</v>
      </c>
      <c r="AM56" s="80">
        <v>-15965424.371536201</v>
      </c>
      <c r="AN56" s="80">
        <v>-198579730.330704</v>
      </c>
      <c r="AO56" s="80">
        <v>-19769414.293414999</v>
      </c>
      <c r="AP56" s="80">
        <v>-17748283.926444702</v>
      </c>
      <c r="AQ56" s="80">
        <v>-14690815.9035888</v>
      </c>
      <c r="AR56" s="80">
        <v>-15983625.341501299</v>
      </c>
      <c r="AS56" s="80">
        <v>-17894876.3236675</v>
      </c>
      <c r="AT56" s="80">
        <v>-18613521.599722501</v>
      </c>
      <c r="AU56" s="80">
        <v>-18478279.024548799</v>
      </c>
      <c r="AV56" s="80">
        <v>-19127172.426336002</v>
      </c>
      <c r="AW56" s="80">
        <v>-18109040.765353799</v>
      </c>
      <c r="AX56" s="80">
        <v>-18582904.850066599</v>
      </c>
      <c r="AY56" s="80">
        <v>-14619032.1723062</v>
      </c>
      <c r="AZ56" s="80">
        <v>-16107596.338453099</v>
      </c>
      <c r="BA56" s="80">
        <v>-209724562.965404</v>
      </c>
    </row>
    <row r="57" spans="1:53">
      <c r="A57" s="151" t="s">
        <v>176</v>
      </c>
      <c r="B57" s="80">
        <v>0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80">
        <v>0</v>
      </c>
      <c r="AA57" s="80">
        <v>0</v>
      </c>
      <c r="AB57" s="80">
        <v>0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</v>
      </c>
      <c r="AO57" s="80">
        <v>0</v>
      </c>
      <c r="AP57" s="80">
        <v>0</v>
      </c>
      <c r="AQ57" s="80">
        <v>0</v>
      </c>
      <c r="AR57" s="80">
        <v>0</v>
      </c>
      <c r="AS57" s="80">
        <v>0</v>
      </c>
      <c r="AT57" s="80">
        <v>0</v>
      </c>
      <c r="AU57" s="80">
        <v>0</v>
      </c>
      <c r="AV57" s="80">
        <v>0</v>
      </c>
      <c r="AW57" s="80">
        <v>0</v>
      </c>
      <c r="AX57" s="80">
        <v>0</v>
      </c>
      <c r="AY57" s="80">
        <v>0</v>
      </c>
      <c r="AZ57" s="80">
        <v>0</v>
      </c>
      <c r="BA57" s="80">
        <v>0</v>
      </c>
    </row>
    <row r="58" spans="1:53">
      <c r="A58" s="151" t="s">
        <v>177</v>
      </c>
      <c r="B58" s="80">
        <v>0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80">
        <v>0</v>
      </c>
      <c r="S58" s="80">
        <v>0</v>
      </c>
      <c r="T58" s="80">
        <v>0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</v>
      </c>
      <c r="AO58" s="80">
        <v>0</v>
      </c>
      <c r="AP58" s="80">
        <v>0</v>
      </c>
      <c r="AQ58" s="80">
        <v>0</v>
      </c>
      <c r="AR58" s="80">
        <v>0</v>
      </c>
      <c r="AS58" s="80">
        <v>0</v>
      </c>
      <c r="AT58" s="80">
        <v>0</v>
      </c>
      <c r="AU58" s="80">
        <v>0</v>
      </c>
      <c r="AV58" s="80">
        <v>0</v>
      </c>
      <c r="AW58" s="80">
        <v>0</v>
      </c>
      <c r="AX58" s="80">
        <v>0</v>
      </c>
      <c r="AY58" s="80">
        <v>0</v>
      </c>
      <c r="AZ58" s="80">
        <v>0</v>
      </c>
      <c r="BA58" s="80">
        <v>0</v>
      </c>
    </row>
    <row r="59" spans="1:53">
      <c r="A59" s="151" t="s">
        <v>178</v>
      </c>
      <c r="B59" s="80">
        <v>0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</row>
    <row r="60" spans="1:53">
      <c r="A60" s="151" t="s">
        <v>179</v>
      </c>
      <c r="B60" s="80">
        <v>-14230120.927157</v>
      </c>
      <c r="C60" s="80">
        <v>-12844495.470419999</v>
      </c>
      <c r="D60" s="80">
        <v>-10632220.0852488</v>
      </c>
      <c r="E60" s="80">
        <v>-11579471.6626055</v>
      </c>
      <c r="F60" s="80">
        <v>-12959777.277858</v>
      </c>
      <c r="G60" s="80">
        <v>-15009087.551257599</v>
      </c>
      <c r="H60" s="80">
        <v>-14904863.969973199</v>
      </c>
      <c r="I60" s="80">
        <v>-15402621.068829</v>
      </c>
      <c r="J60" s="80">
        <v>-14583939.2679103</v>
      </c>
      <c r="K60" s="80">
        <v>-15285577.0644552</v>
      </c>
      <c r="L60" s="80">
        <v>-11595018.9290042</v>
      </c>
      <c r="M60" s="80">
        <v>-12770160.279805601</v>
      </c>
      <c r="N60" s="80">
        <v>-161797353.55452499</v>
      </c>
      <c r="O60" s="80">
        <v>-15938423.0601609</v>
      </c>
      <c r="P60" s="80">
        <v>-14376231.1147424</v>
      </c>
      <c r="Q60" s="80">
        <v>-11891324.896637401</v>
      </c>
      <c r="R60" s="80">
        <v>-12969800.1813813</v>
      </c>
      <c r="S60" s="80">
        <v>-14520723.132553499</v>
      </c>
      <c r="T60" s="80">
        <v>-16349649.8194615</v>
      </c>
      <c r="U60" s="80">
        <v>-16235151.080531999</v>
      </c>
      <c r="V60" s="80">
        <v>-16777166.126134999</v>
      </c>
      <c r="W60" s="80">
        <v>-15886589.115688</v>
      </c>
      <c r="X60" s="80">
        <v>-16480489.3165676</v>
      </c>
      <c r="Y60" s="80">
        <v>-12783687.459786</v>
      </c>
      <c r="Z60" s="80">
        <v>-14093093.2372008</v>
      </c>
      <c r="AA60" s="80">
        <v>-178302328.54084599</v>
      </c>
      <c r="AB60" s="80">
        <v>-17413446.245083202</v>
      </c>
      <c r="AC60" s="80">
        <v>-15657693.3440568</v>
      </c>
      <c r="AD60" s="80">
        <v>-12957400.9460278</v>
      </c>
      <c r="AE60" s="80">
        <v>-14102906.3909421</v>
      </c>
      <c r="AF60" s="80">
        <v>-15794707.850449</v>
      </c>
      <c r="AG60" s="80">
        <v>-18474721.1225731</v>
      </c>
      <c r="AH60" s="80">
        <v>-18343708.5070103</v>
      </c>
      <c r="AI60" s="80">
        <v>-18980775.158035699</v>
      </c>
      <c r="AJ60" s="80">
        <v>-17972807.0601747</v>
      </c>
      <c r="AK60" s="80">
        <v>-18437433.984739501</v>
      </c>
      <c r="AL60" s="80">
        <v>-14478705.3500754</v>
      </c>
      <c r="AM60" s="80">
        <v>-15965424.371536201</v>
      </c>
      <c r="AN60" s="80">
        <v>-198579730.330704</v>
      </c>
      <c r="AO60" s="80">
        <v>-19769414.293414999</v>
      </c>
      <c r="AP60" s="80">
        <v>-17748283.926444702</v>
      </c>
      <c r="AQ60" s="80">
        <v>-14690815.9035888</v>
      </c>
      <c r="AR60" s="80">
        <v>-15983625.341501299</v>
      </c>
      <c r="AS60" s="80">
        <v>-17894876.3236675</v>
      </c>
      <c r="AT60" s="80">
        <v>-18613521.599722501</v>
      </c>
      <c r="AU60" s="80">
        <v>-18478279.024548799</v>
      </c>
      <c r="AV60" s="80">
        <v>-19127172.426336002</v>
      </c>
      <c r="AW60" s="80">
        <v>-18109040.765353799</v>
      </c>
      <c r="AX60" s="80">
        <v>-18582904.850066599</v>
      </c>
      <c r="AY60" s="80">
        <v>-14619032.1723062</v>
      </c>
      <c r="AZ60" s="80">
        <v>-16107596.338453099</v>
      </c>
      <c r="BA60" s="80">
        <v>-209724562.965404</v>
      </c>
    </row>
    <row r="61" spans="1:53">
      <c r="A61" s="151" t="s">
        <v>180</v>
      </c>
      <c r="B61" s="80">
        <v>-256560.47099999999</v>
      </c>
      <c r="C61" s="80">
        <v>-256560.47099999999</v>
      </c>
      <c r="D61" s="80">
        <v>-256560.47099999999</v>
      </c>
      <c r="E61" s="80">
        <v>-256560.47099999999</v>
      </c>
      <c r="F61" s="80">
        <v>-256560.47099999999</v>
      </c>
      <c r="G61" s="80">
        <v>-256560.47099999999</v>
      </c>
      <c r="H61" s="80">
        <v>-256560.47099999999</v>
      </c>
      <c r="I61" s="80">
        <v>-256560.47099999999</v>
      </c>
      <c r="J61" s="80">
        <v>-256560.47099999999</v>
      </c>
      <c r="K61" s="80">
        <v>-256560.47099999999</v>
      </c>
      <c r="L61" s="80">
        <v>-256560.47099999999</v>
      </c>
      <c r="M61" s="80">
        <v>-256560.47099999999</v>
      </c>
      <c r="N61" s="80">
        <v>-3078725.65199999</v>
      </c>
      <c r="O61" s="80">
        <v>-256560.47099999999</v>
      </c>
      <c r="P61" s="80">
        <v>-256560.47099999999</v>
      </c>
      <c r="Q61" s="80">
        <v>-256560.47099999999</v>
      </c>
      <c r="R61" s="80">
        <v>-256560.47099999999</v>
      </c>
      <c r="S61" s="80">
        <v>-256560.47099999999</v>
      </c>
      <c r="T61" s="80">
        <v>-256560.47099999999</v>
      </c>
      <c r="U61" s="80">
        <v>-256560.47099999999</v>
      </c>
      <c r="V61" s="80">
        <v>-256560.47099999999</v>
      </c>
      <c r="W61" s="80">
        <v>-256560.47099999999</v>
      </c>
      <c r="X61" s="80">
        <v>-256560.47099999999</v>
      </c>
      <c r="Y61" s="80">
        <v>-256560.47099999999</v>
      </c>
      <c r="Z61" s="80">
        <v>-256560.47099999999</v>
      </c>
      <c r="AA61" s="80">
        <v>-3078725.65199999</v>
      </c>
      <c r="AB61" s="80">
        <v>-256560.47099999999</v>
      </c>
      <c r="AC61" s="80">
        <v>-256560.47099999999</v>
      </c>
      <c r="AD61" s="80">
        <v>-256560.47099999999</v>
      </c>
      <c r="AE61" s="80">
        <v>-256560.47099999999</v>
      </c>
      <c r="AF61" s="80">
        <v>-256560.47099999999</v>
      </c>
      <c r="AG61" s="80">
        <v>-256560.47099999999</v>
      </c>
      <c r="AH61" s="80">
        <v>-256560.47099999999</v>
      </c>
      <c r="AI61" s="80">
        <v>-256560.47099999999</v>
      </c>
      <c r="AJ61" s="80">
        <v>-256560.47099999999</v>
      </c>
      <c r="AK61" s="80">
        <v>-256560.47099999999</v>
      </c>
      <c r="AL61" s="80">
        <v>-256560.47099999999</v>
      </c>
      <c r="AM61" s="80">
        <v>-256560.47099999999</v>
      </c>
      <c r="AN61" s="80">
        <v>-3078725.65199999</v>
      </c>
      <c r="AO61" s="80">
        <v>-256560.47099999999</v>
      </c>
      <c r="AP61" s="80">
        <v>-256560.47099999999</v>
      </c>
      <c r="AQ61" s="80">
        <v>-256560.47099999999</v>
      </c>
      <c r="AR61" s="80">
        <v>-256560.47099999999</v>
      </c>
      <c r="AS61" s="80">
        <v>-256560.47099999999</v>
      </c>
      <c r="AT61" s="80">
        <v>-256560.47099999999</v>
      </c>
      <c r="AU61" s="80">
        <v>-256560.47099999999</v>
      </c>
      <c r="AV61" s="80">
        <v>-256560.47099999999</v>
      </c>
      <c r="AW61" s="80">
        <v>-256560.47099999999</v>
      </c>
      <c r="AX61" s="80">
        <v>-256560.47099999999</v>
      </c>
      <c r="AY61" s="80">
        <v>-256560.47099999999</v>
      </c>
      <c r="AZ61" s="80">
        <v>-256560.47099999999</v>
      </c>
      <c r="BA61" s="80">
        <v>-3078725.65199999</v>
      </c>
    </row>
    <row r="62" spans="1:53">
      <c r="A62" s="151" t="s">
        <v>181</v>
      </c>
      <c r="B62" s="80">
        <v>-406986.939166667</v>
      </c>
      <c r="C62" s="80">
        <v>-406986.939166667</v>
      </c>
      <c r="D62" s="80">
        <v>-406986.939166667</v>
      </c>
      <c r="E62" s="80">
        <v>-406986.939166667</v>
      </c>
      <c r="F62" s="80">
        <v>-406986.939166667</v>
      </c>
      <c r="G62" s="80">
        <v>-406986.939166667</v>
      </c>
      <c r="H62" s="80">
        <v>-406986.939166667</v>
      </c>
      <c r="I62" s="80">
        <v>-406986.939166667</v>
      </c>
      <c r="J62" s="80">
        <v>-406986.939166667</v>
      </c>
      <c r="K62" s="80">
        <v>-406986.939166667</v>
      </c>
      <c r="L62" s="80">
        <v>-406986.939166667</v>
      </c>
      <c r="M62" s="80">
        <v>-406986.939166667</v>
      </c>
      <c r="N62" s="80">
        <v>-4883843.2699999996</v>
      </c>
      <c r="O62" s="80">
        <v>-406986.939166667</v>
      </c>
      <c r="P62" s="80">
        <v>-406986.939166667</v>
      </c>
      <c r="Q62" s="80">
        <v>-406986.939166667</v>
      </c>
      <c r="R62" s="80">
        <v>-406986.939166667</v>
      </c>
      <c r="S62" s="80">
        <v>-406986.939166667</v>
      </c>
      <c r="T62" s="80">
        <v>-406986.939166667</v>
      </c>
      <c r="U62" s="80">
        <v>-406986.939166667</v>
      </c>
      <c r="V62" s="80">
        <v>-406986.939166667</v>
      </c>
      <c r="W62" s="80">
        <v>-406986.939166667</v>
      </c>
      <c r="X62" s="80">
        <v>-406986.939166667</v>
      </c>
      <c r="Y62" s="80">
        <v>-406986.939166667</v>
      </c>
      <c r="Z62" s="80">
        <v>-406986.939166667</v>
      </c>
      <c r="AA62" s="80">
        <v>-4883843.2699999996</v>
      </c>
      <c r="AB62" s="80">
        <v>-406986.939166667</v>
      </c>
      <c r="AC62" s="80">
        <v>-406986.939166667</v>
      </c>
      <c r="AD62" s="80">
        <v>-406986.939166667</v>
      </c>
      <c r="AE62" s="80">
        <v>-406986.939166667</v>
      </c>
      <c r="AF62" s="80">
        <v>-406986.939166667</v>
      </c>
      <c r="AG62" s="80">
        <v>-406986.939166667</v>
      </c>
      <c r="AH62" s="80">
        <v>-406986.939166667</v>
      </c>
      <c r="AI62" s="80">
        <v>-406986.939166667</v>
      </c>
      <c r="AJ62" s="80">
        <v>-406986.939166667</v>
      </c>
      <c r="AK62" s="80">
        <v>-406986.939166667</v>
      </c>
      <c r="AL62" s="80">
        <v>-406986.939166667</v>
      </c>
      <c r="AM62" s="80">
        <v>-406986.939166667</v>
      </c>
      <c r="AN62" s="80">
        <v>-4883843.2699999996</v>
      </c>
      <c r="AO62" s="80">
        <v>-406986.939166667</v>
      </c>
      <c r="AP62" s="80">
        <v>-406986.939166667</v>
      </c>
      <c r="AQ62" s="80">
        <v>-406986.939166667</v>
      </c>
      <c r="AR62" s="80">
        <v>-406986.939166667</v>
      </c>
      <c r="AS62" s="80">
        <v>-406986.939166667</v>
      </c>
      <c r="AT62" s="80">
        <v>-406986.939166667</v>
      </c>
      <c r="AU62" s="80">
        <v>-406986.939166667</v>
      </c>
      <c r="AV62" s="80">
        <v>-406986.939166667</v>
      </c>
      <c r="AW62" s="80">
        <v>-406986.939166667</v>
      </c>
      <c r="AX62" s="80">
        <v>-406986.939166667</v>
      </c>
      <c r="AY62" s="80">
        <v>-406986.939166667</v>
      </c>
      <c r="AZ62" s="80">
        <v>-406986.939166667</v>
      </c>
      <c r="BA62" s="80">
        <v>-4883843.2699999996</v>
      </c>
    </row>
    <row r="63" spans="1:53">
      <c r="A63" s="151" t="s">
        <v>182</v>
      </c>
      <c r="B63" s="80">
        <v>-312728.38199999998</v>
      </c>
      <c r="C63" s="80">
        <v>-312728.38199999998</v>
      </c>
      <c r="D63" s="80">
        <v>-312728.38199999998</v>
      </c>
      <c r="E63" s="80">
        <v>-312728.38199999998</v>
      </c>
      <c r="F63" s="80">
        <v>-312728.38199999998</v>
      </c>
      <c r="G63" s="80">
        <v>-312728.38199999998</v>
      </c>
      <c r="H63" s="80">
        <v>-312728.38199999998</v>
      </c>
      <c r="I63" s="80">
        <v>-312728.38199999998</v>
      </c>
      <c r="J63" s="80">
        <v>-312728.38199999998</v>
      </c>
      <c r="K63" s="80">
        <v>-312728.38199999998</v>
      </c>
      <c r="L63" s="80">
        <v>-312728.38199999998</v>
      </c>
      <c r="M63" s="80">
        <v>-312728.38199999998</v>
      </c>
      <c r="N63" s="80">
        <v>-3752740.5839999998</v>
      </c>
      <c r="O63" s="80">
        <v>-312728.38199999998</v>
      </c>
      <c r="P63" s="80">
        <v>-312728.38199999998</v>
      </c>
      <c r="Q63" s="80">
        <v>-312728.38199999998</v>
      </c>
      <c r="R63" s="80">
        <v>-312728.38199999998</v>
      </c>
      <c r="S63" s="80">
        <v>-312728.38199999998</v>
      </c>
      <c r="T63" s="80">
        <v>-312728.38199999998</v>
      </c>
      <c r="U63" s="80">
        <v>-312728.38199999998</v>
      </c>
      <c r="V63" s="80">
        <v>-312728.38199999998</v>
      </c>
      <c r="W63" s="80">
        <v>-312728.38199999998</v>
      </c>
      <c r="X63" s="80">
        <v>-312728.38199999998</v>
      </c>
      <c r="Y63" s="80">
        <v>-312728.38199999998</v>
      </c>
      <c r="Z63" s="80">
        <v>-312728.38199999998</v>
      </c>
      <c r="AA63" s="80">
        <v>-3752740.5839999998</v>
      </c>
      <c r="AB63" s="80">
        <v>-312728.38199999998</v>
      </c>
      <c r="AC63" s="80">
        <v>-312728.38199999998</v>
      </c>
      <c r="AD63" s="80">
        <v>-312728.38199999998</v>
      </c>
      <c r="AE63" s="80">
        <v>-312728.38199999998</v>
      </c>
      <c r="AF63" s="80">
        <v>-312728.38199999998</v>
      </c>
      <c r="AG63" s="80">
        <v>-312728.38199999998</v>
      </c>
      <c r="AH63" s="80">
        <v>-312728.38199999998</v>
      </c>
      <c r="AI63" s="80">
        <v>-312728.38199999998</v>
      </c>
      <c r="AJ63" s="80">
        <v>-312728.38199999998</v>
      </c>
      <c r="AK63" s="80">
        <v>-312728.38199999998</v>
      </c>
      <c r="AL63" s="80">
        <v>-312728.38199999998</v>
      </c>
      <c r="AM63" s="80">
        <v>-312728.38199999998</v>
      </c>
      <c r="AN63" s="80">
        <v>-3752740.5839999998</v>
      </c>
      <c r="AO63" s="80">
        <v>-312728.38199999998</v>
      </c>
      <c r="AP63" s="80">
        <v>-312728.38199999998</v>
      </c>
      <c r="AQ63" s="80">
        <v>-312728.38199999998</v>
      </c>
      <c r="AR63" s="80">
        <v>-312728.38199999998</v>
      </c>
      <c r="AS63" s="80">
        <v>-312728.38199999998</v>
      </c>
      <c r="AT63" s="80">
        <v>-312728.38199999998</v>
      </c>
      <c r="AU63" s="80">
        <v>-312728.38199999998</v>
      </c>
      <c r="AV63" s="80">
        <v>-312728.38199999998</v>
      </c>
      <c r="AW63" s="80">
        <v>-312728.38199999998</v>
      </c>
      <c r="AX63" s="80">
        <v>-312728.38199999998</v>
      </c>
      <c r="AY63" s="80">
        <v>-312728.38199999998</v>
      </c>
      <c r="AZ63" s="80">
        <v>-312728.38199999998</v>
      </c>
      <c r="BA63" s="80">
        <v>-3752740.5839999998</v>
      </c>
    </row>
    <row r="64" spans="1:53">
      <c r="A64" s="151" t="s">
        <v>183</v>
      </c>
      <c r="B64" s="80">
        <v>-10547.941999999999</v>
      </c>
      <c r="C64" s="80">
        <v>-10547.941999999999</v>
      </c>
      <c r="D64" s="80">
        <v>-10547.941999999999</v>
      </c>
      <c r="E64" s="80">
        <v>-10547.941999999999</v>
      </c>
      <c r="F64" s="80">
        <v>-10547.941999999999</v>
      </c>
      <c r="G64" s="80">
        <v>-10547.941999999999</v>
      </c>
      <c r="H64" s="80">
        <v>-10547.941999999999</v>
      </c>
      <c r="I64" s="80">
        <v>-10547.941999999999</v>
      </c>
      <c r="J64" s="80">
        <v>-10547.941999999999</v>
      </c>
      <c r="K64" s="80">
        <v>-10547.941999999999</v>
      </c>
      <c r="L64" s="80">
        <v>-10547.941999999999</v>
      </c>
      <c r="M64" s="80">
        <v>-10547.941999999999</v>
      </c>
      <c r="N64" s="80">
        <v>-126575.304</v>
      </c>
      <c r="O64" s="80">
        <v>-10547.941999999999</v>
      </c>
      <c r="P64" s="80">
        <v>-10547.941999999999</v>
      </c>
      <c r="Q64" s="80">
        <v>-10547.941999999999</v>
      </c>
      <c r="R64" s="80">
        <v>-10547.941999999999</v>
      </c>
      <c r="S64" s="80">
        <v>-10547.941999999999</v>
      </c>
      <c r="T64" s="80">
        <v>-10547.941999999999</v>
      </c>
      <c r="U64" s="80">
        <v>-10547.941999999999</v>
      </c>
      <c r="V64" s="80">
        <v>-10547.941999999999</v>
      </c>
      <c r="W64" s="80">
        <v>-10547.941999999999</v>
      </c>
      <c r="X64" s="80">
        <v>-10547.941999999999</v>
      </c>
      <c r="Y64" s="80">
        <v>-10547.941999999999</v>
      </c>
      <c r="Z64" s="80">
        <v>-10547.941999999999</v>
      </c>
      <c r="AA64" s="80">
        <v>-126575.304</v>
      </c>
      <c r="AB64" s="80">
        <v>-10547.941999999999</v>
      </c>
      <c r="AC64" s="80">
        <v>-10547.941999999999</v>
      </c>
      <c r="AD64" s="80">
        <v>-10547.941999999999</v>
      </c>
      <c r="AE64" s="80">
        <v>-10547.941999999999</v>
      </c>
      <c r="AF64" s="80">
        <v>-10547.941999999999</v>
      </c>
      <c r="AG64" s="80">
        <v>-10547.941999999999</v>
      </c>
      <c r="AH64" s="80">
        <v>-10547.941999999999</v>
      </c>
      <c r="AI64" s="80">
        <v>-10547.941999999999</v>
      </c>
      <c r="AJ64" s="80">
        <v>-10547.941999999999</v>
      </c>
      <c r="AK64" s="80">
        <v>-10547.941999999999</v>
      </c>
      <c r="AL64" s="80">
        <v>-10547.941999999999</v>
      </c>
      <c r="AM64" s="80">
        <v>-10547.941999999999</v>
      </c>
      <c r="AN64" s="80">
        <v>-126575.304</v>
      </c>
      <c r="AO64" s="80">
        <v>-10547.941999999999</v>
      </c>
      <c r="AP64" s="80">
        <v>-10547.941999999999</v>
      </c>
      <c r="AQ64" s="80">
        <v>-10547.941999999999</v>
      </c>
      <c r="AR64" s="80">
        <v>-10547.941999999999</v>
      </c>
      <c r="AS64" s="80">
        <v>-10547.941999999999</v>
      </c>
      <c r="AT64" s="80">
        <v>-10547.941999999999</v>
      </c>
      <c r="AU64" s="80">
        <v>-10547.941999999999</v>
      </c>
      <c r="AV64" s="80">
        <v>-10547.941999999999</v>
      </c>
      <c r="AW64" s="80">
        <v>-10547.941999999999</v>
      </c>
      <c r="AX64" s="80">
        <v>-10547.941999999999</v>
      </c>
      <c r="AY64" s="80">
        <v>-10547.941999999999</v>
      </c>
      <c r="AZ64" s="80">
        <v>-10547.941999999999</v>
      </c>
      <c r="BA64" s="80">
        <v>-126575.304</v>
      </c>
    </row>
    <row r="65" spans="1:53">
      <c r="A65" s="151" t="s">
        <v>184</v>
      </c>
      <c r="B65" s="80">
        <v>-22663.815999999999</v>
      </c>
      <c r="C65" s="80">
        <v>-22663.815999999999</v>
      </c>
      <c r="D65" s="80">
        <v>-22663.815999999999</v>
      </c>
      <c r="E65" s="80">
        <v>-22663.815999999999</v>
      </c>
      <c r="F65" s="80">
        <v>-22663.815999999999</v>
      </c>
      <c r="G65" s="80">
        <v>-22663.815999999999</v>
      </c>
      <c r="H65" s="80">
        <v>-22663.815999999999</v>
      </c>
      <c r="I65" s="80">
        <v>-22663.815999999999</v>
      </c>
      <c r="J65" s="80">
        <v>-22663.815999999999</v>
      </c>
      <c r="K65" s="80">
        <v>-22663.815999999999</v>
      </c>
      <c r="L65" s="80">
        <v>-22663.815999999999</v>
      </c>
      <c r="M65" s="80">
        <v>-22663.815999999999</v>
      </c>
      <c r="N65" s="80">
        <v>-271965.79200000002</v>
      </c>
      <c r="O65" s="80">
        <v>-22663.815999999999</v>
      </c>
      <c r="P65" s="80">
        <v>-22663.815999999999</v>
      </c>
      <c r="Q65" s="80">
        <v>-22663.815999999999</v>
      </c>
      <c r="R65" s="80">
        <v>-22663.815999999999</v>
      </c>
      <c r="S65" s="80">
        <v>-22663.815999999999</v>
      </c>
      <c r="T65" s="80">
        <v>-22663.815999999999</v>
      </c>
      <c r="U65" s="80">
        <v>-22663.815999999999</v>
      </c>
      <c r="V65" s="80">
        <v>-22663.815999999999</v>
      </c>
      <c r="W65" s="80">
        <v>-22663.815999999999</v>
      </c>
      <c r="X65" s="80">
        <v>-22663.815999999999</v>
      </c>
      <c r="Y65" s="80">
        <v>-22663.815999999999</v>
      </c>
      <c r="Z65" s="80">
        <v>-22663.815999999999</v>
      </c>
      <c r="AA65" s="80">
        <v>-271965.79200000002</v>
      </c>
      <c r="AB65" s="80">
        <v>-22663.815999999999</v>
      </c>
      <c r="AC65" s="80">
        <v>-22663.815999999999</v>
      </c>
      <c r="AD65" s="80">
        <v>-22663.815999999999</v>
      </c>
      <c r="AE65" s="80">
        <v>-22663.815999999999</v>
      </c>
      <c r="AF65" s="80">
        <v>-22663.815999999999</v>
      </c>
      <c r="AG65" s="80">
        <v>-22663.815999999999</v>
      </c>
      <c r="AH65" s="80">
        <v>-22663.815999999999</v>
      </c>
      <c r="AI65" s="80">
        <v>-22663.815999999999</v>
      </c>
      <c r="AJ65" s="80">
        <v>-22663.815999999999</v>
      </c>
      <c r="AK65" s="80">
        <v>-22663.815999999999</v>
      </c>
      <c r="AL65" s="80">
        <v>-22663.815999999999</v>
      </c>
      <c r="AM65" s="80">
        <v>-22663.815999999999</v>
      </c>
      <c r="AN65" s="80">
        <v>-271965.79200000002</v>
      </c>
      <c r="AO65" s="80">
        <v>-22663.815999999999</v>
      </c>
      <c r="AP65" s="80">
        <v>-22663.815999999999</v>
      </c>
      <c r="AQ65" s="80">
        <v>-22663.815999999999</v>
      </c>
      <c r="AR65" s="80">
        <v>-22663.815999999999</v>
      </c>
      <c r="AS65" s="80">
        <v>-22663.815999999999</v>
      </c>
      <c r="AT65" s="80">
        <v>-22663.815999999999</v>
      </c>
      <c r="AU65" s="80">
        <v>-22663.815999999999</v>
      </c>
      <c r="AV65" s="80">
        <v>-22663.815999999999</v>
      </c>
      <c r="AW65" s="80">
        <v>-22663.815999999999</v>
      </c>
      <c r="AX65" s="80">
        <v>-22663.815999999999</v>
      </c>
      <c r="AY65" s="80">
        <v>-22663.815999999999</v>
      </c>
      <c r="AZ65" s="80">
        <v>-22663.815999999999</v>
      </c>
      <c r="BA65" s="80">
        <v>-271965.79200000002</v>
      </c>
    </row>
    <row r="66" spans="1:53">
      <c r="A66" s="151" t="s">
        <v>185</v>
      </c>
      <c r="B66" s="80">
        <v>0</v>
      </c>
      <c r="C66" s="80">
        <v>0</v>
      </c>
      <c r="D66" s="80">
        <v>0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0</v>
      </c>
      <c r="M66" s="80">
        <v>0</v>
      </c>
      <c r="N66" s="80">
        <v>0</v>
      </c>
      <c r="O66" s="80">
        <v>0</v>
      </c>
      <c r="P66" s="80">
        <v>0</v>
      </c>
      <c r="Q66" s="80">
        <v>0</v>
      </c>
      <c r="R66" s="80">
        <v>0</v>
      </c>
      <c r="S66" s="80">
        <v>0</v>
      </c>
      <c r="T66" s="80">
        <v>0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80">
        <v>0</v>
      </c>
      <c r="AA66" s="80">
        <v>0</v>
      </c>
      <c r="AB66" s="80">
        <v>0</v>
      </c>
      <c r="AC66" s="80">
        <v>0</v>
      </c>
      <c r="AD66" s="80">
        <v>0</v>
      </c>
      <c r="AE66" s="80">
        <v>0</v>
      </c>
      <c r="AF66" s="80">
        <v>0</v>
      </c>
      <c r="AG66" s="80">
        <v>0</v>
      </c>
      <c r="AH66" s="80">
        <v>0</v>
      </c>
      <c r="AI66" s="80">
        <v>0</v>
      </c>
      <c r="AJ66" s="80">
        <v>0</v>
      </c>
      <c r="AK66" s="80">
        <v>0</v>
      </c>
      <c r="AL66" s="80">
        <v>0</v>
      </c>
      <c r="AM66" s="80">
        <v>0</v>
      </c>
      <c r="AN66" s="80">
        <v>0</v>
      </c>
      <c r="AO66" s="80">
        <v>0</v>
      </c>
      <c r="AP66" s="80">
        <v>0</v>
      </c>
      <c r="AQ66" s="80">
        <v>0</v>
      </c>
      <c r="AR66" s="80">
        <v>0</v>
      </c>
      <c r="AS66" s="80">
        <v>0</v>
      </c>
      <c r="AT66" s="80">
        <v>0</v>
      </c>
      <c r="AU66" s="80">
        <v>0</v>
      </c>
      <c r="AV66" s="80">
        <v>0</v>
      </c>
      <c r="AW66" s="80">
        <v>0</v>
      </c>
      <c r="AX66" s="80">
        <v>0</v>
      </c>
      <c r="AY66" s="80">
        <v>0</v>
      </c>
      <c r="AZ66" s="80">
        <v>0</v>
      </c>
      <c r="BA66" s="80">
        <v>0</v>
      </c>
    </row>
    <row r="67" spans="1:53">
      <c r="A67" s="151" t="s">
        <v>186</v>
      </c>
      <c r="B67" s="80">
        <v>0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0</v>
      </c>
      <c r="Q67" s="80">
        <v>0</v>
      </c>
      <c r="R67" s="80">
        <v>0</v>
      </c>
      <c r="S67" s="80">
        <v>0</v>
      </c>
      <c r="T67" s="80">
        <v>0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80">
        <v>0</v>
      </c>
      <c r="AA67" s="80">
        <v>0</v>
      </c>
      <c r="AB67" s="80">
        <v>0</v>
      </c>
      <c r="AC67" s="80">
        <v>0</v>
      </c>
      <c r="AD67" s="80">
        <v>0</v>
      </c>
      <c r="AE67" s="80">
        <v>0</v>
      </c>
      <c r="AF67" s="80">
        <v>0</v>
      </c>
      <c r="AG67" s="80">
        <v>0</v>
      </c>
      <c r="AH67" s="80">
        <v>0</v>
      </c>
      <c r="AI67" s="80">
        <v>0</v>
      </c>
      <c r="AJ67" s="80">
        <v>0</v>
      </c>
      <c r="AK67" s="80">
        <v>0</v>
      </c>
      <c r="AL67" s="80">
        <v>0</v>
      </c>
      <c r="AM67" s="80">
        <v>0</v>
      </c>
      <c r="AN67" s="80">
        <v>0</v>
      </c>
      <c r="AO67" s="80">
        <v>0</v>
      </c>
      <c r="AP67" s="80">
        <v>0</v>
      </c>
      <c r="AQ67" s="80">
        <v>0</v>
      </c>
      <c r="AR67" s="80">
        <v>0</v>
      </c>
      <c r="AS67" s="80">
        <v>0</v>
      </c>
      <c r="AT67" s="80">
        <v>0</v>
      </c>
      <c r="AU67" s="80">
        <v>0</v>
      </c>
      <c r="AV67" s="80">
        <v>0</v>
      </c>
      <c r="AW67" s="80">
        <v>0</v>
      </c>
      <c r="AX67" s="80">
        <v>0</v>
      </c>
      <c r="AY67" s="80">
        <v>0</v>
      </c>
      <c r="AZ67" s="80">
        <v>0</v>
      </c>
      <c r="BA67" s="80">
        <v>0</v>
      </c>
    </row>
    <row r="68" spans="1:53">
      <c r="A68" s="151" t="s">
        <v>187</v>
      </c>
      <c r="B68" s="80">
        <v>0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0</v>
      </c>
      <c r="M68" s="80">
        <v>0</v>
      </c>
      <c r="N68" s="80">
        <v>0</v>
      </c>
      <c r="O68" s="80">
        <v>0</v>
      </c>
      <c r="P68" s="80">
        <v>0</v>
      </c>
      <c r="Q68" s="80">
        <v>0</v>
      </c>
      <c r="R68" s="80">
        <v>0</v>
      </c>
      <c r="S68" s="80">
        <v>0</v>
      </c>
      <c r="T68" s="80">
        <v>0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  <c r="AB68" s="80">
        <v>0</v>
      </c>
      <c r="AC68" s="80">
        <v>0</v>
      </c>
      <c r="AD68" s="80"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v>0</v>
      </c>
      <c r="AJ68" s="80">
        <v>0</v>
      </c>
      <c r="AK68" s="80">
        <v>0</v>
      </c>
      <c r="AL68" s="80">
        <v>0</v>
      </c>
      <c r="AM68" s="80">
        <v>0</v>
      </c>
      <c r="AN68" s="80">
        <v>0</v>
      </c>
      <c r="AO68" s="80">
        <v>0</v>
      </c>
      <c r="AP68" s="80">
        <v>0</v>
      </c>
      <c r="AQ68" s="80">
        <v>0</v>
      </c>
      <c r="AR68" s="80">
        <v>0</v>
      </c>
      <c r="AS68" s="80">
        <v>0</v>
      </c>
      <c r="AT68" s="80">
        <v>0</v>
      </c>
      <c r="AU68" s="80">
        <v>0</v>
      </c>
      <c r="AV68" s="80">
        <v>0</v>
      </c>
      <c r="AW68" s="80">
        <v>0</v>
      </c>
      <c r="AX68" s="80">
        <v>0</v>
      </c>
      <c r="AY68" s="80">
        <v>0</v>
      </c>
      <c r="AZ68" s="80">
        <v>0</v>
      </c>
      <c r="BA68" s="80">
        <v>0</v>
      </c>
    </row>
    <row r="69" spans="1:53">
      <c r="A69" s="151" t="s">
        <v>188</v>
      </c>
      <c r="B69" s="80">
        <v>0</v>
      </c>
      <c r="C69" s="80">
        <v>0</v>
      </c>
      <c r="D69" s="80">
        <v>0</v>
      </c>
      <c r="E69" s="80">
        <v>0</v>
      </c>
      <c r="F69" s="80">
        <v>0</v>
      </c>
      <c r="G69" s="80">
        <v>0</v>
      </c>
      <c r="H69" s="80">
        <v>0</v>
      </c>
      <c r="I69" s="80">
        <v>0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>
        <v>0</v>
      </c>
      <c r="P69" s="80">
        <v>0</v>
      </c>
      <c r="Q69" s="80">
        <v>0</v>
      </c>
      <c r="R69" s="80">
        <v>0</v>
      </c>
      <c r="S69" s="80">
        <v>0</v>
      </c>
      <c r="T69" s="80">
        <v>0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v>0</v>
      </c>
      <c r="AR69" s="80">
        <v>0</v>
      </c>
      <c r="AS69" s="80">
        <v>0</v>
      </c>
      <c r="AT69" s="80">
        <v>0</v>
      </c>
      <c r="AU69" s="80">
        <v>0</v>
      </c>
      <c r="AV69" s="80">
        <v>0</v>
      </c>
      <c r="AW69" s="80">
        <v>0</v>
      </c>
      <c r="AX69" s="80">
        <v>0</v>
      </c>
      <c r="AY69" s="80">
        <v>0</v>
      </c>
      <c r="AZ69" s="80">
        <v>0</v>
      </c>
      <c r="BA69" s="80">
        <v>0</v>
      </c>
    </row>
    <row r="70" spans="1:53">
      <c r="A70" s="151" t="s">
        <v>189</v>
      </c>
      <c r="B70" s="80">
        <v>0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v>0</v>
      </c>
      <c r="AW70" s="80">
        <v>0</v>
      </c>
      <c r="AX70" s="80">
        <v>0</v>
      </c>
      <c r="AY70" s="80">
        <v>0</v>
      </c>
      <c r="AZ70" s="80">
        <v>0</v>
      </c>
      <c r="BA70" s="80">
        <v>0</v>
      </c>
    </row>
    <row r="71" spans="1:53">
      <c r="A71" s="151" t="s">
        <v>190</v>
      </c>
      <c r="B71" s="80">
        <v>0</v>
      </c>
      <c r="C71" s="80">
        <v>0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0</v>
      </c>
      <c r="AO71" s="80">
        <v>0</v>
      </c>
      <c r="AP71" s="80">
        <v>0</v>
      </c>
      <c r="AQ71" s="80">
        <v>0</v>
      </c>
      <c r="AR71" s="80">
        <v>0</v>
      </c>
      <c r="AS71" s="80">
        <v>0</v>
      </c>
      <c r="AT71" s="80">
        <v>0</v>
      </c>
      <c r="AU71" s="80">
        <v>0</v>
      </c>
      <c r="AV71" s="80">
        <v>0</v>
      </c>
      <c r="AW71" s="80">
        <v>0</v>
      </c>
      <c r="AX71" s="80">
        <v>0</v>
      </c>
      <c r="AY71" s="80">
        <v>0</v>
      </c>
      <c r="AZ71" s="80">
        <v>0</v>
      </c>
      <c r="BA71" s="80">
        <v>0</v>
      </c>
    </row>
    <row r="72" spans="1:53">
      <c r="A72" s="151" t="s">
        <v>191</v>
      </c>
      <c r="B72" s="80">
        <v>0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0</v>
      </c>
      <c r="P72" s="80">
        <v>0</v>
      </c>
      <c r="Q72" s="80">
        <v>0</v>
      </c>
      <c r="R72" s="80">
        <v>0</v>
      </c>
      <c r="S72" s="80">
        <v>0</v>
      </c>
      <c r="T72" s="80">
        <v>0</v>
      </c>
      <c r="U72" s="80">
        <v>0</v>
      </c>
      <c r="V72" s="80">
        <v>0</v>
      </c>
      <c r="W72" s="80">
        <v>0</v>
      </c>
      <c r="X72" s="80">
        <v>0</v>
      </c>
      <c r="Y72" s="80">
        <v>0</v>
      </c>
      <c r="Z72" s="80">
        <v>0</v>
      </c>
      <c r="AA72" s="80">
        <v>0</v>
      </c>
      <c r="AB72" s="80">
        <v>0</v>
      </c>
      <c r="AC72" s="80">
        <v>0</v>
      </c>
      <c r="AD72" s="80"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v>0</v>
      </c>
      <c r="AJ72" s="80">
        <v>0</v>
      </c>
      <c r="AK72" s="80">
        <v>0</v>
      </c>
      <c r="AL72" s="80">
        <v>0</v>
      </c>
      <c r="AM72" s="80">
        <v>0</v>
      </c>
      <c r="AN72" s="80">
        <v>0</v>
      </c>
      <c r="AO72" s="80">
        <v>0</v>
      </c>
      <c r="AP72" s="80">
        <v>0</v>
      </c>
      <c r="AQ72" s="80">
        <v>0</v>
      </c>
      <c r="AR72" s="80">
        <v>0</v>
      </c>
      <c r="AS72" s="80">
        <v>0</v>
      </c>
      <c r="AT72" s="80">
        <v>0</v>
      </c>
      <c r="AU72" s="80">
        <v>0</v>
      </c>
      <c r="AV72" s="80">
        <v>0</v>
      </c>
      <c r="AW72" s="80">
        <v>0</v>
      </c>
      <c r="AX72" s="80">
        <v>0</v>
      </c>
      <c r="AY72" s="80">
        <v>0</v>
      </c>
      <c r="AZ72" s="80">
        <v>0</v>
      </c>
      <c r="BA72" s="80">
        <v>0</v>
      </c>
    </row>
    <row r="73" spans="1:53">
      <c r="A73" s="151" t="s">
        <v>192</v>
      </c>
      <c r="B73" s="80">
        <v>-28570176.526959099</v>
      </c>
      <c r="C73" s="80">
        <v>-26296854.453512099</v>
      </c>
      <c r="D73" s="80">
        <v>-24107987.263900802</v>
      </c>
      <c r="E73" s="80">
        <v>-25481441.479397502</v>
      </c>
      <c r="F73" s="80">
        <v>-26406078.860950101</v>
      </c>
      <c r="G73" s="80">
        <v>-28455193.425459702</v>
      </c>
      <c r="H73" s="80">
        <v>-28811578.1332753</v>
      </c>
      <c r="I73" s="80">
        <v>-28854889.483031102</v>
      </c>
      <c r="J73" s="80">
        <v>-28042526.162112299</v>
      </c>
      <c r="K73" s="80">
        <v>-28956800.5718573</v>
      </c>
      <c r="L73" s="80">
        <v>-25061958.213206299</v>
      </c>
      <c r="M73" s="80">
        <v>-26218370.744007699</v>
      </c>
      <c r="N73" s="80">
        <v>-325263855.31766897</v>
      </c>
      <c r="O73" s="80">
        <v>-30331827.3694111</v>
      </c>
      <c r="P73" s="80">
        <v>-27880390.2109726</v>
      </c>
      <c r="Q73" s="80">
        <v>-25421450.470157601</v>
      </c>
      <c r="R73" s="80">
        <v>-26926879.878911499</v>
      </c>
      <c r="S73" s="80">
        <v>-28018150.568783801</v>
      </c>
      <c r="T73" s="80">
        <v>-29846877.9025518</v>
      </c>
      <c r="U73" s="80">
        <v>-30202948.777401399</v>
      </c>
      <c r="V73" s="80">
        <v>-30286968.598304398</v>
      </c>
      <c r="W73" s="80">
        <v>-29402663.3878574</v>
      </c>
      <c r="X73" s="80">
        <v>-30209612.832837</v>
      </c>
      <c r="Y73" s="80">
        <v>-26309043.831955399</v>
      </c>
      <c r="Z73" s="80">
        <v>-27597636.069370199</v>
      </c>
      <c r="AA73" s="80">
        <v>-342434449.89851397</v>
      </c>
      <c r="AB73" s="80">
        <v>-32057339.153241701</v>
      </c>
      <c r="AC73" s="80">
        <v>-29410067.427935299</v>
      </c>
      <c r="AD73" s="80">
        <v>-26738583.675866298</v>
      </c>
      <c r="AE73" s="80">
        <v>-28311779.369720701</v>
      </c>
      <c r="AF73" s="80">
        <v>-29539600.974327601</v>
      </c>
      <c r="AG73" s="80">
        <v>-32219411.1812017</v>
      </c>
      <c r="AH73" s="80">
        <v>-32561948.606971499</v>
      </c>
      <c r="AI73" s="80">
        <v>-32738817.696596898</v>
      </c>
      <c r="AJ73" s="80">
        <v>-31738652.988735899</v>
      </c>
      <c r="AK73" s="80">
        <v>-32416738.011700701</v>
      </c>
      <c r="AL73" s="80">
        <v>-28254304.088636599</v>
      </c>
      <c r="AM73" s="80">
        <v>-29717892.800097398</v>
      </c>
      <c r="AN73" s="80">
        <v>-365705135.97503299</v>
      </c>
      <c r="AO73" s="80">
        <v>-34707208.578350998</v>
      </c>
      <c r="AP73" s="80">
        <v>-31793423.5421867</v>
      </c>
      <c r="AQ73" s="80">
        <v>-28764774.028881699</v>
      </c>
      <c r="AR73" s="80">
        <v>-30486182.848064199</v>
      </c>
      <c r="AS73" s="80">
        <v>-31932534.980113398</v>
      </c>
      <c r="AT73" s="80">
        <v>-32650973.4096785</v>
      </c>
      <c r="AU73" s="80">
        <v>-32993196.693343401</v>
      </c>
      <c r="AV73" s="80">
        <v>-33180952.3907267</v>
      </c>
      <c r="AW73" s="80">
        <v>-32170211.625528499</v>
      </c>
      <c r="AX73" s="80">
        <v>-32857991.0915212</v>
      </c>
      <c r="AY73" s="80">
        <v>-28690518.3383408</v>
      </c>
      <c r="AZ73" s="80">
        <v>-30155952.1948887</v>
      </c>
      <c r="BA73" s="80">
        <v>-380383919.72162497</v>
      </c>
    </row>
    <row r="74" spans="1:53">
      <c r="A74" s="153" t="s">
        <v>193</v>
      </c>
      <c r="B74" s="80">
        <v>-718828979.91008997</v>
      </c>
      <c r="C74" s="80">
        <v>-490138942.92889601</v>
      </c>
      <c r="D74" s="80">
        <v>-493776242.45939898</v>
      </c>
      <c r="E74" s="80">
        <v>-490279546.567873</v>
      </c>
      <c r="F74" s="80">
        <v>-585214891.87511802</v>
      </c>
      <c r="G74" s="80">
        <v>-628020268.60518301</v>
      </c>
      <c r="H74" s="80">
        <v>-658481899.94852805</v>
      </c>
      <c r="I74" s="80">
        <v>-809769086.35253704</v>
      </c>
      <c r="J74" s="80">
        <v>-613572876.27386105</v>
      </c>
      <c r="K74" s="80">
        <v>-540015025.66034901</v>
      </c>
      <c r="L74" s="80">
        <v>-435631647.55466199</v>
      </c>
      <c r="M74" s="80">
        <v>-481070068.74485803</v>
      </c>
      <c r="N74" s="80">
        <v>-6944799476.8813496</v>
      </c>
      <c r="O74" s="80">
        <v>-588205933.83605099</v>
      </c>
      <c r="P74" s="80">
        <v>-382709962.27358103</v>
      </c>
      <c r="Q74" s="80">
        <v>-390223576.05418801</v>
      </c>
      <c r="R74" s="80">
        <v>-419278552.79669797</v>
      </c>
      <c r="S74" s="80">
        <v>-501448382.20344001</v>
      </c>
      <c r="T74" s="80">
        <v>-537955653.37912595</v>
      </c>
      <c r="U74" s="80">
        <v>-565214945.36993003</v>
      </c>
      <c r="V74" s="80">
        <v>-693256018.05613804</v>
      </c>
      <c r="W74" s="80">
        <v>-527603770.04602301</v>
      </c>
      <c r="X74" s="80">
        <v>-461920039.328596</v>
      </c>
      <c r="Y74" s="80">
        <v>-374664034.27277398</v>
      </c>
      <c r="Z74" s="80">
        <v>-415404822.32407701</v>
      </c>
      <c r="AA74" s="80">
        <v>-5857885689.9406204</v>
      </c>
      <c r="AB74" s="80">
        <v>-583735385.169155</v>
      </c>
      <c r="AC74" s="80">
        <v>-381071956.89830399</v>
      </c>
      <c r="AD74" s="80">
        <v>-386190258.158548</v>
      </c>
      <c r="AE74" s="80">
        <v>-414924345.24773997</v>
      </c>
      <c r="AF74" s="80">
        <v>-496907345.48866898</v>
      </c>
      <c r="AG74" s="80">
        <v>-536509018.76753598</v>
      </c>
      <c r="AH74" s="80">
        <v>-563444868.27721703</v>
      </c>
      <c r="AI74" s="80">
        <v>-690195195.22140396</v>
      </c>
      <c r="AJ74" s="80">
        <v>-526191604.242809</v>
      </c>
      <c r="AK74" s="80">
        <v>-461755111.76084602</v>
      </c>
      <c r="AL74" s="80">
        <v>-372788469.27612501</v>
      </c>
      <c r="AM74" s="80">
        <v>-414464033.63730103</v>
      </c>
      <c r="AN74" s="80">
        <v>-5828177592.1456604</v>
      </c>
      <c r="AO74" s="80">
        <v>-582730990.18171704</v>
      </c>
      <c r="AP74" s="80">
        <v>-380600440.44946301</v>
      </c>
      <c r="AQ74" s="80">
        <v>-384328683.11050498</v>
      </c>
      <c r="AR74" s="80">
        <v>-413024492.20537603</v>
      </c>
      <c r="AS74" s="80">
        <v>-496270937.17893398</v>
      </c>
      <c r="AT74" s="80">
        <v>-535264844.85151201</v>
      </c>
      <c r="AU74" s="80">
        <v>-562472281.46399498</v>
      </c>
      <c r="AV74" s="80">
        <v>-688695503.86741197</v>
      </c>
      <c r="AW74" s="80">
        <v>-525971203.55312902</v>
      </c>
      <c r="AX74" s="80">
        <v>-461575668.13391</v>
      </c>
      <c r="AY74" s="80">
        <v>-373045473.81655103</v>
      </c>
      <c r="AZ74" s="80">
        <v>-415035219.861866</v>
      </c>
      <c r="BA74" s="80">
        <v>-5819015738.6743698</v>
      </c>
    </row>
    <row r="75" spans="1:53">
      <c r="A75" s="151" t="s">
        <v>194</v>
      </c>
    </row>
    <row r="76" spans="1:53" ht="10.8" thickBot="1">
      <c r="A76" s="152" t="s">
        <v>195</v>
      </c>
    </row>
    <row r="77" spans="1:53" ht="10.8" thickBot="1">
      <c r="A77" s="154" t="s">
        <v>196</v>
      </c>
    </row>
    <row r="78" spans="1:53">
      <c r="A78" s="153" t="s">
        <v>197</v>
      </c>
    </row>
    <row r="79" spans="1:53">
      <c r="A79" s="151" t="s">
        <v>198</v>
      </c>
      <c r="B79" s="80">
        <v>-741542.16999999899</v>
      </c>
      <c r="C79" s="80">
        <v>-755992.7</v>
      </c>
      <c r="D79" s="80">
        <v>-910905.5</v>
      </c>
      <c r="E79" s="80">
        <v>-834824.820000001</v>
      </c>
      <c r="F79" s="80">
        <v>-492346.97</v>
      </c>
      <c r="G79" s="80">
        <v>-926900.46</v>
      </c>
      <c r="H79" s="80">
        <v>-928747.78</v>
      </c>
      <c r="I79" s="80">
        <v>-767163.48</v>
      </c>
      <c r="J79" s="80">
        <v>-794396.99000000104</v>
      </c>
      <c r="K79" s="80">
        <v>-905310.71000000101</v>
      </c>
      <c r="L79" s="80">
        <v>-421369.98</v>
      </c>
      <c r="M79" s="80">
        <v>-870020.19</v>
      </c>
      <c r="N79" s="80">
        <v>-9349521.7500000093</v>
      </c>
      <c r="O79" s="80">
        <v>-741542.16999999899</v>
      </c>
      <c r="P79" s="80">
        <v>-755992.7</v>
      </c>
      <c r="Q79" s="80">
        <v>-910905.5</v>
      </c>
      <c r="R79" s="80">
        <v>-834824.820000001</v>
      </c>
      <c r="S79" s="80">
        <v>-492346.97</v>
      </c>
      <c r="T79" s="80">
        <v>-926900.46</v>
      </c>
      <c r="U79" s="80">
        <v>-928747.78</v>
      </c>
      <c r="V79" s="80">
        <v>-767163.48</v>
      </c>
      <c r="W79" s="80">
        <v>-794396.99000000104</v>
      </c>
      <c r="X79" s="80">
        <v>-905310.71000000101</v>
      </c>
      <c r="Y79" s="80">
        <v>-421369.98</v>
      </c>
      <c r="Z79" s="80">
        <v>-870020.19</v>
      </c>
      <c r="AA79" s="80">
        <v>-9349521.7500000093</v>
      </c>
      <c r="AB79" s="80">
        <v>-741542.16999999899</v>
      </c>
      <c r="AC79" s="80">
        <v>-755992.7</v>
      </c>
      <c r="AD79" s="80">
        <v>-910905.5</v>
      </c>
      <c r="AE79" s="80">
        <v>-834824.820000001</v>
      </c>
      <c r="AF79" s="80">
        <v>-492346.97</v>
      </c>
      <c r="AG79" s="80">
        <v>-926900.46</v>
      </c>
      <c r="AH79" s="80">
        <v>-928747.78</v>
      </c>
      <c r="AI79" s="80">
        <v>-767163.48</v>
      </c>
      <c r="AJ79" s="80">
        <v>-794396.99000000104</v>
      </c>
      <c r="AK79" s="80">
        <v>-905310.71000000101</v>
      </c>
      <c r="AL79" s="80">
        <v>-421369.98</v>
      </c>
      <c r="AM79" s="80">
        <v>-870020.19</v>
      </c>
      <c r="AN79" s="80">
        <v>-9349521.7500000093</v>
      </c>
      <c r="AO79" s="80">
        <v>-741542.16999999899</v>
      </c>
      <c r="AP79" s="80">
        <v>-755992.7</v>
      </c>
      <c r="AQ79" s="80">
        <v>-910905.5</v>
      </c>
      <c r="AR79" s="80">
        <v>-834824.820000001</v>
      </c>
      <c r="AS79" s="80">
        <v>-492346.97</v>
      </c>
      <c r="AT79" s="80">
        <v>-926900.46</v>
      </c>
      <c r="AU79" s="80">
        <v>-928747.78</v>
      </c>
      <c r="AV79" s="80">
        <v>-767163.48</v>
      </c>
      <c r="AW79" s="80">
        <v>-794396.99000000104</v>
      </c>
      <c r="AX79" s="80">
        <v>-905310.71000000101</v>
      </c>
      <c r="AY79" s="80">
        <v>-421369.98</v>
      </c>
      <c r="AZ79" s="80">
        <v>-870020.19</v>
      </c>
      <c r="BA79" s="80">
        <v>-9349521.7500000093</v>
      </c>
    </row>
    <row r="80" spans="1:53">
      <c r="A80" s="151" t="s">
        <v>199</v>
      </c>
      <c r="B80" s="80">
        <v>11606.0016671211</v>
      </c>
      <c r="C80" s="80">
        <v>11606.0016671211</v>
      </c>
      <c r="D80" s="80">
        <v>11606.0016671211</v>
      </c>
      <c r="E80" s="80">
        <v>11606.0016671211</v>
      </c>
      <c r="F80" s="80">
        <v>11606.0016671211</v>
      </c>
      <c r="G80" s="80">
        <v>11606.0016671211</v>
      </c>
      <c r="H80" s="80">
        <v>11606.0016671211</v>
      </c>
      <c r="I80" s="80">
        <v>11606.0016671211</v>
      </c>
      <c r="J80" s="80">
        <v>11606.0016671211</v>
      </c>
      <c r="K80" s="80">
        <v>11606.0016671211</v>
      </c>
      <c r="L80" s="80">
        <v>11606.0016671211</v>
      </c>
      <c r="M80" s="80">
        <v>11606.0016671211</v>
      </c>
      <c r="N80" s="80">
        <v>139272.020005453</v>
      </c>
      <c r="O80" s="80">
        <v>21522.219955520599</v>
      </c>
      <c r="P80" s="80">
        <v>21522.219955520599</v>
      </c>
      <c r="Q80" s="80">
        <v>21522.219955520599</v>
      </c>
      <c r="R80" s="80">
        <v>21522.219955520599</v>
      </c>
      <c r="S80" s="80">
        <v>21522.219955520599</v>
      </c>
      <c r="T80" s="80">
        <v>21522.219955520599</v>
      </c>
      <c r="U80" s="80">
        <v>21522.219955520599</v>
      </c>
      <c r="V80" s="80">
        <v>21522.219955520599</v>
      </c>
      <c r="W80" s="80">
        <v>21522.219955520599</v>
      </c>
      <c r="X80" s="80">
        <v>21522.219955520599</v>
      </c>
      <c r="Y80" s="80">
        <v>21522.219955520599</v>
      </c>
      <c r="Z80" s="80">
        <v>21522.219955520599</v>
      </c>
      <c r="AA80" s="80">
        <v>258266.639466247</v>
      </c>
      <c r="AB80" s="80">
        <v>32135.776374796998</v>
      </c>
      <c r="AC80" s="80">
        <v>32135.776374796998</v>
      </c>
      <c r="AD80" s="80">
        <v>32135.776374796998</v>
      </c>
      <c r="AE80" s="80">
        <v>32135.776374796998</v>
      </c>
      <c r="AF80" s="80">
        <v>32135.776374796998</v>
      </c>
      <c r="AG80" s="80">
        <v>32135.776374796998</v>
      </c>
      <c r="AH80" s="80">
        <v>32135.776374796998</v>
      </c>
      <c r="AI80" s="80">
        <v>32135.776374796998</v>
      </c>
      <c r="AJ80" s="80">
        <v>32135.776374796998</v>
      </c>
      <c r="AK80" s="80">
        <v>32135.776374796998</v>
      </c>
      <c r="AL80" s="80">
        <v>32135.776374796998</v>
      </c>
      <c r="AM80" s="80">
        <v>32135.776374796998</v>
      </c>
      <c r="AN80" s="80">
        <v>385629.31649756298</v>
      </c>
      <c r="AO80" s="80">
        <v>42916.145744598398</v>
      </c>
      <c r="AP80" s="80">
        <v>42916.145744598398</v>
      </c>
      <c r="AQ80" s="80">
        <v>42916.145744598398</v>
      </c>
      <c r="AR80" s="80">
        <v>42916.145744598398</v>
      </c>
      <c r="AS80" s="80">
        <v>42916.145744598398</v>
      </c>
      <c r="AT80" s="80">
        <v>42916.145744598398</v>
      </c>
      <c r="AU80" s="80">
        <v>42916.145744598398</v>
      </c>
      <c r="AV80" s="80">
        <v>42916.145744598398</v>
      </c>
      <c r="AW80" s="80">
        <v>42916.145744598398</v>
      </c>
      <c r="AX80" s="80">
        <v>42916.145744598398</v>
      </c>
      <c r="AY80" s="80">
        <v>42916.145744598398</v>
      </c>
      <c r="AZ80" s="80">
        <v>42916.145744598398</v>
      </c>
      <c r="BA80" s="80">
        <v>514993.74893518002</v>
      </c>
    </row>
    <row r="81" spans="1:53">
      <c r="A81" s="151" t="s">
        <v>200</v>
      </c>
      <c r="B81" s="80">
        <v>-126.323333333333</v>
      </c>
      <c r="C81" s="80">
        <v>-126.323333333333</v>
      </c>
      <c r="D81" s="80">
        <v>-126.323333333333</v>
      </c>
      <c r="E81" s="80">
        <v>-126.323333333333</v>
      </c>
      <c r="F81" s="80">
        <v>-126.323333333333</v>
      </c>
      <c r="G81" s="80">
        <v>-126.323333333333</v>
      </c>
      <c r="H81" s="80">
        <v>-126.323333333333</v>
      </c>
      <c r="I81" s="80">
        <v>-126.323333333333</v>
      </c>
      <c r="J81" s="80">
        <v>-126.323333333333</v>
      </c>
      <c r="K81" s="80">
        <v>-126.323333333333</v>
      </c>
      <c r="L81" s="80">
        <v>-126.323333333333</v>
      </c>
      <c r="M81" s="80">
        <v>-126.323333333333</v>
      </c>
      <c r="N81" s="80">
        <v>-1515.8799999999901</v>
      </c>
      <c r="O81" s="80">
        <v>-126.323333333333</v>
      </c>
      <c r="P81" s="80">
        <v>-126.323333333333</v>
      </c>
      <c r="Q81" s="80">
        <v>-126.323333333333</v>
      </c>
      <c r="R81" s="80">
        <v>-126.323333333333</v>
      </c>
      <c r="S81" s="80">
        <v>-126.323333333333</v>
      </c>
      <c r="T81" s="80">
        <v>-126.323333333333</v>
      </c>
      <c r="U81" s="80">
        <v>-126.323333333333</v>
      </c>
      <c r="V81" s="80">
        <v>-126.323333333333</v>
      </c>
      <c r="W81" s="80">
        <v>-126.323333333333</v>
      </c>
      <c r="X81" s="80">
        <v>-126.323333333333</v>
      </c>
      <c r="Y81" s="80">
        <v>-126.323333333333</v>
      </c>
      <c r="Z81" s="80">
        <v>-126.323333333333</v>
      </c>
      <c r="AA81" s="80">
        <v>-1515.8799999999901</v>
      </c>
      <c r="AB81" s="80">
        <v>-126.323333333333</v>
      </c>
      <c r="AC81" s="80">
        <v>-126.323333333333</v>
      </c>
      <c r="AD81" s="80">
        <v>-126.323333333333</v>
      </c>
      <c r="AE81" s="80">
        <v>-126.323333333333</v>
      </c>
      <c r="AF81" s="80">
        <v>-126.323333333333</v>
      </c>
      <c r="AG81" s="80">
        <v>-126.323333333333</v>
      </c>
      <c r="AH81" s="80">
        <v>-126.323333333333</v>
      </c>
      <c r="AI81" s="80">
        <v>-126.323333333333</v>
      </c>
      <c r="AJ81" s="80">
        <v>-126.323333333333</v>
      </c>
      <c r="AK81" s="80">
        <v>-126.323333333333</v>
      </c>
      <c r="AL81" s="80">
        <v>-126.323333333333</v>
      </c>
      <c r="AM81" s="80">
        <v>-126.323333333333</v>
      </c>
      <c r="AN81" s="80">
        <v>-1515.8799999999901</v>
      </c>
      <c r="AO81" s="80">
        <v>-126.323333333333</v>
      </c>
      <c r="AP81" s="80">
        <v>-126.323333333333</v>
      </c>
      <c r="AQ81" s="80">
        <v>-126.323333333333</v>
      </c>
      <c r="AR81" s="80">
        <v>-126.323333333333</v>
      </c>
      <c r="AS81" s="80">
        <v>-126.323333333333</v>
      </c>
      <c r="AT81" s="80">
        <v>-126.323333333333</v>
      </c>
      <c r="AU81" s="80">
        <v>-126.323333333333</v>
      </c>
      <c r="AV81" s="80">
        <v>-126.323333333333</v>
      </c>
      <c r="AW81" s="80">
        <v>-126.323333333333</v>
      </c>
      <c r="AX81" s="80">
        <v>-126.323333333333</v>
      </c>
      <c r="AY81" s="80">
        <v>-126.323333333333</v>
      </c>
      <c r="AZ81" s="80">
        <v>-126.323333333333</v>
      </c>
      <c r="BA81" s="80">
        <v>-1515.8799999999901</v>
      </c>
    </row>
    <row r="82" spans="1:53">
      <c r="A82" s="151" t="s">
        <v>201</v>
      </c>
      <c r="B82" s="80">
        <v>1249605</v>
      </c>
      <c r="C82" s="80">
        <v>1249605</v>
      </c>
      <c r="D82" s="80">
        <v>1249605</v>
      </c>
      <c r="E82" s="80">
        <v>1249605</v>
      </c>
      <c r="F82" s="80">
        <v>1249605</v>
      </c>
      <c r="G82" s="80">
        <v>1249605</v>
      </c>
      <c r="H82" s="80">
        <v>1249605</v>
      </c>
      <c r="I82" s="80">
        <v>1249605</v>
      </c>
      <c r="J82" s="80">
        <v>1249605</v>
      </c>
      <c r="K82" s="80">
        <v>1249605</v>
      </c>
      <c r="L82" s="80">
        <v>1249605</v>
      </c>
      <c r="M82" s="80">
        <v>1249605</v>
      </c>
      <c r="N82" s="80">
        <v>14995259.999999899</v>
      </c>
      <c r="O82" s="80">
        <v>1249605</v>
      </c>
      <c r="P82" s="80">
        <v>1249605</v>
      </c>
      <c r="Q82" s="80">
        <v>1249605</v>
      </c>
      <c r="R82" s="80">
        <v>1249605</v>
      </c>
      <c r="S82" s="80">
        <v>1249605</v>
      </c>
      <c r="T82" s="80">
        <v>1249605</v>
      </c>
      <c r="U82" s="80">
        <v>1249605</v>
      </c>
      <c r="V82" s="80">
        <v>1249605</v>
      </c>
      <c r="W82" s="80">
        <v>1249605</v>
      </c>
      <c r="X82" s="80">
        <v>1249605</v>
      </c>
      <c r="Y82" s="80">
        <v>1249605</v>
      </c>
      <c r="Z82" s="80">
        <v>1249605</v>
      </c>
      <c r="AA82" s="80">
        <v>14995259.999999899</v>
      </c>
      <c r="AB82" s="80">
        <v>1249605</v>
      </c>
      <c r="AC82" s="80">
        <v>1249605</v>
      </c>
      <c r="AD82" s="80">
        <v>1249605</v>
      </c>
      <c r="AE82" s="80">
        <v>1249605</v>
      </c>
      <c r="AF82" s="80">
        <v>1249605</v>
      </c>
      <c r="AG82" s="80">
        <v>1249605</v>
      </c>
      <c r="AH82" s="80">
        <v>1249605</v>
      </c>
      <c r="AI82" s="80">
        <v>1249605</v>
      </c>
      <c r="AJ82" s="80">
        <v>1249605</v>
      </c>
      <c r="AK82" s="80">
        <v>1249605</v>
      </c>
      <c r="AL82" s="80">
        <v>1249605</v>
      </c>
      <c r="AM82" s="80">
        <v>1249605</v>
      </c>
      <c r="AN82" s="80">
        <v>14995259.999999899</v>
      </c>
      <c r="AO82" s="80">
        <v>1249605</v>
      </c>
      <c r="AP82" s="80">
        <v>1249605</v>
      </c>
      <c r="AQ82" s="80">
        <v>1249605</v>
      </c>
      <c r="AR82" s="80">
        <v>1249605</v>
      </c>
      <c r="AS82" s="80">
        <v>1249605</v>
      </c>
      <c r="AT82" s="80">
        <v>1249605</v>
      </c>
      <c r="AU82" s="80">
        <v>1249605</v>
      </c>
      <c r="AV82" s="80">
        <v>1249605</v>
      </c>
      <c r="AW82" s="80">
        <v>1249605</v>
      </c>
      <c r="AX82" s="80">
        <v>1249605</v>
      </c>
      <c r="AY82" s="80">
        <v>1249605</v>
      </c>
      <c r="AZ82" s="80">
        <v>1249605</v>
      </c>
      <c r="BA82" s="80">
        <v>14995259.999999899</v>
      </c>
    </row>
    <row r="83" spans="1:53">
      <c r="A83" s="151" t="s">
        <v>202</v>
      </c>
      <c r="B83" s="80">
        <v>519542.50833378697</v>
      </c>
      <c r="C83" s="80">
        <v>505091.978333787</v>
      </c>
      <c r="D83" s="80">
        <v>350179.17833378701</v>
      </c>
      <c r="E83" s="80">
        <v>426259.85833378602</v>
      </c>
      <c r="F83" s="80">
        <v>768737.70833378704</v>
      </c>
      <c r="G83" s="80">
        <v>334184.21833378699</v>
      </c>
      <c r="H83" s="80">
        <v>332336.89833378699</v>
      </c>
      <c r="I83" s="80">
        <v>493921.19833378698</v>
      </c>
      <c r="J83" s="80">
        <v>466687.68833378598</v>
      </c>
      <c r="K83" s="80">
        <v>355773.968333786</v>
      </c>
      <c r="L83" s="80">
        <v>839714.69833378703</v>
      </c>
      <c r="M83" s="80">
        <v>391064.48833378701</v>
      </c>
      <c r="N83" s="80">
        <v>5783494.3900054405</v>
      </c>
      <c r="O83" s="80">
        <v>529458.72662218695</v>
      </c>
      <c r="P83" s="80">
        <v>515008.19662218599</v>
      </c>
      <c r="Q83" s="80">
        <v>360095.396622186</v>
      </c>
      <c r="R83" s="80">
        <v>436176.07662218501</v>
      </c>
      <c r="S83" s="80">
        <v>778653.92662218597</v>
      </c>
      <c r="T83" s="80">
        <v>344100.43662218598</v>
      </c>
      <c r="U83" s="80">
        <v>342253.11662218597</v>
      </c>
      <c r="V83" s="80">
        <v>503837.41662218602</v>
      </c>
      <c r="W83" s="80">
        <v>476603.90662218601</v>
      </c>
      <c r="X83" s="80">
        <v>365690.18662218598</v>
      </c>
      <c r="Y83" s="80">
        <v>849630.91662218596</v>
      </c>
      <c r="Z83" s="80">
        <v>400980.706622186</v>
      </c>
      <c r="AA83" s="80">
        <v>5902489.0094662299</v>
      </c>
      <c r="AB83" s="80">
        <v>540072.283041463</v>
      </c>
      <c r="AC83" s="80">
        <v>525621.75304146204</v>
      </c>
      <c r="AD83" s="80">
        <v>370708.95304146199</v>
      </c>
      <c r="AE83" s="80">
        <v>446789.633041461</v>
      </c>
      <c r="AF83" s="80">
        <v>789267.48304146295</v>
      </c>
      <c r="AG83" s="80">
        <v>354713.99304146302</v>
      </c>
      <c r="AH83" s="80">
        <v>352866.67304146203</v>
      </c>
      <c r="AI83" s="80">
        <v>514450.97304146201</v>
      </c>
      <c r="AJ83" s="80">
        <v>487217.463041462</v>
      </c>
      <c r="AK83" s="80">
        <v>376303.74304146197</v>
      </c>
      <c r="AL83" s="80">
        <v>860244.47304146294</v>
      </c>
      <c r="AM83" s="80">
        <v>411594.26304146199</v>
      </c>
      <c r="AN83" s="80">
        <v>6029851.6864975505</v>
      </c>
      <c r="AO83" s="80">
        <v>550852.65241126495</v>
      </c>
      <c r="AP83" s="80">
        <v>536402.12241126399</v>
      </c>
      <c r="AQ83" s="80">
        <v>381489.322411264</v>
      </c>
      <c r="AR83" s="80">
        <v>457570.00241126301</v>
      </c>
      <c r="AS83" s="80">
        <v>800047.85241126397</v>
      </c>
      <c r="AT83" s="80">
        <v>365494.36241126398</v>
      </c>
      <c r="AU83" s="80">
        <v>363647.04241126397</v>
      </c>
      <c r="AV83" s="80">
        <v>525231.34241126396</v>
      </c>
      <c r="AW83" s="80">
        <v>497997.83241126302</v>
      </c>
      <c r="AX83" s="80">
        <v>387084.11241126398</v>
      </c>
      <c r="AY83" s="80">
        <v>871024.84241126396</v>
      </c>
      <c r="AZ83" s="80">
        <v>422374.632411264</v>
      </c>
      <c r="BA83" s="80">
        <v>6159216.1189351697</v>
      </c>
    </row>
    <row r="84" spans="1:53">
      <c r="A84" s="151" t="s">
        <v>203</v>
      </c>
      <c r="B84" s="80">
        <v>0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0">
        <v>0</v>
      </c>
      <c r="BA84" s="80">
        <v>0</v>
      </c>
    </row>
    <row r="85" spans="1:53">
      <c r="A85" s="151" t="s">
        <v>204</v>
      </c>
      <c r="B85" s="80">
        <v>0</v>
      </c>
      <c r="C85" s="80">
        <v>0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0</v>
      </c>
      <c r="M85" s="80">
        <v>0</v>
      </c>
      <c r="N85" s="80">
        <v>0</v>
      </c>
      <c r="O85" s="80">
        <v>0</v>
      </c>
      <c r="P85" s="80">
        <v>0</v>
      </c>
      <c r="Q85" s="80">
        <v>0</v>
      </c>
      <c r="R85" s="80">
        <v>0</v>
      </c>
      <c r="S85" s="80">
        <v>0</v>
      </c>
      <c r="T85" s="80">
        <v>0</v>
      </c>
      <c r="U85" s="80">
        <v>0</v>
      </c>
      <c r="V85" s="80">
        <v>0</v>
      </c>
      <c r="W85" s="80">
        <v>0</v>
      </c>
      <c r="X85" s="80">
        <v>0</v>
      </c>
      <c r="Y85" s="80">
        <v>0</v>
      </c>
      <c r="Z85" s="80">
        <v>0</v>
      </c>
      <c r="AA85" s="80">
        <v>0</v>
      </c>
      <c r="AB85" s="80">
        <v>0</v>
      </c>
      <c r="AC85" s="80">
        <v>0</v>
      </c>
      <c r="AD85" s="80">
        <v>0</v>
      </c>
      <c r="AE85" s="80">
        <v>0</v>
      </c>
      <c r="AF85" s="80">
        <v>0</v>
      </c>
      <c r="AG85" s="80">
        <v>0</v>
      </c>
      <c r="AH85" s="80">
        <v>0</v>
      </c>
      <c r="AI85" s="80">
        <v>0</v>
      </c>
      <c r="AJ85" s="80">
        <v>0</v>
      </c>
      <c r="AK85" s="80">
        <v>0</v>
      </c>
      <c r="AL85" s="80">
        <v>0</v>
      </c>
      <c r="AM85" s="80">
        <v>0</v>
      </c>
      <c r="AN85" s="80">
        <v>0</v>
      </c>
      <c r="AO85" s="80">
        <v>0</v>
      </c>
      <c r="AP85" s="80">
        <v>0</v>
      </c>
      <c r="AQ85" s="80">
        <v>0</v>
      </c>
      <c r="AR85" s="80">
        <v>0</v>
      </c>
      <c r="AS85" s="80">
        <v>0</v>
      </c>
      <c r="AT85" s="80">
        <v>0</v>
      </c>
      <c r="AU85" s="80">
        <v>0</v>
      </c>
      <c r="AV85" s="80">
        <v>0</v>
      </c>
      <c r="AW85" s="80">
        <v>0</v>
      </c>
      <c r="AX85" s="80">
        <v>0</v>
      </c>
      <c r="AY85" s="80">
        <v>0</v>
      </c>
      <c r="AZ85" s="80">
        <v>0</v>
      </c>
      <c r="BA85" s="80">
        <v>0</v>
      </c>
    </row>
    <row r="86" spans="1:53">
      <c r="A86" s="151" t="s">
        <v>205</v>
      </c>
      <c r="B86" s="80">
        <v>11930.9</v>
      </c>
      <c r="C86" s="80">
        <v>11930.9</v>
      </c>
      <c r="D86" s="80">
        <v>11930.9</v>
      </c>
      <c r="E86" s="80">
        <v>11930.9</v>
      </c>
      <c r="F86" s="80">
        <v>11930.9</v>
      </c>
      <c r="G86" s="80">
        <v>11930.9</v>
      </c>
      <c r="H86" s="80">
        <v>11930.9</v>
      </c>
      <c r="I86" s="80">
        <v>11930.9</v>
      </c>
      <c r="J86" s="80">
        <v>11930.9</v>
      </c>
      <c r="K86" s="80">
        <v>11930.9</v>
      </c>
      <c r="L86" s="80">
        <v>11930.9</v>
      </c>
      <c r="M86" s="80">
        <v>11930.9</v>
      </c>
      <c r="N86" s="80">
        <v>143170.79999999999</v>
      </c>
      <c r="O86" s="80">
        <v>11930.9</v>
      </c>
      <c r="P86" s="80">
        <v>11930.9</v>
      </c>
      <c r="Q86" s="80">
        <v>11930.9</v>
      </c>
      <c r="R86" s="80">
        <v>11930.9</v>
      </c>
      <c r="S86" s="80">
        <v>11930.9</v>
      </c>
      <c r="T86" s="80">
        <v>11930.9</v>
      </c>
      <c r="U86" s="80">
        <v>11930.9</v>
      </c>
      <c r="V86" s="80">
        <v>11930.9</v>
      </c>
      <c r="W86" s="80">
        <v>11930.9</v>
      </c>
      <c r="X86" s="80">
        <v>11930.9</v>
      </c>
      <c r="Y86" s="80">
        <v>11930.9</v>
      </c>
      <c r="Z86" s="80">
        <v>11930.9</v>
      </c>
      <c r="AA86" s="80">
        <v>143170.79999999999</v>
      </c>
      <c r="AB86" s="80">
        <v>11930.9</v>
      </c>
      <c r="AC86" s="80">
        <v>11930.9</v>
      </c>
      <c r="AD86" s="80">
        <v>11930.9</v>
      </c>
      <c r="AE86" s="80">
        <v>11930.9</v>
      </c>
      <c r="AF86" s="80">
        <v>11930.9</v>
      </c>
      <c r="AG86" s="80">
        <v>11930.9</v>
      </c>
      <c r="AH86" s="80">
        <v>11930.9</v>
      </c>
      <c r="AI86" s="80">
        <v>11930.9</v>
      </c>
      <c r="AJ86" s="80">
        <v>11930.9</v>
      </c>
      <c r="AK86" s="80">
        <v>11930.9</v>
      </c>
      <c r="AL86" s="80">
        <v>11930.9</v>
      </c>
      <c r="AM86" s="80">
        <v>11930.9</v>
      </c>
      <c r="AN86" s="80">
        <v>143170.79999999999</v>
      </c>
      <c r="AO86" s="80">
        <v>11930.9</v>
      </c>
      <c r="AP86" s="80">
        <v>11930.9</v>
      </c>
      <c r="AQ86" s="80">
        <v>11930.9</v>
      </c>
      <c r="AR86" s="80">
        <v>11930.9</v>
      </c>
      <c r="AS86" s="80">
        <v>11930.9</v>
      </c>
      <c r="AT86" s="80">
        <v>11930.9</v>
      </c>
      <c r="AU86" s="80">
        <v>11930.9</v>
      </c>
      <c r="AV86" s="80">
        <v>11930.9</v>
      </c>
      <c r="AW86" s="80">
        <v>11930.9</v>
      </c>
      <c r="AX86" s="80">
        <v>11930.9</v>
      </c>
      <c r="AY86" s="80">
        <v>11930.9</v>
      </c>
      <c r="AZ86" s="80">
        <v>11930.9</v>
      </c>
      <c r="BA86" s="80">
        <v>143170.79999999999</v>
      </c>
    </row>
    <row r="87" spans="1:53">
      <c r="A87" s="151" t="s">
        <v>206</v>
      </c>
      <c r="B87" s="80">
        <v>0</v>
      </c>
      <c r="C87" s="80">
        <v>0</v>
      </c>
      <c r="D87" s="80">
        <v>0</v>
      </c>
      <c r="E87" s="80">
        <v>0</v>
      </c>
      <c r="F87" s="80">
        <v>0</v>
      </c>
      <c r="G87" s="80">
        <v>0</v>
      </c>
      <c r="H87" s="80">
        <v>0</v>
      </c>
      <c r="I87" s="80">
        <v>0</v>
      </c>
      <c r="J87" s="80">
        <v>0</v>
      </c>
      <c r="K87" s="80">
        <v>0</v>
      </c>
      <c r="L87" s="80">
        <v>0</v>
      </c>
      <c r="M87" s="80">
        <v>0</v>
      </c>
      <c r="N87" s="80">
        <v>0</v>
      </c>
      <c r="O87" s="80">
        <v>0</v>
      </c>
      <c r="P87" s="80">
        <v>0</v>
      </c>
      <c r="Q87" s="80">
        <v>0</v>
      </c>
      <c r="R87" s="80">
        <v>0</v>
      </c>
      <c r="S87" s="80">
        <v>0</v>
      </c>
      <c r="T87" s="80">
        <v>0</v>
      </c>
      <c r="U87" s="80">
        <v>0</v>
      </c>
      <c r="V87" s="80">
        <v>0</v>
      </c>
      <c r="W87" s="80">
        <v>0</v>
      </c>
      <c r="X87" s="80">
        <v>0</v>
      </c>
      <c r="Y87" s="80">
        <v>0</v>
      </c>
      <c r="Z87" s="80">
        <v>0</v>
      </c>
      <c r="AA87" s="80">
        <v>0</v>
      </c>
      <c r="AB87" s="80">
        <v>0</v>
      </c>
      <c r="AC87" s="80">
        <v>0</v>
      </c>
      <c r="AD87" s="80">
        <v>0</v>
      </c>
      <c r="AE87" s="80">
        <v>0</v>
      </c>
      <c r="AF87" s="80">
        <v>0</v>
      </c>
      <c r="AG87" s="80">
        <v>0</v>
      </c>
      <c r="AH87" s="80">
        <v>0</v>
      </c>
      <c r="AI87" s="80">
        <v>0</v>
      </c>
      <c r="AJ87" s="80">
        <v>0</v>
      </c>
      <c r="AK87" s="80">
        <v>0</v>
      </c>
      <c r="AL87" s="80">
        <v>0</v>
      </c>
      <c r="AM87" s="80">
        <v>0</v>
      </c>
      <c r="AN87" s="80">
        <v>0</v>
      </c>
      <c r="AO87" s="80">
        <v>0</v>
      </c>
      <c r="AP87" s="80">
        <v>0</v>
      </c>
      <c r="AQ87" s="80">
        <v>0</v>
      </c>
      <c r="AR87" s="80">
        <v>0</v>
      </c>
      <c r="AS87" s="80">
        <v>0</v>
      </c>
      <c r="AT87" s="80">
        <v>0</v>
      </c>
      <c r="AU87" s="80">
        <v>0</v>
      </c>
      <c r="AV87" s="80">
        <v>0</v>
      </c>
      <c r="AW87" s="80">
        <v>0</v>
      </c>
      <c r="AX87" s="80">
        <v>0</v>
      </c>
      <c r="AY87" s="80">
        <v>0</v>
      </c>
      <c r="AZ87" s="80">
        <v>0</v>
      </c>
      <c r="BA87" s="80">
        <v>0</v>
      </c>
    </row>
    <row r="88" spans="1:53">
      <c r="A88" s="151" t="s">
        <v>207</v>
      </c>
      <c r="B88" s="80">
        <v>0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0</v>
      </c>
      <c r="M88" s="80">
        <v>0</v>
      </c>
      <c r="N88" s="80">
        <v>0</v>
      </c>
      <c r="O88" s="80">
        <v>0</v>
      </c>
      <c r="P88" s="80">
        <v>0</v>
      </c>
      <c r="Q88" s="80">
        <v>0</v>
      </c>
      <c r="R88" s="80">
        <v>0</v>
      </c>
      <c r="S88" s="80">
        <v>0</v>
      </c>
      <c r="T88" s="80">
        <v>0</v>
      </c>
      <c r="U88" s="80">
        <v>0</v>
      </c>
      <c r="V88" s="80">
        <v>0</v>
      </c>
      <c r="W88" s="80">
        <v>0</v>
      </c>
      <c r="X88" s="80">
        <v>0</v>
      </c>
      <c r="Y88" s="80">
        <v>0</v>
      </c>
      <c r="Z88" s="80">
        <v>0</v>
      </c>
      <c r="AA88" s="80">
        <v>0</v>
      </c>
      <c r="AB88" s="80">
        <v>0</v>
      </c>
      <c r="AC88" s="80">
        <v>0</v>
      </c>
      <c r="AD88" s="80">
        <v>0</v>
      </c>
      <c r="AE88" s="80">
        <v>0</v>
      </c>
      <c r="AF88" s="80">
        <v>0</v>
      </c>
      <c r="AG88" s="80">
        <v>0</v>
      </c>
      <c r="AH88" s="80">
        <v>0</v>
      </c>
      <c r="AI88" s="80">
        <v>0</v>
      </c>
      <c r="AJ88" s="80">
        <v>0</v>
      </c>
      <c r="AK88" s="80">
        <v>0</v>
      </c>
      <c r="AL88" s="80">
        <v>0</v>
      </c>
      <c r="AM88" s="80">
        <v>0</v>
      </c>
      <c r="AN88" s="80">
        <v>0</v>
      </c>
      <c r="AO88" s="80">
        <v>0</v>
      </c>
      <c r="AP88" s="80">
        <v>0</v>
      </c>
      <c r="AQ88" s="80">
        <v>0</v>
      </c>
      <c r="AR88" s="80">
        <v>0</v>
      </c>
      <c r="AS88" s="80">
        <v>0</v>
      </c>
      <c r="AT88" s="80">
        <v>0</v>
      </c>
      <c r="AU88" s="80">
        <v>0</v>
      </c>
      <c r="AV88" s="80">
        <v>0</v>
      </c>
      <c r="AW88" s="80">
        <v>0</v>
      </c>
      <c r="AX88" s="80">
        <v>0</v>
      </c>
      <c r="AY88" s="80">
        <v>0</v>
      </c>
      <c r="AZ88" s="80">
        <v>0</v>
      </c>
      <c r="BA88" s="80">
        <v>0</v>
      </c>
    </row>
    <row r="89" spans="1:53">
      <c r="A89" s="151" t="s">
        <v>208</v>
      </c>
      <c r="B89" s="80">
        <v>0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0</v>
      </c>
      <c r="M89" s="80">
        <v>0</v>
      </c>
      <c r="N89" s="80">
        <v>0</v>
      </c>
      <c r="O89" s="80">
        <v>0</v>
      </c>
      <c r="P89" s="80">
        <v>0</v>
      </c>
      <c r="Q89" s="80">
        <v>0</v>
      </c>
      <c r="R89" s="80">
        <v>0</v>
      </c>
      <c r="S89" s="80">
        <v>0</v>
      </c>
      <c r="T89" s="80">
        <v>0</v>
      </c>
      <c r="U89" s="80">
        <v>0</v>
      </c>
      <c r="V89" s="80">
        <v>0</v>
      </c>
      <c r="W89" s="80">
        <v>0</v>
      </c>
      <c r="X89" s="80">
        <v>0</v>
      </c>
      <c r="Y89" s="80">
        <v>0</v>
      </c>
      <c r="Z89" s="80">
        <v>0</v>
      </c>
      <c r="AA89" s="80">
        <v>0</v>
      </c>
      <c r="AB89" s="80">
        <v>0</v>
      </c>
      <c r="AC89" s="80">
        <v>0</v>
      </c>
      <c r="AD89" s="80">
        <v>0</v>
      </c>
      <c r="AE89" s="80">
        <v>0</v>
      </c>
      <c r="AF89" s="80">
        <v>0</v>
      </c>
      <c r="AG89" s="80">
        <v>0</v>
      </c>
      <c r="AH89" s="80">
        <v>0</v>
      </c>
      <c r="AI89" s="80"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0</v>
      </c>
      <c r="AO89" s="80">
        <v>0</v>
      </c>
      <c r="AP89" s="80">
        <v>0</v>
      </c>
      <c r="AQ89" s="80">
        <v>0</v>
      </c>
      <c r="AR89" s="80">
        <v>0</v>
      </c>
      <c r="AS89" s="80">
        <v>0</v>
      </c>
      <c r="AT89" s="80">
        <v>0</v>
      </c>
      <c r="AU89" s="80">
        <v>0</v>
      </c>
      <c r="AV89" s="80">
        <v>0</v>
      </c>
      <c r="AW89" s="80">
        <v>0</v>
      </c>
      <c r="AX89" s="80">
        <v>0</v>
      </c>
      <c r="AY89" s="80">
        <v>0</v>
      </c>
      <c r="AZ89" s="80">
        <v>0</v>
      </c>
      <c r="BA89" s="80">
        <v>0</v>
      </c>
    </row>
    <row r="90" spans="1:53">
      <c r="A90" s="151" t="s">
        <v>209</v>
      </c>
      <c r="B90" s="80">
        <v>52450.45</v>
      </c>
      <c r="C90" s="80">
        <v>58708.38</v>
      </c>
      <c r="D90" s="80">
        <v>57413.38</v>
      </c>
      <c r="E90" s="80">
        <v>61710.61</v>
      </c>
      <c r="F90" s="80">
        <v>55556.569999999898</v>
      </c>
      <c r="G90" s="80">
        <v>54176.02</v>
      </c>
      <c r="H90" s="80">
        <v>63925.67</v>
      </c>
      <c r="I90" s="80">
        <v>53986.669999999896</v>
      </c>
      <c r="J90" s="80">
        <v>53850.7</v>
      </c>
      <c r="K90" s="80">
        <v>53957.24</v>
      </c>
      <c r="L90" s="80">
        <v>98093.65</v>
      </c>
      <c r="M90" s="80">
        <v>53731.099999999897</v>
      </c>
      <c r="N90" s="80">
        <v>717560.44</v>
      </c>
      <c r="O90" s="80">
        <v>52450.45</v>
      </c>
      <c r="P90" s="80">
        <v>58708.38</v>
      </c>
      <c r="Q90" s="80">
        <v>57413.38</v>
      </c>
      <c r="R90" s="80">
        <v>61710.61</v>
      </c>
      <c r="S90" s="80">
        <v>55556.569999999898</v>
      </c>
      <c r="T90" s="80">
        <v>54176.02</v>
      </c>
      <c r="U90" s="80">
        <v>63925.67</v>
      </c>
      <c r="V90" s="80">
        <v>53986.669999999896</v>
      </c>
      <c r="W90" s="80">
        <v>53850.7</v>
      </c>
      <c r="X90" s="80">
        <v>53957.24</v>
      </c>
      <c r="Y90" s="80">
        <v>98093.65</v>
      </c>
      <c r="Z90" s="80">
        <v>53731.099999999897</v>
      </c>
      <c r="AA90" s="80">
        <v>717560.44</v>
      </c>
      <c r="AB90" s="80">
        <v>52450.45</v>
      </c>
      <c r="AC90" s="80">
        <v>58708.38</v>
      </c>
      <c r="AD90" s="80">
        <v>57413.38</v>
      </c>
      <c r="AE90" s="80">
        <v>61710.61</v>
      </c>
      <c r="AF90" s="80">
        <v>55556.569999999898</v>
      </c>
      <c r="AG90" s="80">
        <v>54176.02</v>
      </c>
      <c r="AH90" s="80">
        <v>63925.67</v>
      </c>
      <c r="AI90" s="80">
        <v>53986.669999999896</v>
      </c>
      <c r="AJ90" s="80">
        <v>53850.7</v>
      </c>
      <c r="AK90" s="80">
        <v>53957.24</v>
      </c>
      <c r="AL90" s="80">
        <v>98093.65</v>
      </c>
      <c r="AM90" s="80">
        <v>53731.099999999897</v>
      </c>
      <c r="AN90" s="80">
        <v>717560.44</v>
      </c>
      <c r="AO90" s="80">
        <v>52450.45</v>
      </c>
      <c r="AP90" s="80">
        <v>58708.38</v>
      </c>
      <c r="AQ90" s="80">
        <v>57413.38</v>
      </c>
      <c r="AR90" s="80">
        <v>61710.61</v>
      </c>
      <c r="AS90" s="80">
        <v>55556.569999999898</v>
      </c>
      <c r="AT90" s="80">
        <v>54176.02</v>
      </c>
      <c r="AU90" s="80">
        <v>63925.67</v>
      </c>
      <c r="AV90" s="80">
        <v>53986.669999999896</v>
      </c>
      <c r="AW90" s="80">
        <v>53850.7</v>
      </c>
      <c r="AX90" s="80">
        <v>53957.24</v>
      </c>
      <c r="AY90" s="80">
        <v>98093.65</v>
      </c>
      <c r="AZ90" s="80">
        <v>53731.099999999897</v>
      </c>
      <c r="BA90" s="80">
        <v>717560.44</v>
      </c>
    </row>
    <row r="91" spans="1:53">
      <c r="A91" s="151" t="s">
        <v>210</v>
      </c>
      <c r="B91" s="80">
        <v>-15834.6033333333</v>
      </c>
      <c r="C91" s="80">
        <v>-15834.6033333333</v>
      </c>
      <c r="D91" s="80">
        <v>-15834.6033333333</v>
      </c>
      <c r="E91" s="80">
        <v>-15834.6033333333</v>
      </c>
      <c r="F91" s="80">
        <v>-15834.6033333333</v>
      </c>
      <c r="G91" s="80">
        <v>-15834.6033333333</v>
      </c>
      <c r="H91" s="80">
        <v>-15834.6033333333</v>
      </c>
      <c r="I91" s="80">
        <v>-15834.6033333333</v>
      </c>
      <c r="J91" s="80">
        <v>-15834.6033333333</v>
      </c>
      <c r="K91" s="80">
        <v>-15834.6033333333</v>
      </c>
      <c r="L91" s="80">
        <v>-15834.6033333333</v>
      </c>
      <c r="M91" s="80">
        <v>-15834.6033333333</v>
      </c>
      <c r="N91" s="80">
        <v>-190015.239999999</v>
      </c>
      <c r="O91" s="80">
        <v>-15834.6033333333</v>
      </c>
      <c r="P91" s="80">
        <v>-15834.6033333333</v>
      </c>
      <c r="Q91" s="80">
        <v>-15834.6033333333</v>
      </c>
      <c r="R91" s="80">
        <v>-15834.6033333333</v>
      </c>
      <c r="S91" s="80">
        <v>-15834.6033333333</v>
      </c>
      <c r="T91" s="80">
        <v>-15834.6033333333</v>
      </c>
      <c r="U91" s="80">
        <v>-15834.6033333333</v>
      </c>
      <c r="V91" s="80">
        <v>-15834.6033333333</v>
      </c>
      <c r="W91" s="80">
        <v>-15834.6033333333</v>
      </c>
      <c r="X91" s="80">
        <v>-15834.6033333333</v>
      </c>
      <c r="Y91" s="80">
        <v>-15834.6033333333</v>
      </c>
      <c r="Z91" s="80">
        <v>-15834.6033333333</v>
      </c>
      <c r="AA91" s="80">
        <v>-190015.239999999</v>
      </c>
      <c r="AB91" s="80">
        <v>-15834.6033333333</v>
      </c>
      <c r="AC91" s="80">
        <v>-15834.6033333333</v>
      </c>
      <c r="AD91" s="80">
        <v>-15834.6033333333</v>
      </c>
      <c r="AE91" s="80">
        <v>-15834.6033333333</v>
      </c>
      <c r="AF91" s="80">
        <v>-15834.6033333333</v>
      </c>
      <c r="AG91" s="80">
        <v>-15834.6033333333</v>
      </c>
      <c r="AH91" s="80">
        <v>-15834.6033333333</v>
      </c>
      <c r="AI91" s="80">
        <v>-15834.6033333333</v>
      </c>
      <c r="AJ91" s="80">
        <v>-15834.6033333333</v>
      </c>
      <c r="AK91" s="80">
        <v>-15834.6033333333</v>
      </c>
      <c r="AL91" s="80">
        <v>-15834.6033333333</v>
      </c>
      <c r="AM91" s="80">
        <v>-15834.6033333333</v>
      </c>
      <c r="AN91" s="80">
        <v>-190015.239999999</v>
      </c>
      <c r="AO91" s="80">
        <v>-15834.6033333333</v>
      </c>
      <c r="AP91" s="80">
        <v>-15834.6033333333</v>
      </c>
      <c r="AQ91" s="80">
        <v>-15834.6033333333</v>
      </c>
      <c r="AR91" s="80">
        <v>-15834.6033333333</v>
      </c>
      <c r="AS91" s="80">
        <v>-15834.6033333333</v>
      </c>
      <c r="AT91" s="80">
        <v>-15834.6033333333</v>
      </c>
      <c r="AU91" s="80">
        <v>-15834.6033333333</v>
      </c>
      <c r="AV91" s="80">
        <v>-15834.6033333333</v>
      </c>
      <c r="AW91" s="80">
        <v>-15834.6033333333</v>
      </c>
      <c r="AX91" s="80">
        <v>-15834.6033333333</v>
      </c>
      <c r="AY91" s="80">
        <v>-15834.6033333333</v>
      </c>
      <c r="AZ91" s="80">
        <v>-15834.6033333333</v>
      </c>
      <c r="BA91" s="80">
        <v>-190015.239999999</v>
      </c>
    </row>
    <row r="92" spans="1:53">
      <c r="A92" s="151" t="s">
        <v>211</v>
      </c>
      <c r="B92" s="80">
        <v>36615.846666666701</v>
      </c>
      <c r="C92" s="80">
        <v>42873.776666666701</v>
      </c>
      <c r="D92" s="80">
        <v>41578.776666666701</v>
      </c>
      <c r="E92" s="80">
        <v>45876.006666666697</v>
      </c>
      <c r="F92" s="80">
        <v>39721.966666666602</v>
      </c>
      <c r="G92" s="80">
        <v>38341.416666666701</v>
      </c>
      <c r="H92" s="80">
        <v>48091.066666666702</v>
      </c>
      <c r="I92" s="80">
        <v>38152.0666666666</v>
      </c>
      <c r="J92" s="80">
        <v>38016.096666666701</v>
      </c>
      <c r="K92" s="80">
        <v>38122.636666666702</v>
      </c>
      <c r="L92" s="80">
        <v>82259.046666666603</v>
      </c>
      <c r="M92" s="80">
        <v>37896.496666666601</v>
      </c>
      <c r="N92" s="80">
        <v>527545.19999999995</v>
      </c>
      <c r="O92" s="80">
        <v>36615.846666666701</v>
      </c>
      <c r="P92" s="80">
        <v>42873.776666666701</v>
      </c>
      <c r="Q92" s="80">
        <v>41578.776666666701</v>
      </c>
      <c r="R92" s="80">
        <v>45876.006666666697</v>
      </c>
      <c r="S92" s="80">
        <v>39721.966666666602</v>
      </c>
      <c r="T92" s="80">
        <v>38341.416666666701</v>
      </c>
      <c r="U92" s="80">
        <v>48091.066666666702</v>
      </c>
      <c r="V92" s="80">
        <v>38152.0666666666</v>
      </c>
      <c r="W92" s="80">
        <v>38016.096666666701</v>
      </c>
      <c r="X92" s="80">
        <v>38122.636666666702</v>
      </c>
      <c r="Y92" s="80">
        <v>82259.046666666603</v>
      </c>
      <c r="Z92" s="80">
        <v>37896.496666666601</v>
      </c>
      <c r="AA92" s="80">
        <v>527545.19999999995</v>
      </c>
      <c r="AB92" s="80">
        <v>36615.846666666701</v>
      </c>
      <c r="AC92" s="80">
        <v>42873.776666666701</v>
      </c>
      <c r="AD92" s="80">
        <v>41578.776666666701</v>
      </c>
      <c r="AE92" s="80">
        <v>45876.006666666697</v>
      </c>
      <c r="AF92" s="80">
        <v>39721.966666666602</v>
      </c>
      <c r="AG92" s="80">
        <v>38341.416666666701</v>
      </c>
      <c r="AH92" s="80">
        <v>48091.066666666702</v>
      </c>
      <c r="AI92" s="80">
        <v>38152.0666666666</v>
      </c>
      <c r="AJ92" s="80">
        <v>38016.096666666701</v>
      </c>
      <c r="AK92" s="80">
        <v>38122.636666666702</v>
      </c>
      <c r="AL92" s="80">
        <v>82259.046666666603</v>
      </c>
      <c r="AM92" s="80">
        <v>37896.496666666601</v>
      </c>
      <c r="AN92" s="80">
        <v>527545.19999999995</v>
      </c>
      <c r="AO92" s="80">
        <v>36615.846666666701</v>
      </c>
      <c r="AP92" s="80">
        <v>42873.776666666701</v>
      </c>
      <c r="AQ92" s="80">
        <v>41578.776666666701</v>
      </c>
      <c r="AR92" s="80">
        <v>45876.006666666697</v>
      </c>
      <c r="AS92" s="80">
        <v>39721.966666666602</v>
      </c>
      <c r="AT92" s="80">
        <v>38341.416666666701</v>
      </c>
      <c r="AU92" s="80">
        <v>48091.066666666702</v>
      </c>
      <c r="AV92" s="80">
        <v>38152.0666666666</v>
      </c>
      <c r="AW92" s="80">
        <v>38016.096666666701</v>
      </c>
      <c r="AX92" s="80">
        <v>38122.636666666702</v>
      </c>
      <c r="AY92" s="80">
        <v>82259.046666666603</v>
      </c>
      <c r="AZ92" s="80">
        <v>37896.496666666601</v>
      </c>
      <c r="BA92" s="80">
        <v>527545.19999999995</v>
      </c>
    </row>
    <row r="93" spans="1:53">
      <c r="A93" s="151" t="s">
        <v>212</v>
      </c>
      <c r="B93" s="80">
        <v>0</v>
      </c>
      <c r="C93" s="80">
        <v>0</v>
      </c>
      <c r="D93" s="80">
        <v>0</v>
      </c>
      <c r="E93" s="80">
        <v>0</v>
      </c>
      <c r="F93" s="80">
        <v>0</v>
      </c>
      <c r="G93" s="80">
        <v>0</v>
      </c>
      <c r="H93" s="80">
        <v>0</v>
      </c>
      <c r="I93" s="80">
        <v>0</v>
      </c>
      <c r="J93" s="80">
        <v>0</v>
      </c>
      <c r="K93" s="80">
        <v>0</v>
      </c>
      <c r="L93" s="80">
        <v>0</v>
      </c>
      <c r="M93" s="80">
        <v>0</v>
      </c>
      <c r="N93" s="80">
        <v>0</v>
      </c>
      <c r="O93" s="80">
        <v>0</v>
      </c>
      <c r="P93" s="80">
        <v>0</v>
      </c>
      <c r="Q93" s="80">
        <v>0</v>
      </c>
      <c r="R93" s="80">
        <v>0</v>
      </c>
      <c r="S93" s="80">
        <v>0</v>
      </c>
      <c r="T93" s="80">
        <v>0</v>
      </c>
      <c r="U93" s="80">
        <v>0</v>
      </c>
      <c r="V93" s="80">
        <v>0</v>
      </c>
      <c r="W93" s="80">
        <v>0</v>
      </c>
      <c r="X93" s="80">
        <v>0</v>
      </c>
      <c r="Y93" s="80">
        <v>0</v>
      </c>
      <c r="Z93" s="80">
        <v>0</v>
      </c>
      <c r="AA93" s="80">
        <v>0</v>
      </c>
      <c r="AB93" s="80">
        <v>0</v>
      </c>
      <c r="AC93" s="80">
        <v>0</v>
      </c>
      <c r="AD93" s="80">
        <v>0</v>
      </c>
      <c r="AE93" s="80">
        <v>0</v>
      </c>
      <c r="AF93" s="80">
        <v>0</v>
      </c>
      <c r="AG93" s="80">
        <v>0</v>
      </c>
      <c r="AH93" s="80">
        <v>0</v>
      </c>
      <c r="AI93" s="80">
        <v>0</v>
      </c>
      <c r="AJ93" s="80">
        <v>0</v>
      </c>
      <c r="AK93" s="80">
        <v>0</v>
      </c>
      <c r="AL93" s="80">
        <v>0</v>
      </c>
      <c r="AM93" s="80">
        <v>0</v>
      </c>
      <c r="AN93" s="80">
        <v>0</v>
      </c>
      <c r="AO93" s="80">
        <v>0</v>
      </c>
      <c r="AP93" s="80">
        <v>0</v>
      </c>
      <c r="AQ93" s="80">
        <v>0</v>
      </c>
      <c r="AR93" s="80">
        <v>0</v>
      </c>
      <c r="AS93" s="80">
        <v>0</v>
      </c>
      <c r="AT93" s="80">
        <v>0</v>
      </c>
      <c r="AU93" s="80">
        <v>0</v>
      </c>
      <c r="AV93" s="80">
        <v>0</v>
      </c>
      <c r="AW93" s="80">
        <v>0</v>
      </c>
      <c r="AX93" s="80">
        <v>0</v>
      </c>
      <c r="AY93" s="80">
        <v>0</v>
      </c>
      <c r="AZ93" s="80">
        <v>0</v>
      </c>
      <c r="BA93" s="80">
        <v>0</v>
      </c>
    </row>
    <row r="94" spans="1:53">
      <c r="A94" s="151" t="s">
        <v>213</v>
      </c>
      <c r="B94" s="80">
        <v>0</v>
      </c>
      <c r="C94" s="80">
        <v>3524.64</v>
      </c>
      <c r="D94" s="80">
        <v>2029.98</v>
      </c>
      <c r="E94" s="80">
        <v>4574.0199999999904</v>
      </c>
      <c r="F94" s="80">
        <v>1037.6199999999999</v>
      </c>
      <c r="G94" s="80">
        <v>0</v>
      </c>
      <c r="H94" s="80">
        <v>5716.48</v>
      </c>
      <c r="I94" s="80">
        <v>0</v>
      </c>
      <c r="J94" s="80">
        <v>0</v>
      </c>
      <c r="K94" s="80">
        <v>0</v>
      </c>
      <c r="L94" s="80">
        <v>25031.7</v>
      </c>
      <c r="M94" s="80">
        <v>0</v>
      </c>
      <c r="N94" s="80">
        <v>41914.44</v>
      </c>
      <c r="O94" s="80">
        <v>0</v>
      </c>
      <c r="P94" s="80">
        <v>3524.64</v>
      </c>
      <c r="Q94" s="80">
        <v>2029.98</v>
      </c>
      <c r="R94" s="80">
        <v>4574.0199999999904</v>
      </c>
      <c r="S94" s="80">
        <v>1037.6199999999999</v>
      </c>
      <c r="T94" s="80">
        <v>0</v>
      </c>
      <c r="U94" s="80">
        <v>5716.48</v>
      </c>
      <c r="V94" s="80">
        <v>0</v>
      </c>
      <c r="W94" s="80">
        <v>0</v>
      </c>
      <c r="X94" s="80">
        <v>0</v>
      </c>
      <c r="Y94" s="80">
        <v>25031.7</v>
      </c>
      <c r="Z94" s="80">
        <v>0</v>
      </c>
      <c r="AA94" s="80">
        <v>41914.44</v>
      </c>
      <c r="AB94" s="80">
        <v>0</v>
      </c>
      <c r="AC94" s="80">
        <v>3524.64</v>
      </c>
      <c r="AD94" s="80">
        <v>2029.98</v>
      </c>
      <c r="AE94" s="80">
        <v>4574.0199999999904</v>
      </c>
      <c r="AF94" s="80">
        <v>1037.6199999999999</v>
      </c>
      <c r="AG94" s="80">
        <v>0</v>
      </c>
      <c r="AH94" s="80">
        <v>5716.48</v>
      </c>
      <c r="AI94" s="80">
        <v>0</v>
      </c>
      <c r="AJ94" s="80">
        <v>0</v>
      </c>
      <c r="AK94" s="80">
        <v>0</v>
      </c>
      <c r="AL94" s="80">
        <v>25031.7</v>
      </c>
      <c r="AM94" s="80">
        <v>0</v>
      </c>
      <c r="AN94" s="80">
        <v>41914.44</v>
      </c>
      <c r="AO94" s="80">
        <v>0</v>
      </c>
      <c r="AP94" s="80">
        <v>3524.64</v>
      </c>
      <c r="AQ94" s="80">
        <v>2029.98</v>
      </c>
      <c r="AR94" s="80">
        <v>4574.0199999999904</v>
      </c>
      <c r="AS94" s="80">
        <v>1037.6199999999999</v>
      </c>
      <c r="AT94" s="80">
        <v>0</v>
      </c>
      <c r="AU94" s="80">
        <v>5716.48</v>
      </c>
      <c r="AV94" s="80">
        <v>0</v>
      </c>
      <c r="AW94" s="80">
        <v>0</v>
      </c>
      <c r="AX94" s="80">
        <v>0</v>
      </c>
      <c r="AY94" s="80">
        <v>25031.7</v>
      </c>
      <c r="AZ94" s="80">
        <v>0</v>
      </c>
      <c r="BA94" s="80">
        <v>41914.44</v>
      </c>
    </row>
    <row r="95" spans="1:53">
      <c r="A95" s="151" t="s">
        <v>214</v>
      </c>
      <c r="B95" s="80">
        <v>652853.30000000005</v>
      </c>
      <c r="C95" s="80">
        <v>394450.06</v>
      </c>
      <c r="D95" s="80">
        <v>993955.71</v>
      </c>
      <c r="E95" s="80">
        <v>470657.53</v>
      </c>
      <c r="F95" s="80">
        <v>518755.68</v>
      </c>
      <c r="G95" s="80">
        <v>524799.56000000006</v>
      </c>
      <c r="H95" s="80">
        <v>1018469.44</v>
      </c>
      <c r="I95" s="80">
        <v>657253.429999999</v>
      </c>
      <c r="J95" s="80">
        <v>832720.50999999896</v>
      </c>
      <c r="K95" s="80">
        <v>612182.06000000006</v>
      </c>
      <c r="L95" s="80">
        <v>949119.23</v>
      </c>
      <c r="M95" s="80">
        <v>642375.29</v>
      </c>
      <c r="N95" s="80">
        <v>8267591.7999999998</v>
      </c>
      <c r="O95" s="80">
        <v>652853.30000000005</v>
      </c>
      <c r="P95" s="80">
        <v>394450.06</v>
      </c>
      <c r="Q95" s="80">
        <v>993955.71</v>
      </c>
      <c r="R95" s="80">
        <v>470657.53</v>
      </c>
      <c r="S95" s="80">
        <v>518755.68</v>
      </c>
      <c r="T95" s="80">
        <v>524799.56000000006</v>
      </c>
      <c r="U95" s="80">
        <v>1018469.44</v>
      </c>
      <c r="V95" s="80">
        <v>657253.429999999</v>
      </c>
      <c r="W95" s="80">
        <v>832720.50999999896</v>
      </c>
      <c r="X95" s="80">
        <v>612182.06000000006</v>
      </c>
      <c r="Y95" s="80">
        <v>949119.23</v>
      </c>
      <c r="Z95" s="80">
        <v>642375.29</v>
      </c>
      <c r="AA95" s="80">
        <v>8267591.7999999998</v>
      </c>
      <c r="AB95" s="80">
        <v>652853.30000000005</v>
      </c>
      <c r="AC95" s="80">
        <v>394450.06</v>
      </c>
      <c r="AD95" s="80">
        <v>993955.71</v>
      </c>
      <c r="AE95" s="80">
        <v>470657.53</v>
      </c>
      <c r="AF95" s="80">
        <v>518755.68</v>
      </c>
      <c r="AG95" s="80">
        <v>524799.56000000006</v>
      </c>
      <c r="AH95" s="80">
        <v>1018469.44</v>
      </c>
      <c r="AI95" s="80">
        <v>657253.429999999</v>
      </c>
      <c r="AJ95" s="80">
        <v>832720.50999999896</v>
      </c>
      <c r="AK95" s="80">
        <v>612182.06000000006</v>
      </c>
      <c r="AL95" s="80">
        <v>949119.23</v>
      </c>
      <c r="AM95" s="80">
        <v>642375.29</v>
      </c>
      <c r="AN95" s="80">
        <v>8267591.7999999998</v>
      </c>
      <c r="AO95" s="80">
        <v>652853.30000000005</v>
      </c>
      <c r="AP95" s="80">
        <v>394450.06</v>
      </c>
      <c r="AQ95" s="80">
        <v>993955.71</v>
      </c>
      <c r="AR95" s="80">
        <v>470657.53</v>
      </c>
      <c r="AS95" s="80">
        <v>518755.68</v>
      </c>
      <c r="AT95" s="80">
        <v>524799.56000000006</v>
      </c>
      <c r="AU95" s="80">
        <v>1018469.44</v>
      </c>
      <c r="AV95" s="80">
        <v>657253.429999999</v>
      </c>
      <c r="AW95" s="80">
        <v>832720.50999999896</v>
      </c>
      <c r="AX95" s="80">
        <v>612182.06000000006</v>
      </c>
      <c r="AY95" s="80">
        <v>949119.23</v>
      </c>
      <c r="AZ95" s="80">
        <v>642375.29</v>
      </c>
      <c r="BA95" s="80">
        <v>8267591.7999999998</v>
      </c>
    </row>
    <row r="96" spans="1:53">
      <c r="A96" s="151" t="s">
        <v>215</v>
      </c>
      <c r="B96" s="80">
        <v>18836.138104371199</v>
      </c>
      <c r="C96" s="80">
        <v>18836.138104371199</v>
      </c>
      <c r="D96" s="80">
        <v>18836.138104371199</v>
      </c>
      <c r="E96" s="80">
        <v>18836.138104371199</v>
      </c>
      <c r="F96" s="80">
        <v>18836.138104371199</v>
      </c>
      <c r="G96" s="80">
        <v>18836.138104371199</v>
      </c>
      <c r="H96" s="80">
        <v>18836.138104371199</v>
      </c>
      <c r="I96" s="80">
        <v>18836.138104371199</v>
      </c>
      <c r="J96" s="80">
        <v>18836.138104371199</v>
      </c>
      <c r="K96" s="80">
        <v>18836.138104371199</v>
      </c>
      <c r="L96" s="80">
        <v>18836.138104371199</v>
      </c>
      <c r="M96" s="80">
        <v>18836.138104371199</v>
      </c>
      <c r="N96" s="80">
        <v>226033.657252454</v>
      </c>
      <c r="O96" s="80">
        <v>34929.8164020857</v>
      </c>
      <c r="P96" s="80">
        <v>34929.8164020857</v>
      </c>
      <c r="Q96" s="80">
        <v>34929.8164020857</v>
      </c>
      <c r="R96" s="80">
        <v>34929.8164020857</v>
      </c>
      <c r="S96" s="80">
        <v>34929.8164020857</v>
      </c>
      <c r="T96" s="80">
        <v>34929.8164020857</v>
      </c>
      <c r="U96" s="80">
        <v>34929.8164020857</v>
      </c>
      <c r="V96" s="80">
        <v>34929.8164020857</v>
      </c>
      <c r="W96" s="80">
        <v>34929.8164020857</v>
      </c>
      <c r="X96" s="80">
        <v>34929.8164020857</v>
      </c>
      <c r="Y96" s="80">
        <v>34929.8164020857</v>
      </c>
      <c r="Z96" s="80">
        <v>34929.8164020857</v>
      </c>
      <c r="AA96" s="80">
        <v>419157.79682502901</v>
      </c>
      <c r="AB96" s="80">
        <v>52155.250296204496</v>
      </c>
      <c r="AC96" s="80">
        <v>52155.250296204496</v>
      </c>
      <c r="AD96" s="80">
        <v>52155.250296204496</v>
      </c>
      <c r="AE96" s="80">
        <v>52155.250296204496</v>
      </c>
      <c r="AF96" s="80">
        <v>52155.250296204496</v>
      </c>
      <c r="AG96" s="80">
        <v>52155.250296204496</v>
      </c>
      <c r="AH96" s="80">
        <v>52155.250296204496</v>
      </c>
      <c r="AI96" s="80">
        <v>52155.250296204496</v>
      </c>
      <c r="AJ96" s="80">
        <v>52155.250296204496</v>
      </c>
      <c r="AK96" s="80">
        <v>52155.250296204496</v>
      </c>
      <c r="AL96" s="80">
        <v>52155.250296204496</v>
      </c>
      <c r="AM96" s="80">
        <v>52155.250296204496</v>
      </c>
      <c r="AN96" s="80">
        <v>625863.00355445396</v>
      </c>
      <c r="AO96" s="80">
        <v>69651.415822439696</v>
      </c>
      <c r="AP96" s="80">
        <v>69651.415822439696</v>
      </c>
      <c r="AQ96" s="80">
        <v>69651.415822439696</v>
      </c>
      <c r="AR96" s="80">
        <v>69651.415822439696</v>
      </c>
      <c r="AS96" s="80">
        <v>69651.415822439696</v>
      </c>
      <c r="AT96" s="80">
        <v>69651.415822439696</v>
      </c>
      <c r="AU96" s="80">
        <v>69651.415822439696</v>
      </c>
      <c r="AV96" s="80">
        <v>69651.415822439696</v>
      </c>
      <c r="AW96" s="80">
        <v>69651.415822439696</v>
      </c>
      <c r="AX96" s="80">
        <v>69651.415822439696</v>
      </c>
      <c r="AY96" s="80">
        <v>69651.415822439696</v>
      </c>
      <c r="AZ96" s="80">
        <v>69651.415822439696</v>
      </c>
      <c r="BA96" s="80">
        <v>835816.98986927595</v>
      </c>
    </row>
    <row r="97" spans="1:53">
      <c r="A97" s="151" t="s">
        <v>216</v>
      </c>
      <c r="B97" s="80">
        <v>78855.739999999903</v>
      </c>
      <c r="C97" s="80">
        <v>44826.34</v>
      </c>
      <c r="D97" s="80">
        <v>160511.01999999999</v>
      </c>
      <c r="E97" s="80">
        <v>41977.1</v>
      </c>
      <c r="F97" s="80">
        <v>50045.96</v>
      </c>
      <c r="G97" s="80">
        <v>46978.239999999998</v>
      </c>
      <c r="H97" s="80">
        <v>46965.279999999999</v>
      </c>
      <c r="I97" s="80">
        <v>109428.28</v>
      </c>
      <c r="J97" s="80">
        <v>67526.559999999998</v>
      </c>
      <c r="K97" s="80">
        <v>63769.1</v>
      </c>
      <c r="L97" s="80">
        <v>72569.66</v>
      </c>
      <c r="M97" s="80">
        <v>50879.54</v>
      </c>
      <c r="N97" s="80">
        <v>834332.82</v>
      </c>
      <c r="O97" s="80">
        <v>78855.739999999903</v>
      </c>
      <c r="P97" s="80">
        <v>44826.34</v>
      </c>
      <c r="Q97" s="80">
        <v>160511.01999999999</v>
      </c>
      <c r="R97" s="80">
        <v>41977.1</v>
      </c>
      <c r="S97" s="80">
        <v>50045.96</v>
      </c>
      <c r="T97" s="80">
        <v>46978.239999999998</v>
      </c>
      <c r="U97" s="80">
        <v>46965.279999999999</v>
      </c>
      <c r="V97" s="80">
        <v>109428.28</v>
      </c>
      <c r="W97" s="80">
        <v>67526.559999999998</v>
      </c>
      <c r="X97" s="80">
        <v>63769.1</v>
      </c>
      <c r="Y97" s="80">
        <v>72569.66</v>
      </c>
      <c r="Z97" s="80">
        <v>50879.54</v>
      </c>
      <c r="AA97" s="80">
        <v>834332.82</v>
      </c>
      <c r="AB97" s="80">
        <v>78855.739999999903</v>
      </c>
      <c r="AC97" s="80">
        <v>44826.34</v>
      </c>
      <c r="AD97" s="80">
        <v>160511.01999999999</v>
      </c>
      <c r="AE97" s="80">
        <v>41977.1</v>
      </c>
      <c r="AF97" s="80">
        <v>50045.96</v>
      </c>
      <c r="AG97" s="80">
        <v>46978.239999999998</v>
      </c>
      <c r="AH97" s="80">
        <v>46965.279999999999</v>
      </c>
      <c r="AI97" s="80">
        <v>109428.28</v>
      </c>
      <c r="AJ97" s="80">
        <v>67526.559999999998</v>
      </c>
      <c r="AK97" s="80">
        <v>63769.1</v>
      </c>
      <c r="AL97" s="80">
        <v>72569.66</v>
      </c>
      <c r="AM97" s="80">
        <v>50879.54</v>
      </c>
      <c r="AN97" s="80">
        <v>834332.82</v>
      </c>
      <c r="AO97" s="80">
        <v>78855.739999999903</v>
      </c>
      <c r="AP97" s="80">
        <v>44826.34</v>
      </c>
      <c r="AQ97" s="80">
        <v>160511.01999999999</v>
      </c>
      <c r="AR97" s="80">
        <v>41977.1</v>
      </c>
      <c r="AS97" s="80">
        <v>50045.96</v>
      </c>
      <c r="AT97" s="80">
        <v>46978.239999999998</v>
      </c>
      <c r="AU97" s="80">
        <v>46965.279999999999</v>
      </c>
      <c r="AV97" s="80">
        <v>109428.28</v>
      </c>
      <c r="AW97" s="80">
        <v>67526.559999999998</v>
      </c>
      <c r="AX97" s="80">
        <v>63769.1</v>
      </c>
      <c r="AY97" s="80">
        <v>72569.66</v>
      </c>
      <c r="AZ97" s="80">
        <v>50879.54</v>
      </c>
      <c r="BA97" s="80">
        <v>834332.82</v>
      </c>
    </row>
    <row r="98" spans="1:53">
      <c r="A98" s="151" t="s">
        <v>217</v>
      </c>
      <c r="B98" s="80">
        <v>1318634.4331048201</v>
      </c>
      <c r="C98" s="80">
        <v>1021533.83310482</v>
      </c>
      <c r="D98" s="80">
        <v>1579021.7031048201</v>
      </c>
      <c r="E98" s="80">
        <v>1020111.55310482</v>
      </c>
      <c r="F98" s="80">
        <v>1409065.9731048199</v>
      </c>
      <c r="G98" s="80">
        <v>975070.47310482501</v>
      </c>
      <c r="H98" s="80">
        <v>1482346.2031048201</v>
      </c>
      <c r="I98" s="80">
        <v>1329522.0131048199</v>
      </c>
      <c r="J98" s="80">
        <v>1435717.89310482</v>
      </c>
      <c r="K98" s="80">
        <v>1100614.80310482</v>
      </c>
      <c r="L98" s="80">
        <v>1999461.37310482</v>
      </c>
      <c r="M98" s="80">
        <v>1152982.85310482</v>
      </c>
      <c r="N98" s="80">
        <v>15824083.107257901</v>
      </c>
      <c r="O98" s="80">
        <v>1344644.32969094</v>
      </c>
      <c r="P98" s="80">
        <v>1047543.72969093</v>
      </c>
      <c r="Q98" s="80">
        <v>1605031.59969093</v>
      </c>
      <c r="R98" s="80">
        <v>1046121.44969093</v>
      </c>
      <c r="S98" s="80">
        <v>1435075.86969093</v>
      </c>
      <c r="T98" s="80">
        <v>1001080.36969093</v>
      </c>
      <c r="U98" s="80">
        <v>1508356.09969093</v>
      </c>
      <c r="V98" s="80">
        <v>1355531.90969093</v>
      </c>
      <c r="W98" s="80">
        <v>1461727.7896909299</v>
      </c>
      <c r="X98" s="80">
        <v>1126624.6996909301</v>
      </c>
      <c r="Y98" s="80">
        <v>2025471.2696909299</v>
      </c>
      <c r="Z98" s="80">
        <v>1178992.7496909299</v>
      </c>
      <c r="AA98" s="80">
        <v>16136201.866291201</v>
      </c>
      <c r="AB98" s="80">
        <v>1372483.32000433</v>
      </c>
      <c r="AC98" s="80">
        <v>1075382.7200043299</v>
      </c>
      <c r="AD98" s="80">
        <v>1632870.59000433</v>
      </c>
      <c r="AE98" s="80">
        <v>1073960.4400043299</v>
      </c>
      <c r="AF98" s="80">
        <v>1462914.8600043301</v>
      </c>
      <c r="AG98" s="80">
        <v>1028919.3600043301</v>
      </c>
      <c r="AH98" s="80">
        <v>1536195.09000433</v>
      </c>
      <c r="AI98" s="80">
        <v>1383370.9000043301</v>
      </c>
      <c r="AJ98" s="80">
        <v>1489566.78000433</v>
      </c>
      <c r="AK98" s="80">
        <v>1154463.6900043299</v>
      </c>
      <c r="AL98" s="80">
        <v>2053310.26000433</v>
      </c>
      <c r="AM98" s="80">
        <v>1206831.7400043299</v>
      </c>
      <c r="AN98" s="80">
        <v>16470269.750051999</v>
      </c>
      <c r="AO98" s="80">
        <v>1400759.8549003699</v>
      </c>
      <c r="AP98" s="80">
        <v>1103659.25490037</v>
      </c>
      <c r="AQ98" s="80">
        <v>1661147.1249003699</v>
      </c>
      <c r="AR98" s="80">
        <v>1102236.97490037</v>
      </c>
      <c r="AS98" s="80">
        <v>1491191.3949003699</v>
      </c>
      <c r="AT98" s="80">
        <v>1057195.8949003699</v>
      </c>
      <c r="AU98" s="80">
        <v>1564471.6249003699</v>
      </c>
      <c r="AV98" s="80">
        <v>1411647.43490037</v>
      </c>
      <c r="AW98" s="80">
        <v>1517843.3149003701</v>
      </c>
      <c r="AX98" s="80">
        <v>1182740.22490037</v>
      </c>
      <c r="AY98" s="80">
        <v>2081586.7949003701</v>
      </c>
      <c r="AZ98" s="80">
        <v>1235108.27490037</v>
      </c>
      <c r="BA98" s="80">
        <v>16809588.1688044</v>
      </c>
    </row>
    <row r="99" spans="1:53">
      <c r="A99" s="153" t="s">
        <v>218</v>
      </c>
    </row>
    <row r="100" spans="1:53">
      <c r="A100" s="151" t="s">
        <v>219</v>
      </c>
      <c r="B100" s="80">
        <v>2814881.9678382198</v>
      </c>
      <c r="C100" s="80">
        <v>4569334.8378382204</v>
      </c>
      <c r="D100" s="80">
        <v>2926945.4878382199</v>
      </c>
      <c r="E100" s="80">
        <v>2199482.1378382202</v>
      </c>
      <c r="F100" s="80">
        <v>2532506.7278382201</v>
      </c>
      <c r="G100" s="80">
        <v>2100001.8478382202</v>
      </c>
      <c r="H100" s="80">
        <v>1931593.89783822</v>
      </c>
      <c r="I100" s="80">
        <v>1934563.36783822</v>
      </c>
      <c r="J100" s="80">
        <v>1931619.4878382201</v>
      </c>
      <c r="K100" s="80">
        <v>2072188.0878382199</v>
      </c>
      <c r="L100" s="80">
        <v>2183825.9478382198</v>
      </c>
      <c r="M100" s="80">
        <v>1433048.0778382199</v>
      </c>
      <c r="N100" s="80">
        <v>28629991.874058601</v>
      </c>
      <c r="O100" s="80">
        <v>2814881.9678382198</v>
      </c>
      <c r="P100" s="80">
        <v>4569334.8378382204</v>
      </c>
      <c r="Q100" s="80">
        <v>2926945.4878382199</v>
      </c>
      <c r="R100" s="80">
        <v>2199482.1378382202</v>
      </c>
      <c r="S100" s="80">
        <v>2532506.7278382201</v>
      </c>
      <c r="T100" s="80">
        <v>2100001.8478382202</v>
      </c>
      <c r="U100" s="80">
        <v>1931593.89783822</v>
      </c>
      <c r="V100" s="80">
        <v>1934563.36783822</v>
      </c>
      <c r="W100" s="80">
        <v>1931619.4878382201</v>
      </c>
      <c r="X100" s="80">
        <v>2072188.0878382199</v>
      </c>
      <c r="Y100" s="80">
        <v>2183825.9478382198</v>
      </c>
      <c r="Z100" s="80">
        <v>1433048.0778382199</v>
      </c>
      <c r="AA100" s="80">
        <v>28629991.874058601</v>
      </c>
      <c r="AB100" s="80">
        <v>2814881.9678382198</v>
      </c>
      <c r="AC100" s="80">
        <v>4569334.8378382204</v>
      </c>
      <c r="AD100" s="80">
        <v>2926945.4878382199</v>
      </c>
      <c r="AE100" s="80">
        <v>2199482.1378382202</v>
      </c>
      <c r="AF100" s="80">
        <v>2532506.7278382201</v>
      </c>
      <c r="AG100" s="80">
        <v>2100001.8478382202</v>
      </c>
      <c r="AH100" s="80">
        <v>1931593.89783822</v>
      </c>
      <c r="AI100" s="80">
        <v>1934563.36783822</v>
      </c>
      <c r="AJ100" s="80">
        <v>1931619.4878382201</v>
      </c>
      <c r="AK100" s="80">
        <v>2072188.0878382199</v>
      </c>
      <c r="AL100" s="80">
        <v>2183825.9478382198</v>
      </c>
      <c r="AM100" s="80">
        <v>1433048.0778382199</v>
      </c>
      <c r="AN100" s="80">
        <v>28629991.874058601</v>
      </c>
      <c r="AO100" s="80">
        <v>2816059.76</v>
      </c>
      <c r="AP100" s="80">
        <v>4570512.6299999896</v>
      </c>
      <c r="AQ100" s="80">
        <v>2928123.27999999</v>
      </c>
      <c r="AR100" s="80">
        <v>2200659.9299999899</v>
      </c>
      <c r="AS100" s="80">
        <v>2533684.52</v>
      </c>
      <c r="AT100" s="80">
        <v>2101179.6399999899</v>
      </c>
      <c r="AU100" s="80">
        <v>1932771.69</v>
      </c>
      <c r="AV100" s="80">
        <v>1935741.16</v>
      </c>
      <c r="AW100" s="80">
        <v>1932797.28</v>
      </c>
      <c r="AX100" s="80">
        <v>2073365.88</v>
      </c>
      <c r="AY100" s="80">
        <v>2185003.7400000002</v>
      </c>
      <c r="AZ100" s="80">
        <v>1434225.8699999901</v>
      </c>
      <c r="BA100" s="80">
        <v>28644125.379999999</v>
      </c>
    </row>
    <row r="101" spans="1:53">
      <c r="A101" s="151" t="s">
        <v>220</v>
      </c>
      <c r="B101" s="80">
        <v>38946.3341710159</v>
      </c>
      <c r="C101" s="80">
        <v>38946.3341710159</v>
      </c>
      <c r="D101" s="80">
        <v>38946.3341710159</v>
      </c>
      <c r="E101" s="80">
        <v>38946.3341710159</v>
      </c>
      <c r="F101" s="80">
        <v>38946.3341710159</v>
      </c>
      <c r="G101" s="80">
        <v>38946.3341710159</v>
      </c>
      <c r="H101" s="80">
        <v>38946.3341710159</v>
      </c>
      <c r="I101" s="80">
        <v>38946.3341710159</v>
      </c>
      <c r="J101" s="80">
        <v>38946.3341710159</v>
      </c>
      <c r="K101" s="80">
        <v>38946.3341710159</v>
      </c>
      <c r="L101" s="80">
        <v>38946.3341710159</v>
      </c>
      <c r="M101" s="80">
        <v>38946.3341710159</v>
      </c>
      <c r="N101" s="80">
        <v>467356.01005218999</v>
      </c>
      <c r="O101" s="80">
        <v>86885.746386200204</v>
      </c>
      <c r="P101" s="80">
        <v>86885.746386200204</v>
      </c>
      <c r="Q101" s="80">
        <v>86885.746386200204</v>
      </c>
      <c r="R101" s="80">
        <v>86885.746386200204</v>
      </c>
      <c r="S101" s="80">
        <v>86885.746386200204</v>
      </c>
      <c r="T101" s="80">
        <v>86885.746386200204</v>
      </c>
      <c r="U101" s="80">
        <v>86885.746386200204</v>
      </c>
      <c r="V101" s="80">
        <v>86885.746386200204</v>
      </c>
      <c r="W101" s="80">
        <v>86885.746386200204</v>
      </c>
      <c r="X101" s="80">
        <v>86885.746386200204</v>
      </c>
      <c r="Y101" s="80">
        <v>86885.746386200204</v>
      </c>
      <c r="Z101" s="80">
        <v>86885.746386200204</v>
      </c>
      <c r="AA101" s="80">
        <v>1042628.9566343999</v>
      </c>
      <c r="AB101" s="80">
        <v>110921.20008558</v>
      </c>
      <c r="AC101" s="80">
        <v>110921.20008558</v>
      </c>
      <c r="AD101" s="80">
        <v>110921.20008558</v>
      </c>
      <c r="AE101" s="80">
        <v>110921.20008558</v>
      </c>
      <c r="AF101" s="80">
        <v>110921.20008558</v>
      </c>
      <c r="AG101" s="80">
        <v>110921.20008558</v>
      </c>
      <c r="AH101" s="80">
        <v>110921.20008558</v>
      </c>
      <c r="AI101" s="80">
        <v>110921.20008558</v>
      </c>
      <c r="AJ101" s="80">
        <v>110921.20008558</v>
      </c>
      <c r="AK101" s="80">
        <v>110921.20008558</v>
      </c>
      <c r="AL101" s="80">
        <v>110921.20008558</v>
      </c>
      <c r="AM101" s="80">
        <v>110921.20008558</v>
      </c>
      <c r="AN101" s="80">
        <v>1331054.40102696</v>
      </c>
      <c r="AO101" s="80">
        <v>137487.40984223501</v>
      </c>
      <c r="AP101" s="80">
        <v>137487.40984223501</v>
      </c>
      <c r="AQ101" s="80">
        <v>137487.40984223501</v>
      </c>
      <c r="AR101" s="80">
        <v>137487.40984223501</v>
      </c>
      <c r="AS101" s="80">
        <v>137487.40984223501</v>
      </c>
      <c r="AT101" s="80">
        <v>137487.40984223501</v>
      </c>
      <c r="AU101" s="80">
        <v>137487.40984223501</v>
      </c>
      <c r="AV101" s="80">
        <v>137487.40984223501</v>
      </c>
      <c r="AW101" s="80">
        <v>137487.40984223501</v>
      </c>
      <c r="AX101" s="80">
        <v>137487.40984223501</v>
      </c>
      <c r="AY101" s="80">
        <v>137487.40984223501</v>
      </c>
      <c r="AZ101" s="80">
        <v>137487.40984223501</v>
      </c>
      <c r="BA101" s="80">
        <v>1649848.91810681</v>
      </c>
    </row>
    <row r="102" spans="1:53">
      <c r="A102" s="151" t="s">
        <v>221</v>
      </c>
      <c r="B102" s="80">
        <v>-1858106.74916667</v>
      </c>
      <c r="C102" s="80">
        <v>-1858106.74916667</v>
      </c>
      <c r="D102" s="80">
        <v>-1858106.74916667</v>
      </c>
      <c r="E102" s="80">
        <v>-1858106.74916667</v>
      </c>
      <c r="F102" s="80">
        <v>-1858106.74916667</v>
      </c>
      <c r="G102" s="80">
        <v>-1858106.74916667</v>
      </c>
      <c r="H102" s="80">
        <v>-1858106.74916667</v>
      </c>
      <c r="I102" s="80">
        <v>-1858106.74916667</v>
      </c>
      <c r="J102" s="80">
        <v>-1858106.74916667</v>
      </c>
      <c r="K102" s="80">
        <v>-1858106.74916667</v>
      </c>
      <c r="L102" s="80">
        <v>-1858106.74916667</v>
      </c>
      <c r="M102" s="80">
        <v>-1858106.74916667</v>
      </c>
      <c r="N102" s="80">
        <v>-22297280.989999998</v>
      </c>
      <c r="O102" s="80">
        <v>-1858106.74916667</v>
      </c>
      <c r="P102" s="80">
        <v>-1858106.74916667</v>
      </c>
      <c r="Q102" s="80">
        <v>-1858106.74916667</v>
      </c>
      <c r="R102" s="80">
        <v>-1858106.74916667</v>
      </c>
      <c r="S102" s="80">
        <v>-1858106.74916667</v>
      </c>
      <c r="T102" s="80">
        <v>-1858106.74916667</v>
      </c>
      <c r="U102" s="80">
        <v>-1858106.74916667</v>
      </c>
      <c r="V102" s="80">
        <v>-1858106.74916667</v>
      </c>
      <c r="W102" s="80">
        <v>-1858106.74916667</v>
      </c>
      <c r="X102" s="80">
        <v>-1858106.74916667</v>
      </c>
      <c r="Y102" s="80">
        <v>-1858106.74916667</v>
      </c>
      <c r="Z102" s="80">
        <v>-1858106.74916667</v>
      </c>
      <c r="AA102" s="80">
        <v>-22297280.989999998</v>
      </c>
      <c r="AB102" s="80">
        <v>-1858106.74916667</v>
      </c>
      <c r="AC102" s="80">
        <v>-1858106.74916667</v>
      </c>
      <c r="AD102" s="80">
        <v>-1858106.74916667</v>
      </c>
      <c r="AE102" s="80">
        <v>-1858106.74916667</v>
      </c>
      <c r="AF102" s="80">
        <v>-1858106.74916667</v>
      </c>
      <c r="AG102" s="80">
        <v>-1858106.74916667</v>
      </c>
      <c r="AH102" s="80">
        <v>-1858106.74916667</v>
      </c>
      <c r="AI102" s="80">
        <v>-1858106.74916667</v>
      </c>
      <c r="AJ102" s="80">
        <v>-1858106.74916667</v>
      </c>
      <c r="AK102" s="80">
        <v>-1858106.74916667</v>
      </c>
      <c r="AL102" s="80">
        <v>-1858106.74916667</v>
      </c>
      <c r="AM102" s="80">
        <v>-1858106.74916667</v>
      </c>
      <c r="AN102" s="80">
        <v>-22297280.989999998</v>
      </c>
      <c r="AO102" s="80">
        <v>-1858106.74916667</v>
      </c>
      <c r="AP102" s="80">
        <v>-1858106.74916667</v>
      </c>
      <c r="AQ102" s="80">
        <v>-1858106.74916667</v>
      </c>
      <c r="AR102" s="80">
        <v>-1858106.74916667</v>
      </c>
      <c r="AS102" s="80">
        <v>-1858106.74916667</v>
      </c>
      <c r="AT102" s="80">
        <v>-1858106.74916667</v>
      </c>
      <c r="AU102" s="80">
        <v>-1858106.74916667</v>
      </c>
      <c r="AV102" s="80">
        <v>-1858106.74916667</v>
      </c>
      <c r="AW102" s="80">
        <v>-1858106.74916667</v>
      </c>
      <c r="AX102" s="80">
        <v>-1858106.74916667</v>
      </c>
      <c r="AY102" s="80">
        <v>-1858106.74916667</v>
      </c>
      <c r="AZ102" s="80">
        <v>-1858106.74916667</v>
      </c>
      <c r="BA102" s="80">
        <v>-22297280.989999998</v>
      </c>
    </row>
    <row r="103" spans="1:53">
      <c r="A103" s="151" t="s">
        <v>222</v>
      </c>
      <c r="B103" s="80">
        <v>995721.55284256698</v>
      </c>
      <c r="C103" s="80">
        <v>2750174.4228425599</v>
      </c>
      <c r="D103" s="80">
        <v>1107785.07284256</v>
      </c>
      <c r="E103" s="80">
        <v>380321.72284256702</v>
      </c>
      <c r="F103" s="80">
        <v>713346.31284256699</v>
      </c>
      <c r="G103" s="80">
        <v>280841.43284256698</v>
      </c>
      <c r="H103" s="80">
        <v>112433.482842567</v>
      </c>
      <c r="I103" s="80">
        <v>115402.952842567</v>
      </c>
      <c r="J103" s="80">
        <v>112459.072842568</v>
      </c>
      <c r="K103" s="80">
        <v>253027.672842567</v>
      </c>
      <c r="L103" s="80">
        <v>364665.53284256702</v>
      </c>
      <c r="M103" s="80">
        <v>-386112.33715743199</v>
      </c>
      <c r="N103" s="80">
        <v>6800066.89411081</v>
      </c>
      <c r="O103" s="80">
        <v>1043660.96505775</v>
      </c>
      <c r="P103" s="80">
        <v>2798113.8350577499</v>
      </c>
      <c r="Q103" s="80">
        <v>1155724.48505775</v>
      </c>
      <c r="R103" s="80">
        <v>428261.13505775202</v>
      </c>
      <c r="S103" s="80">
        <v>761285.72505775199</v>
      </c>
      <c r="T103" s="80">
        <v>328780.84505775198</v>
      </c>
      <c r="U103" s="80">
        <v>160372.895057752</v>
      </c>
      <c r="V103" s="80">
        <v>163342.365057752</v>
      </c>
      <c r="W103" s="80">
        <v>160398.485057752</v>
      </c>
      <c r="X103" s="80">
        <v>300967.08505775197</v>
      </c>
      <c r="Y103" s="80">
        <v>412604.94505775202</v>
      </c>
      <c r="Z103" s="80">
        <v>-338172.92494224699</v>
      </c>
      <c r="AA103" s="80">
        <v>7375339.8406930296</v>
      </c>
      <c r="AB103" s="80">
        <v>1067696.4187571299</v>
      </c>
      <c r="AC103" s="80">
        <v>2822149.28875713</v>
      </c>
      <c r="AD103" s="80">
        <v>1179759.9387571299</v>
      </c>
      <c r="AE103" s="80">
        <v>452296.58875713201</v>
      </c>
      <c r="AF103" s="80">
        <v>785321.17875713203</v>
      </c>
      <c r="AG103" s="80">
        <v>352816.29875713098</v>
      </c>
      <c r="AH103" s="80">
        <v>184408.34875713199</v>
      </c>
      <c r="AI103" s="80">
        <v>187377.81875713199</v>
      </c>
      <c r="AJ103" s="80">
        <v>184433.93875713201</v>
      </c>
      <c r="AK103" s="80">
        <v>325002.53875713202</v>
      </c>
      <c r="AL103" s="80">
        <v>436640.398757132</v>
      </c>
      <c r="AM103" s="80">
        <v>-314137.47124286799</v>
      </c>
      <c r="AN103" s="80">
        <v>7663765.2850855803</v>
      </c>
      <c r="AO103" s="80">
        <v>1095440.4206755599</v>
      </c>
      <c r="AP103" s="80">
        <v>2849893.29067556</v>
      </c>
      <c r="AQ103" s="80">
        <v>1207503.9406755599</v>
      </c>
      <c r="AR103" s="80">
        <v>480040.59067556501</v>
      </c>
      <c r="AS103" s="80">
        <v>813065.18067556503</v>
      </c>
      <c r="AT103" s="80">
        <v>380560.30067556398</v>
      </c>
      <c r="AU103" s="80">
        <v>212152.350675564</v>
      </c>
      <c r="AV103" s="80">
        <v>215121.820675564</v>
      </c>
      <c r="AW103" s="80">
        <v>212177.94067556399</v>
      </c>
      <c r="AX103" s="80">
        <v>352746.54067556502</v>
      </c>
      <c r="AY103" s="80">
        <v>464384.400675565</v>
      </c>
      <c r="AZ103" s="80">
        <v>-286393.46932443499</v>
      </c>
      <c r="BA103" s="80">
        <v>7996693.3081067698</v>
      </c>
    </row>
    <row r="104" spans="1:53">
      <c r="A104" s="151" t="s">
        <v>223</v>
      </c>
      <c r="B104" s="80">
        <v>1532787.5033333299</v>
      </c>
      <c r="C104" s="80">
        <v>1589027.04333333</v>
      </c>
      <c r="D104" s="80">
        <v>1529109.82333333</v>
      </c>
      <c r="E104" s="80">
        <v>1637640.2833333299</v>
      </c>
      <c r="F104" s="80">
        <v>1633203.62333333</v>
      </c>
      <c r="G104" s="80">
        <v>1640558.1433333301</v>
      </c>
      <c r="H104" s="80">
        <v>1520346.1833333201</v>
      </c>
      <c r="I104" s="80">
        <v>1807145.62333333</v>
      </c>
      <c r="J104" s="80">
        <v>1539084.04333333</v>
      </c>
      <c r="K104" s="80">
        <v>1695235.60333332</v>
      </c>
      <c r="L104" s="80">
        <v>1748770.2233333299</v>
      </c>
      <c r="M104" s="80">
        <v>1483456.1733333301</v>
      </c>
      <c r="N104" s="80">
        <v>19356364.269999899</v>
      </c>
      <c r="O104" s="80">
        <v>1391120.8366666599</v>
      </c>
      <c r="P104" s="80">
        <v>1447360.37666666</v>
      </c>
      <c r="Q104" s="80">
        <v>1387443.15666666</v>
      </c>
      <c r="R104" s="80">
        <v>1495973.6166666599</v>
      </c>
      <c r="S104" s="80">
        <v>1491536.95666666</v>
      </c>
      <c r="T104" s="80">
        <v>1498891.47666666</v>
      </c>
      <c r="U104" s="80">
        <v>1378679.5166666601</v>
      </c>
      <c r="V104" s="80">
        <v>1665478.95666666</v>
      </c>
      <c r="W104" s="80">
        <v>1397417.37666666</v>
      </c>
      <c r="X104" s="80">
        <v>1553568.93666666</v>
      </c>
      <c r="Y104" s="80">
        <v>1607103.5566666599</v>
      </c>
      <c r="Z104" s="80">
        <v>1341789.5066666601</v>
      </c>
      <c r="AA104" s="80">
        <v>17656364.27</v>
      </c>
      <c r="AB104" s="80">
        <v>1532787.5033333299</v>
      </c>
      <c r="AC104" s="80">
        <v>1589027.04333333</v>
      </c>
      <c r="AD104" s="80">
        <v>1529109.82333333</v>
      </c>
      <c r="AE104" s="80">
        <v>1637640.2833333299</v>
      </c>
      <c r="AF104" s="80">
        <v>1633203.62333333</v>
      </c>
      <c r="AG104" s="80">
        <v>1640558.1433333301</v>
      </c>
      <c r="AH104" s="80">
        <v>1520346.1833333201</v>
      </c>
      <c r="AI104" s="80">
        <v>1807145.62333333</v>
      </c>
      <c r="AJ104" s="80">
        <v>1539084.04333333</v>
      </c>
      <c r="AK104" s="80">
        <v>1695235.60333332</v>
      </c>
      <c r="AL104" s="80">
        <v>1748770.2233333299</v>
      </c>
      <c r="AM104" s="80">
        <v>1483456.1733333301</v>
      </c>
      <c r="AN104" s="80">
        <v>19356364.269999899</v>
      </c>
      <c r="AO104" s="80">
        <v>1532787.5033333299</v>
      </c>
      <c r="AP104" s="80">
        <v>1589027.04333333</v>
      </c>
      <c r="AQ104" s="80">
        <v>1529109.82333333</v>
      </c>
      <c r="AR104" s="80">
        <v>1637640.2833333299</v>
      </c>
      <c r="AS104" s="80">
        <v>1633203.62333333</v>
      </c>
      <c r="AT104" s="80">
        <v>1640558.1433333301</v>
      </c>
      <c r="AU104" s="80">
        <v>1520346.1833333201</v>
      </c>
      <c r="AV104" s="80">
        <v>1807145.62333333</v>
      </c>
      <c r="AW104" s="80">
        <v>1539084.04333333</v>
      </c>
      <c r="AX104" s="80">
        <v>1695235.60333332</v>
      </c>
      <c r="AY104" s="80">
        <v>1748770.2233333299</v>
      </c>
      <c r="AZ104" s="80">
        <v>1483456.1733333301</v>
      </c>
      <c r="BA104" s="80">
        <v>19356364.269999899</v>
      </c>
    </row>
    <row r="105" spans="1:53">
      <c r="A105" s="151" t="s">
        <v>224</v>
      </c>
      <c r="B105" s="80">
        <v>38956.024039892902</v>
      </c>
      <c r="C105" s="80">
        <v>38956.024039892902</v>
      </c>
      <c r="D105" s="80">
        <v>38956.024039892902</v>
      </c>
      <c r="E105" s="80">
        <v>38956.024039892902</v>
      </c>
      <c r="F105" s="80">
        <v>38956.024039892902</v>
      </c>
      <c r="G105" s="80">
        <v>38956.024039892902</v>
      </c>
      <c r="H105" s="80">
        <v>38956.024039892902</v>
      </c>
      <c r="I105" s="80">
        <v>38956.024039892902</v>
      </c>
      <c r="J105" s="80">
        <v>38956.024039892902</v>
      </c>
      <c r="K105" s="80">
        <v>38956.024039892902</v>
      </c>
      <c r="L105" s="80">
        <v>38956.024039892902</v>
      </c>
      <c r="M105" s="80">
        <v>38956.024039892902</v>
      </c>
      <c r="N105" s="80">
        <v>467472.28847871401</v>
      </c>
      <c r="O105" s="80">
        <v>79274.601788819404</v>
      </c>
      <c r="P105" s="80">
        <v>79274.601788819404</v>
      </c>
      <c r="Q105" s="80">
        <v>79274.601788819404</v>
      </c>
      <c r="R105" s="80">
        <v>79274.601788819404</v>
      </c>
      <c r="S105" s="80">
        <v>79274.601788819404</v>
      </c>
      <c r="T105" s="80">
        <v>79274.601788819404</v>
      </c>
      <c r="U105" s="80">
        <v>79274.601788819404</v>
      </c>
      <c r="V105" s="80">
        <v>79274.601788819404</v>
      </c>
      <c r="W105" s="80">
        <v>79274.601788819404</v>
      </c>
      <c r="X105" s="80">
        <v>79274.601788819404</v>
      </c>
      <c r="Y105" s="80">
        <v>79274.601788819404</v>
      </c>
      <c r="Z105" s="80">
        <v>79274.601788819404</v>
      </c>
      <c r="AA105" s="80">
        <v>951295.22146583395</v>
      </c>
      <c r="AB105" s="80">
        <v>110948.797339786</v>
      </c>
      <c r="AC105" s="80">
        <v>110948.797339786</v>
      </c>
      <c r="AD105" s="80">
        <v>110948.797339786</v>
      </c>
      <c r="AE105" s="80">
        <v>110948.797339786</v>
      </c>
      <c r="AF105" s="80">
        <v>110948.797339786</v>
      </c>
      <c r="AG105" s="80">
        <v>110948.797339786</v>
      </c>
      <c r="AH105" s="80">
        <v>110948.797339786</v>
      </c>
      <c r="AI105" s="80">
        <v>110948.797339786</v>
      </c>
      <c r="AJ105" s="80">
        <v>110948.797339786</v>
      </c>
      <c r="AK105" s="80">
        <v>110948.797339786</v>
      </c>
      <c r="AL105" s="80">
        <v>110948.797339786</v>
      </c>
      <c r="AM105" s="80">
        <v>110948.797339786</v>
      </c>
      <c r="AN105" s="80">
        <v>1331385.5680774299</v>
      </c>
      <c r="AO105" s="80">
        <v>137421.25045127099</v>
      </c>
      <c r="AP105" s="80">
        <v>137421.25045127099</v>
      </c>
      <c r="AQ105" s="80">
        <v>137421.25045127099</v>
      </c>
      <c r="AR105" s="80">
        <v>137421.25045127099</v>
      </c>
      <c r="AS105" s="80">
        <v>137421.25045127099</v>
      </c>
      <c r="AT105" s="80">
        <v>137421.25045127099</v>
      </c>
      <c r="AU105" s="80">
        <v>137421.25045127099</v>
      </c>
      <c r="AV105" s="80">
        <v>137421.25045127099</v>
      </c>
      <c r="AW105" s="80">
        <v>137421.25045127099</v>
      </c>
      <c r="AX105" s="80">
        <v>137421.25045127099</v>
      </c>
      <c r="AY105" s="80">
        <v>137421.25045127099</v>
      </c>
      <c r="AZ105" s="80">
        <v>137421.25045127099</v>
      </c>
      <c r="BA105" s="80">
        <v>1649055.0054152601</v>
      </c>
    </row>
    <row r="106" spans="1:53">
      <c r="A106" s="151" t="s">
        <v>225</v>
      </c>
      <c r="B106" s="80">
        <v>380728.92</v>
      </c>
      <c r="C106" s="80">
        <v>398661.14</v>
      </c>
      <c r="D106" s="80">
        <v>586766.68999999994</v>
      </c>
      <c r="E106" s="80">
        <v>318350.39999999898</v>
      </c>
      <c r="F106" s="80">
        <v>274441.3</v>
      </c>
      <c r="G106" s="80">
        <v>114582.19</v>
      </c>
      <c r="H106" s="80">
        <v>85466.880000000005</v>
      </c>
      <c r="I106" s="80">
        <v>99710.43</v>
      </c>
      <c r="J106" s="80">
        <v>116056.23</v>
      </c>
      <c r="K106" s="80">
        <v>169811.47999999899</v>
      </c>
      <c r="L106" s="80">
        <v>116468.069999999</v>
      </c>
      <c r="M106" s="80">
        <v>53128.87</v>
      </c>
      <c r="N106" s="80">
        <v>2714172.6</v>
      </c>
      <c r="O106" s="80">
        <v>2118022.92</v>
      </c>
      <c r="P106" s="80">
        <v>-1145799.8599999901</v>
      </c>
      <c r="Q106" s="80">
        <v>-5879278.3099999996</v>
      </c>
      <c r="R106" s="80">
        <v>-3558133.6</v>
      </c>
      <c r="S106" s="80">
        <v>514448.3</v>
      </c>
      <c r="T106" s="80">
        <v>2902561.19</v>
      </c>
      <c r="U106" s="80">
        <v>4396089.88</v>
      </c>
      <c r="V106" s="80">
        <v>3604967.43</v>
      </c>
      <c r="W106" s="80">
        <v>1979361.23</v>
      </c>
      <c r="X106" s="80">
        <v>796488.48</v>
      </c>
      <c r="Y106" s="80">
        <v>2702790.07</v>
      </c>
      <c r="Z106" s="80">
        <v>4089599.87</v>
      </c>
      <c r="AA106" s="80">
        <v>12521117.6</v>
      </c>
      <c r="AB106" s="80">
        <v>1442984.92</v>
      </c>
      <c r="AC106" s="80">
        <v>-1820837.8599999901</v>
      </c>
      <c r="AD106" s="80">
        <v>-6554316.3099999996</v>
      </c>
      <c r="AE106" s="80">
        <v>-4233171.5999999996</v>
      </c>
      <c r="AF106" s="80">
        <v>-160589.69999999899</v>
      </c>
      <c r="AG106" s="80">
        <v>2227523.19</v>
      </c>
      <c r="AH106" s="80">
        <v>3721051.88</v>
      </c>
      <c r="AI106" s="80">
        <v>2929929.43</v>
      </c>
      <c r="AJ106" s="80">
        <v>1304323.22999999</v>
      </c>
      <c r="AK106" s="80">
        <v>121450.48</v>
      </c>
      <c r="AL106" s="80">
        <v>2027752.07</v>
      </c>
      <c r="AM106" s="80">
        <v>3414561.87</v>
      </c>
      <c r="AN106" s="80">
        <v>4420661.5999999903</v>
      </c>
      <c r="AO106" s="80">
        <v>1105212.92</v>
      </c>
      <c r="AP106" s="80">
        <v>-2158609.8599999901</v>
      </c>
      <c r="AQ106" s="80">
        <v>-6892088.3099999996</v>
      </c>
      <c r="AR106" s="80">
        <v>-4570943.5999999996</v>
      </c>
      <c r="AS106" s="80">
        <v>-498361.69999999902</v>
      </c>
      <c r="AT106" s="80">
        <v>1889751.1899999899</v>
      </c>
      <c r="AU106" s="80">
        <v>3383279.88</v>
      </c>
      <c r="AV106" s="80">
        <v>2592157.4300000002</v>
      </c>
      <c r="AW106" s="80">
        <v>966551.22999999905</v>
      </c>
      <c r="AX106" s="80">
        <v>-216321.519999999</v>
      </c>
      <c r="AY106" s="80">
        <v>1689980.07</v>
      </c>
      <c r="AZ106" s="80">
        <v>3076789.87</v>
      </c>
      <c r="BA106" s="80">
        <v>367397.599999998</v>
      </c>
    </row>
    <row r="107" spans="1:53">
      <c r="A107" s="151" t="s">
        <v>226</v>
      </c>
      <c r="B107" s="80">
        <v>0</v>
      </c>
      <c r="C107" s="80">
        <v>0</v>
      </c>
      <c r="D107" s="80">
        <v>0</v>
      </c>
      <c r="E107" s="80">
        <v>0</v>
      </c>
      <c r="F107" s="80">
        <v>0</v>
      </c>
      <c r="G107" s="80">
        <v>0</v>
      </c>
      <c r="H107" s="80">
        <v>0</v>
      </c>
      <c r="I107" s="80">
        <v>0</v>
      </c>
      <c r="J107" s="80">
        <v>0</v>
      </c>
      <c r="K107" s="80">
        <v>0</v>
      </c>
      <c r="L107" s="80">
        <v>0</v>
      </c>
      <c r="M107" s="80">
        <v>0</v>
      </c>
      <c r="N107" s="80">
        <v>0</v>
      </c>
      <c r="O107" s="80">
        <v>0</v>
      </c>
      <c r="P107" s="80">
        <v>0</v>
      </c>
      <c r="Q107" s="80">
        <v>0</v>
      </c>
      <c r="R107" s="80">
        <v>0</v>
      </c>
      <c r="S107" s="80">
        <v>0</v>
      </c>
      <c r="T107" s="80">
        <v>0</v>
      </c>
      <c r="U107" s="80">
        <v>0</v>
      </c>
      <c r="V107" s="80">
        <v>0</v>
      </c>
      <c r="W107" s="80">
        <v>0</v>
      </c>
      <c r="X107" s="80">
        <v>0</v>
      </c>
      <c r="Y107" s="80">
        <v>0</v>
      </c>
      <c r="Z107" s="80">
        <v>0</v>
      </c>
      <c r="AA107" s="80">
        <v>0</v>
      </c>
      <c r="AB107" s="80">
        <v>0</v>
      </c>
      <c r="AC107" s="80">
        <v>0</v>
      </c>
      <c r="AD107" s="80">
        <v>0</v>
      </c>
      <c r="AE107" s="80">
        <v>0</v>
      </c>
      <c r="AF107" s="80">
        <v>0</v>
      </c>
      <c r="AG107" s="80">
        <v>0</v>
      </c>
      <c r="AH107" s="80">
        <v>0</v>
      </c>
      <c r="AI107" s="80"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v>0</v>
      </c>
      <c r="AR107" s="80">
        <v>0</v>
      </c>
      <c r="AS107" s="80">
        <v>0</v>
      </c>
      <c r="AT107" s="80">
        <v>0</v>
      </c>
      <c r="AU107" s="80">
        <v>0</v>
      </c>
      <c r="AV107" s="80">
        <v>0</v>
      </c>
      <c r="AW107" s="80">
        <v>0</v>
      </c>
      <c r="AX107" s="80">
        <v>0</v>
      </c>
      <c r="AY107" s="80">
        <v>0</v>
      </c>
      <c r="AZ107" s="80">
        <v>0</v>
      </c>
      <c r="BA107" s="80">
        <v>0</v>
      </c>
    </row>
    <row r="108" spans="1:53">
      <c r="A108" s="151" t="s">
        <v>227</v>
      </c>
      <c r="B108" s="80">
        <v>294424.51999999897</v>
      </c>
      <c r="C108" s="80">
        <v>1136524.56</v>
      </c>
      <c r="D108" s="80">
        <v>2980994.4399999902</v>
      </c>
      <c r="E108" s="80">
        <v>2448367.0699999998</v>
      </c>
      <c r="F108" s="80">
        <v>1291451.54</v>
      </c>
      <c r="G108" s="80">
        <v>-71729.48</v>
      </c>
      <c r="H108" s="80">
        <v>-126680.13</v>
      </c>
      <c r="I108" s="80">
        <v>-126697.11</v>
      </c>
      <c r="J108" s="80">
        <v>-126939.66</v>
      </c>
      <c r="K108" s="80">
        <v>-126880.81</v>
      </c>
      <c r="L108" s="80">
        <v>803.38000000000397</v>
      </c>
      <c r="M108" s="80">
        <v>-79341</v>
      </c>
      <c r="N108" s="80">
        <v>7494297.3199999901</v>
      </c>
      <c r="O108" s="80">
        <v>294424.51999999897</v>
      </c>
      <c r="P108" s="80">
        <v>1136524.56</v>
      </c>
      <c r="Q108" s="80">
        <v>2980994.4399999902</v>
      </c>
      <c r="R108" s="80">
        <v>2448367.0699999998</v>
      </c>
      <c r="S108" s="80">
        <v>1291451.54</v>
      </c>
      <c r="T108" s="80">
        <v>-71729.48</v>
      </c>
      <c r="U108" s="80">
        <v>-126680.13</v>
      </c>
      <c r="V108" s="80">
        <v>-126697.11</v>
      </c>
      <c r="W108" s="80">
        <v>-126939.66</v>
      </c>
      <c r="X108" s="80">
        <v>-126880.81</v>
      </c>
      <c r="Y108" s="80">
        <v>803.38000000000397</v>
      </c>
      <c r="Z108" s="80">
        <v>-79341</v>
      </c>
      <c r="AA108" s="80">
        <v>7494297.3199999901</v>
      </c>
      <c r="AB108" s="80">
        <v>294424.51999999897</v>
      </c>
      <c r="AC108" s="80">
        <v>1136524.56</v>
      </c>
      <c r="AD108" s="80">
        <v>2980994.4399999902</v>
      </c>
      <c r="AE108" s="80">
        <v>2448367.0699999998</v>
      </c>
      <c r="AF108" s="80">
        <v>1291451.54</v>
      </c>
      <c r="AG108" s="80">
        <v>-71729.48</v>
      </c>
      <c r="AH108" s="80">
        <v>-126680.13</v>
      </c>
      <c r="AI108" s="80">
        <v>-126697.11</v>
      </c>
      <c r="AJ108" s="80">
        <v>-126939.66</v>
      </c>
      <c r="AK108" s="80">
        <v>-126880.81</v>
      </c>
      <c r="AL108" s="80">
        <v>803.38000000000397</v>
      </c>
      <c r="AM108" s="80">
        <v>-79341</v>
      </c>
      <c r="AN108" s="80">
        <v>7494297.3199999901</v>
      </c>
      <c r="AO108" s="80">
        <v>294424.51999999897</v>
      </c>
      <c r="AP108" s="80">
        <v>1136524.56</v>
      </c>
      <c r="AQ108" s="80">
        <v>2980994.4399999902</v>
      </c>
      <c r="AR108" s="80">
        <v>2448367.0699999998</v>
      </c>
      <c r="AS108" s="80">
        <v>1291451.54</v>
      </c>
      <c r="AT108" s="80">
        <v>-71729.48</v>
      </c>
      <c r="AU108" s="80">
        <v>-126680.13</v>
      </c>
      <c r="AV108" s="80">
        <v>-126697.11</v>
      </c>
      <c r="AW108" s="80">
        <v>-126939.66</v>
      </c>
      <c r="AX108" s="80">
        <v>-126880.81</v>
      </c>
      <c r="AY108" s="80">
        <v>803.38000000000397</v>
      </c>
      <c r="AZ108" s="80">
        <v>-79341</v>
      </c>
      <c r="BA108" s="80">
        <v>7494297.3199999901</v>
      </c>
    </row>
    <row r="109" spans="1:53">
      <c r="A109" s="151" t="s">
        <v>228</v>
      </c>
      <c r="B109" s="80">
        <v>15082.7925372592</v>
      </c>
      <c r="C109" s="80">
        <v>15082.7925372592</v>
      </c>
      <c r="D109" s="80">
        <v>15082.7925372592</v>
      </c>
      <c r="E109" s="80">
        <v>15082.7925372592</v>
      </c>
      <c r="F109" s="80">
        <v>15082.7925372592</v>
      </c>
      <c r="G109" s="80">
        <v>15082.7925372592</v>
      </c>
      <c r="H109" s="80">
        <v>15082.7925372592</v>
      </c>
      <c r="I109" s="80">
        <v>15082.7925372592</v>
      </c>
      <c r="J109" s="80">
        <v>15082.7925372592</v>
      </c>
      <c r="K109" s="80">
        <v>15082.7925372592</v>
      </c>
      <c r="L109" s="80">
        <v>15082.7925372592</v>
      </c>
      <c r="M109" s="80">
        <v>15082.7925372592</v>
      </c>
      <c r="N109" s="80">
        <v>180993.51044710999</v>
      </c>
      <c r="O109" s="80">
        <v>33648.344961905103</v>
      </c>
      <c r="P109" s="80">
        <v>33648.344961905103</v>
      </c>
      <c r="Q109" s="80">
        <v>33648.344961905103</v>
      </c>
      <c r="R109" s="80">
        <v>33648.344961905103</v>
      </c>
      <c r="S109" s="80">
        <v>33648.344961905103</v>
      </c>
      <c r="T109" s="80">
        <v>33648.344961905103</v>
      </c>
      <c r="U109" s="80">
        <v>33648.344961905103</v>
      </c>
      <c r="V109" s="80">
        <v>33648.344961905103</v>
      </c>
      <c r="W109" s="80">
        <v>33648.344961905103</v>
      </c>
      <c r="X109" s="80">
        <v>33648.344961905103</v>
      </c>
      <c r="Y109" s="80">
        <v>33648.344961905103</v>
      </c>
      <c r="Z109" s="80">
        <v>33648.344961905103</v>
      </c>
      <c r="AA109" s="80">
        <v>403780.13954286103</v>
      </c>
      <c r="AB109" s="80">
        <v>42956.583321253202</v>
      </c>
      <c r="AC109" s="80">
        <v>42956.583321253202</v>
      </c>
      <c r="AD109" s="80">
        <v>42956.583321253202</v>
      </c>
      <c r="AE109" s="80">
        <v>42956.583321253202</v>
      </c>
      <c r="AF109" s="80">
        <v>42956.583321253202</v>
      </c>
      <c r="AG109" s="80">
        <v>42956.583321253202</v>
      </c>
      <c r="AH109" s="80">
        <v>42956.583321253202</v>
      </c>
      <c r="AI109" s="80">
        <v>42956.583321253202</v>
      </c>
      <c r="AJ109" s="80">
        <v>42956.583321253202</v>
      </c>
      <c r="AK109" s="80">
        <v>42956.583321253202</v>
      </c>
      <c r="AL109" s="80">
        <v>42956.583321253202</v>
      </c>
      <c r="AM109" s="80">
        <v>42956.583321253202</v>
      </c>
      <c r="AN109" s="80">
        <v>515478.99985503801</v>
      </c>
      <c r="AO109" s="80">
        <v>53206.051229579498</v>
      </c>
      <c r="AP109" s="80">
        <v>53206.051229579498</v>
      </c>
      <c r="AQ109" s="80">
        <v>53206.051229579498</v>
      </c>
      <c r="AR109" s="80">
        <v>53206.051229579498</v>
      </c>
      <c r="AS109" s="80">
        <v>53206.051229579498</v>
      </c>
      <c r="AT109" s="80">
        <v>53206.051229579498</v>
      </c>
      <c r="AU109" s="80">
        <v>53206.051229579498</v>
      </c>
      <c r="AV109" s="80">
        <v>53206.051229579498</v>
      </c>
      <c r="AW109" s="80">
        <v>53206.051229579498</v>
      </c>
      <c r="AX109" s="80">
        <v>53206.051229579498</v>
      </c>
      <c r="AY109" s="80">
        <v>53206.051229579498</v>
      </c>
      <c r="AZ109" s="80">
        <v>53206.051229579498</v>
      </c>
      <c r="BA109" s="80">
        <v>638472.614754954</v>
      </c>
    </row>
    <row r="110" spans="1:53">
      <c r="A110" s="151" t="s">
        <v>229</v>
      </c>
      <c r="B110" s="80">
        <v>142813.66</v>
      </c>
      <c r="C110" s="80">
        <v>163692.65999999901</v>
      </c>
      <c r="D110" s="80">
        <v>388222.54</v>
      </c>
      <c r="E110" s="80">
        <v>141705.07999999999</v>
      </c>
      <c r="F110" s="80">
        <v>347063.32</v>
      </c>
      <c r="G110" s="80">
        <v>140298.12999999899</v>
      </c>
      <c r="H110" s="80">
        <v>143600.37</v>
      </c>
      <c r="I110" s="80">
        <v>185299.02</v>
      </c>
      <c r="J110" s="80">
        <v>184664.03999999899</v>
      </c>
      <c r="K110" s="80">
        <v>145914.59999999899</v>
      </c>
      <c r="L110" s="80">
        <v>237199.27</v>
      </c>
      <c r="M110" s="80">
        <v>283415.25</v>
      </c>
      <c r="N110" s="80">
        <v>2503887.9399999902</v>
      </c>
      <c r="O110" s="80">
        <v>88647.326666666995</v>
      </c>
      <c r="P110" s="80">
        <v>109526.32666666601</v>
      </c>
      <c r="Q110" s="80">
        <v>334056.20666666701</v>
      </c>
      <c r="R110" s="80">
        <v>87538.746666666906</v>
      </c>
      <c r="S110" s="80">
        <v>292896.98666666698</v>
      </c>
      <c r="T110" s="80">
        <v>86131.796666666894</v>
      </c>
      <c r="U110" s="80">
        <v>89434.036666667002</v>
      </c>
      <c r="V110" s="80">
        <v>131132.686666667</v>
      </c>
      <c r="W110" s="80">
        <v>130497.706666666</v>
      </c>
      <c r="X110" s="80">
        <v>91748.266666666896</v>
      </c>
      <c r="Y110" s="80">
        <v>183032.936666667</v>
      </c>
      <c r="Z110" s="80">
        <v>229248.91666666701</v>
      </c>
      <c r="AA110" s="80">
        <v>1853891.94</v>
      </c>
      <c r="AB110" s="80">
        <v>371980.65999999898</v>
      </c>
      <c r="AC110" s="80">
        <v>392859.66</v>
      </c>
      <c r="AD110" s="80">
        <v>617389.54</v>
      </c>
      <c r="AE110" s="80">
        <v>370872.07999999903</v>
      </c>
      <c r="AF110" s="80">
        <v>576230.31999999995</v>
      </c>
      <c r="AG110" s="80">
        <v>369465.12999999902</v>
      </c>
      <c r="AH110" s="80">
        <v>372767.37</v>
      </c>
      <c r="AI110" s="80">
        <v>414466.01999999897</v>
      </c>
      <c r="AJ110" s="80">
        <v>413831.03999999899</v>
      </c>
      <c r="AK110" s="80">
        <v>375081.6</v>
      </c>
      <c r="AL110" s="80">
        <v>466366.26999999897</v>
      </c>
      <c r="AM110" s="80">
        <v>512582.25</v>
      </c>
      <c r="AN110" s="80">
        <v>5253891.9400000004</v>
      </c>
      <c r="AO110" s="80">
        <v>371980.65999999898</v>
      </c>
      <c r="AP110" s="80">
        <v>392859.66</v>
      </c>
      <c r="AQ110" s="80">
        <v>617389.54</v>
      </c>
      <c r="AR110" s="80">
        <v>370872.07999999903</v>
      </c>
      <c r="AS110" s="80">
        <v>576230.31999999995</v>
      </c>
      <c r="AT110" s="80">
        <v>369465.12999999902</v>
      </c>
      <c r="AU110" s="80">
        <v>372767.37</v>
      </c>
      <c r="AV110" s="80">
        <v>414466.01999999897</v>
      </c>
      <c r="AW110" s="80">
        <v>413831.03999999899</v>
      </c>
      <c r="AX110" s="80">
        <v>375081.6</v>
      </c>
      <c r="AY110" s="80">
        <v>466366.26999999897</v>
      </c>
      <c r="AZ110" s="80">
        <v>512582.25</v>
      </c>
      <c r="BA110" s="80">
        <v>5253891.9400000004</v>
      </c>
    </row>
    <row r="111" spans="1:53">
      <c r="A111" s="151" t="s">
        <v>230</v>
      </c>
      <c r="B111" s="80">
        <v>5054.92038101242</v>
      </c>
      <c r="C111" s="80">
        <v>5054.92038101242</v>
      </c>
      <c r="D111" s="80">
        <v>5054.92038101242</v>
      </c>
      <c r="E111" s="80">
        <v>5054.92038101242</v>
      </c>
      <c r="F111" s="80">
        <v>5054.92038101242</v>
      </c>
      <c r="G111" s="80">
        <v>5054.92038101242</v>
      </c>
      <c r="H111" s="80">
        <v>5054.92038101242</v>
      </c>
      <c r="I111" s="80">
        <v>5054.92038101242</v>
      </c>
      <c r="J111" s="80">
        <v>5054.92038101242</v>
      </c>
      <c r="K111" s="80">
        <v>5054.92038101242</v>
      </c>
      <c r="L111" s="80">
        <v>5054.92038101242</v>
      </c>
      <c r="M111" s="80">
        <v>5054.92038101242</v>
      </c>
      <c r="N111" s="80">
        <v>60659.044572149003</v>
      </c>
      <c r="O111" s="80">
        <v>8358.6788631666495</v>
      </c>
      <c r="P111" s="80">
        <v>8358.6788631666495</v>
      </c>
      <c r="Q111" s="80">
        <v>8358.6788631666495</v>
      </c>
      <c r="R111" s="80">
        <v>8358.6788631666495</v>
      </c>
      <c r="S111" s="80">
        <v>8358.6788631666495</v>
      </c>
      <c r="T111" s="80">
        <v>8358.6788631666495</v>
      </c>
      <c r="U111" s="80">
        <v>8358.6788631666495</v>
      </c>
      <c r="V111" s="80">
        <v>8358.6788631666495</v>
      </c>
      <c r="W111" s="80">
        <v>8358.6788631666495</v>
      </c>
      <c r="X111" s="80">
        <v>8358.6788631666495</v>
      </c>
      <c r="Y111" s="80">
        <v>8358.6788631666495</v>
      </c>
      <c r="Z111" s="80">
        <v>8358.6788631666495</v>
      </c>
      <c r="AA111" s="80">
        <v>100304.14635799899</v>
      </c>
      <c r="AB111" s="80">
        <v>30159.433522933199</v>
      </c>
      <c r="AC111" s="80">
        <v>30159.433522933199</v>
      </c>
      <c r="AD111" s="80">
        <v>30159.433522933199</v>
      </c>
      <c r="AE111" s="80">
        <v>30159.433522933199</v>
      </c>
      <c r="AF111" s="80">
        <v>30159.433522933199</v>
      </c>
      <c r="AG111" s="80">
        <v>30159.433522933199</v>
      </c>
      <c r="AH111" s="80">
        <v>30159.433522933199</v>
      </c>
      <c r="AI111" s="80">
        <v>30159.433522933199</v>
      </c>
      <c r="AJ111" s="80">
        <v>30159.433522933199</v>
      </c>
      <c r="AK111" s="80">
        <v>30159.433522933199</v>
      </c>
      <c r="AL111" s="80">
        <v>30159.433522933199</v>
      </c>
      <c r="AM111" s="80">
        <v>30159.433522933199</v>
      </c>
      <c r="AN111" s="80">
        <v>361913.20227519801</v>
      </c>
      <c r="AO111" s="80">
        <v>37355.493407744099</v>
      </c>
      <c r="AP111" s="80">
        <v>37355.493407744099</v>
      </c>
      <c r="AQ111" s="80">
        <v>37355.493407744099</v>
      </c>
      <c r="AR111" s="80">
        <v>37355.493407744099</v>
      </c>
      <c r="AS111" s="80">
        <v>37355.493407744099</v>
      </c>
      <c r="AT111" s="80">
        <v>37355.493407744099</v>
      </c>
      <c r="AU111" s="80">
        <v>37355.493407744099</v>
      </c>
      <c r="AV111" s="80">
        <v>37355.493407744099</v>
      </c>
      <c r="AW111" s="80">
        <v>37355.493407744099</v>
      </c>
      <c r="AX111" s="80">
        <v>37355.493407744099</v>
      </c>
      <c r="AY111" s="80">
        <v>37355.493407744099</v>
      </c>
      <c r="AZ111" s="80">
        <v>37355.493407744099</v>
      </c>
      <c r="BA111" s="80">
        <v>448265.92089292902</v>
      </c>
    </row>
    <row r="112" spans="1:53">
      <c r="A112" s="151" t="s">
        <v>231</v>
      </c>
      <c r="B112" s="80">
        <v>3405569.8931340599</v>
      </c>
      <c r="C112" s="80">
        <v>6097173.5631340602</v>
      </c>
      <c r="D112" s="80">
        <v>6651972.3031340605</v>
      </c>
      <c r="E112" s="80">
        <v>4985478.2931340598</v>
      </c>
      <c r="F112" s="80">
        <v>4318599.8331340598</v>
      </c>
      <c r="G112" s="80">
        <v>2163644.1531340601</v>
      </c>
      <c r="H112" s="80">
        <v>1794260.52313406</v>
      </c>
      <c r="I112" s="80">
        <v>2139954.6531340601</v>
      </c>
      <c r="J112" s="80">
        <v>1884417.4631340599</v>
      </c>
      <c r="K112" s="80">
        <v>2196202.28313406</v>
      </c>
      <c r="L112" s="80">
        <v>2527000.2131340601</v>
      </c>
      <c r="M112" s="80">
        <v>1413640.6931340599</v>
      </c>
      <c r="N112" s="80">
        <v>39577913.867608704</v>
      </c>
      <c r="O112" s="80">
        <v>5057158.1940049697</v>
      </c>
      <c r="P112" s="80">
        <v>4467006.8640049696</v>
      </c>
      <c r="Q112" s="80">
        <v>100221.604004975</v>
      </c>
      <c r="R112" s="80">
        <v>1023288.59400497</v>
      </c>
      <c r="S112" s="80">
        <v>4472901.1340049701</v>
      </c>
      <c r="T112" s="80">
        <v>4865917.4540049704</v>
      </c>
      <c r="U112" s="80">
        <v>6019177.8240049696</v>
      </c>
      <c r="V112" s="80">
        <v>5559505.9540049704</v>
      </c>
      <c r="W112" s="80">
        <v>3662016.76400497</v>
      </c>
      <c r="X112" s="80">
        <v>2737173.5840049698</v>
      </c>
      <c r="Y112" s="80">
        <v>5027616.51400497</v>
      </c>
      <c r="Z112" s="80">
        <v>5364405.9940049704</v>
      </c>
      <c r="AA112" s="80">
        <v>48356390.478059702</v>
      </c>
      <c r="AB112" s="80">
        <v>4893938.8362744302</v>
      </c>
      <c r="AC112" s="80">
        <v>4303787.5062744301</v>
      </c>
      <c r="AD112" s="80">
        <v>-62997.753725567803</v>
      </c>
      <c r="AE112" s="80">
        <v>860069.23627443297</v>
      </c>
      <c r="AF112" s="80">
        <v>4309681.7762744296</v>
      </c>
      <c r="AG112" s="80">
        <v>4702698.0962744299</v>
      </c>
      <c r="AH112" s="80">
        <v>5855958.46627443</v>
      </c>
      <c r="AI112" s="80">
        <v>5396286.5962744299</v>
      </c>
      <c r="AJ112" s="80">
        <v>3498797.40627443</v>
      </c>
      <c r="AK112" s="80">
        <v>2573954.2262744298</v>
      </c>
      <c r="AL112" s="80">
        <v>4864397.1562744305</v>
      </c>
      <c r="AM112" s="80">
        <v>5201186.63627443</v>
      </c>
      <c r="AN112" s="80">
        <v>46397758.185293198</v>
      </c>
      <c r="AO112" s="80">
        <v>4627828.81909749</v>
      </c>
      <c r="AP112" s="80">
        <v>4037677.48909749</v>
      </c>
      <c r="AQ112" s="80">
        <v>-329107.77090251102</v>
      </c>
      <c r="AR112" s="80">
        <v>593959.21909748903</v>
      </c>
      <c r="AS112" s="80">
        <v>4043571.75909749</v>
      </c>
      <c r="AT112" s="80">
        <v>4436588.0790974796</v>
      </c>
      <c r="AU112" s="80">
        <v>5589848.4490974899</v>
      </c>
      <c r="AV112" s="80">
        <v>5130176.5790974898</v>
      </c>
      <c r="AW112" s="80">
        <v>3232687.3890974899</v>
      </c>
      <c r="AX112" s="80">
        <v>2307844.2090974902</v>
      </c>
      <c r="AY112" s="80">
        <v>4598287.1390974903</v>
      </c>
      <c r="AZ112" s="80">
        <v>4935076.6190974899</v>
      </c>
      <c r="BA112" s="80">
        <v>43204437.979169801</v>
      </c>
    </row>
    <row r="113" spans="1:53">
      <c r="A113" s="151" t="s">
        <v>232</v>
      </c>
      <c r="B113" s="80">
        <v>4724204.3262388799</v>
      </c>
      <c r="C113" s="80">
        <v>7118707.3962388802</v>
      </c>
      <c r="D113" s="80">
        <v>8230994.0062388796</v>
      </c>
      <c r="E113" s="80">
        <v>6005589.8462388804</v>
      </c>
      <c r="F113" s="80">
        <v>5727665.8062388804</v>
      </c>
      <c r="G113" s="80">
        <v>3138714.6262388802</v>
      </c>
      <c r="H113" s="80">
        <v>3276606.7262388798</v>
      </c>
      <c r="I113" s="80">
        <v>3469476.6662388798</v>
      </c>
      <c r="J113" s="80">
        <v>3320135.3562388802</v>
      </c>
      <c r="K113" s="80">
        <v>3296817.0862388802</v>
      </c>
      <c r="L113" s="80">
        <v>4526461.5862388797</v>
      </c>
      <c r="M113" s="80">
        <v>2566623.5462388801</v>
      </c>
      <c r="N113" s="80">
        <v>55401996.974866599</v>
      </c>
      <c r="O113" s="80">
        <v>6401802.5236959103</v>
      </c>
      <c r="P113" s="80">
        <v>5514550.5936959097</v>
      </c>
      <c r="Q113" s="80">
        <v>1705253.2036959101</v>
      </c>
      <c r="R113" s="80">
        <v>2069410.0436959099</v>
      </c>
      <c r="S113" s="80">
        <v>5907977.0036959099</v>
      </c>
      <c r="T113" s="80">
        <v>5866997.8236959102</v>
      </c>
      <c r="U113" s="80">
        <v>7527533.9236959098</v>
      </c>
      <c r="V113" s="80">
        <v>6915037.8636959102</v>
      </c>
      <c r="W113" s="80">
        <v>5123744.5536959097</v>
      </c>
      <c r="X113" s="80">
        <v>3863798.2836959101</v>
      </c>
      <c r="Y113" s="80">
        <v>7053087.7836959101</v>
      </c>
      <c r="Z113" s="80">
        <v>6543398.7436959101</v>
      </c>
      <c r="AA113" s="80">
        <v>64492592.344350897</v>
      </c>
      <c r="AB113" s="80">
        <v>6266422.1562787602</v>
      </c>
      <c r="AC113" s="80">
        <v>5379170.2262787595</v>
      </c>
      <c r="AD113" s="80">
        <v>1569872.8362787601</v>
      </c>
      <c r="AE113" s="80">
        <v>1934029.67627876</v>
      </c>
      <c r="AF113" s="80">
        <v>5772596.6362787597</v>
      </c>
      <c r="AG113" s="80">
        <v>5731617.45627876</v>
      </c>
      <c r="AH113" s="80">
        <v>7392153.5562787596</v>
      </c>
      <c r="AI113" s="80">
        <v>6779657.49627876</v>
      </c>
      <c r="AJ113" s="80">
        <v>4988364.1862787604</v>
      </c>
      <c r="AK113" s="80">
        <v>3728417.9162787599</v>
      </c>
      <c r="AL113" s="80">
        <v>6917707.4162787599</v>
      </c>
      <c r="AM113" s="80">
        <v>6408018.3762787599</v>
      </c>
      <c r="AN113" s="80">
        <v>62868027.935345203</v>
      </c>
      <c r="AO113" s="80">
        <v>6028588.6739978604</v>
      </c>
      <c r="AP113" s="80">
        <v>5141336.7439978598</v>
      </c>
      <c r="AQ113" s="80">
        <v>1332039.3539978501</v>
      </c>
      <c r="AR113" s="80">
        <v>1696196.1939978499</v>
      </c>
      <c r="AS113" s="80">
        <v>5534763.1539978599</v>
      </c>
      <c r="AT113" s="80">
        <v>5493783.9739978602</v>
      </c>
      <c r="AU113" s="80">
        <v>7154320.0739978598</v>
      </c>
      <c r="AV113" s="80">
        <v>6541824.0139978603</v>
      </c>
      <c r="AW113" s="80">
        <v>4750530.7039978597</v>
      </c>
      <c r="AX113" s="80">
        <v>3490584.4339978602</v>
      </c>
      <c r="AY113" s="80">
        <v>6679873.9339978602</v>
      </c>
      <c r="AZ113" s="80">
        <v>6170184.8939978601</v>
      </c>
      <c r="BA113" s="80">
        <v>60014026.147974297</v>
      </c>
    </row>
    <row r="114" spans="1:53">
      <c r="A114" s="153" t="s">
        <v>233</v>
      </c>
    </row>
    <row r="115" spans="1:53">
      <c r="A115" s="151" t="s">
        <v>234</v>
      </c>
      <c r="B115" s="80">
        <v>0</v>
      </c>
      <c r="C115" s="80">
        <v>0</v>
      </c>
      <c r="D115" s="80">
        <v>0</v>
      </c>
      <c r="E115" s="80">
        <v>0</v>
      </c>
      <c r="F115" s="80">
        <v>0</v>
      </c>
      <c r="G115" s="80">
        <v>0</v>
      </c>
      <c r="H115" s="80">
        <v>0</v>
      </c>
      <c r="I115" s="80">
        <v>0</v>
      </c>
      <c r="J115" s="80">
        <v>0</v>
      </c>
      <c r="K115" s="80">
        <v>0</v>
      </c>
      <c r="L115" s="80">
        <v>0</v>
      </c>
      <c r="M115" s="80">
        <v>0</v>
      </c>
      <c r="N115" s="80">
        <v>0</v>
      </c>
      <c r="O115" s="80">
        <v>0</v>
      </c>
      <c r="P115" s="80">
        <v>0</v>
      </c>
      <c r="Q115" s="80">
        <v>0</v>
      </c>
      <c r="R115" s="80">
        <v>0</v>
      </c>
      <c r="S115" s="80">
        <v>0</v>
      </c>
      <c r="T115" s="80">
        <v>0</v>
      </c>
      <c r="U115" s="80">
        <v>0</v>
      </c>
      <c r="V115" s="80">
        <v>0</v>
      </c>
      <c r="W115" s="80">
        <v>0</v>
      </c>
      <c r="X115" s="80">
        <v>0</v>
      </c>
      <c r="Y115" s="80">
        <v>0</v>
      </c>
      <c r="Z115" s="80">
        <v>0</v>
      </c>
      <c r="AA115" s="80">
        <v>0</v>
      </c>
      <c r="AB115" s="80">
        <v>0</v>
      </c>
      <c r="AC115" s="80">
        <v>0</v>
      </c>
      <c r="AD115" s="80">
        <v>0</v>
      </c>
      <c r="AE115" s="80">
        <v>0</v>
      </c>
      <c r="AF115" s="80">
        <v>0</v>
      </c>
      <c r="AG115" s="80">
        <v>0</v>
      </c>
      <c r="AH115" s="80">
        <v>0</v>
      </c>
      <c r="AI115" s="80">
        <v>0</v>
      </c>
      <c r="AJ115" s="80">
        <v>0</v>
      </c>
      <c r="AK115" s="80">
        <v>0</v>
      </c>
      <c r="AL115" s="80">
        <v>0</v>
      </c>
      <c r="AM115" s="80">
        <v>0</v>
      </c>
      <c r="AN115" s="80">
        <v>0</v>
      </c>
      <c r="AO115" s="80">
        <v>0</v>
      </c>
      <c r="AP115" s="80">
        <v>0</v>
      </c>
      <c r="AQ115" s="80">
        <v>0</v>
      </c>
      <c r="AR115" s="80">
        <v>0</v>
      </c>
      <c r="AS115" s="80">
        <v>0</v>
      </c>
      <c r="AT115" s="80">
        <v>0</v>
      </c>
      <c r="AU115" s="80">
        <v>0</v>
      </c>
      <c r="AV115" s="80">
        <v>0</v>
      </c>
      <c r="AW115" s="80">
        <v>0</v>
      </c>
      <c r="AX115" s="80">
        <v>0</v>
      </c>
      <c r="AY115" s="80">
        <v>0</v>
      </c>
      <c r="AZ115" s="80">
        <v>0</v>
      </c>
      <c r="BA115" s="80">
        <v>0</v>
      </c>
    </row>
    <row r="116" spans="1:53">
      <c r="A116" s="151" t="s">
        <v>235</v>
      </c>
      <c r="B116" s="80">
        <v>0</v>
      </c>
      <c r="C116" s="80">
        <v>0</v>
      </c>
      <c r="D116" s="80">
        <v>0</v>
      </c>
      <c r="E116" s="80">
        <v>0</v>
      </c>
      <c r="F116" s="80">
        <v>0</v>
      </c>
      <c r="G116" s="80">
        <v>0</v>
      </c>
      <c r="H116" s="80">
        <v>0</v>
      </c>
      <c r="I116" s="80">
        <v>0</v>
      </c>
      <c r="J116" s="80">
        <v>0</v>
      </c>
      <c r="K116" s="80">
        <v>0</v>
      </c>
      <c r="L116" s="80">
        <v>0</v>
      </c>
      <c r="M116" s="80">
        <v>0</v>
      </c>
      <c r="N116" s="80">
        <v>0</v>
      </c>
      <c r="O116" s="80">
        <v>0</v>
      </c>
      <c r="P116" s="80">
        <v>0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80">
        <v>0</v>
      </c>
      <c r="W116" s="80">
        <v>0</v>
      </c>
      <c r="X116" s="80">
        <v>0</v>
      </c>
      <c r="Y116" s="80">
        <v>0</v>
      </c>
      <c r="Z116" s="80">
        <v>0</v>
      </c>
      <c r="AA116" s="80">
        <v>0</v>
      </c>
      <c r="AB116" s="80">
        <v>0</v>
      </c>
      <c r="AC116" s="80">
        <v>0</v>
      </c>
      <c r="AD116" s="80">
        <v>0</v>
      </c>
      <c r="AE116" s="80">
        <v>0</v>
      </c>
      <c r="AF116" s="80">
        <v>0</v>
      </c>
      <c r="AG116" s="80">
        <v>0</v>
      </c>
      <c r="AH116" s="80">
        <v>0</v>
      </c>
      <c r="AI116" s="80">
        <v>0</v>
      </c>
      <c r="AJ116" s="80">
        <v>0</v>
      </c>
      <c r="AK116" s="80">
        <v>0</v>
      </c>
      <c r="AL116" s="80">
        <v>0</v>
      </c>
      <c r="AM116" s="80">
        <v>0</v>
      </c>
      <c r="AN116" s="80">
        <v>0</v>
      </c>
      <c r="AO116" s="80">
        <v>0</v>
      </c>
      <c r="AP116" s="80">
        <v>0</v>
      </c>
      <c r="AQ116" s="80">
        <v>0</v>
      </c>
      <c r="AR116" s="80">
        <v>0</v>
      </c>
      <c r="AS116" s="80">
        <v>0</v>
      </c>
      <c r="AT116" s="80">
        <v>0</v>
      </c>
      <c r="AU116" s="80">
        <v>0</v>
      </c>
      <c r="AV116" s="80">
        <v>0</v>
      </c>
      <c r="AW116" s="80">
        <v>0</v>
      </c>
      <c r="AX116" s="80">
        <v>0</v>
      </c>
      <c r="AY116" s="80">
        <v>0</v>
      </c>
      <c r="AZ116" s="80">
        <v>0</v>
      </c>
      <c r="BA116" s="80">
        <v>0</v>
      </c>
    </row>
    <row r="117" spans="1:53">
      <c r="A117" s="151" t="s">
        <v>236</v>
      </c>
      <c r="B117" s="80">
        <v>0</v>
      </c>
      <c r="C117" s="80">
        <v>0</v>
      </c>
      <c r="D117" s="80">
        <v>0</v>
      </c>
      <c r="E117" s="80">
        <v>0</v>
      </c>
      <c r="F117" s="80">
        <v>0</v>
      </c>
      <c r="G117" s="80">
        <v>0</v>
      </c>
      <c r="H117" s="80">
        <v>0</v>
      </c>
      <c r="I117" s="80">
        <v>0</v>
      </c>
      <c r="J117" s="80">
        <v>0</v>
      </c>
      <c r="K117" s="80">
        <v>0</v>
      </c>
      <c r="L117" s="80">
        <v>0</v>
      </c>
      <c r="M117" s="80">
        <v>0</v>
      </c>
      <c r="N117" s="80">
        <v>0</v>
      </c>
      <c r="O117" s="80">
        <v>0</v>
      </c>
      <c r="P117" s="80">
        <v>0</v>
      </c>
      <c r="Q117" s="80">
        <v>0</v>
      </c>
      <c r="R117" s="80">
        <v>0</v>
      </c>
      <c r="S117" s="80">
        <v>0</v>
      </c>
      <c r="T117" s="80">
        <v>0</v>
      </c>
      <c r="U117" s="80">
        <v>0</v>
      </c>
      <c r="V117" s="80">
        <v>0</v>
      </c>
      <c r="W117" s="80">
        <v>0</v>
      </c>
      <c r="X117" s="80">
        <v>0</v>
      </c>
      <c r="Y117" s="80">
        <v>0</v>
      </c>
      <c r="Z117" s="80">
        <v>0</v>
      </c>
      <c r="AA117" s="80">
        <v>0</v>
      </c>
      <c r="AB117" s="80">
        <v>0</v>
      </c>
      <c r="AC117" s="80">
        <v>0</v>
      </c>
      <c r="AD117" s="80">
        <v>0</v>
      </c>
      <c r="AE117" s="80">
        <v>0</v>
      </c>
      <c r="AF117" s="80">
        <v>0</v>
      </c>
      <c r="AG117" s="80">
        <v>0</v>
      </c>
      <c r="AH117" s="80">
        <v>0</v>
      </c>
      <c r="AI117" s="80">
        <v>0</v>
      </c>
      <c r="AJ117" s="80">
        <v>0</v>
      </c>
      <c r="AK117" s="80">
        <v>0</v>
      </c>
      <c r="AL117" s="80">
        <v>0</v>
      </c>
      <c r="AM117" s="80">
        <v>0</v>
      </c>
      <c r="AN117" s="80">
        <v>0</v>
      </c>
      <c r="AO117" s="80">
        <v>0</v>
      </c>
      <c r="AP117" s="80">
        <v>0</v>
      </c>
      <c r="AQ117" s="80">
        <v>0</v>
      </c>
      <c r="AR117" s="80">
        <v>0</v>
      </c>
      <c r="AS117" s="80">
        <v>0</v>
      </c>
      <c r="AT117" s="80">
        <v>0</v>
      </c>
      <c r="AU117" s="80">
        <v>0</v>
      </c>
      <c r="AV117" s="80">
        <v>0</v>
      </c>
      <c r="AW117" s="80">
        <v>0</v>
      </c>
      <c r="AX117" s="80">
        <v>0</v>
      </c>
      <c r="AY117" s="80">
        <v>0</v>
      </c>
      <c r="AZ117" s="80">
        <v>0</v>
      </c>
      <c r="BA117" s="80">
        <v>0</v>
      </c>
    </row>
    <row r="118" spans="1:53">
      <c r="A118" s="151" t="s">
        <v>237</v>
      </c>
      <c r="B118" s="80">
        <v>0</v>
      </c>
      <c r="C118" s="80">
        <v>0</v>
      </c>
      <c r="D118" s="80">
        <v>0</v>
      </c>
      <c r="E118" s="80">
        <v>0</v>
      </c>
      <c r="F118" s="80">
        <v>0</v>
      </c>
      <c r="G118" s="80">
        <v>0</v>
      </c>
      <c r="H118" s="80">
        <v>0</v>
      </c>
      <c r="I118" s="80">
        <v>0</v>
      </c>
      <c r="J118" s="80">
        <v>0</v>
      </c>
      <c r="K118" s="80">
        <v>0</v>
      </c>
      <c r="L118" s="80">
        <v>0</v>
      </c>
      <c r="M118" s="80">
        <v>0</v>
      </c>
      <c r="N118" s="80">
        <v>0</v>
      </c>
      <c r="O118" s="80">
        <v>0</v>
      </c>
      <c r="P118" s="80">
        <v>0</v>
      </c>
      <c r="Q118" s="80">
        <v>0</v>
      </c>
      <c r="R118" s="80">
        <v>0</v>
      </c>
      <c r="S118" s="80">
        <v>0</v>
      </c>
      <c r="T118" s="80">
        <v>0</v>
      </c>
      <c r="U118" s="80">
        <v>0</v>
      </c>
      <c r="V118" s="80">
        <v>0</v>
      </c>
      <c r="W118" s="80">
        <v>0</v>
      </c>
      <c r="X118" s="80">
        <v>0</v>
      </c>
      <c r="Y118" s="80">
        <v>0</v>
      </c>
      <c r="Z118" s="80">
        <v>0</v>
      </c>
      <c r="AA118" s="80">
        <v>0</v>
      </c>
      <c r="AB118" s="80">
        <v>0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0">
        <v>0</v>
      </c>
      <c r="AI118" s="80">
        <v>0</v>
      </c>
      <c r="AJ118" s="80">
        <v>0</v>
      </c>
      <c r="AK118" s="80">
        <v>0</v>
      </c>
      <c r="AL118" s="80">
        <v>0</v>
      </c>
      <c r="AM118" s="80">
        <v>0</v>
      </c>
      <c r="AN118" s="80">
        <v>0</v>
      </c>
      <c r="AO118" s="80">
        <v>0</v>
      </c>
      <c r="AP118" s="80">
        <v>0</v>
      </c>
      <c r="AQ118" s="80">
        <v>0</v>
      </c>
      <c r="AR118" s="80">
        <v>0</v>
      </c>
      <c r="AS118" s="80">
        <v>0</v>
      </c>
      <c r="AT118" s="80">
        <v>0</v>
      </c>
      <c r="AU118" s="80">
        <v>0</v>
      </c>
      <c r="AV118" s="80">
        <v>0</v>
      </c>
      <c r="AW118" s="80">
        <v>0</v>
      </c>
      <c r="AX118" s="80">
        <v>0</v>
      </c>
      <c r="AY118" s="80">
        <v>0</v>
      </c>
      <c r="AZ118" s="80">
        <v>0</v>
      </c>
      <c r="BA118" s="80">
        <v>0</v>
      </c>
    </row>
    <row r="119" spans="1:53">
      <c r="A119" s="151" t="s">
        <v>238</v>
      </c>
      <c r="B119" s="80">
        <v>0</v>
      </c>
      <c r="C119" s="80">
        <v>0</v>
      </c>
      <c r="D119" s="80">
        <v>0</v>
      </c>
      <c r="E119" s="80">
        <v>0</v>
      </c>
      <c r="F119" s="80">
        <v>0</v>
      </c>
      <c r="G119" s="80">
        <v>0</v>
      </c>
      <c r="H119" s="80">
        <v>0</v>
      </c>
      <c r="I119" s="80">
        <v>0</v>
      </c>
      <c r="J119" s="80">
        <v>0</v>
      </c>
      <c r="K119" s="80">
        <v>0</v>
      </c>
      <c r="L119" s="80">
        <v>0</v>
      </c>
      <c r="M119" s="80">
        <v>0</v>
      </c>
      <c r="N119" s="80">
        <v>0</v>
      </c>
      <c r="O119" s="80">
        <v>0</v>
      </c>
      <c r="P119" s="80">
        <v>0</v>
      </c>
      <c r="Q119" s="80">
        <v>0</v>
      </c>
      <c r="R119" s="80">
        <v>0</v>
      </c>
      <c r="S119" s="80">
        <v>0</v>
      </c>
      <c r="T119" s="80">
        <v>0</v>
      </c>
      <c r="U119" s="80">
        <v>0</v>
      </c>
      <c r="V119" s="80">
        <v>0</v>
      </c>
      <c r="W119" s="80">
        <v>0</v>
      </c>
      <c r="X119" s="80">
        <v>0</v>
      </c>
      <c r="Y119" s="80">
        <v>0</v>
      </c>
      <c r="Z119" s="80">
        <v>0</v>
      </c>
      <c r="AA119" s="80">
        <v>0</v>
      </c>
      <c r="AB119" s="80">
        <v>0</v>
      </c>
      <c r="AC119" s="80">
        <v>0</v>
      </c>
      <c r="AD119" s="80">
        <v>0</v>
      </c>
      <c r="AE119" s="80">
        <v>0</v>
      </c>
      <c r="AF119" s="80">
        <v>0</v>
      </c>
      <c r="AG119" s="80">
        <v>0</v>
      </c>
      <c r="AH119" s="80">
        <v>0</v>
      </c>
      <c r="AI119" s="80">
        <v>0</v>
      </c>
      <c r="AJ119" s="80">
        <v>0</v>
      </c>
      <c r="AK119" s="80">
        <v>0</v>
      </c>
      <c r="AL119" s="80">
        <v>0</v>
      </c>
      <c r="AM119" s="80">
        <v>0</v>
      </c>
      <c r="AN119" s="80">
        <v>0</v>
      </c>
      <c r="AO119" s="80">
        <v>0</v>
      </c>
      <c r="AP119" s="80">
        <v>0</v>
      </c>
      <c r="AQ119" s="80">
        <v>0</v>
      </c>
      <c r="AR119" s="80">
        <v>0</v>
      </c>
      <c r="AS119" s="80">
        <v>0</v>
      </c>
      <c r="AT119" s="80">
        <v>0</v>
      </c>
      <c r="AU119" s="80">
        <v>0</v>
      </c>
      <c r="AV119" s="80">
        <v>0</v>
      </c>
      <c r="AW119" s="80">
        <v>0</v>
      </c>
      <c r="AX119" s="80">
        <v>0</v>
      </c>
      <c r="AY119" s="80">
        <v>0</v>
      </c>
      <c r="AZ119" s="80">
        <v>0</v>
      </c>
      <c r="BA119" s="80">
        <v>0</v>
      </c>
    </row>
    <row r="120" spans="1:53">
      <c r="A120" s="151" t="s">
        <v>239</v>
      </c>
      <c r="B120" s="80">
        <v>54151.63</v>
      </c>
      <c r="C120" s="80">
        <v>54151.63</v>
      </c>
      <c r="D120" s="80">
        <v>54151.63</v>
      </c>
      <c r="E120" s="80">
        <v>54151.63</v>
      </c>
      <c r="F120" s="80">
        <v>54151.63</v>
      </c>
      <c r="G120" s="80">
        <v>54151.62</v>
      </c>
      <c r="H120" s="80">
        <v>-439667.46</v>
      </c>
      <c r="I120" s="80">
        <v>54151.62</v>
      </c>
      <c r="J120" s="80">
        <v>54151.63</v>
      </c>
      <c r="K120" s="80">
        <v>54151.62</v>
      </c>
      <c r="L120" s="80">
        <v>54151.62</v>
      </c>
      <c r="M120" s="80">
        <v>-1948981.98999999</v>
      </c>
      <c r="N120" s="80">
        <v>-1847133.1899999899</v>
      </c>
      <c r="O120" s="80">
        <v>54151.63</v>
      </c>
      <c r="P120" s="80">
        <v>54151.63</v>
      </c>
      <c r="Q120" s="80">
        <v>54151.63</v>
      </c>
      <c r="R120" s="80">
        <v>54151.63</v>
      </c>
      <c r="S120" s="80">
        <v>54151.63</v>
      </c>
      <c r="T120" s="80">
        <v>54151.62</v>
      </c>
      <c r="U120" s="80">
        <v>-439667.46</v>
      </c>
      <c r="V120" s="80">
        <v>54151.62</v>
      </c>
      <c r="W120" s="80">
        <v>54151.63</v>
      </c>
      <c r="X120" s="80">
        <v>54151.62</v>
      </c>
      <c r="Y120" s="80">
        <v>54151.62</v>
      </c>
      <c r="Z120" s="80">
        <v>-1948981.98999999</v>
      </c>
      <c r="AA120" s="80">
        <v>-1847133.1899999899</v>
      </c>
      <c r="AB120" s="80">
        <v>54151.63</v>
      </c>
      <c r="AC120" s="80">
        <v>54151.63</v>
      </c>
      <c r="AD120" s="80">
        <v>54151.63</v>
      </c>
      <c r="AE120" s="80">
        <v>54151.63</v>
      </c>
      <c r="AF120" s="80">
        <v>54151.63</v>
      </c>
      <c r="AG120" s="80">
        <v>54151.62</v>
      </c>
      <c r="AH120" s="80">
        <v>-439667.46</v>
      </c>
      <c r="AI120" s="80">
        <v>54151.62</v>
      </c>
      <c r="AJ120" s="80">
        <v>54151.63</v>
      </c>
      <c r="AK120" s="80">
        <v>54151.62</v>
      </c>
      <c r="AL120" s="80">
        <v>54151.62</v>
      </c>
      <c r="AM120" s="80">
        <v>-1948981.98999999</v>
      </c>
      <c r="AN120" s="80">
        <v>-1847133.1899999899</v>
      </c>
      <c r="AO120" s="80">
        <v>54151.63</v>
      </c>
      <c r="AP120" s="80">
        <v>54151.63</v>
      </c>
      <c r="AQ120" s="80">
        <v>54151.63</v>
      </c>
      <c r="AR120" s="80">
        <v>54151.63</v>
      </c>
      <c r="AS120" s="80">
        <v>54151.63</v>
      </c>
      <c r="AT120" s="80">
        <v>54151.62</v>
      </c>
      <c r="AU120" s="80">
        <v>-439667.46</v>
      </c>
      <c r="AV120" s="80">
        <v>54151.62</v>
      </c>
      <c r="AW120" s="80">
        <v>54151.63</v>
      </c>
      <c r="AX120" s="80">
        <v>54151.62</v>
      </c>
      <c r="AY120" s="80">
        <v>54151.62</v>
      </c>
      <c r="AZ120" s="80">
        <v>-1948981.98999999</v>
      </c>
      <c r="BA120" s="80">
        <v>-1847133.1899999899</v>
      </c>
    </row>
    <row r="121" spans="1:53">
      <c r="A121" s="151" t="s">
        <v>240</v>
      </c>
      <c r="B121" s="80">
        <v>0</v>
      </c>
      <c r="C121" s="80">
        <v>0</v>
      </c>
      <c r="D121" s="80">
        <v>0</v>
      </c>
      <c r="E121" s="80">
        <v>0</v>
      </c>
      <c r="F121" s="80">
        <v>0</v>
      </c>
      <c r="G121" s="80">
        <v>0</v>
      </c>
      <c r="H121" s="80">
        <v>0</v>
      </c>
      <c r="I121" s="80">
        <v>0</v>
      </c>
      <c r="J121" s="80">
        <v>0</v>
      </c>
      <c r="K121" s="80">
        <v>0</v>
      </c>
      <c r="L121" s="80">
        <v>0</v>
      </c>
      <c r="M121" s="80">
        <v>0</v>
      </c>
      <c r="N121" s="80">
        <v>0</v>
      </c>
      <c r="O121" s="80">
        <v>0</v>
      </c>
      <c r="P121" s="80">
        <v>0</v>
      </c>
      <c r="Q121" s="80">
        <v>0</v>
      </c>
      <c r="R121" s="80">
        <v>0</v>
      </c>
      <c r="S121" s="80">
        <v>0</v>
      </c>
      <c r="T121" s="80">
        <v>0</v>
      </c>
      <c r="U121" s="80">
        <v>0</v>
      </c>
      <c r="V121" s="80">
        <v>0</v>
      </c>
      <c r="W121" s="80">
        <v>0</v>
      </c>
      <c r="X121" s="80">
        <v>0</v>
      </c>
      <c r="Y121" s="80">
        <v>0</v>
      </c>
      <c r="Z121" s="80">
        <v>0</v>
      </c>
      <c r="AA121" s="80">
        <v>0</v>
      </c>
      <c r="AB121" s="80">
        <v>0</v>
      </c>
      <c r="AC121" s="80">
        <v>0</v>
      </c>
      <c r="AD121" s="80">
        <v>0</v>
      </c>
      <c r="AE121" s="80">
        <v>0</v>
      </c>
      <c r="AF121" s="80">
        <v>0</v>
      </c>
      <c r="AG121" s="80">
        <v>0</v>
      </c>
      <c r="AH121" s="80">
        <v>0</v>
      </c>
      <c r="AI121" s="80">
        <v>0</v>
      </c>
      <c r="AJ121" s="80">
        <v>0</v>
      </c>
      <c r="AK121" s="80">
        <v>0</v>
      </c>
      <c r="AL121" s="80">
        <v>0</v>
      </c>
      <c r="AM121" s="80">
        <v>0</v>
      </c>
      <c r="AN121" s="80">
        <v>0</v>
      </c>
      <c r="AO121" s="80">
        <v>0</v>
      </c>
      <c r="AP121" s="80">
        <v>0</v>
      </c>
      <c r="AQ121" s="80">
        <v>0</v>
      </c>
      <c r="AR121" s="80">
        <v>0</v>
      </c>
      <c r="AS121" s="80">
        <v>0</v>
      </c>
      <c r="AT121" s="80">
        <v>0</v>
      </c>
      <c r="AU121" s="80">
        <v>0</v>
      </c>
      <c r="AV121" s="80">
        <v>0</v>
      </c>
      <c r="AW121" s="80">
        <v>0</v>
      </c>
      <c r="AX121" s="80">
        <v>0</v>
      </c>
      <c r="AY121" s="80">
        <v>0</v>
      </c>
      <c r="AZ121" s="80">
        <v>0</v>
      </c>
      <c r="BA121" s="80">
        <v>0</v>
      </c>
    </row>
    <row r="122" spans="1:53">
      <c r="A122" s="151" t="s">
        <v>241</v>
      </c>
      <c r="B122" s="80">
        <v>0</v>
      </c>
      <c r="C122" s="80">
        <v>0</v>
      </c>
      <c r="D122" s="80">
        <v>0</v>
      </c>
      <c r="E122" s="80">
        <v>0</v>
      </c>
      <c r="F122" s="80">
        <v>0</v>
      </c>
      <c r="G122" s="80">
        <v>0</v>
      </c>
      <c r="H122" s="80">
        <v>0</v>
      </c>
      <c r="I122" s="80">
        <v>0</v>
      </c>
      <c r="J122" s="80">
        <v>0</v>
      </c>
      <c r="K122" s="80">
        <v>0</v>
      </c>
      <c r="L122" s="80">
        <v>0</v>
      </c>
      <c r="M122" s="80">
        <v>0</v>
      </c>
      <c r="N122" s="80">
        <v>0</v>
      </c>
      <c r="O122" s="80">
        <v>0</v>
      </c>
      <c r="P122" s="80">
        <v>0</v>
      </c>
      <c r="Q122" s="80">
        <v>0</v>
      </c>
      <c r="R122" s="80">
        <v>0</v>
      </c>
      <c r="S122" s="80">
        <v>0</v>
      </c>
      <c r="T122" s="80">
        <v>0</v>
      </c>
      <c r="U122" s="80">
        <v>0</v>
      </c>
      <c r="V122" s="80">
        <v>0</v>
      </c>
      <c r="W122" s="80">
        <v>0</v>
      </c>
      <c r="X122" s="80">
        <v>0</v>
      </c>
      <c r="Y122" s="80">
        <v>0</v>
      </c>
      <c r="Z122" s="80">
        <v>0</v>
      </c>
      <c r="AA122" s="80">
        <v>0</v>
      </c>
      <c r="AB122" s="80">
        <v>0</v>
      </c>
      <c r="AC122" s="80">
        <v>0</v>
      </c>
      <c r="AD122" s="80">
        <v>0</v>
      </c>
      <c r="AE122" s="80">
        <v>0</v>
      </c>
      <c r="AF122" s="80">
        <v>0</v>
      </c>
      <c r="AG122" s="80">
        <v>0</v>
      </c>
      <c r="AH122" s="80">
        <v>0</v>
      </c>
      <c r="AI122" s="80">
        <v>0</v>
      </c>
      <c r="AJ122" s="80">
        <v>0</v>
      </c>
      <c r="AK122" s="80">
        <v>0</v>
      </c>
      <c r="AL122" s="80">
        <v>0</v>
      </c>
      <c r="AM122" s="80">
        <v>0</v>
      </c>
      <c r="AN122" s="80">
        <v>0</v>
      </c>
      <c r="AO122" s="80">
        <v>0</v>
      </c>
      <c r="AP122" s="80">
        <v>0</v>
      </c>
      <c r="AQ122" s="80">
        <v>0</v>
      </c>
      <c r="AR122" s="80">
        <v>0</v>
      </c>
      <c r="AS122" s="80">
        <v>0</v>
      </c>
      <c r="AT122" s="80">
        <v>0</v>
      </c>
      <c r="AU122" s="80">
        <v>0</v>
      </c>
      <c r="AV122" s="80">
        <v>0</v>
      </c>
      <c r="AW122" s="80">
        <v>0</v>
      </c>
      <c r="AX122" s="80">
        <v>0</v>
      </c>
      <c r="AY122" s="80">
        <v>0</v>
      </c>
      <c r="AZ122" s="80">
        <v>0</v>
      </c>
      <c r="BA122" s="80">
        <v>0</v>
      </c>
    </row>
    <row r="123" spans="1:53">
      <c r="A123" s="151" t="s">
        <v>242</v>
      </c>
      <c r="B123" s="80">
        <v>0</v>
      </c>
      <c r="C123" s="80">
        <v>0</v>
      </c>
      <c r="D123" s="80">
        <v>0</v>
      </c>
      <c r="E123" s="80">
        <v>0</v>
      </c>
      <c r="F123" s="80">
        <v>0</v>
      </c>
      <c r="G123" s="80">
        <v>0</v>
      </c>
      <c r="H123" s="80">
        <v>0</v>
      </c>
      <c r="I123" s="80">
        <v>0</v>
      </c>
      <c r="J123" s="80">
        <v>0</v>
      </c>
      <c r="K123" s="80">
        <v>0</v>
      </c>
      <c r="L123" s="80">
        <v>0</v>
      </c>
      <c r="M123" s="80">
        <v>0</v>
      </c>
      <c r="N123" s="80">
        <v>0</v>
      </c>
      <c r="O123" s="80">
        <v>0</v>
      </c>
      <c r="P123" s="80">
        <v>0</v>
      </c>
      <c r="Q123" s="80">
        <v>0</v>
      </c>
      <c r="R123" s="80">
        <v>0</v>
      </c>
      <c r="S123" s="80">
        <v>0</v>
      </c>
      <c r="T123" s="80">
        <v>0</v>
      </c>
      <c r="U123" s="80">
        <v>0</v>
      </c>
      <c r="V123" s="80">
        <v>0</v>
      </c>
      <c r="W123" s="80">
        <v>0</v>
      </c>
      <c r="X123" s="80">
        <v>0</v>
      </c>
      <c r="Y123" s="80">
        <v>0</v>
      </c>
      <c r="Z123" s="80">
        <v>0</v>
      </c>
      <c r="AA123" s="80">
        <v>0</v>
      </c>
      <c r="AB123" s="80">
        <v>0</v>
      </c>
      <c r="AC123" s="80">
        <v>0</v>
      </c>
      <c r="AD123" s="80">
        <v>0</v>
      </c>
      <c r="AE123" s="80">
        <v>0</v>
      </c>
      <c r="AF123" s="80">
        <v>0</v>
      </c>
      <c r="AG123" s="80">
        <v>0</v>
      </c>
      <c r="AH123" s="80">
        <v>0</v>
      </c>
      <c r="AI123" s="80">
        <v>0</v>
      </c>
      <c r="AJ123" s="80">
        <v>0</v>
      </c>
      <c r="AK123" s="80">
        <v>0</v>
      </c>
      <c r="AL123" s="80">
        <v>0</v>
      </c>
      <c r="AM123" s="80">
        <v>0</v>
      </c>
      <c r="AN123" s="80">
        <v>0</v>
      </c>
      <c r="AO123" s="80">
        <v>0</v>
      </c>
      <c r="AP123" s="80">
        <v>0</v>
      </c>
      <c r="AQ123" s="80">
        <v>0</v>
      </c>
      <c r="AR123" s="80">
        <v>0</v>
      </c>
      <c r="AS123" s="80">
        <v>0</v>
      </c>
      <c r="AT123" s="80">
        <v>0</v>
      </c>
      <c r="AU123" s="80">
        <v>0</v>
      </c>
      <c r="AV123" s="80">
        <v>0</v>
      </c>
      <c r="AW123" s="80">
        <v>0</v>
      </c>
      <c r="AX123" s="80">
        <v>0</v>
      </c>
      <c r="AY123" s="80">
        <v>0</v>
      </c>
      <c r="AZ123" s="80">
        <v>0</v>
      </c>
      <c r="BA123" s="80">
        <v>0</v>
      </c>
    </row>
    <row r="124" spans="1:53">
      <c r="A124" s="151" t="s">
        <v>243</v>
      </c>
      <c r="B124" s="80">
        <v>0</v>
      </c>
      <c r="C124" s="80">
        <v>0</v>
      </c>
      <c r="D124" s="80">
        <v>0</v>
      </c>
      <c r="E124" s="80">
        <v>0</v>
      </c>
      <c r="F124" s="80">
        <v>0</v>
      </c>
      <c r="G124" s="80">
        <v>0</v>
      </c>
      <c r="H124" s="80">
        <v>0</v>
      </c>
      <c r="I124" s="80">
        <v>0</v>
      </c>
      <c r="J124" s="80">
        <v>0</v>
      </c>
      <c r="K124" s="80">
        <v>0</v>
      </c>
      <c r="L124" s="80">
        <v>0</v>
      </c>
      <c r="M124" s="80">
        <v>0</v>
      </c>
      <c r="N124" s="80">
        <v>0</v>
      </c>
      <c r="O124" s="80">
        <v>0</v>
      </c>
      <c r="P124" s="80">
        <v>0</v>
      </c>
      <c r="Q124" s="80">
        <v>0</v>
      </c>
      <c r="R124" s="80">
        <v>0</v>
      </c>
      <c r="S124" s="80">
        <v>0</v>
      </c>
      <c r="T124" s="80">
        <v>0</v>
      </c>
      <c r="U124" s="80">
        <v>0</v>
      </c>
      <c r="V124" s="80">
        <v>0</v>
      </c>
      <c r="W124" s="80">
        <v>0</v>
      </c>
      <c r="X124" s="80">
        <v>0</v>
      </c>
      <c r="Y124" s="80">
        <v>0</v>
      </c>
      <c r="Z124" s="80">
        <v>0</v>
      </c>
      <c r="AA124" s="80">
        <v>0</v>
      </c>
      <c r="AB124" s="80">
        <v>0</v>
      </c>
      <c r="AC124" s="80">
        <v>0</v>
      </c>
      <c r="AD124" s="80">
        <v>0</v>
      </c>
      <c r="AE124" s="80">
        <v>0</v>
      </c>
      <c r="AF124" s="80">
        <v>0</v>
      </c>
      <c r="AG124" s="80">
        <v>0</v>
      </c>
      <c r="AH124" s="80">
        <v>0</v>
      </c>
      <c r="AI124" s="80">
        <v>0</v>
      </c>
      <c r="AJ124" s="80">
        <v>0</v>
      </c>
      <c r="AK124" s="80">
        <v>0</v>
      </c>
      <c r="AL124" s="80">
        <v>0</v>
      </c>
      <c r="AM124" s="80">
        <v>0</v>
      </c>
      <c r="AN124" s="80">
        <v>0</v>
      </c>
      <c r="AO124" s="80">
        <v>0</v>
      </c>
      <c r="AP124" s="80">
        <v>0</v>
      </c>
      <c r="AQ124" s="80">
        <v>0</v>
      </c>
      <c r="AR124" s="80">
        <v>0</v>
      </c>
      <c r="AS124" s="80">
        <v>0</v>
      </c>
      <c r="AT124" s="80">
        <v>0</v>
      </c>
      <c r="AU124" s="80">
        <v>0</v>
      </c>
      <c r="AV124" s="80">
        <v>0</v>
      </c>
      <c r="AW124" s="80">
        <v>0</v>
      </c>
      <c r="AX124" s="80">
        <v>0</v>
      </c>
      <c r="AY124" s="80">
        <v>0</v>
      </c>
      <c r="AZ124" s="80">
        <v>0</v>
      </c>
      <c r="BA124" s="80">
        <v>0</v>
      </c>
    </row>
    <row r="125" spans="1:53">
      <c r="A125" s="151" t="s">
        <v>244</v>
      </c>
      <c r="B125" s="80">
        <v>0</v>
      </c>
      <c r="C125" s="80">
        <v>0</v>
      </c>
      <c r="D125" s="80">
        <v>0</v>
      </c>
      <c r="E125" s="80">
        <v>0</v>
      </c>
      <c r="F125" s="80">
        <v>0</v>
      </c>
      <c r="G125" s="80">
        <v>0</v>
      </c>
      <c r="H125" s="80">
        <v>0</v>
      </c>
      <c r="I125" s="80">
        <v>0</v>
      </c>
      <c r="J125" s="80">
        <v>0</v>
      </c>
      <c r="K125" s="80">
        <v>0</v>
      </c>
      <c r="L125" s="80">
        <v>0</v>
      </c>
      <c r="M125" s="80">
        <v>0</v>
      </c>
      <c r="N125" s="80">
        <v>0</v>
      </c>
      <c r="O125" s="80">
        <v>0</v>
      </c>
      <c r="P125" s="80">
        <v>0</v>
      </c>
      <c r="Q125" s="80">
        <v>0</v>
      </c>
      <c r="R125" s="80">
        <v>0</v>
      </c>
      <c r="S125" s="80">
        <v>0</v>
      </c>
      <c r="T125" s="80">
        <v>0</v>
      </c>
      <c r="U125" s="80">
        <v>0</v>
      </c>
      <c r="V125" s="80">
        <v>0</v>
      </c>
      <c r="W125" s="80">
        <v>0</v>
      </c>
      <c r="X125" s="80">
        <v>0</v>
      </c>
      <c r="Y125" s="80">
        <v>0</v>
      </c>
      <c r="Z125" s="80">
        <v>0</v>
      </c>
      <c r="AA125" s="80">
        <v>0</v>
      </c>
      <c r="AB125" s="80">
        <v>0</v>
      </c>
      <c r="AC125" s="80">
        <v>0</v>
      </c>
      <c r="AD125" s="80">
        <v>0</v>
      </c>
      <c r="AE125" s="80">
        <v>0</v>
      </c>
      <c r="AF125" s="80">
        <v>0</v>
      </c>
      <c r="AG125" s="80">
        <v>0</v>
      </c>
      <c r="AH125" s="80">
        <v>0</v>
      </c>
      <c r="AI125" s="80">
        <v>0</v>
      </c>
      <c r="AJ125" s="80">
        <v>0</v>
      </c>
      <c r="AK125" s="80">
        <v>0</v>
      </c>
      <c r="AL125" s="80">
        <v>0</v>
      </c>
      <c r="AM125" s="80">
        <v>0</v>
      </c>
      <c r="AN125" s="80">
        <v>0</v>
      </c>
      <c r="AO125" s="80">
        <v>0</v>
      </c>
      <c r="AP125" s="80">
        <v>0</v>
      </c>
      <c r="AQ125" s="80">
        <v>0</v>
      </c>
      <c r="AR125" s="80">
        <v>0</v>
      </c>
      <c r="AS125" s="80">
        <v>0</v>
      </c>
      <c r="AT125" s="80">
        <v>0</v>
      </c>
      <c r="AU125" s="80">
        <v>0</v>
      </c>
      <c r="AV125" s="80">
        <v>0</v>
      </c>
      <c r="AW125" s="80">
        <v>0</v>
      </c>
      <c r="AX125" s="80">
        <v>0</v>
      </c>
      <c r="AY125" s="80">
        <v>0</v>
      </c>
      <c r="AZ125" s="80">
        <v>0</v>
      </c>
      <c r="BA125" s="80">
        <v>0</v>
      </c>
    </row>
    <row r="126" spans="1:53">
      <c r="A126" s="151" t="s">
        <v>245</v>
      </c>
      <c r="B126" s="80">
        <v>54151.63</v>
      </c>
      <c r="C126" s="80">
        <v>54151.63</v>
      </c>
      <c r="D126" s="80">
        <v>54151.63</v>
      </c>
      <c r="E126" s="80">
        <v>54151.63</v>
      </c>
      <c r="F126" s="80">
        <v>54151.63</v>
      </c>
      <c r="G126" s="80">
        <v>54151.62</v>
      </c>
      <c r="H126" s="80">
        <v>-439667.46</v>
      </c>
      <c r="I126" s="80">
        <v>54151.62</v>
      </c>
      <c r="J126" s="80">
        <v>54151.63</v>
      </c>
      <c r="K126" s="80">
        <v>54151.62</v>
      </c>
      <c r="L126" s="80">
        <v>54151.62</v>
      </c>
      <c r="M126" s="80">
        <v>-1948981.98999999</v>
      </c>
      <c r="N126" s="80">
        <v>-1847133.1899999899</v>
      </c>
      <c r="O126" s="80">
        <v>54151.63</v>
      </c>
      <c r="P126" s="80">
        <v>54151.63</v>
      </c>
      <c r="Q126" s="80">
        <v>54151.63</v>
      </c>
      <c r="R126" s="80">
        <v>54151.63</v>
      </c>
      <c r="S126" s="80">
        <v>54151.63</v>
      </c>
      <c r="T126" s="80">
        <v>54151.62</v>
      </c>
      <c r="U126" s="80">
        <v>-439667.46</v>
      </c>
      <c r="V126" s="80">
        <v>54151.62</v>
      </c>
      <c r="W126" s="80">
        <v>54151.63</v>
      </c>
      <c r="X126" s="80">
        <v>54151.62</v>
      </c>
      <c r="Y126" s="80">
        <v>54151.62</v>
      </c>
      <c r="Z126" s="80">
        <v>-1948981.98999999</v>
      </c>
      <c r="AA126" s="80">
        <v>-1847133.1899999899</v>
      </c>
      <c r="AB126" s="80">
        <v>54151.63</v>
      </c>
      <c r="AC126" s="80">
        <v>54151.63</v>
      </c>
      <c r="AD126" s="80">
        <v>54151.63</v>
      </c>
      <c r="AE126" s="80">
        <v>54151.63</v>
      </c>
      <c r="AF126" s="80">
        <v>54151.63</v>
      </c>
      <c r="AG126" s="80">
        <v>54151.62</v>
      </c>
      <c r="AH126" s="80">
        <v>-439667.46</v>
      </c>
      <c r="AI126" s="80">
        <v>54151.62</v>
      </c>
      <c r="AJ126" s="80">
        <v>54151.63</v>
      </c>
      <c r="AK126" s="80">
        <v>54151.62</v>
      </c>
      <c r="AL126" s="80">
        <v>54151.62</v>
      </c>
      <c r="AM126" s="80">
        <v>-1948981.98999999</v>
      </c>
      <c r="AN126" s="80">
        <v>-1847133.1899999899</v>
      </c>
      <c r="AO126" s="80">
        <v>54151.63</v>
      </c>
      <c r="AP126" s="80">
        <v>54151.63</v>
      </c>
      <c r="AQ126" s="80">
        <v>54151.63</v>
      </c>
      <c r="AR126" s="80">
        <v>54151.63</v>
      </c>
      <c r="AS126" s="80">
        <v>54151.63</v>
      </c>
      <c r="AT126" s="80">
        <v>54151.62</v>
      </c>
      <c r="AU126" s="80">
        <v>-439667.46</v>
      </c>
      <c r="AV126" s="80">
        <v>54151.62</v>
      </c>
      <c r="AW126" s="80">
        <v>54151.63</v>
      </c>
      <c r="AX126" s="80">
        <v>54151.62</v>
      </c>
      <c r="AY126" s="80">
        <v>54151.62</v>
      </c>
      <c r="AZ126" s="80">
        <v>-1948981.98999999</v>
      </c>
      <c r="BA126" s="80">
        <v>-1847133.1899999899</v>
      </c>
    </row>
    <row r="127" spans="1:53">
      <c r="A127" s="153" t="s">
        <v>246</v>
      </c>
    </row>
    <row r="128" spans="1:53">
      <c r="A128" s="151" t="s">
        <v>247</v>
      </c>
      <c r="B128" s="80">
        <v>755051.48</v>
      </c>
      <c r="C128" s="80">
        <v>744437.51</v>
      </c>
      <c r="D128" s="80">
        <v>718110.57</v>
      </c>
      <c r="E128" s="80">
        <v>752066.16</v>
      </c>
      <c r="F128" s="80">
        <v>1128355.95999999</v>
      </c>
      <c r="G128" s="80">
        <v>763296.71</v>
      </c>
      <c r="H128" s="80">
        <v>741727.84</v>
      </c>
      <c r="I128" s="80">
        <v>757378.41</v>
      </c>
      <c r="J128" s="80">
        <v>753125.83</v>
      </c>
      <c r="K128" s="80">
        <v>754431.72</v>
      </c>
      <c r="L128" s="80">
        <v>1132131.57</v>
      </c>
      <c r="M128" s="80">
        <v>513467.58999999898</v>
      </c>
      <c r="N128" s="80">
        <v>9513581.3499999996</v>
      </c>
      <c r="O128" s="80">
        <v>755051.48</v>
      </c>
      <c r="P128" s="80">
        <v>744437.51</v>
      </c>
      <c r="Q128" s="80">
        <v>718110.57</v>
      </c>
      <c r="R128" s="80">
        <v>752066.16</v>
      </c>
      <c r="S128" s="80">
        <v>1128355.95999999</v>
      </c>
      <c r="T128" s="80">
        <v>763296.71</v>
      </c>
      <c r="U128" s="80">
        <v>741727.84</v>
      </c>
      <c r="V128" s="80">
        <v>757378.41</v>
      </c>
      <c r="W128" s="80">
        <v>753125.83</v>
      </c>
      <c r="X128" s="80">
        <v>754431.72</v>
      </c>
      <c r="Y128" s="80">
        <v>1132131.57</v>
      </c>
      <c r="Z128" s="80">
        <v>513467.58999999898</v>
      </c>
      <c r="AA128" s="80">
        <v>9513581.3499999996</v>
      </c>
      <c r="AB128" s="80">
        <v>755051.48</v>
      </c>
      <c r="AC128" s="80">
        <v>744437.51</v>
      </c>
      <c r="AD128" s="80">
        <v>718110.57</v>
      </c>
      <c r="AE128" s="80">
        <v>752066.16</v>
      </c>
      <c r="AF128" s="80">
        <v>1128355.95999999</v>
      </c>
      <c r="AG128" s="80">
        <v>763296.71</v>
      </c>
      <c r="AH128" s="80">
        <v>741727.84</v>
      </c>
      <c r="AI128" s="80">
        <v>757378.41</v>
      </c>
      <c r="AJ128" s="80">
        <v>753125.83</v>
      </c>
      <c r="AK128" s="80">
        <v>754431.72</v>
      </c>
      <c r="AL128" s="80">
        <v>1132131.57</v>
      </c>
      <c r="AM128" s="80">
        <v>513467.58999999898</v>
      </c>
      <c r="AN128" s="80">
        <v>9513581.3499999996</v>
      </c>
      <c r="AO128" s="80">
        <v>755051.48</v>
      </c>
      <c r="AP128" s="80">
        <v>744437.51</v>
      </c>
      <c r="AQ128" s="80">
        <v>718110.57</v>
      </c>
      <c r="AR128" s="80">
        <v>752066.16</v>
      </c>
      <c r="AS128" s="80">
        <v>1128355.95999999</v>
      </c>
      <c r="AT128" s="80">
        <v>763296.71</v>
      </c>
      <c r="AU128" s="80">
        <v>741727.84</v>
      </c>
      <c r="AV128" s="80">
        <v>757378.41</v>
      </c>
      <c r="AW128" s="80">
        <v>753125.83</v>
      </c>
      <c r="AX128" s="80">
        <v>754431.72</v>
      </c>
      <c r="AY128" s="80">
        <v>1132131.57</v>
      </c>
      <c r="AZ128" s="80">
        <v>513467.58999999898</v>
      </c>
      <c r="BA128" s="80">
        <v>9513581.3499999996</v>
      </c>
    </row>
    <row r="129" spans="1:53">
      <c r="A129" s="151" t="s">
        <v>248</v>
      </c>
      <c r="B129" s="80">
        <v>22637.645937985199</v>
      </c>
      <c r="C129" s="80">
        <v>22637.645937985199</v>
      </c>
      <c r="D129" s="80">
        <v>22637.645937985199</v>
      </c>
      <c r="E129" s="80">
        <v>22637.645937985199</v>
      </c>
      <c r="F129" s="80">
        <v>22637.645937985199</v>
      </c>
      <c r="G129" s="80">
        <v>22637.645937985199</v>
      </c>
      <c r="H129" s="80">
        <v>22637.645937985199</v>
      </c>
      <c r="I129" s="80">
        <v>22637.645937985199</v>
      </c>
      <c r="J129" s="80">
        <v>22637.645937985199</v>
      </c>
      <c r="K129" s="80">
        <v>22637.645937985199</v>
      </c>
      <c r="L129" s="80">
        <v>22637.645937985199</v>
      </c>
      <c r="M129" s="80">
        <v>22637.645937985199</v>
      </c>
      <c r="N129" s="80">
        <v>271651.75125582202</v>
      </c>
      <c r="O129" s="80">
        <v>39801.005492600802</v>
      </c>
      <c r="P129" s="80">
        <v>39801.005492600802</v>
      </c>
      <c r="Q129" s="80">
        <v>39801.005492600802</v>
      </c>
      <c r="R129" s="80">
        <v>39801.005492600802</v>
      </c>
      <c r="S129" s="80">
        <v>39801.005492600802</v>
      </c>
      <c r="T129" s="80">
        <v>39801.005492600802</v>
      </c>
      <c r="U129" s="80">
        <v>39801.005492600802</v>
      </c>
      <c r="V129" s="80">
        <v>39801.005492600802</v>
      </c>
      <c r="W129" s="80">
        <v>39801.005492600802</v>
      </c>
      <c r="X129" s="80">
        <v>39801.005492600802</v>
      </c>
      <c r="Y129" s="80">
        <v>39801.005492600802</v>
      </c>
      <c r="Z129" s="80">
        <v>39801.005492600802</v>
      </c>
      <c r="AA129" s="80">
        <v>477612.06591120898</v>
      </c>
      <c r="AB129" s="80">
        <v>58027.059791688</v>
      </c>
      <c r="AC129" s="80">
        <v>58027.059791688</v>
      </c>
      <c r="AD129" s="80">
        <v>58027.059791688</v>
      </c>
      <c r="AE129" s="80">
        <v>58027.059791688</v>
      </c>
      <c r="AF129" s="80">
        <v>58027.059791688</v>
      </c>
      <c r="AG129" s="80">
        <v>58027.059791688</v>
      </c>
      <c r="AH129" s="80">
        <v>58027.059791688</v>
      </c>
      <c r="AI129" s="80">
        <v>58027.059791688</v>
      </c>
      <c r="AJ129" s="80">
        <v>58027.059791688</v>
      </c>
      <c r="AK129" s="80">
        <v>58027.059791688</v>
      </c>
      <c r="AL129" s="80">
        <v>58027.059791688</v>
      </c>
      <c r="AM129" s="80">
        <v>58027.059791688</v>
      </c>
      <c r="AN129" s="80">
        <v>696324.71750025498</v>
      </c>
      <c r="AO129" s="80">
        <v>76160.157599653103</v>
      </c>
      <c r="AP129" s="80">
        <v>76160.157599653103</v>
      </c>
      <c r="AQ129" s="80">
        <v>76160.157599653103</v>
      </c>
      <c r="AR129" s="80">
        <v>76160.157599653103</v>
      </c>
      <c r="AS129" s="80">
        <v>76160.157599653103</v>
      </c>
      <c r="AT129" s="80">
        <v>76160.157599653103</v>
      </c>
      <c r="AU129" s="80">
        <v>76160.157599653103</v>
      </c>
      <c r="AV129" s="80">
        <v>76160.157599653103</v>
      </c>
      <c r="AW129" s="80">
        <v>76160.157599653103</v>
      </c>
      <c r="AX129" s="80">
        <v>76160.157599653103</v>
      </c>
      <c r="AY129" s="80">
        <v>76160.157599653103</v>
      </c>
      <c r="AZ129" s="80">
        <v>76160.157599653103</v>
      </c>
      <c r="BA129" s="80">
        <v>913921.89119583694</v>
      </c>
    </row>
    <row r="130" spans="1:53">
      <c r="A130" s="151" t="s">
        <v>249</v>
      </c>
      <c r="B130" s="80">
        <v>0</v>
      </c>
      <c r="C130" s="80">
        <v>0</v>
      </c>
      <c r="D130" s="80">
        <v>0</v>
      </c>
      <c r="E130" s="80">
        <v>0</v>
      </c>
      <c r="F130" s="80">
        <v>0</v>
      </c>
      <c r="G130" s="80">
        <v>0</v>
      </c>
      <c r="H130" s="80">
        <v>0</v>
      </c>
      <c r="I130" s="80">
        <v>0</v>
      </c>
      <c r="J130" s="80">
        <v>0</v>
      </c>
      <c r="K130" s="80">
        <v>0</v>
      </c>
      <c r="L130" s="80">
        <v>0</v>
      </c>
      <c r="M130" s="80">
        <v>0</v>
      </c>
      <c r="N130" s="80">
        <v>0</v>
      </c>
      <c r="O130" s="80">
        <v>0</v>
      </c>
      <c r="P130" s="80">
        <v>0</v>
      </c>
      <c r="Q130" s="80">
        <v>0</v>
      </c>
      <c r="R130" s="80">
        <v>0</v>
      </c>
      <c r="S130" s="80">
        <v>0</v>
      </c>
      <c r="T130" s="80">
        <v>0</v>
      </c>
      <c r="U130" s="80">
        <v>0</v>
      </c>
      <c r="V130" s="80">
        <v>0</v>
      </c>
      <c r="W130" s="80">
        <v>0</v>
      </c>
      <c r="X130" s="80">
        <v>0</v>
      </c>
      <c r="Y130" s="80">
        <v>0</v>
      </c>
      <c r="Z130" s="80">
        <v>0</v>
      </c>
      <c r="AA130" s="80">
        <v>0</v>
      </c>
      <c r="AB130" s="80">
        <v>0</v>
      </c>
      <c r="AC130" s="80">
        <v>0</v>
      </c>
      <c r="AD130" s="80">
        <v>0</v>
      </c>
      <c r="AE130" s="80">
        <v>0</v>
      </c>
      <c r="AF130" s="80">
        <v>0</v>
      </c>
      <c r="AG130" s="80">
        <v>0</v>
      </c>
      <c r="AH130" s="80">
        <v>0</v>
      </c>
      <c r="AI130" s="80">
        <v>0</v>
      </c>
      <c r="AJ130" s="80">
        <v>0</v>
      </c>
      <c r="AK130" s="80">
        <v>0</v>
      </c>
      <c r="AL130" s="80">
        <v>0</v>
      </c>
      <c r="AM130" s="80">
        <v>0</v>
      </c>
      <c r="AN130" s="80">
        <v>0</v>
      </c>
      <c r="AO130" s="80">
        <v>0</v>
      </c>
      <c r="AP130" s="80">
        <v>0</v>
      </c>
      <c r="AQ130" s="80">
        <v>0</v>
      </c>
      <c r="AR130" s="80">
        <v>0</v>
      </c>
      <c r="AS130" s="80">
        <v>0</v>
      </c>
      <c r="AT130" s="80">
        <v>0</v>
      </c>
      <c r="AU130" s="80">
        <v>0</v>
      </c>
      <c r="AV130" s="80">
        <v>0</v>
      </c>
      <c r="AW130" s="80">
        <v>0</v>
      </c>
      <c r="AX130" s="80">
        <v>0</v>
      </c>
      <c r="AY130" s="80">
        <v>0</v>
      </c>
      <c r="AZ130" s="80">
        <v>0</v>
      </c>
      <c r="BA130" s="80">
        <v>0</v>
      </c>
    </row>
    <row r="131" spans="1:53">
      <c r="A131" s="151" t="s">
        <v>250</v>
      </c>
      <c r="B131" s="80">
        <v>117619.41999999899</v>
      </c>
      <c r="C131" s="80">
        <v>116648.41999999899</v>
      </c>
      <c r="D131" s="80">
        <v>121823.22</v>
      </c>
      <c r="E131" s="80">
        <v>121775.219999999</v>
      </c>
      <c r="F131" s="80">
        <v>121852.219999999</v>
      </c>
      <c r="G131" s="80">
        <v>121804.22</v>
      </c>
      <c r="H131" s="80">
        <v>121882.22</v>
      </c>
      <c r="I131" s="80">
        <v>121897.219999999</v>
      </c>
      <c r="J131" s="80">
        <v>121847.22</v>
      </c>
      <c r="K131" s="80">
        <v>121928.22</v>
      </c>
      <c r="L131" s="80">
        <v>121877.22</v>
      </c>
      <c r="M131" s="80">
        <v>121959.22</v>
      </c>
      <c r="N131" s="80">
        <v>1452914.03999999</v>
      </c>
      <c r="O131" s="80">
        <v>117619.41999999899</v>
      </c>
      <c r="P131" s="80">
        <v>116648.41999999899</v>
      </c>
      <c r="Q131" s="80">
        <v>121823.22</v>
      </c>
      <c r="R131" s="80">
        <v>121775.219999999</v>
      </c>
      <c r="S131" s="80">
        <v>121852.219999999</v>
      </c>
      <c r="T131" s="80">
        <v>121804.22</v>
      </c>
      <c r="U131" s="80">
        <v>121882.22</v>
      </c>
      <c r="V131" s="80">
        <v>121897.219999999</v>
      </c>
      <c r="W131" s="80">
        <v>121847.22</v>
      </c>
      <c r="X131" s="80">
        <v>121928.22</v>
      </c>
      <c r="Y131" s="80">
        <v>121877.22</v>
      </c>
      <c r="Z131" s="80">
        <v>121959.22</v>
      </c>
      <c r="AA131" s="80">
        <v>1452914.03999999</v>
      </c>
      <c r="AB131" s="80">
        <v>117619.41999999899</v>
      </c>
      <c r="AC131" s="80">
        <v>116648.41999999899</v>
      </c>
      <c r="AD131" s="80">
        <v>121823.22</v>
      </c>
      <c r="AE131" s="80">
        <v>121775.219999999</v>
      </c>
      <c r="AF131" s="80">
        <v>121852.219999999</v>
      </c>
      <c r="AG131" s="80">
        <v>121804.22</v>
      </c>
      <c r="AH131" s="80">
        <v>121882.22</v>
      </c>
      <c r="AI131" s="80">
        <v>121897.219999999</v>
      </c>
      <c r="AJ131" s="80">
        <v>121847.22</v>
      </c>
      <c r="AK131" s="80">
        <v>121928.22</v>
      </c>
      <c r="AL131" s="80">
        <v>121877.22</v>
      </c>
      <c r="AM131" s="80">
        <v>121959.22</v>
      </c>
      <c r="AN131" s="80">
        <v>1452914.03999999</v>
      </c>
      <c r="AO131" s="80">
        <v>117619.41999999899</v>
      </c>
      <c r="AP131" s="80">
        <v>116648.41999999899</v>
      </c>
      <c r="AQ131" s="80">
        <v>121823.22</v>
      </c>
      <c r="AR131" s="80">
        <v>121775.219999999</v>
      </c>
      <c r="AS131" s="80">
        <v>121852.219999999</v>
      </c>
      <c r="AT131" s="80">
        <v>121804.22</v>
      </c>
      <c r="AU131" s="80">
        <v>121882.22</v>
      </c>
      <c r="AV131" s="80">
        <v>121897.219999999</v>
      </c>
      <c r="AW131" s="80">
        <v>121847.22</v>
      </c>
      <c r="AX131" s="80">
        <v>121928.22</v>
      </c>
      <c r="AY131" s="80">
        <v>121877.22</v>
      </c>
      <c r="AZ131" s="80">
        <v>121959.22</v>
      </c>
      <c r="BA131" s="80">
        <v>1452914.03999999</v>
      </c>
    </row>
    <row r="132" spans="1:53">
      <c r="A132" s="151" t="s">
        <v>251</v>
      </c>
      <c r="B132" s="80">
        <v>0</v>
      </c>
      <c r="C132" s="80">
        <v>0</v>
      </c>
      <c r="D132" s="80">
        <v>0</v>
      </c>
      <c r="E132" s="80">
        <v>0</v>
      </c>
      <c r="F132" s="80">
        <v>0</v>
      </c>
      <c r="G132" s="80">
        <v>0</v>
      </c>
      <c r="H132" s="80">
        <v>0</v>
      </c>
      <c r="I132" s="80">
        <v>0</v>
      </c>
      <c r="J132" s="80">
        <v>0</v>
      </c>
      <c r="K132" s="80">
        <v>0</v>
      </c>
      <c r="L132" s="80">
        <v>0</v>
      </c>
      <c r="M132" s="80">
        <v>0</v>
      </c>
      <c r="N132" s="80">
        <v>0</v>
      </c>
      <c r="O132" s="80">
        <v>0</v>
      </c>
      <c r="P132" s="80">
        <v>0</v>
      </c>
      <c r="Q132" s="80">
        <v>0</v>
      </c>
      <c r="R132" s="80">
        <v>0</v>
      </c>
      <c r="S132" s="80">
        <v>0</v>
      </c>
      <c r="T132" s="80">
        <v>0</v>
      </c>
      <c r="U132" s="80">
        <v>0</v>
      </c>
      <c r="V132" s="80">
        <v>0</v>
      </c>
      <c r="W132" s="80">
        <v>0</v>
      </c>
      <c r="X132" s="80">
        <v>0</v>
      </c>
      <c r="Y132" s="80">
        <v>0</v>
      </c>
      <c r="Z132" s="80">
        <v>0</v>
      </c>
      <c r="AA132" s="80">
        <v>0</v>
      </c>
      <c r="AB132" s="80">
        <v>0</v>
      </c>
      <c r="AC132" s="80">
        <v>0</v>
      </c>
      <c r="AD132" s="80">
        <v>0</v>
      </c>
      <c r="AE132" s="80">
        <v>0</v>
      </c>
      <c r="AF132" s="80">
        <v>0</v>
      </c>
      <c r="AG132" s="80">
        <v>0</v>
      </c>
      <c r="AH132" s="80">
        <v>0</v>
      </c>
      <c r="AI132" s="80">
        <v>0</v>
      </c>
      <c r="AJ132" s="80">
        <v>0</v>
      </c>
      <c r="AK132" s="80">
        <v>0</v>
      </c>
      <c r="AL132" s="80">
        <v>0</v>
      </c>
      <c r="AM132" s="80">
        <v>0</v>
      </c>
      <c r="AN132" s="80">
        <v>0</v>
      </c>
      <c r="AO132" s="80">
        <v>0</v>
      </c>
      <c r="AP132" s="80">
        <v>0</v>
      </c>
      <c r="AQ132" s="80">
        <v>0</v>
      </c>
      <c r="AR132" s="80">
        <v>0</v>
      </c>
      <c r="AS132" s="80">
        <v>0</v>
      </c>
      <c r="AT132" s="80">
        <v>0</v>
      </c>
      <c r="AU132" s="80">
        <v>0</v>
      </c>
      <c r="AV132" s="80">
        <v>0</v>
      </c>
      <c r="AW132" s="80">
        <v>0</v>
      </c>
      <c r="AX132" s="80">
        <v>0</v>
      </c>
      <c r="AY132" s="80">
        <v>0</v>
      </c>
      <c r="AZ132" s="80">
        <v>0</v>
      </c>
      <c r="BA132" s="80">
        <v>0</v>
      </c>
    </row>
    <row r="133" spans="1:53">
      <c r="A133" s="151" t="s">
        <v>252</v>
      </c>
      <c r="B133" s="80">
        <v>156764.57999999999</v>
      </c>
      <c r="C133" s="80">
        <v>150458.5</v>
      </c>
      <c r="D133" s="80">
        <v>185206.91999999899</v>
      </c>
      <c r="E133" s="80">
        <v>155263.19999999899</v>
      </c>
      <c r="F133" s="80">
        <v>151784.01</v>
      </c>
      <c r="G133" s="80">
        <v>192114.29</v>
      </c>
      <c r="H133" s="80">
        <v>161838.08999999901</v>
      </c>
      <c r="I133" s="80">
        <v>160885.47</v>
      </c>
      <c r="J133" s="80">
        <v>189964.43</v>
      </c>
      <c r="K133" s="80">
        <v>178876.05999999901</v>
      </c>
      <c r="L133" s="80">
        <v>147205.23000000001</v>
      </c>
      <c r="M133" s="80">
        <v>196914.50999999899</v>
      </c>
      <c r="N133" s="80">
        <v>2027275.28999999</v>
      </c>
      <c r="O133" s="80">
        <v>156764.57999999999</v>
      </c>
      <c r="P133" s="80">
        <v>150458.5</v>
      </c>
      <c r="Q133" s="80">
        <v>185206.91999999899</v>
      </c>
      <c r="R133" s="80">
        <v>155263.19999999899</v>
      </c>
      <c r="S133" s="80">
        <v>151784.01</v>
      </c>
      <c r="T133" s="80">
        <v>192114.29</v>
      </c>
      <c r="U133" s="80">
        <v>161838.08999999901</v>
      </c>
      <c r="V133" s="80">
        <v>160885.47</v>
      </c>
      <c r="W133" s="80">
        <v>189964.43</v>
      </c>
      <c r="X133" s="80">
        <v>178876.05999999901</v>
      </c>
      <c r="Y133" s="80">
        <v>147205.23000000001</v>
      </c>
      <c r="Z133" s="80">
        <v>196914.50999999899</v>
      </c>
      <c r="AA133" s="80">
        <v>2027275.28999999</v>
      </c>
      <c r="AB133" s="80">
        <v>156764.57999999999</v>
      </c>
      <c r="AC133" s="80">
        <v>150458.5</v>
      </c>
      <c r="AD133" s="80">
        <v>185206.91999999899</v>
      </c>
      <c r="AE133" s="80">
        <v>155263.19999999899</v>
      </c>
      <c r="AF133" s="80">
        <v>151784.01</v>
      </c>
      <c r="AG133" s="80">
        <v>192114.29</v>
      </c>
      <c r="AH133" s="80">
        <v>161838.08999999901</v>
      </c>
      <c r="AI133" s="80">
        <v>160885.47</v>
      </c>
      <c r="AJ133" s="80">
        <v>189964.43</v>
      </c>
      <c r="AK133" s="80">
        <v>178876.05999999901</v>
      </c>
      <c r="AL133" s="80">
        <v>147205.23000000001</v>
      </c>
      <c r="AM133" s="80">
        <v>196914.50999999899</v>
      </c>
      <c r="AN133" s="80">
        <v>2027275.28999999</v>
      </c>
      <c r="AO133" s="80">
        <v>156764.57999999999</v>
      </c>
      <c r="AP133" s="80">
        <v>150458.5</v>
      </c>
      <c r="AQ133" s="80">
        <v>185206.91999999899</v>
      </c>
      <c r="AR133" s="80">
        <v>155263.19999999899</v>
      </c>
      <c r="AS133" s="80">
        <v>151784.01</v>
      </c>
      <c r="AT133" s="80">
        <v>192114.29</v>
      </c>
      <c r="AU133" s="80">
        <v>161838.08999999901</v>
      </c>
      <c r="AV133" s="80">
        <v>160885.47</v>
      </c>
      <c r="AW133" s="80">
        <v>189964.43</v>
      </c>
      <c r="AX133" s="80">
        <v>178876.05999999901</v>
      </c>
      <c r="AY133" s="80">
        <v>147205.23000000001</v>
      </c>
      <c r="AZ133" s="80">
        <v>196914.50999999899</v>
      </c>
      <c r="BA133" s="80">
        <v>2027275.28999999</v>
      </c>
    </row>
    <row r="134" spans="1:53">
      <c r="A134" s="151" t="s">
        <v>253</v>
      </c>
      <c r="B134" s="80">
        <v>286</v>
      </c>
      <c r="C134" s="80">
        <v>262</v>
      </c>
      <c r="D134" s="80">
        <v>347</v>
      </c>
      <c r="E134" s="80">
        <v>346</v>
      </c>
      <c r="F134" s="80">
        <v>348</v>
      </c>
      <c r="G134" s="80">
        <v>347</v>
      </c>
      <c r="H134" s="80">
        <v>349</v>
      </c>
      <c r="I134" s="80">
        <v>350</v>
      </c>
      <c r="J134" s="80">
        <v>348</v>
      </c>
      <c r="K134" s="80">
        <v>351</v>
      </c>
      <c r="L134" s="80">
        <v>349</v>
      </c>
      <c r="M134" s="80">
        <v>352</v>
      </c>
      <c r="N134" s="80">
        <v>4035</v>
      </c>
      <c r="O134" s="80">
        <v>286</v>
      </c>
      <c r="P134" s="80">
        <v>262</v>
      </c>
      <c r="Q134" s="80">
        <v>347</v>
      </c>
      <c r="R134" s="80">
        <v>346</v>
      </c>
      <c r="S134" s="80">
        <v>348</v>
      </c>
      <c r="T134" s="80">
        <v>347</v>
      </c>
      <c r="U134" s="80">
        <v>349</v>
      </c>
      <c r="V134" s="80">
        <v>350</v>
      </c>
      <c r="W134" s="80">
        <v>348</v>
      </c>
      <c r="X134" s="80">
        <v>351</v>
      </c>
      <c r="Y134" s="80">
        <v>349</v>
      </c>
      <c r="Z134" s="80">
        <v>352</v>
      </c>
      <c r="AA134" s="80">
        <v>4035</v>
      </c>
      <c r="AB134" s="80">
        <v>286</v>
      </c>
      <c r="AC134" s="80">
        <v>262</v>
      </c>
      <c r="AD134" s="80">
        <v>347</v>
      </c>
      <c r="AE134" s="80">
        <v>346</v>
      </c>
      <c r="AF134" s="80">
        <v>348</v>
      </c>
      <c r="AG134" s="80">
        <v>347</v>
      </c>
      <c r="AH134" s="80">
        <v>349</v>
      </c>
      <c r="AI134" s="80">
        <v>350</v>
      </c>
      <c r="AJ134" s="80">
        <v>348</v>
      </c>
      <c r="AK134" s="80">
        <v>351</v>
      </c>
      <c r="AL134" s="80">
        <v>349</v>
      </c>
      <c r="AM134" s="80">
        <v>352</v>
      </c>
      <c r="AN134" s="80">
        <v>4035</v>
      </c>
      <c r="AO134" s="80">
        <v>286</v>
      </c>
      <c r="AP134" s="80">
        <v>262</v>
      </c>
      <c r="AQ134" s="80">
        <v>347</v>
      </c>
      <c r="AR134" s="80">
        <v>346</v>
      </c>
      <c r="AS134" s="80">
        <v>348</v>
      </c>
      <c r="AT134" s="80">
        <v>347</v>
      </c>
      <c r="AU134" s="80">
        <v>349</v>
      </c>
      <c r="AV134" s="80">
        <v>350</v>
      </c>
      <c r="AW134" s="80">
        <v>348</v>
      </c>
      <c r="AX134" s="80">
        <v>351</v>
      </c>
      <c r="AY134" s="80">
        <v>349</v>
      </c>
      <c r="AZ134" s="80">
        <v>352</v>
      </c>
      <c r="BA134" s="80">
        <v>4035</v>
      </c>
    </row>
    <row r="135" spans="1:53">
      <c r="A135" s="151" t="s">
        <v>254</v>
      </c>
      <c r="B135" s="80">
        <v>82592.75</v>
      </c>
      <c r="C135" s="80">
        <v>27284.019999999899</v>
      </c>
      <c r="D135" s="80">
        <v>29198.769999999899</v>
      </c>
      <c r="E135" s="80">
        <v>185576.3</v>
      </c>
      <c r="F135" s="80">
        <v>49863.589999999902</v>
      </c>
      <c r="G135" s="80">
        <v>29464.9899999999</v>
      </c>
      <c r="H135" s="80">
        <v>36356.349999999897</v>
      </c>
      <c r="I135" s="80">
        <v>29438.560000000001</v>
      </c>
      <c r="J135" s="80">
        <v>88048.36</v>
      </c>
      <c r="K135" s="80">
        <v>36246.999999999898</v>
      </c>
      <c r="L135" s="80">
        <v>29321.609999999899</v>
      </c>
      <c r="M135" s="80">
        <v>34524.069999999898</v>
      </c>
      <c r="N135" s="80">
        <v>657916.36999999895</v>
      </c>
      <c r="O135" s="80">
        <v>82592.75</v>
      </c>
      <c r="P135" s="80">
        <v>27284.019999999899</v>
      </c>
      <c r="Q135" s="80">
        <v>29198.769999999899</v>
      </c>
      <c r="R135" s="80">
        <v>185576.3</v>
      </c>
      <c r="S135" s="80">
        <v>49863.589999999902</v>
      </c>
      <c r="T135" s="80">
        <v>29464.9899999999</v>
      </c>
      <c r="U135" s="80">
        <v>36356.349999999897</v>
      </c>
      <c r="V135" s="80">
        <v>29438.560000000001</v>
      </c>
      <c r="W135" s="80">
        <v>88048.36</v>
      </c>
      <c r="X135" s="80">
        <v>36246.999999999898</v>
      </c>
      <c r="Y135" s="80">
        <v>29321.609999999899</v>
      </c>
      <c r="Z135" s="80">
        <v>34524.069999999898</v>
      </c>
      <c r="AA135" s="80">
        <v>657916.36999999895</v>
      </c>
      <c r="AB135" s="80">
        <v>82592.75</v>
      </c>
      <c r="AC135" s="80">
        <v>27284.019999999899</v>
      </c>
      <c r="AD135" s="80">
        <v>29198.769999999899</v>
      </c>
      <c r="AE135" s="80">
        <v>185576.3</v>
      </c>
      <c r="AF135" s="80">
        <v>49863.589999999902</v>
      </c>
      <c r="AG135" s="80">
        <v>29464.9899999999</v>
      </c>
      <c r="AH135" s="80">
        <v>36356.349999999897</v>
      </c>
      <c r="AI135" s="80">
        <v>29438.560000000001</v>
      </c>
      <c r="AJ135" s="80">
        <v>88048.36</v>
      </c>
      <c r="AK135" s="80">
        <v>36246.999999999898</v>
      </c>
      <c r="AL135" s="80">
        <v>29321.609999999899</v>
      </c>
      <c r="AM135" s="80">
        <v>34524.069999999898</v>
      </c>
      <c r="AN135" s="80">
        <v>657916.36999999895</v>
      </c>
      <c r="AO135" s="80">
        <v>82592.75</v>
      </c>
      <c r="AP135" s="80">
        <v>27284.019999999899</v>
      </c>
      <c r="AQ135" s="80">
        <v>29198.769999999899</v>
      </c>
      <c r="AR135" s="80">
        <v>185576.3</v>
      </c>
      <c r="AS135" s="80">
        <v>49863.589999999902</v>
      </c>
      <c r="AT135" s="80">
        <v>29464.9899999999</v>
      </c>
      <c r="AU135" s="80">
        <v>36356.349999999897</v>
      </c>
      <c r="AV135" s="80">
        <v>29438.560000000001</v>
      </c>
      <c r="AW135" s="80">
        <v>88048.36</v>
      </c>
      <c r="AX135" s="80">
        <v>36246.999999999898</v>
      </c>
      <c r="AY135" s="80">
        <v>29321.609999999899</v>
      </c>
      <c r="AZ135" s="80">
        <v>34524.069999999898</v>
      </c>
      <c r="BA135" s="80">
        <v>657916.36999999895</v>
      </c>
    </row>
    <row r="136" spans="1:53">
      <c r="A136" s="151" t="s">
        <v>255</v>
      </c>
      <c r="B136" s="80">
        <v>4636490.2824999997</v>
      </c>
      <c r="C136" s="80">
        <v>885844.91249999905</v>
      </c>
      <c r="D136" s="80">
        <v>1462506.6424999901</v>
      </c>
      <c r="E136" s="80">
        <v>1169551.2424999999</v>
      </c>
      <c r="F136" s="80">
        <v>2783483.7024999899</v>
      </c>
      <c r="G136" s="80">
        <v>1389982.3525</v>
      </c>
      <c r="H136" s="80">
        <v>1124411.4824999999</v>
      </c>
      <c r="I136" s="80">
        <v>1432969.28249999</v>
      </c>
      <c r="J136" s="80">
        <v>1292634.9624999899</v>
      </c>
      <c r="K136" s="80">
        <v>1430971.61249999</v>
      </c>
      <c r="L136" s="80">
        <v>957080.242499999</v>
      </c>
      <c r="M136" s="80">
        <v>1414404.56249999</v>
      </c>
      <c r="N136" s="80">
        <v>19980331.279999901</v>
      </c>
      <c r="O136" s="80">
        <v>5127569.11583333</v>
      </c>
      <c r="P136" s="80">
        <v>1376923.7458333301</v>
      </c>
      <c r="Q136" s="80">
        <v>1953585.4758333301</v>
      </c>
      <c r="R136" s="80">
        <v>1660630.0758333299</v>
      </c>
      <c r="S136" s="80">
        <v>3274562.5358333299</v>
      </c>
      <c r="T136" s="80">
        <v>1881061.18583333</v>
      </c>
      <c r="U136" s="80">
        <v>1615490.3158333299</v>
      </c>
      <c r="V136" s="80">
        <v>1924048.11583333</v>
      </c>
      <c r="W136" s="80">
        <v>1783713.7958333299</v>
      </c>
      <c r="X136" s="80">
        <v>1922050.44583333</v>
      </c>
      <c r="Y136" s="80">
        <v>1448159.0758333299</v>
      </c>
      <c r="Z136" s="80">
        <v>1905483.39583333</v>
      </c>
      <c r="AA136" s="80">
        <v>25873277.279999901</v>
      </c>
      <c r="AB136" s="80">
        <v>5465290.11583333</v>
      </c>
      <c r="AC136" s="80">
        <v>1714644.7458333301</v>
      </c>
      <c r="AD136" s="80">
        <v>2291306.4758333298</v>
      </c>
      <c r="AE136" s="80">
        <v>1998351.0758333299</v>
      </c>
      <c r="AF136" s="80">
        <v>3612283.5358333299</v>
      </c>
      <c r="AG136" s="80">
        <v>2218782.1858333298</v>
      </c>
      <c r="AH136" s="80">
        <v>1953211.3158333299</v>
      </c>
      <c r="AI136" s="80">
        <v>2261769.11583333</v>
      </c>
      <c r="AJ136" s="80">
        <v>2121434.7958333301</v>
      </c>
      <c r="AK136" s="80">
        <v>2259771.44583333</v>
      </c>
      <c r="AL136" s="80">
        <v>1785880.0758333299</v>
      </c>
      <c r="AM136" s="80">
        <v>2243204.3958333302</v>
      </c>
      <c r="AN136" s="80">
        <v>29925929.280000001</v>
      </c>
      <c r="AO136" s="80">
        <v>5790493.1158333197</v>
      </c>
      <c r="AP136" s="80">
        <v>2039847.7458333201</v>
      </c>
      <c r="AQ136" s="80">
        <v>2616509.4758333201</v>
      </c>
      <c r="AR136" s="80">
        <v>2323554.0758333202</v>
      </c>
      <c r="AS136" s="80">
        <v>3937486.5358333201</v>
      </c>
      <c r="AT136" s="80">
        <v>2543985.18583332</v>
      </c>
      <c r="AU136" s="80">
        <v>2278414.3158333199</v>
      </c>
      <c r="AV136" s="80">
        <v>2586972.1158333202</v>
      </c>
      <c r="AW136" s="80">
        <v>2446637.7958333199</v>
      </c>
      <c r="AX136" s="80">
        <v>2584974.4458333198</v>
      </c>
      <c r="AY136" s="80">
        <v>2111083.0758333202</v>
      </c>
      <c r="AZ136" s="80">
        <v>2568407.39583332</v>
      </c>
      <c r="BA136" s="80">
        <v>33828365.279999897</v>
      </c>
    </row>
    <row r="137" spans="1:53">
      <c r="A137" s="151" t="s">
        <v>256</v>
      </c>
      <c r="B137" s="80">
        <v>17073.506129507401</v>
      </c>
      <c r="C137" s="80">
        <v>17073.506129507401</v>
      </c>
      <c r="D137" s="80">
        <v>17073.506129507401</v>
      </c>
      <c r="E137" s="80">
        <v>17073.506129507401</v>
      </c>
      <c r="F137" s="80">
        <v>17073.506129507401</v>
      </c>
      <c r="G137" s="80">
        <v>17073.506129507401</v>
      </c>
      <c r="H137" s="80">
        <v>17073.506129507401</v>
      </c>
      <c r="I137" s="80">
        <v>17073.506129507401</v>
      </c>
      <c r="J137" s="80">
        <v>17073.506129507401</v>
      </c>
      <c r="K137" s="80">
        <v>17073.506129507401</v>
      </c>
      <c r="L137" s="80">
        <v>17073.506129507401</v>
      </c>
      <c r="M137" s="80">
        <v>17073.506129507401</v>
      </c>
      <c r="N137" s="80">
        <v>204882.07355408801</v>
      </c>
      <c r="O137" s="80">
        <v>54671.979219333603</v>
      </c>
      <c r="P137" s="80">
        <v>54671.979219333603</v>
      </c>
      <c r="Q137" s="80">
        <v>54671.979219333603</v>
      </c>
      <c r="R137" s="80">
        <v>54671.979219333603</v>
      </c>
      <c r="S137" s="80">
        <v>54671.979219333603</v>
      </c>
      <c r="T137" s="80">
        <v>54671.979219333603</v>
      </c>
      <c r="U137" s="80">
        <v>54671.979219333603</v>
      </c>
      <c r="V137" s="80">
        <v>54671.979219333603</v>
      </c>
      <c r="W137" s="80">
        <v>54671.979219333603</v>
      </c>
      <c r="X137" s="80">
        <v>54671.979219333603</v>
      </c>
      <c r="Y137" s="80">
        <v>54671.979219333603</v>
      </c>
      <c r="Z137" s="80">
        <v>54671.979219333603</v>
      </c>
      <c r="AA137" s="80">
        <v>656063.75063200295</v>
      </c>
      <c r="AB137" s="80">
        <v>104426.603246281</v>
      </c>
      <c r="AC137" s="80">
        <v>104426.603246281</v>
      </c>
      <c r="AD137" s="80">
        <v>104426.603246281</v>
      </c>
      <c r="AE137" s="80">
        <v>104426.603246281</v>
      </c>
      <c r="AF137" s="80">
        <v>104426.603246281</v>
      </c>
      <c r="AG137" s="80">
        <v>104426.603246281</v>
      </c>
      <c r="AH137" s="80">
        <v>104426.603246281</v>
      </c>
      <c r="AI137" s="80">
        <v>104426.603246281</v>
      </c>
      <c r="AJ137" s="80">
        <v>104426.603246281</v>
      </c>
      <c r="AK137" s="80">
        <v>104426.603246281</v>
      </c>
      <c r="AL137" s="80">
        <v>104426.603246281</v>
      </c>
      <c r="AM137" s="80">
        <v>104426.603246281</v>
      </c>
      <c r="AN137" s="80">
        <v>1253119.2389553699</v>
      </c>
      <c r="AO137" s="80">
        <v>168299.88771812199</v>
      </c>
      <c r="AP137" s="80">
        <v>168299.88771812199</v>
      </c>
      <c r="AQ137" s="80">
        <v>168299.88771812199</v>
      </c>
      <c r="AR137" s="80">
        <v>168299.88771812199</v>
      </c>
      <c r="AS137" s="80">
        <v>168299.88771812199</v>
      </c>
      <c r="AT137" s="80">
        <v>168299.88771812199</v>
      </c>
      <c r="AU137" s="80">
        <v>168299.88771812199</v>
      </c>
      <c r="AV137" s="80">
        <v>168299.88771812199</v>
      </c>
      <c r="AW137" s="80">
        <v>168299.88771812199</v>
      </c>
      <c r="AX137" s="80">
        <v>168299.88771812199</v>
      </c>
      <c r="AY137" s="80">
        <v>168299.88771812199</v>
      </c>
      <c r="AZ137" s="80">
        <v>168299.88771812199</v>
      </c>
      <c r="BA137" s="80">
        <v>2019598.6526174599</v>
      </c>
    </row>
    <row r="138" spans="1:53">
      <c r="A138" s="151" t="s">
        <v>257</v>
      </c>
      <c r="B138" s="80">
        <v>0</v>
      </c>
      <c r="C138" s="80">
        <v>0</v>
      </c>
      <c r="D138" s="80">
        <v>0</v>
      </c>
      <c r="E138" s="80">
        <v>0</v>
      </c>
      <c r="F138" s="80">
        <v>0</v>
      </c>
      <c r="G138" s="80">
        <v>0</v>
      </c>
      <c r="H138" s="80">
        <v>0</v>
      </c>
      <c r="I138" s="80">
        <v>0</v>
      </c>
      <c r="J138" s="80">
        <v>0</v>
      </c>
      <c r="K138" s="80">
        <v>0</v>
      </c>
      <c r="L138" s="80">
        <v>0</v>
      </c>
      <c r="M138" s="80">
        <v>0</v>
      </c>
      <c r="N138" s="80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0</v>
      </c>
      <c r="T138" s="80">
        <v>0</v>
      </c>
      <c r="U138" s="80">
        <v>0</v>
      </c>
      <c r="V138" s="80">
        <v>0</v>
      </c>
      <c r="W138" s="80">
        <v>0</v>
      </c>
      <c r="X138" s="80">
        <v>0</v>
      </c>
      <c r="Y138" s="80">
        <v>0</v>
      </c>
      <c r="Z138" s="80">
        <v>0</v>
      </c>
      <c r="AA138" s="80">
        <v>0</v>
      </c>
      <c r="AB138" s="80">
        <v>0</v>
      </c>
      <c r="AC138" s="80">
        <v>0</v>
      </c>
      <c r="AD138" s="80">
        <v>0</v>
      </c>
      <c r="AE138" s="80">
        <v>0</v>
      </c>
      <c r="AF138" s="80">
        <v>0</v>
      </c>
      <c r="AG138" s="80">
        <v>0</v>
      </c>
      <c r="AH138" s="80">
        <v>0</v>
      </c>
      <c r="AI138" s="80">
        <v>0</v>
      </c>
      <c r="AJ138" s="80">
        <v>0</v>
      </c>
      <c r="AK138" s="80">
        <v>0</v>
      </c>
      <c r="AL138" s="80">
        <v>0</v>
      </c>
      <c r="AM138" s="80">
        <v>0</v>
      </c>
      <c r="AN138" s="80">
        <v>0</v>
      </c>
      <c r="AO138" s="80">
        <v>0</v>
      </c>
      <c r="AP138" s="80">
        <v>0</v>
      </c>
      <c r="AQ138" s="80">
        <v>0</v>
      </c>
      <c r="AR138" s="80">
        <v>0</v>
      </c>
      <c r="AS138" s="80">
        <v>0</v>
      </c>
      <c r="AT138" s="80">
        <v>0</v>
      </c>
      <c r="AU138" s="80">
        <v>0</v>
      </c>
      <c r="AV138" s="80">
        <v>0</v>
      </c>
      <c r="AW138" s="80">
        <v>0</v>
      </c>
      <c r="AX138" s="80">
        <v>0</v>
      </c>
      <c r="AY138" s="80">
        <v>0</v>
      </c>
      <c r="AZ138" s="80">
        <v>0</v>
      </c>
      <c r="BA138" s="80">
        <v>0</v>
      </c>
    </row>
    <row r="139" spans="1:53">
      <c r="A139" s="151" t="s">
        <v>258</v>
      </c>
      <c r="B139" s="80">
        <v>5788515.6645674901</v>
      </c>
      <c r="C139" s="80">
        <v>1964646.51456749</v>
      </c>
      <c r="D139" s="80">
        <v>2556904.27456749</v>
      </c>
      <c r="E139" s="80">
        <v>2424289.27456749</v>
      </c>
      <c r="F139" s="80">
        <v>4275398.6345674898</v>
      </c>
      <c r="G139" s="80">
        <v>2536720.7145674899</v>
      </c>
      <c r="H139" s="80">
        <v>2226276.1345674898</v>
      </c>
      <c r="I139" s="80">
        <v>2542630.0945674898</v>
      </c>
      <c r="J139" s="80">
        <v>2485679.9545674901</v>
      </c>
      <c r="K139" s="80">
        <v>2562516.7645674902</v>
      </c>
      <c r="L139" s="80">
        <v>2427676.02456749</v>
      </c>
      <c r="M139" s="80">
        <v>2321333.1045674901</v>
      </c>
      <c r="N139" s="80">
        <v>34112587.1548099</v>
      </c>
      <c r="O139" s="80">
        <v>6334356.3305452596</v>
      </c>
      <c r="P139" s="80">
        <v>2510487.1805452602</v>
      </c>
      <c r="Q139" s="80">
        <v>3102744.94054526</v>
      </c>
      <c r="R139" s="80">
        <v>2970129.94054526</v>
      </c>
      <c r="S139" s="80">
        <v>4821239.3005452603</v>
      </c>
      <c r="T139" s="80">
        <v>3082561.3805452599</v>
      </c>
      <c r="U139" s="80">
        <v>2772116.8005452598</v>
      </c>
      <c r="V139" s="80">
        <v>3088470.7605452598</v>
      </c>
      <c r="W139" s="80">
        <v>3031520.6205452601</v>
      </c>
      <c r="X139" s="80">
        <v>3108357.4305452602</v>
      </c>
      <c r="Y139" s="80">
        <v>2973516.69054526</v>
      </c>
      <c r="Z139" s="80">
        <v>2867173.77054526</v>
      </c>
      <c r="AA139" s="80">
        <v>40662675.146543197</v>
      </c>
      <c r="AB139" s="80">
        <v>6740058.0088713001</v>
      </c>
      <c r="AC139" s="80">
        <v>2916188.8588712998</v>
      </c>
      <c r="AD139" s="80">
        <v>3508446.6188713</v>
      </c>
      <c r="AE139" s="80">
        <v>3375831.6188713</v>
      </c>
      <c r="AF139" s="80">
        <v>5226940.9788712999</v>
      </c>
      <c r="AG139" s="80">
        <v>3488263.0588713</v>
      </c>
      <c r="AH139" s="80">
        <v>3177818.4788712999</v>
      </c>
      <c r="AI139" s="80">
        <v>3494172.4388712998</v>
      </c>
      <c r="AJ139" s="80">
        <v>3437222.2988713002</v>
      </c>
      <c r="AK139" s="80">
        <v>3514059.1088712998</v>
      </c>
      <c r="AL139" s="80">
        <v>3379218.3688713</v>
      </c>
      <c r="AM139" s="80">
        <v>3272875.4488713001</v>
      </c>
      <c r="AN139" s="80">
        <v>45531095.286455601</v>
      </c>
      <c r="AO139" s="80">
        <v>7147267.3911511004</v>
      </c>
      <c r="AP139" s="80">
        <v>3323398.2411511</v>
      </c>
      <c r="AQ139" s="80">
        <v>3915656.0011510998</v>
      </c>
      <c r="AR139" s="80">
        <v>3783041.0011510998</v>
      </c>
      <c r="AS139" s="80">
        <v>5634150.3611510899</v>
      </c>
      <c r="AT139" s="80">
        <v>3895472.4411511002</v>
      </c>
      <c r="AU139" s="80">
        <v>3585027.8611511001</v>
      </c>
      <c r="AV139" s="80">
        <v>3901381.8211511001</v>
      </c>
      <c r="AW139" s="80">
        <v>3844431.6811511</v>
      </c>
      <c r="AX139" s="80">
        <v>3921268.4911511</v>
      </c>
      <c r="AY139" s="80">
        <v>3786427.7511510998</v>
      </c>
      <c r="AZ139" s="80">
        <v>3680084.8311510901</v>
      </c>
      <c r="BA139" s="80">
        <v>50417607.873813197</v>
      </c>
    </row>
    <row r="140" spans="1:53">
      <c r="A140" s="153" t="s">
        <v>259</v>
      </c>
    </row>
    <row r="141" spans="1:53">
      <c r="A141" s="151" t="s">
        <v>260</v>
      </c>
      <c r="B141" s="80">
        <v>1587213.4866666601</v>
      </c>
      <c r="C141" s="80">
        <v>1577304.8466666599</v>
      </c>
      <c r="D141" s="80">
        <v>1602841.95666666</v>
      </c>
      <c r="E141" s="80">
        <v>1604806.3066666599</v>
      </c>
      <c r="F141" s="80">
        <v>1779619.63666666</v>
      </c>
      <c r="G141" s="80">
        <v>1608579.96666666</v>
      </c>
      <c r="H141" s="80">
        <v>1601806.7466666601</v>
      </c>
      <c r="I141" s="80">
        <v>1604730.6066666599</v>
      </c>
      <c r="J141" s="80">
        <v>1604399.7866666601</v>
      </c>
      <c r="K141" s="80">
        <v>1595037.40666666</v>
      </c>
      <c r="L141" s="80">
        <v>1764997.89666666</v>
      </c>
      <c r="M141" s="80">
        <v>1616380.64666666</v>
      </c>
      <c r="N141" s="80">
        <v>19547719.289999999</v>
      </c>
      <c r="O141" s="80">
        <v>1459713.4866666601</v>
      </c>
      <c r="P141" s="80">
        <v>1449804.8466666599</v>
      </c>
      <c r="Q141" s="80">
        <v>1475341.95666666</v>
      </c>
      <c r="R141" s="80">
        <v>1477306.3066666599</v>
      </c>
      <c r="S141" s="80">
        <v>1652119.63666666</v>
      </c>
      <c r="T141" s="80">
        <v>1481079.96666666</v>
      </c>
      <c r="U141" s="80">
        <v>1474306.7466666601</v>
      </c>
      <c r="V141" s="80">
        <v>1477230.6066666599</v>
      </c>
      <c r="W141" s="80">
        <v>1476899.7866666601</v>
      </c>
      <c r="X141" s="80">
        <v>1467537.40666666</v>
      </c>
      <c r="Y141" s="80">
        <v>1637497.89666666</v>
      </c>
      <c r="Z141" s="80">
        <v>1488880.64666666</v>
      </c>
      <c r="AA141" s="80">
        <v>18017719.289999999</v>
      </c>
      <c r="AB141" s="80">
        <v>1459713.4866666601</v>
      </c>
      <c r="AC141" s="80">
        <v>1449804.8466666599</v>
      </c>
      <c r="AD141" s="80">
        <v>1475341.95666666</v>
      </c>
      <c r="AE141" s="80">
        <v>1477306.3066666599</v>
      </c>
      <c r="AF141" s="80">
        <v>1652119.63666666</v>
      </c>
      <c r="AG141" s="80">
        <v>1481079.96666666</v>
      </c>
      <c r="AH141" s="80">
        <v>1474306.7466666601</v>
      </c>
      <c r="AI141" s="80">
        <v>1477230.6066666599</v>
      </c>
      <c r="AJ141" s="80">
        <v>1476899.7866666601</v>
      </c>
      <c r="AK141" s="80">
        <v>1467537.40666666</v>
      </c>
      <c r="AL141" s="80">
        <v>1637497.89666666</v>
      </c>
      <c r="AM141" s="80">
        <v>1488880.64666666</v>
      </c>
      <c r="AN141" s="80">
        <v>18017719.289999999</v>
      </c>
      <c r="AO141" s="80">
        <v>1459713.4866666601</v>
      </c>
      <c r="AP141" s="80">
        <v>1449804.8466666599</v>
      </c>
      <c r="AQ141" s="80">
        <v>1475341.95666666</v>
      </c>
      <c r="AR141" s="80">
        <v>1477306.3066666599</v>
      </c>
      <c r="AS141" s="80">
        <v>1652119.63666666</v>
      </c>
      <c r="AT141" s="80">
        <v>1481079.96666666</v>
      </c>
      <c r="AU141" s="80">
        <v>1474306.7466666601</v>
      </c>
      <c r="AV141" s="80">
        <v>1477230.6066666599</v>
      </c>
      <c r="AW141" s="80">
        <v>1476899.7866666601</v>
      </c>
      <c r="AX141" s="80">
        <v>1467537.40666666</v>
      </c>
      <c r="AY141" s="80">
        <v>1637497.89666666</v>
      </c>
      <c r="AZ141" s="80">
        <v>1488880.64666666</v>
      </c>
      <c r="BA141" s="80">
        <v>18017719.289999999</v>
      </c>
    </row>
    <row r="142" spans="1:53">
      <c r="A142" s="151" t="s">
        <v>261</v>
      </c>
      <c r="B142" s="80">
        <v>37264.867209038799</v>
      </c>
      <c r="C142" s="80">
        <v>37264.867209038799</v>
      </c>
      <c r="D142" s="80">
        <v>37264.867209038799</v>
      </c>
      <c r="E142" s="80">
        <v>37264.867209038799</v>
      </c>
      <c r="F142" s="80">
        <v>37264.867209038799</v>
      </c>
      <c r="G142" s="80">
        <v>37264.867209038799</v>
      </c>
      <c r="H142" s="80">
        <v>37264.867209038799</v>
      </c>
      <c r="I142" s="80">
        <v>37264.867209038799</v>
      </c>
      <c r="J142" s="80">
        <v>37264.867209038799</v>
      </c>
      <c r="K142" s="80">
        <v>37264.867209038799</v>
      </c>
      <c r="L142" s="80">
        <v>37264.867209038799</v>
      </c>
      <c r="M142" s="80">
        <v>37264.867209038799</v>
      </c>
      <c r="N142" s="80">
        <v>447178.40650846501</v>
      </c>
      <c r="O142" s="80">
        <v>63695.351349466502</v>
      </c>
      <c r="P142" s="80">
        <v>63695.351349466502</v>
      </c>
      <c r="Q142" s="80">
        <v>63695.351349466502</v>
      </c>
      <c r="R142" s="80">
        <v>63695.351349466502</v>
      </c>
      <c r="S142" s="80">
        <v>63695.351349466502</v>
      </c>
      <c r="T142" s="80">
        <v>63695.351349466502</v>
      </c>
      <c r="U142" s="80">
        <v>63695.351349466502</v>
      </c>
      <c r="V142" s="80">
        <v>63695.351349466502</v>
      </c>
      <c r="W142" s="80">
        <v>63695.351349466502</v>
      </c>
      <c r="X142" s="80">
        <v>63695.351349466502</v>
      </c>
      <c r="Y142" s="80">
        <v>63695.351349466502</v>
      </c>
      <c r="Z142" s="80">
        <v>63695.351349466502</v>
      </c>
      <c r="AA142" s="80">
        <v>764344.21619359695</v>
      </c>
      <c r="AB142" s="80">
        <v>95106.339927333102</v>
      </c>
      <c r="AC142" s="80">
        <v>95106.339927333102</v>
      </c>
      <c r="AD142" s="80">
        <v>95106.339927333102</v>
      </c>
      <c r="AE142" s="80">
        <v>95106.339927333102</v>
      </c>
      <c r="AF142" s="80">
        <v>95106.339927333102</v>
      </c>
      <c r="AG142" s="80">
        <v>95106.339927333102</v>
      </c>
      <c r="AH142" s="80">
        <v>95106.339927333102</v>
      </c>
      <c r="AI142" s="80">
        <v>95106.339927333102</v>
      </c>
      <c r="AJ142" s="80">
        <v>95106.339927333102</v>
      </c>
      <c r="AK142" s="80">
        <v>95106.339927333102</v>
      </c>
      <c r="AL142" s="80">
        <v>95106.339927333102</v>
      </c>
      <c r="AM142" s="80">
        <v>95106.339927333102</v>
      </c>
      <c r="AN142" s="80">
        <v>1141276.0791279899</v>
      </c>
      <c r="AO142" s="80">
        <v>127011.014078309</v>
      </c>
      <c r="AP142" s="80">
        <v>127011.014078309</v>
      </c>
      <c r="AQ142" s="80">
        <v>127011.014078309</v>
      </c>
      <c r="AR142" s="80">
        <v>127011.014078309</v>
      </c>
      <c r="AS142" s="80">
        <v>127011.014078309</v>
      </c>
      <c r="AT142" s="80">
        <v>127011.014078309</v>
      </c>
      <c r="AU142" s="80">
        <v>127011.014078309</v>
      </c>
      <c r="AV142" s="80">
        <v>127011.014078309</v>
      </c>
      <c r="AW142" s="80">
        <v>127011.014078309</v>
      </c>
      <c r="AX142" s="80">
        <v>127011.014078309</v>
      </c>
      <c r="AY142" s="80">
        <v>127011.014078309</v>
      </c>
      <c r="AZ142" s="80">
        <v>127011.014078309</v>
      </c>
      <c r="BA142" s="80">
        <v>1524132.1689397199</v>
      </c>
    </row>
    <row r="143" spans="1:53">
      <c r="A143" s="151" t="s">
        <v>262</v>
      </c>
      <c r="B143" s="80">
        <v>0</v>
      </c>
      <c r="C143" s="80">
        <v>0</v>
      </c>
      <c r="D143" s="80">
        <v>0</v>
      </c>
      <c r="E143" s="80">
        <v>0</v>
      </c>
      <c r="F143" s="80">
        <v>0</v>
      </c>
      <c r="G143" s="80">
        <v>0</v>
      </c>
      <c r="H143" s="80">
        <v>0</v>
      </c>
      <c r="I143" s="80">
        <v>0</v>
      </c>
      <c r="J143" s="80">
        <v>0</v>
      </c>
      <c r="K143" s="80">
        <v>0</v>
      </c>
      <c r="L143" s="80">
        <v>0</v>
      </c>
      <c r="M143" s="80">
        <v>0</v>
      </c>
      <c r="N143" s="80">
        <v>0</v>
      </c>
      <c r="O143" s="80">
        <v>0</v>
      </c>
      <c r="P143" s="80">
        <v>0</v>
      </c>
      <c r="Q143" s="80">
        <v>0</v>
      </c>
      <c r="R143" s="80">
        <v>0</v>
      </c>
      <c r="S143" s="80">
        <v>0</v>
      </c>
      <c r="T143" s="80">
        <v>0</v>
      </c>
      <c r="U143" s="80">
        <v>0</v>
      </c>
      <c r="V143" s="80">
        <v>0</v>
      </c>
      <c r="W143" s="80">
        <v>0</v>
      </c>
      <c r="X143" s="80">
        <v>0</v>
      </c>
      <c r="Y143" s="80">
        <v>0</v>
      </c>
      <c r="Z143" s="80">
        <v>0</v>
      </c>
      <c r="AA143" s="80">
        <v>0</v>
      </c>
      <c r="AB143" s="80">
        <v>0</v>
      </c>
      <c r="AC143" s="80">
        <v>0</v>
      </c>
      <c r="AD143" s="80">
        <v>0</v>
      </c>
      <c r="AE143" s="80">
        <v>0</v>
      </c>
      <c r="AF143" s="80">
        <v>0</v>
      </c>
      <c r="AG143" s="80">
        <v>0</v>
      </c>
      <c r="AH143" s="80">
        <v>0</v>
      </c>
      <c r="AI143" s="80">
        <v>0</v>
      </c>
      <c r="AJ143" s="80">
        <v>0</v>
      </c>
      <c r="AK143" s="80">
        <v>0</v>
      </c>
      <c r="AL143" s="80">
        <v>0</v>
      </c>
      <c r="AM143" s="80">
        <v>0</v>
      </c>
      <c r="AN143" s="80">
        <v>0</v>
      </c>
      <c r="AO143" s="80">
        <v>0</v>
      </c>
      <c r="AP143" s="80">
        <v>0</v>
      </c>
      <c r="AQ143" s="80">
        <v>0</v>
      </c>
      <c r="AR143" s="80">
        <v>0</v>
      </c>
      <c r="AS143" s="80">
        <v>0</v>
      </c>
      <c r="AT143" s="80">
        <v>0</v>
      </c>
      <c r="AU143" s="80">
        <v>0</v>
      </c>
      <c r="AV143" s="80">
        <v>0</v>
      </c>
      <c r="AW143" s="80">
        <v>0</v>
      </c>
      <c r="AX143" s="80">
        <v>0</v>
      </c>
      <c r="AY143" s="80">
        <v>0</v>
      </c>
      <c r="AZ143" s="80">
        <v>0</v>
      </c>
      <c r="BA143" s="80">
        <v>0</v>
      </c>
    </row>
    <row r="144" spans="1:53">
      <c r="A144" s="151" t="s">
        <v>263</v>
      </c>
      <c r="B144" s="80">
        <v>356562.55333333299</v>
      </c>
      <c r="C144" s="80">
        <v>533128.09333333303</v>
      </c>
      <c r="D144" s="80">
        <v>3819230.7133333301</v>
      </c>
      <c r="E144" s="80">
        <v>1421723.12333333</v>
      </c>
      <c r="F144" s="80">
        <v>779725.68333333195</v>
      </c>
      <c r="G144" s="80">
        <v>522017.82333333202</v>
      </c>
      <c r="H144" s="80">
        <v>345821.40333333297</v>
      </c>
      <c r="I144" s="80">
        <v>1127632.6433333301</v>
      </c>
      <c r="J144" s="80">
        <v>704615.42333333299</v>
      </c>
      <c r="K144" s="80">
        <v>682616.09333333303</v>
      </c>
      <c r="L144" s="80">
        <v>1358049.2733333299</v>
      </c>
      <c r="M144" s="80">
        <v>466215.613333332</v>
      </c>
      <c r="N144" s="80">
        <v>12117338.439999999</v>
      </c>
      <c r="O144" s="80">
        <v>403395.88666666602</v>
      </c>
      <c r="P144" s="80">
        <v>579961.42666666699</v>
      </c>
      <c r="Q144" s="80">
        <v>3866064.0466666599</v>
      </c>
      <c r="R144" s="80">
        <v>1468556.45666666</v>
      </c>
      <c r="S144" s="80">
        <v>826559.01666666695</v>
      </c>
      <c r="T144" s="80">
        <v>568851.15666666697</v>
      </c>
      <c r="U144" s="80">
        <v>392654.73666666698</v>
      </c>
      <c r="V144" s="80">
        <v>1174465.97666666</v>
      </c>
      <c r="W144" s="80">
        <v>751448.75666666694</v>
      </c>
      <c r="X144" s="80">
        <v>729449.42666666699</v>
      </c>
      <c r="Y144" s="80">
        <v>1404882.6066666599</v>
      </c>
      <c r="Z144" s="80">
        <v>513048.94666666701</v>
      </c>
      <c r="AA144" s="80">
        <v>12679338.439999999</v>
      </c>
      <c r="AB144" s="80">
        <v>403395.88666666602</v>
      </c>
      <c r="AC144" s="80">
        <v>579961.42666666699</v>
      </c>
      <c r="AD144" s="80">
        <v>3866064.0466666599</v>
      </c>
      <c r="AE144" s="80">
        <v>1468556.45666666</v>
      </c>
      <c r="AF144" s="80">
        <v>826559.01666666695</v>
      </c>
      <c r="AG144" s="80">
        <v>568851.15666666697</v>
      </c>
      <c r="AH144" s="80">
        <v>392654.73666666698</v>
      </c>
      <c r="AI144" s="80">
        <v>1174465.97666666</v>
      </c>
      <c r="AJ144" s="80">
        <v>751448.75666666694</v>
      </c>
      <c r="AK144" s="80">
        <v>729449.42666666699</v>
      </c>
      <c r="AL144" s="80">
        <v>1404882.6066666599</v>
      </c>
      <c r="AM144" s="80">
        <v>513048.94666666701</v>
      </c>
      <c r="AN144" s="80">
        <v>12679338.439999999</v>
      </c>
      <c r="AO144" s="80">
        <v>403395.88666666602</v>
      </c>
      <c r="AP144" s="80">
        <v>579961.42666666699</v>
      </c>
      <c r="AQ144" s="80">
        <v>3866064.0466666599</v>
      </c>
      <c r="AR144" s="80">
        <v>1468556.45666666</v>
      </c>
      <c r="AS144" s="80">
        <v>826559.01666666695</v>
      </c>
      <c r="AT144" s="80">
        <v>568851.15666666697</v>
      </c>
      <c r="AU144" s="80">
        <v>392654.73666666698</v>
      </c>
      <c r="AV144" s="80">
        <v>1174465.97666666</v>
      </c>
      <c r="AW144" s="80">
        <v>751448.75666666694</v>
      </c>
      <c r="AX144" s="80">
        <v>729449.42666666699</v>
      </c>
      <c r="AY144" s="80">
        <v>1404882.6066666599</v>
      </c>
      <c r="AZ144" s="80">
        <v>513048.94666666701</v>
      </c>
      <c r="BA144" s="80">
        <v>12679338.439999999</v>
      </c>
    </row>
    <row r="145" spans="1:53">
      <c r="A145" s="151" t="s">
        <v>264</v>
      </c>
      <c r="B145" s="80">
        <v>23099.933101892901</v>
      </c>
      <c r="C145" s="80">
        <v>23099.933101892901</v>
      </c>
      <c r="D145" s="80">
        <v>23099.933101892901</v>
      </c>
      <c r="E145" s="80">
        <v>23099.933101892901</v>
      </c>
      <c r="F145" s="80">
        <v>23099.933101892901</v>
      </c>
      <c r="G145" s="80">
        <v>23099.933101892901</v>
      </c>
      <c r="H145" s="80">
        <v>23099.933101892901</v>
      </c>
      <c r="I145" s="80">
        <v>23099.933101892901</v>
      </c>
      <c r="J145" s="80">
        <v>23099.933101892901</v>
      </c>
      <c r="K145" s="80">
        <v>23099.933101892901</v>
      </c>
      <c r="L145" s="80">
        <v>23099.933101892901</v>
      </c>
      <c r="M145" s="80">
        <v>23099.933101892901</v>
      </c>
      <c r="N145" s="80">
        <v>277199.19722271402</v>
      </c>
      <c r="O145" s="80">
        <v>44823.371028031797</v>
      </c>
      <c r="P145" s="80">
        <v>44823.371028031797</v>
      </c>
      <c r="Q145" s="80">
        <v>44823.371028031797</v>
      </c>
      <c r="R145" s="80">
        <v>44823.371028031797</v>
      </c>
      <c r="S145" s="80">
        <v>44823.371028031797</v>
      </c>
      <c r="T145" s="80">
        <v>44823.371028031797</v>
      </c>
      <c r="U145" s="80">
        <v>44823.371028031797</v>
      </c>
      <c r="V145" s="80">
        <v>44823.371028031797</v>
      </c>
      <c r="W145" s="80">
        <v>44823.371028031797</v>
      </c>
      <c r="X145" s="80">
        <v>44823.371028031797</v>
      </c>
      <c r="Y145" s="80">
        <v>44823.371028031797</v>
      </c>
      <c r="Z145" s="80">
        <v>44823.371028031797</v>
      </c>
      <c r="AA145" s="80">
        <v>537880.45233638096</v>
      </c>
      <c r="AB145" s="80">
        <v>66927.753303250705</v>
      </c>
      <c r="AC145" s="80">
        <v>66927.753303250705</v>
      </c>
      <c r="AD145" s="80">
        <v>66927.753303250705</v>
      </c>
      <c r="AE145" s="80">
        <v>66927.753303250705</v>
      </c>
      <c r="AF145" s="80">
        <v>66927.753303250705</v>
      </c>
      <c r="AG145" s="80">
        <v>66927.753303250705</v>
      </c>
      <c r="AH145" s="80">
        <v>66927.753303250705</v>
      </c>
      <c r="AI145" s="80">
        <v>66927.753303250705</v>
      </c>
      <c r="AJ145" s="80">
        <v>66927.753303250705</v>
      </c>
      <c r="AK145" s="80">
        <v>66927.753303250705</v>
      </c>
      <c r="AL145" s="80">
        <v>66927.753303250705</v>
      </c>
      <c r="AM145" s="80">
        <v>66927.753303250705</v>
      </c>
      <c r="AN145" s="80">
        <v>803133.03963900905</v>
      </c>
      <c r="AO145" s="80">
        <v>89379.549497160202</v>
      </c>
      <c r="AP145" s="80">
        <v>89379.549497160202</v>
      </c>
      <c r="AQ145" s="80">
        <v>89379.549497160202</v>
      </c>
      <c r="AR145" s="80">
        <v>89379.549497160202</v>
      </c>
      <c r="AS145" s="80">
        <v>89379.549497160202</v>
      </c>
      <c r="AT145" s="80">
        <v>89379.549497160202</v>
      </c>
      <c r="AU145" s="80">
        <v>89379.549497160202</v>
      </c>
      <c r="AV145" s="80">
        <v>89379.549497160202</v>
      </c>
      <c r="AW145" s="80">
        <v>89379.549497160202</v>
      </c>
      <c r="AX145" s="80">
        <v>89379.549497160202</v>
      </c>
      <c r="AY145" s="80">
        <v>89379.549497160202</v>
      </c>
      <c r="AZ145" s="80">
        <v>89379.549497160202</v>
      </c>
      <c r="BA145" s="80">
        <v>1072554.5939659199</v>
      </c>
    </row>
    <row r="146" spans="1:53">
      <c r="A146" s="151" t="s">
        <v>265</v>
      </c>
      <c r="B146" s="80">
        <v>0</v>
      </c>
      <c r="C146" s="80">
        <v>0</v>
      </c>
      <c r="D146" s="80">
        <v>0</v>
      </c>
      <c r="E146" s="80">
        <v>0</v>
      </c>
      <c r="F146" s="80">
        <v>0</v>
      </c>
      <c r="G146" s="80">
        <v>0</v>
      </c>
      <c r="H146" s="80">
        <v>0</v>
      </c>
      <c r="I146" s="80">
        <v>0</v>
      </c>
      <c r="J146" s="80">
        <v>0</v>
      </c>
      <c r="K146" s="80">
        <v>0</v>
      </c>
      <c r="L146" s="80">
        <v>0</v>
      </c>
      <c r="M146" s="80">
        <v>0</v>
      </c>
      <c r="N146" s="80">
        <v>0</v>
      </c>
      <c r="O146" s="80">
        <v>0</v>
      </c>
      <c r="P146" s="80">
        <v>0</v>
      </c>
      <c r="Q146" s="80">
        <v>0</v>
      </c>
      <c r="R146" s="80">
        <v>0</v>
      </c>
      <c r="S146" s="80">
        <v>0</v>
      </c>
      <c r="T146" s="80">
        <v>0</v>
      </c>
      <c r="U146" s="80">
        <v>0</v>
      </c>
      <c r="V146" s="80">
        <v>0</v>
      </c>
      <c r="W146" s="80">
        <v>0</v>
      </c>
      <c r="X146" s="80">
        <v>0</v>
      </c>
      <c r="Y146" s="80">
        <v>0</v>
      </c>
      <c r="Z146" s="80">
        <v>0</v>
      </c>
      <c r="AA146" s="80">
        <v>0</v>
      </c>
      <c r="AB146" s="80">
        <v>0</v>
      </c>
      <c r="AC146" s="80">
        <v>0</v>
      </c>
      <c r="AD146" s="80">
        <v>0</v>
      </c>
      <c r="AE146" s="80">
        <v>0</v>
      </c>
      <c r="AF146" s="80">
        <v>0</v>
      </c>
      <c r="AG146" s="80">
        <v>0</v>
      </c>
      <c r="AH146" s="80">
        <v>0</v>
      </c>
      <c r="AI146" s="80">
        <v>0</v>
      </c>
      <c r="AJ146" s="80">
        <v>0</v>
      </c>
      <c r="AK146" s="80">
        <v>0</v>
      </c>
      <c r="AL146" s="80">
        <v>0</v>
      </c>
      <c r="AM146" s="80">
        <v>0</v>
      </c>
      <c r="AN146" s="80">
        <v>0</v>
      </c>
      <c r="AO146" s="80">
        <v>0</v>
      </c>
      <c r="AP146" s="80">
        <v>0</v>
      </c>
      <c r="AQ146" s="80">
        <v>0</v>
      </c>
      <c r="AR146" s="80">
        <v>0</v>
      </c>
      <c r="AS146" s="80">
        <v>0</v>
      </c>
      <c r="AT146" s="80">
        <v>0</v>
      </c>
      <c r="AU146" s="80">
        <v>0</v>
      </c>
      <c r="AV146" s="80">
        <v>0</v>
      </c>
      <c r="AW146" s="80">
        <v>0</v>
      </c>
      <c r="AX146" s="80">
        <v>0</v>
      </c>
      <c r="AY146" s="80">
        <v>0</v>
      </c>
      <c r="AZ146" s="80">
        <v>0</v>
      </c>
      <c r="BA146" s="80">
        <v>0</v>
      </c>
    </row>
    <row r="147" spans="1:53">
      <c r="A147" s="151" t="s">
        <v>266</v>
      </c>
      <c r="B147" s="80">
        <v>16750.480000001</v>
      </c>
      <c r="C147" s="80">
        <v>660353.82000000204</v>
      </c>
      <c r="D147" s="80">
        <v>2483156.27</v>
      </c>
      <c r="E147" s="80">
        <v>3233623.86</v>
      </c>
      <c r="F147" s="80">
        <v>1061426.53</v>
      </c>
      <c r="G147" s="80">
        <v>243941.17000000199</v>
      </c>
      <c r="H147" s="80">
        <v>-1118802.3499999901</v>
      </c>
      <c r="I147" s="80">
        <v>-1167006.6299999999</v>
      </c>
      <c r="J147" s="80">
        <v>1056933.79</v>
      </c>
      <c r="K147" s="80">
        <v>2006978.93</v>
      </c>
      <c r="L147" s="80">
        <v>-269791.92999999801</v>
      </c>
      <c r="M147" s="80">
        <v>-919080.36999999895</v>
      </c>
      <c r="N147" s="80">
        <v>7288483.5700000096</v>
      </c>
      <c r="O147" s="80">
        <v>97417.146666670902</v>
      </c>
      <c r="P147" s="80">
        <v>741020.48666667205</v>
      </c>
      <c r="Q147" s="80">
        <v>2563822.9366666698</v>
      </c>
      <c r="R147" s="80">
        <v>3314290.5266666701</v>
      </c>
      <c r="S147" s="80">
        <v>1142093.19666667</v>
      </c>
      <c r="T147" s="80">
        <v>324607.83666667202</v>
      </c>
      <c r="U147" s="80">
        <v>-1038135.68333333</v>
      </c>
      <c r="V147" s="80">
        <v>-1086339.9633333299</v>
      </c>
      <c r="W147" s="80">
        <v>1137600.45666667</v>
      </c>
      <c r="X147" s="80">
        <v>2087645.5966666699</v>
      </c>
      <c r="Y147" s="80">
        <v>-189125.26333332801</v>
      </c>
      <c r="Z147" s="80">
        <v>-838413.70333332999</v>
      </c>
      <c r="AA147" s="80">
        <v>8256483.5700000497</v>
      </c>
      <c r="AB147" s="80">
        <v>97417.146666670902</v>
      </c>
      <c r="AC147" s="80">
        <v>741020.48666667205</v>
      </c>
      <c r="AD147" s="80">
        <v>2563822.9366666698</v>
      </c>
      <c r="AE147" s="80">
        <v>3314290.5266666701</v>
      </c>
      <c r="AF147" s="80">
        <v>1142093.19666667</v>
      </c>
      <c r="AG147" s="80">
        <v>324607.83666667202</v>
      </c>
      <c r="AH147" s="80">
        <v>-1038135.68333333</v>
      </c>
      <c r="AI147" s="80">
        <v>-1086339.9633333299</v>
      </c>
      <c r="AJ147" s="80">
        <v>1137600.45666667</v>
      </c>
      <c r="AK147" s="80">
        <v>2087645.5966666699</v>
      </c>
      <c r="AL147" s="80">
        <v>-189125.26333332801</v>
      </c>
      <c r="AM147" s="80">
        <v>-838413.70333332999</v>
      </c>
      <c r="AN147" s="80">
        <v>8256483.5700000497</v>
      </c>
      <c r="AO147" s="80">
        <v>97417.146666670902</v>
      </c>
      <c r="AP147" s="80">
        <v>741020.48666667205</v>
      </c>
      <c r="AQ147" s="80">
        <v>2563822.9366666698</v>
      </c>
      <c r="AR147" s="80">
        <v>3314290.5266666701</v>
      </c>
      <c r="AS147" s="80">
        <v>1142093.19666667</v>
      </c>
      <c r="AT147" s="80">
        <v>324607.83666667202</v>
      </c>
      <c r="AU147" s="80">
        <v>-1038135.68333333</v>
      </c>
      <c r="AV147" s="80">
        <v>-1086339.9633333299</v>
      </c>
      <c r="AW147" s="80">
        <v>1137600.45666667</v>
      </c>
      <c r="AX147" s="80">
        <v>2087645.5966666699</v>
      </c>
      <c r="AY147" s="80">
        <v>-189125.26333332801</v>
      </c>
      <c r="AZ147" s="80">
        <v>-838413.70333332999</v>
      </c>
      <c r="BA147" s="80">
        <v>8256483.5700000497</v>
      </c>
    </row>
    <row r="148" spans="1:53">
      <c r="A148" s="151" t="s">
        <v>267</v>
      </c>
      <c r="B148" s="80">
        <v>13894.427700844701</v>
      </c>
      <c r="C148" s="80">
        <v>13894.427700844701</v>
      </c>
      <c r="D148" s="80">
        <v>13894.427700844701</v>
      </c>
      <c r="E148" s="80">
        <v>13894.427700844701</v>
      </c>
      <c r="F148" s="80">
        <v>13894.427700844701</v>
      </c>
      <c r="G148" s="80">
        <v>13894.427700844701</v>
      </c>
      <c r="H148" s="80">
        <v>13894.427700844701</v>
      </c>
      <c r="I148" s="80">
        <v>13894.427700844701</v>
      </c>
      <c r="J148" s="80">
        <v>13894.427700844701</v>
      </c>
      <c r="K148" s="80">
        <v>13894.427700844701</v>
      </c>
      <c r="L148" s="80">
        <v>13894.427700844701</v>
      </c>
      <c r="M148" s="80">
        <v>13894.427700844701</v>
      </c>
      <c r="N148" s="80">
        <v>166733.13241013599</v>
      </c>
      <c r="O148" s="80">
        <v>29187.912933804499</v>
      </c>
      <c r="P148" s="80">
        <v>29187.912933804499</v>
      </c>
      <c r="Q148" s="80">
        <v>29187.912933804499</v>
      </c>
      <c r="R148" s="80">
        <v>29187.912933804499</v>
      </c>
      <c r="S148" s="80">
        <v>29187.912933804499</v>
      </c>
      <c r="T148" s="80">
        <v>29187.912933804499</v>
      </c>
      <c r="U148" s="80">
        <v>29187.912933804499</v>
      </c>
      <c r="V148" s="80">
        <v>29187.912933804499</v>
      </c>
      <c r="W148" s="80">
        <v>29187.912933804499</v>
      </c>
      <c r="X148" s="80">
        <v>29187.912933804499</v>
      </c>
      <c r="Y148" s="80">
        <v>29187.912933804499</v>
      </c>
      <c r="Z148" s="80">
        <v>29187.912933804499</v>
      </c>
      <c r="AA148" s="80">
        <v>350254.95520565403</v>
      </c>
      <c r="AB148" s="80">
        <v>43581.760841877702</v>
      </c>
      <c r="AC148" s="80">
        <v>43581.760841877702</v>
      </c>
      <c r="AD148" s="80">
        <v>43581.760841877702</v>
      </c>
      <c r="AE148" s="80">
        <v>43581.760841877702</v>
      </c>
      <c r="AF148" s="80">
        <v>43581.760841877702</v>
      </c>
      <c r="AG148" s="80">
        <v>43581.760841877702</v>
      </c>
      <c r="AH148" s="80">
        <v>43581.760841877702</v>
      </c>
      <c r="AI148" s="80">
        <v>43581.760841877702</v>
      </c>
      <c r="AJ148" s="80">
        <v>43581.760841877702</v>
      </c>
      <c r="AK148" s="80">
        <v>43581.760841877702</v>
      </c>
      <c r="AL148" s="80">
        <v>43581.760841877702</v>
      </c>
      <c r="AM148" s="80">
        <v>43581.760841877702</v>
      </c>
      <c r="AN148" s="80">
        <v>522981.13010253198</v>
      </c>
      <c r="AO148" s="80">
        <v>58201.836429354698</v>
      </c>
      <c r="AP148" s="80">
        <v>58201.836429354698</v>
      </c>
      <c r="AQ148" s="80">
        <v>58201.836429354698</v>
      </c>
      <c r="AR148" s="80">
        <v>58201.836429354698</v>
      </c>
      <c r="AS148" s="80">
        <v>58201.836429354698</v>
      </c>
      <c r="AT148" s="80">
        <v>58201.836429354698</v>
      </c>
      <c r="AU148" s="80">
        <v>58201.836429354698</v>
      </c>
      <c r="AV148" s="80">
        <v>58201.836429354698</v>
      </c>
      <c r="AW148" s="80">
        <v>58201.836429354698</v>
      </c>
      <c r="AX148" s="80">
        <v>58201.836429354698</v>
      </c>
      <c r="AY148" s="80">
        <v>58201.836429354698</v>
      </c>
      <c r="AZ148" s="80">
        <v>58201.836429354698</v>
      </c>
      <c r="BA148" s="80">
        <v>698422.037152256</v>
      </c>
    </row>
    <row r="149" spans="1:53">
      <c r="A149" s="151" t="s">
        <v>268</v>
      </c>
      <c r="B149" s="80">
        <v>2958028.0166666699</v>
      </c>
      <c r="C149" s="80">
        <v>2917165.45666666</v>
      </c>
      <c r="D149" s="80">
        <v>3323702.4666666598</v>
      </c>
      <c r="E149" s="80">
        <v>2852395.6066666599</v>
      </c>
      <c r="F149" s="80">
        <v>3220883.8066666699</v>
      </c>
      <c r="G149" s="80">
        <v>2963907.8366666599</v>
      </c>
      <c r="H149" s="80">
        <v>3014601.38666667</v>
      </c>
      <c r="I149" s="80">
        <v>3124067.9666666598</v>
      </c>
      <c r="J149" s="80">
        <v>3101399.5766666601</v>
      </c>
      <c r="K149" s="80">
        <v>3075891.6066666599</v>
      </c>
      <c r="L149" s="80">
        <v>3515159.1266666702</v>
      </c>
      <c r="M149" s="80">
        <v>3220233.89666666</v>
      </c>
      <c r="N149" s="80">
        <v>37287436.75</v>
      </c>
      <c r="O149" s="80">
        <v>2958028.0166666699</v>
      </c>
      <c r="P149" s="80">
        <v>2917165.45666666</v>
      </c>
      <c r="Q149" s="80">
        <v>3323702.4666666598</v>
      </c>
      <c r="R149" s="80">
        <v>2852395.6066666599</v>
      </c>
      <c r="S149" s="80">
        <v>3220883.8066666699</v>
      </c>
      <c r="T149" s="80">
        <v>2963907.8366666599</v>
      </c>
      <c r="U149" s="80">
        <v>3014601.38666667</v>
      </c>
      <c r="V149" s="80">
        <v>3124067.9666666598</v>
      </c>
      <c r="W149" s="80">
        <v>3101399.5766666601</v>
      </c>
      <c r="X149" s="80">
        <v>3075891.6066666599</v>
      </c>
      <c r="Y149" s="80">
        <v>3515159.1266666702</v>
      </c>
      <c r="Z149" s="80">
        <v>3220233.89666666</v>
      </c>
      <c r="AA149" s="80">
        <v>37287436.75</v>
      </c>
      <c r="AB149" s="80">
        <v>2958028.0166666699</v>
      </c>
      <c r="AC149" s="80">
        <v>2917165.45666666</v>
      </c>
      <c r="AD149" s="80">
        <v>3323702.4666666598</v>
      </c>
      <c r="AE149" s="80">
        <v>2852395.6066666599</v>
      </c>
      <c r="AF149" s="80">
        <v>3220883.8066666699</v>
      </c>
      <c r="AG149" s="80">
        <v>2963907.8366666599</v>
      </c>
      <c r="AH149" s="80">
        <v>3014601.38666667</v>
      </c>
      <c r="AI149" s="80">
        <v>3124067.9666666598</v>
      </c>
      <c r="AJ149" s="80">
        <v>3101399.5766666601</v>
      </c>
      <c r="AK149" s="80">
        <v>3075891.6066666599</v>
      </c>
      <c r="AL149" s="80">
        <v>3515159.1266666702</v>
      </c>
      <c r="AM149" s="80">
        <v>3220233.89666666</v>
      </c>
      <c r="AN149" s="80">
        <v>37287436.75</v>
      </c>
      <c r="AO149" s="80">
        <v>2958028.0166666699</v>
      </c>
      <c r="AP149" s="80">
        <v>2917165.45666666</v>
      </c>
      <c r="AQ149" s="80">
        <v>3323702.4666666598</v>
      </c>
      <c r="AR149" s="80">
        <v>2852395.6066666599</v>
      </c>
      <c r="AS149" s="80">
        <v>3220883.8066666699</v>
      </c>
      <c r="AT149" s="80">
        <v>2963907.8366666599</v>
      </c>
      <c r="AU149" s="80">
        <v>3014601.38666667</v>
      </c>
      <c r="AV149" s="80">
        <v>3124067.9666666598</v>
      </c>
      <c r="AW149" s="80">
        <v>3101399.5766666601</v>
      </c>
      <c r="AX149" s="80">
        <v>3075891.6066666599</v>
      </c>
      <c r="AY149" s="80">
        <v>3515159.1266666702</v>
      </c>
      <c r="AZ149" s="80">
        <v>3220233.89666666</v>
      </c>
      <c r="BA149" s="80">
        <v>37287436.75</v>
      </c>
    </row>
    <row r="150" spans="1:53">
      <c r="A150" s="151" t="s">
        <v>269</v>
      </c>
      <c r="B150" s="80">
        <v>126.323333333333</v>
      </c>
      <c r="C150" s="80">
        <v>126.323333333333</v>
      </c>
      <c r="D150" s="80">
        <v>126.323333333333</v>
      </c>
      <c r="E150" s="80">
        <v>126.323333333333</v>
      </c>
      <c r="F150" s="80">
        <v>126.323333333333</v>
      </c>
      <c r="G150" s="80">
        <v>126.323333333333</v>
      </c>
      <c r="H150" s="80">
        <v>126.323333333333</v>
      </c>
      <c r="I150" s="80">
        <v>126.323333333333</v>
      </c>
      <c r="J150" s="80">
        <v>126.323333333333</v>
      </c>
      <c r="K150" s="80">
        <v>126.323333333333</v>
      </c>
      <c r="L150" s="80">
        <v>126.323333333333</v>
      </c>
      <c r="M150" s="80">
        <v>126.323333333333</v>
      </c>
      <c r="N150" s="80">
        <v>1515.8799999999901</v>
      </c>
      <c r="O150" s="80">
        <v>126.323333333333</v>
      </c>
      <c r="P150" s="80">
        <v>126.323333333333</v>
      </c>
      <c r="Q150" s="80">
        <v>126.323333333333</v>
      </c>
      <c r="R150" s="80">
        <v>126.323333333333</v>
      </c>
      <c r="S150" s="80">
        <v>126.323333333333</v>
      </c>
      <c r="T150" s="80">
        <v>126.323333333333</v>
      </c>
      <c r="U150" s="80">
        <v>126.323333333333</v>
      </c>
      <c r="V150" s="80">
        <v>126.323333333333</v>
      </c>
      <c r="W150" s="80">
        <v>126.323333333333</v>
      </c>
      <c r="X150" s="80">
        <v>126.323333333333</v>
      </c>
      <c r="Y150" s="80">
        <v>126.323333333333</v>
      </c>
      <c r="Z150" s="80">
        <v>126.323333333333</v>
      </c>
      <c r="AA150" s="80">
        <v>1515.8799999999901</v>
      </c>
      <c r="AB150" s="80">
        <v>126.323333333333</v>
      </c>
      <c r="AC150" s="80">
        <v>126.323333333333</v>
      </c>
      <c r="AD150" s="80">
        <v>126.323333333333</v>
      </c>
      <c r="AE150" s="80">
        <v>126.323333333333</v>
      </c>
      <c r="AF150" s="80">
        <v>126.323333333333</v>
      </c>
      <c r="AG150" s="80">
        <v>126.323333333333</v>
      </c>
      <c r="AH150" s="80">
        <v>126.323333333333</v>
      </c>
      <c r="AI150" s="80">
        <v>126.323333333333</v>
      </c>
      <c r="AJ150" s="80">
        <v>126.323333333333</v>
      </c>
      <c r="AK150" s="80">
        <v>126.323333333333</v>
      </c>
      <c r="AL150" s="80">
        <v>126.323333333333</v>
      </c>
      <c r="AM150" s="80">
        <v>126.323333333333</v>
      </c>
      <c r="AN150" s="80">
        <v>1515.8799999999901</v>
      </c>
      <c r="AO150" s="80">
        <v>126.323333333333</v>
      </c>
      <c r="AP150" s="80">
        <v>126.323333333333</v>
      </c>
      <c r="AQ150" s="80">
        <v>126.323333333333</v>
      </c>
      <c r="AR150" s="80">
        <v>126.323333333333</v>
      </c>
      <c r="AS150" s="80">
        <v>126.323333333333</v>
      </c>
      <c r="AT150" s="80">
        <v>126.323333333333</v>
      </c>
      <c r="AU150" s="80">
        <v>126.323333333333</v>
      </c>
      <c r="AV150" s="80">
        <v>126.323333333333</v>
      </c>
      <c r="AW150" s="80">
        <v>126.323333333333</v>
      </c>
      <c r="AX150" s="80">
        <v>126.323333333333</v>
      </c>
      <c r="AY150" s="80">
        <v>126.323333333333</v>
      </c>
      <c r="AZ150" s="80">
        <v>126.323333333333</v>
      </c>
      <c r="BA150" s="80">
        <v>1515.8799999999901</v>
      </c>
    </row>
    <row r="151" spans="1:53">
      <c r="A151" s="151" t="s">
        <v>270</v>
      </c>
      <c r="B151" s="80">
        <v>71083.043420058399</v>
      </c>
      <c r="C151" s="80">
        <v>71083.043420058399</v>
      </c>
      <c r="D151" s="80">
        <v>71083.043420058399</v>
      </c>
      <c r="E151" s="80">
        <v>71083.043420058399</v>
      </c>
      <c r="F151" s="80">
        <v>71083.043420058399</v>
      </c>
      <c r="G151" s="80">
        <v>71083.043420058399</v>
      </c>
      <c r="H151" s="80">
        <v>71083.043420058399</v>
      </c>
      <c r="I151" s="80">
        <v>71083.043420058399</v>
      </c>
      <c r="J151" s="80">
        <v>71083.043420058399</v>
      </c>
      <c r="K151" s="80">
        <v>71083.043420058399</v>
      </c>
      <c r="L151" s="80">
        <v>71083.043420058399</v>
      </c>
      <c r="M151" s="80">
        <v>71083.043420058399</v>
      </c>
      <c r="N151" s="80">
        <v>852996.52104070003</v>
      </c>
      <c r="O151" s="80">
        <v>131816.70479406501</v>
      </c>
      <c r="P151" s="80">
        <v>131816.70479406501</v>
      </c>
      <c r="Q151" s="80">
        <v>131816.70479406501</v>
      </c>
      <c r="R151" s="80">
        <v>131816.70479406501</v>
      </c>
      <c r="S151" s="80">
        <v>131816.70479406501</v>
      </c>
      <c r="T151" s="80">
        <v>131816.70479406501</v>
      </c>
      <c r="U151" s="80">
        <v>131816.70479406501</v>
      </c>
      <c r="V151" s="80">
        <v>131816.70479406501</v>
      </c>
      <c r="W151" s="80">
        <v>131816.70479406501</v>
      </c>
      <c r="X151" s="80">
        <v>131816.70479406501</v>
      </c>
      <c r="Y151" s="80">
        <v>131816.70479406501</v>
      </c>
      <c r="Z151" s="80">
        <v>131816.70479406501</v>
      </c>
      <c r="AA151" s="80">
        <v>1581800.45752878</v>
      </c>
      <c r="AB151" s="80">
        <v>196821.338899016</v>
      </c>
      <c r="AC151" s="80">
        <v>196821.338899016</v>
      </c>
      <c r="AD151" s="80">
        <v>196821.338899016</v>
      </c>
      <c r="AE151" s="80">
        <v>196821.338899016</v>
      </c>
      <c r="AF151" s="80">
        <v>196821.338899016</v>
      </c>
      <c r="AG151" s="80">
        <v>196821.338899016</v>
      </c>
      <c r="AH151" s="80">
        <v>196821.338899016</v>
      </c>
      <c r="AI151" s="80">
        <v>196821.338899016</v>
      </c>
      <c r="AJ151" s="80">
        <v>196821.338899016</v>
      </c>
      <c r="AK151" s="80">
        <v>196821.338899016</v>
      </c>
      <c r="AL151" s="80">
        <v>196821.338899016</v>
      </c>
      <c r="AM151" s="80">
        <v>196821.338899016</v>
      </c>
      <c r="AN151" s="80">
        <v>2361856.06678819</v>
      </c>
      <c r="AO151" s="80">
        <v>262847.64890453097</v>
      </c>
      <c r="AP151" s="80">
        <v>262847.64890453097</v>
      </c>
      <c r="AQ151" s="80">
        <v>262847.64890453097</v>
      </c>
      <c r="AR151" s="80">
        <v>262847.64890453097</v>
      </c>
      <c r="AS151" s="80">
        <v>262847.64890453097</v>
      </c>
      <c r="AT151" s="80">
        <v>262847.64890453097</v>
      </c>
      <c r="AU151" s="80">
        <v>262847.64890453097</v>
      </c>
      <c r="AV151" s="80">
        <v>262847.64890453097</v>
      </c>
      <c r="AW151" s="80">
        <v>262847.64890453097</v>
      </c>
      <c r="AX151" s="80">
        <v>262847.64890453097</v>
      </c>
      <c r="AY151" s="80">
        <v>262847.64890453097</v>
      </c>
      <c r="AZ151" s="80">
        <v>262847.64890453097</v>
      </c>
      <c r="BA151" s="80">
        <v>3154171.7868543798</v>
      </c>
    </row>
    <row r="152" spans="1:53">
      <c r="A152" s="151" t="s">
        <v>271</v>
      </c>
      <c r="B152" s="80">
        <v>0</v>
      </c>
      <c r="C152" s="80">
        <v>0</v>
      </c>
      <c r="D152" s="80">
        <v>0</v>
      </c>
      <c r="E152" s="80">
        <v>0</v>
      </c>
      <c r="F152" s="80">
        <v>0</v>
      </c>
      <c r="G152" s="80">
        <v>0</v>
      </c>
      <c r="H152" s="80">
        <v>0</v>
      </c>
      <c r="I152" s="80">
        <v>0</v>
      </c>
      <c r="J152" s="80">
        <v>0</v>
      </c>
      <c r="K152" s="80">
        <v>0</v>
      </c>
      <c r="L152" s="80">
        <v>0</v>
      </c>
      <c r="M152" s="80">
        <v>0</v>
      </c>
      <c r="N152" s="80">
        <v>0</v>
      </c>
      <c r="O152" s="80">
        <v>0</v>
      </c>
      <c r="P152" s="80">
        <v>0</v>
      </c>
      <c r="Q152" s="80">
        <v>0</v>
      </c>
      <c r="R152" s="80">
        <v>0</v>
      </c>
      <c r="S152" s="80">
        <v>0</v>
      </c>
      <c r="T152" s="80">
        <v>0</v>
      </c>
      <c r="U152" s="80">
        <v>0</v>
      </c>
      <c r="V152" s="80">
        <v>0</v>
      </c>
      <c r="W152" s="80">
        <v>0</v>
      </c>
      <c r="X152" s="80">
        <v>0</v>
      </c>
      <c r="Y152" s="80">
        <v>0</v>
      </c>
      <c r="Z152" s="80">
        <v>0</v>
      </c>
      <c r="AA152" s="80">
        <v>0</v>
      </c>
      <c r="AB152" s="80">
        <v>0</v>
      </c>
      <c r="AC152" s="80">
        <v>0</v>
      </c>
      <c r="AD152" s="80">
        <v>0</v>
      </c>
      <c r="AE152" s="80">
        <v>0</v>
      </c>
      <c r="AF152" s="80">
        <v>0</v>
      </c>
      <c r="AG152" s="80">
        <v>0</v>
      </c>
      <c r="AH152" s="80">
        <v>0</v>
      </c>
      <c r="AI152" s="80">
        <v>0</v>
      </c>
      <c r="AJ152" s="80">
        <v>0</v>
      </c>
      <c r="AK152" s="80">
        <v>0</v>
      </c>
      <c r="AL152" s="80">
        <v>0</v>
      </c>
      <c r="AM152" s="80">
        <v>0</v>
      </c>
      <c r="AN152" s="80">
        <v>0</v>
      </c>
      <c r="AO152" s="80">
        <v>0</v>
      </c>
      <c r="AP152" s="80">
        <v>0</v>
      </c>
      <c r="AQ152" s="80">
        <v>0</v>
      </c>
      <c r="AR152" s="80">
        <v>0</v>
      </c>
      <c r="AS152" s="80">
        <v>0</v>
      </c>
      <c r="AT152" s="80">
        <v>0</v>
      </c>
      <c r="AU152" s="80">
        <v>0</v>
      </c>
      <c r="AV152" s="80">
        <v>0</v>
      </c>
      <c r="AW152" s="80">
        <v>0</v>
      </c>
      <c r="AX152" s="80">
        <v>0</v>
      </c>
      <c r="AY152" s="80">
        <v>0</v>
      </c>
      <c r="AZ152" s="80">
        <v>0</v>
      </c>
      <c r="BA152" s="80">
        <v>0</v>
      </c>
    </row>
    <row r="153" spans="1:53">
      <c r="A153" s="151" t="s">
        <v>272</v>
      </c>
      <c r="B153" s="80">
        <v>0</v>
      </c>
      <c r="C153" s="80">
        <v>0</v>
      </c>
      <c r="D153" s="80">
        <v>0</v>
      </c>
      <c r="E153" s="80">
        <v>0</v>
      </c>
      <c r="F153" s="80">
        <v>0</v>
      </c>
      <c r="G153" s="80">
        <v>0</v>
      </c>
      <c r="H153" s="80">
        <v>0</v>
      </c>
      <c r="I153" s="80">
        <v>0</v>
      </c>
      <c r="J153" s="80">
        <v>0</v>
      </c>
      <c r="K153" s="80">
        <v>0</v>
      </c>
      <c r="L153" s="80">
        <v>0</v>
      </c>
      <c r="M153" s="80">
        <v>0</v>
      </c>
      <c r="N153" s="80">
        <v>0</v>
      </c>
      <c r="O153" s="80">
        <v>-9.0949470177292807E-9</v>
      </c>
      <c r="P153" s="80">
        <v>9.7770680440589703E-9</v>
      </c>
      <c r="Q153" s="80">
        <v>9.7770680440589703E-9</v>
      </c>
      <c r="R153" s="80">
        <v>9.7770680440589703E-9</v>
      </c>
      <c r="S153" s="80">
        <v>7.95807864051312E-10</v>
      </c>
      <c r="T153" s="80">
        <v>9.0949470177292803E-10</v>
      </c>
      <c r="U153" s="80">
        <v>0</v>
      </c>
      <c r="V153" s="80">
        <v>7.95807864051312E-10</v>
      </c>
      <c r="W153" s="80">
        <v>0</v>
      </c>
      <c r="X153" s="80">
        <v>9.7770680440589703E-9</v>
      </c>
      <c r="Y153" s="80">
        <v>0</v>
      </c>
      <c r="Z153" s="80">
        <v>0</v>
      </c>
      <c r="AA153" s="80">
        <v>3.2514435588382098E-8</v>
      </c>
      <c r="AB153" s="80">
        <v>0</v>
      </c>
      <c r="AC153" s="80">
        <v>9.7770680440589703E-9</v>
      </c>
      <c r="AD153" s="80">
        <v>9.7770680440589703E-9</v>
      </c>
      <c r="AE153" s="80">
        <v>9.7770680440589703E-9</v>
      </c>
      <c r="AF153" s="80">
        <v>7.95807864051312E-10</v>
      </c>
      <c r="AG153" s="80">
        <v>9.0949470177292803E-10</v>
      </c>
      <c r="AH153" s="80">
        <v>0</v>
      </c>
      <c r="AI153" s="80">
        <v>7.95807864051312E-10</v>
      </c>
      <c r="AJ153" s="80">
        <v>0</v>
      </c>
      <c r="AK153" s="80">
        <v>9.7770680440589703E-9</v>
      </c>
      <c r="AL153" s="80">
        <v>0</v>
      </c>
      <c r="AM153" s="80">
        <v>0</v>
      </c>
      <c r="AN153" s="80">
        <v>4.1609382606111401E-8</v>
      </c>
      <c r="AO153" s="80">
        <v>0</v>
      </c>
      <c r="AP153" s="80">
        <v>9.7770680440589703E-9</v>
      </c>
      <c r="AQ153" s="80">
        <v>9.7770680440589703E-9</v>
      </c>
      <c r="AR153" s="80">
        <v>9.7770680440589703E-9</v>
      </c>
      <c r="AS153" s="80">
        <v>9.7770680440589703E-9</v>
      </c>
      <c r="AT153" s="80">
        <v>9.7770680440589703E-9</v>
      </c>
      <c r="AU153" s="80">
        <v>0</v>
      </c>
      <c r="AV153" s="80">
        <v>9.7770680440589703E-9</v>
      </c>
      <c r="AW153" s="80">
        <v>0</v>
      </c>
      <c r="AX153" s="80">
        <v>9.7770680440589703E-9</v>
      </c>
      <c r="AY153" s="80">
        <v>0</v>
      </c>
      <c r="AZ153" s="80">
        <v>0</v>
      </c>
      <c r="BA153" s="80">
        <v>6.8439476308412797E-8</v>
      </c>
    </row>
    <row r="154" spans="1:53">
      <c r="A154" s="151" t="s">
        <v>273</v>
      </c>
      <c r="B154" s="80">
        <v>0</v>
      </c>
      <c r="C154" s="80">
        <v>0</v>
      </c>
      <c r="D154" s="80">
        <v>0</v>
      </c>
      <c r="E154" s="80">
        <v>0</v>
      </c>
      <c r="F154" s="80">
        <v>0</v>
      </c>
      <c r="G154" s="80">
        <v>0</v>
      </c>
      <c r="H154" s="80">
        <v>0</v>
      </c>
      <c r="I154" s="80">
        <v>0</v>
      </c>
      <c r="J154" s="80">
        <v>0</v>
      </c>
      <c r="K154" s="80"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80">
        <v>0</v>
      </c>
      <c r="W154" s="80">
        <v>0</v>
      </c>
      <c r="X154" s="80">
        <v>0</v>
      </c>
      <c r="Y154" s="80">
        <v>0</v>
      </c>
      <c r="Z154" s="80">
        <v>0</v>
      </c>
      <c r="AA154" s="80">
        <v>0</v>
      </c>
      <c r="AB154" s="80">
        <v>0</v>
      </c>
      <c r="AC154" s="80">
        <v>0</v>
      </c>
      <c r="AD154" s="80">
        <v>0</v>
      </c>
      <c r="AE154" s="80">
        <v>0</v>
      </c>
      <c r="AF154" s="80">
        <v>0</v>
      </c>
      <c r="AG154" s="80">
        <v>0</v>
      </c>
      <c r="AH154" s="80">
        <v>0</v>
      </c>
      <c r="AI154" s="80">
        <v>0</v>
      </c>
      <c r="AJ154" s="80">
        <v>0</v>
      </c>
      <c r="AK154" s="80">
        <v>0</v>
      </c>
      <c r="AL154" s="80">
        <v>0</v>
      </c>
      <c r="AM154" s="80">
        <v>0</v>
      </c>
      <c r="AN154" s="80">
        <v>0</v>
      </c>
      <c r="AO154" s="80">
        <v>0</v>
      </c>
      <c r="AP154" s="80">
        <v>0</v>
      </c>
      <c r="AQ154" s="80">
        <v>0</v>
      </c>
      <c r="AR154" s="80">
        <v>0</v>
      </c>
      <c r="AS154" s="80">
        <v>0</v>
      </c>
      <c r="AT154" s="80">
        <v>0</v>
      </c>
      <c r="AU154" s="80">
        <v>0</v>
      </c>
      <c r="AV154" s="80">
        <v>0</v>
      </c>
      <c r="AW154" s="80">
        <v>0</v>
      </c>
      <c r="AX154" s="80">
        <v>0</v>
      </c>
      <c r="AY154" s="80">
        <v>0</v>
      </c>
      <c r="AZ154" s="80">
        <v>0</v>
      </c>
      <c r="BA154" s="80">
        <v>0</v>
      </c>
    </row>
    <row r="155" spans="1:53">
      <c r="A155" s="151" t="s">
        <v>274</v>
      </c>
      <c r="B155" s="80">
        <v>5064023.1314318301</v>
      </c>
      <c r="C155" s="80">
        <v>5833420.8114318298</v>
      </c>
      <c r="D155" s="80">
        <v>11374400.0014318</v>
      </c>
      <c r="E155" s="80">
        <v>9258017.4914318398</v>
      </c>
      <c r="F155" s="80">
        <v>6987124.2514318395</v>
      </c>
      <c r="G155" s="80">
        <v>5483915.3914318299</v>
      </c>
      <c r="H155" s="80">
        <v>3988895.78143183</v>
      </c>
      <c r="I155" s="80">
        <v>4834893.1814318299</v>
      </c>
      <c r="J155" s="80">
        <v>6612817.1714318302</v>
      </c>
      <c r="K155" s="80">
        <v>7505992.6314318404</v>
      </c>
      <c r="L155" s="80">
        <v>6513882.9614318302</v>
      </c>
      <c r="M155" s="80">
        <v>4529218.3814318301</v>
      </c>
      <c r="N155" s="80">
        <v>77986601.187181994</v>
      </c>
      <c r="O155" s="80">
        <v>5188204.2001053598</v>
      </c>
      <c r="P155" s="80">
        <v>5957601.88010538</v>
      </c>
      <c r="Q155" s="80">
        <v>11498581.070105299</v>
      </c>
      <c r="R155" s="80">
        <v>9382198.5601053797</v>
      </c>
      <c r="S155" s="80">
        <v>7111305.3201053701</v>
      </c>
      <c r="T155" s="80">
        <v>5608096.4601053698</v>
      </c>
      <c r="U155" s="80">
        <v>4113076.8501053699</v>
      </c>
      <c r="V155" s="80">
        <v>4959074.2501053698</v>
      </c>
      <c r="W155" s="80">
        <v>6736998.2401053701</v>
      </c>
      <c r="X155" s="80">
        <v>7630173.7001053803</v>
      </c>
      <c r="Y155" s="80">
        <v>6638064.0301053701</v>
      </c>
      <c r="Z155" s="80">
        <v>4653399.45010537</v>
      </c>
      <c r="AA155" s="80">
        <v>79476774.011264503</v>
      </c>
      <c r="AB155" s="80">
        <v>5321118.0529714804</v>
      </c>
      <c r="AC155" s="80">
        <v>6090515.7329714904</v>
      </c>
      <c r="AD155" s="80">
        <v>11631494.9229714</v>
      </c>
      <c r="AE155" s="80">
        <v>9515112.4129714891</v>
      </c>
      <c r="AF155" s="80">
        <v>7244219.1729714796</v>
      </c>
      <c r="AG155" s="80">
        <v>5741010.3129714802</v>
      </c>
      <c r="AH155" s="80">
        <v>4245990.7029714799</v>
      </c>
      <c r="AI155" s="80">
        <v>5091988.1029714802</v>
      </c>
      <c r="AJ155" s="80">
        <v>6869912.0929714805</v>
      </c>
      <c r="AK155" s="80">
        <v>7763087.5529714897</v>
      </c>
      <c r="AL155" s="80">
        <v>6770977.8829714796</v>
      </c>
      <c r="AM155" s="80">
        <v>4786313.3029714804</v>
      </c>
      <c r="AN155" s="80">
        <v>81071740.245657802</v>
      </c>
      <c r="AO155" s="80">
        <v>5456120.9089093599</v>
      </c>
      <c r="AP155" s="80">
        <v>6225518.5889093699</v>
      </c>
      <c r="AQ155" s="80">
        <v>11766497.7789093</v>
      </c>
      <c r="AR155" s="80">
        <v>9650115.2689093705</v>
      </c>
      <c r="AS155" s="80">
        <v>7379222.0289093703</v>
      </c>
      <c r="AT155" s="80">
        <v>5876013.16890937</v>
      </c>
      <c r="AU155" s="80">
        <v>4380993.5589093603</v>
      </c>
      <c r="AV155" s="80">
        <v>5226990.95890937</v>
      </c>
      <c r="AW155" s="80">
        <v>7004914.94890936</v>
      </c>
      <c r="AX155" s="80">
        <v>7898090.4089093702</v>
      </c>
      <c r="AY155" s="80">
        <v>6905980.73890936</v>
      </c>
      <c r="AZ155" s="80">
        <v>4921316.1589093599</v>
      </c>
      <c r="BA155" s="80">
        <v>82691774.516912401</v>
      </c>
    </row>
    <row r="156" spans="1:53">
      <c r="A156" s="151" t="s">
        <v>275</v>
      </c>
      <c r="B156" s="80">
        <v>10852538.7959993</v>
      </c>
      <c r="C156" s="80">
        <v>7798067.3259993298</v>
      </c>
      <c r="D156" s="80">
        <v>13931304.2759993</v>
      </c>
      <c r="E156" s="80">
        <v>11682306.7659993</v>
      </c>
      <c r="F156" s="80">
        <v>11262522.8859993</v>
      </c>
      <c r="G156" s="80">
        <v>8020636.1059993301</v>
      </c>
      <c r="H156" s="80">
        <v>6215171.9159993296</v>
      </c>
      <c r="I156" s="80">
        <v>7377523.27599933</v>
      </c>
      <c r="J156" s="80">
        <v>9098497.1259993296</v>
      </c>
      <c r="K156" s="80">
        <v>10068509.395999299</v>
      </c>
      <c r="L156" s="80">
        <v>8941558.9859993309</v>
      </c>
      <c r="M156" s="80">
        <v>6850551.4859993197</v>
      </c>
      <c r="N156" s="80">
        <v>112099188.34199201</v>
      </c>
      <c r="O156" s="80">
        <v>11522560.530650601</v>
      </c>
      <c r="P156" s="80">
        <v>8468089.0606506504</v>
      </c>
      <c r="Q156" s="80">
        <v>14601326.010650599</v>
      </c>
      <c r="R156" s="80">
        <v>12352328.5006506</v>
      </c>
      <c r="S156" s="80">
        <v>11932544.620650601</v>
      </c>
      <c r="T156" s="80">
        <v>8690657.8406506404</v>
      </c>
      <c r="U156" s="80">
        <v>6885193.65065064</v>
      </c>
      <c r="V156" s="80">
        <v>8047545.0106506404</v>
      </c>
      <c r="W156" s="80">
        <v>9768518.86065064</v>
      </c>
      <c r="X156" s="80">
        <v>10738531.1306506</v>
      </c>
      <c r="Y156" s="80">
        <v>9611580.7206506394</v>
      </c>
      <c r="Z156" s="80">
        <v>7520573.2206506403</v>
      </c>
      <c r="AA156" s="80">
        <v>120139449.15780701</v>
      </c>
      <c r="AB156" s="80">
        <v>12061176.0618427</v>
      </c>
      <c r="AC156" s="80">
        <v>9006704.5918428004</v>
      </c>
      <c r="AD156" s="80">
        <v>15139941.541842701</v>
      </c>
      <c r="AE156" s="80">
        <v>12890944.031842699</v>
      </c>
      <c r="AF156" s="80">
        <v>12471160.1518427</v>
      </c>
      <c r="AG156" s="80">
        <v>9229273.3718427904</v>
      </c>
      <c r="AH156" s="80">
        <v>7423809.1818427797</v>
      </c>
      <c r="AI156" s="80">
        <v>8586160.5418427903</v>
      </c>
      <c r="AJ156" s="80">
        <v>10307134.391842701</v>
      </c>
      <c r="AK156" s="80">
        <v>11277146.661842801</v>
      </c>
      <c r="AL156" s="80">
        <v>10150196.2518427</v>
      </c>
      <c r="AM156" s="80">
        <v>8059188.75184278</v>
      </c>
      <c r="AN156" s="80">
        <v>126602835.532113</v>
      </c>
      <c r="AO156" s="80">
        <v>12603388.300060401</v>
      </c>
      <c r="AP156" s="80">
        <v>9548916.8300604708</v>
      </c>
      <c r="AQ156" s="80">
        <v>15682153.780060399</v>
      </c>
      <c r="AR156" s="80">
        <v>13433156.2700604</v>
      </c>
      <c r="AS156" s="80">
        <v>13013372.390060401</v>
      </c>
      <c r="AT156" s="80">
        <v>9771485.6100604702</v>
      </c>
      <c r="AU156" s="80">
        <v>7966021.4200604605</v>
      </c>
      <c r="AV156" s="80">
        <v>9128372.7800604701</v>
      </c>
      <c r="AW156" s="80">
        <v>10849346.630060401</v>
      </c>
      <c r="AX156" s="80">
        <v>11819358.9000604</v>
      </c>
      <c r="AY156" s="80">
        <v>10692408.4900604</v>
      </c>
      <c r="AZ156" s="80">
        <v>8601400.9900604598</v>
      </c>
      <c r="BA156" s="80">
        <v>133109382.390725</v>
      </c>
    </row>
    <row r="157" spans="1:53">
      <c r="A157" s="153" t="s">
        <v>276</v>
      </c>
    </row>
    <row r="158" spans="1:53">
      <c r="A158" s="151" t="s">
        <v>277</v>
      </c>
      <c r="B158" s="80">
        <v>0</v>
      </c>
      <c r="C158" s="80">
        <v>0</v>
      </c>
      <c r="D158" s="80">
        <v>0</v>
      </c>
      <c r="E158" s="80">
        <v>0</v>
      </c>
      <c r="F158" s="80">
        <v>0</v>
      </c>
      <c r="G158" s="80">
        <v>0</v>
      </c>
      <c r="H158" s="80">
        <v>0</v>
      </c>
      <c r="I158" s="80">
        <v>0</v>
      </c>
      <c r="J158" s="80">
        <v>0</v>
      </c>
      <c r="K158" s="80">
        <v>0</v>
      </c>
      <c r="L158" s="80">
        <v>0</v>
      </c>
      <c r="M158" s="80">
        <v>0</v>
      </c>
      <c r="N158" s="80">
        <v>0</v>
      </c>
      <c r="O158" s="80">
        <v>0</v>
      </c>
      <c r="P158" s="80">
        <v>0</v>
      </c>
      <c r="Q158" s="80">
        <v>0</v>
      </c>
      <c r="R158" s="80">
        <v>0</v>
      </c>
      <c r="S158" s="80">
        <v>0</v>
      </c>
      <c r="T158" s="80">
        <v>0</v>
      </c>
      <c r="U158" s="80">
        <v>0</v>
      </c>
      <c r="V158" s="80">
        <v>0</v>
      </c>
      <c r="W158" s="80">
        <v>0</v>
      </c>
      <c r="X158" s="80">
        <v>0</v>
      </c>
      <c r="Y158" s="80">
        <v>0</v>
      </c>
      <c r="Z158" s="80">
        <v>0</v>
      </c>
      <c r="AA158" s="80">
        <v>0</v>
      </c>
      <c r="AB158" s="80">
        <v>0</v>
      </c>
      <c r="AC158" s="80">
        <v>0</v>
      </c>
      <c r="AD158" s="80">
        <v>0</v>
      </c>
      <c r="AE158" s="80">
        <v>0</v>
      </c>
      <c r="AF158" s="80">
        <v>0</v>
      </c>
      <c r="AG158" s="80">
        <v>0</v>
      </c>
      <c r="AH158" s="80">
        <v>0</v>
      </c>
      <c r="AI158" s="80">
        <v>0</v>
      </c>
      <c r="AJ158" s="80">
        <v>0</v>
      </c>
      <c r="AK158" s="80">
        <v>0</v>
      </c>
      <c r="AL158" s="80">
        <v>0</v>
      </c>
      <c r="AM158" s="80">
        <v>0</v>
      </c>
      <c r="AN158" s="80">
        <v>0</v>
      </c>
      <c r="AO158" s="80">
        <v>0</v>
      </c>
      <c r="AP158" s="80">
        <v>0</v>
      </c>
      <c r="AQ158" s="80">
        <v>0</v>
      </c>
      <c r="AR158" s="80">
        <v>0</v>
      </c>
      <c r="AS158" s="80">
        <v>0</v>
      </c>
      <c r="AT158" s="80">
        <v>0</v>
      </c>
      <c r="AU158" s="80">
        <v>0</v>
      </c>
      <c r="AV158" s="80">
        <v>0</v>
      </c>
      <c r="AW158" s="80">
        <v>0</v>
      </c>
      <c r="AX158" s="80">
        <v>0</v>
      </c>
      <c r="AY158" s="80">
        <v>0</v>
      </c>
      <c r="AZ158" s="80">
        <v>0</v>
      </c>
      <c r="BA158" s="80">
        <v>0</v>
      </c>
    </row>
    <row r="159" spans="1:53">
      <c r="A159" s="151" t="s">
        <v>278</v>
      </c>
      <c r="B159" s="80">
        <v>25977.261666749899</v>
      </c>
      <c r="C159" s="80">
        <v>10340.2216667499</v>
      </c>
      <c r="D159" s="80">
        <v>24624.90166675</v>
      </c>
      <c r="E159" s="80">
        <v>29992.121666750001</v>
      </c>
      <c r="F159" s="80">
        <v>12725.451666749999</v>
      </c>
      <c r="G159" s="80">
        <v>67314.841666749999</v>
      </c>
      <c r="H159" s="80">
        <v>27064.011666750001</v>
      </c>
      <c r="I159" s="80">
        <v>19930.011666750001</v>
      </c>
      <c r="J159" s="80">
        <v>21337.441666750001</v>
      </c>
      <c r="K159" s="80">
        <v>28463.531666750001</v>
      </c>
      <c r="L159" s="80">
        <v>20405.341666749999</v>
      </c>
      <c r="M159" s="80">
        <v>99311.861666749901</v>
      </c>
      <c r="N159" s="80">
        <v>387487.00000100001</v>
      </c>
      <c r="O159" s="80">
        <v>25977.261666749899</v>
      </c>
      <c r="P159" s="80">
        <v>10340.2216667499</v>
      </c>
      <c r="Q159" s="80">
        <v>24624.90166675</v>
      </c>
      <c r="R159" s="80">
        <v>29992.121666750001</v>
      </c>
      <c r="S159" s="80">
        <v>12725.451666749999</v>
      </c>
      <c r="T159" s="80">
        <v>67314.841666749999</v>
      </c>
      <c r="U159" s="80">
        <v>27064.011666750001</v>
      </c>
      <c r="V159" s="80">
        <v>19930.011666750001</v>
      </c>
      <c r="W159" s="80">
        <v>21337.441666750001</v>
      </c>
      <c r="X159" s="80">
        <v>28463.531666750001</v>
      </c>
      <c r="Y159" s="80">
        <v>20405.341666749999</v>
      </c>
      <c r="Z159" s="80">
        <v>99311.861666749901</v>
      </c>
      <c r="AA159" s="80">
        <v>387487.00000100001</v>
      </c>
      <c r="AB159" s="80">
        <v>25977.261666749899</v>
      </c>
      <c r="AC159" s="80">
        <v>10340.2216667499</v>
      </c>
      <c r="AD159" s="80">
        <v>24624.90166675</v>
      </c>
      <c r="AE159" s="80">
        <v>29992.121666750001</v>
      </c>
      <c r="AF159" s="80">
        <v>12725.451666749999</v>
      </c>
      <c r="AG159" s="80">
        <v>67314.841666749999</v>
      </c>
      <c r="AH159" s="80">
        <v>27064.011666750001</v>
      </c>
      <c r="AI159" s="80">
        <v>19930.011666750001</v>
      </c>
      <c r="AJ159" s="80">
        <v>21337.441666750001</v>
      </c>
      <c r="AK159" s="80">
        <v>28463.531666750001</v>
      </c>
      <c r="AL159" s="80">
        <v>20405.341666749999</v>
      </c>
      <c r="AM159" s="80">
        <v>99311.861666749901</v>
      </c>
      <c r="AN159" s="80">
        <v>387487.00000100001</v>
      </c>
      <c r="AO159" s="80">
        <v>25977.261666749899</v>
      </c>
      <c r="AP159" s="80">
        <v>10340.2216667499</v>
      </c>
      <c r="AQ159" s="80">
        <v>24624.90166675</v>
      </c>
      <c r="AR159" s="80">
        <v>29992.121666750001</v>
      </c>
      <c r="AS159" s="80">
        <v>12725.451666749999</v>
      </c>
      <c r="AT159" s="80">
        <v>67314.841666749999</v>
      </c>
      <c r="AU159" s="80">
        <v>27064.011666750001</v>
      </c>
      <c r="AV159" s="80">
        <v>19930.011666750001</v>
      </c>
      <c r="AW159" s="80">
        <v>21337.441666750001</v>
      </c>
      <c r="AX159" s="80">
        <v>28463.531666750001</v>
      </c>
      <c r="AY159" s="80">
        <v>20405.341666749999</v>
      </c>
      <c r="AZ159" s="80">
        <v>99311.861666749901</v>
      </c>
      <c r="BA159" s="80">
        <v>387487.00000100001</v>
      </c>
    </row>
    <row r="160" spans="1:53">
      <c r="A160" s="151" t="s">
        <v>279</v>
      </c>
      <c r="B160" s="80">
        <v>171007.84833325</v>
      </c>
      <c r="C160" s="80">
        <v>171007.84833325</v>
      </c>
      <c r="D160" s="80">
        <v>171007.84833325</v>
      </c>
      <c r="E160" s="80">
        <v>171007.84833325</v>
      </c>
      <c r="F160" s="80">
        <v>171007.84833325</v>
      </c>
      <c r="G160" s="80">
        <v>171007.84833325</v>
      </c>
      <c r="H160" s="80">
        <v>171007.84833325</v>
      </c>
      <c r="I160" s="80">
        <v>171007.84833325</v>
      </c>
      <c r="J160" s="80">
        <v>171007.84833325</v>
      </c>
      <c r="K160" s="80">
        <v>171007.84833325</v>
      </c>
      <c r="L160" s="80">
        <v>171007.84833325</v>
      </c>
      <c r="M160" s="80">
        <v>171007.84833325</v>
      </c>
      <c r="N160" s="80">
        <v>2052094.1799989999</v>
      </c>
      <c r="O160" s="80">
        <v>171007.84833325</v>
      </c>
      <c r="P160" s="80">
        <v>171007.84833325</v>
      </c>
      <c r="Q160" s="80">
        <v>171007.84833325</v>
      </c>
      <c r="R160" s="80">
        <v>171007.84833325</v>
      </c>
      <c r="S160" s="80">
        <v>171007.84833325</v>
      </c>
      <c r="T160" s="80">
        <v>171007.84833325</v>
      </c>
      <c r="U160" s="80">
        <v>171007.84833325</v>
      </c>
      <c r="V160" s="80">
        <v>171007.84833325</v>
      </c>
      <c r="W160" s="80">
        <v>171007.84833325</v>
      </c>
      <c r="X160" s="80">
        <v>171007.84833325</v>
      </c>
      <c r="Y160" s="80">
        <v>171007.84833325</v>
      </c>
      <c r="Z160" s="80">
        <v>171007.84833325</v>
      </c>
      <c r="AA160" s="80">
        <v>2052094.1799989999</v>
      </c>
      <c r="AB160" s="80">
        <v>171007.84833325</v>
      </c>
      <c r="AC160" s="80">
        <v>171007.84833325</v>
      </c>
      <c r="AD160" s="80">
        <v>171007.84833325</v>
      </c>
      <c r="AE160" s="80">
        <v>171007.84833325</v>
      </c>
      <c r="AF160" s="80">
        <v>171007.84833325</v>
      </c>
      <c r="AG160" s="80">
        <v>171007.84833325</v>
      </c>
      <c r="AH160" s="80">
        <v>171007.84833325</v>
      </c>
      <c r="AI160" s="80">
        <v>171007.84833325</v>
      </c>
      <c r="AJ160" s="80">
        <v>171007.84833325</v>
      </c>
      <c r="AK160" s="80">
        <v>171007.84833325</v>
      </c>
      <c r="AL160" s="80">
        <v>171007.84833325</v>
      </c>
      <c r="AM160" s="80">
        <v>171007.84833325</v>
      </c>
      <c r="AN160" s="80">
        <v>2052094.1799989999</v>
      </c>
      <c r="AO160" s="80">
        <v>171007.84833325</v>
      </c>
      <c r="AP160" s="80">
        <v>171007.84833325</v>
      </c>
      <c r="AQ160" s="80">
        <v>171007.84833325</v>
      </c>
      <c r="AR160" s="80">
        <v>171007.84833325</v>
      </c>
      <c r="AS160" s="80">
        <v>171007.84833325</v>
      </c>
      <c r="AT160" s="80">
        <v>171007.84833325</v>
      </c>
      <c r="AU160" s="80">
        <v>171007.84833325</v>
      </c>
      <c r="AV160" s="80">
        <v>171007.84833325</v>
      </c>
      <c r="AW160" s="80">
        <v>171007.84833325</v>
      </c>
      <c r="AX160" s="80">
        <v>171007.84833325</v>
      </c>
      <c r="AY160" s="80">
        <v>171007.84833325</v>
      </c>
      <c r="AZ160" s="80">
        <v>171007.84833325</v>
      </c>
      <c r="BA160" s="80">
        <v>2052094.1799989999</v>
      </c>
    </row>
    <row r="161" spans="1:53">
      <c r="A161" s="151" t="s">
        <v>280</v>
      </c>
      <c r="B161" s="80">
        <v>-642557.08999991603</v>
      </c>
      <c r="C161" s="80">
        <v>-376047.72999991802</v>
      </c>
      <c r="D161" s="80">
        <v>-131798.459999916</v>
      </c>
      <c r="E161" s="80">
        <v>-545421.87999991805</v>
      </c>
      <c r="F161" s="80">
        <v>-637781.28999991703</v>
      </c>
      <c r="G161" s="80">
        <v>-271854.81999991601</v>
      </c>
      <c r="H161" s="80">
        <v>-59279.449999918099</v>
      </c>
      <c r="I161" s="80">
        <v>-83609.229999916293</v>
      </c>
      <c r="J161" s="80">
        <v>203914.92000008101</v>
      </c>
      <c r="K161" s="80">
        <v>-59392.869999916002</v>
      </c>
      <c r="L161" s="80">
        <v>609893.65000008105</v>
      </c>
      <c r="M161" s="80">
        <v>-58159.929999914297</v>
      </c>
      <c r="N161" s="80">
        <v>-2052094.1799989999</v>
      </c>
      <c r="O161" s="80">
        <v>-642557.08999991603</v>
      </c>
      <c r="P161" s="80">
        <v>-376047.72999991802</v>
      </c>
      <c r="Q161" s="80">
        <v>-131798.459999916</v>
      </c>
      <c r="R161" s="80">
        <v>-545421.87999991805</v>
      </c>
      <c r="S161" s="80">
        <v>-637781.28999991703</v>
      </c>
      <c r="T161" s="80">
        <v>-271854.81999991601</v>
      </c>
      <c r="U161" s="80">
        <v>-59279.449999918099</v>
      </c>
      <c r="V161" s="80">
        <v>-83609.229999916293</v>
      </c>
      <c r="W161" s="80">
        <v>203914.92000008101</v>
      </c>
      <c r="X161" s="80">
        <v>-59392.869999916002</v>
      </c>
      <c r="Y161" s="80">
        <v>609893.65000008105</v>
      </c>
      <c r="Z161" s="80">
        <v>-58159.929999914297</v>
      </c>
      <c r="AA161" s="80">
        <v>-2052094.1799989999</v>
      </c>
      <c r="AB161" s="80">
        <v>-642557.08999991603</v>
      </c>
      <c r="AC161" s="80">
        <v>-376047.72999991802</v>
      </c>
      <c r="AD161" s="80">
        <v>-131798.459999916</v>
      </c>
      <c r="AE161" s="80">
        <v>-545421.87999991805</v>
      </c>
      <c r="AF161" s="80">
        <v>-637781.28999991703</v>
      </c>
      <c r="AG161" s="80">
        <v>-271854.81999991601</v>
      </c>
      <c r="AH161" s="80">
        <v>-59279.449999918099</v>
      </c>
      <c r="AI161" s="80">
        <v>-83609.229999916293</v>
      </c>
      <c r="AJ161" s="80">
        <v>203914.92000008101</v>
      </c>
      <c r="AK161" s="80">
        <v>-59392.869999916002</v>
      </c>
      <c r="AL161" s="80">
        <v>609893.65000008105</v>
      </c>
      <c r="AM161" s="80">
        <v>-58159.929999914297</v>
      </c>
      <c r="AN161" s="80">
        <v>-2052094.1799989999</v>
      </c>
      <c r="AO161" s="80">
        <v>-642557.08999991603</v>
      </c>
      <c r="AP161" s="80">
        <v>-376047.72999991802</v>
      </c>
      <c r="AQ161" s="80">
        <v>-131798.459999916</v>
      </c>
      <c r="AR161" s="80">
        <v>-545421.87999991805</v>
      </c>
      <c r="AS161" s="80">
        <v>-637781.28999991703</v>
      </c>
      <c r="AT161" s="80">
        <v>-271854.81999991601</v>
      </c>
      <c r="AU161" s="80">
        <v>-59279.449999918099</v>
      </c>
      <c r="AV161" s="80">
        <v>-83609.229999916293</v>
      </c>
      <c r="AW161" s="80">
        <v>203914.92000008101</v>
      </c>
      <c r="AX161" s="80">
        <v>-59392.869999916002</v>
      </c>
      <c r="AY161" s="80">
        <v>609893.65000008105</v>
      </c>
      <c r="AZ161" s="80">
        <v>-58159.929999914297</v>
      </c>
      <c r="BA161" s="80">
        <v>-2052094.1799989999</v>
      </c>
    </row>
    <row r="162" spans="1:53">
      <c r="A162" s="151" t="s">
        <v>281</v>
      </c>
      <c r="B162" s="80">
        <v>-471549.24166666501</v>
      </c>
      <c r="C162" s="80">
        <v>-205039.881666667</v>
      </c>
      <c r="D162" s="80">
        <v>39209.3883333345</v>
      </c>
      <c r="E162" s="80">
        <v>-374414.03166666703</v>
      </c>
      <c r="F162" s="80">
        <v>-466773.44166666601</v>
      </c>
      <c r="G162" s="80">
        <v>-100846.97166666501</v>
      </c>
      <c r="H162" s="80">
        <v>111728.39833333201</v>
      </c>
      <c r="I162" s="80">
        <v>87398.618333334496</v>
      </c>
      <c r="J162" s="80">
        <v>374922.76833333197</v>
      </c>
      <c r="K162" s="80">
        <v>111614.978333334</v>
      </c>
      <c r="L162" s="80">
        <v>780901.49833333201</v>
      </c>
      <c r="M162" s="80">
        <v>112847.918333336</v>
      </c>
      <c r="N162" s="80">
        <v>5.4569682106375603E-9</v>
      </c>
      <c r="O162" s="80">
        <v>-471549.24166666501</v>
      </c>
      <c r="P162" s="80">
        <v>-205039.881666667</v>
      </c>
      <c r="Q162" s="80">
        <v>39209.3883333345</v>
      </c>
      <c r="R162" s="80">
        <v>-374414.03166666703</v>
      </c>
      <c r="S162" s="80">
        <v>-466773.44166666601</v>
      </c>
      <c r="T162" s="80">
        <v>-100846.97166666501</v>
      </c>
      <c r="U162" s="80">
        <v>111728.39833333201</v>
      </c>
      <c r="V162" s="80">
        <v>87398.618333334496</v>
      </c>
      <c r="W162" s="80">
        <v>374922.76833333197</v>
      </c>
      <c r="X162" s="80">
        <v>111614.978333334</v>
      </c>
      <c r="Y162" s="80">
        <v>780901.49833333201</v>
      </c>
      <c r="Z162" s="80">
        <v>112847.918333336</v>
      </c>
      <c r="AA162" s="80">
        <v>5.4569682106375603E-9</v>
      </c>
      <c r="AB162" s="80">
        <v>-471549.24166666501</v>
      </c>
      <c r="AC162" s="80">
        <v>-205039.881666667</v>
      </c>
      <c r="AD162" s="80">
        <v>39209.3883333345</v>
      </c>
      <c r="AE162" s="80">
        <v>-374414.03166666703</v>
      </c>
      <c r="AF162" s="80">
        <v>-466773.44166666601</v>
      </c>
      <c r="AG162" s="80">
        <v>-100846.97166666501</v>
      </c>
      <c r="AH162" s="80">
        <v>111728.39833333201</v>
      </c>
      <c r="AI162" s="80">
        <v>87398.618333334496</v>
      </c>
      <c r="AJ162" s="80">
        <v>374922.76833333197</v>
      </c>
      <c r="AK162" s="80">
        <v>111614.978333334</v>
      </c>
      <c r="AL162" s="80">
        <v>780901.49833333201</v>
      </c>
      <c r="AM162" s="80">
        <v>112847.918333336</v>
      </c>
      <c r="AN162" s="80">
        <v>5.4569682106375603E-9</v>
      </c>
      <c r="AO162" s="80">
        <v>-471549.24166666501</v>
      </c>
      <c r="AP162" s="80">
        <v>-205039.881666667</v>
      </c>
      <c r="AQ162" s="80">
        <v>39209.3883333345</v>
      </c>
      <c r="AR162" s="80">
        <v>-374414.03166666703</v>
      </c>
      <c r="AS162" s="80">
        <v>-466773.44166666601</v>
      </c>
      <c r="AT162" s="80">
        <v>-100846.97166666501</v>
      </c>
      <c r="AU162" s="80">
        <v>111728.39833333201</v>
      </c>
      <c r="AV162" s="80">
        <v>87398.618333334496</v>
      </c>
      <c r="AW162" s="80">
        <v>374922.76833333197</v>
      </c>
      <c r="AX162" s="80">
        <v>111614.978333334</v>
      </c>
      <c r="AY162" s="80">
        <v>780901.49833333201</v>
      </c>
      <c r="AZ162" s="80">
        <v>112847.918333336</v>
      </c>
      <c r="BA162" s="80">
        <v>5.4569682106375603E-9</v>
      </c>
    </row>
    <row r="163" spans="1:53">
      <c r="A163" s="151" t="s">
        <v>282</v>
      </c>
      <c r="B163" s="80">
        <v>-445571.97999991698</v>
      </c>
      <c r="C163" s="80">
        <v>-194699.65999991799</v>
      </c>
      <c r="D163" s="80">
        <v>63834.2900000843</v>
      </c>
      <c r="E163" s="80">
        <v>-344421.90999991703</v>
      </c>
      <c r="F163" s="80">
        <v>-454047.98999991699</v>
      </c>
      <c r="G163" s="80">
        <v>-33532.129999915902</v>
      </c>
      <c r="H163" s="80">
        <v>138792.410000081</v>
      </c>
      <c r="I163" s="80">
        <v>107328.63000008299</v>
      </c>
      <c r="J163" s="80">
        <v>396260.21000008</v>
      </c>
      <c r="K163" s="80">
        <v>140078.510000084</v>
      </c>
      <c r="L163" s="80">
        <v>801306.84000008099</v>
      </c>
      <c r="M163" s="80">
        <v>212159.78000008501</v>
      </c>
      <c r="N163" s="80">
        <v>387487.00000099599</v>
      </c>
      <c r="O163" s="80">
        <v>-445571.97999991698</v>
      </c>
      <c r="P163" s="80">
        <v>-194699.65999991799</v>
      </c>
      <c r="Q163" s="80">
        <v>63834.2900000843</v>
      </c>
      <c r="R163" s="80">
        <v>-344421.90999991703</v>
      </c>
      <c r="S163" s="80">
        <v>-454047.98999991699</v>
      </c>
      <c r="T163" s="80">
        <v>-33532.129999915902</v>
      </c>
      <c r="U163" s="80">
        <v>138792.410000081</v>
      </c>
      <c r="V163" s="80">
        <v>107328.63000008299</v>
      </c>
      <c r="W163" s="80">
        <v>396260.21000008</v>
      </c>
      <c r="X163" s="80">
        <v>140078.510000084</v>
      </c>
      <c r="Y163" s="80">
        <v>801306.84000008099</v>
      </c>
      <c r="Z163" s="80">
        <v>212159.78000008501</v>
      </c>
      <c r="AA163" s="80">
        <v>387487.00000099599</v>
      </c>
      <c r="AB163" s="80">
        <v>-445571.97999991698</v>
      </c>
      <c r="AC163" s="80">
        <v>-194699.65999991799</v>
      </c>
      <c r="AD163" s="80">
        <v>63834.2900000843</v>
      </c>
      <c r="AE163" s="80">
        <v>-344421.90999991703</v>
      </c>
      <c r="AF163" s="80">
        <v>-454047.98999991699</v>
      </c>
      <c r="AG163" s="80">
        <v>-33532.129999915902</v>
      </c>
      <c r="AH163" s="80">
        <v>138792.410000081</v>
      </c>
      <c r="AI163" s="80">
        <v>107328.63000008299</v>
      </c>
      <c r="AJ163" s="80">
        <v>396260.21000008</v>
      </c>
      <c r="AK163" s="80">
        <v>140078.510000084</v>
      </c>
      <c r="AL163" s="80">
        <v>801306.84000008099</v>
      </c>
      <c r="AM163" s="80">
        <v>212159.78000008501</v>
      </c>
      <c r="AN163" s="80">
        <v>387487.00000099599</v>
      </c>
      <c r="AO163" s="80">
        <v>-445571.97999991698</v>
      </c>
      <c r="AP163" s="80">
        <v>-194699.65999991799</v>
      </c>
      <c r="AQ163" s="80">
        <v>63834.2900000843</v>
      </c>
      <c r="AR163" s="80">
        <v>-344421.90999991703</v>
      </c>
      <c r="AS163" s="80">
        <v>-454047.98999991699</v>
      </c>
      <c r="AT163" s="80">
        <v>-33532.129999915902</v>
      </c>
      <c r="AU163" s="80">
        <v>138792.410000081</v>
      </c>
      <c r="AV163" s="80">
        <v>107328.63000008299</v>
      </c>
      <c r="AW163" s="80">
        <v>396260.21000008</v>
      </c>
      <c r="AX163" s="80">
        <v>140078.510000084</v>
      </c>
      <c r="AY163" s="80">
        <v>801306.84000008099</v>
      </c>
      <c r="AZ163" s="80">
        <v>212159.78000008501</v>
      </c>
      <c r="BA163" s="80">
        <v>387487.00000099599</v>
      </c>
    </row>
    <row r="164" spans="1:53">
      <c r="A164" s="153" t="s">
        <v>283</v>
      </c>
    </row>
    <row r="165" spans="1:53">
      <c r="A165" s="151" t="s">
        <v>284</v>
      </c>
      <c r="B165" s="80">
        <v>0</v>
      </c>
      <c r="C165" s="80">
        <v>0</v>
      </c>
      <c r="D165" s="80">
        <v>0</v>
      </c>
      <c r="E165" s="80">
        <v>0</v>
      </c>
      <c r="F165" s="80">
        <v>0</v>
      </c>
      <c r="G165" s="80">
        <v>0</v>
      </c>
      <c r="H165" s="80">
        <v>0</v>
      </c>
      <c r="I165" s="80">
        <v>0</v>
      </c>
      <c r="J165" s="80">
        <v>0</v>
      </c>
      <c r="K165" s="80">
        <v>0</v>
      </c>
      <c r="L165" s="80">
        <v>0</v>
      </c>
      <c r="M165" s="80">
        <v>0</v>
      </c>
      <c r="N165" s="80">
        <v>0</v>
      </c>
      <c r="O165" s="80">
        <v>0</v>
      </c>
      <c r="P165" s="80">
        <v>0</v>
      </c>
      <c r="Q165" s="80">
        <v>0</v>
      </c>
      <c r="R165" s="80">
        <v>0</v>
      </c>
      <c r="S165" s="80">
        <v>0</v>
      </c>
      <c r="T165" s="80">
        <v>0</v>
      </c>
      <c r="U165" s="80">
        <v>0</v>
      </c>
      <c r="V165" s="80">
        <v>0</v>
      </c>
      <c r="W165" s="80">
        <v>0</v>
      </c>
      <c r="X165" s="80">
        <v>0</v>
      </c>
      <c r="Y165" s="80">
        <v>0</v>
      </c>
      <c r="Z165" s="80">
        <v>0</v>
      </c>
      <c r="AA165" s="80">
        <v>0</v>
      </c>
      <c r="AB165" s="80">
        <v>0</v>
      </c>
      <c r="AC165" s="80">
        <v>0</v>
      </c>
      <c r="AD165" s="80">
        <v>0</v>
      </c>
      <c r="AE165" s="80">
        <v>0</v>
      </c>
      <c r="AF165" s="80">
        <v>0</v>
      </c>
      <c r="AG165" s="80">
        <v>0</v>
      </c>
      <c r="AH165" s="80">
        <v>0</v>
      </c>
      <c r="AI165" s="80">
        <v>0</v>
      </c>
      <c r="AJ165" s="80">
        <v>0</v>
      </c>
      <c r="AK165" s="80">
        <v>0</v>
      </c>
      <c r="AL165" s="80">
        <v>0</v>
      </c>
      <c r="AM165" s="80">
        <v>0</v>
      </c>
      <c r="AN165" s="80">
        <v>0</v>
      </c>
      <c r="AO165" s="80">
        <v>0</v>
      </c>
      <c r="AP165" s="80">
        <v>0</v>
      </c>
      <c r="AQ165" s="80">
        <v>0</v>
      </c>
      <c r="AR165" s="80">
        <v>0</v>
      </c>
      <c r="AS165" s="80">
        <v>0</v>
      </c>
      <c r="AT165" s="80">
        <v>0</v>
      </c>
      <c r="AU165" s="80">
        <v>0</v>
      </c>
      <c r="AV165" s="80">
        <v>0</v>
      </c>
      <c r="AW165" s="80">
        <v>0</v>
      </c>
      <c r="AX165" s="80">
        <v>0</v>
      </c>
      <c r="AY165" s="80">
        <v>0</v>
      </c>
      <c r="AZ165" s="80">
        <v>0</v>
      </c>
      <c r="BA165" s="80">
        <v>0</v>
      </c>
    </row>
    <row r="166" spans="1:53">
      <c r="A166" s="151" t="s">
        <v>285</v>
      </c>
      <c r="B166" s="80">
        <v>0</v>
      </c>
      <c r="C166" s="80">
        <v>0</v>
      </c>
      <c r="D166" s="80">
        <v>0</v>
      </c>
      <c r="E166" s="80">
        <v>0</v>
      </c>
      <c r="F166" s="80">
        <v>0</v>
      </c>
      <c r="G166" s="80">
        <v>0</v>
      </c>
      <c r="H166" s="80">
        <v>0</v>
      </c>
      <c r="I166" s="80">
        <v>0</v>
      </c>
      <c r="J166" s="80">
        <v>0</v>
      </c>
      <c r="K166" s="80">
        <v>0</v>
      </c>
      <c r="L166" s="80">
        <v>0</v>
      </c>
      <c r="M166" s="80">
        <v>0</v>
      </c>
      <c r="N166" s="80">
        <v>0</v>
      </c>
      <c r="O166" s="80">
        <v>0</v>
      </c>
      <c r="P166" s="80">
        <v>0</v>
      </c>
      <c r="Q166" s="80">
        <v>0</v>
      </c>
      <c r="R166" s="80">
        <v>0</v>
      </c>
      <c r="S166" s="80">
        <v>0</v>
      </c>
      <c r="T166" s="80">
        <v>0</v>
      </c>
      <c r="U166" s="80">
        <v>0</v>
      </c>
      <c r="V166" s="80">
        <v>0</v>
      </c>
      <c r="W166" s="80">
        <v>0</v>
      </c>
      <c r="X166" s="80">
        <v>0</v>
      </c>
      <c r="Y166" s="80">
        <v>0</v>
      </c>
      <c r="Z166" s="80">
        <v>0</v>
      </c>
      <c r="AA166" s="80">
        <v>0</v>
      </c>
      <c r="AB166" s="80">
        <v>0</v>
      </c>
      <c r="AC166" s="80">
        <v>0</v>
      </c>
      <c r="AD166" s="80">
        <v>0</v>
      </c>
      <c r="AE166" s="80">
        <v>0</v>
      </c>
      <c r="AF166" s="80">
        <v>0</v>
      </c>
      <c r="AG166" s="80">
        <v>0</v>
      </c>
      <c r="AH166" s="80">
        <v>0</v>
      </c>
      <c r="AI166" s="80">
        <v>0</v>
      </c>
      <c r="AJ166" s="80">
        <v>0</v>
      </c>
      <c r="AK166" s="80">
        <v>0</v>
      </c>
      <c r="AL166" s="80">
        <v>0</v>
      </c>
      <c r="AM166" s="80">
        <v>0</v>
      </c>
      <c r="AN166" s="80">
        <v>0</v>
      </c>
      <c r="AO166" s="80">
        <v>0</v>
      </c>
      <c r="AP166" s="80">
        <v>0</v>
      </c>
      <c r="AQ166" s="80">
        <v>0</v>
      </c>
      <c r="AR166" s="80">
        <v>0</v>
      </c>
      <c r="AS166" s="80">
        <v>0</v>
      </c>
      <c r="AT166" s="80">
        <v>0</v>
      </c>
      <c r="AU166" s="80">
        <v>0</v>
      </c>
      <c r="AV166" s="80">
        <v>0</v>
      </c>
      <c r="AW166" s="80">
        <v>0</v>
      </c>
      <c r="AX166" s="80">
        <v>0</v>
      </c>
      <c r="AY166" s="80">
        <v>0</v>
      </c>
      <c r="AZ166" s="80">
        <v>0</v>
      </c>
      <c r="BA166" s="80">
        <v>0</v>
      </c>
    </row>
    <row r="167" spans="1:53">
      <c r="A167" s="151" t="s">
        <v>286</v>
      </c>
      <c r="B167" s="80">
        <v>0</v>
      </c>
      <c r="C167" s="80">
        <v>0</v>
      </c>
      <c r="D167" s="80">
        <v>0</v>
      </c>
      <c r="E167" s="80">
        <v>0</v>
      </c>
      <c r="F167" s="80">
        <v>0</v>
      </c>
      <c r="G167" s="80">
        <v>0</v>
      </c>
      <c r="H167" s="80">
        <v>0</v>
      </c>
      <c r="I167" s="80">
        <v>0</v>
      </c>
      <c r="J167" s="80">
        <v>0</v>
      </c>
      <c r="K167" s="80">
        <v>0</v>
      </c>
      <c r="L167" s="80">
        <v>0</v>
      </c>
      <c r="M167" s="80">
        <v>0</v>
      </c>
      <c r="N167" s="80">
        <v>0</v>
      </c>
      <c r="O167" s="80">
        <v>0</v>
      </c>
      <c r="P167" s="80">
        <v>0</v>
      </c>
      <c r="Q167" s="80">
        <v>0</v>
      </c>
      <c r="R167" s="80">
        <v>0</v>
      </c>
      <c r="S167" s="80">
        <v>0</v>
      </c>
      <c r="T167" s="80">
        <v>0</v>
      </c>
      <c r="U167" s="80">
        <v>0</v>
      </c>
      <c r="V167" s="80">
        <v>0</v>
      </c>
      <c r="W167" s="80">
        <v>0</v>
      </c>
      <c r="X167" s="80">
        <v>0</v>
      </c>
      <c r="Y167" s="80">
        <v>0</v>
      </c>
      <c r="Z167" s="80">
        <v>0</v>
      </c>
      <c r="AA167" s="80">
        <v>0</v>
      </c>
      <c r="AB167" s="80">
        <v>0</v>
      </c>
      <c r="AC167" s="80">
        <v>0</v>
      </c>
      <c r="AD167" s="80">
        <v>0</v>
      </c>
      <c r="AE167" s="80">
        <v>0</v>
      </c>
      <c r="AF167" s="80">
        <v>0</v>
      </c>
      <c r="AG167" s="80">
        <v>0</v>
      </c>
      <c r="AH167" s="80">
        <v>0</v>
      </c>
      <c r="AI167" s="80">
        <v>0</v>
      </c>
      <c r="AJ167" s="80">
        <v>0</v>
      </c>
      <c r="AK167" s="80">
        <v>0</v>
      </c>
      <c r="AL167" s="80">
        <v>0</v>
      </c>
      <c r="AM167" s="80">
        <v>0</v>
      </c>
      <c r="AN167" s="80">
        <v>0</v>
      </c>
      <c r="AO167" s="80">
        <v>0</v>
      </c>
      <c r="AP167" s="80">
        <v>0</v>
      </c>
      <c r="AQ167" s="80">
        <v>0</v>
      </c>
      <c r="AR167" s="80">
        <v>0</v>
      </c>
      <c r="AS167" s="80">
        <v>0</v>
      </c>
      <c r="AT167" s="80">
        <v>0</v>
      </c>
      <c r="AU167" s="80">
        <v>0</v>
      </c>
      <c r="AV167" s="80">
        <v>0</v>
      </c>
      <c r="AW167" s="80">
        <v>0</v>
      </c>
      <c r="AX167" s="80">
        <v>0</v>
      </c>
      <c r="AY167" s="80">
        <v>0</v>
      </c>
      <c r="AZ167" s="80">
        <v>0</v>
      </c>
      <c r="BA167" s="80">
        <v>0</v>
      </c>
    </row>
    <row r="168" spans="1:53">
      <c r="A168" s="151" t="s">
        <v>287</v>
      </c>
      <c r="B168" s="80">
        <v>0</v>
      </c>
      <c r="C168" s="80">
        <v>0</v>
      </c>
      <c r="D168" s="80">
        <v>0</v>
      </c>
      <c r="E168" s="80">
        <v>0</v>
      </c>
      <c r="F168" s="80">
        <v>0</v>
      </c>
      <c r="G168" s="80">
        <v>0</v>
      </c>
      <c r="H168" s="80">
        <v>0</v>
      </c>
      <c r="I168" s="80">
        <v>0</v>
      </c>
      <c r="J168" s="80">
        <v>0</v>
      </c>
      <c r="K168" s="80">
        <v>0</v>
      </c>
      <c r="L168" s="80">
        <v>0</v>
      </c>
      <c r="M168" s="80">
        <v>0</v>
      </c>
      <c r="N168" s="80">
        <v>0</v>
      </c>
      <c r="O168" s="80">
        <v>0</v>
      </c>
      <c r="P168" s="80">
        <v>0</v>
      </c>
      <c r="Q168" s="80">
        <v>0</v>
      </c>
      <c r="R168" s="80">
        <v>0</v>
      </c>
      <c r="S168" s="80">
        <v>0</v>
      </c>
      <c r="T168" s="80">
        <v>0</v>
      </c>
      <c r="U168" s="80">
        <v>0</v>
      </c>
      <c r="V168" s="80">
        <v>0</v>
      </c>
      <c r="W168" s="80">
        <v>0</v>
      </c>
      <c r="X168" s="80">
        <v>0</v>
      </c>
      <c r="Y168" s="80">
        <v>0</v>
      </c>
      <c r="Z168" s="80">
        <v>0</v>
      </c>
      <c r="AA168" s="80">
        <v>0</v>
      </c>
      <c r="AB168" s="80">
        <v>0</v>
      </c>
      <c r="AC168" s="80">
        <v>0</v>
      </c>
      <c r="AD168" s="80">
        <v>0</v>
      </c>
      <c r="AE168" s="80">
        <v>0</v>
      </c>
      <c r="AF168" s="80">
        <v>0</v>
      </c>
      <c r="AG168" s="80">
        <v>0</v>
      </c>
      <c r="AH168" s="80">
        <v>0</v>
      </c>
      <c r="AI168" s="80">
        <v>0</v>
      </c>
      <c r="AJ168" s="80">
        <v>0</v>
      </c>
      <c r="AK168" s="80">
        <v>0</v>
      </c>
      <c r="AL168" s="80">
        <v>0</v>
      </c>
      <c r="AM168" s="80">
        <v>0</v>
      </c>
      <c r="AN168" s="80">
        <v>0</v>
      </c>
      <c r="AO168" s="80">
        <v>0</v>
      </c>
      <c r="AP168" s="80">
        <v>0</v>
      </c>
      <c r="AQ168" s="80">
        <v>0</v>
      </c>
      <c r="AR168" s="80">
        <v>0</v>
      </c>
      <c r="AS168" s="80">
        <v>0</v>
      </c>
      <c r="AT168" s="80">
        <v>0</v>
      </c>
      <c r="AU168" s="80">
        <v>0</v>
      </c>
      <c r="AV168" s="80">
        <v>0</v>
      </c>
      <c r="AW168" s="80">
        <v>0</v>
      </c>
      <c r="AX168" s="80">
        <v>0</v>
      </c>
      <c r="AY168" s="80">
        <v>0</v>
      </c>
      <c r="AZ168" s="80">
        <v>0</v>
      </c>
      <c r="BA168" s="80">
        <v>0</v>
      </c>
    </row>
    <row r="169" spans="1:53">
      <c r="A169" s="151" t="s">
        <v>288</v>
      </c>
      <c r="B169" s="80">
        <v>0</v>
      </c>
      <c r="C169" s="80">
        <v>0</v>
      </c>
      <c r="D169" s="80">
        <v>0</v>
      </c>
      <c r="E169" s="80">
        <v>0</v>
      </c>
      <c r="F169" s="80">
        <v>0</v>
      </c>
      <c r="G169" s="80">
        <v>0</v>
      </c>
      <c r="H169" s="80">
        <v>0</v>
      </c>
      <c r="I169" s="80">
        <v>0</v>
      </c>
      <c r="J169" s="80">
        <v>0</v>
      </c>
      <c r="K169" s="80">
        <v>0</v>
      </c>
      <c r="L169" s="80">
        <v>0</v>
      </c>
      <c r="M169" s="80">
        <v>0</v>
      </c>
      <c r="N169" s="80">
        <v>0</v>
      </c>
      <c r="O169" s="80">
        <v>0</v>
      </c>
      <c r="P169" s="80">
        <v>0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80">
        <v>0</v>
      </c>
      <c r="W169" s="80">
        <v>0</v>
      </c>
      <c r="X169" s="80">
        <v>0</v>
      </c>
      <c r="Y169" s="80">
        <v>0</v>
      </c>
      <c r="Z169" s="80">
        <v>0</v>
      </c>
      <c r="AA169" s="80">
        <v>0</v>
      </c>
      <c r="AB169" s="80">
        <v>0</v>
      </c>
      <c r="AC169" s="80">
        <v>0</v>
      </c>
      <c r="AD169" s="80">
        <v>0</v>
      </c>
      <c r="AE169" s="80">
        <v>0</v>
      </c>
      <c r="AF169" s="80">
        <v>0</v>
      </c>
      <c r="AG169" s="80">
        <v>0</v>
      </c>
      <c r="AH169" s="80">
        <v>0</v>
      </c>
      <c r="AI169" s="80">
        <v>0</v>
      </c>
      <c r="AJ169" s="80">
        <v>0</v>
      </c>
      <c r="AK169" s="80">
        <v>0</v>
      </c>
      <c r="AL169" s="80">
        <v>0</v>
      </c>
      <c r="AM169" s="80">
        <v>0</v>
      </c>
      <c r="AN169" s="80">
        <v>0</v>
      </c>
      <c r="AO169" s="80">
        <v>0</v>
      </c>
      <c r="AP169" s="80">
        <v>0</v>
      </c>
      <c r="AQ169" s="80">
        <v>0</v>
      </c>
      <c r="AR169" s="80">
        <v>0</v>
      </c>
      <c r="AS169" s="80">
        <v>0</v>
      </c>
      <c r="AT169" s="80">
        <v>0</v>
      </c>
      <c r="AU169" s="80">
        <v>0</v>
      </c>
      <c r="AV169" s="80">
        <v>0</v>
      </c>
      <c r="AW169" s="80">
        <v>0</v>
      </c>
      <c r="AX169" s="80">
        <v>0</v>
      </c>
      <c r="AY169" s="80">
        <v>0</v>
      </c>
      <c r="AZ169" s="80">
        <v>0</v>
      </c>
      <c r="BA169" s="80">
        <v>0</v>
      </c>
    </row>
    <row r="170" spans="1:53">
      <c r="A170" s="151" t="s">
        <v>289</v>
      </c>
      <c r="B170" s="80">
        <v>0</v>
      </c>
      <c r="C170" s="80">
        <v>0</v>
      </c>
      <c r="D170" s="80">
        <v>0</v>
      </c>
      <c r="E170" s="80">
        <v>0</v>
      </c>
      <c r="F170" s="80">
        <v>0</v>
      </c>
      <c r="G170" s="80">
        <v>0</v>
      </c>
      <c r="H170" s="80">
        <v>0</v>
      </c>
      <c r="I170" s="80">
        <v>0</v>
      </c>
      <c r="J170" s="80">
        <v>0</v>
      </c>
      <c r="K170" s="80">
        <v>0</v>
      </c>
      <c r="L170" s="80">
        <v>0</v>
      </c>
      <c r="M170" s="80">
        <v>0</v>
      </c>
      <c r="N170" s="80">
        <v>0</v>
      </c>
      <c r="O170" s="80">
        <v>0</v>
      </c>
      <c r="P170" s="80">
        <v>0</v>
      </c>
      <c r="Q170" s="80">
        <v>0</v>
      </c>
      <c r="R170" s="80">
        <v>0</v>
      </c>
      <c r="S170" s="80">
        <v>0</v>
      </c>
      <c r="T170" s="80">
        <v>0</v>
      </c>
      <c r="U170" s="80">
        <v>0</v>
      </c>
      <c r="V170" s="80">
        <v>0</v>
      </c>
      <c r="W170" s="80">
        <v>0</v>
      </c>
      <c r="X170" s="80">
        <v>0</v>
      </c>
      <c r="Y170" s="80">
        <v>0</v>
      </c>
      <c r="Z170" s="80">
        <v>0</v>
      </c>
      <c r="AA170" s="80">
        <v>0</v>
      </c>
      <c r="AB170" s="80">
        <v>0</v>
      </c>
      <c r="AC170" s="80">
        <v>0</v>
      </c>
      <c r="AD170" s="80">
        <v>0</v>
      </c>
      <c r="AE170" s="80">
        <v>0</v>
      </c>
      <c r="AF170" s="80">
        <v>0</v>
      </c>
      <c r="AG170" s="80">
        <v>0</v>
      </c>
      <c r="AH170" s="80">
        <v>0</v>
      </c>
      <c r="AI170" s="80">
        <v>0</v>
      </c>
      <c r="AJ170" s="80">
        <v>0</v>
      </c>
      <c r="AK170" s="80">
        <v>0</v>
      </c>
      <c r="AL170" s="80">
        <v>0</v>
      </c>
      <c r="AM170" s="80">
        <v>0</v>
      </c>
      <c r="AN170" s="80">
        <v>0</v>
      </c>
      <c r="AO170" s="80">
        <v>0</v>
      </c>
      <c r="AP170" s="80">
        <v>0</v>
      </c>
      <c r="AQ170" s="80">
        <v>0</v>
      </c>
      <c r="AR170" s="80">
        <v>0</v>
      </c>
      <c r="AS170" s="80">
        <v>0</v>
      </c>
      <c r="AT170" s="80">
        <v>0</v>
      </c>
      <c r="AU170" s="80">
        <v>0</v>
      </c>
      <c r="AV170" s="80">
        <v>0</v>
      </c>
      <c r="AW170" s="80">
        <v>0</v>
      </c>
      <c r="AX170" s="80">
        <v>0</v>
      </c>
      <c r="AY170" s="80">
        <v>0</v>
      </c>
      <c r="AZ170" s="80">
        <v>0</v>
      </c>
      <c r="BA170" s="80">
        <v>0</v>
      </c>
    </row>
    <row r="171" spans="1:53">
      <c r="A171" s="151" t="s">
        <v>290</v>
      </c>
      <c r="B171" s="80">
        <v>0</v>
      </c>
      <c r="C171" s="80">
        <v>0</v>
      </c>
      <c r="D171" s="80">
        <v>0</v>
      </c>
      <c r="E171" s="80">
        <v>0</v>
      </c>
      <c r="F171" s="80">
        <v>0</v>
      </c>
      <c r="G171" s="80">
        <v>0</v>
      </c>
      <c r="H171" s="80">
        <v>0</v>
      </c>
      <c r="I171" s="80">
        <v>0</v>
      </c>
      <c r="J171" s="80">
        <v>0</v>
      </c>
      <c r="K171" s="80">
        <v>0</v>
      </c>
      <c r="L171" s="80">
        <v>0</v>
      </c>
      <c r="M171" s="80">
        <v>0</v>
      </c>
      <c r="N171" s="80">
        <v>0</v>
      </c>
      <c r="O171" s="80">
        <v>0</v>
      </c>
      <c r="P171" s="80">
        <v>0</v>
      </c>
      <c r="Q171" s="80">
        <v>0</v>
      </c>
      <c r="R171" s="80">
        <v>0</v>
      </c>
      <c r="S171" s="80">
        <v>0</v>
      </c>
      <c r="T171" s="80">
        <v>0</v>
      </c>
      <c r="U171" s="80">
        <v>0</v>
      </c>
      <c r="V171" s="80">
        <v>0</v>
      </c>
      <c r="W171" s="80">
        <v>0</v>
      </c>
      <c r="X171" s="80">
        <v>0</v>
      </c>
      <c r="Y171" s="80">
        <v>0</v>
      </c>
      <c r="Z171" s="80">
        <v>0</v>
      </c>
      <c r="AA171" s="80">
        <v>0</v>
      </c>
      <c r="AB171" s="80">
        <v>0</v>
      </c>
      <c r="AC171" s="80">
        <v>0</v>
      </c>
      <c r="AD171" s="80">
        <v>0</v>
      </c>
      <c r="AE171" s="80">
        <v>0</v>
      </c>
      <c r="AF171" s="80">
        <v>0</v>
      </c>
      <c r="AG171" s="80">
        <v>0</v>
      </c>
      <c r="AH171" s="80">
        <v>0</v>
      </c>
      <c r="AI171" s="80">
        <v>0</v>
      </c>
      <c r="AJ171" s="80">
        <v>0</v>
      </c>
      <c r="AK171" s="80">
        <v>0</v>
      </c>
      <c r="AL171" s="80">
        <v>0</v>
      </c>
      <c r="AM171" s="80">
        <v>0</v>
      </c>
      <c r="AN171" s="80">
        <v>0</v>
      </c>
      <c r="AO171" s="80">
        <v>0</v>
      </c>
      <c r="AP171" s="80">
        <v>0</v>
      </c>
      <c r="AQ171" s="80">
        <v>0</v>
      </c>
      <c r="AR171" s="80">
        <v>0</v>
      </c>
      <c r="AS171" s="80">
        <v>0</v>
      </c>
      <c r="AT171" s="80">
        <v>0</v>
      </c>
      <c r="AU171" s="80">
        <v>0</v>
      </c>
      <c r="AV171" s="80">
        <v>0</v>
      </c>
      <c r="AW171" s="80">
        <v>0</v>
      </c>
      <c r="AX171" s="80">
        <v>0</v>
      </c>
      <c r="AY171" s="80">
        <v>0</v>
      </c>
      <c r="AZ171" s="80">
        <v>0</v>
      </c>
      <c r="BA171" s="80">
        <v>0</v>
      </c>
    </row>
    <row r="172" spans="1:53">
      <c r="A172" s="151" t="s">
        <v>291</v>
      </c>
      <c r="B172" s="80">
        <v>0</v>
      </c>
      <c r="C172" s="80">
        <v>0</v>
      </c>
      <c r="D172" s="80">
        <v>0</v>
      </c>
      <c r="E172" s="80">
        <v>0</v>
      </c>
      <c r="F172" s="80">
        <v>0</v>
      </c>
      <c r="G172" s="80">
        <v>0</v>
      </c>
      <c r="H172" s="80">
        <v>0</v>
      </c>
      <c r="I172" s="80">
        <v>0</v>
      </c>
      <c r="J172" s="80">
        <v>0</v>
      </c>
      <c r="K172" s="80">
        <v>0</v>
      </c>
      <c r="L172" s="80">
        <v>0</v>
      </c>
      <c r="M172" s="80">
        <v>0</v>
      </c>
      <c r="N172" s="80">
        <v>0</v>
      </c>
      <c r="O172" s="80">
        <v>0</v>
      </c>
      <c r="P172" s="80">
        <v>0</v>
      </c>
      <c r="Q172" s="80">
        <v>0</v>
      </c>
      <c r="R172" s="80">
        <v>0</v>
      </c>
      <c r="S172" s="80">
        <v>0</v>
      </c>
      <c r="T172" s="80">
        <v>0</v>
      </c>
      <c r="U172" s="80">
        <v>0</v>
      </c>
      <c r="V172" s="80">
        <v>0</v>
      </c>
      <c r="W172" s="80">
        <v>0</v>
      </c>
      <c r="X172" s="80">
        <v>0</v>
      </c>
      <c r="Y172" s="80">
        <v>0</v>
      </c>
      <c r="Z172" s="80">
        <v>0</v>
      </c>
      <c r="AA172" s="80">
        <v>0</v>
      </c>
      <c r="AB172" s="80">
        <v>0</v>
      </c>
      <c r="AC172" s="80">
        <v>0</v>
      </c>
      <c r="AD172" s="80">
        <v>0</v>
      </c>
      <c r="AE172" s="80">
        <v>0</v>
      </c>
      <c r="AF172" s="80">
        <v>0</v>
      </c>
      <c r="AG172" s="80">
        <v>0</v>
      </c>
      <c r="AH172" s="80">
        <v>0</v>
      </c>
      <c r="AI172" s="80">
        <v>0</v>
      </c>
      <c r="AJ172" s="80">
        <v>0</v>
      </c>
      <c r="AK172" s="80">
        <v>0</v>
      </c>
      <c r="AL172" s="80">
        <v>0</v>
      </c>
      <c r="AM172" s="80">
        <v>0</v>
      </c>
      <c r="AN172" s="80">
        <v>0</v>
      </c>
      <c r="AO172" s="80">
        <v>0</v>
      </c>
      <c r="AP172" s="80">
        <v>0</v>
      </c>
      <c r="AQ172" s="80">
        <v>0</v>
      </c>
      <c r="AR172" s="80">
        <v>0</v>
      </c>
      <c r="AS172" s="80">
        <v>0</v>
      </c>
      <c r="AT172" s="80">
        <v>0</v>
      </c>
      <c r="AU172" s="80">
        <v>0</v>
      </c>
      <c r="AV172" s="80">
        <v>0</v>
      </c>
      <c r="AW172" s="80">
        <v>0</v>
      </c>
      <c r="AX172" s="80">
        <v>0</v>
      </c>
      <c r="AY172" s="80">
        <v>0</v>
      </c>
      <c r="AZ172" s="80">
        <v>0</v>
      </c>
      <c r="BA172" s="80">
        <v>0</v>
      </c>
    </row>
    <row r="173" spans="1:53">
      <c r="A173" s="153" t="s">
        <v>292</v>
      </c>
    </row>
    <row r="174" spans="1:53">
      <c r="A174" s="151" t="s">
        <v>293</v>
      </c>
      <c r="B174" s="80">
        <v>58674.7</v>
      </c>
      <c r="C174" s="80">
        <v>58661.7</v>
      </c>
      <c r="D174" s="80">
        <v>61265.77</v>
      </c>
      <c r="E174" s="80">
        <v>61265.77</v>
      </c>
      <c r="F174" s="80">
        <v>61266.77</v>
      </c>
      <c r="G174" s="80">
        <v>61265.77</v>
      </c>
      <c r="H174" s="80">
        <v>61266.77</v>
      </c>
      <c r="I174" s="80">
        <v>61267.77</v>
      </c>
      <c r="J174" s="80">
        <v>61266.77</v>
      </c>
      <c r="K174" s="80">
        <v>61267.77</v>
      </c>
      <c r="L174" s="80">
        <v>61266.77</v>
      </c>
      <c r="M174" s="80">
        <v>61267.77</v>
      </c>
      <c r="N174" s="80">
        <v>730004.1</v>
      </c>
      <c r="O174" s="80">
        <v>58674.7</v>
      </c>
      <c r="P174" s="80">
        <v>58661.7</v>
      </c>
      <c r="Q174" s="80">
        <v>61265.77</v>
      </c>
      <c r="R174" s="80">
        <v>61265.77</v>
      </c>
      <c r="S174" s="80">
        <v>61266.77</v>
      </c>
      <c r="T174" s="80">
        <v>61265.77</v>
      </c>
      <c r="U174" s="80">
        <v>61266.77</v>
      </c>
      <c r="V174" s="80">
        <v>61267.77</v>
      </c>
      <c r="W174" s="80">
        <v>61266.77</v>
      </c>
      <c r="X174" s="80">
        <v>61267.77</v>
      </c>
      <c r="Y174" s="80">
        <v>61266.77</v>
      </c>
      <c r="Z174" s="80">
        <v>61267.77</v>
      </c>
      <c r="AA174" s="80">
        <v>730004.1</v>
      </c>
      <c r="AB174" s="80">
        <v>58674.7</v>
      </c>
      <c r="AC174" s="80">
        <v>58661.7</v>
      </c>
      <c r="AD174" s="80">
        <v>61265.77</v>
      </c>
      <c r="AE174" s="80">
        <v>61265.77</v>
      </c>
      <c r="AF174" s="80">
        <v>61266.77</v>
      </c>
      <c r="AG174" s="80">
        <v>61265.77</v>
      </c>
      <c r="AH174" s="80">
        <v>61266.77</v>
      </c>
      <c r="AI174" s="80">
        <v>61267.77</v>
      </c>
      <c r="AJ174" s="80">
        <v>61266.77</v>
      </c>
      <c r="AK174" s="80">
        <v>61267.77</v>
      </c>
      <c r="AL174" s="80">
        <v>61266.77</v>
      </c>
      <c r="AM174" s="80">
        <v>61267.77</v>
      </c>
      <c r="AN174" s="80">
        <v>730004.1</v>
      </c>
      <c r="AO174" s="80">
        <v>58674.7</v>
      </c>
      <c r="AP174" s="80">
        <v>58661.7</v>
      </c>
      <c r="AQ174" s="80">
        <v>61265.77</v>
      </c>
      <c r="AR174" s="80">
        <v>61265.77</v>
      </c>
      <c r="AS174" s="80">
        <v>61266.77</v>
      </c>
      <c r="AT174" s="80">
        <v>61265.77</v>
      </c>
      <c r="AU174" s="80">
        <v>61266.77</v>
      </c>
      <c r="AV174" s="80">
        <v>61267.77</v>
      </c>
      <c r="AW174" s="80">
        <v>61266.77</v>
      </c>
      <c r="AX174" s="80">
        <v>61267.77</v>
      </c>
      <c r="AY174" s="80">
        <v>61266.77</v>
      </c>
      <c r="AZ174" s="80">
        <v>61267.77</v>
      </c>
      <c r="BA174" s="80">
        <v>730004.1</v>
      </c>
    </row>
    <row r="175" spans="1:53">
      <c r="A175" s="151" t="s">
        <v>294</v>
      </c>
      <c r="B175" s="80">
        <v>0</v>
      </c>
      <c r="C175" s="80">
        <v>0</v>
      </c>
      <c r="D175" s="80">
        <v>0</v>
      </c>
      <c r="E175" s="80">
        <v>0</v>
      </c>
      <c r="F175" s="80">
        <v>0</v>
      </c>
      <c r="G175" s="80">
        <v>0</v>
      </c>
      <c r="H175" s="80">
        <v>0</v>
      </c>
      <c r="I175" s="80">
        <v>0</v>
      </c>
      <c r="J175" s="80">
        <v>0</v>
      </c>
      <c r="K175" s="80">
        <v>0</v>
      </c>
      <c r="L175" s="80">
        <v>0</v>
      </c>
      <c r="M175" s="80">
        <v>0</v>
      </c>
      <c r="N175" s="80">
        <v>0</v>
      </c>
      <c r="O175" s="80">
        <v>0</v>
      </c>
      <c r="P175" s="80">
        <v>0</v>
      </c>
      <c r="Q175" s="80">
        <v>0</v>
      </c>
      <c r="R175" s="80">
        <v>0</v>
      </c>
      <c r="S175" s="80">
        <v>0</v>
      </c>
      <c r="T175" s="80">
        <v>0</v>
      </c>
      <c r="U175" s="80">
        <v>0</v>
      </c>
      <c r="V175" s="80">
        <v>0</v>
      </c>
      <c r="W175" s="80">
        <v>0</v>
      </c>
      <c r="X175" s="80">
        <v>0</v>
      </c>
      <c r="Y175" s="80">
        <v>0</v>
      </c>
      <c r="Z175" s="80">
        <v>0</v>
      </c>
      <c r="AA175" s="80">
        <v>0</v>
      </c>
      <c r="AB175" s="80">
        <v>0</v>
      </c>
      <c r="AC175" s="80">
        <v>0</v>
      </c>
      <c r="AD175" s="80">
        <v>0</v>
      </c>
      <c r="AE175" s="80">
        <v>0</v>
      </c>
      <c r="AF175" s="80">
        <v>0</v>
      </c>
      <c r="AG175" s="80">
        <v>0</v>
      </c>
      <c r="AH175" s="80">
        <v>0</v>
      </c>
      <c r="AI175" s="80">
        <v>0</v>
      </c>
      <c r="AJ175" s="80">
        <v>0</v>
      </c>
      <c r="AK175" s="80">
        <v>0</v>
      </c>
      <c r="AL175" s="80">
        <v>0</v>
      </c>
      <c r="AM175" s="80">
        <v>0</v>
      </c>
      <c r="AN175" s="80">
        <v>0</v>
      </c>
      <c r="AO175" s="80">
        <v>0</v>
      </c>
      <c r="AP175" s="80">
        <v>0</v>
      </c>
      <c r="AQ175" s="80">
        <v>0</v>
      </c>
      <c r="AR175" s="80">
        <v>0</v>
      </c>
      <c r="AS175" s="80">
        <v>0</v>
      </c>
      <c r="AT175" s="80">
        <v>0</v>
      </c>
      <c r="AU175" s="80">
        <v>0</v>
      </c>
      <c r="AV175" s="80">
        <v>0</v>
      </c>
      <c r="AW175" s="80">
        <v>0</v>
      </c>
      <c r="AX175" s="80">
        <v>0</v>
      </c>
      <c r="AY175" s="80">
        <v>0</v>
      </c>
      <c r="AZ175" s="80">
        <v>0</v>
      </c>
      <c r="BA175" s="80">
        <v>0</v>
      </c>
    </row>
    <row r="176" spans="1:53">
      <c r="A176" s="151" t="s">
        <v>295</v>
      </c>
      <c r="B176" s="80">
        <v>0</v>
      </c>
      <c r="C176" s="80">
        <v>0</v>
      </c>
      <c r="D176" s="80">
        <v>0</v>
      </c>
      <c r="E176" s="80">
        <v>0</v>
      </c>
      <c r="F176" s="80">
        <v>0</v>
      </c>
      <c r="G176" s="80">
        <v>0</v>
      </c>
      <c r="H176" s="80">
        <v>0</v>
      </c>
      <c r="I176" s="80">
        <v>0</v>
      </c>
      <c r="J176" s="80">
        <v>0</v>
      </c>
      <c r="K176" s="80">
        <v>0</v>
      </c>
      <c r="L176" s="80">
        <v>0</v>
      </c>
      <c r="M176" s="80">
        <v>0</v>
      </c>
      <c r="N176" s="80">
        <v>0</v>
      </c>
      <c r="O176" s="80">
        <v>0</v>
      </c>
      <c r="P176" s="80">
        <v>0</v>
      </c>
      <c r="Q176" s="80">
        <v>0</v>
      </c>
      <c r="R176" s="80">
        <v>0</v>
      </c>
      <c r="S176" s="80">
        <v>0</v>
      </c>
      <c r="T176" s="80">
        <v>0</v>
      </c>
      <c r="U176" s="80">
        <v>0</v>
      </c>
      <c r="V176" s="80">
        <v>0</v>
      </c>
      <c r="W176" s="80">
        <v>0</v>
      </c>
      <c r="X176" s="80">
        <v>0</v>
      </c>
      <c r="Y176" s="80">
        <v>0</v>
      </c>
      <c r="Z176" s="80">
        <v>0</v>
      </c>
      <c r="AA176" s="80">
        <v>0</v>
      </c>
      <c r="AB176" s="80">
        <v>0</v>
      </c>
      <c r="AC176" s="80">
        <v>0</v>
      </c>
      <c r="AD176" s="80">
        <v>0</v>
      </c>
      <c r="AE176" s="80">
        <v>0</v>
      </c>
      <c r="AF176" s="80">
        <v>0</v>
      </c>
      <c r="AG176" s="80">
        <v>0</v>
      </c>
      <c r="AH176" s="80">
        <v>0</v>
      </c>
      <c r="AI176" s="80">
        <v>0</v>
      </c>
      <c r="AJ176" s="80">
        <v>0</v>
      </c>
      <c r="AK176" s="80">
        <v>0</v>
      </c>
      <c r="AL176" s="80">
        <v>0</v>
      </c>
      <c r="AM176" s="80">
        <v>0</v>
      </c>
      <c r="AN176" s="80">
        <v>0</v>
      </c>
      <c r="AO176" s="80">
        <v>0</v>
      </c>
      <c r="AP176" s="80">
        <v>0</v>
      </c>
      <c r="AQ176" s="80">
        <v>0</v>
      </c>
      <c r="AR176" s="80">
        <v>0</v>
      </c>
      <c r="AS176" s="80">
        <v>0</v>
      </c>
      <c r="AT176" s="80">
        <v>0</v>
      </c>
      <c r="AU176" s="80">
        <v>0</v>
      </c>
      <c r="AV176" s="80">
        <v>0</v>
      </c>
      <c r="AW176" s="80">
        <v>0</v>
      </c>
      <c r="AX176" s="80">
        <v>0</v>
      </c>
      <c r="AY176" s="80">
        <v>0</v>
      </c>
      <c r="AZ176" s="80">
        <v>0</v>
      </c>
      <c r="BA176" s="80">
        <v>0</v>
      </c>
    </row>
    <row r="177" spans="1:53">
      <c r="A177" s="151" t="s">
        <v>296</v>
      </c>
      <c r="B177" s="80">
        <v>0</v>
      </c>
      <c r="C177" s="80">
        <v>0</v>
      </c>
      <c r="D177" s="80">
        <v>0</v>
      </c>
      <c r="E177" s="80">
        <v>0</v>
      </c>
      <c r="F177" s="80">
        <v>0</v>
      </c>
      <c r="G177" s="80">
        <v>0</v>
      </c>
      <c r="H177" s="80">
        <v>0</v>
      </c>
      <c r="I177" s="80">
        <v>0</v>
      </c>
      <c r="J177" s="80">
        <v>0</v>
      </c>
      <c r="K177" s="80">
        <v>0</v>
      </c>
      <c r="L177" s="80">
        <v>0</v>
      </c>
      <c r="M177" s="80">
        <v>0</v>
      </c>
      <c r="N177" s="80">
        <v>0</v>
      </c>
      <c r="O177" s="80">
        <v>0</v>
      </c>
      <c r="P177" s="80">
        <v>0</v>
      </c>
      <c r="Q177" s="80">
        <v>0</v>
      </c>
      <c r="R177" s="80">
        <v>0</v>
      </c>
      <c r="S177" s="80">
        <v>0</v>
      </c>
      <c r="T177" s="80">
        <v>0</v>
      </c>
      <c r="U177" s="80">
        <v>0</v>
      </c>
      <c r="V177" s="80">
        <v>0</v>
      </c>
      <c r="W177" s="80">
        <v>0</v>
      </c>
      <c r="X177" s="80">
        <v>0</v>
      </c>
      <c r="Y177" s="80">
        <v>0</v>
      </c>
      <c r="Z177" s="80">
        <v>0</v>
      </c>
      <c r="AA177" s="80">
        <v>0</v>
      </c>
      <c r="AB177" s="80">
        <v>0</v>
      </c>
      <c r="AC177" s="80">
        <v>0</v>
      </c>
      <c r="AD177" s="80">
        <v>0</v>
      </c>
      <c r="AE177" s="80">
        <v>0</v>
      </c>
      <c r="AF177" s="80">
        <v>0</v>
      </c>
      <c r="AG177" s="80">
        <v>0</v>
      </c>
      <c r="AH177" s="80">
        <v>0</v>
      </c>
      <c r="AI177" s="80">
        <v>0</v>
      </c>
      <c r="AJ177" s="80">
        <v>0</v>
      </c>
      <c r="AK177" s="80">
        <v>0</v>
      </c>
      <c r="AL177" s="80">
        <v>0</v>
      </c>
      <c r="AM177" s="80">
        <v>0</v>
      </c>
      <c r="AN177" s="80">
        <v>0</v>
      </c>
      <c r="AO177" s="80">
        <v>0</v>
      </c>
      <c r="AP177" s="80">
        <v>0</v>
      </c>
      <c r="AQ177" s="80">
        <v>0</v>
      </c>
      <c r="AR177" s="80">
        <v>0</v>
      </c>
      <c r="AS177" s="80">
        <v>0</v>
      </c>
      <c r="AT177" s="80">
        <v>0</v>
      </c>
      <c r="AU177" s="80">
        <v>0</v>
      </c>
      <c r="AV177" s="80">
        <v>0</v>
      </c>
      <c r="AW177" s="80">
        <v>0</v>
      </c>
      <c r="AX177" s="80">
        <v>0</v>
      </c>
      <c r="AY177" s="80">
        <v>0</v>
      </c>
      <c r="AZ177" s="80">
        <v>0</v>
      </c>
      <c r="BA177" s="80">
        <v>0</v>
      </c>
    </row>
    <row r="178" spans="1:53">
      <c r="A178" s="151" t="s">
        <v>297</v>
      </c>
      <c r="B178" s="80">
        <v>0</v>
      </c>
      <c r="C178" s="80">
        <v>0</v>
      </c>
      <c r="D178" s="80">
        <v>0</v>
      </c>
      <c r="E178" s="80">
        <v>0</v>
      </c>
      <c r="F178" s="80">
        <v>0</v>
      </c>
      <c r="G178" s="80">
        <v>0</v>
      </c>
      <c r="H178" s="80">
        <v>0</v>
      </c>
      <c r="I178" s="80">
        <v>0</v>
      </c>
      <c r="J178" s="80">
        <v>0</v>
      </c>
      <c r="K178" s="80">
        <v>0</v>
      </c>
      <c r="L178" s="80">
        <v>0</v>
      </c>
      <c r="M178" s="80">
        <v>0</v>
      </c>
      <c r="N178" s="80">
        <v>0</v>
      </c>
      <c r="O178" s="80">
        <v>0</v>
      </c>
      <c r="P178" s="80">
        <v>0</v>
      </c>
      <c r="Q178" s="80">
        <v>0</v>
      </c>
      <c r="R178" s="80">
        <v>0</v>
      </c>
      <c r="S178" s="80">
        <v>0</v>
      </c>
      <c r="T178" s="80">
        <v>0</v>
      </c>
      <c r="U178" s="80">
        <v>0</v>
      </c>
      <c r="V178" s="80">
        <v>0</v>
      </c>
      <c r="W178" s="80">
        <v>0</v>
      </c>
      <c r="X178" s="80">
        <v>0</v>
      </c>
      <c r="Y178" s="80">
        <v>0</v>
      </c>
      <c r="Z178" s="80">
        <v>0</v>
      </c>
      <c r="AA178" s="80">
        <v>0</v>
      </c>
      <c r="AB178" s="80">
        <v>0</v>
      </c>
      <c r="AC178" s="80">
        <v>0</v>
      </c>
      <c r="AD178" s="80">
        <v>0</v>
      </c>
      <c r="AE178" s="80">
        <v>0</v>
      </c>
      <c r="AF178" s="80">
        <v>0</v>
      </c>
      <c r="AG178" s="80">
        <v>0</v>
      </c>
      <c r="AH178" s="80">
        <v>0</v>
      </c>
      <c r="AI178" s="80">
        <v>0</v>
      </c>
      <c r="AJ178" s="80">
        <v>0</v>
      </c>
      <c r="AK178" s="80">
        <v>0</v>
      </c>
      <c r="AL178" s="80">
        <v>0</v>
      </c>
      <c r="AM178" s="80">
        <v>0</v>
      </c>
      <c r="AN178" s="80">
        <v>0</v>
      </c>
      <c r="AO178" s="80">
        <v>0</v>
      </c>
      <c r="AP178" s="80">
        <v>0</v>
      </c>
      <c r="AQ178" s="80">
        <v>0</v>
      </c>
      <c r="AR178" s="80">
        <v>0</v>
      </c>
      <c r="AS178" s="80">
        <v>0</v>
      </c>
      <c r="AT178" s="80">
        <v>0</v>
      </c>
      <c r="AU178" s="80">
        <v>0</v>
      </c>
      <c r="AV178" s="80">
        <v>0</v>
      </c>
      <c r="AW178" s="80">
        <v>0</v>
      </c>
      <c r="AX178" s="80">
        <v>0</v>
      </c>
      <c r="AY178" s="80">
        <v>0</v>
      </c>
      <c r="AZ178" s="80">
        <v>0</v>
      </c>
      <c r="BA178" s="80">
        <v>0</v>
      </c>
    </row>
    <row r="179" spans="1:53">
      <c r="A179" s="151" t="s">
        <v>298</v>
      </c>
      <c r="B179" s="80">
        <v>0</v>
      </c>
      <c r="C179" s="80">
        <v>0</v>
      </c>
      <c r="D179" s="80">
        <v>0</v>
      </c>
      <c r="E179" s="80">
        <v>0</v>
      </c>
      <c r="F179" s="80">
        <v>0</v>
      </c>
      <c r="G179" s="80">
        <v>0</v>
      </c>
      <c r="H179" s="80">
        <v>0</v>
      </c>
      <c r="I179" s="80">
        <v>0</v>
      </c>
      <c r="J179" s="80">
        <v>0</v>
      </c>
      <c r="K179" s="80">
        <v>0</v>
      </c>
      <c r="L179" s="80">
        <v>0</v>
      </c>
      <c r="M179" s="80">
        <v>0</v>
      </c>
      <c r="N179" s="80">
        <v>0</v>
      </c>
      <c r="O179" s="80">
        <v>0</v>
      </c>
      <c r="P179" s="80">
        <v>0</v>
      </c>
      <c r="Q179" s="80">
        <v>0</v>
      </c>
      <c r="R179" s="80">
        <v>0</v>
      </c>
      <c r="S179" s="80">
        <v>0</v>
      </c>
      <c r="T179" s="80">
        <v>0</v>
      </c>
      <c r="U179" s="80">
        <v>0</v>
      </c>
      <c r="V179" s="80">
        <v>0</v>
      </c>
      <c r="W179" s="80">
        <v>0</v>
      </c>
      <c r="X179" s="80">
        <v>0</v>
      </c>
      <c r="Y179" s="80">
        <v>0</v>
      </c>
      <c r="Z179" s="80">
        <v>0</v>
      </c>
      <c r="AA179" s="80">
        <v>0</v>
      </c>
      <c r="AB179" s="80">
        <v>0</v>
      </c>
      <c r="AC179" s="80">
        <v>0</v>
      </c>
      <c r="AD179" s="80">
        <v>0</v>
      </c>
      <c r="AE179" s="80">
        <v>0</v>
      </c>
      <c r="AF179" s="80">
        <v>0</v>
      </c>
      <c r="AG179" s="80">
        <v>0</v>
      </c>
      <c r="AH179" s="80">
        <v>0</v>
      </c>
      <c r="AI179" s="80">
        <v>0</v>
      </c>
      <c r="AJ179" s="80">
        <v>0</v>
      </c>
      <c r="AK179" s="80">
        <v>0</v>
      </c>
      <c r="AL179" s="80">
        <v>0</v>
      </c>
      <c r="AM179" s="80">
        <v>0</v>
      </c>
      <c r="AN179" s="80">
        <v>0</v>
      </c>
      <c r="AO179" s="80">
        <v>0</v>
      </c>
      <c r="AP179" s="80">
        <v>0</v>
      </c>
      <c r="AQ179" s="80">
        <v>0</v>
      </c>
      <c r="AR179" s="80">
        <v>0</v>
      </c>
      <c r="AS179" s="80">
        <v>0</v>
      </c>
      <c r="AT179" s="80">
        <v>0</v>
      </c>
      <c r="AU179" s="80">
        <v>0</v>
      </c>
      <c r="AV179" s="80">
        <v>0</v>
      </c>
      <c r="AW179" s="80">
        <v>0</v>
      </c>
      <c r="AX179" s="80">
        <v>0</v>
      </c>
      <c r="AY179" s="80">
        <v>0</v>
      </c>
      <c r="AZ179" s="80">
        <v>0</v>
      </c>
      <c r="BA179" s="80">
        <v>0</v>
      </c>
    </row>
    <row r="180" spans="1:53">
      <c r="A180" s="151" t="s">
        <v>299</v>
      </c>
      <c r="B180" s="80">
        <v>0</v>
      </c>
      <c r="C180" s="80">
        <v>0</v>
      </c>
      <c r="D180" s="80">
        <v>0</v>
      </c>
      <c r="E180" s="80">
        <v>0</v>
      </c>
      <c r="F180" s="80">
        <v>0</v>
      </c>
      <c r="G180" s="80">
        <v>0</v>
      </c>
      <c r="H180" s="80">
        <v>0</v>
      </c>
      <c r="I180" s="80">
        <v>0</v>
      </c>
      <c r="J180" s="80">
        <v>0</v>
      </c>
      <c r="K180" s="80">
        <v>0</v>
      </c>
      <c r="L180" s="80">
        <v>0</v>
      </c>
      <c r="M180" s="80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80">
        <v>0</v>
      </c>
      <c r="W180" s="80">
        <v>0</v>
      </c>
      <c r="X180" s="80">
        <v>0</v>
      </c>
      <c r="Y180" s="80">
        <v>0</v>
      </c>
      <c r="Z180" s="80">
        <v>0</v>
      </c>
      <c r="AA180" s="80">
        <v>0</v>
      </c>
      <c r="AB180" s="80">
        <v>0</v>
      </c>
      <c r="AC180" s="80">
        <v>0</v>
      </c>
      <c r="AD180" s="80">
        <v>0</v>
      </c>
      <c r="AE180" s="80">
        <v>0</v>
      </c>
      <c r="AF180" s="80">
        <v>0</v>
      </c>
      <c r="AG180" s="80">
        <v>0</v>
      </c>
      <c r="AH180" s="80">
        <v>0</v>
      </c>
      <c r="AI180" s="80">
        <v>0</v>
      </c>
      <c r="AJ180" s="80">
        <v>0</v>
      </c>
      <c r="AK180" s="80">
        <v>0</v>
      </c>
      <c r="AL180" s="80">
        <v>0</v>
      </c>
      <c r="AM180" s="80">
        <v>0</v>
      </c>
      <c r="AN180" s="80">
        <v>0</v>
      </c>
      <c r="AO180" s="80">
        <v>0</v>
      </c>
      <c r="AP180" s="80">
        <v>0</v>
      </c>
      <c r="AQ180" s="80">
        <v>0</v>
      </c>
      <c r="AR180" s="80">
        <v>0</v>
      </c>
      <c r="AS180" s="80">
        <v>0</v>
      </c>
      <c r="AT180" s="80">
        <v>0</v>
      </c>
      <c r="AU180" s="80">
        <v>0</v>
      </c>
      <c r="AV180" s="80">
        <v>0</v>
      </c>
      <c r="AW180" s="80">
        <v>0</v>
      </c>
      <c r="AX180" s="80">
        <v>0</v>
      </c>
      <c r="AY180" s="80">
        <v>0</v>
      </c>
      <c r="AZ180" s="80">
        <v>0</v>
      </c>
      <c r="BA180" s="80">
        <v>0</v>
      </c>
    </row>
    <row r="181" spans="1:53">
      <c r="A181" s="151" t="s">
        <v>300</v>
      </c>
      <c r="B181" s="80">
        <v>0</v>
      </c>
      <c r="C181" s="80">
        <v>0</v>
      </c>
      <c r="D181" s="80">
        <v>0</v>
      </c>
      <c r="E181" s="80">
        <v>0</v>
      </c>
      <c r="F181" s="80">
        <v>0</v>
      </c>
      <c r="G181" s="80">
        <v>0</v>
      </c>
      <c r="H181" s="80">
        <v>0</v>
      </c>
      <c r="I181" s="80">
        <v>0</v>
      </c>
      <c r="J181" s="80">
        <v>0</v>
      </c>
      <c r="K181" s="80">
        <v>0</v>
      </c>
      <c r="L181" s="80">
        <v>0</v>
      </c>
      <c r="M181" s="80">
        <v>0</v>
      </c>
      <c r="N181" s="80">
        <v>0</v>
      </c>
      <c r="O181" s="80">
        <v>0</v>
      </c>
      <c r="P181" s="80">
        <v>0</v>
      </c>
      <c r="Q181" s="80">
        <v>0</v>
      </c>
      <c r="R181" s="80">
        <v>0</v>
      </c>
      <c r="S181" s="80">
        <v>0</v>
      </c>
      <c r="T181" s="80">
        <v>0</v>
      </c>
      <c r="U181" s="80">
        <v>0</v>
      </c>
      <c r="V181" s="80">
        <v>0</v>
      </c>
      <c r="W181" s="80">
        <v>0</v>
      </c>
      <c r="X181" s="80">
        <v>0</v>
      </c>
      <c r="Y181" s="80">
        <v>0</v>
      </c>
      <c r="Z181" s="80">
        <v>0</v>
      </c>
      <c r="AA181" s="80">
        <v>0</v>
      </c>
      <c r="AB181" s="80">
        <v>0</v>
      </c>
      <c r="AC181" s="80">
        <v>0</v>
      </c>
      <c r="AD181" s="80">
        <v>0</v>
      </c>
      <c r="AE181" s="80">
        <v>0</v>
      </c>
      <c r="AF181" s="80">
        <v>0</v>
      </c>
      <c r="AG181" s="80">
        <v>0</v>
      </c>
      <c r="AH181" s="80">
        <v>0</v>
      </c>
      <c r="AI181" s="80">
        <v>0</v>
      </c>
      <c r="AJ181" s="80">
        <v>0</v>
      </c>
      <c r="AK181" s="80">
        <v>0</v>
      </c>
      <c r="AL181" s="80">
        <v>0</v>
      </c>
      <c r="AM181" s="80">
        <v>0</v>
      </c>
      <c r="AN181" s="80">
        <v>0</v>
      </c>
      <c r="AO181" s="80">
        <v>0</v>
      </c>
      <c r="AP181" s="80">
        <v>0</v>
      </c>
      <c r="AQ181" s="80">
        <v>0</v>
      </c>
      <c r="AR181" s="80">
        <v>0</v>
      </c>
      <c r="AS181" s="80">
        <v>0</v>
      </c>
      <c r="AT181" s="80">
        <v>0</v>
      </c>
      <c r="AU181" s="80">
        <v>0</v>
      </c>
      <c r="AV181" s="80">
        <v>0</v>
      </c>
      <c r="AW181" s="80">
        <v>0</v>
      </c>
      <c r="AX181" s="80">
        <v>0</v>
      </c>
      <c r="AY181" s="80">
        <v>0</v>
      </c>
      <c r="AZ181" s="80">
        <v>0</v>
      </c>
      <c r="BA181" s="80">
        <v>0</v>
      </c>
    </row>
    <row r="182" spans="1:53">
      <c r="A182" s="151" t="s">
        <v>301</v>
      </c>
      <c r="B182" s="80">
        <v>0</v>
      </c>
      <c r="C182" s="80">
        <v>0</v>
      </c>
      <c r="D182" s="80">
        <v>0</v>
      </c>
      <c r="E182" s="80">
        <v>0</v>
      </c>
      <c r="F182" s="80">
        <v>0</v>
      </c>
      <c r="G182" s="80">
        <v>0</v>
      </c>
      <c r="H182" s="80">
        <v>0</v>
      </c>
      <c r="I182" s="80">
        <v>0</v>
      </c>
      <c r="J182" s="80">
        <v>0</v>
      </c>
      <c r="K182" s="80">
        <v>0</v>
      </c>
      <c r="L182" s="80">
        <v>0</v>
      </c>
      <c r="M182" s="80">
        <v>0</v>
      </c>
      <c r="N182" s="80">
        <v>0</v>
      </c>
      <c r="O182" s="80">
        <v>0</v>
      </c>
      <c r="P182" s="80">
        <v>0</v>
      </c>
      <c r="Q182" s="80">
        <v>0</v>
      </c>
      <c r="R182" s="80">
        <v>0</v>
      </c>
      <c r="S182" s="80">
        <v>0</v>
      </c>
      <c r="T182" s="80">
        <v>0</v>
      </c>
      <c r="U182" s="80">
        <v>0</v>
      </c>
      <c r="V182" s="80">
        <v>0</v>
      </c>
      <c r="W182" s="80">
        <v>0</v>
      </c>
      <c r="X182" s="80">
        <v>0</v>
      </c>
      <c r="Y182" s="80">
        <v>0</v>
      </c>
      <c r="Z182" s="80">
        <v>0</v>
      </c>
      <c r="AA182" s="80">
        <v>0</v>
      </c>
      <c r="AB182" s="80">
        <v>0</v>
      </c>
      <c r="AC182" s="80">
        <v>0</v>
      </c>
      <c r="AD182" s="80">
        <v>0</v>
      </c>
      <c r="AE182" s="80">
        <v>0</v>
      </c>
      <c r="AF182" s="80">
        <v>0</v>
      </c>
      <c r="AG182" s="80">
        <v>0</v>
      </c>
      <c r="AH182" s="80">
        <v>0</v>
      </c>
      <c r="AI182" s="80">
        <v>0</v>
      </c>
      <c r="AJ182" s="80">
        <v>0</v>
      </c>
      <c r="AK182" s="80">
        <v>0</v>
      </c>
      <c r="AL182" s="80">
        <v>0</v>
      </c>
      <c r="AM182" s="80">
        <v>0</v>
      </c>
      <c r="AN182" s="80">
        <v>0</v>
      </c>
      <c r="AO182" s="80">
        <v>0</v>
      </c>
      <c r="AP182" s="80">
        <v>0</v>
      </c>
      <c r="AQ182" s="80">
        <v>0</v>
      </c>
      <c r="AR182" s="80">
        <v>0</v>
      </c>
      <c r="AS182" s="80">
        <v>0</v>
      </c>
      <c r="AT182" s="80">
        <v>0</v>
      </c>
      <c r="AU182" s="80">
        <v>0</v>
      </c>
      <c r="AV182" s="80">
        <v>0</v>
      </c>
      <c r="AW182" s="80">
        <v>0</v>
      </c>
      <c r="AX182" s="80">
        <v>0</v>
      </c>
      <c r="AY182" s="80">
        <v>0</v>
      </c>
      <c r="AZ182" s="80">
        <v>0</v>
      </c>
      <c r="BA182" s="80">
        <v>0</v>
      </c>
    </row>
    <row r="183" spans="1:53">
      <c r="A183" s="151" t="s">
        <v>302</v>
      </c>
      <c r="B183" s="80">
        <v>58674.7</v>
      </c>
      <c r="C183" s="80">
        <v>58661.7</v>
      </c>
      <c r="D183" s="80">
        <v>61265.77</v>
      </c>
      <c r="E183" s="80">
        <v>61265.77</v>
      </c>
      <c r="F183" s="80">
        <v>61266.77</v>
      </c>
      <c r="G183" s="80">
        <v>61265.77</v>
      </c>
      <c r="H183" s="80">
        <v>61266.77</v>
      </c>
      <c r="I183" s="80">
        <v>61267.77</v>
      </c>
      <c r="J183" s="80">
        <v>61266.77</v>
      </c>
      <c r="K183" s="80">
        <v>61267.77</v>
      </c>
      <c r="L183" s="80">
        <v>61266.77</v>
      </c>
      <c r="M183" s="80">
        <v>61267.77</v>
      </c>
      <c r="N183" s="80">
        <v>730004.1</v>
      </c>
      <c r="O183" s="80">
        <v>58674.7</v>
      </c>
      <c r="P183" s="80">
        <v>58661.7</v>
      </c>
      <c r="Q183" s="80">
        <v>61265.77</v>
      </c>
      <c r="R183" s="80">
        <v>61265.77</v>
      </c>
      <c r="S183" s="80">
        <v>61266.77</v>
      </c>
      <c r="T183" s="80">
        <v>61265.77</v>
      </c>
      <c r="U183" s="80">
        <v>61266.77</v>
      </c>
      <c r="V183" s="80">
        <v>61267.77</v>
      </c>
      <c r="W183" s="80">
        <v>61266.77</v>
      </c>
      <c r="X183" s="80">
        <v>61267.77</v>
      </c>
      <c r="Y183" s="80">
        <v>61266.77</v>
      </c>
      <c r="Z183" s="80">
        <v>61267.77</v>
      </c>
      <c r="AA183" s="80">
        <v>730004.1</v>
      </c>
      <c r="AB183" s="80">
        <v>58674.7</v>
      </c>
      <c r="AC183" s="80">
        <v>58661.7</v>
      </c>
      <c r="AD183" s="80">
        <v>61265.77</v>
      </c>
      <c r="AE183" s="80">
        <v>61265.77</v>
      </c>
      <c r="AF183" s="80">
        <v>61266.77</v>
      </c>
      <c r="AG183" s="80">
        <v>61265.77</v>
      </c>
      <c r="AH183" s="80">
        <v>61266.77</v>
      </c>
      <c r="AI183" s="80">
        <v>61267.77</v>
      </c>
      <c r="AJ183" s="80">
        <v>61266.77</v>
      </c>
      <c r="AK183" s="80">
        <v>61267.77</v>
      </c>
      <c r="AL183" s="80">
        <v>61266.77</v>
      </c>
      <c r="AM183" s="80">
        <v>61267.77</v>
      </c>
      <c r="AN183" s="80">
        <v>730004.1</v>
      </c>
      <c r="AO183" s="80">
        <v>58674.7</v>
      </c>
      <c r="AP183" s="80">
        <v>58661.7</v>
      </c>
      <c r="AQ183" s="80">
        <v>61265.77</v>
      </c>
      <c r="AR183" s="80">
        <v>61265.77</v>
      </c>
      <c r="AS183" s="80">
        <v>61266.77</v>
      </c>
      <c r="AT183" s="80">
        <v>61265.77</v>
      </c>
      <c r="AU183" s="80">
        <v>61266.77</v>
      </c>
      <c r="AV183" s="80">
        <v>61267.77</v>
      </c>
      <c r="AW183" s="80">
        <v>61266.77</v>
      </c>
      <c r="AX183" s="80">
        <v>61267.77</v>
      </c>
      <c r="AY183" s="80">
        <v>61266.77</v>
      </c>
      <c r="AZ183" s="80">
        <v>61267.77</v>
      </c>
      <c r="BA183" s="80">
        <v>730004.1</v>
      </c>
    </row>
    <row r="184" spans="1:53">
      <c r="A184" s="151" t="s">
        <v>303</v>
      </c>
      <c r="B184" s="80">
        <v>15243997.4722383</v>
      </c>
      <c r="C184" s="80">
        <v>14834888.3922382</v>
      </c>
      <c r="D184" s="80">
        <v>22341549.972238299</v>
      </c>
      <c r="E184" s="80">
        <v>17458892.102238301</v>
      </c>
      <c r="F184" s="80">
        <v>16651559.102238201</v>
      </c>
      <c r="G184" s="80">
        <v>11241235.9922383</v>
      </c>
      <c r="H184" s="80">
        <v>9252170.3622382991</v>
      </c>
      <c r="I184" s="80">
        <v>11069747.9622382</v>
      </c>
      <c r="J184" s="80">
        <v>12930311.092238201</v>
      </c>
      <c r="K184" s="80">
        <v>13620824.382238301</v>
      </c>
      <c r="L184" s="80">
        <v>14384745.8022383</v>
      </c>
      <c r="M184" s="80">
        <v>7741620.5922382995</v>
      </c>
      <c r="N184" s="80">
        <v>166771543.226859</v>
      </c>
      <c r="O184" s="80">
        <v>17591617.4043466</v>
      </c>
      <c r="P184" s="80">
        <v>13900753.3243466</v>
      </c>
      <c r="Q184" s="80">
        <v>16485830.9043466</v>
      </c>
      <c r="R184" s="80">
        <v>14192734.034346599</v>
      </c>
      <c r="S184" s="80">
        <v>17501892.034346599</v>
      </c>
      <c r="T184" s="80">
        <v>14639540.9243466</v>
      </c>
      <c r="U184" s="80">
        <v>14173119.294346601</v>
      </c>
      <c r="V184" s="80">
        <v>15185330.8943466</v>
      </c>
      <c r="W184" s="80">
        <v>15403942.024346599</v>
      </c>
      <c r="X184" s="80">
        <v>14857827.3143466</v>
      </c>
      <c r="Y184" s="80">
        <v>17581393.734346598</v>
      </c>
      <c r="Z184" s="80">
        <v>12388417.524346599</v>
      </c>
      <c r="AA184" s="80">
        <v>183902399.412159</v>
      </c>
      <c r="AB184" s="80">
        <v>17994852.568121601</v>
      </c>
      <c r="AC184" s="80">
        <v>14303988.488121601</v>
      </c>
      <c r="AD184" s="80">
        <v>16889066.068121601</v>
      </c>
      <c r="AE184" s="80">
        <v>14595969.1981216</v>
      </c>
      <c r="AF184" s="80">
        <v>17905127.1981216</v>
      </c>
      <c r="AG184" s="80">
        <v>15042776.0881216</v>
      </c>
      <c r="AH184" s="80">
        <v>14576354.4581216</v>
      </c>
      <c r="AI184" s="80">
        <v>15588566.058121599</v>
      </c>
      <c r="AJ184" s="80">
        <v>15807177.1881216</v>
      </c>
      <c r="AK184" s="80">
        <v>15261062.478121599</v>
      </c>
      <c r="AL184" s="80">
        <v>17984628.898121599</v>
      </c>
      <c r="AM184" s="80">
        <v>12791652.6881216</v>
      </c>
      <c r="AN184" s="80">
        <v>188741221.37745899</v>
      </c>
      <c r="AO184" s="80">
        <v>18299231.324058399</v>
      </c>
      <c r="AP184" s="80">
        <v>14608367.2440584</v>
      </c>
      <c r="AQ184" s="80">
        <v>17193444.824058399</v>
      </c>
      <c r="AR184" s="80">
        <v>14900347.954058399</v>
      </c>
      <c r="AS184" s="80">
        <v>18209505.954058401</v>
      </c>
      <c r="AT184" s="80">
        <v>15347154.8440584</v>
      </c>
      <c r="AU184" s="80">
        <v>14880733.214058399</v>
      </c>
      <c r="AV184" s="80">
        <v>15892944.814058401</v>
      </c>
      <c r="AW184" s="80">
        <v>16111555.9440584</v>
      </c>
      <c r="AX184" s="80">
        <v>15565441.234058401</v>
      </c>
      <c r="AY184" s="80">
        <v>18289007.654058401</v>
      </c>
      <c r="AZ184" s="80">
        <v>13096031.4440584</v>
      </c>
      <c r="BA184" s="80">
        <v>192393766.44870001</v>
      </c>
    </row>
    <row r="185" spans="1:53">
      <c r="A185" s="153" t="s">
        <v>304</v>
      </c>
    </row>
    <row r="186" spans="1:53">
      <c r="A186" s="151" t="s">
        <v>305</v>
      </c>
    </row>
    <row r="187" spans="1:53">
      <c r="A187" s="151" t="s">
        <v>306</v>
      </c>
      <c r="B187" s="80">
        <v>3307.5099999999902</v>
      </c>
      <c r="C187" s="80">
        <v>3307.5099999999902</v>
      </c>
      <c r="D187" s="80">
        <v>3423.2599999999902</v>
      </c>
      <c r="E187" s="80">
        <v>3423.2599999999902</v>
      </c>
      <c r="F187" s="80">
        <v>3423.2599999999902</v>
      </c>
      <c r="G187" s="80">
        <v>3423.2599999999902</v>
      </c>
      <c r="H187" s="80">
        <v>3423.2599999999902</v>
      </c>
      <c r="I187" s="80">
        <v>3423.2599999999902</v>
      </c>
      <c r="J187" s="80">
        <v>3423.2599999999902</v>
      </c>
      <c r="K187" s="80">
        <v>3423.2599999999902</v>
      </c>
      <c r="L187" s="80">
        <v>3423.2599999999902</v>
      </c>
      <c r="M187" s="80">
        <v>3423.2599999999902</v>
      </c>
      <c r="N187" s="80">
        <v>40847.619999999901</v>
      </c>
      <c r="O187" s="80">
        <v>3307.5099999999902</v>
      </c>
      <c r="P187" s="80">
        <v>3307.5099999999902</v>
      </c>
      <c r="Q187" s="80">
        <v>3423.2599999999902</v>
      </c>
      <c r="R187" s="80">
        <v>3423.2599999999902</v>
      </c>
      <c r="S187" s="80">
        <v>3423.2599999999902</v>
      </c>
      <c r="T187" s="80">
        <v>3423.2599999999902</v>
      </c>
      <c r="U187" s="80">
        <v>3423.2599999999902</v>
      </c>
      <c r="V187" s="80">
        <v>3423.2599999999902</v>
      </c>
      <c r="W187" s="80">
        <v>3423.2599999999902</v>
      </c>
      <c r="X187" s="80">
        <v>3423.2599999999902</v>
      </c>
      <c r="Y187" s="80">
        <v>3423.2599999999902</v>
      </c>
      <c r="Z187" s="80">
        <v>3423.2599999999902</v>
      </c>
      <c r="AA187" s="80">
        <v>40847.619999999901</v>
      </c>
      <c r="AB187" s="80">
        <v>3307.5099999999902</v>
      </c>
      <c r="AC187" s="80">
        <v>3307.5099999999902</v>
      </c>
      <c r="AD187" s="80">
        <v>3423.2599999999902</v>
      </c>
      <c r="AE187" s="80">
        <v>3423.2599999999902</v>
      </c>
      <c r="AF187" s="80">
        <v>3423.2599999999902</v>
      </c>
      <c r="AG187" s="80">
        <v>3423.2599999999902</v>
      </c>
      <c r="AH187" s="80">
        <v>3423.2599999999902</v>
      </c>
      <c r="AI187" s="80">
        <v>3423.2599999999902</v>
      </c>
      <c r="AJ187" s="80">
        <v>3423.2599999999902</v>
      </c>
      <c r="AK187" s="80">
        <v>3423.2599999999902</v>
      </c>
      <c r="AL187" s="80">
        <v>3423.2599999999902</v>
      </c>
      <c r="AM187" s="80">
        <v>3423.2599999999902</v>
      </c>
      <c r="AN187" s="80">
        <v>40847.619999999901</v>
      </c>
      <c r="AO187" s="80">
        <v>3307.5099999999902</v>
      </c>
      <c r="AP187" s="80">
        <v>3307.5099999999902</v>
      </c>
      <c r="AQ187" s="80">
        <v>3423.2599999999902</v>
      </c>
      <c r="AR187" s="80">
        <v>3423.2599999999902</v>
      </c>
      <c r="AS187" s="80">
        <v>3423.2599999999902</v>
      </c>
      <c r="AT187" s="80">
        <v>3423.2599999999902</v>
      </c>
      <c r="AU187" s="80">
        <v>3423.2599999999902</v>
      </c>
      <c r="AV187" s="80">
        <v>3423.2599999999902</v>
      </c>
      <c r="AW187" s="80">
        <v>3423.2599999999902</v>
      </c>
      <c r="AX187" s="80">
        <v>3423.2599999999902</v>
      </c>
      <c r="AY187" s="80">
        <v>3423.2599999999902</v>
      </c>
      <c r="AZ187" s="80">
        <v>3423.2599999999902</v>
      </c>
      <c r="BA187" s="80">
        <v>40847.619999999901</v>
      </c>
    </row>
    <row r="188" spans="1:53">
      <c r="A188" s="151" t="s">
        <v>307</v>
      </c>
      <c r="B188" s="80">
        <v>3307.5099999999902</v>
      </c>
      <c r="C188" s="80">
        <v>3307.5099999999902</v>
      </c>
      <c r="D188" s="80">
        <v>3423.2599999999902</v>
      </c>
      <c r="E188" s="80">
        <v>3423.2599999999902</v>
      </c>
      <c r="F188" s="80">
        <v>3423.2599999999902</v>
      </c>
      <c r="G188" s="80">
        <v>3423.2599999999902</v>
      </c>
      <c r="H188" s="80">
        <v>3423.2599999999902</v>
      </c>
      <c r="I188" s="80">
        <v>3423.2599999999902</v>
      </c>
      <c r="J188" s="80">
        <v>3423.2599999999902</v>
      </c>
      <c r="K188" s="80">
        <v>3423.2599999999902</v>
      </c>
      <c r="L188" s="80">
        <v>3423.2599999999902</v>
      </c>
      <c r="M188" s="80">
        <v>3423.2599999999902</v>
      </c>
      <c r="N188" s="80">
        <v>40847.619999999901</v>
      </c>
      <c r="O188" s="80">
        <v>3307.5099999999902</v>
      </c>
      <c r="P188" s="80">
        <v>3307.5099999999902</v>
      </c>
      <c r="Q188" s="80">
        <v>3423.2599999999902</v>
      </c>
      <c r="R188" s="80">
        <v>3423.2599999999902</v>
      </c>
      <c r="S188" s="80">
        <v>3423.2599999999902</v>
      </c>
      <c r="T188" s="80">
        <v>3423.2599999999902</v>
      </c>
      <c r="U188" s="80">
        <v>3423.2599999999902</v>
      </c>
      <c r="V188" s="80">
        <v>3423.2599999999902</v>
      </c>
      <c r="W188" s="80">
        <v>3423.2599999999902</v>
      </c>
      <c r="X188" s="80">
        <v>3423.2599999999902</v>
      </c>
      <c r="Y188" s="80">
        <v>3423.2599999999902</v>
      </c>
      <c r="Z188" s="80">
        <v>3423.2599999999902</v>
      </c>
      <c r="AA188" s="80">
        <v>40847.619999999901</v>
      </c>
      <c r="AB188" s="80">
        <v>3307.5099999999902</v>
      </c>
      <c r="AC188" s="80">
        <v>3307.5099999999902</v>
      </c>
      <c r="AD188" s="80">
        <v>3423.2599999999902</v>
      </c>
      <c r="AE188" s="80">
        <v>3423.2599999999902</v>
      </c>
      <c r="AF188" s="80">
        <v>3423.2599999999902</v>
      </c>
      <c r="AG188" s="80">
        <v>3423.2599999999902</v>
      </c>
      <c r="AH188" s="80">
        <v>3423.2599999999902</v>
      </c>
      <c r="AI188" s="80">
        <v>3423.2599999999902</v>
      </c>
      <c r="AJ188" s="80">
        <v>3423.2599999999902</v>
      </c>
      <c r="AK188" s="80">
        <v>3423.2599999999902</v>
      </c>
      <c r="AL188" s="80">
        <v>3423.2599999999902</v>
      </c>
      <c r="AM188" s="80">
        <v>3423.2599999999902</v>
      </c>
      <c r="AN188" s="80">
        <v>40847.619999999901</v>
      </c>
      <c r="AO188" s="80">
        <v>3307.5099999999902</v>
      </c>
      <c r="AP188" s="80">
        <v>3307.5099999999902</v>
      </c>
      <c r="AQ188" s="80">
        <v>3423.2599999999902</v>
      </c>
      <c r="AR188" s="80">
        <v>3423.2599999999902</v>
      </c>
      <c r="AS188" s="80">
        <v>3423.2599999999902</v>
      </c>
      <c r="AT188" s="80">
        <v>3423.2599999999902</v>
      </c>
      <c r="AU188" s="80">
        <v>3423.2599999999902</v>
      </c>
      <c r="AV188" s="80">
        <v>3423.2599999999902</v>
      </c>
      <c r="AW188" s="80">
        <v>3423.2599999999902</v>
      </c>
      <c r="AX188" s="80">
        <v>3423.2599999999902</v>
      </c>
      <c r="AY188" s="80">
        <v>3423.2599999999902</v>
      </c>
      <c r="AZ188" s="80">
        <v>3423.2599999999902</v>
      </c>
      <c r="BA188" s="80">
        <v>40847.619999999901</v>
      </c>
    </row>
    <row r="189" spans="1:53">
      <c r="A189" s="151" t="s">
        <v>308</v>
      </c>
    </row>
    <row r="190" spans="1:53">
      <c r="A190" s="151" t="s">
        <v>309</v>
      </c>
      <c r="B190" s="80">
        <v>58362.088036496199</v>
      </c>
      <c r="C190" s="80">
        <v>58362.088036496199</v>
      </c>
      <c r="D190" s="80">
        <v>58362.088036496199</v>
      </c>
      <c r="E190" s="80">
        <v>58362.088036496199</v>
      </c>
      <c r="F190" s="80">
        <v>58362.088036496199</v>
      </c>
      <c r="G190" s="80">
        <v>58362.088036496199</v>
      </c>
      <c r="H190" s="80">
        <v>58362.088036496199</v>
      </c>
      <c r="I190" s="80">
        <v>58362.088036496199</v>
      </c>
      <c r="J190" s="80">
        <v>58362.088036496199</v>
      </c>
      <c r="K190" s="80">
        <v>58362.088036496199</v>
      </c>
      <c r="L190" s="80">
        <v>58362.088036496199</v>
      </c>
      <c r="M190" s="80">
        <v>58362.088036496199</v>
      </c>
      <c r="N190" s="80">
        <v>700345.05643795396</v>
      </c>
      <c r="O190" s="80">
        <v>110239.475638163</v>
      </c>
      <c r="P190" s="80">
        <v>110239.475638163</v>
      </c>
      <c r="Q190" s="80">
        <v>110239.475638163</v>
      </c>
      <c r="R190" s="80">
        <v>110239.475638163</v>
      </c>
      <c r="S190" s="80">
        <v>110239.475638163</v>
      </c>
      <c r="T190" s="80">
        <v>110239.475638163</v>
      </c>
      <c r="U190" s="80">
        <v>110239.475638163</v>
      </c>
      <c r="V190" s="80">
        <v>110239.475638163</v>
      </c>
      <c r="W190" s="80">
        <v>110239.475638163</v>
      </c>
      <c r="X190" s="80">
        <v>110239.475638163</v>
      </c>
      <c r="Y190" s="80">
        <v>110239.475638163</v>
      </c>
      <c r="Z190" s="80">
        <v>110239.475638163</v>
      </c>
      <c r="AA190" s="80">
        <v>1322873.70765796</v>
      </c>
      <c r="AB190" s="80">
        <v>167317.95027392599</v>
      </c>
      <c r="AC190" s="80">
        <v>167317.95027392599</v>
      </c>
      <c r="AD190" s="80">
        <v>167317.95027392599</v>
      </c>
      <c r="AE190" s="80">
        <v>167317.95027392599</v>
      </c>
      <c r="AF190" s="80">
        <v>167317.95027392599</v>
      </c>
      <c r="AG190" s="80">
        <v>167317.95027392599</v>
      </c>
      <c r="AH190" s="80">
        <v>167317.95027392599</v>
      </c>
      <c r="AI190" s="80">
        <v>167317.95027392599</v>
      </c>
      <c r="AJ190" s="80">
        <v>167317.95027392599</v>
      </c>
      <c r="AK190" s="80">
        <v>167317.95027392599</v>
      </c>
      <c r="AL190" s="80">
        <v>167317.95027392599</v>
      </c>
      <c r="AM190" s="80">
        <v>167317.95027392599</v>
      </c>
      <c r="AN190" s="80">
        <v>2007815.4032871099</v>
      </c>
      <c r="AO190" s="80">
        <v>225015.626601011</v>
      </c>
      <c r="AP190" s="80">
        <v>225015.626601011</v>
      </c>
      <c r="AQ190" s="80">
        <v>225015.626601011</v>
      </c>
      <c r="AR190" s="80">
        <v>225015.626601011</v>
      </c>
      <c r="AS190" s="80">
        <v>225015.626601011</v>
      </c>
      <c r="AT190" s="80">
        <v>225015.626601011</v>
      </c>
      <c r="AU190" s="80">
        <v>225015.626601011</v>
      </c>
      <c r="AV190" s="80">
        <v>225015.626601011</v>
      </c>
      <c r="AW190" s="80">
        <v>225015.626601011</v>
      </c>
      <c r="AX190" s="80">
        <v>225015.626601011</v>
      </c>
      <c r="AY190" s="80">
        <v>225015.626601011</v>
      </c>
      <c r="AZ190" s="80">
        <v>225015.626601011</v>
      </c>
      <c r="BA190" s="80">
        <v>2700187.51921213</v>
      </c>
    </row>
    <row r="191" spans="1:53">
      <c r="A191" s="151" t="s">
        <v>310</v>
      </c>
      <c r="B191" s="80">
        <v>104565.45</v>
      </c>
      <c r="C191" s="80">
        <v>96882.97</v>
      </c>
      <c r="D191" s="80">
        <v>1207968.55999999</v>
      </c>
      <c r="E191" s="80">
        <v>107773.67</v>
      </c>
      <c r="F191" s="80">
        <v>99326.71</v>
      </c>
      <c r="G191" s="80">
        <v>1221359.5999999901</v>
      </c>
      <c r="H191" s="80">
        <v>105988.47</v>
      </c>
      <c r="I191" s="80">
        <v>102383.2</v>
      </c>
      <c r="J191" s="80">
        <v>1198247.6099999901</v>
      </c>
      <c r="K191" s="80">
        <v>106761.62</v>
      </c>
      <c r="L191" s="80">
        <v>102658.69</v>
      </c>
      <c r="M191" s="80">
        <v>1237150.3799999999</v>
      </c>
      <c r="N191" s="80">
        <v>5691066.9299999997</v>
      </c>
      <c r="O191" s="80">
        <v>104565.45</v>
      </c>
      <c r="P191" s="80">
        <v>96882.97</v>
      </c>
      <c r="Q191" s="80">
        <v>1207968.55999999</v>
      </c>
      <c r="R191" s="80">
        <v>107773.67</v>
      </c>
      <c r="S191" s="80">
        <v>99326.71</v>
      </c>
      <c r="T191" s="80">
        <v>1221359.5999999901</v>
      </c>
      <c r="U191" s="80">
        <v>105988.47</v>
      </c>
      <c r="V191" s="80">
        <v>102383.2</v>
      </c>
      <c r="W191" s="80">
        <v>1198247.6099999901</v>
      </c>
      <c r="X191" s="80">
        <v>106761.62</v>
      </c>
      <c r="Y191" s="80">
        <v>102658.69</v>
      </c>
      <c r="Z191" s="80">
        <v>1237150.3799999999</v>
      </c>
      <c r="AA191" s="80">
        <v>5691066.9299999997</v>
      </c>
      <c r="AB191" s="80">
        <v>104565.45</v>
      </c>
      <c r="AC191" s="80">
        <v>96882.97</v>
      </c>
      <c r="AD191" s="80">
        <v>1207968.55999999</v>
      </c>
      <c r="AE191" s="80">
        <v>107773.67</v>
      </c>
      <c r="AF191" s="80">
        <v>99326.71</v>
      </c>
      <c r="AG191" s="80">
        <v>1221359.5999999901</v>
      </c>
      <c r="AH191" s="80">
        <v>105988.47</v>
      </c>
      <c r="AI191" s="80">
        <v>102383.2</v>
      </c>
      <c r="AJ191" s="80">
        <v>1198247.6099999901</v>
      </c>
      <c r="AK191" s="80">
        <v>106761.62</v>
      </c>
      <c r="AL191" s="80">
        <v>102658.69</v>
      </c>
      <c r="AM191" s="80">
        <v>1237150.3799999999</v>
      </c>
      <c r="AN191" s="80">
        <v>5691066.9299999997</v>
      </c>
      <c r="AO191" s="80">
        <v>104565.45</v>
      </c>
      <c r="AP191" s="80">
        <v>96882.97</v>
      </c>
      <c r="AQ191" s="80">
        <v>1207968.55999999</v>
      </c>
      <c r="AR191" s="80">
        <v>107773.67</v>
      </c>
      <c r="AS191" s="80">
        <v>99326.71</v>
      </c>
      <c r="AT191" s="80">
        <v>1221359.5999999901</v>
      </c>
      <c r="AU191" s="80">
        <v>105988.47</v>
      </c>
      <c r="AV191" s="80">
        <v>102383.2</v>
      </c>
      <c r="AW191" s="80">
        <v>1198247.6099999901</v>
      </c>
      <c r="AX191" s="80">
        <v>106761.62</v>
      </c>
      <c r="AY191" s="80">
        <v>102658.69</v>
      </c>
      <c r="AZ191" s="80">
        <v>1237150.3799999999</v>
      </c>
      <c r="BA191" s="80">
        <v>5691066.9299999997</v>
      </c>
    </row>
    <row r="192" spans="1:53">
      <c r="A192" s="151" t="s">
        <v>311</v>
      </c>
      <c r="B192" s="80">
        <v>354937.69</v>
      </c>
      <c r="C192" s="80">
        <v>273250.34999999998</v>
      </c>
      <c r="D192" s="80">
        <v>318313.99</v>
      </c>
      <c r="E192" s="80">
        <v>293716.63999999902</v>
      </c>
      <c r="F192" s="80">
        <v>285735.59999999998</v>
      </c>
      <c r="G192" s="80">
        <v>311820.37</v>
      </c>
      <c r="H192" s="80">
        <v>291128.56</v>
      </c>
      <c r="I192" s="80">
        <v>287427.62</v>
      </c>
      <c r="J192" s="80">
        <v>288400.06</v>
      </c>
      <c r="K192" s="80">
        <v>292085.17</v>
      </c>
      <c r="L192" s="80">
        <v>287797.64999999898</v>
      </c>
      <c r="M192" s="80">
        <v>327091.86</v>
      </c>
      <c r="N192" s="80">
        <v>3611705.5599999898</v>
      </c>
      <c r="O192" s="80">
        <v>354937.69</v>
      </c>
      <c r="P192" s="80">
        <v>273250.34999999998</v>
      </c>
      <c r="Q192" s="80">
        <v>318313.99</v>
      </c>
      <c r="R192" s="80">
        <v>293716.63999999902</v>
      </c>
      <c r="S192" s="80">
        <v>285735.59999999998</v>
      </c>
      <c r="T192" s="80">
        <v>311820.37</v>
      </c>
      <c r="U192" s="80">
        <v>291128.56</v>
      </c>
      <c r="V192" s="80">
        <v>287427.62</v>
      </c>
      <c r="W192" s="80">
        <v>288400.06</v>
      </c>
      <c r="X192" s="80">
        <v>292085.17</v>
      </c>
      <c r="Y192" s="80">
        <v>287797.64999999898</v>
      </c>
      <c r="Z192" s="80">
        <v>327091.86</v>
      </c>
      <c r="AA192" s="80">
        <v>3611705.5599999898</v>
      </c>
      <c r="AB192" s="80">
        <v>354937.69</v>
      </c>
      <c r="AC192" s="80">
        <v>273250.34999999998</v>
      </c>
      <c r="AD192" s="80">
        <v>318313.99</v>
      </c>
      <c r="AE192" s="80">
        <v>293716.63999999902</v>
      </c>
      <c r="AF192" s="80">
        <v>285735.59999999998</v>
      </c>
      <c r="AG192" s="80">
        <v>311820.37</v>
      </c>
      <c r="AH192" s="80">
        <v>291128.56</v>
      </c>
      <c r="AI192" s="80">
        <v>287427.62</v>
      </c>
      <c r="AJ192" s="80">
        <v>288400.06</v>
      </c>
      <c r="AK192" s="80">
        <v>292085.17</v>
      </c>
      <c r="AL192" s="80">
        <v>287797.64999999898</v>
      </c>
      <c r="AM192" s="80">
        <v>327091.86</v>
      </c>
      <c r="AN192" s="80">
        <v>3611705.5599999898</v>
      </c>
      <c r="AO192" s="80">
        <v>354937.69</v>
      </c>
      <c r="AP192" s="80">
        <v>273250.34999999998</v>
      </c>
      <c r="AQ192" s="80">
        <v>318313.99</v>
      </c>
      <c r="AR192" s="80">
        <v>293716.63999999902</v>
      </c>
      <c r="AS192" s="80">
        <v>285735.59999999998</v>
      </c>
      <c r="AT192" s="80">
        <v>311820.37</v>
      </c>
      <c r="AU192" s="80">
        <v>291128.56</v>
      </c>
      <c r="AV192" s="80">
        <v>287427.62</v>
      </c>
      <c r="AW192" s="80">
        <v>288400.06</v>
      </c>
      <c r="AX192" s="80">
        <v>292085.17</v>
      </c>
      <c r="AY192" s="80">
        <v>287797.64999999898</v>
      </c>
      <c r="AZ192" s="80">
        <v>327091.86</v>
      </c>
      <c r="BA192" s="80">
        <v>3611705.5599999898</v>
      </c>
    </row>
    <row r="193" spans="1:53">
      <c r="A193" s="151" t="s">
        <v>312</v>
      </c>
      <c r="B193" s="80">
        <v>113688.54</v>
      </c>
      <c r="C193" s="80">
        <v>105938.05</v>
      </c>
      <c r="D193" s="80">
        <v>118078.269999999</v>
      </c>
      <c r="E193" s="80">
        <v>116864.62</v>
      </c>
      <c r="F193" s="80">
        <v>108324.46</v>
      </c>
      <c r="G193" s="80">
        <v>135446.32</v>
      </c>
      <c r="H193" s="80">
        <v>115239.99</v>
      </c>
      <c r="I193" s="80">
        <v>111653.85</v>
      </c>
      <c r="J193" s="80">
        <v>112395.96</v>
      </c>
      <c r="K193" s="80">
        <v>115976.45</v>
      </c>
      <c r="L193" s="80">
        <v>111910.439999999</v>
      </c>
      <c r="M193" s="80">
        <v>151340.97999999899</v>
      </c>
      <c r="N193" s="80">
        <v>1416857.93</v>
      </c>
      <c r="O193" s="80">
        <v>113688.54</v>
      </c>
      <c r="P193" s="80">
        <v>105938.05</v>
      </c>
      <c r="Q193" s="80">
        <v>118078.269999999</v>
      </c>
      <c r="R193" s="80">
        <v>116864.62</v>
      </c>
      <c r="S193" s="80">
        <v>108324.46</v>
      </c>
      <c r="T193" s="80">
        <v>135446.32</v>
      </c>
      <c r="U193" s="80">
        <v>115239.99</v>
      </c>
      <c r="V193" s="80">
        <v>111653.85</v>
      </c>
      <c r="W193" s="80">
        <v>112395.96</v>
      </c>
      <c r="X193" s="80">
        <v>115976.45</v>
      </c>
      <c r="Y193" s="80">
        <v>111910.439999999</v>
      </c>
      <c r="Z193" s="80">
        <v>151340.97999999899</v>
      </c>
      <c r="AA193" s="80">
        <v>1416857.93</v>
      </c>
      <c r="AB193" s="80">
        <v>113688.54</v>
      </c>
      <c r="AC193" s="80">
        <v>105938.05</v>
      </c>
      <c r="AD193" s="80">
        <v>118078.269999999</v>
      </c>
      <c r="AE193" s="80">
        <v>116864.62</v>
      </c>
      <c r="AF193" s="80">
        <v>108324.46</v>
      </c>
      <c r="AG193" s="80">
        <v>135446.32</v>
      </c>
      <c r="AH193" s="80">
        <v>115239.99</v>
      </c>
      <c r="AI193" s="80">
        <v>111653.85</v>
      </c>
      <c r="AJ193" s="80">
        <v>112395.96</v>
      </c>
      <c r="AK193" s="80">
        <v>115976.45</v>
      </c>
      <c r="AL193" s="80">
        <v>111910.439999999</v>
      </c>
      <c r="AM193" s="80">
        <v>151340.97999999899</v>
      </c>
      <c r="AN193" s="80">
        <v>1416857.93</v>
      </c>
      <c r="AO193" s="80">
        <v>113688.54</v>
      </c>
      <c r="AP193" s="80">
        <v>105938.05</v>
      </c>
      <c r="AQ193" s="80">
        <v>118078.269999999</v>
      </c>
      <c r="AR193" s="80">
        <v>116864.62</v>
      </c>
      <c r="AS193" s="80">
        <v>108324.46</v>
      </c>
      <c r="AT193" s="80">
        <v>135446.32</v>
      </c>
      <c r="AU193" s="80">
        <v>115239.99</v>
      </c>
      <c r="AV193" s="80">
        <v>111653.85</v>
      </c>
      <c r="AW193" s="80">
        <v>112395.96</v>
      </c>
      <c r="AX193" s="80">
        <v>115976.45</v>
      </c>
      <c r="AY193" s="80">
        <v>111910.439999999</v>
      </c>
      <c r="AZ193" s="80">
        <v>151340.97999999899</v>
      </c>
      <c r="BA193" s="80">
        <v>1416857.93</v>
      </c>
    </row>
    <row r="194" spans="1:53">
      <c r="A194" s="151" t="s">
        <v>313</v>
      </c>
      <c r="B194" s="80">
        <v>25068.6499999999</v>
      </c>
      <c r="C194" s="80">
        <v>25068.6499999999</v>
      </c>
      <c r="D194" s="80">
        <v>25946.05</v>
      </c>
      <c r="E194" s="80">
        <v>25946.05</v>
      </c>
      <c r="F194" s="80">
        <v>25946.05</v>
      </c>
      <c r="G194" s="80">
        <v>25946.05</v>
      </c>
      <c r="H194" s="80">
        <v>25946.05</v>
      </c>
      <c r="I194" s="80">
        <v>25946.05</v>
      </c>
      <c r="J194" s="80">
        <v>25946.05</v>
      </c>
      <c r="K194" s="80">
        <v>25946.05</v>
      </c>
      <c r="L194" s="80">
        <v>25946.05</v>
      </c>
      <c r="M194" s="80">
        <v>25946.05</v>
      </c>
      <c r="N194" s="80">
        <v>309597.8</v>
      </c>
      <c r="O194" s="80">
        <v>25068.6499999999</v>
      </c>
      <c r="P194" s="80">
        <v>25068.6499999999</v>
      </c>
      <c r="Q194" s="80">
        <v>25946.05</v>
      </c>
      <c r="R194" s="80">
        <v>25946.05</v>
      </c>
      <c r="S194" s="80">
        <v>25946.05</v>
      </c>
      <c r="T194" s="80">
        <v>25946.05</v>
      </c>
      <c r="U194" s="80">
        <v>25946.05</v>
      </c>
      <c r="V194" s="80">
        <v>25946.05</v>
      </c>
      <c r="W194" s="80">
        <v>25946.05</v>
      </c>
      <c r="X194" s="80">
        <v>25946.05</v>
      </c>
      <c r="Y194" s="80">
        <v>25946.05</v>
      </c>
      <c r="Z194" s="80">
        <v>25946.05</v>
      </c>
      <c r="AA194" s="80">
        <v>309597.8</v>
      </c>
      <c r="AB194" s="80">
        <v>25068.6499999999</v>
      </c>
      <c r="AC194" s="80">
        <v>25068.6499999999</v>
      </c>
      <c r="AD194" s="80">
        <v>25946.05</v>
      </c>
      <c r="AE194" s="80">
        <v>25946.05</v>
      </c>
      <c r="AF194" s="80">
        <v>25946.05</v>
      </c>
      <c r="AG194" s="80">
        <v>25946.05</v>
      </c>
      <c r="AH194" s="80">
        <v>25946.05</v>
      </c>
      <c r="AI194" s="80">
        <v>25946.05</v>
      </c>
      <c r="AJ194" s="80">
        <v>25946.05</v>
      </c>
      <c r="AK194" s="80">
        <v>25946.05</v>
      </c>
      <c r="AL194" s="80">
        <v>25946.05</v>
      </c>
      <c r="AM194" s="80">
        <v>25946.05</v>
      </c>
      <c r="AN194" s="80">
        <v>309597.8</v>
      </c>
      <c r="AO194" s="80">
        <v>25068.6499999999</v>
      </c>
      <c r="AP194" s="80">
        <v>25068.6499999999</v>
      </c>
      <c r="AQ194" s="80">
        <v>25946.05</v>
      </c>
      <c r="AR194" s="80">
        <v>25946.05</v>
      </c>
      <c r="AS194" s="80">
        <v>25946.05</v>
      </c>
      <c r="AT194" s="80">
        <v>25946.05</v>
      </c>
      <c r="AU194" s="80">
        <v>25946.05</v>
      </c>
      <c r="AV194" s="80">
        <v>25946.05</v>
      </c>
      <c r="AW194" s="80">
        <v>25946.05</v>
      </c>
      <c r="AX194" s="80">
        <v>25946.05</v>
      </c>
      <c r="AY194" s="80">
        <v>25946.05</v>
      </c>
      <c r="AZ194" s="80">
        <v>25946.05</v>
      </c>
      <c r="BA194" s="80">
        <v>309597.8</v>
      </c>
    </row>
    <row r="195" spans="1:53">
      <c r="A195" s="151" t="s">
        <v>314</v>
      </c>
      <c r="B195" s="80">
        <v>0</v>
      </c>
      <c r="C195" s="80">
        <v>0</v>
      </c>
      <c r="D195" s="80">
        <v>0</v>
      </c>
      <c r="E195" s="80">
        <v>0</v>
      </c>
      <c r="F195" s="80">
        <v>0</v>
      </c>
      <c r="G195" s="80">
        <v>0</v>
      </c>
      <c r="H195" s="80">
        <v>0</v>
      </c>
      <c r="I195" s="80">
        <v>0</v>
      </c>
      <c r="J195" s="80">
        <v>0</v>
      </c>
      <c r="K195" s="80">
        <v>0</v>
      </c>
      <c r="L195" s="80">
        <v>0</v>
      </c>
      <c r="M195" s="80">
        <v>0</v>
      </c>
      <c r="N195" s="80">
        <v>0</v>
      </c>
      <c r="O195" s="80">
        <v>0</v>
      </c>
      <c r="P195" s="80">
        <v>0</v>
      </c>
      <c r="Q195" s="80">
        <v>0</v>
      </c>
      <c r="R195" s="80">
        <v>0</v>
      </c>
      <c r="S195" s="80">
        <v>0</v>
      </c>
      <c r="T195" s="80">
        <v>0</v>
      </c>
      <c r="U195" s="80">
        <v>0</v>
      </c>
      <c r="V195" s="80">
        <v>0</v>
      </c>
      <c r="W195" s="80">
        <v>0</v>
      </c>
      <c r="X195" s="80">
        <v>0</v>
      </c>
      <c r="Y195" s="80">
        <v>0</v>
      </c>
      <c r="Z195" s="80">
        <v>0</v>
      </c>
      <c r="AA195" s="80">
        <v>0</v>
      </c>
      <c r="AB195" s="80">
        <v>0</v>
      </c>
      <c r="AC195" s="80">
        <v>0</v>
      </c>
      <c r="AD195" s="80">
        <v>0</v>
      </c>
      <c r="AE195" s="80">
        <v>0</v>
      </c>
      <c r="AF195" s="80">
        <v>0</v>
      </c>
      <c r="AG195" s="80">
        <v>0</v>
      </c>
      <c r="AH195" s="80">
        <v>0</v>
      </c>
      <c r="AI195" s="80">
        <v>0</v>
      </c>
      <c r="AJ195" s="80">
        <v>0</v>
      </c>
      <c r="AK195" s="80">
        <v>0</v>
      </c>
      <c r="AL195" s="80">
        <v>0</v>
      </c>
      <c r="AM195" s="80">
        <v>0</v>
      </c>
      <c r="AN195" s="80">
        <v>0</v>
      </c>
      <c r="AO195" s="80">
        <v>0</v>
      </c>
      <c r="AP195" s="80">
        <v>0</v>
      </c>
      <c r="AQ195" s="80">
        <v>0</v>
      </c>
      <c r="AR195" s="80">
        <v>0</v>
      </c>
      <c r="AS195" s="80">
        <v>0</v>
      </c>
      <c r="AT195" s="80">
        <v>0</v>
      </c>
      <c r="AU195" s="80">
        <v>0</v>
      </c>
      <c r="AV195" s="80">
        <v>0</v>
      </c>
      <c r="AW195" s="80">
        <v>0</v>
      </c>
      <c r="AX195" s="80">
        <v>0</v>
      </c>
      <c r="AY195" s="80">
        <v>0</v>
      </c>
      <c r="AZ195" s="80">
        <v>0</v>
      </c>
      <c r="BA195" s="80">
        <v>0</v>
      </c>
    </row>
    <row r="196" spans="1:53">
      <c r="A196" s="151" t="s">
        <v>315</v>
      </c>
      <c r="B196" s="80">
        <v>0</v>
      </c>
      <c r="C196" s="80">
        <v>0</v>
      </c>
      <c r="D196" s="80">
        <v>0</v>
      </c>
      <c r="E196" s="80">
        <v>0</v>
      </c>
      <c r="F196" s="80">
        <v>0</v>
      </c>
      <c r="G196" s="80">
        <v>0</v>
      </c>
      <c r="H196" s="80">
        <v>0</v>
      </c>
      <c r="I196" s="80">
        <v>0</v>
      </c>
      <c r="J196" s="80">
        <v>0</v>
      </c>
      <c r="K196" s="80">
        <v>0</v>
      </c>
      <c r="L196" s="80">
        <v>0</v>
      </c>
      <c r="M196" s="80">
        <v>0</v>
      </c>
      <c r="N196" s="80">
        <v>0</v>
      </c>
      <c r="O196" s="80">
        <v>0</v>
      </c>
      <c r="P196" s="80">
        <v>0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80">
        <v>0</v>
      </c>
      <c r="W196" s="80">
        <v>0</v>
      </c>
      <c r="X196" s="80">
        <v>0</v>
      </c>
      <c r="Y196" s="80">
        <v>0</v>
      </c>
      <c r="Z196" s="80">
        <v>0</v>
      </c>
      <c r="AA196" s="80">
        <v>0</v>
      </c>
      <c r="AB196" s="80">
        <v>0</v>
      </c>
      <c r="AC196" s="80">
        <v>0</v>
      </c>
      <c r="AD196" s="80">
        <v>0</v>
      </c>
      <c r="AE196" s="80">
        <v>0</v>
      </c>
      <c r="AF196" s="80">
        <v>0</v>
      </c>
      <c r="AG196" s="80">
        <v>0</v>
      </c>
      <c r="AH196" s="80">
        <v>0</v>
      </c>
      <c r="AI196" s="80">
        <v>0</v>
      </c>
      <c r="AJ196" s="80">
        <v>0</v>
      </c>
      <c r="AK196" s="80">
        <v>0</v>
      </c>
      <c r="AL196" s="80">
        <v>0</v>
      </c>
      <c r="AM196" s="80">
        <v>0</v>
      </c>
      <c r="AN196" s="80">
        <v>0</v>
      </c>
      <c r="AO196" s="80">
        <v>0</v>
      </c>
      <c r="AP196" s="80">
        <v>0</v>
      </c>
      <c r="AQ196" s="80">
        <v>0</v>
      </c>
      <c r="AR196" s="80">
        <v>0</v>
      </c>
      <c r="AS196" s="80">
        <v>0</v>
      </c>
      <c r="AT196" s="80">
        <v>0</v>
      </c>
      <c r="AU196" s="80">
        <v>0</v>
      </c>
      <c r="AV196" s="80">
        <v>0</v>
      </c>
      <c r="AW196" s="80">
        <v>0</v>
      </c>
      <c r="AX196" s="80">
        <v>0</v>
      </c>
      <c r="AY196" s="80">
        <v>0</v>
      </c>
      <c r="AZ196" s="80">
        <v>0</v>
      </c>
      <c r="BA196" s="80">
        <v>0</v>
      </c>
    </row>
    <row r="197" spans="1:53">
      <c r="A197" s="151" t="s">
        <v>316</v>
      </c>
      <c r="B197" s="80">
        <v>27396.18</v>
      </c>
      <c r="C197" s="80">
        <v>27396.18</v>
      </c>
      <c r="D197" s="80">
        <v>27396.18</v>
      </c>
      <c r="E197" s="80">
        <v>27396.18</v>
      </c>
      <c r="F197" s="80">
        <v>27396.18</v>
      </c>
      <c r="G197" s="80">
        <v>27396.18</v>
      </c>
      <c r="H197" s="80">
        <v>27396.18</v>
      </c>
      <c r="I197" s="80">
        <v>27396.18</v>
      </c>
      <c r="J197" s="80">
        <v>27396.18</v>
      </c>
      <c r="K197" s="80">
        <v>27396.18</v>
      </c>
      <c r="L197" s="80">
        <v>27396.18</v>
      </c>
      <c r="M197" s="80">
        <v>27396.18</v>
      </c>
      <c r="N197" s="80">
        <v>328754.15999999997</v>
      </c>
      <c r="O197" s="80">
        <v>27396.18</v>
      </c>
      <c r="P197" s="80">
        <v>27396.18</v>
      </c>
      <c r="Q197" s="80">
        <v>27396.18</v>
      </c>
      <c r="R197" s="80">
        <v>27396.18</v>
      </c>
      <c r="S197" s="80">
        <v>27396.18</v>
      </c>
      <c r="T197" s="80">
        <v>27396.18</v>
      </c>
      <c r="U197" s="80">
        <v>27396.18</v>
      </c>
      <c r="V197" s="80">
        <v>27396.18</v>
      </c>
      <c r="W197" s="80">
        <v>27396.18</v>
      </c>
      <c r="X197" s="80">
        <v>27396.18</v>
      </c>
      <c r="Y197" s="80">
        <v>27396.18</v>
      </c>
      <c r="Z197" s="80">
        <v>27396.18</v>
      </c>
      <c r="AA197" s="80">
        <v>328754.15999999997</v>
      </c>
      <c r="AB197" s="80">
        <v>27396.18</v>
      </c>
      <c r="AC197" s="80">
        <v>27396.18</v>
      </c>
      <c r="AD197" s="80">
        <v>27396.18</v>
      </c>
      <c r="AE197" s="80">
        <v>27396.18</v>
      </c>
      <c r="AF197" s="80">
        <v>27396.18</v>
      </c>
      <c r="AG197" s="80">
        <v>27396.18</v>
      </c>
      <c r="AH197" s="80">
        <v>27396.18</v>
      </c>
      <c r="AI197" s="80">
        <v>27396.18</v>
      </c>
      <c r="AJ197" s="80">
        <v>27396.18</v>
      </c>
      <c r="AK197" s="80">
        <v>27396.18</v>
      </c>
      <c r="AL197" s="80">
        <v>27396.18</v>
      </c>
      <c r="AM197" s="80">
        <v>27396.18</v>
      </c>
      <c r="AN197" s="80">
        <v>328754.15999999997</v>
      </c>
      <c r="AO197" s="80">
        <v>27396.18</v>
      </c>
      <c r="AP197" s="80">
        <v>27396.18</v>
      </c>
      <c r="AQ197" s="80">
        <v>27396.18</v>
      </c>
      <c r="AR197" s="80">
        <v>27396.18</v>
      </c>
      <c r="AS197" s="80">
        <v>27396.18</v>
      </c>
      <c r="AT197" s="80">
        <v>27396.18</v>
      </c>
      <c r="AU197" s="80">
        <v>27396.18</v>
      </c>
      <c r="AV197" s="80">
        <v>27396.18</v>
      </c>
      <c r="AW197" s="80">
        <v>27396.18</v>
      </c>
      <c r="AX197" s="80">
        <v>27396.18</v>
      </c>
      <c r="AY197" s="80">
        <v>27396.18</v>
      </c>
      <c r="AZ197" s="80">
        <v>27396.18</v>
      </c>
      <c r="BA197" s="80">
        <v>328754.15999999997</v>
      </c>
    </row>
    <row r="198" spans="1:53">
      <c r="A198" s="151" t="s">
        <v>317</v>
      </c>
      <c r="B198" s="80">
        <v>0</v>
      </c>
      <c r="C198" s="80">
        <v>0</v>
      </c>
      <c r="D198" s="80">
        <v>0</v>
      </c>
      <c r="E198" s="80">
        <v>0</v>
      </c>
      <c r="F198" s="80">
        <v>0</v>
      </c>
      <c r="G198" s="80">
        <v>0</v>
      </c>
      <c r="H198" s="80">
        <v>0</v>
      </c>
      <c r="I198" s="80">
        <v>0</v>
      </c>
      <c r="J198" s="80">
        <v>0</v>
      </c>
      <c r="K198" s="80">
        <v>0</v>
      </c>
      <c r="L198" s="80">
        <v>0</v>
      </c>
      <c r="M198" s="80">
        <v>0</v>
      </c>
      <c r="N198" s="80">
        <v>0</v>
      </c>
      <c r="O198" s="80">
        <v>0</v>
      </c>
      <c r="P198" s="80">
        <v>0</v>
      </c>
      <c r="Q198" s="80">
        <v>0</v>
      </c>
      <c r="R198" s="80">
        <v>0</v>
      </c>
      <c r="S198" s="80">
        <v>0</v>
      </c>
      <c r="T198" s="80">
        <v>0</v>
      </c>
      <c r="U198" s="80">
        <v>0</v>
      </c>
      <c r="V198" s="80">
        <v>0</v>
      </c>
      <c r="W198" s="80">
        <v>0</v>
      </c>
      <c r="X198" s="80">
        <v>0</v>
      </c>
      <c r="Y198" s="80">
        <v>0</v>
      </c>
      <c r="Z198" s="80">
        <v>0</v>
      </c>
      <c r="AA198" s="80">
        <v>0</v>
      </c>
      <c r="AB198" s="80">
        <v>0</v>
      </c>
      <c r="AC198" s="80">
        <v>0</v>
      </c>
      <c r="AD198" s="80">
        <v>0</v>
      </c>
      <c r="AE198" s="80">
        <v>0</v>
      </c>
      <c r="AF198" s="80">
        <v>0</v>
      </c>
      <c r="AG198" s="80">
        <v>0</v>
      </c>
      <c r="AH198" s="80">
        <v>0</v>
      </c>
      <c r="AI198" s="80">
        <v>0</v>
      </c>
      <c r="AJ198" s="80">
        <v>0</v>
      </c>
      <c r="AK198" s="80">
        <v>0</v>
      </c>
      <c r="AL198" s="80">
        <v>0</v>
      </c>
      <c r="AM198" s="80">
        <v>0</v>
      </c>
      <c r="AN198" s="80">
        <v>0</v>
      </c>
      <c r="AO198" s="80">
        <v>0</v>
      </c>
      <c r="AP198" s="80">
        <v>0</v>
      </c>
      <c r="AQ198" s="80">
        <v>0</v>
      </c>
      <c r="AR198" s="80">
        <v>0</v>
      </c>
      <c r="AS198" s="80">
        <v>0</v>
      </c>
      <c r="AT198" s="80">
        <v>0</v>
      </c>
      <c r="AU198" s="80">
        <v>0</v>
      </c>
      <c r="AV198" s="80">
        <v>0</v>
      </c>
      <c r="AW198" s="80">
        <v>0</v>
      </c>
      <c r="AX198" s="80">
        <v>0</v>
      </c>
      <c r="AY198" s="80">
        <v>0</v>
      </c>
      <c r="AZ198" s="80">
        <v>0</v>
      </c>
      <c r="BA198" s="80">
        <v>0</v>
      </c>
    </row>
    <row r="199" spans="1:53">
      <c r="A199" s="151" t="s">
        <v>318</v>
      </c>
      <c r="B199" s="80">
        <v>684018.59803649597</v>
      </c>
      <c r="C199" s="80">
        <v>586898.28803649603</v>
      </c>
      <c r="D199" s="80">
        <v>1756065.13803649</v>
      </c>
      <c r="E199" s="80">
        <v>630059.24803649599</v>
      </c>
      <c r="F199" s="80">
        <v>605091.08803649596</v>
      </c>
      <c r="G199" s="80">
        <v>1780330.6080364899</v>
      </c>
      <c r="H199" s="80">
        <v>624061.33803649596</v>
      </c>
      <c r="I199" s="80">
        <v>613168.98803649598</v>
      </c>
      <c r="J199" s="80">
        <v>1710747.94803649</v>
      </c>
      <c r="K199" s="80">
        <v>626527.55803649605</v>
      </c>
      <c r="L199" s="80">
        <v>614071.09803649597</v>
      </c>
      <c r="M199" s="80">
        <v>1827287.5380364901</v>
      </c>
      <c r="N199" s="80">
        <v>12058327.436437899</v>
      </c>
      <c r="O199" s="80">
        <v>735895.98563816305</v>
      </c>
      <c r="P199" s="80">
        <v>638775.67563816404</v>
      </c>
      <c r="Q199" s="80">
        <v>1807942.5256381601</v>
      </c>
      <c r="R199" s="80">
        <v>681936.63563816401</v>
      </c>
      <c r="S199" s="80">
        <v>656968.47563816397</v>
      </c>
      <c r="T199" s="80">
        <v>1832207.99563816</v>
      </c>
      <c r="U199" s="80">
        <v>675938.72563816397</v>
      </c>
      <c r="V199" s="80">
        <v>665046.375638164</v>
      </c>
      <c r="W199" s="80">
        <v>1762625.3356381599</v>
      </c>
      <c r="X199" s="80">
        <v>678404.94563816395</v>
      </c>
      <c r="Y199" s="80">
        <v>665948.48563816305</v>
      </c>
      <c r="Z199" s="80">
        <v>1879164.92563816</v>
      </c>
      <c r="AA199" s="80">
        <v>12680856.087657901</v>
      </c>
      <c r="AB199" s="80">
        <v>792974.46027392498</v>
      </c>
      <c r="AC199" s="80">
        <v>695854.15027392597</v>
      </c>
      <c r="AD199" s="80">
        <v>1865021.0002739199</v>
      </c>
      <c r="AE199" s="80">
        <v>739015.11027392501</v>
      </c>
      <c r="AF199" s="80">
        <v>714046.95027392602</v>
      </c>
      <c r="AG199" s="80">
        <v>1889286.4702739201</v>
      </c>
      <c r="AH199" s="80">
        <v>733017.20027392497</v>
      </c>
      <c r="AI199" s="80">
        <v>722124.850273925</v>
      </c>
      <c r="AJ199" s="80">
        <v>1819703.81027392</v>
      </c>
      <c r="AK199" s="80">
        <v>735483.42027392599</v>
      </c>
      <c r="AL199" s="80">
        <v>723026.96027392498</v>
      </c>
      <c r="AM199" s="80">
        <v>1936243.40027392</v>
      </c>
      <c r="AN199" s="80">
        <v>13365797.7832871</v>
      </c>
      <c r="AO199" s="80">
        <v>850672.13660100999</v>
      </c>
      <c r="AP199" s="80">
        <v>753551.82660101098</v>
      </c>
      <c r="AQ199" s="80">
        <v>1922718.6766010099</v>
      </c>
      <c r="AR199" s="80">
        <v>796712.78660101094</v>
      </c>
      <c r="AS199" s="80">
        <v>771744.62660101103</v>
      </c>
      <c r="AT199" s="80">
        <v>1946984.1466010101</v>
      </c>
      <c r="AU199" s="80">
        <v>790714.87660101103</v>
      </c>
      <c r="AV199" s="80">
        <v>779822.52660101</v>
      </c>
      <c r="AW199" s="80">
        <v>1877401.48660101</v>
      </c>
      <c r="AX199" s="80">
        <v>793181.096601011</v>
      </c>
      <c r="AY199" s="80">
        <v>780724.63660100999</v>
      </c>
      <c r="AZ199" s="80">
        <v>1993941.07660101</v>
      </c>
      <c r="BA199" s="80">
        <v>14058169.8992121</v>
      </c>
    </row>
    <row r="200" spans="1:53">
      <c r="A200" s="151" t="s">
        <v>319</v>
      </c>
    </row>
    <row r="201" spans="1:53">
      <c r="A201" s="151" t="s">
        <v>320</v>
      </c>
      <c r="B201" s="80">
        <v>40848.11</v>
      </c>
      <c r="C201" s="80">
        <v>23876.289999999899</v>
      </c>
      <c r="D201" s="80">
        <v>58348.18</v>
      </c>
      <c r="E201" s="80">
        <v>105338.06</v>
      </c>
      <c r="F201" s="80">
        <v>311581.24</v>
      </c>
      <c r="G201" s="80">
        <v>178592.44</v>
      </c>
      <c r="H201" s="80">
        <v>90890.709999999905</v>
      </c>
      <c r="I201" s="80">
        <v>22215.75</v>
      </c>
      <c r="J201" s="80">
        <v>45007.27</v>
      </c>
      <c r="K201" s="80">
        <v>31440.21</v>
      </c>
      <c r="L201" s="80">
        <v>33166.33</v>
      </c>
      <c r="M201" s="80">
        <v>41729.279999999999</v>
      </c>
      <c r="N201" s="80">
        <v>983033.87</v>
      </c>
      <c r="O201" s="80">
        <v>40848.11</v>
      </c>
      <c r="P201" s="80">
        <v>23876.289999999899</v>
      </c>
      <c r="Q201" s="80">
        <v>58348.18</v>
      </c>
      <c r="R201" s="80">
        <v>105338.06</v>
      </c>
      <c r="S201" s="80">
        <v>311581.24</v>
      </c>
      <c r="T201" s="80">
        <v>178592.44</v>
      </c>
      <c r="U201" s="80">
        <v>90890.709999999905</v>
      </c>
      <c r="V201" s="80">
        <v>22215.75</v>
      </c>
      <c r="W201" s="80">
        <v>45007.27</v>
      </c>
      <c r="X201" s="80">
        <v>31440.21</v>
      </c>
      <c r="Y201" s="80">
        <v>33166.33</v>
      </c>
      <c r="Z201" s="80">
        <v>41729.279999999999</v>
      </c>
      <c r="AA201" s="80">
        <v>983033.87</v>
      </c>
      <c r="AB201" s="80">
        <v>40848.11</v>
      </c>
      <c r="AC201" s="80">
        <v>23876.289999999899</v>
      </c>
      <c r="AD201" s="80">
        <v>58348.18</v>
      </c>
      <c r="AE201" s="80">
        <v>105338.06</v>
      </c>
      <c r="AF201" s="80">
        <v>311581.24</v>
      </c>
      <c r="AG201" s="80">
        <v>178592.44</v>
      </c>
      <c r="AH201" s="80">
        <v>90890.709999999905</v>
      </c>
      <c r="AI201" s="80">
        <v>22215.75</v>
      </c>
      <c r="AJ201" s="80">
        <v>45007.27</v>
      </c>
      <c r="AK201" s="80">
        <v>31440.21</v>
      </c>
      <c r="AL201" s="80">
        <v>33166.33</v>
      </c>
      <c r="AM201" s="80">
        <v>41729.279999999999</v>
      </c>
      <c r="AN201" s="80">
        <v>983033.87</v>
      </c>
      <c r="AO201" s="80">
        <v>40848.11</v>
      </c>
      <c r="AP201" s="80">
        <v>23876.289999999899</v>
      </c>
      <c r="AQ201" s="80">
        <v>58348.18</v>
      </c>
      <c r="AR201" s="80">
        <v>105338.06</v>
      </c>
      <c r="AS201" s="80">
        <v>311581.24</v>
      </c>
      <c r="AT201" s="80">
        <v>178592.44</v>
      </c>
      <c r="AU201" s="80">
        <v>90890.709999999905</v>
      </c>
      <c r="AV201" s="80">
        <v>22215.75</v>
      </c>
      <c r="AW201" s="80">
        <v>45007.27</v>
      </c>
      <c r="AX201" s="80">
        <v>31440.21</v>
      </c>
      <c r="AY201" s="80">
        <v>33166.33</v>
      </c>
      <c r="AZ201" s="80">
        <v>41729.279999999999</v>
      </c>
      <c r="BA201" s="80">
        <v>983033.87</v>
      </c>
    </row>
    <row r="202" spans="1:53">
      <c r="A202" s="151" t="s">
        <v>321</v>
      </c>
      <c r="B202" s="80">
        <v>40848.11</v>
      </c>
      <c r="C202" s="80">
        <v>23876.289999999899</v>
      </c>
      <c r="D202" s="80">
        <v>58348.18</v>
      </c>
      <c r="E202" s="80">
        <v>105338.06</v>
      </c>
      <c r="F202" s="80">
        <v>311581.24</v>
      </c>
      <c r="G202" s="80">
        <v>178592.44</v>
      </c>
      <c r="H202" s="80">
        <v>90890.709999999905</v>
      </c>
      <c r="I202" s="80">
        <v>22215.75</v>
      </c>
      <c r="J202" s="80">
        <v>45007.27</v>
      </c>
      <c r="K202" s="80">
        <v>31440.21</v>
      </c>
      <c r="L202" s="80">
        <v>33166.33</v>
      </c>
      <c r="M202" s="80">
        <v>41729.279999999999</v>
      </c>
      <c r="N202" s="80">
        <v>983033.87</v>
      </c>
      <c r="O202" s="80">
        <v>40848.11</v>
      </c>
      <c r="P202" s="80">
        <v>23876.289999999899</v>
      </c>
      <c r="Q202" s="80">
        <v>58348.18</v>
      </c>
      <c r="R202" s="80">
        <v>105338.06</v>
      </c>
      <c r="S202" s="80">
        <v>311581.24</v>
      </c>
      <c r="T202" s="80">
        <v>178592.44</v>
      </c>
      <c r="U202" s="80">
        <v>90890.709999999905</v>
      </c>
      <c r="V202" s="80">
        <v>22215.75</v>
      </c>
      <c r="W202" s="80">
        <v>45007.27</v>
      </c>
      <c r="X202" s="80">
        <v>31440.21</v>
      </c>
      <c r="Y202" s="80">
        <v>33166.33</v>
      </c>
      <c r="Z202" s="80">
        <v>41729.279999999999</v>
      </c>
      <c r="AA202" s="80">
        <v>983033.87</v>
      </c>
      <c r="AB202" s="80">
        <v>40848.11</v>
      </c>
      <c r="AC202" s="80">
        <v>23876.289999999899</v>
      </c>
      <c r="AD202" s="80">
        <v>58348.18</v>
      </c>
      <c r="AE202" s="80">
        <v>105338.06</v>
      </c>
      <c r="AF202" s="80">
        <v>311581.24</v>
      </c>
      <c r="AG202" s="80">
        <v>178592.44</v>
      </c>
      <c r="AH202" s="80">
        <v>90890.709999999905</v>
      </c>
      <c r="AI202" s="80">
        <v>22215.75</v>
      </c>
      <c r="AJ202" s="80">
        <v>45007.27</v>
      </c>
      <c r="AK202" s="80">
        <v>31440.21</v>
      </c>
      <c r="AL202" s="80">
        <v>33166.33</v>
      </c>
      <c r="AM202" s="80">
        <v>41729.279999999999</v>
      </c>
      <c r="AN202" s="80">
        <v>983033.87</v>
      </c>
      <c r="AO202" s="80">
        <v>40848.11</v>
      </c>
      <c r="AP202" s="80">
        <v>23876.289999999899</v>
      </c>
      <c r="AQ202" s="80">
        <v>58348.18</v>
      </c>
      <c r="AR202" s="80">
        <v>105338.06</v>
      </c>
      <c r="AS202" s="80">
        <v>311581.24</v>
      </c>
      <c r="AT202" s="80">
        <v>178592.44</v>
      </c>
      <c r="AU202" s="80">
        <v>90890.709999999905</v>
      </c>
      <c r="AV202" s="80">
        <v>22215.75</v>
      </c>
      <c r="AW202" s="80">
        <v>45007.27</v>
      </c>
      <c r="AX202" s="80">
        <v>31440.21</v>
      </c>
      <c r="AY202" s="80">
        <v>33166.33</v>
      </c>
      <c r="AZ202" s="80">
        <v>41729.279999999999</v>
      </c>
      <c r="BA202" s="80">
        <v>983033.87</v>
      </c>
    </row>
    <row r="203" spans="1:53">
      <c r="A203" s="151" t="s">
        <v>322</v>
      </c>
    </row>
    <row r="204" spans="1:53">
      <c r="A204" s="151" t="s">
        <v>323</v>
      </c>
      <c r="B204" s="80">
        <v>128504.50999999901</v>
      </c>
      <c r="C204" s="80">
        <v>133238.96</v>
      </c>
      <c r="D204" s="80">
        <v>134184.44</v>
      </c>
      <c r="E204" s="80">
        <v>134886.44999999899</v>
      </c>
      <c r="F204" s="80">
        <v>134958.64000000001</v>
      </c>
      <c r="G204" s="80">
        <v>134894.49</v>
      </c>
      <c r="H204" s="80">
        <v>134821.74</v>
      </c>
      <c r="I204" s="80">
        <v>134033.46</v>
      </c>
      <c r="J204" s="80">
        <v>135129.79999999999</v>
      </c>
      <c r="K204" s="80">
        <v>134846.22</v>
      </c>
      <c r="L204" s="80">
        <v>135181.09</v>
      </c>
      <c r="M204" s="80">
        <v>135694.75</v>
      </c>
      <c r="N204" s="80">
        <v>1610374.54999999</v>
      </c>
      <c r="O204" s="80">
        <v>128504.50999999901</v>
      </c>
      <c r="P204" s="80">
        <v>133238.96</v>
      </c>
      <c r="Q204" s="80">
        <v>134184.44</v>
      </c>
      <c r="R204" s="80">
        <v>134886.44999999899</v>
      </c>
      <c r="S204" s="80">
        <v>134958.64000000001</v>
      </c>
      <c r="T204" s="80">
        <v>134894.49</v>
      </c>
      <c r="U204" s="80">
        <v>134821.74</v>
      </c>
      <c r="V204" s="80">
        <v>134033.46</v>
      </c>
      <c r="W204" s="80">
        <v>135129.79999999999</v>
      </c>
      <c r="X204" s="80">
        <v>134846.22</v>
      </c>
      <c r="Y204" s="80">
        <v>135181.09</v>
      </c>
      <c r="Z204" s="80">
        <v>135694.75</v>
      </c>
      <c r="AA204" s="80">
        <v>1610374.54999999</v>
      </c>
      <c r="AB204" s="80">
        <v>128504.50999999901</v>
      </c>
      <c r="AC204" s="80">
        <v>133238.96</v>
      </c>
      <c r="AD204" s="80">
        <v>134184.44</v>
      </c>
      <c r="AE204" s="80">
        <v>134886.44999999899</v>
      </c>
      <c r="AF204" s="80">
        <v>134958.64000000001</v>
      </c>
      <c r="AG204" s="80">
        <v>134894.49</v>
      </c>
      <c r="AH204" s="80">
        <v>134821.74</v>
      </c>
      <c r="AI204" s="80">
        <v>134033.46</v>
      </c>
      <c r="AJ204" s="80">
        <v>135129.79999999999</v>
      </c>
      <c r="AK204" s="80">
        <v>134846.22</v>
      </c>
      <c r="AL204" s="80">
        <v>135181.09</v>
      </c>
      <c r="AM204" s="80">
        <v>135694.75</v>
      </c>
      <c r="AN204" s="80">
        <v>1610374.54999999</v>
      </c>
      <c r="AO204" s="80">
        <v>128504.50999999901</v>
      </c>
      <c r="AP204" s="80">
        <v>133238.96</v>
      </c>
      <c r="AQ204" s="80">
        <v>134184.44</v>
      </c>
      <c r="AR204" s="80">
        <v>134886.44999999899</v>
      </c>
      <c r="AS204" s="80">
        <v>134958.64000000001</v>
      </c>
      <c r="AT204" s="80">
        <v>134894.49</v>
      </c>
      <c r="AU204" s="80">
        <v>134821.74</v>
      </c>
      <c r="AV204" s="80">
        <v>134033.46</v>
      </c>
      <c r="AW204" s="80">
        <v>135129.79999999999</v>
      </c>
      <c r="AX204" s="80">
        <v>134846.22</v>
      </c>
      <c r="AY204" s="80">
        <v>135181.09</v>
      </c>
      <c r="AZ204" s="80">
        <v>135694.75</v>
      </c>
      <c r="BA204" s="80">
        <v>1610374.54999999</v>
      </c>
    </row>
    <row r="205" spans="1:53">
      <c r="A205" s="151" t="s">
        <v>324</v>
      </c>
      <c r="B205" s="80">
        <v>128504.50999999901</v>
      </c>
      <c r="C205" s="80">
        <v>133238.96</v>
      </c>
      <c r="D205" s="80">
        <v>134184.44</v>
      </c>
      <c r="E205" s="80">
        <v>134886.44999999899</v>
      </c>
      <c r="F205" s="80">
        <v>134958.64000000001</v>
      </c>
      <c r="G205" s="80">
        <v>134894.49</v>
      </c>
      <c r="H205" s="80">
        <v>134821.74</v>
      </c>
      <c r="I205" s="80">
        <v>134033.46</v>
      </c>
      <c r="J205" s="80">
        <v>135129.79999999999</v>
      </c>
      <c r="K205" s="80">
        <v>134846.22</v>
      </c>
      <c r="L205" s="80">
        <v>135181.09</v>
      </c>
      <c r="M205" s="80">
        <v>135694.75</v>
      </c>
      <c r="N205" s="80">
        <v>1610374.54999999</v>
      </c>
      <c r="O205" s="80">
        <v>128504.50999999901</v>
      </c>
      <c r="P205" s="80">
        <v>133238.96</v>
      </c>
      <c r="Q205" s="80">
        <v>134184.44</v>
      </c>
      <c r="R205" s="80">
        <v>134886.44999999899</v>
      </c>
      <c r="S205" s="80">
        <v>134958.64000000001</v>
      </c>
      <c r="T205" s="80">
        <v>134894.49</v>
      </c>
      <c r="U205" s="80">
        <v>134821.74</v>
      </c>
      <c r="V205" s="80">
        <v>134033.46</v>
      </c>
      <c r="W205" s="80">
        <v>135129.79999999999</v>
      </c>
      <c r="X205" s="80">
        <v>134846.22</v>
      </c>
      <c r="Y205" s="80">
        <v>135181.09</v>
      </c>
      <c r="Z205" s="80">
        <v>135694.75</v>
      </c>
      <c r="AA205" s="80">
        <v>1610374.54999999</v>
      </c>
      <c r="AB205" s="80">
        <v>128504.50999999901</v>
      </c>
      <c r="AC205" s="80">
        <v>133238.96</v>
      </c>
      <c r="AD205" s="80">
        <v>134184.44</v>
      </c>
      <c r="AE205" s="80">
        <v>134886.44999999899</v>
      </c>
      <c r="AF205" s="80">
        <v>134958.64000000001</v>
      </c>
      <c r="AG205" s="80">
        <v>134894.49</v>
      </c>
      <c r="AH205" s="80">
        <v>134821.74</v>
      </c>
      <c r="AI205" s="80">
        <v>134033.46</v>
      </c>
      <c r="AJ205" s="80">
        <v>135129.79999999999</v>
      </c>
      <c r="AK205" s="80">
        <v>134846.22</v>
      </c>
      <c r="AL205" s="80">
        <v>135181.09</v>
      </c>
      <c r="AM205" s="80">
        <v>135694.75</v>
      </c>
      <c r="AN205" s="80">
        <v>1610374.54999999</v>
      </c>
      <c r="AO205" s="80">
        <v>128504.50999999901</v>
      </c>
      <c r="AP205" s="80">
        <v>133238.96</v>
      </c>
      <c r="AQ205" s="80">
        <v>134184.44</v>
      </c>
      <c r="AR205" s="80">
        <v>134886.44999999899</v>
      </c>
      <c r="AS205" s="80">
        <v>134958.64000000001</v>
      </c>
      <c r="AT205" s="80">
        <v>134894.49</v>
      </c>
      <c r="AU205" s="80">
        <v>134821.74</v>
      </c>
      <c r="AV205" s="80">
        <v>134033.46</v>
      </c>
      <c r="AW205" s="80">
        <v>135129.79999999999</v>
      </c>
      <c r="AX205" s="80">
        <v>134846.22</v>
      </c>
      <c r="AY205" s="80">
        <v>135181.09</v>
      </c>
      <c r="AZ205" s="80">
        <v>135694.75</v>
      </c>
      <c r="BA205" s="80">
        <v>1610374.54999999</v>
      </c>
    </row>
    <row r="206" spans="1:53">
      <c r="A206" s="151" t="s">
        <v>325</v>
      </c>
    </row>
    <row r="207" spans="1:53">
      <c r="A207" s="151" t="s">
        <v>326</v>
      </c>
      <c r="B207" s="80">
        <v>689815.58</v>
      </c>
      <c r="C207" s="80">
        <v>689815.58</v>
      </c>
      <c r="D207" s="80">
        <v>689815.58</v>
      </c>
      <c r="E207" s="80">
        <v>689815.58</v>
      </c>
      <c r="F207" s="80">
        <v>689815.58</v>
      </c>
      <c r="G207" s="80">
        <v>689815.58</v>
      </c>
      <c r="H207" s="80">
        <v>689815.58</v>
      </c>
      <c r="I207" s="80">
        <v>689815.58</v>
      </c>
      <c r="J207" s="80">
        <v>689815.58</v>
      </c>
      <c r="K207" s="80">
        <v>689815.58</v>
      </c>
      <c r="L207" s="80">
        <v>689815.58</v>
      </c>
      <c r="M207" s="80">
        <v>689815.58</v>
      </c>
      <c r="N207" s="80">
        <v>8277786.96</v>
      </c>
      <c r="O207" s="80">
        <v>-0.42000000007646998</v>
      </c>
      <c r="P207" s="80">
        <v>-0.42000000007646998</v>
      </c>
      <c r="Q207" s="80">
        <v>-0.42000000007646998</v>
      </c>
      <c r="R207" s="80">
        <v>-0.42000000007646998</v>
      </c>
      <c r="S207" s="80">
        <v>-0.42000000007646998</v>
      </c>
      <c r="T207" s="80">
        <v>-0.42000000007646998</v>
      </c>
      <c r="U207" s="80">
        <v>-0.42000000007646998</v>
      </c>
      <c r="V207" s="80">
        <v>-0.42000000007646998</v>
      </c>
      <c r="W207" s="80">
        <v>-0.42000000007646998</v>
      </c>
      <c r="X207" s="80">
        <v>-0.42000000007646998</v>
      </c>
      <c r="Y207" s="80">
        <v>-0.42000000007646998</v>
      </c>
      <c r="Z207" s="80">
        <v>-0.42000000007646998</v>
      </c>
      <c r="AA207" s="80">
        <v>-5.0400000009176402</v>
      </c>
      <c r="AB207" s="80">
        <v>-0.42000000007646998</v>
      </c>
      <c r="AC207" s="80">
        <v>-0.42000000007646998</v>
      </c>
      <c r="AD207" s="80">
        <v>-0.42000000007646998</v>
      </c>
      <c r="AE207" s="80">
        <v>-0.42000000007646998</v>
      </c>
      <c r="AF207" s="80">
        <v>-0.42000000007646998</v>
      </c>
      <c r="AG207" s="80">
        <v>-0.42000000007646998</v>
      </c>
      <c r="AH207" s="80">
        <v>-0.42000000007646998</v>
      </c>
      <c r="AI207" s="80">
        <v>-0.42000000007646998</v>
      </c>
      <c r="AJ207" s="80">
        <v>-0.42000000007646998</v>
      </c>
      <c r="AK207" s="80">
        <v>-0.42000000007646998</v>
      </c>
      <c r="AL207" s="80">
        <v>-0.42000000007646998</v>
      </c>
      <c r="AM207" s="80">
        <v>-0.42000000007646998</v>
      </c>
      <c r="AN207" s="80">
        <v>-5.0400000009176402</v>
      </c>
      <c r="AO207" s="80">
        <v>-0.42000000007646998</v>
      </c>
      <c r="AP207" s="80">
        <v>-0.42000000007646998</v>
      </c>
      <c r="AQ207" s="80">
        <v>-0.42000000007646998</v>
      </c>
      <c r="AR207" s="80">
        <v>-0.42000000007646998</v>
      </c>
      <c r="AS207" s="80">
        <v>-0.42000000007646998</v>
      </c>
      <c r="AT207" s="80">
        <v>-0.42000000007646998</v>
      </c>
      <c r="AU207" s="80">
        <v>-0.42000000007646998</v>
      </c>
      <c r="AV207" s="80">
        <v>-0.42000000007646998</v>
      </c>
      <c r="AW207" s="80">
        <v>-0.42000000007646998</v>
      </c>
      <c r="AX207" s="80">
        <v>-0.42000000007646998</v>
      </c>
      <c r="AY207" s="80">
        <v>-0.42000000007646998</v>
      </c>
      <c r="AZ207" s="80">
        <v>-0.42000000007646998</v>
      </c>
      <c r="BA207" s="80">
        <v>-5.0400000009176402</v>
      </c>
    </row>
    <row r="208" spans="1:53">
      <c r="A208" s="151" t="s">
        <v>327</v>
      </c>
      <c r="B208" s="80">
        <v>0</v>
      </c>
      <c r="C208" s="80">
        <v>0</v>
      </c>
      <c r="D208" s="80">
        <v>0</v>
      </c>
      <c r="E208" s="80">
        <v>0</v>
      </c>
      <c r="F208" s="80">
        <v>0</v>
      </c>
      <c r="G208" s="80">
        <v>0</v>
      </c>
      <c r="H208" s="80">
        <v>0</v>
      </c>
      <c r="I208" s="80">
        <v>0</v>
      </c>
      <c r="J208" s="80">
        <v>0</v>
      </c>
      <c r="K208" s="80">
        <v>0</v>
      </c>
      <c r="L208" s="80">
        <v>0</v>
      </c>
      <c r="M208" s="80">
        <v>0</v>
      </c>
      <c r="N208" s="80">
        <v>0</v>
      </c>
      <c r="O208" s="80">
        <v>0</v>
      </c>
      <c r="P208" s="80">
        <v>0</v>
      </c>
      <c r="Q208" s="80">
        <v>0</v>
      </c>
      <c r="R208" s="80">
        <v>0</v>
      </c>
      <c r="S208" s="80">
        <v>0</v>
      </c>
      <c r="T208" s="80">
        <v>0</v>
      </c>
      <c r="U208" s="80">
        <v>0</v>
      </c>
      <c r="V208" s="80">
        <v>0</v>
      </c>
      <c r="W208" s="80">
        <v>0</v>
      </c>
      <c r="X208" s="80">
        <v>0</v>
      </c>
      <c r="Y208" s="80">
        <v>0</v>
      </c>
      <c r="Z208" s="80">
        <v>0</v>
      </c>
      <c r="AA208" s="80">
        <v>0</v>
      </c>
      <c r="AB208" s="80">
        <v>0</v>
      </c>
      <c r="AC208" s="80">
        <v>0</v>
      </c>
      <c r="AD208" s="80">
        <v>0</v>
      </c>
      <c r="AE208" s="80">
        <v>0</v>
      </c>
      <c r="AF208" s="80">
        <v>0</v>
      </c>
      <c r="AG208" s="80">
        <v>0</v>
      </c>
      <c r="AH208" s="80">
        <v>0</v>
      </c>
      <c r="AI208" s="80">
        <v>0</v>
      </c>
      <c r="AJ208" s="80">
        <v>0</v>
      </c>
      <c r="AK208" s="80">
        <v>0</v>
      </c>
      <c r="AL208" s="80">
        <v>0</v>
      </c>
      <c r="AM208" s="80">
        <v>0</v>
      </c>
      <c r="AN208" s="80">
        <v>0</v>
      </c>
      <c r="AO208" s="80">
        <v>0</v>
      </c>
      <c r="AP208" s="80">
        <v>0</v>
      </c>
      <c r="AQ208" s="80">
        <v>0</v>
      </c>
      <c r="AR208" s="80">
        <v>0</v>
      </c>
      <c r="AS208" s="80">
        <v>0</v>
      </c>
      <c r="AT208" s="80">
        <v>0</v>
      </c>
      <c r="AU208" s="80">
        <v>0</v>
      </c>
      <c r="AV208" s="80">
        <v>0</v>
      </c>
      <c r="AW208" s="80">
        <v>0</v>
      </c>
      <c r="AX208" s="80">
        <v>0</v>
      </c>
      <c r="AY208" s="80">
        <v>0</v>
      </c>
      <c r="AZ208" s="80">
        <v>0</v>
      </c>
      <c r="BA208" s="80">
        <v>0</v>
      </c>
    </row>
    <row r="209" spans="1:53">
      <c r="A209" s="151" t="s">
        <v>328</v>
      </c>
      <c r="B209" s="80">
        <v>689815.58</v>
      </c>
      <c r="C209" s="80">
        <v>689815.58</v>
      </c>
      <c r="D209" s="80">
        <v>689815.58</v>
      </c>
      <c r="E209" s="80">
        <v>689815.58</v>
      </c>
      <c r="F209" s="80">
        <v>689815.58</v>
      </c>
      <c r="G209" s="80">
        <v>689815.58</v>
      </c>
      <c r="H209" s="80">
        <v>689815.58</v>
      </c>
      <c r="I209" s="80">
        <v>689815.58</v>
      </c>
      <c r="J209" s="80">
        <v>689815.58</v>
      </c>
      <c r="K209" s="80">
        <v>689815.58</v>
      </c>
      <c r="L209" s="80">
        <v>689815.58</v>
      </c>
      <c r="M209" s="80">
        <v>689815.58</v>
      </c>
      <c r="N209" s="80">
        <v>8277786.96</v>
      </c>
      <c r="O209" s="80">
        <v>-0.42000000007646998</v>
      </c>
      <c r="P209" s="80">
        <v>-0.42000000007646998</v>
      </c>
      <c r="Q209" s="80">
        <v>-0.42000000007646998</v>
      </c>
      <c r="R209" s="80">
        <v>-0.42000000007646998</v>
      </c>
      <c r="S209" s="80">
        <v>-0.42000000007646998</v>
      </c>
      <c r="T209" s="80">
        <v>-0.42000000007646998</v>
      </c>
      <c r="U209" s="80">
        <v>-0.42000000007646998</v>
      </c>
      <c r="V209" s="80">
        <v>-0.42000000007646998</v>
      </c>
      <c r="W209" s="80">
        <v>-0.42000000007646998</v>
      </c>
      <c r="X209" s="80">
        <v>-0.42000000007646998</v>
      </c>
      <c r="Y209" s="80">
        <v>-0.42000000007646998</v>
      </c>
      <c r="Z209" s="80">
        <v>-0.42000000007646998</v>
      </c>
      <c r="AA209" s="80">
        <v>-5.0400000009176402</v>
      </c>
      <c r="AB209" s="80">
        <v>-0.42000000007646998</v>
      </c>
      <c r="AC209" s="80">
        <v>-0.42000000007646998</v>
      </c>
      <c r="AD209" s="80">
        <v>-0.42000000007646998</v>
      </c>
      <c r="AE209" s="80">
        <v>-0.42000000007646998</v>
      </c>
      <c r="AF209" s="80">
        <v>-0.42000000007646998</v>
      </c>
      <c r="AG209" s="80">
        <v>-0.42000000007646998</v>
      </c>
      <c r="AH209" s="80">
        <v>-0.42000000007646998</v>
      </c>
      <c r="AI209" s="80">
        <v>-0.42000000007646998</v>
      </c>
      <c r="AJ209" s="80">
        <v>-0.42000000007646998</v>
      </c>
      <c r="AK209" s="80">
        <v>-0.42000000007646998</v>
      </c>
      <c r="AL209" s="80">
        <v>-0.42000000007646998</v>
      </c>
      <c r="AM209" s="80">
        <v>-0.42000000007646998</v>
      </c>
      <c r="AN209" s="80">
        <v>-5.0400000009176402</v>
      </c>
      <c r="AO209" s="80">
        <v>-0.42000000007646998</v>
      </c>
      <c r="AP209" s="80">
        <v>-0.42000000007646998</v>
      </c>
      <c r="AQ209" s="80">
        <v>-0.42000000007646998</v>
      </c>
      <c r="AR209" s="80">
        <v>-0.42000000007646998</v>
      </c>
      <c r="AS209" s="80">
        <v>-0.42000000007646998</v>
      </c>
      <c r="AT209" s="80">
        <v>-0.42000000007646998</v>
      </c>
      <c r="AU209" s="80">
        <v>-0.42000000007646998</v>
      </c>
      <c r="AV209" s="80">
        <v>-0.42000000007646998</v>
      </c>
      <c r="AW209" s="80">
        <v>-0.42000000007646998</v>
      </c>
      <c r="AX209" s="80">
        <v>-0.42000000007646998</v>
      </c>
      <c r="AY209" s="80">
        <v>-0.42000000007646998</v>
      </c>
      <c r="AZ209" s="80">
        <v>-0.42000000007646998</v>
      </c>
      <c r="BA209" s="80">
        <v>-5.0400000009176402</v>
      </c>
    </row>
    <row r="210" spans="1:53">
      <c r="A210" s="151" t="s">
        <v>329</v>
      </c>
    </row>
    <row r="211" spans="1:53">
      <c r="A211" s="151" t="s">
        <v>330</v>
      </c>
      <c r="B211" s="80">
        <v>720405.58333333302</v>
      </c>
      <c r="C211" s="80">
        <v>740326.28333333298</v>
      </c>
      <c r="D211" s="80">
        <v>528320.87333333294</v>
      </c>
      <c r="E211" s="80">
        <v>636309.91333333298</v>
      </c>
      <c r="F211" s="80">
        <v>665678.16333333298</v>
      </c>
      <c r="G211" s="80">
        <v>532785.55333333299</v>
      </c>
      <c r="H211" s="80">
        <v>649454.29333333299</v>
      </c>
      <c r="I211" s="80">
        <v>525744.83333333302</v>
      </c>
      <c r="J211" s="80">
        <v>464175.39333333197</v>
      </c>
      <c r="K211" s="80">
        <v>772464.46333333198</v>
      </c>
      <c r="L211" s="80">
        <v>548315.683333333</v>
      </c>
      <c r="M211" s="80">
        <v>608146.33333333302</v>
      </c>
      <c r="N211" s="80">
        <v>7392127.3699999899</v>
      </c>
      <c r="O211" s="80">
        <v>720405.58333333302</v>
      </c>
      <c r="P211" s="80">
        <v>740326.28333333298</v>
      </c>
      <c r="Q211" s="80">
        <v>528320.87333333294</v>
      </c>
      <c r="R211" s="80">
        <v>636309.91333333298</v>
      </c>
      <c r="S211" s="80">
        <v>665678.16333333298</v>
      </c>
      <c r="T211" s="80">
        <v>532785.55333333299</v>
      </c>
      <c r="U211" s="80">
        <v>649454.29333333299</v>
      </c>
      <c r="V211" s="80">
        <v>525744.83333333302</v>
      </c>
      <c r="W211" s="80">
        <v>464175.39333333197</v>
      </c>
      <c r="X211" s="80">
        <v>772464.46333333198</v>
      </c>
      <c r="Y211" s="80">
        <v>548315.683333333</v>
      </c>
      <c r="Z211" s="80">
        <v>608146.33333333302</v>
      </c>
      <c r="AA211" s="80">
        <v>7392127.3699999899</v>
      </c>
      <c r="AB211" s="80">
        <v>720405.58333333302</v>
      </c>
      <c r="AC211" s="80">
        <v>740326.28333333298</v>
      </c>
      <c r="AD211" s="80">
        <v>528320.87333333294</v>
      </c>
      <c r="AE211" s="80">
        <v>636309.91333333298</v>
      </c>
      <c r="AF211" s="80">
        <v>665678.16333333298</v>
      </c>
      <c r="AG211" s="80">
        <v>532785.55333333299</v>
      </c>
      <c r="AH211" s="80">
        <v>649454.29333333299</v>
      </c>
      <c r="AI211" s="80">
        <v>525744.83333333302</v>
      </c>
      <c r="AJ211" s="80">
        <v>464175.39333333197</v>
      </c>
      <c r="AK211" s="80">
        <v>772464.46333333198</v>
      </c>
      <c r="AL211" s="80">
        <v>548315.683333333</v>
      </c>
      <c r="AM211" s="80">
        <v>608146.33333333302</v>
      </c>
      <c r="AN211" s="80">
        <v>7392127.3699999899</v>
      </c>
      <c r="AO211" s="80">
        <v>720405.58333333302</v>
      </c>
      <c r="AP211" s="80">
        <v>740326.28333333298</v>
      </c>
      <c r="AQ211" s="80">
        <v>528320.87333333294</v>
      </c>
      <c r="AR211" s="80">
        <v>636309.91333333298</v>
      </c>
      <c r="AS211" s="80">
        <v>665678.16333333298</v>
      </c>
      <c r="AT211" s="80">
        <v>532785.55333333299</v>
      </c>
      <c r="AU211" s="80">
        <v>649454.29333333299</v>
      </c>
      <c r="AV211" s="80">
        <v>525744.83333333302</v>
      </c>
      <c r="AW211" s="80">
        <v>464175.39333333197</v>
      </c>
      <c r="AX211" s="80">
        <v>772464.46333333198</v>
      </c>
      <c r="AY211" s="80">
        <v>548315.683333333</v>
      </c>
      <c r="AZ211" s="80">
        <v>608146.33333333302</v>
      </c>
      <c r="BA211" s="80">
        <v>7392127.3699999899</v>
      </c>
    </row>
    <row r="212" spans="1:53">
      <c r="A212" s="151" t="s">
        <v>331</v>
      </c>
      <c r="B212" s="80">
        <v>-150984.01999999999</v>
      </c>
      <c r="C212" s="80">
        <v>-157629.01999999999</v>
      </c>
      <c r="D212" s="80">
        <v>-205754.84</v>
      </c>
      <c r="E212" s="80">
        <v>-282727.83999999898</v>
      </c>
      <c r="F212" s="80">
        <v>-582957.84</v>
      </c>
      <c r="G212" s="80">
        <v>-442381.84</v>
      </c>
      <c r="H212" s="80">
        <v>-370950.83999999898</v>
      </c>
      <c r="I212" s="80">
        <v>-290040.84000000003</v>
      </c>
      <c r="J212" s="80">
        <v>-292991.83999999898</v>
      </c>
      <c r="K212" s="80">
        <v>-267828.83999999898</v>
      </c>
      <c r="L212" s="80">
        <v>-201435.84</v>
      </c>
      <c r="M212" s="80">
        <v>-160118.84</v>
      </c>
      <c r="N212" s="80">
        <v>-3405802.44</v>
      </c>
      <c r="O212" s="80">
        <v>-285895.01999999897</v>
      </c>
      <c r="P212" s="80">
        <v>-285895.01999999897</v>
      </c>
      <c r="Q212" s="80">
        <v>-285837.83999999898</v>
      </c>
      <c r="R212" s="80">
        <v>-285837.83999999898</v>
      </c>
      <c r="S212" s="80">
        <v>-285837.83999999898</v>
      </c>
      <c r="T212" s="80">
        <v>-285837.83999999898</v>
      </c>
      <c r="U212" s="80">
        <v>-285837.83999999898</v>
      </c>
      <c r="V212" s="80">
        <v>-285837.83999999898</v>
      </c>
      <c r="W212" s="80">
        <v>-285837.83999999898</v>
      </c>
      <c r="X212" s="80">
        <v>-285837.83999999898</v>
      </c>
      <c r="Y212" s="80">
        <v>-285837.83999999898</v>
      </c>
      <c r="Z212" s="80">
        <v>-285837.83999999898</v>
      </c>
      <c r="AA212" s="80">
        <v>-3430168.44</v>
      </c>
      <c r="AB212" s="80">
        <v>-284903.01999999897</v>
      </c>
      <c r="AC212" s="80">
        <v>-284903.01999999897</v>
      </c>
      <c r="AD212" s="80">
        <v>-284845.83999999898</v>
      </c>
      <c r="AE212" s="80">
        <v>-284845.83999999898</v>
      </c>
      <c r="AF212" s="80">
        <v>-284845.83999999898</v>
      </c>
      <c r="AG212" s="80">
        <v>-284845.83999999898</v>
      </c>
      <c r="AH212" s="80">
        <v>-284845.83999999898</v>
      </c>
      <c r="AI212" s="80">
        <v>-284845.83999999898</v>
      </c>
      <c r="AJ212" s="80">
        <v>-284845.83999999898</v>
      </c>
      <c r="AK212" s="80">
        <v>-284845.83999999898</v>
      </c>
      <c r="AL212" s="80">
        <v>-284845.83999999898</v>
      </c>
      <c r="AM212" s="80">
        <v>-284845.83999999898</v>
      </c>
      <c r="AN212" s="80">
        <v>-3418264.4399999902</v>
      </c>
      <c r="AO212" s="80">
        <v>-284903.01999999897</v>
      </c>
      <c r="AP212" s="80">
        <v>-284903.01999999897</v>
      </c>
      <c r="AQ212" s="80">
        <v>-284845.83999999898</v>
      </c>
      <c r="AR212" s="80">
        <v>-284845.83999999898</v>
      </c>
      <c r="AS212" s="80">
        <v>-284845.83999999898</v>
      </c>
      <c r="AT212" s="80">
        <v>-284845.83999999898</v>
      </c>
      <c r="AU212" s="80">
        <v>-284845.83999999898</v>
      </c>
      <c r="AV212" s="80">
        <v>-284845.83999999898</v>
      </c>
      <c r="AW212" s="80">
        <v>-284845.83999999898</v>
      </c>
      <c r="AX212" s="80">
        <v>-284845.83999999898</v>
      </c>
      <c r="AY212" s="80">
        <v>-284845.83999999898</v>
      </c>
      <c r="AZ212" s="80">
        <v>-284845.83999999898</v>
      </c>
      <c r="BA212" s="80">
        <v>-3418264.4399999902</v>
      </c>
    </row>
    <row r="213" spans="1:53">
      <c r="A213" s="151" t="s">
        <v>332</v>
      </c>
      <c r="B213" s="80">
        <v>569421.56333333196</v>
      </c>
      <c r="C213" s="80">
        <v>582697.26333333296</v>
      </c>
      <c r="D213" s="80">
        <v>322566.03333333298</v>
      </c>
      <c r="E213" s="80">
        <v>353582.07333333301</v>
      </c>
      <c r="F213" s="80">
        <v>82720.323333332999</v>
      </c>
      <c r="G213" s="80">
        <v>90403.713333332897</v>
      </c>
      <c r="H213" s="80">
        <v>278503.45333333302</v>
      </c>
      <c r="I213" s="80">
        <v>235703.993333333</v>
      </c>
      <c r="J213" s="80">
        <v>171183.55333333299</v>
      </c>
      <c r="K213" s="80">
        <v>504635.62333333201</v>
      </c>
      <c r="L213" s="80">
        <v>346879.84333333297</v>
      </c>
      <c r="M213" s="80">
        <v>448027.493333333</v>
      </c>
      <c r="N213" s="80">
        <v>3986324.9299999899</v>
      </c>
      <c r="O213" s="80">
        <v>434510.56333333201</v>
      </c>
      <c r="P213" s="80">
        <v>454431.26333333302</v>
      </c>
      <c r="Q213" s="80">
        <v>242483.03333333301</v>
      </c>
      <c r="R213" s="80">
        <v>350472.07333333301</v>
      </c>
      <c r="S213" s="80">
        <v>379840.32333333301</v>
      </c>
      <c r="T213" s="80">
        <v>246947.713333333</v>
      </c>
      <c r="U213" s="80">
        <v>363616.45333333203</v>
      </c>
      <c r="V213" s="80">
        <v>239906.993333333</v>
      </c>
      <c r="W213" s="80">
        <v>178337.55333333201</v>
      </c>
      <c r="X213" s="80">
        <v>486626.62333333201</v>
      </c>
      <c r="Y213" s="80">
        <v>262477.84333333297</v>
      </c>
      <c r="Z213" s="80">
        <v>322308.493333333</v>
      </c>
      <c r="AA213" s="80">
        <v>3961958.9299999899</v>
      </c>
      <c r="AB213" s="80">
        <v>435502.56333333201</v>
      </c>
      <c r="AC213" s="80">
        <v>455423.26333333302</v>
      </c>
      <c r="AD213" s="80">
        <v>243475.03333333301</v>
      </c>
      <c r="AE213" s="80">
        <v>351464.07333333301</v>
      </c>
      <c r="AF213" s="80">
        <v>380832.32333333301</v>
      </c>
      <c r="AG213" s="80">
        <v>247939.713333333</v>
      </c>
      <c r="AH213" s="80">
        <v>364608.45333333302</v>
      </c>
      <c r="AI213" s="80">
        <v>240898.993333333</v>
      </c>
      <c r="AJ213" s="80">
        <v>179329.55333333299</v>
      </c>
      <c r="AK213" s="80">
        <v>487618.62333333201</v>
      </c>
      <c r="AL213" s="80">
        <v>263469.84333333297</v>
      </c>
      <c r="AM213" s="80">
        <v>323300.493333333</v>
      </c>
      <c r="AN213" s="80">
        <v>3973862.9299999899</v>
      </c>
      <c r="AO213" s="80">
        <v>435502.56333333201</v>
      </c>
      <c r="AP213" s="80">
        <v>455423.26333333302</v>
      </c>
      <c r="AQ213" s="80">
        <v>243475.03333333301</v>
      </c>
      <c r="AR213" s="80">
        <v>351464.07333333301</v>
      </c>
      <c r="AS213" s="80">
        <v>380832.32333333301</v>
      </c>
      <c r="AT213" s="80">
        <v>247939.713333333</v>
      </c>
      <c r="AU213" s="80">
        <v>364608.45333333302</v>
      </c>
      <c r="AV213" s="80">
        <v>240898.993333333</v>
      </c>
      <c r="AW213" s="80">
        <v>179329.55333333299</v>
      </c>
      <c r="AX213" s="80">
        <v>487618.62333333201</v>
      </c>
      <c r="AY213" s="80">
        <v>263469.84333333297</v>
      </c>
      <c r="AZ213" s="80">
        <v>323300.493333333</v>
      </c>
      <c r="BA213" s="80">
        <v>3973862.9299999899</v>
      </c>
    </row>
    <row r="214" spans="1:53">
      <c r="A214" s="151" t="s">
        <v>333</v>
      </c>
    </row>
    <row r="215" spans="1:53">
      <c r="A215" s="151" t="s">
        <v>334</v>
      </c>
      <c r="B215" s="80">
        <v>329967.42</v>
      </c>
      <c r="C215" s="80">
        <v>10123.950000000001</v>
      </c>
      <c r="D215" s="80">
        <v>10195.869999999901</v>
      </c>
      <c r="E215" s="80">
        <v>10258.719999999999</v>
      </c>
      <c r="F215" s="80">
        <v>10240.32</v>
      </c>
      <c r="G215" s="80">
        <v>10242.01</v>
      </c>
      <c r="H215" s="80">
        <v>10192.799999999999</v>
      </c>
      <c r="I215" s="80">
        <v>10128.75</v>
      </c>
      <c r="J215" s="80">
        <v>10213.530000000001</v>
      </c>
      <c r="K215" s="80">
        <v>10241.64</v>
      </c>
      <c r="L215" s="80">
        <v>10246.64</v>
      </c>
      <c r="M215" s="80">
        <v>10270.299999999999</v>
      </c>
      <c r="N215" s="80">
        <v>442321.95</v>
      </c>
      <c r="O215" s="80">
        <v>329967.42</v>
      </c>
      <c r="P215" s="80">
        <v>10123.950000000001</v>
      </c>
      <c r="Q215" s="80">
        <v>10195.869999999901</v>
      </c>
      <c r="R215" s="80">
        <v>10258.719999999999</v>
      </c>
      <c r="S215" s="80">
        <v>10240.32</v>
      </c>
      <c r="T215" s="80">
        <v>10242.01</v>
      </c>
      <c r="U215" s="80">
        <v>10192.799999999999</v>
      </c>
      <c r="V215" s="80">
        <v>10128.75</v>
      </c>
      <c r="W215" s="80">
        <v>10213.530000000001</v>
      </c>
      <c r="X215" s="80">
        <v>10241.64</v>
      </c>
      <c r="Y215" s="80">
        <v>10246.64</v>
      </c>
      <c r="Z215" s="80">
        <v>10270.299999999999</v>
      </c>
      <c r="AA215" s="80">
        <v>442321.95</v>
      </c>
      <c r="AB215" s="80">
        <v>329967.42</v>
      </c>
      <c r="AC215" s="80">
        <v>10123.950000000001</v>
      </c>
      <c r="AD215" s="80">
        <v>10195.869999999901</v>
      </c>
      <c r="AE215" s="80">
        <v>10258.719999999999</v>
      </c>
      <c r="AF215" s="80">
        <v>10240.32</v>
      </c>
      <c r="AG215" s="80">
        <v>10242.01</v>
      </c>
      <c r="AH215" s="80">
        <v>10192.799999999999</v>
      </c>
      <c r="AI215" s="80">
        <v>10128.75</v>
      </c>
      <c r="AJ215" s="80">
        <v>10213.530000000001</v>
      </c>
      <c r="AK215" s="80">
        <v>10241.64</v>
      </c>
      <c r="AL215" s="80">
        <v>10246.64</v>
      </c>
      <c r="AM215" s="80">
        <v>10270.299999999999</v>
      </c>
      <c r="AN215" s="80">
        <v>442321.95</v>
      </c>
      <c r="AO215" s="80">
        <v>329967.42</v>
      </c>
      <c r="AP215" s="80">
        <v>10123.950000000001</v>
      </c>
      <c r="AQ215" s="80">
        <v>10195.869999999901</v>
      </c>
      <c r="AR215" s="80">
        <v>10258.719999999999</v>
      </c>
      <c r="AS215" s="80">
        <v>10240.32</v>
      </c>
      <c r="AT215" s="80">
        <v>10242.01</v>
      </c>
      <c r="AU215" s="80">
        <v>10192.799999999999</v>
      </c>
      <c r="AV215" s="80">
        <v>10128.75</v>
      </c>
      <c r="AW215" s="80">
        <v>10213.530000000001</v>
      </c>
      <c r="AX215" s="80">
        <v>10241.64</v>
      </c>
      <c r="AY215" s="80">
        <v>10246.64</v>
      </c>
      <c r="AZ215" s="80">
        <v>10270.299999999999</v>
      </c>
      <c r="BA215" s="80">
        <v>442321.95</v>
      </c>
    </row>
    <row r="216" spans="1:53">
      <c r="A216" s="151" t="s">
        <v>335</v>
      </c>
      <c r="B216" s="80">
        <v>329967.42</v>
      </c>
      <c r="C216" s="80">
        <v>10123.950000000001</v>
      </c>
      <c r="D216" s="80">
        <v>10195.869999999901</v>
      </c>
      <c r="E216" s="80">
        <v>10258.719999999999</v>
      </c>
      <c r="F216" s="80">
        <v>10240.32</v>
      </c>
      <c r="G216" s="80">
        <v>10242.01</v>
      </c>
      <c r="H216" s="80">
        <v>10192.799999999999</v>
      </c>
      <c r="I216" s="80">
        <v>10128.75</v>
      </c>
      <c r="J216" s="80">
        <v>10213.530000000001</v>
      </c>
      <c r="K216" s="80">
        <v>10241.64</v>
      </c>
      <c r="L216" s="80">
        <v>10246.64</v>
      </c>
      <c r="M216" s="80">
        <v>10270.299999999999</v>
      </c>
      <c r="N216" s="80">
        <v>442321.95</v>
      </c>
      <c r="O216" s="80">
        <v>329967.42</v>
      </c>
      <c r="P216" s="80">
        <v>10123.950000000001</v>
      </c>
      <c r="Q216" s="80">
        <v>10195.869999999901</v>
      </c>
      <c r="R216" s="80">
        <v>10258.719999999999</v>
      </c>
      <c r="S216" s="80">
        <v>10240.32</v>
      </c>
      <c r="T216" s="80">
        <v>10242.01</v>
      </c>
      <c r="U216" s="80">
        <v>10192.799999999999</v>
      </c>
      <c r="V216" s="80">
        <v>10128.75</v>
      </c>
      <c r="W216" s="80">
        <v>10213.530000000001</v>
      </c>
      <c r="X216" s="80">
        <v>10241.64</v>
      </c>
      <c r="Y216" s="80">
        <v>10246.64</v>
      </c>
      <c r="Z216" s="80">
        <v>10270.299999999999</v>
      </c>
      <c r="AA216" s="80">
        <v>442321.95</v>
      </c>
      <c r="AB216" s="80">
        <v>329967.42</v>
      </c>
      <c r="AC216" s="80">
        <v>10123.950000000001</v>
      </c>
      <c r="AD216" s="80">
        <v>10195.869999999901</v>
      </c>
      <c r="AE216" s="80">
        <v>10258.719999999999</v>
      </c>
      <c r="AF216" s="80">
        <v>10240.32</v>
      </c>
      <c r="AG216" s="80">
        <v>10242.01</v>
      </c>
      <c r="AH216" s="80">
        <v>10192.799999999999</v>
      </c>
      <c r="AI216" s="80">
        <v>10128.75</v>
      </c>
      <c r="AJ216" s="80">
        <v>10213.530000000001</v>
      </c>
      <c r="AK216" s="80">
        <v>10241.64</v>
      </c>
      <c r="AL216" s="80">
        <v>10246.64</v>
      </c>
      <c r="AM216" s="80">
        <v>10270.299999999999</v>
      </c>
      <c r="AN216" s="80">
        <v>442321.95</v>
      </c>
      <c r="AO216" s="80">
        <v>329967.42</v>
      </c>
      <c r="AP216" s="80">
        <v>10123.950000000001</v>
      </c>
      <c r="AQ216" s="80">
        <v>10195.869999999901</v>
      </c>
      <c r="AR216" s="80">
        <v>10258.719999999999</v>
      </c>
      <c r="AS216" s="80">
        <v>10240.32</v>
      </c>
      <c r="AT216" s="80">
        <v>10242.01</v>
      </c>
      <c r="AU216" s="80">
        <v>10192.799999999999</v>
      </c>
      <c r="AV216" s="80">
        <v>10128.75</v>
      </c>
      <c r="AW216" s="80">
        <v>10213.530000000001</v>
      </c>
      <c r="AX216" s="80">
        <v>10241.64</v>
      </c>
      <c r="AY216" s="80">
        <v>10246.64</v>
      </c>
      <c r="AZ216" s="80">
        <v>10270.299999999999</v>
      </c>
      <c r="BA216" s="80">
        <v>442321.95</v>
      </c>
    </row>
    <row r="217" spans="1:53">
      <c r="A217" s="151" t="s">
        <v>336</v>
      </c>
      <c r="B217" s="80">
        <v>2445883.29136982</v>
      </c>
      <c r="C217" s="80">
        <v>2029957.8413698201</v>
      </c>
      <c r="D217" s="80">
        <v>2974598.50136982</v>
      </c>
      <c r="E217" s="80">
        <v>1927363.3913698201</v>
      </c>
      <c r="F217" s="80">
        <v>1837830.4513698199</v>
      </c>
      <c r="G217" s="80">
        <v>2887702.1013698201</v>
      </c>
      <c r="H217" s="80">
        <v>1831708.8813698201</v>
      </c>
      <c r="I217" s="80">
        <v>1708489.78136982</v>
      </c>
      <c r="J217" s="80">
        <v>2765520.9413698199</v>
      </c>
      <c r="K217" s="80">
        <v>2000930.0913698201</v>
      </c>
      <c r="L217" s="80">
        <v>1832783.8413698201</v>
      </c>
      <c r="M217" s="80">
        <v>3156248.2013698202</v>
      </c>
      <c r="N217" s="80">
        <v>27399017.3164379</v>
      </c>
      <c r="O217" s="80">
        <v>1673033.6789714899</v>
      </c>
      <c r="P217" s="80">
        <v>1263753.2289714899</v>
      </c>
      <c r="Q217" s="80">
        <v>2256576.8889714899</v>
      </c>
      <c r="R217" s="80">
        <v>1286314.77897149</v>
      </c>
      <c r="S217" s="80">
        <v>1497011.83897149</v>
      </c>
      <c r="T217" s="80">
        <v>2406307.4889714899</v>
      </c>
      <c r="U217" s="80">
        <v>1278883.26897149</v>
      </c>
      <c r="V217" s="80">
        <v>1074754.1689714901</v>
      </c>
      <c r="W217" s="80">
        <v>2134736.3289714898</v>
      </c>
      <c r="X217" s="80">
        <v>1344982.4789714899</v>
      </c>
      <c r="Y217" s="80">
        <v>1110443.2289714899</v>
      </c>
      <c r="Z217" s="80">
        <v>2392590.58897149</v>
      </c>
      <c r="AA217" s="80">
        <v>19719387.967657901</v>
      </c>
      <c r="AB217" s="80">
        <v>1731104.15360725</v>
      </c>
      <c r="AC217" s="80">
        <v>1321823.70360725</v>
      </c>
      <c r="AD217" s="80">
        <v>2314647.3636072502</v>
      </c>
      <c r="AE217" s="80">
        <v>1344385.2536072501</v>
      </c>
      <c r="AF217" s="80">
        <v>1555082.3136072501</v>
      </c>
      <c r="AG217" s="80">
        <v>2464377.9636072498</v>
      </c>
      <c r="AH217" s="80">
        <v>1336953.74360725</v>
      </c>
      <c r="AI217" s="80">
        <v>1132824.6436072499</v>
      </c>
      <c r="AJ217" s="80">
        <v>2192806.8036072501</v>
      </c>
      <c r="AK217" s="80">
        <v>1403052.95360725</v>
      </c>
      <c r="AL217" s="80">
        <v>1168513.70360725</v>
      </c>
      <c r="AM217" s="80">
        <v>2450661.0636072499</v>
      </c>
      <c r="AN217" s="80">
        <v>20416233.663287099</v>
      </c>
      <c r="AO217" s="80">
        <v>1788801.82993434</v>
      </c>
      <c r="AP217" s="80">
        <v>1379521.37993434</v>
      </c>
      <c r="AQ217" s="80">
        <v>2372345.0399343399</v>
      </c>
      <c r="AR217" s="80">
        <v>1402082.9299343401</v>
      </c>
      <c r="AS217" s="80">
        <v>1612779.9899343399</v>
      </c>
      <c r="AT217" s="80">
        <v>2522075.63993434</v>
      </c>
      <c r="AU217" s="80">
        <v>1394651.4199343401</v>
      </c>
      <c r="AV217" s="80">
        <v>1190522.31993434</v>
      </c>
      <c r="AW217" s="80">
        <v>2250504.4799343399</v>
      </c>
      <c r="AX217" s="80">
        <v>1460750.62993434</v>
      </c>
      <c r="AY217" s="80">
        <v>1226211.37993434</v>
      </c>
      <c r="AZ217" s="80">
        <v>2508358.7399343401</v>
      </c>
      <c r="BA217" s="80">
        <v>21108605.779212099</v>
      </c>
    </row>
    <row r="218" spans="1:53">
      <c r="A218" s="153" t="s">
        <v>337</v>
      </c>
    </row>
    <row r="219" spans="1:53">
      <c r="A219" s="151" t="s">
        <v>338</v>
      </c>
    </row>
    <row r="220" spans="1:53">
      <c r="A220" s="151" t="s">
        <v>339</v>
      </c>
      <c r="B220" s="80">
        <v>0</v>
      </c>
      <c r="C220" s="80">
        <v>0</v>
      </c>
      <c r="D220" s="80">
        <v>0</v>
      </c>
      <c r="E220" s="80">
        <v>0</v>
      </c>
      <c r="F220" s="80">
        <v>0</v>
      </c>
      <c r="G220" s="80">
        <v>0</v>
      </c>
      <c r="H220" s="80">
        <v>0</v>
      </c>
      <c r="I220" s="80">
        <v>0</v>
      </c>
      <c r="J220" s="80">
        <v>0</v>
      </c>
      <c r="K220" s="80">
        <v>0</v>
      </c>
      <c r="L220" s="80">
        <v>0</v>
      </c>
      <c r="M220" s="80">
        <v>0</v>
      </c>
      <c r="N220" s="80">
        <v>0</v>
      </c>
      <c r="O220" s="80">
        <v>0</v>
      </c>
      <c r="P220" s="80">
        <v>0</v>
      </c>
      <c r="Q220" s="80">
        <v>0</v>
      </c>
      <c r="R220" s="80">
        <v>0</v>
      </c>
      <c r="S220" s="80">
        <v>0</v>
      </c>
      <c r="T220" s="80">
        <v>0</v>
      </c>
      <c r="U220" s="80">
        <v>0</v>
      </c>
      <c r="V220" s="80">
        <v>0</v>
      </c>
      <c r="W220" s="80">
        <v>0</v>
      </c>
      <c r="X220" s="80">
        <v>0</v>
      </c>
      <c r="Y220" s="80">
        <v>0</v>
      </c>
      <c r="Z220" s="80">
        <v>0</v>
      </c>
      <c r="AA220" s="80">
        <v>0</v>
      </c>
      <c r="AB220" s="80">
        <v>0</v>
      </c>
      <c r="AC220" s="80">
        <v>0</v>
      </c>
      <c r="AD220" s="80">
        <v>0</v>
      </c>
      <c r="AE220" s="80">
        <v>0</v>
      </c>
      <c r="AF220" s="80">
        <v>0</v>
      </c>
      <c r="AG220" s="80">
        <v>0</v>
      </c>
      <c r="AH220" s="80">
        <v>0</v>
      </c>
      <c r="AI220" s="80">
        <v>0</v>
      </c>
      <c r="AJ220" s="80">
        <v>0</v>
      </c>
      <c r="AK220" s="80">
        <v>0</v>
      </c>
      <c r="AL220" s="80">
        <v>0</v>
      </c>
      <c r="AM220" s="80">
        <v>0</v>
      </c>
      <c r="AN220" s="80">
        <v>0</v>
      </c>
      <c r="AO220" s="80">
        <v>0</v>
      </c>
      <c r="AP220" s="80">
        <v>0</v>
      </c>
      <c r="AQ220" s="80">
        <v>0</v>
      </c>
      <c r="AR220" s="80">
        <v>0</v>
      </c>
      <c r="AS220" s="80">
        <v>0</v>
      </c>
      <c r="AT220" s="80">
        <v>0</v>
      </c>
      <c r="AU220" s="80">
        <v>0</v>
      </c>
      <c r="AV220" s="80">
        <v>0</v>
      </c>
      <c r="AW220" s="80">
        <v>0</v>
      </c>
      <c r="AX220" s="80">
        <v>0</v>
      </c>
      <c r="AY220" s="80">
        <v>0</v>
      </c>
      <c r="AZ220" s="80">
        <v>0</v>
      </c>
      <c r="BA220" s="80">
        <v>0</v>
      </c>
    </row>
    <row r="221" spans="1:53">
      <c r="A221" s="151" t="s">
        <v>340</v>
      </c>
      <c r="B221" s="80">
        <v>0</v>
      </c>
      <c r="C221" s="80">
        <v>0</v>
      </c>
      <c r="D221" s="80">
        <v>0</v>
      </c>
      <c r="E221" s="80">
        <v>0</v>
      </c>
      <c r="F221" s="80">
        <v>0</v>
      </c>
      <c r="G221" s="80">
        <v>0</v>
      </c>
      <c r="H221" s="80">
        <v>0</v>
      </c>
      <c r="I221" s="80">
        <v>0</v>
      </c>
      <c r="J221" s="80">
        <v>0</v>
      </c>
      <c r="K221" s="80">
        <v>0</v>
      </c>
      <c r="L221" s="80">
        <v>0</v>
      </c>
      <c r="M221" s="80">
        <v>0</v>
      </c>
      <c r="N221" s="80">
        <v>0</v>
      </c>
      <c r="O221" s="80">
        <v>0</v>
      </c>
      <c r="P221" s="80">
        <v>0</v>
      </c>
      <c r="Q221" s="80">
        <v>0</v>
      </c>
      <c r="R221" s="80">
        <v>0</v>
      </c>
      <c r="S221" s="80">
        <v>0</v>
      </c>
      <c r="T221" s="80">
        <v>0</v>
      </c>
      <c r="U221" s="80">
        <v>0</v>
      </c>
      <c r="V221" s="80">
        <v>0</v>
      </c>
      <c r="W221" s="80">
        <v>0</v>
      </c>
      <c r="X221" s="80">
        <v>0</v>
      </c>
      <c r="Y221" s="80">
        <v>0</v>
      </c>
      <c r="Z221" s="80">
        <v>0</v>
      </c>
      <c r="AA221" s="80">
        <v>0</v>
      </c>
      <c r="AB221" s="80">
        <v>0</v>
      </c>
      <c r="AC221" s="80">
        <v>0</v>
      </c>
      <c r="AD221" s="80">
        <v>0</v>
      </c>
      <c r="AE221" s="80">
        <v>0</v>
      </c>
      <c r="AF221" s="80">
        <v>0</v>
      </c>
      <c r="AG221" s="80">
        <v>0</v>
      </c>
      <c r="AH221" s="80">
        <v>0</v>
      </c>
      <c r="AI221" s="80">
        <v>0</v>
      </c>
      <c r="AJ221" s="80">
        <v>0</v>
      </c>
      <c r="AK221" s="80">
        <v>0</v>
      </c>
      <c r="AL221" s="80">
        <v>0</v>
      </c>
      <c r="AM221" s="80">
        <v>0</v>
      </c>
      <c r="AN221" s="80">
        <v>0</v>
      </c>
      <c r="AO221" s="80">
        <v>0</v>
      </c>
      <c r="AP221" s="80">
        <v>0</v>
      </c>
      <c r="AQ221" s="80">
        <v>0</v>
      </c>
      <c r="AR221" s="80">
        <v>0</v>
      </c>
      <c r="AS221" s="80">
        <v>0</v>
      </c>
      <c r="AT221" s="80">
        <v>0</v>
      </c>
      <c r="AU221" s="80">
        <v>0</v>
      </c>
      <c r="AV221" s="80">
        <v>0</v>
      </c>
      <c r="AW221" s="80">
        <v>0</v>
      </c>
      <c r="AX221" s="80">
        <v>0</v>
      </c>
      <c r="AY221" s="80">
        <v>0</v>
      </c>
      <c r="AZ221" s="80">
        <v>0</v>
      </c>
      <c r="BA221" s="80">
        <v>0</v>
      </c>
    </row>
    <row r="222" spans="1:53">
      <c r="A222" s="151" t="s">
        <v>341</v>
      </c>
    </row>
    <row r="223" spans="1:53">
      <c r="A223" s="151" t="s">
        <v>342</v>
      </c>
      <c r="B223" s="80">
        <v>22355.55</v>
      </c>
      <c r="C223" s="80">
        <v>27447.139999999901</v>
      </c>
      <c r="D223" s="80">
        <v>21467.759999999998</v>
      </c>
      <c r="E223" s="80">
        <v>44412.27</v>
      </c>
      <c r="F223" s="80">
        <v>30614.74</v>
      </c>
      <c r="G223" s="80">
        <v>85501.54</v>
      </c>
      <c r="H223" s="80">
        <v>39557.69</v>
      </c>
      <c r="I223" s="80">
        <v>30840.339999999898</v>
      </c>
      <c r="J223" s="80">
        <v>38355.279999999999</v>
      </c>
      <c r="K223" s="80">
        <v>32194.539999999899</v>
      </c>
      <c r="L223" s="80">
        <v>30825.21</v>
      </c>
      <c r="M223" s="80">
        <v>36448.31</v>
      </c>
      <c r="N223" s="80">
        <v>440020.37</v>
      </c>
      <c r="O223" s="80">
        <v>22355.55</v>
      </c>
      <c r="P223" s="80">
        <v>27447.139999999901</v>
      </c>
      <c r="Q223" s="80">
        <v>21467.759999999998</v>
      </c>
      <c r="R223" s="80">
        <v>44412.27</v>
      </c>
      <c r="S223" s="80">
        <v>30614.74</v>
      </c>
      <c r="T223" s="80">
        <v>85501.54</v>
      </c>
      <c r="U223" s="80">
        <v>39557.69</v>
      </c>
      <c r="V223" s="80">
        <v>30840.339999999898</v>
      </c>
      <c r="W223" s="80">
        <v>38355.279999999999</v>
      </c>
      <c r="X223" s="80">
        <v>32194.539999999899</v>
      </c>
      <c r="Y223" s="80">
        <v>30825.21</v>
      </c>
      <c r="Z223" s="80">
        <v>36448.31</v>
      </c>
      <c r="AA223" s="80">
        <v>440020.37</v>
      </c>
      <c r="AB223" s="80">
        <v>22355.55</v>
      </c>
      <c r="AC223" s="80">
        <v>27447.139999999901</v>
      </c>
      <c r="AD223" s="80">
        <v>21467.759999999998</v>
      </c>
      <c r="AE223" s="80">
        <v>44412.27</v>
      </c>
      <c r="AF223" s="80">
        <v>30614.74</v>
      </c>
      <c r="AG223" s="80">
        <v>85501.54</v>
      </c>
      <c r="AH223" s="80">
        <v>39557.69</v>
      </c>
      <c r="AI223" s="80">
        <v>30840.339999999898</v>
      </c>
      <c r="AJ223" s="80">
        <v>38355.279999999999</v>
      </c>
      <c r="AK223" s="80">
        <v>32194.539999999899</v>
      </c>
      <c r="AL223" s="80">
        <v>30825.21</v>
      </c>
      <c r="AM223" s="80">
        <v>36448.31</v>
      </c>
      <c r="AN223" s="80">
        <v>440020.37</v>
      </c>
      <c r="AO223" s="80">
        <v>22355.55</v>
      </c>
      <c r="AP223" s="80">
        <v>27447.139999999901</v>
      </c>
      <c r="AQ223" s="80">
        <v>21467.759999999998</v>
      </c>
      <c r="AR223" s="80">
        <v>44412.27</v>
      </c>
      <c r="AS223" s="80">
        <v>30614.74</v>
      </c>
      <c r="AT223" s="80">
        <v>85501.54</v>
      </c>
      <c r="AU223" s="80">
        <v>39557.69</v>
      </c>
      <c r="AV223" s="80">
        <v>30840.339999999898</v>
      </c>
      <c r="AW223" s="80">
        <v>38355.279999999999</v>
      </c>
      <c r="AX223" s="80">
        <v>32194.539999999899</v>
      </c>
      <c r="AY223" s="80">
        <v>30825.21</v>
      </c>
      <c r="AZ223" s="80">
        <v>36448.31</v>
      </c>
      <c r="BA223" s="80">
        <v>440020.37</v>
      </c>
    </row>
    <row r="224" spans="1:53">
      <c r="A224" s="151" t="s">
        <v>343</v>
      </c>
      <c r="B224" s="80">
        <v>0</v>
      </c>
      <c r="C224" s="80">
        <v>0</v>
      </c>
      <c r="D224" s="80">
        <v>0</v>
      </c>
      <c r="E224" s="80">
        <v>0</v>
      </c>
      <c r="F224" s="80">
        <v>0</v>
      </c>
      <c r="G224" s="80">
        <v>0</v>
      </c>
      <c r="H224" s="80">
        <v>0</v>
      </c>
      <c r="I224" s="80">
        <v>0</v>
      </c>
      <c r="J224" s="80">
        <v>0</v>
      </c>
      <c r="K224" s="80">
        <v>0</v>
      </c>
      <c r="L224" s="80">
        <v>0</v>
      </c>
      <c r="M224" s="80">
        <v>0</v>
      </c>
      <c r="N224" s="80">
        <v>0</v>
      </c>
      <c r="O224" s="80">
        <v>0</v>
      </c>
      <c r="P224" s="80">
        <v>0</v>
      </c>
      <c r="Q224" s="80">
        <v>0</v>
      </c>
      <c r="R224" s="80">
        <v>0</v>
      </c>
      <c r="S224" s="80">
        <v>0</v>
      </c>
      <c r="T224" s="80">
        <v>0</v>
      </c>
      <c r="U224" s="80">
        <v>0</v>
      </c>
      <c r="V224" s="80">
        <v>0</v>
      </c>
      <c r="W224" s="80">
        <v>0</v>
      </c>
      <c r="X224" s="80">
        <v>0</v>
      </c>
      <c r="Y224" s="80">
        <v>0</v>
      </c>
      <c r="Z224" s="80">
        <v>0</v>
      </c>
      <c r="AA224" s="80">
        <v>0</v>
      </c>
      <c r="AB224" s="80">
        <v>0</v>
      </c>
      <c r="AC224" s="80">
        <v>0</v>
      </c>
      <c r="AD224" s="80">
        <v>0</v>
      </c>
      <c r="AE224" s="80">
        <v>0</v>
      </c>
      <c r="AF224" s="80">
        <v>0</v>
      </c>
      <c r="AG224" s="80">
        <v>0</v>
      </c>
      <c r="AH224" s="80">
        <v>0</v>
      </c>
      <c r="AI224" s="80">
        <v>0</v>
      </c>
      <c r="AJ224" s="80">
        <v>0</v>
      </c>
      <c r="AK224" s="80">
        <v>0</v>
      </c>
      <c r="AL224" s="80">
        <v>0</v>
      </c>
      <c r="AM224" s="80">
        <v>0</v>
      </c>
      <c r="AN224" s="80">
        <v>0</v>
      </c>
      <c r="AO224" s="80">
        <v>0</v>
      </c>
      <c r="AP224" s="80">
        <v>0</v>
      </c>
      <c r="AQ224" s="80">
        <v>0</v>
      </c>
      <c r="AR224" s="80">
        <v>0</v>
      </c>
      <c r="AS224" s="80">
        <v>0</v>
      </c>
      <c r="AT224" s="80">
        <v>0</v>
      </c>
      <c r="AU224" s="80">
        <v>0</v>
      </c>
      <c r="AV224" s="80">
        <v>0</v>
      </c>
      <c r="AW224" s="80">
        <v>0</v>
      </c>
      <c r="AX224" s="80">
        <v>0</v>
      </c>
      <c r="AY224" s="80">
        <v>0</v>
      </c>
      <c r="AZ224" s="80">
        <v>0</v>
      </c>
      <c r="BA224" s="80">
        <v>0</v>
      </c>
    </row>
    <row r="225" spans="1:53">
      <c r="A225" s="151" t="s">
        <v>344</v>
      </c>
      <c r="B225" s="80">
        <v>594628.48</v>
      </c>
      <c r="C225" s="80">
        <v>205515.11</v>
      </c>
      <c r="D225" s="80">
        <v>213541.83999999901</v>
      </c>
      <c r="E225" s="80">
        <v>227797.68</v>
      </c>
      <c r="F225" s="80">
        <v>224474.53999999899</v>
      </c>
      <c r="G225" s="80">
        <v>244341.399999999</v>
      </c>
      <c r="H225" s="80">
        <v>206986.56999999899</v>
      </c>
      <c r="I225" s="80">
        <v>228729.94</v>
      </c>
      <c r="J225" s="80">
        <v>227305.63</v>
      </c>
      <c r="K225" s="80">
        <v>245231.49999999901</v>
      </c>
      <c r="L225" s="80">
        <v>206836.13</v>
      </c>
      <c r="M225" s="80">
        <v>212107.35</v>
      </c>
      <c r="N225" s="80">
        <v>3037496.17</v>
      </c>
      <c r="O225" s="80">
        <v>594628.48</v>
      </c>
      <c r="P225" s="80">
        <v>205515.11</v>
      </c>
      <c r="Q225" s="80">
        <v>213541.83999999901</v>
      </c>
      <c r="R225" s="80">
        <v>227797.68</v>
      </c>
      <c r="S225" s="80">
        <v>224474.53999999899</v>
      </c>
      <c r="T225" s="80">
        <v>244341.399999999</v>
      </c>
      <c r="U225" s="80">
        <v>206986.56999999899</v>
      </c>
      <c r="V225" s="80">
        <v>228729.94</v>
      </c>
      <c r="W225" s="80">
        <v>227305.63</v>
      </c>
      <c r="X225" s="80">
        <v>245231.49999999901</v>
      </c>
      <c r="Y225" s="80">
        <v>206836.13</v>
      </c>
      <c r="Z225" s="80">
        <v>212107.35</v>
      </c>
      <c r="AA225" s="80">
        <v>3037496.17</v>
      </c>
      <c r="AB225" s="80">
        <v>594628.48</v>
      </c>
      <c r="AC225" s="80">
        <v>205515.11</v>
      </c>
      <c r="AD225" s="80">
        <v>213541.83999999901</v>
      </c>
      <c r="AE225" s="80">
        <v>227797.68</v>
      </c>
      <c r="AF225" s="80">
        <v>224474.53999999899</v>
      </c>
      <c r="AG225" s="80">
        <v>244341.399999999</v>
      </c>
      <c r="AH225" s="80">
        <v>206986.56999999899</v>
      </c>
      <c r="AI225" s="80">
        <v>228729.94</v>
      </c>
      <c r="AJ225" s="80">
        <v>227305.63</v>
      </c>
      <c r="AK225" s="80">
        <v>245231.49999999901</v>
      </c>
      <c r="AL225" s="80">
        <v>206836.13</v>
      </c>
      <c r="AM225" s="80">
        <v>212107.35</v>
      </c>
      <c r="AN225" s="80">
        <v>3037496.17</v>
      </c>
      <c r="AO225" s="80">
        <v>594628.48</v>
      </c>
      <c r="AP225" s="80">
        <v>205515.11</v>
      </c>
      <c r="AQ225" s="80">
        <v>213541.83999999901</v>
      </c>
      <c r="AR225" s="80">
        <v>227797.68</v>
      </c>
      <c r="AS225" s="80">
        <v>224474.53999999899</v>
      </c>
      <c r="AT225" s="80">
        <v>244341.399999999</v>
      </c>
      <c r="AU225" s="80">
        <v>206986.56999999899</v>
      </c>
      <c r="AV225" s="80">
        <v>228729.94</v>
      </c>
      <c r="AW225" s="80">
        <v>227305.63</v>
      </c>
      <c r="AX225" s="80">
        <v>245231.49999999901</v>
      </c>
      <c r="AY225" s="80">
        <v>206836.13</v>
      </c>
      <c r="AZ225" s="80">
        <v>212107.35</v>
      </c>
      <c r="BA225" s="80">
        <v>3037496.17</v>
      </c>
    </row>
    <row r="226" spans="1:53">
      <c r="A226" s="151" t="s">
        <v>345</v>
      </c>
      <c r="B226" s="80">
        <v>0</v>
      </c>
      <c r="C226" s="80">
        <v>0</v>
      </c>
      <c r="D226" s="80">
        <v>0</v>
      </c>
      <c r="E226" s="80">
        <v>0</v>
      </c>
      <c r="F226" s="80">
        <v>0</v>
      </c>
      <c r="G226" s="80">
        <v>0</v>
      </c>
      <c r="H226" s="80">
        <v>0</v>
      </c>
      <c r="I226" s="80">
        <v>0</v>
      </c>
      <c r="J226" s="80">
        <v>0</v>
      </c>
      <c r="K226" s="80">
        <v>0</v>
      </c>
      <c r="L226" s="80">
        <v>0</v>
      </c>
      <c r="M226" s="80">
        <v>0</v>
      </c>
      <c r="N226" s="80">
        <v>0</v>
      </c>
      <c r="O226" s="80">
        <v>0</v>
      </c>
      <c r="P226" s="80">
        <v>0</v>
      </c>
      <c r="Q226" s="80">
        <v>0</v>
      </c>
      <c r="R226" s="80">
        <v>0</v>
      </c>
      <c r="S226" s="80">
        <v>0</v>
      </c>
      <c r="T226" s="80">
        <v>0</v>
      </c>
      <c r="U226" s="80">
        <v>0</v>
      </c>
      <c r="V226" s="80">
        <v>0</v>
      </c>
      <c r="W226" s="80">
        <v>0</v>
      </c>
      <c r="X226" s="80">
        <v>0</v>
      </c>
      <c r="Y226" s="80">
        <v>0</v>
      </c>
      <c r="Z226" s="80">
        <v>0</v>
      </c>
      <c r="AA226" s="80">
        <v>0</v>
      </c>
      <c r="AB226" s="80">
        <v>0</v>
      </c>
      <c r="AC226" s="80">
        <v>0</v>
      </c>
      <c r="AD226" s="80">
        <v>0</v>
      </c>
      <c r="AE226" s="80">
        <v>0</v>
      </c>
      <c r="AF226" s="80">
        <v>0</v>
      </c>
      <c r="AG226" s="80">
        <v>0</v>
      </c>
      <c r="AH226" s="80">
        <v>0</v>
      </c>
      <c r="AI226" s="80">
        <v>0</v>
      </c>
      <c r="AJ226" s="80">
        <v>0</v>
      </c>
      <c r="AK226" s="80">
        <v>0</v>
      </c>
      <c r="AL226" s="80">
        <v>0</v>
      </c>
      <c r="AM226" s="80">
        <v>0</v>
      </c>
      <c r="AN226" s="80">
        <v>0</v>
      </c>
      <c r="AO226" s="80">
        <v>0</v>
      </c>
      <c r="AP226" s="80">
        <v>0</v>
      </c>
      <c r="AQ226" s="80">
        <v>0</v>
      </c>
      <c r="AR226" s="80">
        <v>0</v>
      </c>
      <c r="AS226" s="80">
        <v>0</v>
      </c>
      <c r="AT226" s="80">
        <v>0</v>
      </c>
      <c r="AU226" s="80">
        <v>0</v>
      </c>
      <c r="AV226" s="80">
        <v>0</v>
      </c>
      <c r="AW226" s="80">
        <v>0</v>
      </c>
      <c r="AX226" s="80">
        <v>0</v>
      </c>
      <c r="AY226" s="80">
        <v>0</v>
      </c>
      <c r="AZ226" s="80">
        <v>0</v>
      </c>
      <c r="BA226" s="80">
        <v>0</v>
      </c>
    </row>
    <row r="227" spans="1:53">
      <c r="A227" s="151" t="s">
        <v>346</v>
      </c>
      <c r="B227" s="80">
        <v>616984.03</v>
      </c>
      <c r="C227" s="80">
        <v>232962.24999999901</v>
      </c>
      <c r="D227" s="80">
        <v>235009.59999999899</v>
      </c>
      <c r="E227" s="80">
        <v>272209.95</v>
      </c>
      <c r="F227" s="80">
        <v>255089.28</v>
      </c>
      <c r="G227" s="80">
        <v>329842.94</v>
      </c>
      <c r="H227" s="80">
        <v>246544.25999999899</v>
      </c>
      <c r="I227" s="80">
        <v>259570.28</v>
      </c>
      <c r="J227" s="80">
        <v>265660.90999999997</v>
      </c>
      <c r="K227" s="80">
        <v>277426.03999999998</v>
      </c>
      <c r="L227" s="80">
        <v>237661.34</v>
      </c>
      <c r="M227" s="80">
        <v>248555.65999999901</v>
      </c>
      <c r="N227" s="80">
        <v>3477516.5399999898</v>
      </c>
      <c r="O227" s="80">
        <v>616984.03</v>
      </c>
      <c r="P227" s="80">
        <v>232962.24999999901</v>
      </c>
      <c r="Q227" s="80">
        <v>235009.59999999899</v>
      </c>
      <c r="R227" s="80">
        <v>272209.95</v>
      </c>
      <c r="S227" s="80">
        <v>255089.28</v>
      </c>
      <c r="T227" s="80">
        <v>329842.94</v>
      </c>
      <c r="U227" s="80">
        <v>246544.25999999899</v>
      </c>
      <c r="V227" s="80">
        <v>259570.28</v>
      </c>
      <c r="W227" s="80">
        <v>265660.90999999997</v>
      </c>
      <c r="X227" s="80">
        <v>277426.03999999998</v>
      </c>
      <c r="Y227" s="80">
        <v>237661.34</v>
      </c>
      <c r="Z227" s="80">
        <v>248555.65999999901</v>
      </c>
      <c r="AA227" s="80">
        <v>3477516.5399999898</v>
      </c>
      <c r="AB227" s="80">
        <v>616984.03</v>
      </c>
      <c r="AC227" s="80">
        <v>232962.24999999901</v>
      </c>
      <c r="AD227" s="80">
        <v>235009.59999999899</v>
      </c>
      <c r="AE227" s="80">
        <v>272209.95</v>
      </c>
      <c r="AF227" s="80">
        <v>255089.28</v>
      </c>
      <c r="AG227" s="80">
        <v>329842.94</v>
      </c>
      <c r="AH227" s="80">
        <v>246544.25999999899</v>
      </c>
      <c r="AI227" s="80">
        <v>259570.28</v>
      </c>
      <c r="AJ227" s="80">
        <v>265660.90999999997</v>
      </c>
      <c r="AK227" s="80">
        <v>277426.03999999998</v>
      </c>
      <c r="AL227" s="80">
        <v>237661.34</v>
      </c>
      <c r="AM227" s="80">
        <v>248555.65999999901</v>
      </c>
      <c r="AN227" s="80">
        <v>3477516.5399999898</v>
      </c>
      <c r="AO227" s="80">
        <v>616984.03</v>
      </c>
      <c r="AP227" s="80">
        <v>232962.24999999901</v>
      </c>
      <c r="AQ227" s="80">
        <v>235009.59999999899</v>
      </c>
      <c r="AR227" s="80">
        <v>272209.95</v>
      </c>
      <c r="AS227" s="80">
        <v>255089.28</v>
      </c>
      <c r="AT227" s="80">
        <v>329842.94</v>
      </c>
      <c r="AU227" s="80">
        <v>246544.25999999899</v>
      </c>
      <c r="AV227" s="80">
        <v>259570.28</v>
      </c>
      <c r="AW227" s="80">
        <v>265660.90999999997</v>
      </c>
      <c r="AX227" s="80">
        <v>277426.03999999998</v>
      </c>
      <c r="AY227" s="80">
        <v>237661.34</v>
      </c>
      <c r="AZ227" s="80">
        <v>248555.65999999901</v>
      </c>
      <c r="BA227" s="80">
        <v>3477516.5399999898</v>
      </c>
    </row>
    <row r="228" spans="1:53">
      <c r="A228" s="151" t="s">
        <v>347</v>
      </c>
    </row>
    <row r="229" spans="1:53">
      <c r="A229" s="151" t="s">
        <v>348</v>
      </c>
      <c r="B229" s="80">
        <v>26246.1062635038</v>
      </c>
      <c r="C229" s="80">
        <v>26246.1062635038</v>
      </c>
      <c r="D229" s="80">
        <v>26246.1062635038</v>
      </c>
      <c r="E229" s="80">
        <v>26246.1062635038</v>
      </c>
      <c r="F229" s="80">
        <v>26246.1062635038</v>
      </c>
      <c r="G229" s="80">
        <v>26246.1062635038</v>
      </c>
      <c r="H229" s="80">
        <v>26246.1062635038</v>
      </c>
      <c r="I229" s="80">
        <v>26246.1062635038</v>
      </c>
      <c r="J229" s="80">
        <v>26246.1062635038</v>
      </c>
      <c r="K229" s="80">
        <v>26246.1062635038</v>
      </c>
      <c r="L229" s="80">
        <v>26246.1062635038</v>
      </c>
      <c r="M229" s="80">
        <v>26246.1062635038</v>
      </c>
      <c r="N229" s="80">
        <v>314953.27516204503</v>
      </c>
      <c r="O229" s="80">
        <v>66127.885036836306</v>
      </c>
      <c r="P229" s="80">
        <v>66127.885036836306</v>
      </c>
      <c r="Q229" s="80">
        <v>66127.885036836306</v>
      </c>
      <c r="R229" s="80">
        <v>66127.885036836306</v>
      </c>
      <c r="S229" s="80">
        <v>66127.885036836306</v>
      </c>
      <c r="T229" s="80">
        <v>66127.885036836306</v>
      </c>
      <c r="U229" s="80">
        <v>66127.885036836306</v>
      </c>
      <c r="V229" s="80">
        <v>66127.885036836306</v>
      </c>
      <c r="W229" s="80">
        <v>66127.885036836306</v>
      </c>
      <c r="X229" s="80">
        <v>66127.885036836306</v>
      </c>
      <c r="Y229" s="80">
        <v>66127.885036836306</v>
      </c>
      <c r="Z229" s="80">
        <v>66127.885036836306</v>
      </c>
      <c r="AA229" s="80">
        <v>793534.62044203503</v>
      </c>
      <c r="AB229" s="80">
        <v>100261.856776074</v>
      </c>
      <c r="AC229" s="80">
        <v>100261.856776074</v>
      </c>
      <c r="AD229" s="80">
        <v>100261.856776074</v>
      </c>
      <c r="AE229" s="80">
        <v>100261.856776074</v>
      </c>
      <c r="AF229" s="80">
        <v>100261.856776074</v>
      </c>
      <c r="AG229" s="80">
        <v>100261.856776074</v>
      </c>
      <c r="AH229" s="80">
        <v>100261.856776074</v>
      </c>
      <c r="AI229" s="80">
        <v>100261.856776074</v>
      </c>
      <c r="AJ229" s="80">
        <v>100261.856776074</v>
      </c>
      <c r="AK229" s="80">
        <v>100261.856776074</v>
      </c>
      <c r="AL229" s="80">
        <v>100261.856776074</v>
      </c>
      <c r="AM229" s="80">
        <v>100261.856776074</v>
      </c>
      <c r="AN229" s="80">
        <v>1203142.2813128801</v>
      </c>
      <c r="AO229" s="80">
        <v>135042.53682398901</v>
      </c>
      <c r="AP229" s="80">
        <v>135042.53682398901</v>
      </c>
      <c r="AQ229" s="80">
        <v>135042.53682398901</v>
      </c>
      <c r="AR229" s="80">
        <v>135042.53682398901</v>
      </c>
      <c r="AS229" s="80">
        <v>135042.53682398901</v>
      </c>
      <c r="AT229" s="80">
        <v>135042.53682398901</v>
      </c>
      <c r="AU229" s="80">
        <v>135042.53682398901</v>
      </c>
      <c r="AV229" s="80">
        <v>135042.53682398901</v>
      </c>
      <c r="AW229" s="80">
        <v>135042.53682398901</v>
      </c>
      <c r="AX229" s="80">
        <v>135042.53682398901</v>
      </c>
      <c r="AY229" s="80">
        <v>135042.53682398901</v>
      </c>
      <c r="AZ229" s="80">
        <v>135042.53682398901</v>
      </c>
      <c r="BA229" s="80">
        <v>1620510.44188786</v>
      </c>
    </row>
    <row r="230" spans="1:53">
      <c r="A230" s="151" t="s">
        <v>349</v>
      </c>
      <c r="B230" s="80">
        <v>226677.183333333</v>
      </c>
      <c r="C230" s="80">
        <v>227524.773333333</v>
      </c>
      <c r="D230" s="80">
        <v>197473.45333333299</v>
      </c>
      <c r="E230" s="80">
        <v>193965.97333333301</v>
      </c>
      <c r="F230" s="80">
        <v>253694.11333333299</v>
      </c>
      <c r="G230" s="80">
        <v>204748.463333333</v>
      </c>
      <c r="H230" s="80">
        <v>186615.26333333299</v>
      </c>
      <c r="I230" s="80">
        <v>212464.42333333299</v>
      </c>
      <c r="J230" s="80">
        <v>256667.85333333301</v>
      </c>
      <c r="K230" s="80">
        <v>196748.58333333299</v>
      </c>
      <c r="L230" s="80">
        <v>192605.773333333</v>
      </c>
      <c r="M230" s="80">
        <v>253283.54333333299</v>
      </c>
      <c r="N230" s="80">
        <v>2602469.3999999901</v>
      </c>
      <c r="O230" s="80">
        <v>226677.183333333</v>
      </c>
      <c r="P230" s="80">
        <v>227524.773333333</v>
      </c>
      <c r="Q230" s="80">
        <v>197473.45333333299</v>
      </c>
      <c r="R230" s="80">
        <v>193965.97333333301</v>
      </c>
      <c r="S230" s="80">
        <v>253694.11333333299</v>
      </c>
      <c r="T230" s="80">
        <v>204748.463333333</v>
      </c>
      <c r="U230" s="80">
        <v>186615.26333333299</v>
      </c>
      <c r="V230" s="80">
        <v>212464.42333333299</v>
      </c>
      <c r="W230" s="80">
        <v>256667.85333333301</v>
      </c>
      <c r="X230" s="80">
        <v>196748.58333333299</v>
      </c>
      <c r="Y230" s="80">
        <v>192605.773333333</v>
      </c>
      <c r="Z230" s="80">
        <v>253283.54333333299</v>
      </c>
      <c r="AA230" s="80">
        <v>2602469.3999999901</v>
      </c>
      <c r="AB230" s="80">
        <v>226677.183333333</v>
      </c>
      <c r="AC230" s="80">
        <v>227524.773333333</v>
      </c>
      <c r="AD230" s="80">
        <v>197473.45333333299</v>
      </c>
      <c r="AE230" s="80">
        <v>193965.97333333301</v>
      </c>
      <c r="AF230" s="80">
        <v>253694.11333333299</v>
      </c>
      <c r="AG230" s="80">
        <v>204748.463333333</v>
      </c>
      <c r="AH230" s="80">
        <v>186615.26333333299</v>
      </c>
      <c r="AI230" s="80">
        <v>212464.42333333299</v>
      </c>
      <c r="AJ230" s="80">
        <v>256667.85333333301</v>
      </c>
      <c r="AK230" s="80">
        <v>196748.58333333299</v>
      </c>
      <c r="AL230" s="80">
        <v>192605.773333333</v>
      </c>
      <c r="AM230" s="80">
        <v>253283.54333333299</v>
      </c>
      <c r="AN230" s="80">
        <v>2602469.3999999901</v>
      </c>
      <c r="AO230" s="80">
        <v>226677.183333333</v>
      </c>
      <c r="AP230" s="80">
        <v>227524.773333333</v>
      </c>
      <c r="AQ230" s="80">
        <v>197473.45333333299</v>
      </c>
      <c r="AR230" s="80">
        <v>193965.97333333301</v>
      </c>
      <c r="AS230" s="80">
        <v>253694.11333333299</v>
      </c>
      <c r="AT230" s="80">
        <v>204748.463333333</v>
      </c>
      <c r="AU230" s="80">
        <v>186615.26333333299</v>
      </c>
      <c r="AV230" s="80">
        <v>212464.42333333299</v>
      </c>
      <c r="AW230" s="80">
        <v>256667.85333333301</v>
      </c>
      <c r="AX230" s="80">
        <v>196748.58333333299</v>
      </c>
      <c r="AY230" s="80">
        <v>192605.773333333</v>
      </c>
      <c r="AZ230" s="80">
        <v>253283.54333333299</v>
      </c>
      <c r="BA230" s="80">
        <v>2602469.3999999901</v>
      </c>
    </row>
    <row r="231" spans="1:53">
      <c r="A231" s="151" t="s">
        <v>350</v>
      </c>
      <c r="B231" s="80">
        <v>260007.709999999</v>
      </c>
      <c r="C231" s="80">
        <v>358415.68</v>
      </c>
      <c r="D231" s="80">
        <v>380162.24</v>
      </c>
      <c r="E231" s="80">
        <v>475825.04</v>
      </c>
      <c r="F231" s="80">
        <v>523629.82999999903</v>
      </c>
      <c r="G231" s="80">
        <v>580971.44999999995</v>
      </c>
      <c r="H231" s="80">
        <v>399223.06</v>
      </c>
      <c r="I231" s="80">
        <v>359535.61</v>
      </c>
      <c r="J231" s="80">
        <v>375183.8</v>
      </c>
      <c r="K231" s="80">
        <v>366638.98</v>
      </c>
      <c r="L231" s="80">
        <v>348322.07999999903</v>
      </c>
      <c r="M231" s="80">
        <v>366151.24</v>
      </c>
      <c r="N231" s="80">
        <v>4794066.72</v>
      </c>
      <c r="O231" s="80">
        <v>260007.709999999</v>
      </c>
      <c r="P231" s="80">
        <v>358415.68</v>
      </c>
      <c r="Q231" s="80">
        <v>380162.24</v>
      </c>
      <c r="R231" s="80">
        <v>475825.04</v>
      </c>
      <c r="S231" s="80">
        <v>523629.82999999903</v>
      </c>
      <c r="T231" s="80">
        <v>580971.44999999995</v>
      </c>
      <c r="U231" s="80">
        <v>399223.06</v>
      </c>
      <c r="V231" s="80">
        <v>359535.61</v>
      </c>
      <c r="W231" s="80">
        <v>375183.8</v>
      </c>
      <c r="X231" s="80">
        <v>366638.98</v>
      </c>
      <c r="Y231" s="80">
        <v>348322.07999999903</v>
      </c>
      <c r="Z231" s="80">
        <v>366151.24</v>
      </c>
      <c r="AA231" s="80">
        <v>4794066.72</v>
      </c>
      <c r="AB231" s="80">
        <v>260007.709999999</v>
      </c>
      <c r="AC231" s="80">
        <v>358415.68</v>
      </c>
      <c r="AD231" s="80">
        <v>380162.24</v>
      </c>
      <c r="AE231" s="80">
        <v>475825.04</v>
      </c>
      <c r="AF231" s="80">
        <v>523629.82999999903</v>
      </c>
      <c r="AG231" s="80">
        <v>580971.44999999995</v>
      </c>
      <c r="AH231" s="80">
        <v>399223.06</v>
      </c>
      <c r="AI231" s="80">
        <v>359535.61</v>
      </c>
      <c r="AJ231" s="80">
        <v>375183.8</v>
      </c>
      <c r="AK231" s="80">
        <v>366638.98</v>
      </c>
      <c r="AL231" s="80">
        <v>348322.07999999903</v>
      </c>
      <c r="AM231" s="80">
        <v>366151.24</v>
      </c>
      <c r="AN231" s="80">
        <v>4794066.72</v>
      </c>
      <c r="AO231" s="80">
        <v>260007.709999999</v>
      </c>
      <c r="AP231" s="80">
        <v>358415.68</v>
      </c>
      <c r="AQ231" s="80">
        <v>380162.24</v>
      </c>
      <c r="AR231" s="80">
        <v>475825.04</v>
      </c>
      <c r="AS231" s="80">
        <v>523629.82999999903</v>
      </c>
      <c r="AT231" s="80">
        <v>580971.44999999995</v>
      </c>
      <c r="AU231" s="80">
        <v>399223.06</v>
      </c>
      <c r="AV231" s="80">
        <v>359535.61</v>
      </c>
      <c r="AW231" s="80">
        <v>375183.8</v>
      </c>
      <c r="AX231" s="80">
        <v>366638.98</v>
      </c>
      <c r="AY231" s="80">
        <v>348322.07999999903</v>
      </c>
      <c r="AZ231" s="80">
        <v>366151.24</v>
      </c>
      <c r="BA231" s="80">
        <v>4794066.72</v>
      </c>
    </row>
    <row r="232" spans="1:53">
      <c r="A232" s="151" t="s">
        <v>351</v>
      </c>
      <c r="B232" s="80">
        <v>512930.99959683599</v>
      </c>
      <c r="C232" s="80">
        <v>612186.55959683598</v>
      </c>
      <c r="D232" s="80">
        <v>603881.79959683598</v>
      </c>
      <c r="E232" s="80">
        <v>696037.11959683604</v>
      </c>
      <c r="F232" s="80">
        <v>803570.04959683598</v>
      </c>
      <c r="G232" s="80">
        <v>811966.019596837</v>
      </c>
      <c r="H232" s="80">
        <v>612084.42959683598</v>
      </c>
      <c r="I232" s="80">
        <v>598246.13959683594</v>
      </c>
      <c r="J232" s="80">
        <v>658097.75959683605</v>
      </c>
      <c r="K232" s="80">
        <v>589633.66959683597</v>
      </c>
      <c r="L232" s="80">
        <v>567173.95959683601</v>
      </c>
      <c r="M232" s="80">
        <v>645680.88959683594</v>
      </c>
      <c r="N232" s="80">
        <v>7711489.3951620404</v>
      </c>
      <c r="O232" s="80">
        <v>552812.77837016899</v>
      </c>
      <c r="P232" s="80">
        <v>652068.33837016905</v>
      </c>
      <c r="Q232" s="80">
        <v>643763.57837016904</v>
      </c>
      <c r="R232" s="80">
        <v>735918.89837016899</v>
      </c>
      <c r="S232" s="80">
        <v>843451.82837016904</v>
      </c>
      <c r="T232" s="80">
        <v>851847.79837016901</v>
      </c>
      <c r="U232" s="80">
        <v>651966.20837016904</v>
      </c>
      <c r="V232" s="80">
        <v>638127.91837016901</v>
      </c>
      <c r="W232" s="80">
        <v>697979.538370169</v>
      </c>
      <c r="X232" s="80">
        <v>629515.44837016903</v>
      </c>
      <c r="Y232" s="80">
        <v>607055.73837016895</v>
      </c>
      <c r="Z232" s="80">
        <v>685562.66837016901</v>
      </c>
      <c r="AA232" s="80">
        <v>8190070.7404420301</v>
      </c>
      <c r="AB232" s="80">
        <v>586946.75010940596</v>
      </c>
      <c r="AC232" s="80">
        <v>686202.31010940694</v>
      </c>
      <c r="AD232" s="80">
        <v>677897.55010940705</v>
      </c>
      <c r="AE232" s="80">
        <v>770052.870109407</v>
      </c>
      <c r="AF232" s="80">
        <v>877585.80010940705</v>
      </c>
      <c r="AG232" s="80">
        <v>885981.77010940702</v>
      </c>
      <c r="AH232" s="80">
        <v>686100.18010940705</v>
      </c>
      <c r="AI232" s="80">
        <v>672261.89010940702</v>
      </c>
      <c r="AJ232" s="80">
        <v>732113.51010940701</v>
      </c>
      <c r="AK232" s="80">
        <v>663649.42010940704</v>
      </c>
      <c r="AL232" s="80">
        <v>641189.71010940697</v>
      </c>
      <c r="AM232" s="80">
        <v>719696.64010940702</v>
      </c>
      <c r="AN232" s="80">
        <v>8599678.4013128802</v>
      </c>
      <c r="AO232" s="80">
        <v>621727.43015732197</v>
      </c>
      <c r="AP232" s="80">
        <v>720982.99015732203</v>
      </c>
      <c r="AQ232" s="80">
        <v>712678.23015732202</v>
      </c>
      <c r="AR232" s="80">
        <v>804833.55015732197</v>
      </c>
      <c r="AS232" s="80">
        <v>912366.48015732202</v>
      </c>
      <c r="AT232" s="80">
        <v>920762.45015732199</v>
      </c>
      <c r="AU232" s="80">
        <v>720880.86015732202</v>
      </c>
      <c r="AV232" s="80">
        <v>707042.57015732198</v>
      </c>
      <c r="AW232" s="80">
        <v>766894.19015732198</v>
      </c>
      <c r="AX232" s="80">
        <v>698430.10015732201</v>
      </c>
      <c r="AY232" s="80">
        <v>675970.39015732205</v>
      </c>
      <c r="AZ232" s="80">
        <v>754477.32015732198</v>
      </c>
      <c r="BA232" s="80">
        <v>9017046.5618878603</v>
      </c>
    </row>
    <row r="233" spans="1:53">
      <c r="A233" s="151" t="s">
        <v>352</v>
      </c>
    </row>
    <row r="234" spans="1:53">
      <c r="A234" s="151" t="s">
        <v>353</v>
      </c>
      <c r="B234" s="80">
        <v>80129.6899999999</v>
      </c>
      <c r="C234" s="80">
        <v>80841.98</v>
      </c>
      <c r="D234" s="80">
        <v>84055.12</v>
      </c>
      <c r="E234" s="80">
        <v>101933.52</v>
      </c>
      <c r="F234" s="80">
        <v>83509.969999999899</v>
      </c>
      <c r="G234" s="80">
        <v>135630.25999999899</v>
      </c>
      <c r="H234" s="80">
        <v>90654.350000000195</v>
      </c>
      <c r="I234" s="80">
        <v>86406.140000000203</v>
      </c>
      <c r="J234" s="80">
        <v>93776.409999999902</v>
      </c>
      <c r="K234" s="80">
        <v>86871.82</v>
      </c>
      <c r="L234" s="80">
        <v>92106.61</v>
      </c>
      <c r="M234" s="80">
        <v>116733.3</v>
      </c>
      <c r="N234" s="80">
        <v>1132649.17</v>
      </c>
      <c r="O234" s="80">
        <v>132057.68999999901</v>
      </c>
      <c r="P234" s="80">
        <v>126124.97999999901</v>
      </c>
      <c r="Q234" s="80">
        <v>81155.119999999704</v>
      </c>
      <c r="R234" s="80">
        <v>22060.5199999998</v>
      </c>
      <c r="S234" s="80">
        <v>-296593.03000000003</v>
      </c>
      <c r="T234" s="80">
        <v>-103896.74</v>
      </c>
      <c r="U234" s="80">
        <v>-77441.649999999805</v>
      </c>
      <c r="V234" s="80">
        <v>-779.85999999987098</v>
      </c>
      <c r="W234" s="80">
        <v>3639.4099999998798</v>
      </c>
      <c r="X234" s="80">
        <v>21897.82</v>
      </c>
      <c r="Y234" s="80">
        <v>93525.61</v>
      </c>
      <c r="Z234" s="80">
        <v>159469.29999999999</v>
      </c>
      <c r="AA234" s="80">
        <v>161219.16999999899</v>
      </c>
      <c r="AB234" s="80">
        <v>131690.68999999901</v>
      </c>
      <c r="AC234" s="80">
        <v>125757.97999999901</v>
      </c>
      <c r="AD234" s="80">
        <v>80788.119999999806</v>
      </c>
      <c r="AE234" s="80">
        <v>21693.519999999899</v>
      </c>
      <c r="AF234" s="80">
        <v>-296960.03000000003</v>
      </c>
      <c r="AG234" s="80">
        <v>-104263.74</v>
      </c>
      <c r="AH234" s="80">
        <v>-77808.649999999805</v>
      </c>
      <c r="AI234" s="80">
        <v>-1146.8599999998301</v>
      </c>
      <c r="AJ234" s="80">
        <v>3272.4099999999198</v>
      </c>
      <c r="AK234" s="80">
        <v>21530.82</v>
      </c>
      <c r="AL234" s="80">
        <v>93158.61</v>
      </c>
      <c r="AM234" s="80">
        <v>159102.29999999999</v>
      </c>
      <c r="AN234" s="80">
        <v>156815.16999999899</v>
      </c>
      <c r="AO234" s="80">
        <v>133098.68999999901</v>
      </c>
      <c r="AP234" s="80">
        <v>127165.98</v>
      </c>
      <c r="AQ234" s="80">
        <v>82196.12</v>
      </c>
      <c r="AR234" s="80">
        <v>23101.52</v>
      </c>
      <c r="AS234" s="80">
        <v>-295552.02999999898</v>
      </c>
      <c r="AT234" s="80">
        <v>-102855.739999999</v>
      </c>
      <c r="AU234" s="80">
        <v>-76400.649999999805</v>
      </c>
      <c r="AV234" s="80">
        <v>261.140000000295</v>
      </c>
      <c r="AW234" s="80">
        <v>4680.4100000000499</v>
      </c>
      <c r="AX234" s="80">
        <v>22938.82</v>
      </c>
      <c r="AY234" s="80">
        <v>94566.61</v>
      </c>
      <c r="AZ234" s="80">
        <v>160510.29999999999</v>
      </c>
      <c r="BA234" s="80">
        <v>173711.17</v>
      </c>
    </row>
    <row r="235" spans="1:53">
      <c r="A235" s="151" t="s">
        <v>354</v>
      </c>
      <c r="B235" s="80">
        <v>80129.6899999999</v>
      </c>
      <c r="C235" s="80">
        <v>80841.98</v>
      </c>
      <c r="D235" s="80">
        <v>84055.12</v>
      </c>
      <c r="E235" s="80">
        <v>101933.52</v>
      </c>
      <c r="F235" s="80">
        <v>83509.969999999899</v>
      </c>
      <c r="G235" s="80">
        <v>135630.25999999899</v>
      </c>
      <c r="H235" s="80">
        <v>90654.350000000195</v>
      </c>
      <c r="I235" s="80">
        <v>86406.140000000203</v>
      </c>
      <c r="J235" s="80">
        <v>93776.409999999902</v>
      </c>
      <c r="K235" s="80">
        <v>86871.82</v>
      </c>
      <c r="L235" s="80">
        <v>92106.61</v>
      </c>
      <c r="M235" s="80">
        <v>116733.3</v>
      </c>
      <c r="N235" s="80">
        <v>1132649.17</v>
      </c>
      <c r="O235" s="80">
        <v>132057.68999999901</v>
      </c>
      <c r="P235" s="80">
        <v>126124.97999999901</v>
      </c>
      <c r="Q235" s="80">
        <v>81155.119999999704</v>
      </c>
      <c r="R235" s="80">
        <v>22060.5199999998</v>
      </c>
      <c r="S235" s="80">
        <v>-296593.03000000003</v>
      </c>
      <c r="T235" s="80">
        <v>-103896.74</v>
      </c>
      <c r="U235" s="80">
        <v>-77441.649999999805</v>
      </c>
      <c r="V235" s="80">
        <v>-779.85999999987098</v>
      </c>
      <c r="W235" s="80">
        <v>3639.4099999998798</v>
      </c>
      <c r="X235" s="80">
        <v>21897.82</v>
      </c>
      <c r="Y235" s="80">
        <v>93525.61</v>
      </c>
      <c r="Z235" s="80">
        <v>159469.29999999999</v>
      </c>
      <c r="AA235" s="80">
        <v>161219.16999999899</v>
      </c>
      <c r="AB235" s="80">
        <v>131690.68999999901</v>
      </c>
      <c r="AC235" s="80">
        <v>125757.97999999901</v>
      </c>
      <c r="AD235" s="80">
        <v>80788.119999999806</v>
      </c>
      <c r="AE235" s="80">
        <v>21693.519999999899</v>
      </c>
      <c r="AF235" s="80">
        <v>-296960.03000000003</v>
      </c>
      <c r="AG235" s="80">
        <v>-104263.74</v>
      </c>
      <c r="AH235" s="80">
        <v>-77808.649999999805</v>
      </c>
      <c r="AI235" s="80">
        <v>-1146.8599999998301</v>
      </c>
      <c r="AJ235" s="80">
        <v>3272.4099999999198</v>
      </c>
      <c r="AK235" s="80">
        <v>21530.82</v>
      </c>
      <c r="AL235" s="80">
        <v>93158.61</v>
      </c>
      <c r="AM235" s="80">
        <v>159102.29999999999</v>
      </c>
      <c r="AN235" s="80">
        <v>156815.16999999899</v>
      </c>
      <c r="AO235" s="80">
        <v>133098.68999999901</v>
      </c>
      <c r="AP235" s="80">
        <v>127165.98</v>
      </c>
      <c r="AQ235" s="80">
        <v>82196.12</v>
      </c>
      <c r="AR235" s="80">
        <v>23101.52</v>
      </c>
      <c r="AS235" s="80">
        <v>-295552.02999999898</v>
      </c>
      <c r="AT235" s="80">
        <v>-102855.739999999</v>
      </c>
      <c r="AU235" s="80">
        <v>-76400.649999999805</v>
      </c>
      <c r="AV235" s="80">
        <v>261.140000000295</v>
      </c>
      <c r="AW235" s="80">
        <v>4680.4100000000499</v>
      </c>
      <c r="AX235" s="80">
        <v>22938.82</v>
      </c>
      <c r="AY235" s="80">
        <v>94566.61</v>
      </c>
      <c r="AZ235" s="80">
        <v>160510.29999999999</v>
      </c>
      <c r="BA235" s="80">
        <v>173711.17</v>
      </c>
    </row>
    <row r="236" spans="1:53">
      <c r="A236" s="151" t="s">
        <v>355</v>
      </c>
    </row>
    <row r="237" spans="1:53">
      <c r="A237" s="151" t="s">
        <v>356</v>
      </c>
      <c r="B237" s="80">
        <v>0</v>
      </c>
      <c r="C237" s="80">
        <v>0</v>
      </c>
      <c r="D237" s="80">
        <v>0</v>
      </c>
      <c r="E237" s="80">
        <v>0</v>
      </c>
      <c r="F237" s="80">
        <v>0</v>
      </c>
      <c r="G237" s="80">
        <v>0</v>
      </c>
      <c r="H237" s="80">
        <v>0</v>
      </c>
      <c r="I237" s="80">
        <v>0</v>
      </c>
      <c r="J237" s="80">
        <v>0</v>
      </c>
      <c r="K237" s="80">
        <v>0</v>
      </c>
      <c r="L237" s="80">
        <v>0</v>
      </c>
      <c r="M237" s="80">
        <v>0</v>
      </c>
      <c r="N237" s="80">
        <v>0</v>
      </c>
      <c r="O237" s="80">
        <v>0</v>
      </c>
      <c r="P237" s="80">
        <v>0</v>
      </c>
      <c r="Q237" s="80">
        <v>0</v>
      </c>
      <c r="R237" s="80">
        <v>0</v>
      </c>
      <c r="S237" s="80">
        <v>0</v>
      </c>
      <c r="T237" s="80">
        <v>0</v>
      </c>
      <c r="U237" s="80">
        <v>0</v>
      </c>
      <c r="V237" s="80">
        <v>0</v>
      </c>
      <c r="W237" s="80">
        <v>0</v>
      </c>
      <c r="X237" s="80">
        <v>0</v>
      </c>
      <c r="Y237" s="80">
        <v>0</v>
      </c>
      <c r="Z237" s="80">
        <v>0</v>
      </c>
      <c r="AA237" s="80">
        <v>0</v>
      </c>
      <c r="AB237" s="80">
        <v>0</v>
      </c>
      <c r="AC237" s="80">
        <v>0</v>
      </c>
      <c r="AD237" s="80">
        <v>0</v>
      </c>
      <c r="AE237" s="80">
        <v>0</v>
      </c>
      <c r="AF237" s="80">
        <v>0</v>
      </c>
      <c r="AG237" s="80">
        <v>0</v>
      </c>
      <c r="AH237" s="80">
        <v>0</v>
      </c>
      <c r="AI237" s="80">
        <v>0</v>
      </c>
      <c r="AJ237" s="80">
        <v>0</v>
      </c>
      <c r="AK237" s="80">
        <v>0</v>
      </c>
      <c r="AL237" s="80">
        <v>0</v>
      </c>
      <c r="AM237" s="80">
        <v>0</v>
      </c>
      <c r="AN237" s="80">
        <v>0</v>
      </c>
      <c r="AO237" s="80">
        <v>0</v>
      </c>
      <c r="AP237" s="80">
        <v>0</v>
      </c>
      <c r="AQ237" s="80">
        <v>0</v>
      </c>
      <c r="AR237" s="80">
        <v>0</v>
      </c>
      <c r="AS237" s="80">
        <v>0</v>
      </c>
      <c r="AT237" s="80">
        <v>0</v>
      </c>
      <c r="AU237" s="80">
        <v>0</v>
      </c>
      <c r="AV237" s="80">
        <v>0</v>
      </c>
      <c r="AW237" s="80">
        <v>0</v>
      </c>
      <c r="AX237" s="80">
        <v>0</v>
      </c>
      <c r="AY237" s="80">
        <v>0</v>
      </c>
      <c r="AZ237" s="80">
        <v>0</v>
      </c>
      <c r="BA237" s="80">
        <v>0</v>
      </c>
    </row>
    <row r="238" spans="1:53">
      <c r="A238" s="151" t="s">
        <v>357</v>
      </c>
      <c r="B238" s="80">
        <v>0</v>
      </c>
      <c r="C238" s="80">
        <v>0</v>
      </c>
      <c r="D238" s="80">
        <v>0</v>
      </c>
      <c r="E238" s="80">
        <v>0</v>
      </c>
      <c r="F238" s="80">
        <v>0</v>
      </c>
      <c r="G238" s="80">
        <v>0</v>
      </c>
      <c r="H238" s="80">
        <v>0</v>
      </c>
      <c r="I238" s="80">
        <v>0</v>
      </c>
      <c r="J238" s="80">
        <v>0</v>
      </c>
      <c r="K238" s="80">
        <v>0</v>
      </c>
      <c r="L238" s="80">
        <v>0</v>
      </c>
      <c r="M238" s="80">
        <v>0</v>
      </c>
      <c r="N238" s="80">
        <v>0</v>
      </c>
      <c r="O238" s="80">
        <v>0</v>
      </c>
      <c r="P238" s="80">
        <v>0</v>
      </c>
      <c r="Q238" s="80">
        <v>0</v>
      </c>
      <c r="R238" s="80">
        <v>0</v>
      </c>
      <c r="S238" s="80">
        <v>0</v>
      </c>
      <c r="T238" s="80">
        <v>0</v>
      </c>
      <c r="U238" s="80">
        <v>0</v>
      </c>
      <c r="V238" s="80">
        <v>0</v>
      </c>
      <c r="W238" s="80">
        <v>0</v>
      </c>
      <c r="X238" s="80">
        <v>0</v>
      </c>
      <c r="Y238" s="80">
        <v>0</v>
      </c>
      <c r="Z238" s="80">
        <v>0</v>
      </c>
      <c r="AA238" s="80">
        <v>0</v>
      </c>
      <c r="AB238" s="80">
        <v>0</v>
      </c>
      <c r="AC238" s="80">
        <v>0</v>
      </c>
      <c r="AD238" s="80">
        <v>0</v>
      </c>
      <c r="AE238" s="80">
        <v>0</v>
      </c>
      <c r="AF238" s="80">
        <v>0</v>
      </c>
      <c r="AG238" s="80">
        <v>0</v>
      </c>
      <c r="AH238" s="80">
        <v>0</v>
      </c>
      <c r="AI238" s="80">
        <v>0</v>
      </c>
      <c r="AJ238" s="80">
        <v>0</v>
      </c>
      <c r="AK238" s="80">
        <v>0</v>
      </c>
      <c r="AL238" s="80">
        <v>0</v>
      </c>
      <c r="AM238" s="80">
        <v>0</v>
      </c>
      <c r="AN238" s="80">
        <v>0</v>
      </c>
      <c r="AO238" s="80">
        <v>0</v>
      </c>
      <c r="AP238" s="80">
        <v>0</v>
      </c>
      <c r="AQ238" s="80">
        <v>0</v>
      </c>
      <c r="AR238" s="80">
        <v>0</v>
      </c>
      <c r="AS238" s="80">
        <v>0</v>
      </c>
      <c r="AT238" s="80">
        <v>0</v>
      </c>
      <c r="AU238" s="80">
        <v>0</v>
      </c>
      <c r="AV238" s="80">
        <v>0</v>
      </c>
      <c r="AW238" s="80">
        <v>0</v>
      </c>
      <c r="AX238" s="80">
        <v>0</v>
      </c>
      <c r="AY238" s="80">
        <v>0</v>
      </c>
      <c r="AZ238" s="80">
        <v>0</v>
      </c>
      <c r="BA238" s="80">
        <v>0</v>
      </c>
    </row>
    <row r="239" spans="1:53">
      <c r="A239" s="151" t="s">
        <v>358</v>
      </c>
    </row>
    <row r="240" spans="1:53">
      <c r="A240" s="151" t="s">
        <v>359</v>
      </c>
      <c r="B240" s="80">
        <v>0</v>
      </c>
      <c r="C240" s="80">
        <v>0</v>
      </c>
      <c r="D240" s="80">
        <v>0</v>
      </c>
      <c r="E240" s="80">
        <v>0</v>
      </c>
      <c r="F240" s="80">
        <v>0</v>
      </c>
      <c r="G240" s="80">
        <v>0</v>
      </c>
      <c r="H240" s="80">
        <v>0</v>
      </c>
      <c r="I240" s="80">
        <v>0</v>
      </c>
      <c r="J240" s="80">
        <v>0</v>
      </c>
      <c r="K240" s="80">
        <v>0</v>
      </c>
      <c r="L240" s="80">
        <v>0</v>
      </c>
      <c r="M240" s="80">
        <v>0</v>
      </c>
      <c r="N240" s="80">
        <v>0</v>
      </c>
      <c r="O240" s="80">
        <v>0</v>
      </c>
      <c r="P240" s="80">
        <v>0</v>
      </c>
      <c r="Q240" s="80">
        <v>0</v>
      </c>
      <c r="R240" s="80">
        <v>0</v>
      </c>
      <c r="S240" s="80">
        <v>0</v>
      </c>
      <c r="T240" s="80">
        <v>0</v>
      </c>
      <c r="U240" s="80">
        <v>0</v>
      </c>
      <c r="V240" s="80">
        <v>0</v>
      </c>
      <c r="W240" s="80">
        <v>0</v>
      </c>
      <c r="X240" s="80">
        <v>0</v>
      </c>
      <c r="Y240" s="80">
        <v>0</v>
      </c>
      <c r="Z240" s="80">
        <v>0</v>
      </c>
      <c r="AA240" s="80">
        <v>0</v>
      </c>
      <c r="AB240" s="80">
        <v>0</v>
      </c>
      <c r="AC240" s="80">
        <v>0</v>
      </c>
      <c r="AD240" s="80">
        <v>0</v>
      </c>
      <c r="AE240" s="80">
        <v>0</v>
      </c>
      <c r="AF240" s="80">
        <v>0</v>
      </c>
      <c r="AG240" s="80">
        <v>0</v>
      </c>
      <c r="AH240" s="80">
        <v>0</v>
      </c>
      <c r="AI240" s="80">
        <v>0</v>
      </c>
      <c r="AJ240" s="80">
        <v>0</v>
      </c>
      <c r="AK240" s="80">
        <v>0</v>
      </c>
      <c r="AL240" s="80">
        <v>0</v>
      </c>
      <c r="AM240" s="80">
        <v>0</v>
      </c>
      <c r="AN240" s="80">
        <v>0</v>
      </c>
      <c r="AO240" s="80">
        <v>0</v>
      </c>
      <c r="AP240" s="80">
        <v>0</v>
      </c>
      <c r="AQ240" s="80">
        <v>0</v>
      </c>
      <c r="AR240" s="80">
        <v>0</v>
      </c>
      <c r="AS240" s="80">
        <v>0</v>
      </c>
      <c r="AT240" s="80">
        <v>0</v>
      </c>
      <c r="AU240" s="80">
        <v>0</v>
      </c>
      <c r="AV240" s="80">
        <v>0</v>
      </c>
      <c r="AW240" s="80">
        <v>0</v>
      </c>
      <c r="AX240" s="80">
        <v>0</v>
      </c>
      <c r="AY240" s="80">
        <v>0</v>
      </c>
      <c r="AZ240" s="80">
        <v>0</v>
      </c>
      <c r="BA240" s="80">
        <v>0</v>
      </c>
    </row>
    <row r="241" spans="1:53">
      <c r="A241" s="151" t="s">
        <v>360</v>
      </c>
      <c r="B241" s="80">
        <v>0</v>
      </c>
      <c r="C241" s="80">
        <v>0</v>
      </c>
      <c r="D241" s="80">
        <v>0</v>
      </c>
      <c r="E241" s="80">
        <v>0</v>
      </c>
      <c r="F241" s="80">
        <v>0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>
        <v>0</v>
      </c>
      <c r="M241" s="80">
        <v>0</v>
      </c>
      <c r="N241" s="80">
        <v>0</v>
      </c>
      <c r="O241" s="80">
        <v>0</v>
      </c>
      <c r="P241" s="80">
        <v>0</v>
      </c>
      <c r="Q241" s="80">
        <v>0</v>
      </c>
      <c r="R241" s="80">
        <v>0</v>
      </c>
      <c r="S241" s="80">
        <v>0</v>
      </c>
      <c r="T241" s="80">
        <v>0</v>
      </c>
      <c r="U241" s="80">
        <v>0</v>
      </c>
      <c r="V241" s="80">
        <v>0</v>
      </c>
      <c r="W241" s="80">
        <v>0</v>
      </c>
      <c r="X241" s="80">
        <v>0</v>
      </c>
      <c r="Y241" s="80">
        <v>0</v>
      </c>
      <c r="Z241" s="80">
        <v>0</v>
      </c>
      <c r="AA241" s="80">
        <v>0</v>
      </c>
      <c r="AB241" s="80">
        <v>0</v>
      </c>
      <c r="AC241" s="80">
        <v>0</v>
      </c>
      <c r="AD241" s="80">
        <v>0</v>
      </c>
      <c r="AE241" s="80">
        <v>0</v>
      </c>
      <c r="AF241" s="80">
        <v>0</v>
      </c>
      <c r="AG241" s="80">
        <v>0</v>
      </c>
      <c r="AH241" s="80">
        <v>0</v>
      </c>
      <c r="AI241" s="80">
        <v>0</v>
      </c>
      <c r="AJ241" s="80">
        <v>0</v>
      </c>
      <c r="AK241" s="80">
        <v>0</v>
      </c>
      <c r="AL241" s="80">
        <v>0</v>
      </c>
      <c r="AM241" s="80">
        <v>0</v>
      </c>
      <c r="AN241" s="80">
        <v>0</v>
      </c>
      <c r="AO241" s="80">
        <v>0</v>
      </c>
      <c r="AP241" s="80">
        <v>0</v>
      </c>
      <c r="AQ241" s="80">
        <v>0</v>
      </c>
      <c r="AR241" s="80">
        <v>0</v>
      </c>
      <c r="AS241" s="80">
        <v>0</v>
      </c>
      <c r="AT241" s="80">
        <v>0</v>
      </c>
      <c r="AU241" s="80">
        <v>0</v>
      </c>
      <c r="AV241" s="80">
        <v>0</v>
      </c>
      <c r="AW241" s="80">
        <v>0</v>
      </c>
      <c r="AX241" s="80">
        <v>0</v>
      </c>
      <c r="AY241" s="80">
        <v>0</v>
      </c>
      <c r="AZ241" s="80">
        <v>0</v>
      </c>
      <c r="BA241" s="80">
        <v>0</v>
      </c>
    </row>
    <row r="242" spans="1:53">
      <c r="A242" s="151" t="s">
        <v>361</v>
      </c>
      <c r="B242" s="80">
        <v>1210044.71959683</v>
      </c>
      <c r="C242" s="80">
        <v>925990.78959683597</v>
      </c>
      <c r="D242" s="80">
        <v>922946.51959683595</v>
      </c>
      <c r="E242" s="80">
        <v>1070180.5895968301</v>
      </c>
      <c r="F242" s="80">
        <v>1142169.29959683</v>
      </c>
      <c r="G242" s="80">
        <v>1277439.21959683</v>
      </c>
      <c r="H242" s="80">
        <v>949283.03959683597</v>
      </c>
      <c r="I242" s="80">
        <v>944222.55959683703</v>
      </c>
      <c r="J242" s="80">
        <v>1017535.0795968299</v>
      </c>
      <c r="K242" s="80">
        <v>953931.529596837</v>
      </c>
      <c r="L242" s="80">
        <v>896941.90959683596</v>
      </c>
      <c r="M242" s="80">
        <v>1010969.84959683</v>
      </c>
      <c r="N242" s="80">
        <v>12321655.105162</v>
      </c>
      <c r="O242" s="80">
        <v>1301854.4983701601</v>
      </c>
      <c r="P242" s="80">
        <v>1011155.5683701599</v>
      </c>
      <c r="Q242" s="80">
        <v>959928.29837016901</v>
      </c>
      <c r="R242" s="80">
        <v>1030189.36837016</v>
      </c>
      <c r="S242" s="80">
        <v>801948.07837016904</v>
      </c>
      <c r="T242" s="80">
        <v>1077793.9983701601</v>
      </c>
      <c r="U242" s="80">
        <v>821068.81837016903</v>
      </c>
      <c r="V242" s="80">
        <v>896918.33837016905</v>
      </c>
      <c r="W242" s="80">
        <v>967279.85837016895</v>
      </c>
      <c r="X242" s="80">
        <v>928839.30837016902</v>
      </c>
      <c r="Y242" s="80">
        <v>938242.68837016902</v>
      </c>
      <c r="Z242" s="80">
        <v>1093587.62837016</v>
      </c>
      <c r="AA242" s="80">
        <v>11828806.450441999</v>
      </c>
      <c r="AB242" s="80">
        <v>1335621.4701094001</v>
      </c>
      <c r="AC242" s="80">
        <v>1044922.5401094001</v>
      </c>
      <c r="AD242" s="80">
        <v>993695.27010940597</v>
      </c>
      <c r="AE242" s="80">
        <v>1063956.3401094</v>
      </c>
      <c r="AF242" s="80">
        <v>835715.050109406</v>
      </c>
      <c r="AG242" s="80">
        <v>1111560.9701094001</v>
      </c>
      <c r="AH242" s="80">
        <v>854835.79010940704</v>
      </c>
      <c r="AI242" s="80">
        <v>930685.31010940694</v>
      </c>
      <c r="AJ242" s="80">
        <v>1001046.8301094</v>
      </c>
      <c r="AK242" s="80">
        <v>962606.28010940703</v>
      </c>
      <c r="AL242" s="80">
        <v>972009.66010940704</v>
      </c>
      <c r="AM242" s="80">
        <v>1127354.6001094</v>
      </c>
      <c r="AN242" s="80">
        <v>12234010.111312799</v>
      </c>
      <c r="AO242" s="80">
        <v>1371810.1501573201</v>
      </c>
      <c r="AP242" s="80">
        <v>1081111.2201573199</v>
      </c>
      <c r="AQ242" s="80">
        <v>1029883.95015732</v>
      </c>
      <c r="AR242" s="80">
        <v>1100145.02015732</v>
      </c>
      <c r="AS242" s="80">
        <v>871903.73015732097</v>
      </c>
      <c r="AT242" s="80">
        <v>1147749.6501573201</v>
      </c>
      <c r="AU242" s="80">
        <v>891024.47015732201</v>
      </c>
      <c r="AV242" s="80">
        <v>966873.99015732203</v>
      </c>
      <c r="AW242" s="80">
        <v>1037235.5101573199</v>
      </c>
      <c r="AX242" s="80">
        <v>998794.960157322</v>
      </c>
      <c r="AY242" s="80">
        <v>1008198.34015732</v>
      </c>
      <c r="AZ242" s="80">
        <v>1163543.28015732</v>
      </c>
      <c r="BA242" s="80">
        <v>12668274.2718878</v>
      </c>
    </row>
    <row r="243" spans="1:53">
      <c r="A243" s="151" t="s">
        <v>362</v>
      </c>
      <c r="B243" s="80">
        <v>3655928.01096666</v>
      </c>
      <c r="C243" s="80">
        <v>2955948.6309666601</v>
      </c>
      <c r="D243" s="80">
        <v>3897545.0209666602</v>
      </c>
      <c r="E243" s="80">
        <v>2997543.9809666602</v>
      </c>
      <c r="F243" s="80">
        <v>2979999.7509666602</v>
      </c>
      <c r="G243" s="80">
        <v>4165141.32096666</v>
      </c>
      <c r="H243" s="80">
        <v>2780991.9209666601</v>
      </c>
      <c r="I243" s="80">
        <v>2652712.3409666601</v>
      </c>
      <c r="J243" s="80">
        <v>3783056.0209666602</v>
      </c>
      <c r="K243" s="80">
        <v>2954861.6209666599</v>
      </c>
      <c r="L243" s="80">
        <v>2729725.7509666602</v>
      </c>
      <c r="M243" s="80">
        <v>4167218.05096666</v>
      </c>
      <c r="N243" s="80">
        <v>39720672.421599902</v>
      </c>
      <c r="O243" s="80">
        <v>2974888.17734166</v>
      </c>
      <c r="P243" s="80">
        <v>2274908.7973416601</v>
      </c>
      <c r="Q243" s="80">
        <v>3216505.1873416598</v>
      </c>
      <c r="R243" s="80">
        <v>2316504.1473416602</v>
      </c>
      <c r="S243" s="80">
        <v>2298959.9173416598</v>
      </c>
      <c r="T243" s="80">
        <v>3484101.4873416601</v>
      </c>
      <c r="U243" s="80">
        <v>2099952.0873416602</v>
      </c>
      <c r="V243" s="80">
        <v>1971672.5073416601</v>
      </c>
      <c r="W243" s="80">
        <v>3102016.1873416598</v>
      </c>
      <c r="X243" s="80">
        <v>2273821.7873416599</v>
      </c>
      <c r="Y243" s="80">
        <v>2048685.91734166</v>
      </c>
      <c r="Z243" s="80">
        <v>3486178.2173416601</v>
      </c>
      <c r="AA243" s="80">
        <v>31548194.418099899</v>
      </c>
      <c r="AB243" s="80">
        <v>3066725.6237166598</v>
      </c>
      <c r="AC243" s="80">
        <v>2366746.24371666</v>
      </c>
      <c r="AD243" s="80">
        <v>3308342.6337166601</v>
      </c>
      <c r="AE243" s="80">
        <v>2408341.59371666</v>
      </c>
      <c r="AF243" s="80">
        <v>2390797.3637166601</v>
      </c>
      <c r="AG243" s="80">
        <v>3575938.9337166599</v>
      </c>
      <c r="AH243" s="80">
        <v>2191789.53371666</v>
      </c>
      <c r="AI243" s="80">
        <v>2063509.9537166599</v>
      </c>
      <c r="AJ243" s="80">
        <v>3193853.6337166601</v>
      </c>
      <c r="AK243" s="80">
        <v>2365659.2337166602</v>
      </c>
      <c r="AL243" s="80">
        <v>2140523.3637166601</v>
      </c>
      <c r="AM243" s="80">
        <v>3578015.6637166599</v>
      </c>
      <c r="AN243" s="80">
        <v>32650243.774599999</v>
      </c>
      <c r="AO243" s="80">
        <v>3160611.9800916598</v>
      </c>
      <c r="AP243" s="80">
        <v>2460632.6000916599</v>
      </c>
      <c r="AQ243" s="80">
        <v>3402228.9900916601</v>
      </c>
      <c r="AR243" s="80">
        <v>2502227.95009166</v>
      </c>
      <c r="AS243" s="80">
        <v>2484683.72009166</v>
      </c>
      <c r="AT243" s="80">
        <v>3669825.2900916599</v>
      </c>
      <c r="AU243" s="80">
        <v>2285675.89009166</v>
      </c>
      <c r="AV243" s="80">
        <v>2157396.3100916599</v>
      </c>
      <c r="AW243" s="80">
        <v>3287739.9900916601</v>
      </c>
      <c r="AX243" s="80">
        <v>2459545.5900916602</v>
      </c>
      <c r="AY243" s="80">
        <v>2234409.72009166</v>
      </c>
      <c r="AZ243" s="80">
        <v>3671902.0200916599</v>
      </c>
      <c r="BA243" s="80">
        <v>33776880.051099896</v>
      </c>
    </row>
    <row r="244" spans="1:53">
      <c r="A244" s="153" t="s">
        <v>363</v>
      </c>
    </row>
    <row r="245" spans="1:53">
      <c r="A245" s="151" t="s">
        <v>364</v>
      </c>
    </row>
    <row r="246" spans="1:53">
      <c r="A246" s="151" t="s">
        <v>365</v>
      </c>
      <c r="B246" s="80">
        <v>153070.29</v>
      </c>
      <c r="C246" s="80">
        <v>78329.87</v>
      </c>
      <c r="D246" s="80">
        <v>163975.079999999</v>
      </c>
      <c r="E246" s="80">
        <v>168164.99</v>
      </c>
      <c r="F246" s="80">
        <v>168567.28999999899</v>
      </c>
      <c r="G246" s="80">
        <v>150373.54999999999</v>
      </c>
      <c r="H246" s="80">
        <v>193627.639999999</v>
      </c>
      <c r="I246" s="80">
        <v>218492.31999999899</v>
      </c>
      <c r="J246" s="80">
        <v>218492.31999999899</v>
      </c>
      <c r="K246" s="80">
        <v>193868.639999999</v>
      </c>
      <c r="L246" s="80">
        <v>153640.28999999899</v>
      </c>
      <c r="M246" s="80">
        <v>153070.72</v>
      </c>
      <c r="N246" s="80">
        <v>2013673</v>
      </c>
      <c r="O246" s="80">
        <v>153070.29</v>
      </c>
      <c r="P246" s="80">
        <v>78329.87</v>
      </c>
      <c r="Q246" s="80">
        <v>163975.079999999</v>
      </c>
      <c r="R246" s="80">
        <v>168164.99</v>
      </c>
      <c r="S246" s="80">
        <v>168567.28999999899</v>
      </c>
      <c r="T246" s="80">
        <v>150373.54999999999</v>
      </c>
      <c r="U246" s="80">
        <v>193627.639999999</v>
      </c>
      <c r="V246" s="80">
        <v>218492.31999999899</v>
      </c>
      <c r="W246" s="80">
        <v>218492.31999999899</v>
      </c>
      <c r="X246" s="80">
        <v>193868.639999999</v>
      </c>
      <c r="Y246" s="80">
        <v>153640.28999999899</v>
      </c>
      <c r="Z246" s="80">
        <v>153070.72</v>
      </c>
      <c r="AA246" s="80">
        <v>2013673</v>
      </c>
      <c r="AB246" s="80">
        <v>153070.29</v>
      </c>
      <c r="AC246" s="80">
        <v>78329.87</v>
      </c>
      <c r="AD246" s="80">
        <v>163975.079999999</v>
      </c>
      <c r="AE246" s="80">
        <v>168164.99</v>
      </c>
      <c r="AF246" s="80">
        <v>168567.28999999899</v>
      </c>
      <c r="AG246" s="80">
        <v>150373.54999999999</v>
      </c>
      <c r="AH246" s="80">
        <v>193627.639999999</v>
      </c>
      <c r="AI246" s="80">
        <v>218492.31999999899</v>
      </c>
      <c r="AJ246" s="80">
        <v>218492.31999999899</v>
      </c>
      <c r="AK246" s="80">
        <v>193868.639999999</v>
      </c>
      <c r="AL246" s="80">
        <v>153640.28999999899</v>
      </c>
      <c r="AM246" s="80">
        <v>153070.72</v>
      </c>
      <c r="AN246" s="80">
        <v>2013673</v>
      </c>
      <c r="AO246" s="80">
        <v>153070.29</v>
      </c>
      <c r="AP246" s="80">
        <v>78329.87</v>
      </c>
      <c r="AQ246" s="80">
        <v>163975.079999999</v>
      </c>
      <c r="AR246" s="80">
        <v>168164.99</v>
      </c>
      <c r="AS246" s="80">
        <v>168567.28999999899</v>
      </c>
      <c r="AT246" s="80">
        <v>150373.54999999999</v>
      </c>
      <c r="AU246" s="80">
        <v>193627.639999999</v>
      </c>
      <c r="AV246" s="80">
        <v>218492.31999999899</v>
      </c>
      <c r="AW246" s="80">
        <v>218492.31999999899</v>
      </c>
      <c r="AX246" s="80">
        <v>193868.639999999</v>
      </c>
      <c r="AY246" s="80">
        <v>153640.28999999899</v>
      </c>
      <c r="AZ246" s="80">
        <v>153070.72</v>
      </c>
      <c r="BA246" s="80">
        <v>2013673</v>
      </c>
    </row>
    <row r="247" spans="1:53">
      <c r="A247" s="151" t="s">
        <v>366</v>
      </c>
      <c r="B247" s="80">
        <v>4241.7812532630196</v>
      </c>
      <c r="C247" s="80">
        <v>4241.7812532630196</v>
      </c>
      <c r="D247" s="80">
        <v>4241.7812532630196</v>
      </c>
      <c r="E247" s="80">
        <v>4241.7812532630196</v>
      </c>
      <c r="F247" s="80">
        <v>4241.7812532630196</v>
      </c>
      <c r="G247" s="80">
        <v>4241.7812532630196</v>
      </c>
      <c r="H247" s="80">
        <v>4241.7812532630196</v>
      </c>
      <c r="I247" s="80">
        <v>4241.7812532630196</v>
      </c>
      <c r="J247" s="80">
        <v>4241.7812532630196</v>
      </c>
      <c r="K247" s="80">
        <v>4241.7812532630196</v>
      </c>
      <c r="L247" s="80">
        <v>4241.7812532630196</v>
      </c>
      <c r="M247" s="80">
        <v>4241.7812532630196</v>
      </c>
      <c r="N247" s="80">
        <v>50901.375039156199</v>
      </c>
      <c r="O247" s="80">
        <v>8448.8230023173692</v>
      </c>
      <c r="P247" s="80">
        <v>8448.8230023173692</v>
      </c>
      <c r="Q247" s="80">
        <v>8448.8230023173692</v>
      </c>
      <c r="R247" s="80">
        <v>8448.8230023173692</v>
      </c>
      <c r="S247" s="80">
        <v>8448.8230023173692</v>
      </c>
      <c r="T247" s="80">
        <v>8448.8230023173692</v>
      </c>
      <c r="U247" s="80">
        <v>8448.8230023173692</v>
      </c>
      <c r="V247" s="80">
        <v>8448.8230023173692</v>
      </c>
      <c r="W247" s="80">
        <v>8448.8230023173692</v>
      </c>
      <c r="X247" s="80">
        <v>8448.8230023173692</v>
      </c>
      <c r="Y247" s="80">
        <v>8448.8230023173692</v>
      </c>
      <c r="Z247" s="80">
        <v>8448.8230023173692</v>
      </c>
      <c r="AA247" s="80">
        <v>101385.876027808</v>
      </c>
      <c r="AB247" s="80">
        <v>12526.366487019801</v>
      </c>
      <c r="AC247" s="80">
        <v>12526.366487019801</v>
      </c>
      <c r="AD247" s="80">
        <v>12526.366487019801</v>
      </c>
      <c r="AE247" s="80">
        <v>12526.366487019801</v>
      </c>
      <c r="AF247" s="80">
        <v>12526.366487019801</v>
      </c>
      <c r="AG247" s="80">
        <v>12526.366487019801</v>
      </c>
      <c r="AH247" s="80">
        <v>12526.366487019801</v>
      </c>
      <c r="AI247" s="80">
        <v>12526.366487019801</v>
      </c>
      <c r="AJ247" s="80">
        <v>12526.366487019801</v>
      </c>
      <c r="AK247" s="80">
        <v>12526.366487019801</v>
      </c>
      <c r="AL247" s="80">
        <v>12526.366487019801</v>
      </c>
      <c r="AM247" s="80">
        <v>12526.366487019801</v>
      </c>
      <c r="AN247" s="80">
        <v>150316.397844238</v>
      </c>
      <c r="AO247" s="80">
        <v>16266.647484565799</v>
      </c>
      <c r="AP247" s="80">
        <v>16266.647484565799</v>
      </c>
      <c r="AQ247" s="80">
        <v>16266.647484565799</v>
      </c>
      <c r="AR247" s="80">
        <v>16266.647484565799</v>
      </c>
      <c r="AS247" s="80">
        <v>16266.647484565799</v>
      </c>
      <c r="AT247" s="80">
        <v>16266.647484565799</v>
      </c>
      <c r="AU247" s="80">
        <v>16266.647484565799</v>
      </c>
      <c r="AV247" s="80">
        <v>16266.647484565799</v>
      </c>
      <c r="AW247" s="80">
        <v>16266.647484565799</v>
      </c>
      <c r="AX247" s="80">
        <v>16266.647484565799</v>
      </c>
      <c r="AY247" s="80">
        <v>16266.647484565799</v>
      </c>
      <c r="AZ247" s="80">
        <v>16266.647484565799</v>
      </c>
      <c r="BA247" s="80">
        <v>195199.769814789</v>
      </c>
    </row>
    <row r="248" spans="1:53">
      <c r="A248" s="151" t="s">
        <v>367</v>
      </c>
      <c r="B248" s="80">
        <v>0</v>
      </c>
      <c r="C248" s="80">
        <v>0</v>
      </c>
      <c r="D248" s="80">
        <v>0</v>
      </c>
      <c r="E248" s="80">
        <v>0</v>
      </c>
      <c r="F248" s="80">
        <v>0</v>
      </c>
      <c r="G248" s="80">
        <v>0</v>
      </c>
      <c r="H248" s="80">
        <v>0</v>
      </c>
      <c r="I248" s="80">
        <v>0</v>
      </c>
      <c r="J248" s="80">
        <v>0</v>
      </c>
      <c r="K248" s="80">
        <v>0</v>
      </c>
      <c r="L248" s="80">
        <v>0</v>
      </c>
      <c r="M248" s="80">
        <v>0</v>
      </c>
      <c r="N248" s="80">
        <v>0</v>
      </c>
      <c r="O248" s="80">
        <v>0</v>
      </c>
      <c r="P248" s="80">
        <v>0</v>
      </c>
      <c r="Q248" s="80">
        <v>0</v>
      </c>
      <c r="R248" s="80">
        <v>0</v>
      </c>
      <c r="S248" s="80">
        <v>0</v>
      </c>
      <c r="T248" s="80">
        <v>0</v>
      </c>
      <c r="U248" s="80">
        <v>0</v>
      </c>
      <c r="V248" s="80">
        <v>0</v>
      </c>
      <c r="W248" s="80">
        <v>0</v>
      </c>
      <c r="X248" s="80">
        <v>0</v>
      </c>
      <c r="Y248" s="80">
        <v>0</v>
      </c>
      <c r="Z248" s="80">
        <v>0</v>
      </c>
      <c r="AA248" s="80">
        <v>0</v>
      </c>
      <c r="AB248" s="80">
        <v>0</v>
      </c>
      <c r="AC248" s="80">
        <v>0</v>
      </c>
      <c r="AD248" s="80">
        <v>0</v>
      </c>
      <c r="AE248" s="80">
        <v>0</v>
      </c>
      <c r="AF248" s="80">
        <v>0</v>
      </c>
      <c r="AG248" s="80">
        <v>0</v>
      </c>
      <c r="AH248" s="80">
        <v>0</v>
      </c>
      <c r="AI248" s="80">
        <v>0</v>
      </c>
      <c r="AJ248" s="80">
        <v>0</v>
      </c>
      <c r="AK248" s="80">
        <v>0</v>
      </c>
      <c r="AL248" s="80">
        <v>0</v>
      </c>
      <c r="AM248" s="80">
        <v>0</v>
      </c>
      <c r="AN248" s="80">
        <v>0</v>
      </c>
      <c r="AO248" s="80">
        <v>0</v>
      </c>
      <c r="AP248" s="80">
        <v>0</v>
      </c>
      <c r="AQ248" s="80">
        <v>0</v>
      </c>
      <c r="AR248" s="80">
        <v>0</v>
      </c>
      <c r="AS248" s="80">
        <v>0</v>
      </c>
      <c r="AT248" s="80">
        <v>0</v>
      </c>
      <c r="AU248" s="80">
        <v>0</v>
      </c>
      <c r="AV248" s="80">
        <v>0</v>
      </c>
      <c r="AW248" s="80">
        <v>0</v>
      </c>
      <c r="AX248" s="80">
        <v>0</v>
      </c>
      <c r="AY248" s="80">
        <v>0</v>
      </c>
      <c r="AZ248" s="80">
        <v>0</v>
      </c>
      <c r="BA248" s="80">
        <v>0</v>
      </c>
    </row>
    <row r="249" spans="1:53">
      <c r="A249" s="151" t="s">
        <v>368</v>
      </c>
      <c r="B249" s="80">
        <v>0</v>
      </c>
      <c r="C249" s="80">
        <v>0</v>
      </c>
      <c r="D249" s="80">
        <v>0</v>
      </c>
      <c r="E249" s="80">
        <v>0</v>
      </c>
      <c r="F249" s="80">
        <v>0</v>
      </c>
      <c r="G249" s="80">
        <v>0</v>
      </c>
      <c r="H249" s="80">
        <v>0</v>
      </c>
      <c r="I249" s="80">
        <v>0</v>
      </c>
      <c r="J249" s="80">
        <v>0</v>
      </c>
      <c r="K249" s="80">
        <v>0</v>
      </c>
      <c r="L249" s="80">
        <v>0</v>
      </c>
      <c r="M249" s="80">
        <v>0</v>
      </c>
      <c r="N249" s="80">
        <v>0</v>
      </c>
      <c r="O249" s="80">
        <v>0</v>
      </c>
      <c r="P249" s="80">
        <v>0</v>
      </c>
      <c r="Q249" s="80">
        <v>0</v>
      </c>
      <c r="R249" s="80">
        <v>0</v>
      </c>
      <c r="S249" s="80">
        <v>0</v>
      </c>
      <c r="T249" s="80">
        <v>0</v>
      </c>
      <c r="U249" s="80">
        <v>0</v>
      </c>
      <c r="V249" s="80">
        <v>0</v>
      </c>
      <c r="W249" s="80">
        <v>0</v>
      </c>
      <c r="X249" s="80">
        <v>0</v>
      </c>
      <c r="Y249" s="80">
        <v>0</v>
      </c>
      <c r="Z249" s="80">
        <v>0</v>
      </c>
      <c r="AA249" s="80">
        <v>0</v>
      </c>
      <c r="AB249" s="80">
        <v>0</v>
      </c>
      <c r="AC249" s="80">
        <v>0</v>
      </c>
      <c r="AD249" s="80">
        <v>0</v>
      </c>
      <c r="AE249" s="80">
        <v>0</v>
      </c>
      <c r="AF249" s="80">
        <v>0</v>
      </c>
      <c r="AG249" s="80">
        <v>0</v>
      </c>
      <c r="AH249" s="80">
        <v>0</v>
      </c>
      <c r="AI249" s="80">
        <v>0</v>
      </c>
      <c r="AJ249" s="80">
        <v>0</v>
      </c>
      <c r="AK249" s="80">
        <v>0</v>
      </c>
      <c r="AL249" s="80">
        <v>0</v>
      </c>
      <c r="AM249" s="80">
        <v>0</v>
      </c>
      <c r="AN249" s="80">
        <v>0</v>
      </c>
      <c r="AO249" s="80">
        <v>0</v>
      </c>
      <c r="AP249" s="80">
        <v>0</v>
      </c>
      <c r="AQ249" s="80">
        <v>0</v>
      </c>
      <c r="AR249" s="80">
        <v>0</v>
      </c>
      <c r="AS249" s="80">
        <v>0</v>
      </c>
      <c r="AT249" s="80">
        <v>0</v>
      </c>
      <c r="AU249" s="80">
        <v>0</v>
      </c>
      <c r="AV249" s="80">
        <v>0</v>
      </c>
      <c r="AW249" s="80">
        <v>0</v>
      </c>
      <c r="AX249" s="80">
        <v>0</v>
      </c>
      <c r="AY249" s="80">
        <v>0</v>
      </c>
      <c r="AZ249" s="80">
        <v>0</v>
      </c>
      <c r="BA249" s="80">
        <v>0</v>
      </c>
    </row>
    <row r="250" spans="1:53">
      <c r="A250" s="151" t="s">
        <v>369</v>
      </c>
      <c r="B250" s="80">
        <v>157312.07125326301</v>
      </c>
      <c r="C250" s="80">
        <v>82571.651253263</v>
      </c>
      <c r="D250" s="80">
        <v>168216.861253262</v>
      </c>
      <c r="E250" s="80">
        <v>172406.771253263</v>
      </c>
      <c r="F250" s="80">
        <v>172809.07125326301</v>
      </c>
      <c r="G250" s="80">
        <v>154615.33125326299</v>
      </c>
      <c r="H250" s="80">
        <v>197869.42125326299</v>
      </c>
      <c r="I250" s="80">
        <v>222734.10125326199</v>
      </c>
      <c r="J250" s="80">
        <v>222734.10125326199</v>
      </c>
      <c r="K250" s="80">
        <v>198110.42125326299</v>
      </c>
      <c r="L250" s="80">
        <v>157882.07125326301</v>
      </c>
      <c r="M250" s="80">
        <v>157312.50125326301</v>
      </c>
      <c r="N250" s="80">
        <v>2064574.37503915</v>
      </c>
      <c r="O250" s="80">
        <v>161519.113002317</v>
      </c>
      <c r="P250" s="80">
        <v>86778.693002317304</v>
      </c>
      <c r="Q250" s="80">
        <v>172423.90300231701</v>
      </c>
      <c r="R250" s="80">
        <v>176613.81300231701</v>
      </c>
      <c r="S250" s="80">
        <v>177016.113002317</v>
      </c>
      <c r="T250" s="80">
        <v>158822.37300231701</v>
      </c>
      <c r="U250" s="80">
        <v>202076.463002317</v>
      </c>
      <c r="V250" s="80">
        <v>226941.143002317</v>
      </c>
      <c r="W250" s="80">
        <v>226941.143002317</v>
      </c>
      <c r="X250" s="80">
        <v>202317.463002317</v>
      </c>
      <c r="Y250" s="80">
        <v>162089.113002317</v>
      </c>
      <c r="Z250" s="80">
        <v>161519.54300231699</v>
      </c>
      <c r="AA250" s="80">
        <v>2115058.8760278001</v>
      </c>
      <c r="AB250" s="80">
        <v>165596.656487019</v>
      </c>
      <c r="AC250" s="80">
        <v>90856.236487019894</v>
      </c>
      <c r="AD250" s="80">
        <v>176501.44648701901</v>
      </c>
      <c r="AE250" s="80">
        <v>180691.35648701899</v>
      </c>
      <c r="AF250" s="80">
        <v>181093.656487019</v>
      </c>
      <c r="AG250" s="80">
        <v>162899.91648701901</v>
      </c>
      <c r="AH250" s="80">
        <v>206154.00648701901</v>
      </c>
      <c r="AI250" s="80">
        <v>231018.686487019</v>
      </c>
      <c r="AJ250" s="80">
        <v>231018.686487019</v>
      </c>
      <c r="AK250" s="80">
        <v>206395.00648701901</v>
      </c>
      <c r="AL250" s="80">
        <v>166166.656487019</v>
      </c>
      <c r="AM250" s="80">
        <v>165597.086487019</v>
      </c>
      <c r="AN250" s="80">
        <v>2163989.3978442298</v>
      </c>
      <c r="AO250" s="80">
        <v>169336.93748456499</v>
      </c>
      <c r="AP250" s="80">
        <v>94596.517484565702</v>
      </c>
      <c r="AQ250" s="80">
        <v>180241.727484565</v>
      </c>
      <c r="AR250" s="80">
        <v>184431.637484565</v>
      </c>
      <c r="AS250" s="80">
        <v>184833.93748456499</v>
      </c>
      <c r="AT250" s="80">
        <v>166640.197484565</v>
      </c>
      <c r="AU250" s="80">
        <v>209894.28748456499</v>
      </c>
      <c r="AV250" s="80">
        <v>234758.96748456499</v>
      </c>
      <c r="AW250" s="80">
        <v>234758.96748456499</v>
      </c>
      <c r="AX250" s="80">
        <v>210135.28748456499</v>
      </c>
      <c r="AY250" s="80">
        <v>169906.93748456499</v>
      </c>
      <c r="AZ250" s="80">
        <v>169337.36748456501</v>
      </c>
      <c r="BA250" s="80">
        <v>2208872.76981478</v>
      </c>
    </row>
    <row r="251" spans="1:53">
      <c r="A251" s="151" t="s">
        <v>370</v>
      </c>
    </row>
    <row r="252" spans="1:53">
      <c r="A252" s="151" t="s">
        <v>371</v>
      </c>
      <c r="B252" s="80">
        <v>318936.82999999903</v>
      </c>
      <c r="C252" s="80">
        <v>318936.82999999903</v>
      </c>
      <c r="D252" s="80">
        <v>321128.59999999998</v>
      </c>
      <c r="E252" s="80">
        <v>321128.59999999998</v>
      </c>
      <c r="F252" s="80">
        <v>420973.859999999</v>
      </c>
      <c r="G252" s="80">
        <v>321128.59999999998</v>
      </c>
      <c r="H252" s="80">
        <v>321128.59999999998</v>
      </c>
      <c r="I252" s="80">
        <v>321128.59999999998</v>
      </c>
      <c r="J252" s="80">
        <v>321128.59999999998</v>
      </c>
      <c r="K252" s="80">
        <v>321128.59999999998</v>
      </c>
      <c r="L252" s="80">
        <v>420973.859999999</v>
      </c>
      <c r="M252" s="80">
        <v>327280.55999999901</v>
      </c>
      <c r="N252" s="80">
        <v>4055002.1399999899</v>
      </c>
      <c r="O252" s="80">
        <v>318936.82999999903</v>
      </c>
      <c r="P252" s="80">
        <v>318936.82999999903</v>
      </c>
      <c r="Q252" s="80">
        <v>321128.59999999998</v>
      </c>
      <c r="R252" s="80">
        <v>321128.59999999998</v>
      </c>
      <c r="S252" s="80">
        <v>420973.859999999</v>
      </c>
      <c r="T252" s="80">
        <v>321128.59999999998</v>
      </c>
      <c r="U252" s="80">
        <v>321128.59999999998</v>
      </c>
      <c r="V252" s="80">
        <v>321128.59999999998</v>
      </c>
      <c r="W252" s="80">
        <v>321128.59999999998</v>
      </c>
      <c r="X252" s="80">
        <v>321128.59999999998</v>
      </c>
      <c r="Y252" s="80">
        <v>420973.859999999</v>
      </c>
      <c r="Z252" s="80">
        <v>327280.55999999901</v>
      </c>
      <c r="AA252" s="80">
        <v>4055002.1399999899</v>
      </c>
      <c r="AB252" s="80">
        <v>318936.82999999903</v>
      </c>
      <c r="AC252" s="80">
        <v>318936.82999999903</v>
      </c>
      <c r="AD252" s="80">
        <v>321128.59999999998</v>
      </c>
      <c r="AE252" s="80">
        <v>321128.59999999998</v>
      </c>
      <c r="AF252" s="80">
        <v>420973.859999999</v>
      </c>
      <c r="AG252" s="80">
        <v>321128.59999999998</v>
      </c>
      <c r="AH252" s="80">
        <v>321128.59999999998</v>
      </c>
      <c r="AI252" s="80">
        <v>321128.59999999998</v>
      </c>
      <c r="AJ252" s="80">
        <v>321128.59999999998</v>
      </c>
      <c r="AK252" s="80">
        <v>321128.59999999998</v>
      </c>
      <c r="AL252" s="80">
        <v>420973.859999999</v>
      </c>
      <c r="AM252" s="80">
        <v>327280.55999999901</v>
      </c>
      <c r="AN252" s="80">
        <v>4055002.1399999899</v>
      </c>
      <c r="AO252" s="80">
        <v>318936.82999999903</v>
      </c>
      <c r="AP252" s="80">
        <v>318936.82999999903</v>
      </c>
      <c r="AQ252" s="80">
        <v>321128.59999999998</v>
      </c>
      <c r="AR252" s="80">
        <v>321128.59999999998</v>
      </c>
      <c r="AS252" s="80">
        <v>420973.859999999</v>
      </c>
      <c r="AT252" s="80">
        <v>321128.59999999998</v>
      </c>
      <c r="AU252" s="80">
        <v>321128.59999999998</v>
      </c>
      <c r="AV252" s="80">
        <v>321128.59999999998</v>
      </c>
      <c r="AW252" s="80">
        <v>321128.59999999998</v>
      </c>
      <c r="AX252" s="80">
        <v>321128.59999999998</v>
      </c>
      <c r="AY252" s="80">
        <v>420973.859999999</v>
      </c>
      <c r="AZ252" s="80">
        <v>327280.55999999901</v>
      </c>
      <c r="BA252" s="80">
        <v>4055002.1399999899</v>
      </c>
    </row>
    <row r="253" spans="1:53">
      <c r="A253" s="151" t="s">
        <v>372</v>
      </c>
      <c r="B253" s="80">
        <v>8541.8198781000592</v>
      </c>
      <c r="C253" s="80">
        <v>8541.8198781000592</v>
      </c>
      <c r="D253" s="80">
        <v>8541.8198781000592</v>
      </c>
      <c r="E253" s="80">
        <v>8541.8198781000592</v>
      </c>
      <c r="F253" s="80">
        <v>8541.8198781000592</v>
      </c>
      <c r="G253" s="80">
        <v>8541.8198781000592</v>
      </c>
      <c r="H253" s="80">
        <v>8541.8198781000592</v>
      </c>
      <c r="I253" s="80">
        <v>8541.8198781000592</v>
      </c>
      <c r="J253" s="80">
        <v>8541.8198781000592</v>
      </c>
      <c r="K253" s="80">
        <v>8541.8198781000592</v>
      </c>
      <c r="L253" s="80">
        <v>8541.8198781000592</v>
      </c>
      <c r="M253" s="80">
        <v>8541.8198781000592</v>
      </c>
      <c r="N253" s="80">
        <v>102501.8385372</v>
      </c>
      <c r="O253" s="80">
        <v>17013.683629307299</v>
      </c>
      <c r="P253" s="80">
        <v>17013.683629307299</v>
      </c>
      <c r="Q253" s="80">
        <v>17013.683629307299</v>
      </c>
      <c r="R253" s="80">
        <v>17013.683629307299</v>
      </c>
      <c r="S253" s="80">
        <v>17013.683629307299</v>
      </c>
      <c r="T253" s="80">
        <v>17013.683629307299</v>
      </c>
      <c r="U253" s="80">
        <v>17013.683629307299</v>
      </c>
      <c r="V253" s="80">
        <v>17013.683629307299</v>
      </c>
      <c r="W253" s="80">
        <v>17013.683629307299</v>
      </c>
      <c r="X253" s="80">
        <v>17013.683629307299</v>
      </c>
      <c r="Y253" s="80">
        <v>17013.683629307299</v>
      </c>
      <c r="Z253" s="80">
        <v>17013.683629307299</v>
      </c>
      <c r="AA253" s="80">
        <v>204164.20355168701</v>
      </c>
      <c r="AB253" s="80">
        <v>25224.772299817199</v>
      </c>
      <c r="AC253" s="80">
        <v>25224.772299817199</v>
      </c>
      <c r="AD253" s="80">
        <v>25224.772299817199</v>
      </c>
      <c r="AE253" s="80">
        <v>25224.772299817199</v>
      </c>
      <c r="AF253" s="80">
        <v>25224.772299817199</v>
      </c>
      <c r="AG253" s="80">
        <v>25224.772299817199</v>
      </c>
      <c r="AH253" s="80">
        <v>25224.772299817199</v>
      </c>
      <c r="AI253" s="80">
        <v>25224.772299817199</v>
      </c>
      <c r="AJ253" s="80">
        <v>25224.772299817199</v>
      </c>
      <c r="AK253" s="80">
        <v>25224.772299817199</v>
      </c>
      <c r="AL253" s="80">
        <v>25224.772299817199</v>
      </c>
      <c r="AM253" s="80">
        <v>25224.772299817199</v>
      </c>
      <c r="AN253" s="80">
        <v>302697.267597806</v>
      </c>
      <c r="AO253" s="80">
        <v>32756.7039735547</v>
      </c>
      <c r="AP253" s="80">
        <v>32756.7039735547</v>
      </c>
      <c r="AQ253" s="80">
        <v>32756.7039735547</v>
      </c>
      <c r="AR253" s="80">
        <v>32756.7039735547</v>
      </c>
      <c r="AS253" s="80">
        <v>32756.7039735547</v>
      </c>
      <c r="AT253" s="80">
        <v>32756.7039735547</v>
      </c>
      <c r="AU253" s="80">
        <v>32756.7039735547</v>
      </c>
      <c r="AV253" s="80">
        <v>32756.7039735547</v>
      </c>
      <c r="AW253" s="80">
        <v>32756.7039735547</v>
      </c>
      <c r="AX253" s="80">
        <v>32756.7039735547</v>
      </c>
      <c r="AY253" s="80">
        <v>32756.7039735547</v>
      </c>
      <c r="AZ253" s="80">
        <v>32756.7039735547</v>
      </c>
      <c r="BA253" s="80">
        <v>393080.447682656</v>
      </c>
    </row>
    <row r="254" spans="1:53">
      <c r="A254" s="151" t="s">
        <v>373</v>
      </c>
      <c r="B254" s="80">
        <v>327478.64987810003</v>
      </c>
      <c r="C254" s="80">
        <v>327478.64987810003</v>
      </c>
      <c r="D254" s="80">
        <v>329670.41987809999</v>
      </c>
      <c r="E254" s="80">
        <v>329670.41987809999</v>
      </c>
      <c r="F254" s="80">
        <v>429515.6798781</v>
      </c>
      <c r="G254" s="80">
        <v>329670.41987809999</v>
      </c>
      <c r="H254" s="80">
        <v>329670.41987809999</v>
      </c>
      <c r="I254" s="80">
        <v>329670.41987809999</v>
      </c>
      <c r="J254" s="80">
        <v>329670.41987809999</v>
      </c>
      <c r="K254" s="80">
        <v>329670.41987809999</v>
      </c>
      <c r="L254" s="80">
        <v>429515.6798781</v>
      </c>
      <c r="M254" s="80">
        <v>335822.37987810001</v>
      </c>
      <c r="N254" s="80">
        <v>4157503.9785371898</v>
      </c>
      <c r="O254" s="80">
        <v>335950.51362930698</v>
      </c>
      <c r="P254" s="80">
        <v>335950.51362930698</v>
      </c>
      <c r="Q254" s="80">
        <v>338142.283629307</v>
      </c>
      <c r="R254" s="80">
        <v>338142.283629307</v>
      </c>
      <c r="S254" s="80">
        <v>437987.54362930701</v>
      </c>
      <c r="T254" s="80">
        <v>338142.283629307</v>
      </c>
      <c r="U254" s="80">
        <v>338142.283629307</v>
      </c>
      <c r="V254" s="80">
        <v>338142.283629307</v>
      </c>
      <c r="W254" s="80">
        <v>338142.283629307</v>
      </c>
      <c r="X254" s="80">
        <v>338142.283629307</v>
      </c>
      <c r="Y254" s="80">
        <v>437987.54362930701</v>
      </c>
      <c r="Z254" s="80">
        <v>344294.24362930702</v>
      </c>
      <c r="AA254" s="80">
        <v>4259166.3435516804</v>
      </c>
      <c r="AB254" s="80">
        <v>344161.60229981702</v>
      </c>
      <c r="AC254" s="80">
        <v>344161.60229981702</v>
      </c>
      <c r="AD254" s="80">
        <v>346353.37229981698</v>
      </c>
      <c r="AE254" s="80">
        <v>346353.37229981698</v>
      </c>
      <c r="AF254" s="80">
        <v>446198.63229981699</v>
      </c>
      <c r="AG254" s="80">
        <v>346353.37229981698</v>
      </c>
      <c r="AH254" s="80">
        <v>346353.37229981698</v>
      </c>
      <c r="AI254" s="80">
        <v>346353.37229981698</v>
      </c>
      <c r="AJ254" s="80">
        <v>346353.37229981698</v>
      </c>
      <c r="AK254" s="80">
        <v>346353.37229981698</v>
      </c>
      <c r="AL254" s="80">
        <v>446198.63229981699</v>
      </c>
      <c r="AM254" s="80">
        <v>352505.332299817</v>
      </c>
      <c r="AN254" s="80">
        <v>4357699.4075977998</v>
      </c>
      <c r="AO254" s="80">
        <v>351693.53397355397</v>
      </c>
      <c r="AP254" s="80">
        <v>351693.53397355397</v>
      </c>
      <c r="AQ254" s="80">
        <v>353885.30397355399</v>
      </c>
      <c r="AR254" s="80">
        <v>353885.30397355399</v>
      </c>
      <c r="AS254" s="80">
        <v>453730.563973554</v>
      </c>
      <c r="AT254" s="80">
        <v>353885.30397355399</v>
      </c>
      <c r="AU254" s="80">
        <v>353885.30397355399</v>
      </c>
      <c r="AV254" s="80">
        <v>353885.30397355399</v>
      </c>
      <c r="AW254" s="80">
        <v>353885.30397355399</v>
      </c>
      <c r="AX254" s="80">
        <v>353885.30397355399</v>
      </c>
      <c r="AY254" s="80">
        <v>453730.563973554</v>
      </c>
      <c r="AZ254" s="80">
        <v>360037.26397355401</v>
      </c>
      <c r="BA254" s="80">
        <v>4448082.5876826504</v>
      </c>
    </row>
    <row r="255" spans="1:53">
      <c r="A255" s="151" t="s">
        <v>374</v>
      </c>
    </row>
    <row r="256" spans="1:53">
      <c r="A256" s="151" t="s">
        <v>375</v>
      </c>
      <c r="B256" s="80">
        <v>83363.86</v>
      </c>
      <c r="C256" s="80">
        <v>54129.71</v>
      </c>
      <c r="D256" s="80">
        <v>99039.81</v>
      </c>
      <c r="E256" s="80">
        <v>71548.56</v>
      </c>
      <c r="F256" s="80">
        <v>82270.509999999995</v>
      </c>
      <c r="G256" s="80">
        <v>64592.77</v>
      </c>
      <c r="H256" s="80">
        <v>69874.77</v>
      </c>
      <c r="I256" s="80">
        <v>55597.14</v>
      </c>
      <c r="J256" s="80">
        <v>83112.539999999994</v>
      </c>
      <c r="K256" s="80">
        <v>70884.27</v>
      </c>
      <c r="L256" s="80">
        <v>70241.820000000007</v>
      </c>
      <c r="M256" s="80">
        <v>86506.46</v>
      </c>
      <c r="N256" s="80">
        <v>891162.22</v>
      </c>
      <c r="O256" s="80">
        <v>83363.86</v>
      </c>
      <c r="P256" s="80">
        <v>54129.71</v>
      </c>
      <c r="Q256" s="80">
        <v>99039.81</v>
      </c>
      <c r="R256" s="80">
        <v>71548.56</v>
      </c>
      <c r="S256" s="80">
        <v>82270.509999999995</v>
      </c>
      <c r="T256" s="80">
        <v>64592.77</v>
      </c>
      <c r="U256" s="80">
        <v>69874.77</v>
      </c>
      <c r="V256" s="80">
        <v>55597.14</v>
      </c>
      <c r="W256" s="80">
        <v>83112.539999999994</v>
      </c>
      <c r="X256" s="80">
        <v>70884.27</v>
      </c>
      <c r="Y256" s="80">
        <v>70241.820000000007</v>
      </c>
      <c r="Z256" s="80">
        <v>86506.46</v>
      </c>
      <c r="AA256" s="80">
        <v>891162.22</v>
      </c>
      <c r="AB256" s="80">
        <v>83363.86</v>
      </c>
      <c r="AC256" s="80">
        <v>54129.71</v>
      </c>
      <c r="AD256" s="80">
        <v>99039.81</v>
      </c>
      <c r="AE256" s="80">
        <v>71548.56</v>
      </c>
      <c r="AF256" s="80">
        <v>82270.509999999995</v>
      </c>
      <c r="AG256" s="80">
        <v>64592.77</v>
      </c>
      <c r="AH256" s="80">
        <v>69874.77</v>
      </c>
      <c r="AI256" s="80">
        <v>55597.14</v>
      </c>
      <c r="AJ256" s="80">
        <v>83112.539999999994</v>
      </c>
      <c r="AK256" s="80">
        <v>70884.27</v>
      </c>
      <c r="AL256" s="80">
        <v>70241.820000000007</v>
      </c>
      <c r="AM256" s="80">
        <v>86506.46</v>
      </c>
      <c r="AN256" s="80">
        <v>891162.22</v>
      </c>
      <c r="AO256" s="80">
        <v>83363.86</v>
      </c>
      <c r="AP256" s="80">
        <v>54129.71</v>
      </c>
      <c r="AQ256" s="80">
        <v>99039.81</v>
      </c>
      <c r="AR256" s="80">
        <v>71548.56</v>
      </c>
      <c r="AS256" s="80">
        <v>82270.509999999995</v>
      </c>
      <c r="AT256" s="80">
        <v>64592.77</v>
      </c>
      <c r="AU256" s="80">
        <v>69874.77</v>
      </c>
      <c r="AV256" s="80">
        <v>55597.14</v>
      </c>
      <c r="AW256" s="80">
        <v>83112.539999999994</v>
      </c>
      <c r="AX256" s="80">
        <v>70884.27</v>
      </c>
      <c r="AY256" s="80">
        <v>70241.820000000007</v>
      </c>
      <c r="AZ256" s="80">
        <v>86506.46</v>
      </c>
      <c r="BA256" s="80">
        <v>891162.22</v>
      </c>
    </row>
    <row r="257" spans="1:53">
      <c r="A257" s="151" t="s">
        <v>376</v>
      </c>
      <c r="B257" s="80">
        <v>0</v>
      </c>
      <c r="C257" s="80">
        <v>0</v>
      </c>
      <c r="D257" s="80">
        <v>0</v>
      </c>
      <c r="E257" s="80">
        <v>0</v>
      </c>
      <c r="F257" s="80">
        <v>0</v>
      </c>
      <c r="G257" s="80">
        <v>0</v>
      </c>
      <c r="H257" s="80">
        <v>0</v>
      </c>
      <c r="I257" s="80">
        <v>0</v>
      </c>
      <c r="J257" s="80">
        <v>0</v>
      </c>
      <c r="K257" s="80">
        <v>0</v>
      </c>
      <c r="L257" s="80">
        <v>0</v>
      </c>
      <c r="M257" s="80">
        <v>0</v>
      </c>
      <c r="N257" s="80">
        <v>0</v>
      </c>
      <c r="O257" s="80">
        <v>0</v>
      </c>
      <c r="P257" s="80">
        <v>0</v>
      </c>
      <c r="Q257" s="80">
        <v>0</v>
      </c>
      <c r="R257" s="80">
        <v>0</v>
      </c>
      <c r="S257" s="80">
        <v>0</v>
      </c>
      <c r="T257" s="80">
        <v>0</v>
      </c>
      <c r="U257" s="80">
        <v>0</v>
      </c>
      <c r="V257" s="80">
        <v>0</v>
      </c>
      <c r="W257" s="80">
        <v>0</v>
      </c>
      <c r="X257" s="80">
        <v>0</v>
      </c>
      <c r="Y257" s="80">
        <v>0</v>
      </c>
      <c r="Z257" s="80">
        <v>0</v>
      </c>
      <c r="AA257" s="80">
        <v>0</v>
      </c>
      <c r="AB257" s="80">
        <v>0</v>
      </c>
      <c r="AC257" s="80">
        <v>0</v>
      </c>
      <c r="AD257" s="80">
        <v>0</v>
      </c>
      <c r="AE257" s="80">
        <v>0</v>
      </c>
      <c r="AF257" s="80">
        <v>0</v>
      </c>
      <c r="AG257" s="80">
        <v>0</v>
      </c>
      <c r="AH257" s="80">
        <v>0</v>
      </c>
      <c r="AI257" s="80">
        <v>0</v>
      </c>
      <c r="AJ257" s="80">
        <v>0</v>
      </c>
      <c r="AK257" s="80">
        <v>0</v>
      </c>
      <c r="AL257" s="80">
        <v>0</v>
      </c>
      <c r="AM257" s="80">
        <v>0</v>
      </c>
      <c r="AN257" s="80">
        <v>0</v>
      </c>
      <c r="AO257" s="80">
        <v>0</v>
      </c>
      <c r="AP257" s="80">
        <v>0</v>
      </c>
      <c r="AQ257" s="80">
        <v>0</v>
      </c>
      <c r="AR257" s="80">
        <v>0</v>
      </c>
      <c r="AS257" s="80">
        <v>0</v>
      </c>
      <c r="AT257" s="80">
        <v>0</v>
      </c>
      <c r="AU257" s="80">
        <v>0</v>
      </c>
      <c r="AV257" s="80">
        <v>0</v>
      </c>
      <c r="AW257" s="80">
        <v>0</v>
      </c>
      <c r="AX257" s="80">
        <v>0</v>
      </c>
      <c r="AY257" s="80">
        <v>0</v>
      </c>
      <c r="AZ257" s="80">
        <v>0</v>
      </c>
      <c r="BA257" s="80">
        <v>0</v>
      </c>
    </row>
    <row r="258" spans="1:53">
      <c r="A258" s="151" t="s">
        <v>377</v>
      </c>
      <c r="B258" s="80">
        <v>83363.86</v>
      </c>
      <c r="C258" s="80">
        <v>54129.71</v>
      </c>
      <c r="D258" s="80">
        <v>99039.81</v>
      </c>
      <c r="E258" s="80">
        <v>71548.56</v>
      </c>
      <c r="F258" s="80">
        <v>82270.509999999995</v>
      </c>
      <c r="G258" s="80">
        <v>64592.77</v>
      </c>
      <c r="H258" s="80">
        <v>69874.77</v>
      </c>
      <c r="I258" s="80">
        <v>55597.14</v>
      </c>
      <c r="J258" s="80">
        <v>83112.539999999994</v>
      </c>
      <c r="K258" s="80">
        <v>70884.27</v>
      </c>
      <c r="L258" s="80">
        <v>70241.820000000007</v>
      </c>
      <c r="M258" s="80">
        <v>86506.46</v>
      </c>
      <c r="N258" s="80">
        <v>891162.22</v>
      </c>
      <c r="O258" s="80">
        <v>83363.86</v>
      </c>
      <c r="P258" s="80">
        <v>54129.71</v>
      </c>
      <c r="Q258" s="80">
        <v>99039.81</v>
      </c>
      <c r="R258" s="80">
        <v>71548.56</v>
      </c>
      <c r="S258" s="80">
        <v>82270.509999999995</v>
      </c>
      <c r="T258" s="80">
        <v>64592.77</v>
      </c>
      <c r="U258" s="80">
        <v>69874.77</v>
      </c>
      <c r="V258" s="80">
        <v>55597.14</v>
      </c>
      <c r="W258" s="80">
        <v>83112.539999999994</v>
      </c>
      <c r="X258" s="80">
        <v>70884.27</v>
      </c>
      <c r="Y258" s="80">
        <v>70241.820000000007</v>
      </c>
      <c r="Z258" s="80">
        <v>86506.46</v>
      </c>
      <c r="AA258" s="80">
        <v>891162.22</v>
      </c>
      <c r="AB258" s="80">
        <v>83363.86</v>
      </c>
      <c r="AC258" s="80">
        <v>54129.71</v>
      </c>
      <c r="AD258" s="80">
        <v>99039.81</v>
      </c>
      <c r="AE258" s="80">
        <v>71548.56</v>
      </c>
      <c r="AF258" s="80">
        <v>82270.509999999995</v>
      </c>
      <c r="AG258" s="80">
        <v>64592.77</v>
      </c>
      <c r="AH258" s="80">
        <v>69874.77</v>
      </c>
      <c r="AI258" s="80">
        <v>55597.14</v>
      </c>
      <c r="AJ258" s="80">
        <v>83112.539999999994</v>
      </c>
      <c r="AK258" s="80">
        <v>70884.27</v>
      </c>
      <c r="AL258" s="80">
        <v>70241.820000000007</v>
      </c>
      <c r="AM258" s="80">
        <v>86506.46</v>
      </c>
      <c r="AN258" s="80">
        <v>891162.22</v>
      </c>
      <c r="AO258" s="80">
        <v>83363.86</v>
      </c>
      <c r="AP258" s="80">
        <v>54129.71</v>
      </c>
      <c r="AQ258" s="80">
        <v>99039.81</v>
      </c>
      <c r="AR258" s="80">
        <v>71548.56</v>
      </c>
      <c r="AS258" s="80">
        <v>82270.509999999995</v>
      </c>
      <c r="AT258" s="80">
        <v>64592.77</v>
      </c>
      <c r="AU258" s="80">
        <v>69874.77</v>
      </c>
      <c r="AV258" s="80">
        <v>55597.14</v>
      </c>
      <c r="AW258" s="80">
        <v>83112.539999999994</v>
      </c>
      <c r="AX258" s="80">
        <v>70884.27</v>
      </c>
      <c r="AY258" s="80">
        <v>70241.820000000007</v>
      </c>
      <c r="AZ258" s="80">
        <v>86506.46</v>
      </c>
      <c r="BA258" s="80">
        <v>891162.22</v>
      </c>
    </row>
    <row r="259" spans="1:53">
      <c r="A259" s="151" t="s">
        <v>378</v>
      </c>
    </row>
    <row r="260" spans="1:53">
      <c r="A260" s="151" t="s">
        <v>379</v>
      </c>
      <c r="B260" s="80">
        <v>13445.299999999899</v>
      </c>
      <c r="C260" s="80">
        <v>13359.27</v>
      </c>
      <c r="D260" s="80">
        <v>13334.54</v>
      </c>
      <c r="E260" s="80">
        <v>13281.23</v>
      </c>
      <c r="F260" s="80">
        <v>13329.26</v>
      </c>
      <c r="G260" s="80">
        <v>19852.21</v>
      </c>
      <c r="H260" s="80">
        <v>13271.36</v>
      </c>
      <c r="I260" s="80">
        <v>13351.8499999999</v>
      </c>
      <c r="J260" s="80">
        <v>13308.35</v>
      </c>
      <c r="K260" s="80">
        <v>13331.05</v>
      </c>
      <c r="L260" s="80">
        <v>13430.57</v>
      </c>
      <c r="M260" s="80">
        <v>19953.240000000002</v>
      </c>
      <c r="N260" s="80">
        <v>173248.22999999899</v>
      </c>
      <c r="O260" s="80">
        <v>13445.299999999899</v>
      </c>
      <c r="P260" s="80">
        <v>13359.27</v>
      </c>
      <c r="Q260" s="80">
        <v>13334.54</v>
      </c>
      <c r="R260" s="80">
        <v>13281.23</v>
      </c>
      <c r="S260" s="80">
        <v>13329.26</v>
      </c>
      <c r="T260" s="80">
        <v>19852.21</v>
      </c>
      <c r="U260" s="80">
        <v>13271.36</v>
      </c>
      <c r="V260" s="80">
        <v>13351.8499999999</v>
      </c>
      <c r="W260" s="80">
        <v>13308.35</v>
      </c>
      <c r="X260" s="80">
        <v>13331.05</v>
      </c>
      <c r="Y260" s="80">
        <v>13430.57</v>
      </c>
      <c r="Z260" s="80">
        <v>19953.240000000002</v>
      </c>
      <c r="AA260" s="80">
        <v>173248.22999999899</v>
      </c>
      <c r="AB260" s="80">
        <v>13445.299999999899</v>
      </c>
      <c r="AC260" s="80">
        <v>13359.27</v>
      </c>
      <c r="AD260" s="80">
        <v>13334.54</v>
      </c>
      <c r="AE260" s="80">
        <v>13281.23</v>
      </c>
      <c r="AF260" s="80">
        <v>13329.26</v>
      </c>
      <c r="AG260" s="80">
        <v>19852.21</v>
      </c>
      <c r="AH260" s="80">
        <v>13271.36</v>
      </c>
      <c r="AI260" s="80">
        <v>13351.8499999999</v>
      </c>
      <c r="AJ260" s="80">
        <v>13308.35</v>
      </c>
      <c r="AK260" s="80">
        <v>13331.05</v>
      </c>
      <c r="AL260" s="80">
        <v>13430.57</v>
      </c>
      <c r="AM260" s="80">
        <v>19953.240000000002</v>
      </c>
      <c r="AN260" s="80">
        <v>173248.22999999899</v>
      </c>
      <c r="AO260" s="80">
        <v>13445.299999999899</v>
      </c>
      <c r="AP260" s="80">
        <v>13359.27</v>
      </c>
      <c r="AQ260" s="80">
        <v>13334.54</v>
      </c>
      <c r="AR260" s="80">
        <v>13281.23</v>
      </c>
      <c r="AS260" s="80">
        <v>13329.26</v>
      </c>
      <c r="AT260" s="80">
        <v>19852.21</v>
      </c>
      <c r="AU260" s="80">
        <v>13271.36</v>
      </c>
      <c r="AV260" s="80">
        <v>13351.8499999999</v>
      </c>
      <c r="AW260" s="80">
        <v>13308.35</v>
      </c>
      <c r="AX260" s="80">
        <v>13331.05</v>
      </c>
      <c r="AY260" s="80">
        <v>13430.57</v>
      </c>
      <c r="AZ260" s="80">
        <v>19953.240000000002</v>
      </c>
      <c r="BA260" s="80">
        <v>173248.22999999899</v>
      </c>
    </row>
    <row r="261" spans="1:53">
      <c r="A261" s="151" t="s">
        <v>380</v>
      </c>
      <c r="B261" s="80">
        <v>30323.75</v>
      </c>
      <c r="C261" s="80">
        <v>30323.75</v>
      </c>
      <c r="D261" s="80">
        <v>30410.039999999899</v>
      </c>
      <c r="E261" s="80">
        <v>30410.039999999899</v>
      </c>
      <c r="F261" s="80">
        <v>31455.14</v>
      </c>
      <c r="G261" s="80">
        <v>30410.039999999899</v>
      </c>
      <c r="H261" s="80">
        <v>30410.039999999899</v>
      </c>
      <c r="I261" s="80">
        <v>30410.039999999899</v>
      </c>
      <c r="J261" s="80">
        <v>30410.039999999899</v>
      </c>
      <c r="K261" s="80">
        <v>30472.74</v>
      </c>
      <c r="L261" s="80">
        <v>31549.200000000001</v>
      </c>
      <c r="M261" s="80">
        <v>30472.74</v>
      </c>
      <c r="N261" s="80">
        <v>367057.55999999901</v>
      </c>
      <c r="O261" s="80">
        <v>30323.75</v>
      </c>
      <c r="P261" s="80">
        <v>30323.75</v>
      </c>
      <c r="Q261" s="80">
        <v>30410.039999999899</v>
      </c>
      <c r="R261" s="80">
        <v>30410.039999999899</v>
      </c>
      <c r="S261" s="80">
        <v>31455.14</v>
      </c>
      <c r="T261" s="80">
        <v>30410.039999999899</v>
      </c>
      <c r="U261" s="80">
        <v>30410.039999999899</v>
      </c>
      <c r="V261" s="80">
        <v>30410.039999999899</v>
      </c>
      <c r="W261" s="80">
        <v>30410.039999999899</v>
      </c>
      <c r="X261" s="80">
        <v>30472.74</v>
      </c>
      <c r="Y261" s="80">
        <v>31549.200000000001</v>
      </c>
      <c r="Z261" s="80">
        <v>30472.74</v>
      </c>
      <c r="AA261" s="80">
        <v>367057.55999999901</v>
      </c>
      <c r="AB261" s="80">
        <v>30323.75</v>
      </c>
      <c r="AC261" s="80">
        <v>30323.75</v>
      </c>
      <c r="AD261" s="80">
        <v>30410.039999999899</v>
      </c>
      <c r="AE261" s="80">
        <v>30410.039999999899</v>
      </c>
      <c r="AF261" s="80">
        <v>31455.14</v>
      </c>
      <c r="AG261" s="80">
        <v>30410.039999999899</v>
      </c>
      <c r="AH261" s="80">
        <v>30410.039999999899</v>
      </c>
      <c r="AI261" s="80">
        <v>30410.039999999899</v>
      </c>
      <c r="AJ261" s="80">
        <v>30410.039999999899</v>
      </c>
      <c r="AK261" s="80">
        <v>30472.74</v>
      </c>
      <c r="AL261" s="80">
        <v>31549.200000000001</v>
      </c>
      <c r="AM261" s="80">
        <v>30472.74</v>
      </c>
      <c r="AN261" s="80">
        <v>367057.55999999901</v>
      </c>
      <c r="AO261" s="80">
        <v>30323.75</v>
      </c>
      <c r="AP261" s="80">
        <v>30323.75</v>
      </c>
      <c r="AQ261" s="80">
        <v>30410.039999999899</v>
      </c>
      <c r="AR261" s="80">
        <v>30410.039999999899</v>
      </c>
      <c r="AS261" s="80">
        <v>31455.14</v>
      </c>
      <c r="AT261" s="80">
        <v>30410.039999999899</v>
      </c>
      <c r="AU261" s="80">
        <v>30410.039999999899</v>
      </c>
      <c r="AV261" s="80">
        <v>30410.039999999899</v>
      </c>
      <c r="AW261" s="80">
        <v>30410.039999999899</v>
      </c>
      <c r="AX261" s="80">
        <v>30472.74</v>
      </c>
      <c r="AY261" s="80">
        <v>31549.200000000001</v>
      </c>
      <c r="AZ261" s="80">
        <v>30472.74</v>
      </c>
      <c r="BA261" s="80">
        <v>367057.55999999901</v>
      </c>
    </row>
    <row r="262" spans="1:53">
      <c r="A262" s="151" t="s">
        <v>381</v>
      </c>
      <c r="B262" s="80">
        <v>43769.05</v>
      </c>
      <c r="C262" s="80">
        <v>43683.02</v>
      </c>
      <c r="D262" s="80">
        <v>43744.58</v>
      </c>
      <c r="E262" s="80">
        <v>43691.27</v>
      </c>
      <c r="F262" s="80">
        <v>44784.4</v>
      </c>
      <c r="G262" s="80">
        <v>50262.249999999898</v>
      </c>
      <c r="H262" s="80">
        <v>43681.3999999999</v>
      </c>
      <c r="I262" s="80">
        <v>43761.889999999898</v>
      </c>
      <c r="J262" s="80">
        <v>43718.39</v>
      </c>
      <c r="K262" s="80">
        <v>43803.79</v>
      </c>
      <c r="L262" s="80">
        <v>44979.77</v>
      </c>
      <c r="M262" s="80">
        <v>50425.98</v>
      </c>
      <c r="N262" s="80">
        <v>540305.79</v>
      </c>
      <c r="O262" s="80">
        <v>43769.05</v>
      </c>
      <c r="P262" s="80">
        <v>43683.02</v>
      </c>
      <c r="Q262" s="80">
        <v>43744.58</v>
      </c>
      <c r="R262" s="80">
        <v>43691.27</v>
      </c>
      <c r="S262" s="80">
        <v>44784.4</v>
      </c>
      <c r="T262" s="80">
        <v>50262.249999999898</v>
      </c>
      <c r="U262" s="80">
        <v>43681.3999999999</v>
      </c>
      <c r="V262" s="80">
        <v>43761.889999999898</v>
      </c>
      <c r="W262" s="80">
        <v>43718.39</v>
      </c>
      <c r="X262" s="80">
        <v>43803.79</v>
      </c>
      <c r="Y262" s="80">
        <v>44979.77</v>
      </c>
      <c r="Z262" s="80">
        <v>50425.98</v>
      </c>
      <c r="AA262" s="80">
        <v>540305.79</v>
      </c>
      <c r="AB262" s="80">
        <v>43769.05</v>
      </c>
      <c r="AC262" s="80">
        <v>43683.02</v>
      </c>
      <c r="AD262" s="80">
        <v>43744.58</v>
      </c>
      <c r="AE262" s="80">
        <v>43691.27</v>
      </c>
      <c r="AF262" s="80">
        <v>44784.4</v>
      </c>
      <c r="AG262" s="80">
        <v>50262.249999999898</v>
      </c>
      <c r="AH262" s="80">
        <v>43681.3999999999</v>
      </c>
      <c r="AI262" s="80">
        <v>43761.889999999898</v>
      </c>
      <c r="AJ262" s="80">
        <v>43718.39</v>
      </c>
      <c r="AK262" s="80">
        <v>43803.79</v>
      </c>
      <c r="AL262" s="80">
        <v>44979.77</v>
      </c>
      <c r="AM262" s="80">
        <v>50425.98</v>
      </c>
      <c r="AN262" s="80">
        <v>540305.79</v>
      </c>
      <c r="AO262" s="80">
        <v>43769.05</v>
      </c>
      <c r="AP262" s="80">
        <v>43683.02</v>
      </c>
      <c r="AQ262" s="80">
        <v>43744.58</v>
      </c>
      <c r="AR262" s="80">
        <v>43691.27</v>
      </c>
      <c r="AS262" s="80">
        <v>44784.4</v>
      </c>
      <c r="AT262" s="80">
        <v>50262.249999999898</v>
      </c>
      <c r="AU262" s="80">
        <v>43681.3999999999</v>
      </c>
      <c r="AV262" s="80">
        <v>43761.889999999898</v>
      </c>
      <c r="AW262" s="80">
        <v>43718.39</v>
      </c>
      <c r="AX262" s="80">
        <v>43803.79</v>
      </c>
      <c r="AY262" s="80">
        <v>44979.77</v>
      </c>
      <c r="AZ262" s="80">
        <v>50425.98</v>
      </c>
      <c r="BA262" s="80">
        <v>540305.79</v>
      </c>
    </row>
    <row r="263" spans="1:53">
      <c r="A263" s="151" t="s">
        <v>382</v>
      </c>
    </row>
    <row r="264" spans="1:53">
      <c r="A264" s="151" t="s">
        <v>383</v>
      </c>
      <c r="B264" s="80">
        <v>303282.86</v>
      </c>
      <c r="C264" s="80">
        <v>302854.16999999899</v>
      </c>
      <c r="D264" s="80">
        <v>302730.429999999</v>
      </c>
      <c r="E264" s="80">
        <v>302464.63999999902</v>
      </c>
      <c r="F264" s="80">
        <v>302704.45</v>
      </c>
      <c r="G264" s="80">
        <v>334830.83</v>
      </c>
      <c r="H264" s="80">
        <v>302415.52999999898</v>
      </c>
      <c r="I264" s="80">
        <v>302817.40000000002</v>
      </c>
      <c r="J264" s="80">
        <v>302600.39</v>
      </c>
      <c r="K264" s="80">
        <v>302713.14</v>
      </c>
      <c r="L264" s="80">
        <v>303209.12999999902</v>
      </c>
      <c r="M264" s="80">
        <v>335335.01</v>
      </c>
      <c r="N264" s="80">
        <v>3697957.9799999902</v>
      </c>
      <c r="O264" s="80">
        <v>303282.86</v>
      </c>
      <c r="P264" s="80">
        <v>302854.16999999899</v>
      </c>
      <c r="Q264" s="80">
        <v>302730.429999999</v>
      </c>
      <c r="R264" s="80">
        <v>302464.63999999902</v>
      </c>
      <c r="S264" s="80">
        <v>302704.45</v>
      </c>
      <c r="T264" s="80">
        <v>334830.83</v>
      </c>
      <c r="U264" s="80">
        <v>302415.52999999898</v>
      </c>
      <c r="V264" s="80">
        <v>302817.40000000002</v>
      </c>
      <c r="W264" s="80">
        <v>302600.39</v>
      </c>
      <c r="X264" s="80">
        <v>302713.14</v>
      </c>
      <c r="Y264" s="80">
        <v>303209.12999999902</v>
      </c>
      <c r="Z264" s="80">
        <v>335335.01</v>
      </c>
      <c r="AA264" s="80">
        <v>3697957.9799999902</v>
      </c>
      <c r="AB264" s="80">
        <v>303282.86</v>
      </c>
      <c r="AC264" s="80">
        <v>302854.16999999899</v>
      </c>
      <c r="AD264" s="80">
        <v>302730.429999999</v>
      </c>
      <c r="AE264" s="80">
        <v>302464.63999999902</v>
      </c>
      <c r="AF264" s="80">
        <v>302704.45</v>
      </c>
      <c r="AG264" s="80">
        <v>334830.83</v>
      </c>
      <c r="AH264" s="80">
        <v>302415.52999999898</v>
      </c>
      <c r="AI264" s="80">
        <v>302817.40000000002</v>
      </c>
      <c r="AJ264" s="80">
        <v>302600.39</v>
      </c>
      <c r="AK264" s="80">
        <v>302713.14</v>
      </c>
      <c r="AL264" s="80">
        <v>303209.12999999902</v>
      </c>
      <c r="AM264" s="80">
        <v>335335.01</v>
      </c>
      <c r="AN264" s="80">
        <v>3697957.9799999902</v>
      </c>
      <c r="AO264" s="80">
        <v>303282.86</v>
      </c>
      <c r="AP264" s="80">
        <v>302854.16999999899</v>
      </c>
      <c r="AQ264" s="80">
        <v>302730.429999999</v>
      </c>
      <c r="AR264" s="80">
        <v>302464.63999999902</v>
      </c>
      <c r="AS264" s="80">
        <v>302704.45</v>
      </c>
      <c r="AT264" s="80">
        <v>334830.83</v>
      </c>
      <c r="AU264" s="80">
        <v>302415.52999999898</v>
      </c>
      <c r="AV264" s="80">
        <v>302817.40000000002</v>
      </c>
      <c r="AW264" s="80">
        <v>302600.39</v>
      </c>
      <c r="AX264" s="80">
        <v>302713.14</v>
      </c>
      <c r="AY264" s="80">
        <v>303209.12999999902</v>
      </c>
      <c r="AZ264" s="80">
        <v>335335.01</v>
      </c>
      <c r="BA264" s="80">
        <v>3697957.9799999902</v>
      </c>
    </row>
    <row r="265" spans="1:53">
      <c r="A265" s="151" t="s">
        <v>384</v>
      </c>
      <c r="B265" s="80">
        <v>7796.0737697155701</v>
      </c>
      <c r="C265" s="80">
        <v>7796.0737697155701</v>
      </c>
      <c r="D265" s="80">
        <v>7796.0737697155701</v>
      </c>
      <c r="E265" s="80">
        <v>7796.0737697155701</v>
      </c>
      <c r="F265" s="80">
        <v>7796.0737697155701</v>
      </c>
      <c r="G265" s="80">
        <v>7796.0737697155701</v>
      </c>
      <c r="H265" s="80">
        <v>7796.0737697155701</v>
      </c>
      <c r="I265" s="80">
        <v>7796.0737697155701</v>
      </c>
      <c r="J265" s="80">
        <v>7796.0737697155701</v>
      </c>
      <c r="K265" s="80">
        <v>7796.0737697155701</v>
      </c>
      <c r="L265" s="80">
        <v>7796.0737697155701</v>
      </c>
      <c r="M265" s="80">
        <v>7796.0737697155701</v>
      </c>
      <c r="N265" s="80">
        <v>93552.885236586793</v>
      </c>
      <c r="O265" s="80">
        <v>15528.298952867201</v>
      </c>
      <c r="P265" s="80">
        <v>15528.298952867201</v>
      </c>
      <c r="Q265" s="80">
        <v>15528.298952867201</v>
      </c>
      <c r="R265" s="80">
        <v>15528.298952867201</v>
      </c>
      <c r="S265" s="80">
        <v>15528.298952867201</v>
      </c>
      <c r="T265" s="80">
        <v>15528.298952867201</v>
      </c>
      <c r="U265" s="80">
        <v>15528.298952867201</v>
      </c>
      <c r="V265" s="80">
        <v>15528.298952867201</v>
      </c>
      <c r="W265" s="80">
        <v>15528.298952867201</v>
      </c>
      <c r="X265" s="80">
        <v>15528.298952867201</v>
      </c>
      <c r="Y265" s="80">
        <v>15528.298952867201</v>
      </c>
      <c r="Z265" s="80">
        <v>15528.298952867201</v>
      </c>
      <c r="AA265" s="80">
        <v>186339.58743440601</v>
      </c>
      <c r="AB265" s="80">
        <v>23022.516100795401</v>
      </c>
      <c r="AC265" s="80">
        <v>23022.516100795401</v>
      </c>
      <c r="AD265" s="80">
        <v>23022.516100795401</v>
      </c>
      <c r="AE265" s="80">
        <v>23022.516100795401</v>
      </c>
      <c r="AF265" s="80">
        <v>23022.516100795401</v>
      </c>
      <c r="AG265" s="80">
        <v>23022.516100795401</v>
      </c>
      <c r="AH265" s="80">
        <v>23022.516100795401</v>
      </c>
      <c r="AI265" s="80">
        <v>23022.516100795401</v>
      </c>
      <c r="AJ265" s="80">
        <v>23022.516100795401</v>
      </c>
      <c r="AK265" s="80">
        <v>23022.516100795401</v>
      </c>
      <c r="AL265" s="80">
        <v>23022.516100795401</v>
      </c>
      <c r="AM265" s="80">
        <v>23022.516100795401</v>
      </c>
      <c r="AN265" s="80">
        <v>276270.193209544</v>
      </c>
      <c r="AO265" s="80">
        <v>29896.8702542309</v>
      </c>
      <c r="AP265" s="80">
        <v>29896.8702542309</v>
      </c>
      <c r="AQ265" s="80">
        <v>29896.8702542309</v>
      </c>
      <c r="AR265" s="80">
        <v>29896.8702542309</v>
      </c>
      <c r="AS265" s="80">
        <v>29896.8702542309</v>
      </c>
      <c r="AT265" s="80">
        <v>29896.8702542309</v>
      </c>
      <c r="AU265" s="80">
        <v>29896.8702542309</v>
      </c>
      <c r="AV265" s="80">
        <v>29896.8702542309</v>
      </c>
      <c r="AW265" s="80">
        <v>29896.8702542309</v>
      </c>
      <c r="AX265" s="80">
        <v>29896.8702542309</v>
      </c>
      <c r="AY265" s="80">
        <v>29896.8702542309</v>
      </c>
      <c r="AZ265" s="80">
        <v>29896.8702542309</v>
      </c>
      <c r="BA265" s="80">
        <v>358762.44305076997</v>
      </c>
    </row>
    <row r="266" spans="1:53">
      <c r="A266" s="151" t="s">
        <v>385</v>
      </c>
      <c r="B266" s="80">
        <v>214</v>
      </c>
      <c r="C266" s="80">
        <v>196</v>
      </c>
      <c r="D266" s="80">
        <v>260</v>
      </c>
      <c r="E266" s="80">
        <v>259</v>
      </c>
      <c r="F266" s="80">
        <v>261</v>
      </c>
      <c r="G266" s="80">
        <v>260</v>
      </c>
      <c r="H266" s="80">
        <v>261</v>
      </c>
      <c r="I266" s="80">
        <v>262</v>
      </c>
      <c r="J266" s="80">
        <v>261</v>
      </c>
      <c r="K266" s="80">
        <v>263</v>
      </c>
      <c r="L266" s="80">
        <v>261</v>
      </c>
      <c r="M266" s="80">
        <v>263</v>
      </c>
      <c r="N266" s="80">
        <v>3021</v>
      </c>
      <c r="O266" s="80">
        <v>214</v>
      </c>
      <c r="P266" s="80">
        <v>196</v>
      </c>
      <c r="Q266" s="80">
        <v>260</v>
      </c>
      <c r="R266" s="80">
        <v>259</v>
      </c>
      <c r="S266" s="80">
        <v>261</v>
      </c>
      <c r="T266" s="80">
        <v>260</v>
      </c>
      <c r="U266" s="80">
        <v>261</v>
      </c>
      <c r="V266" s="80">
        <v>262</v>
      </c>
      <c r="W266" s="80">
        <v>261</v>
      </c>
      <c r="X266" s="80">
        <v>263</v>
      </c>
      <c r="Y266" s="80">
        <v>261</v>
      </c>
      <c r="Z266" s="80">
        <v>263</v>
      </c>
      <c r="AA266" s="80">
        <v>3021</v>
      </c>
      <c r="AB266" s="80">
        <v>214</v>
      </c>
      <c r="AC266" s="80">
        <v>196</v>
      </c>
      <c r="AD266" s="80">
        <v>260</v>
      </c>
      <c r="AE266" s="80">
        <v>259</v>
      </c>
      <c r="AF266" s="80">
        <v>261</v>
      </c>
      <c r="AG266" s="80">
        <v>260</v>
      </c>
      <c r="AH266" s="80">
        <v>261</v>
      </c>
      <c r="AI266" s="80">
        <v>262</v>
      </c>
      <c r="AJ266" s="80">
        <v>261</v>
      </c>
      <c r="AK266" s="80">
        <v>263</v>
      </c>
      <c r="AL266" s="80">
        <v>261</v>
      </c>
      <c r="AM266" s="80">
        <v>263</v>
      </c>
      <c r="AN266" s="80">
        <v>3021</v>
      </c>
      <c r="AO266" s="80">
        <v>214</v>
      </c>
      <c r="AP266" s="80">
        <v>196</v>
      </c>
      <c r="AQ266" s="80">
        <v>260</v>
      </c>
      <c r="AR266" s="80">
        <v>259</v>
      </c>
      <c r="AS266" s="80">
        <v>261</v>
      </c>
      <c r="AT266" s="80">
        <v>260</v>
      </c>
      <c r="AU266" s="80">
        <v>261</v>
      </c>
      <c r="AV266" s="80">
        <v>262</v>
      </c>
      <c r="AW266" s="80">
        <v>261</v>
      </c>
      <c r="AX266" s="80">
        <v>263</v>
      </c>
      <c r="AY266" s="80">
        <v>261</v>
      </c>
      <c r="AZ266" s="80">
        <v>263</v>
      </c>
      <c r="BA266" s="80">
        <v>3021</v>
      </c>
    </row>
    <row r="267" spans="1:53">
      <c r="A267" s="151" t="s">
        <v>386</v>
      </c>
      <c r="B267" s="80">
        <v>311292.93376971502</v>
      </c>
      <c r="C267" s="80">
        <v>310846.24376971502</v>
      </c>
      <c r="D267" s="80">
        <v>310786.50376971503</v>
      </c>
      <c r="E267" s="80">
        <v>310519.71376971499</v>
      </c>
      <c r="F267" s="80">
        <v>310761.52376971499</v>
      </c>
      <c r="G267" s="80">
        <v>342886.90376971499</v>
      </c>
      <c r="H267" s="80">
        <v>310472.603769715</v>
      </c>
      <c r="I267" s="80">
        <v>310875.473769715</v>
      </c>
      <c r="J267" s="80">
        <v>310657.46376971499</v>
      </c>
      <c r="K267" s="80">
        <v>310772.21376971499</v>
      </c>
      <c r="L267" s="80">
        <v>311266.20376971498</v>
      </c>
      <c r="M267" s="80">
        <v>343394.08376971498</v>
      </c>
      <c r="N267" s="80">
        <v>3794531.8652365799</v>
      </c>
      <c r="O267" s="80">
        <v>319025.15895286697</v>
      </c>
      <c r="P267" s="80">
        <v>318578.46895286703</v>
      </c>
      <c r="Q267" s="80">
        <v>318518.72895286698</v>
      </c>
      <c r="R267" s="80">
        <v>318251.938952867</v>
      </c>
      <c r="S267" s="80">
        <v>318493.748952867</v>
      </c>
      <c r="T267" s="80">
        <v>350619.128952867</v>
      </c>
      <c r="U267" s="80">
        <v>318204.82895286701</v>
      </c>
      <c r="V267" s="80">
        <v>318607.69895286701</v>
      </c>
      <c r="W267" s="80">
        <v>318389.688952867</v>
      </c>
      <c r="X267" s="80">
        <v>318504.438952867</v>
      </c>
      <c r="Y267" s="80">
        <v>318998.42895286699</v>
      </c>
      <c r="Z267" s="80">
        <v>351126.308952867</v>
      </c>
      <c r="AA267" s="80">
        <v>3887318.5674343999</v>
      </c>
      <c r="AB267" s="80">
        <v>326519.37610079499</v>
      </c>
      <c r="AC267" s="80">
        <v>326072.68610079499</v>
      </c>
      <c r="AD267" s="80">
        <v>326012.946100795</v>
      </c>
      <c r="AE267" s="80">
        <v>325746.15610079502</v>
      </c>
      <c r="AF267" s="80">
        <v>325987.96610079502</v>
      </c>
      <c r="AG267" s="80">
        <v>358113.34610079502</v>
      </c>
      <c r="AH267" s="80">
        <v>325699.04610079498</v>
      </c>
      <c r="AI267" s="80">
        <v>326101.91610079497</v>
      </c>
      <c r="AJ267" s="80">
        <v>325883.90610079502</v>
      </c>
      <c r="AK267" s="80">
        <v>325998.65610079502</v>
      </c>
      <c r="AL267" s="80">
        <v>326492.64610079501</v>
      </c>
      <c r="AM267" s="80">
        <v>358620.52610079502</v>
      </c>
      <c r="AN267" s="80">
        <v>3977249.1732095401</v>
      </c>
      <c r="AO267" s="80">
        <v>333393.73025422997</v>
      </c>
      <c r="AP267" s="80">
        <v>332947.04025423003</v>
      </c>
      <c r="AQ267" s="80">
        <v>332887.30025422998</v>
      </c>
      <c r="AR267" s="80">
        <v>332620.51025423</v>
      </c>
      <c r="AS267" s="80">
        <v>332862.32025423</v>
      </c>
      <c r="AT267" s="80">
        <v>364987.70025423</v>
      </c>
      <c r="AU267" s="80">
        <v>332573.40025423001</v>
      </c>
      <c r="AV267" s="80">
        <v>332976.27025423001</v>
      </c>
      <c r="AW267" s="80">
        <v>332758.26025423</v>
      </c>
      <c r="AX267" s="80">
        <v>332873.01025423</v>
      </c>
      <c r="AY267" s="80">
        <v>333367.00025422999</v>
      </c>
      <c r="AZ267" s="80">
        <v>365494.88025423</v>
      </c>
      <c r="BA267" s="80">
        <v>4059741.4230507701</v>
      </c>
    </row>
    <row r="268" spans="1:53">
      <c r="A268" s="151" t="s">
        <v>387</v>
      </c>
    </row>
    <row r="269" spans="1:53">
      <c r="A269" s="151" t="s">
        <v>388</v>
      </c>
      <c r="B269" s="80">
        <v>0</v>
      </c>
      <c r="C269" s="80">
        <v>0</v>
      </c>
      <c r="D269" s="80">
        <v>0</v>
      </c>
      <c r="E269" s="80">
        <v>0</v>
      </c>
      <c r="F269" s="80">
        <v>0</v>
      </c>
      <c r="G269" s="80">
        <v>0</v>
      </c>
      <c r="H269" s="80">
        <v>0</v>
      </c>
      <c r="I269" s="80">
        <v>0</v>
      </c>
      <c r="J269" s="80">
        <v>0</v>
      </c>
      <c r="K269" s="80">
        <v>0</v>
      </c>
      <c r="L269" s="80">
        <v>0</v>
      </c>
      <c r="M269" s="80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80">
        <v>0</v>
      </c>
      <c r="U269" s="80">
        <v>0</v>
      </c>
      <c r="V269" s="80">
        <v>0</v>
      </c>
      <c r="W269" s="80">
        <v>0</v>
      </c>
      <c r="X269" s="80">
        <v>0</v>
      </c>
      <c r="Y269" s="80">
        <v>0</v>
      </c>
      <c r="Z269" s="80">
        <v>0</v>
      </c>
      <c r="AA269" s="80">
        <v>0</v>
      </c>
      <c r="AB269" s="80">
        <v>0</v>
      </c>
      <c r="AC269" s="80">
        <v>0</v>
      </c>
      <c r="AD269" s="80">
        <v>0</v>
      </c>
      <c r="AE269" s="80">
        <v>0</v>
      </c>
      <c r="AF269" s="80">
        <v>0</v>
      </c>
      <c r="AG269" s="80">
        <v>0</v>
      </c>
      <c r="AH269" s="80">
        <v>0</v>
      </c>
      <c r="AI269" s="80">
        <v>0</v>
      </c>
      <c r="AJ269" s="80">
        <v>0</v>
      </c>
      <c r="AK269" s="80">
        <v>0</v>
      </c>
      <c r="AL269" s="80">
        <v>0</v>
      </c>
      <c r="AM269" s="80">
        <v>0</v>
      </c>
      <c r="AN269" s="80">
        <v>0</v>
      </c>
      <c r="AO269" s="80">
        <v>0</v>
      </c>
      <c r="AP269" s="80">
        <v>0</v>
      </c>
      <c r="AQ269" s="80">
        <v>0</v>
      </c>
      <c r="AR269" s="80">
        <v>0</v>
      </c>
      <c r="AS269" s="80">
        <v>0</v>
      </c>
      <c r="AT269" s="80">
        <v>0</v>
      </c>
      <c r="AU269" s="80">
        <v>0</v>
      </c>
      <c r="AV269" s="80">
        <v>0</v>
      </c>
      <c r="AW269" s="80">
        <v>0</v>
      </c>
      <c r="AX269" s="80">
        <v>0</v>
      </c>
      <c r="AY269" s="80">
        <v>0</v>
      </c>
      <c r="AZ269" s="80">
        <v>0</v>
      </c>
      <c r="BA269" s="80">
        <v>0</v>
      </c>
    </row>
    <row r="270" spans="1:53">
      <c r="A270" s="151" t="s">
        <v>389</v>
      </c>
      <c r="B270" s="80">
        <v>0</v>
      </c>
      <c r="C270" s="80">
        <v>0</v>
      </c>
      <c r="D270" s="80">
        <v>0</v>
      </c>
      <c r="E270" s="80">
        <v>0</v>
      </c>
      <c r="F270" s="80">
        <v>0</v>
      </c>
      <c r="G270" s="80">
        <v>0</v>
      </c>
      <c r="H270" s="80">
        <v>0</v>
      </c>
      <c r="I270" s="80">
        <v>0</v>
      </c>
      <c r="J270" s="80">
        <v>0</v>
      </c>
      <c r="K270" s="80">
        <v>0</v>
      </c>
      <c r="L270" s="80">
        <v>0</v>
      </c>
      <c r="M270" s="80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80">
        <v>0</v>
      </c>
      <c r="W270" s="80">
        <v>0</v>
      </c>
      <c r="X270" s="80">
        <v>0</v>
      </c>
      <c r="Y270" s="80">
        <v>0</v>
      </c>
      <c r="Z270" s="80">
        <v>0</v>
      </c>
      <c r="AA270" s="80">
        <v>0</v>
      </c>
      <c r="AB270" s="80">
        <v>0</v>
      </c>
      <c r="AC270" s="80">
        <v>0</v>
      </c>
      <c r="AD270" s="80">
        <v>0</v>
      </c>
      <c r="AE270" s="80">
        <v>0</v>
      </c>
      <c r="AF270" s="80">
        <v>0</v>
      </c>
      <c r="AG270" s="80">
        <v>0</v>
      </c>
      <c r="AH270" s="80">
        <v>0</v>
      </c>
      <c r="AI270" s="80">
        <v>0</v>
      </c>
      <c r="AJ270" s="80">
        <v>0</v>
      </c>
      <c r="AK270" s="80">
        <v>0</v>
      </c>
      <c r="AL270" s="80">
        <v>0</v>
      </c>
      <c r="AM270" s="80">
        <v>0</v>
      </c>
      <c r="AN270" s="80">
        <v>0</v>
      </c>
      <c r="AO270" s="80">
        <v>0</v>
      </c>
      <c r="AP270" s="80">
        <v>0</v>
      </c>
      <c r="AQ270" s="80">
        <v>0</v>
      </c>
      <c r="AR270" s="80">
        <v>0</v>
      </c>
      <c r="AS270" s="80">
        <v>0</v>
      </c>
      <c r="AT270" s="80">
        <v>0</v>
      </c>
      <c r="AU270" s="80">
        <v>0</v>
      </c>
      <c r="AV270" s="80">
        <v>0</v>
      </c>
      <c r="AW270" s="80">
        <v>0</v>
      </c>
      <c r="AX270" s="80">
        <v>0</v>
      </c>
      <c r="AY270" s="80">
        <v>0</v>
      </c>
      <c r="AZ270" s="80">
        <v>0</v>
      </c>
      <c r="BA270" s="80">
        <v>0</v>
      </c>
    </row>
    <row r="271" spans="1:53">
      <c r="A271" s="151" t="s">
        <v>390</v>
      </c>
    </row>
    <row r="272" spans="1:53">
      <c r="A272" s="151" t="s">
        <v>391</v>
      </c>
      <c r="B272" s="80">
        <v>452891.86333333299</v>
      </c>
      <c r="C272" s="80">
        <v>479954.15333333297</v>
      </c>
      <c r="D272" s="80">
        <v>490670.05333333299</v>
      </c>
      <c r="E272" s="80">
        <v>478436.75333333301</v>
      </c>
      <c r="F272" s="80">
        <v>546995.933333333</v>
      </c>
      <c r="G272" s="80">
        <v>540799.59333333198</v>
      </c>
      <c r="H272" s="80">
        <v>532995.30333333299</v>
      </c>
      <c r="I272" s="80">
        <v>528264.21333333303</v>
      </c>
      <c r="J272" s="80">
        <v>521930.91333333199</v>
      </c>
      <c r="K272" s="80">
        <v>542772.33333333302</v>
      </c>
      <c r="L272" s="80">
        <v>507902.73333333299</v>
      </c>
      <c r="M272" s="80">
        <v>595135.16333333298</v>
      </c>
      <c r="N272" s="80">
        <v>6218749.0099999905</v>
      </c>
      <c r="O272" s="80">
        <v>452343.86333333299</v>
      </c>
      <c r="P272" s="80">
        <v>479406.15333333297</v>
      </c>
      <c r="Q272" s="80">
        <v>490122.05333333299</v>
      </c>
      <c r="R272" s="80">
        <v>477888.75333333301</v>
      </c>
      <c r="S272" s="80">
        <v>546447.933333333</v>
      </c>
      <c r="T272" s="80">
        <v>540251.59333333198</v>
      </c>
      <c r="U272" s="80">
        <v>532447.30333333299</v>
      </c>
      <c r="V272" s="80">
        <v>527716.21333333303</v>
      </c>
      <c r="W272" s="80">
        <v>521382.91333333199</v>
      </c>
      <c r="X272" s="80">
        <v>542224.33333333302</v>
      </c>
      <c r="Y272" s="80">
        <v>507354.73333333299</v>
      </c>
      <c r="Z272" s="80">
        <v>594587.16333333298</v>
      </c>
      <c r="AA272" s="80">
        <v>6212173.0099999905</v>
      </c>
      <c r="AB272" s="80">
        <v>453284.86333333299</v>
      </c>
      <c r="AC272" s="80">
        <v>480347.15333333297</v>
      </c>
      <c r="AD272" s="80">
        <v>491063.05333333299</v>
      </c>
      <c r="AE272" s="80">
        <v>478829.75333333301</v>
      </c>
      <c r="AF272" s="80">
        <v>547388.933333333</v>
      </c>
      <c r="AG272" s="80">
        <v>541192.59333333303</v>
      </c>
      <c r="AH272" s="80">
        <v>533388.30333333299</v>
      </c>
      <c r="AI272" s="80">
        <v>528657.21333333303</v>
      </c>
      <c r="AJ272" s="80">
        <v>522323.91333333199</v>
      </c>
      <c r="AK272" s="80">
        <v>543165.33333333302</v>
      </c>
      <c r="AL272" s="80">
        <v>508295.73333333299</v>
      </c>
      <c r="AM272" s="80">
        <v>595528.16333333298</v>
      </c>
      <c r="AN272" s="80">
        <v>6223465.0099999905</v>
      </c>
      <c r="AO272" s="80">
        <v>453641.86333333299</v>
      </c>
      <c r="AP272" s="80">
        <v>480704.15333333297</v>
      </c>
      <c r="AQ272" s="80">
        <v>491420.05333333299</v>
      </c>
      <c r="AR272" s="80">
        <v>479186.75333333301</v>
      </c>
      <c r="AS272" s="80">
        <v>547745.933333333</v>
      </c>
      <c r="AT272" s="80">
        <v>541549.59333333198</v>
      </c>
      <c r="AU272" s="80">
        <v>533745.30333333299</v>
      </c>
      <c r="AV272" s="80">
        <v>529014.21333333303</v>
      </c>
      <c r="AW272" s="80">
        <v>522680.91333333199</v>
      </c>
      <c r="AX272" s="80">
        <v>543522.33333333302</v>
      </c>
      <c r="AY272" s="80">
        <v>508652.73333333299</v>
      </c>
      <c r="AZ272" s="80">
        <v>595885.16333333298</v>
      </c>
      <c r="BA272" s="80">
        <v>6227749.0099999905</v>
      </c>
    </row>
    <row r="273" spans="1:53">
      <c r="A273" s="151" t="s">
        <v>392</v>
      </c>
      <c r="B273" s="80">
        <v>13099.730179312101</v>
      </c>
      <c r="C273" s="80">
        <v>13099.730179312101</v>
      </c>
      <c r="D273" s="80">
        <v>13099.730179312101</v>
      </c>
      <c r="E273" s="80">
        <v>13099.730179312101</v>
      </c>
      <c r="F273" s="80">
        <v>13099.730179312101</v>
      </c>
      <c r="G273" s="80">
        <v>13099.730179312101</v>
      </c>
      <c r="H273" s="80">
        <v>13099.730179312101</v>
      </c>
      <c r="I273" s="80">
        <v>13099.730179312101</v>
      </c>
      <c r="J273" s="80">
        <v>13099.730179312101</v>
      </c>
      <c r="K273" s="80">
        <v>13099.730179312101</v>
      </c>
      <c r="L273" s="80">
        <v>13099.730179312101</v>
      </c>
      <c r="M273" s="80">
        <v>13099.730179312101</v>
      </c>
      <c r="N273" s="80">
        <v>157196.762151745</v>
      </c>
      <c r="O273" s="80">
        <v>26064.5845781629</v>
      </c>
      <c r="P273" s="80">
        <v>26064.5845781629</v>
      </c>
      <c r="Q273" s="80">
        <v>26064.5845781629</v>
      </c>
      <c r="R273" s="80">
        <v>26064.5845781629</v>
      </c>
      <c r="S273" s="80">
        <v>26064.5845781629</v>
      </c>
      <c r="T273" s="80">
        <v>26064.5845781629</v>
      </c>
      <c r="U273" s="80">
        <v>26064.5845781629</v>
      </c>
      <c r="V273" s="80">
        <v>26064.5845781629</v>
      </c>
      <c r="W273" s="80">
        <v>26064.5845781629</v>
      </c>
      <c r="X273" s="80">
        <v>26064.5845781629</v>
      </c>
      <c r="Y273" s="80">
        <v>26064.5845781629</v>
      </c>
      <c r="Z273" s="80">
        <v>26064.5845781629</v>
      </c>
      <c r="AA273" s="80">
        <v>312775.01493795402</v>
      </c>
      <c r="AB273" s="80">
        <v>38714.033278692499</v>
      </c>
      <c r="AC273" s="80">
        <v>38714.033278692499</v>
      </c>
      <c r="AD273" s="80">
        <v>38714.033278692499</v>
      </c>
      <c r="AE273" s="80">
        <v>38714.033278692499</v>
      </c>
      <c r="AF273" s="80">
        <v>38714.033278692499</v>
      </c>
      <c r="AG273" s="80">
        <v>38714.033278692499</v>
      </c>
      <c r="AH273" s="80">
        <v>38714.033278692499</v>
      </c>
      <c r="AI273" s="80">
        <v>38714.033278692499</v>
      </c>
      <c r="AJ273" s="80">
        <v>38714.033278692499</v>
      </c>
      <c r="AK273" s="80">
        <v>38714.033278692499</v>
      </c>
      <c r="AL273" s="80">
        <v>38714.033278692499</v>
      </c>
      <c r="AM273" s="80">
        <v>38714.033278692499</v>
      </c>
      <c r="AN273" s="80">
        <v>464568.39934431098</v>
      </c>
      <c r="AO273" s="80">
        <v>50308.3657416192</v>
      </c>
      <c r="AP273" s="80">
        <v>50308.3657416192</v>
      </c>
      <c r="AQ273" s="80">
        <v>50308.3657416192</v>
      </c>
      <c r="AR273" s="80">
        <v>50308.3657416192</v>
      </c>
      <c r="AS273" s="80">
        <v>50308.3657416192</v>
      </c>
      <c r="AT273" s="80">
        <v>50308.3657416192</v>
      </c>
      <c r="AU273" s="80">
        <v>50308.3657416192</v>
      </c>
      <c r="AV273" s="80">
        <v>50308.3657416192</v>
      </c>
      <c r="AW273" s="80">
        <v>50308.3657416192</v>
      </c>
      <c r="AX273" s="80">
        <v>50308.3657416192</v>
      </c>
      <c r="AY273" s="80">
        <v>50308.3657416192</v>
      </c>
      <c r="AZ273" s="80">
        <v>50308.3657416192</v>
      </c>
      <c r="BA273" s="80">
        <v>603700.38889943005</v>
      </c>
    </row>
    <row r="274" spans="1:53">
      <c r="A274" s="151" t="s">
        <v>393</v>
      </c>
      <c r="B274" s="80">
        <v>465991.59351264499</v>
      </c>
      <c r="C274" s="80">
        <v>493053.88351264503</v>
      </c>
      <c r="D274" s="80">
        <v>503769.78351264499</v>
      </c>
      <c r="E274" s="80">
        <v>491536.48351264501</v>
      </c>
      <c r="F274" s="80">
        <v>560095.66351264506</v>
      </c>
      <c r="G274" s="80">
        <v>553899.32351264497</v>
      </c>
      <c r="H274" s="80">
        <v>546095.03351264505</v>
      </c>
      <c r="I274" s="80">
        <v>541363.94351264497</v>
      </c>
      <c r="J274" s="80">
        <v>535030.64351264504</v>
      </c>
      <c r="K274" s="80">
        <v>555872.06351264496</v>
      </c>
      <c r="L274" s="80">
        <v>521002.46351264499</v>
      </c>
      <c r="M274" s="80">
        <v>608234.89351264504</v>
      </c>
      <c r="N274" s="80">
        <v>6375945.7721517403</v>
      </c>
      <c r="O274" s="80">
        <v>478408.44791149598</v>
      </c>
      <c r="P274" s="80">
        <v>505470.73791149602</v>
      </c>
      <c r="Q274" s="80">
        <v>516186.63791149599</v>
      </c>
      <c r="R274" s="80">
        <v>503953.337911496</v>
      </c>
      <c r="S274" s="80">
        <v>572512.51791149599</v>
      </c>
      <c r="T274" s="80">
        <v>566316.17791149497</v>
      </c>
      <c r="U274" s="80">
        <v>558511.88791149599</v>
      </c>
      <c r="V274" s="80">
        <v>553780.79791149497</v>
      </c>
      <c r="W274" s="80">
        <v>547447.49791149504</v>
      </c>
      <c r="X274" s="80">
        <v>568288.91791149497</v>
      </c>
      <c r="Y274" s="80">
        <v>533419.31791149604</v>
      </c>
      <c r="Z274" s="80">
        <v>620651.74791149597</v>
      </c>
      <c r="AA274" s="80">
        <v>6524948.0249379501</v>
      </c>
      <c r="AB274" s="80">
        <v>491998.89661202498</v>
      </c>
      <c r="AC274" s="80">
        <v>519061.18661202502</v>
      </c>
      <c r="AD274" s="80">
        <v>529777.08661202504</v>
      </c>
      <c r="AE274" s="80">
        <v>517543.786612025</v>
      </c>
      <c r="AF274" s="80">
        <v>586102.96661202505</v>
      </c>
      <c r="AG274" s="80">
        <v>579906.62661202496</v>
      </c>
      <c r="AH274" s="80">
        <v>572102.33661202504</v>
      </c>
      <c r="AI274" s="80">
        <v>567371.24661202496</v>
      </c>
      <c r="AJ274" s="80">
        <v>561037.94661202503</v>
      </c>
      <c r="AK274" s="80">
        <v>581879.36661202495</v>
      </c>
      <c r="AL274" s="80">
        <v>547009.76661202498</v>
      </c>
      <c r="AM274" s="80">
        <v>634242.19661202503</v>
      </c>
      <c r="AN274" s="80">
        <v>6688033.4093442997</v>
      </c>
      <c r="AO274" s="80">
        <v>503950.22907495202</v>
      </c>
      <c r="AP274" s="80">
        <v>531012.519074952</v>
      </c>
      <c r="AQ274" s="80">
        <v>541728.41907495202</v>
      </c>
      <c r="AR274" s="80">
        <v>529495.11907495197</v>
      </c>
      <c r="AS274" s="80">
        <v>598054.29907495202</v>
      </c>
      <c r="AT274" s="80">
        <v>591857.95907495206</v>
      </c>
      <c r="AU274" s="80">
        <v>584053.66907495202</v>
      </c>
      <c r="AV274" s="80">
        <v>579322.57907495205</v>
      </c>
      <c r="AW274" s="80">
        <v>572989.27907495201</v>
      </c>
      <c r="AX274" s="80">
        <v>593830.69907495205</v>
      </c>
      <c r="AY274" s="80">
        <v>558961.09907495196</v>
      </c>
      <c r="AZ274" s="80">
        <v>646193.52907495201</v>
      </c>
      <c r="BA274" s="80">
        <v>6831449.3988994202</v>
      </c>
    </row>
    <row r="275" spans="1:53">
      <c r="A275" s="151" t="s">
        <v>394</v>
      </c>
    </row>
    <row r="276" spans="1:53">
      <c r="A276" s="151" t="s">
        <v>395</v>
      </c>
      <c r="B276" s="80">
        <v>239652.64</v>
      </c>
      <c r="C276" s="80">
        <v>349335.74</v>
      </c>
      <c r="D276" s="80">
        <v>242555.68</v>
      </c>
      <c r="E276" s="80">
        <v>295472.25</v>
      </c>
      <c r="F276" s="80">
        <v>279025.33</v>
      </c>
      <c r="G276" s="80">
        <v>350770.44999999902</v>
      </c>
      <c r="H276" s="80">
        <v>292174.13999999902</v>
      </c>
      <c r="I276" s="80">
        <v>280549.26999999897</v>
      </c>
      <c r="J276" s="80">
        <v>250809.06</v>
      </c>
      <c r="K276" s="80">
        <v>292054.11</v>
      </c>
      <c r="L276" s="80">
        <v>245816.64</v>
      </c>
      <c r="M276" s="80">
        <v>356111.53</v>
      </c>
      <c r="N276" s="80">
        <v>3474326.84</v>
      </c>
      <c r="O276" s="80">
        <v>239652.64</v>
      </c>
      <c r="P276" s="80">
        <v>349335.74</v>
      </c>
      <c r="Q276" s="80">
        <v>242555.68</v>
      </c>
      <c r="R276" s="80">
        <v>295472.25</v>
      </c>
      <c r="S276" s="80">
        <v>279025.33</v>
      </c>
      <c r="T276" s="80">
        <v>350770.44999999902</v>
      </c>
      <c r="U276" s="80">
        <v>292174.13999999902</v>
      </c>
      <c r="V276" s="80">
        <v>280549.26999999897</v>
      </c>
      <c r="W276" s="80">
        <v>250809.06</v>
      </c>
      <c r="X276" s="80">
        <v>292054.11</v>
      </c>
      <c r="Y276" s="80">
        <v>245816.64</v>
      </c>
      <c r="Z276" s="80">
        <v>356111.53</v>
      </c>
      <c r="AA276" s="80">
        <v>3474326.84</v>
      </c>
      <c r="AB276" s="80">
        <v>239652.64</v>
      </c>
      <c r="AC276" s="80">
        <v>349335.74</v>
      </c>
      <c r="AD276" s="80">
        <v>242555.68</v>
      </c>
      <c r="AE276" s="80">
        <v>295472.25</v>
      </c>
      <c r="AF276" s="80">
        <v>279025.33</v>
      </c>
      <c r="AG276" s="80">
        <v>350770.44999999902</v>
      </c>
      <c r="AH276" s="80">
        <v>292174.13999999902</v>
      </c>
      <c r="AI276" s="80">
        <v>280549.26999999897</v>
      </c>
      <c r="AJ276" s="80">
        <v>250809.06</v>
      </c>
      <c r="AK276" s="80">
        <v>292054.11</v>
      </c>
      <c r="AL276" s="80">
        <v>245816.64</v>
      </c>
      <c r="AM276" s="80">
        <v>356111.53</v>
      </c>
      <c r="AN276" s="80">
        <v>3474326.84</v>
      </c>
      <c r="AO276" s="80">
        <v>239652.64</v>
      </c>
      <c r="AP276" s="80">
        <v>349335.74</v>
      </c>
      <c r="AQ276" s="80">
        <v>242555.68</v>
      </c>
      <c r="AR276" s="80">
        <v>295472.25</v>
      </c>
      <c r="AS276" s="80">
        <v>279025.33</v>
      </c>
      <c r="AT276" s="80">
        <v>350770.44999999902</v>
      </c>
      <c r="AU276" s="80">
        <v>292174.13999999902</v>
      </c>
      <c r="AV276" s="80">
        <v>280549.26999999897</v>
      </c>
      <c r="AW276" s="80">
        <v>250809.06</v>
      </c>
      <c r="AX276" s="80">
        <v>292054.11</v>
      </c>
      <c r="AY276" s="80">
        <v>245816.64</v>
      </c>
      <c r="AZ276" s="80">
        <v>356111.53</v>
      </c>
      <c r="BA276" s="80">
        <v>3474326.84</v>
      </c>
    </row>
    <row r="277" spans="1:53">
      <c r="A277" s="151" t="s">
        <v>396</v>
      </c>
      <c r="B277" s="80">
        <v>7318.6333916284102</v>
      </c>
      <c r="C277" s="80">
        <v>7318.6333916284102</v>
      </c>
      <c r="D277" s="80">
        <v>7318.6333916284102</v>
      </c>
      <c r="E277" s="80">
        <v>7318.6333916284102</v>
      </c>
      <c r="F277" s="80">
        <v>7318.6333916284102</v>
      </c>
      <c r="G277" s="80">
        <v>7318.6333916284102</v>
      </c>
      <c r="H277" s="80">
        <v>7318.6333916284102</v>
      </c>
      <c r="I277" s="80">
        <v>7318.6333916284102</v>
      </c>
      <c r="J277" s="80">
        <v>7318.6333916284102</v>
      </c>
      <c r="K277" s="80">
        <v>7318.6333916284102</v>
      </c>
      <c r="L277" s="80">
        <v>7318.6333916284102</v>
      </c>
      <c r="M277" s="80">
        <v>7318.6333916284102</v>
      </c>
      <c r="N277" s="80">
        <v>87823.600699540897</v>
      </c>
      <c r="O277" s="80">
        <v>17547.175824025398</v>
      </c>
      <c r="P277" s="80">
        <v>17547.175824025398</v>
      </c>
      <c r="Q277" s="80">
        <v>17547.175824025398</v>
      </c>
      <c r="R277" s="80">
        <v>17547.175824025398</v>
      </c>
      <c r="S277" s="80">
        <v>17547.175824025398</v>
      </c>
      <c r="T277" s="80">
        <v>17547.175824025398</v>
      </c>
      <c r="U277" s="80">
        <v>17547.175824025398</v>
      </c>
      <c r="V277" s="80">
        <v>17547.175824025398</v>
      </c>
      <c r="W277" s="80">
        <v>17547.175824025398</v>
      </c>
      <c r="X277" s="80">
        <v>17547.175824025398</v>
      </c>
      <c r="Y277" s="80">
        <v>17547.175824025398</v>
      </c>
      <c r="Z277" s="80">
        <v>17547.175824025398</v>
      </c>
      <c r="AA277" s="80">
        <v>210566.109888304</v>
      </c>
      <c r="AB277" s="80">
        <v>26781.418614729799</v>
      </c>
      <c r="AC277" s="80">
        <v>26781.418614729799</v>
      </c>
      <c r="AD277" s="80">
        <v>26781.418614729799</v>
      </c>
      <c r="AE277" s="80">
        <v>26781.418614729799</v>
      </c>
      <c r="AF277" s="80">
        <v>26781.418614729799</v>
      </c>
      <c r="AG277" s="80">
        <v>26781.418614729799</v>
      </c>
      <c r="AH277" s="80">
        <v>26781.418614729799</v>
      </c>
      <c r="AI277" s="80">
        <v>26781.418614729799</v>
      </c>
      <c r="AJ277" s="80">
        <v>26781.418614729799</v>
      </c>
      <c r="AK277" s="80">
        <v>26781.418614729799</v>
      </c>
      <c r="AL277" s="80">
        <v>26781.418614729799</v>
      </c>
      <c r="AM277" s="80">
        <v>26781.418614729799</v>
      </c>
      <c r="AN277" s="80">
        <v>321377.02337675699</v>
      </c>
      <c r="AO277" s="80">
        <v>37041.830326220697</v>
      </c>
      <c r="AP277" s="80">
        <v>37041.830326220697</v>
      </c>
      <c r="AQ277" s="80">
        <v>37041.830326220697</v>
      </c>
      <c r="AR277" s="80">
        <v>37041.830326220697</v>
      </c>
      <c r="AS277" s="80">
        <v>37041.830326220697</v>
      </c>
      <c r="AT277" s="80">
        <v>37041.830326220697</v>
      </c>
      <c r="AU277" s="80">
        <v>37041.830326220697</v>
      </c>
      <c r="AV277" s="80">
        <v>37041.830326220697</v>
      </c>
      <c r="AW277" s="80">
        <v>37041.830326220697</v>
      </c>
      <c r="AX277" s="80">
        <v>37041.830326220697</v>
      </c>
      <c r="AY277" s="80">
        <v>37041.830326220697</v>
      </c>
      <c r="AZ277" s="80">
        <v>37041.830326220697</v>
      </c>
      <c r="BA277" s="80">
        <v>444501.96391464799</v>
      </c>
    </row>
    <row r="278" spans="1:53">
      <c r="A278" s="151" t="s">
        <v>397</v>
      </c>
      <c r="B278" s="80">
        <v>0</v>
      </c>
      <c r="C278" s="80">
        <v>0</v>
      </c>
      <c r="D278" s="80">
        <v>0</v>
      </c>
      <c r="E278" s="80">
        <v>0</v>
      </c>
      <c r="F278" s="80">
        <v>0</v>
      </c>
      <c r="G278" s="80">
        <v>0</v>
      </c>
      <c r="H278" s="80">
        <v>0</v>
      </c>
      <c r="I278" s="80">
        <v>0</v>
      </c>
      <c r="J278" s="80">
        <v>0</v>
      </c>
      <c r="K278" s="80">
        <v>0</v>
      </c>
      <c r="L278" s="80">
        <v>0</v>
      </c>
      <c r="M278" s="80">
        <v>0</v>
      </c>
      <c r="N278" s="80">
        <v>0</v>
      </c>
      <c r="O278" s="80">
        <v>58985.55</v>
      </c>
      <c r="P278" s="80">
        <v>58985.55</v>
      </c>
      <c r="Q278" s="80">
        <v>58985.55</v>
      </c>
      <c r="R278" s="80">
        <v>58985.55</v>
      </c>
      <c r="S278" s="80">
        <v>58985.55</v>
      </c>
      <c r="T278" s="80">
        <v>58985.55</v>
      </c>
      <c r="U278" s="80">
        <v>58985.55</v>
      </c>
      <c r="V278" s="80">
        <v>58985.55</v>
      </c>
      <c r="W278" s="80">
        <v>58985.55</v>
      </c>
      <c r="X278" s="80">
        <v>58985.55</v>
      </c>
      <c r="Y278" s="80">
        <v>58985.55</v>
      </c>
      <c r="Z278" s="80">
        <v>58985.55</v>
      </c>
      <c r="AA278" s="80">
        <v>707826.6</v>
      </c>
      <c r="AB278" s="80">
        <v>69242.8</v>
      </c>
      <c r="AC278" s="80">
        <v>69242.8</v>
      </c>
      <c r="AD278" s="80">
        <v>69242.8</v>
      </c>
      <c r="AE278" s="80">
        <v>69242.8</v>
      </c>
      <c r="AF278" s="80">
        <v>69242.8</v>
      </c>
      <c r="AG278" s="80">
        <v>69242.8</v>
      </c>
      <c r="AH278" s="80">
        <v>69242.8</v>
      </c>
      <c r="AI278" s="80">
        <v>69242.8</v>
      </c>
      <c r="AJ278" s="80">
        <v>69242.8</v>
      </c>
      <c r="AK278" s="80">
        <v>69242.8</v>
      </c>
      <c r="AL278" s="80">
        <v>69242.8</v>
      </c>
      <c r="AM278" s="80">
        <v>69242.8</v>
      </c>
      <c r="AN278" s="80">
        <v>830913.6</v>
      </c>
      <c r="AO278" s="80">
        <v>92594.8</v>
      </c>
      <c r="AP278" s="80">
        <v>92594.8</v>
      </c>
      <c r="AQ278" s="80">
        <v>92594.8</v>
      </c>
      <c r="AR278" s="80">
        <v>92594.8</v>
      </c>
      <c r="AS278" s="80">
        <v>92594.8</v>
      </c>
      <c r="AT278" s="80">
        <v>92594.8</v>
      </c>
      <c r="AU278" s="80">
        <v>92594.8</v>
      </c>
      <c r="AV278" s="80">
        <v>92594.8</v>
      </c>
      <c r="AW278" s="80">
        <v>92594.8</v>
      </c>
      <c r="AX278" s="80">
        <v>92594.8</v>
      </c>
      <c r="AY278" s="80">
        <v>92594.8</v>
      </c>
      <c r="AZ278" s="80">
        <v>92594.8</v>
      </c>
      <c r="BA278" s="80">
        <v>1111137.5999999901</v>
      </c>
    </row>
    <row r="279" spans="1:53">
      <c r="A279" s="151" t="s">
        <v>398</v>
      </c>
      <c r="B279" s="80">
        <v>246971.273391628</v>
      </c>
      <c r="C279" s="80">
        <v>356654.37339162797</v>
      </c>
      <c r="D279" s="80">
        <v>249874.31339162801</v>
      </c>
      <c r="E279" s="80">
        <v>302790.88339162798</v>
      </c>
      <c r="F279" s="80">
        <v>286343.963391628</v>
      </c>
      <c r="G279" s="80">
        <v>358089.083391628</v>
      </c>
      <c r="H279" s="80">
        <v>299492.773391628</v>
      </c>
      <c r="I279" s="80">
        <v>287867.903391628</v>
      </c>
      <c r="J279" s="80">
        <v>258127.69339162801</v>
      </c>
      <c r="K279" s="80">
        <v>299372.74339162803</v>
      </c>
      <c r="L279" s="80">
        <v>253135.273391628</v>
      </c>
      <c r="M279" s="80">
        <v>363430.16339162801</v>
      </c>
      <c r="N279" s="80">
        <v>3562150.4406995401</v>
      </c>
      <c r="O279" s="80">
        <v>316185.36582402501</v>
      </c>
      <c r="P279" s="80">
        <v>425868.46582402498</v>
      </c>
      <c r="Q279" s="80">
        <v>319088.40582402499</v>
      </c>
      <c r="R279" s="80">
        <v>372004.97582402499</v>
      </c>
      <c r="S279" s="80">
        <v>355558.05582402501</v>
      </c>
      <c r="T279" s="80">
        <v>427303.17582402501</v>
      </c>
      <c r="U279" s="80">
        <v>368706.86582402501</v>
      </c>
      <c r="V279" s="80">
        <v>357081.99582402501</v>
      </c>
      <c r="W279" s="80">
        <v>327341.78582402499</v>
      </c>
      <c r="X279" s="80">
        <v>368586.83582402498</v>
      </c>
      <c r="Y279" s="80">
        <v>322349.36582402501</v>
      </c>
      <c r="Z279" s="80">
        <v>432644.25582402502</v>
      </c>
      <c r="AA279" s="80">
        <v>4392719.5498882998</v>
      </c>
      <c r="AB279" s="80">
        <v>335676.85861472902</v>
      </c>
      <c r="AC279" s="80">
        <v>445359.958614729</v>
      </c>
      <c r="AD279" s="80">
        <v>338579.898614729</v>
      </c>
      <c r="AE279" s="80">
        <v>391496.468614729</v>
      </c>
      <c r="AF279" s="80">
        <v>375049.54861472902</v>
      </c>
      <c r="AG279" s="80">
        <v>446794.66861472902</v>
      </c>
      <c r="AH279" s="80">
        <v>388198.35861472902</v>
      </c>
      <c r="AI279" s="80">
        <v>376573.48861472902</v>
      </c>
      <c r="AJ279" s="80">
        <v>346833.278614729</v>
      </c>
      <c r="AK279" s="80">
        <v>388078.32861472899</v>
      </c>
      <c r="AL279" s="80">
        <v>341840.85861472902</v>
      </c>
      <c r="AM279" s="80">
        <v>452135.74861472897</v>
      </c>
      <c r="AN279" s="80">
        <v>4626617.4633767502</v>
      </c>
      <c r="AO279" s="80">
        <v>369289.27032622002</v>
      </c>
      <c r="AP279" s="80">
        <v>478972.37032622</v>
      </c>
      <c r="AQ279" s="80">
        <v>372192.31032622</v>
      </c>
      <c r="AR279" s="80">
        <v>425108.88032622001</v>
      </c>
      <c r="AS279" s="80">
        <v>408661.96032622003</v>
      </c>
      <c r="AT279" s="80">
        <v>480407.08032622002</v>
      </c>
      <c r="AU279" s="80">
        <v>421810.77032622002</v>
      </c>
      <c r="AV279" s="80">
        <v>410185.90032622003</v>
      </c>
      <c r="AW279" s="80">
        <v>380445.69032622001</v>
      </c>
      <c r="AX279" s="80">
        <v>421690.74032622</v>
      </c>
      <c r="AY279" s="80">
        <v>375453.27032622002</v>
      </c>
      <c r="AZ279" s="80">
        <v>485748.16032621998</v>
      </c>
      <c r="BA279" s="80">
        <v>5029966.4039146397</v>
      </c>
    </row>
    <row r="280" spans="1:53">
      <c r="A280" s="151" t="s">
        <v>399</v>
      </c>
    </row>
    <row r="281" spans="1:53">
      <c r="A281" s="151" t="s">
        <v>400</v>
      </c>
      <c r="B281" s="80">
        <v>2691486.2433333299</v>
      </c>
      <c r="C281" s="80">
        <v>1946368.2433333299</v>
      </c>
      <c r="D281" s="80">
        <v>1996305.88333333</v>
      </c>
      <c r="E281" s="80">
        <v>1894933.08333333</v>
      </c>
      <c r="F281" s="80">
        <v>1933156.86333333</v>
      </c>
      <c r="G281" s="80">
        <v>1914833.88333333</v>
      </c>
      <c r="H281" s="80">
        <v>1717640.2233333299</v>
      </c>
      <c r="I281" s="80">
        <v>1631212.6833333301</v>
      </c>
      <c r="J281" s="80">
        <v>1752080.7133333299</v>
      </c>
      <c r="K281" s="80">
        <v>1791197.33333333</v>
      </c>
      <c r="L281" s="80">
        <v>1895421.9133333301</v>
      </c>
      <c r="M281" s="80">
        <v>2139071.1233333298</v>
      </c>
      <c r="N281" s="80">
        <v>23303708.190000001</v>
      </c>
      <c r="O281" s="80">
        <v>2500263.2433333299</v>
      </c>
      <c r="P281" s="80">
        <v>1893466.2433333299</v>
      </c>
      <c r="Q281" s="80">
        <v>1973567.88333333</v>
      </c>
      <c r="R281" s="80">
        <v>1883433.08333333</v>
      </c>
      <c r="S281" s="80">
        <v>1925984.86333333</v>
      </c>
      <c r="T281" s="80">
        <v>1865154.88333333</v>
      </c>
      <c r="U281" s="80">
        <v>1695522.2233333299</v>
      </c>
      <c r="V281" s="80">
        <v>1595626.6833333301</v>
      </c>
      <c r="W281" s="80">
        <v>1719085.7133333299</v>
      </c>
      <c r="X281" s="80">
        <v>1753952.33333333</v>
      </c>
      <c r="Y281" s="80">
        <v>1816554.9133333301</v>
      </c>
      <c r="Z281" s="80">
        <v>2127539.1233333298</v>
      </c>
      <c r="AA281" s="80">
        <v>22750151.190000001</v>
      </c>
      <c r="AB281" s="80">
        <v>2557802.2433333299</v>
      </c>
      <c r="AC281" s="80">
        <v>1951005.2433333299</v>
      </c>
      <c r="AD281" s="80">
        <v>2031106.88333333</v>
      </c>
      <c r="AE281" s="80">
        <v>1940972.08333333</v>
      </c>
      <c r="AF281" s="80">
        <v>1983523.86333333</v>
      </c>
      <c r="AG281" s="80">
        <v>1922693.88333333</v>
      </c>
      <c r="AH281" s="80">
        <v>1753061.2233333299</v>
      </c>
      <c r="AI281" s="80">
        <v>1653165.6833333301</v>
      </c>
      <c r="AJ281" s="80">
        <v>1776624.7133333299</v>
      </c>
      <c r="AK281" s="80">
        <v>1811491.33333333</v>
      </c>
      <c r="AL281" s="80">
        <v>1874093.9133333301</v>
      </c>
      <c r="AM281" s="80">
        <v>2185078.1233333298</v>
      </c>
      <c r="AN281" s="80">
        <v>23440619.190000001</v>
      </c>
      <c r="AO281" s="80">
        <v>2741579.2433333299</v>
      </c>
      <c r="AP281" s="80">
        <v>2134782.2433333299</v>
      </c>
      <c r="AQ281" s="80">
        <v>2214883.88333333</v>
      </c>
      <c r="AR281" s="80">
        <v>2124749.0833333302</v>
      </c>
      <c r="AS281" s="80">
        <v>2167300.86333333</v>
      </c>
      <c r="AT281" s="80">
        <v>2106470.88333333</v>
      </c>
      <c r="AU281" s="80">
        <v>1936838.2233333299</v>
      </c>
      <c r="AV281" s="80">
        <v>1836942.6833333301</v>
      </c>
      <c r="AW281" s="80">
        <v>1960401.7133333299</v>
      </c>
      <c r="AX281" s="80">
        <v>1995268.33333333</v>
      </c>
      <c r="AY281" s="80">
        <v>2057870.9133333301</v>
      </c>
      <c r="AZ281" s="80">
        <v>2368855.1233333298</v>
      </c>
      <c r="BA281" s="80">
        <v>25645943.189999901</v>
      </c>
    </row>
    <row r="282" spans="1:53">
      <c r="A282" s="151" t="s">
        <v>401</v>
      </c>
      <c r="B282" s="80">
        <v>49089.019186260099</v>
      </c>
      <c r="C282" s="80">
        <v>49089.019186260099</v>
      </c>
      <c r="D282" s="80">
        <v>49089.019186260099</v>
      </c>
      <c r="E282" s="80">
        <v>49089.019186260099</v>
      </c>
      <c r="F282" s="80">
        <v>49089.019186260099</v>
      </c>
      <c r="G282" s="80">
        <v>49089.019186260099</v>
      </c>
      <c r="H282" s="80">
        <v>49089.019186260099</v>
      </c>
      <c r="I282" s="80">
        <v>49089.019186260099</v>
      </c>
      <c r="J282" s="80">
        <v>49089.019186260099</v>
      </c>
      <c r="K282" s="80">
        <v>49089.019186260099</v>
      </c>
      <c r="L282" s="80">
        <v>49089.019186260099</v>
      </c>
      <c r="M282" s="80">
        <v>49089.019186260099</v>
      </c>
      <c r="N282" s="80">
        <v>589068.23023512098</v>
      </c>
      <c r="O282" s="80">
        <v>95453.432945800902</v>
      </c>
      <c r="P282" s="80">
        <v>95453.432945800902</v>
      </c>
      <c r="Q282" s="80">
        <v>95453.432945800902</v>
      </c>
      <c r="R282" s="80">
        <v>95453.432945800902</v>
      </c>
      <c r="S282" s="80">
        <v>95453.432945800902</v>
      </c>
      <c r="T282" s="80">
        <v>95453.432945800902</v>
      </c>
      <c r="U282" s="80">
        <v>95453.432945800902</v>
      </c>
      <c r="V282" s="80">
        <v>95453.432945800902</v>
      </c>
      <c r="W282" s="80">
        <v>95453.432945800902</v>
      </c>
      <c r="X282" s="80">
        <v>95453.432945800902</v>
      </c>
      <c r="Y282" s="80">
        <v>95453.432945800902</v>
      </c>
      <c r="Z282" s="80">
        <v>95453.432945800902</v>
      </c>
      <c r="AA282" s="80">
        <v>1145441.1953496099</v>
      </c>
      <c r="AB282" s="80">
        <v>145816.022093265</v>
      </c>
      <c r="AC282" s="80">
        <v>145816.022093265</v>
      </c>
      <c r="AD282" s="80">
        <v>145816.022093265</v>
      </c>
      <c r="AE282" s="80">
        <v>145816.022093265</v>
      </c>
      <c r="AF282" s="80">
        <v>145816.022093265</v>
      </c>
      <c r="AG282" s="80">
        <v>145816.022093265</v>
      </c>
      <c r="AH282" s="80">
        <v>145816.022093265</v>
      </c>
      <c r="AI282" s="80">
        <v>145816.022093265</v>
      </c>
      <c r="AJ282" s="80">
        <v>145816.022093265</v>
      </c>
      <c r="AK282" s="80">
        <v>145816.022093265</v>
      </c>
      <c r="AL282" s="80">
        <v>145816.022093265</v>
      </c>
      <c r="AM282" s="80">
        <v>145816.022093265</v>
      </c>
      <c r="AN282" s="80">
        <v>1749792.2651191801</v>
      </c>
      <c r="AO282" s="80">
        <v>207170.43794147801</v>
      </c>
      <c r="AP282" s="80">
        <v>207170.43794147801</v>
      </c>
      <c r="AQ282" s="80">
        <v>207170.43794147801</v>
      </c>
      <c r="AR282" s="80">
        <v>207170.43794147801</v>
      </c>
      <c r="AS282" s="80">
        <v>207170.43794147801</v>
      </c>
      <c r="AT282" s="80">
        <v>207170.43794147801</v>
      </c>
      <c r="AU282" s="80">
        <v>207170.43794147801</v>
      </c>
      <c r="AV282" s="80">
        <v>207170.43794147801</v>
      </c>
      <c r="AW282" s="80">
        <v>207170.43794147801</v>
      </c>
      <c r="AX282" s="80">
        <v>207170.43794147801</v>
      </c>
      <c r="AY282" s="80">
        <v>207170.43794147801</v>
      </c>
      <c r="AZ282" s="80">
        <v>207170.43794147801</v>
      </c>
      <c r="BA282" s="80">
        <v>2486045.2552977302</v>
      </c>
    </row>
    <row r="283" spans="1:53">
      <c r="A283" s="151" t="s">
        <v>402</v>
      </c>
      <c r="B283" s="80">
        <v>0</v>
      </c>
      <c r="C283" s="80">
        <v>0</v>
      </c>
      <c r="D283" s="80">
        <v>0</v>
      </c>
      <c r="E283" s="80">
        <v>0</v>
      </c>
      <c r="F283" s="80">
        <v>0</v>
      </c>
      <c r="G283" s="80">
        <v>0</v>
      </c>
      <c r="H283" s="80">
        <v>0</v>
      </c>
      <c r="I283" s="80">
        <v>0</v>
      </c>
      <c r="J283" s="80">
        <v>0</v>
      </c>
      <c r="K283" s="80">
        <v>0</v>
      </c>
      <c r="L283" s="80">
        <v>0</v>
      </c>
      <c r="M283" s="80">
        <v>0</v>
      </c>
      <c r="N283" s="80">
        <v>0</v>
      </c>
      <c r="O283" s="80">
        <v>0</v>
      </c>
      <c r="P283" s="80">
        <v>0</v>
      </c>
      <c r="Q283" s="80">
        <v>0</v>
      </c>
      <c r="R283" s="80">
        <v>0</v>
      </c>
      <c r="S283" s="80">
        <v>0</v>
      </c>
      <c r="T283" s="80">
        <v>0</v>
      </c>
      <c r="U283" s="80">
        <v>0</v>
      </c>
      <c r="V283" s="80">
        <v>0</v>
      </c>
      <c r="W283" s="80">
        <v>0</v>
      </c>
      <c r="X283" s="80">
        <v>0</v>
      </c>
      <c r="Y283" s="80">
        <v>0</v>
      </c>
      <c r="Z283" s="80">
        <v>0</v>
      </c>
      <c r="AA283" s="80">
        <v>0</v>
      </c>
      <c r="AB283" s="80">
        <v>0</v>
      </c>
      <c r="AC283" s="80">
        <v>0</v>
      </c>
      <c r="AD283" s="80"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v>0</v>
      </c>
      <c r="AJ283" s="80">
        <v>0</v>
      </c>
      <c r="AK283" s="80">
        <v>0</v>
      </c>
      <c r="AL283" s="80">
        <v>0</v>
      </c>
      <c r="AM283" s="80">
        <v>0</v>
      </c>
      <c r="AN283" s="80">
        <v>0</v>
      </c>
      <c r="AO283" s="80">
        <v>0</v>
      </c>
      <c r="AP283" s="80">
        <v>0</v>
      </c>
      <c r="AQ283" s="80">
        <v>0</v>
      </c>
      <c r="AR283" s="80">
        <v>0</v>
      </c>
      <c r="AS283" s="80">
        <v>0</v>
      </c>
      <c r="AT283" s="80">
        <v>0</v>
      </c>
      <c r="AU283" s="80">
        <v>0</v>
      </c>
      <c r="AV283" s="80">
        <v>0</v>
      </c>
      <c r="AW283" s="80">
        <v>0</v>
      </c>
      <c r="AX283" s="80">
        <v>0</v>
      </c>
      <c r="AY283" s="80">
        <v>0</v>
      </c>
      <c r="AZ283" s="80">
        <v>0</v>
      </c>
      <c r="BA283" s="80">
        <v>0</v>
      </c>
    </row>
    <row r="284" spans="1:53">
      <c r="A284" s="151" t="s">
        <v>403</v>
      </c>
      <c r="B284" s="80">
        <v>0</v>
      </c>
      <c r="C284" s="80">
        <v>0</v>
      </c>
      <c r="D284" s="80">
        <v>0</v>
      </c>
      <c r="E284" s="80">
        <v>0</v>
      </c>
      <c r="F284" s="80">
        <v>0</v>
      </c>
      <c r="G284" s="80">
        <v>0</v>
      </c>
      <c r="H284" s="80">
        <v>0</v>
      </c>
      <c r="I284" s="80">
        <v>0</v>
      </c>
      <c r="J284" s="80">
        <v>0</v>
      </c>
      <c r="K284" s="80">
        <v>0</v>
      </c>
      <c r="L284" s="80">
        <v>0</v>
      </c>
      <c r="M284" s="80">
        <v>0</v>
      </c>
      <c r="N284" s="80">
        <v>0</v>
      </c>
      <c r="O284" s="80">
        <v>0</v>
      </c>
      <c r="P284" s="80">
        <v>0</v>
      </c>
      <c r="Q284" s="80">
        <v>0</v>
      </c>
      <c r="R284" s="80">
        <v>0</v>
      </c>
      <c r="S284" s="80">
        <v>0</v>
      </c>
      <c r="T284" s="80">
        <v>0</v>
      </c>
      <c r="U284" s="80">
        <v>0</v>
      </c>
      <c r="V284" s="80">
        <v>0</v>
      </c>
      <c r="W284" s="80">
        <v>0</v>
      </c>
      <c r="X284" s="80">
        <v>0</v>
      </c>
      <c r="Y284" s="80">
        <v>0</v>
      </c>
      <c r="Z284" s="80">
        <v>0</v>
      </c>
      <c r="AA284" s="80">
        <v>0</v>
      </c>
      <c r="AB284" s="80">
        <v>0</v>
      </c>
      <c r="AC284" s="80">
        <v>0</v>
      </c>
      <c r="AD284" s="80">
        <v>0</v>
      </c>
      <c r="AE284" s="80">
        <v>0</v>
      </c>
      <c r="AF284" s="80">
        <v>0</v>
      </c>
      <c r="AG284" s="80">
        <v>0</v>
      </c>
      <c r="AH284" s="80">
        <v>0</v>
      </c>
      <c r="AI284" s="80">
        <v>0</v>
      </c>
      <c r="AJ284" s="80">
        <v>0</v>
      </c>
      <c r="AK284" s="80">
        <v>0</v>
      </c>
      <c r="AL284" s="80">
        <v>0</v>
      </c>
      <c r="AM284" s="80">
        <v>0</v>
      </c>
      <c r="AN284" s="80">
        <v>0</v>
      </c>
      <c r="AO284" s="80">
        <v>0</v>
      </c>
      <c r="AP284" s="80">
        <v>0</v>
      </c>
      <c r="AQ284" s="80">
        <v>0</v>
      </c>
      <c r="AR284" s="80">
        <v>0</v>
      </c>
      <c r="AS284" s="80">
        <v>0</v>
      </c>
      <c r="AT284" s="80">
        <v>0</v>
      </c>
      <c r="AU284" s="80">
        <v>0</v>
      </c>
      <c r="AV284" s="80">
        <v>0</v>
      </c>
      <c r="AW284" s="80">
        <v>0</v>
      </c>
      <c r="AX284" s="80">
        <v>0</v>
      </c>
      <c r="AY284" s="80">
        <v>0</v>
      </c>
      <c r="AZ284" s="80">
        <v>0</v>
      </c>
      <c r="BA284" s="80">
        <v>0</v>
      </c>
    </row>
    <row r="285" spans="1:53">
      <c r="A285" s="151" t="s">
        <v>404</v>
      </c>
      <c r="B285" s="80">
        <v>2740575.2625195901</v>
      </c>
      <c r="C285" s="80">
        <v>1995457.2625195901</v>
      </c>
      <c r="D285" s="80">
        <v>2045394.90251959</v>
      </c>
      <c r="E285" s="80">
        <v>1944022.1025195899</v>
      </c>
      <c r="F285" s="80">
        <v>1982245.88251959</v>
      </c>
      <c r="G285" s="80">
        <v>1963922.90251959</v>
      </c>
      <c r="H285" s="80">
        <v>1766729.2425195901</v>
      </c>
      <c r="I285" s="80">
        <v>1680301.70251959</v>
      </c>
      <c r="J285" s="80">
        <v>1801169.7325195901</v>
      </c>
      <c r="K285" s="80">
        <v>1840286.3525195899</v>
      </c>
      <c r="L285" s="80">
        <v>1944510.93251959</v>
      </c>
      <c r="M285" s="80">
        <v>2188160.14251959</v>
      </c>
      <c r="N285" s="80">
        <v>23892776.420235101</v>
      </c>
      <c r="O285" s="80">
        <v>2595716.6762791299</v>
      </c>
      <c r="P285" s="80">
        <v>1988919.6762791299</v>
      </c>
      <c r="Q285" s="80">
        <v>2069021.3162791301</v>
      </c>
      <c r="R285" s="80">
        <v>1978886.51627913</v>
      </c>
      <c r="S285" s="80">
        <v>2021438.29627913</v>
      </c>
      <c r="T285" s="80">
        <v>1960608.3162791301</v>
      </c>
      <c r="U285" s="80">
        <v>1790975.6562791299</v>
      </c>
      <c r="V285" s="80">
        <v>1691080.1162791301</v>
      </c>
      <c r="W285" s="80">
        <v>1814539.1462791299</v>
      </c>
      <c r="X285" s="80">
        <v>1849405.76627913</v>
      </c>
      <c r="Y285" s="80">
        <v>1912008.3462791301</v>
      </c>
      <c r="Z285" s="80">
        <v>2222992.5562791298</v>
      </c>
      <c r="AA285" s="80">
        <v>23895592.385349602</v>
      </c>
      <c r="AB285" s="80">
        <v>2703618.2654265901</v>
      </c>
      <c r="AC285" s="80">
        <v>2096821.2654265901</v>
      </c>
      <c r="AD285" s="80">
        <v>2176922.9054265898</v>
      </c>
      <c r="AE285" s="80">
        <v>2086788.10542659</v>
      </c>
      <c r="AF285" s="80">
        <v>2129339.8854265902</v>
      </c>
      <c r="AG285" s="80">
        <v>2068509.90542659</v>
      </c>
      <c r="AH285" s="80">
        <v>1898877.2454265901</v>
      </c>
      <c r="AI285" s="80">
        <v>1798981.7054265901</v>
      </c>
      <c r="AJ285" s="80">
        <v>1922440.7354265901</v>
      </c>
      <c r="AK285" s="80">
        <v>1957307.35542659</v>
      </c>
      <c r="AL285" s="80">
        <v>2019909.93542659</v>
      </c>
      <c r="AM285" s="80">
        <v>2330894.14542659</v>
      </c>
      <c r="AN285" s="80">
        <v>25190411.455119099</v>
      </c>
      <c r="AO285" s="80">
        <v>2948749.6812748099</v>
      </c>
      <c r="AP285" s="80">
        <v>2341952.6812748099</v>
      </c>
      <c r="AQ285" s="80">
        <v>2422054.32127481</v>
      </c>
      <c r="AR285" s="80">
        <v>2331919.5212748102</v>
      </c>
      <c r="AS285" s="80">
        <v>2374471.30127481</v>
      </c>
      <c r="AT285" s="80">
        <v>2313641.32127481</v>
      </c>
      <c r="AU285" s="80">
        <v>2144008.6612748099</v>
      </c>
      <c r="AV285" s="80">
        <v>2044113.1212748101</v>
      </c>
      <c r="AW285" s="80">
        <v>2167572.1512748101</v>
      </c>
      <c r="AX285" s="80">
        <v>2202438.7712748102</v>
      </c>
      <c r="AY285" s="80">
        <v>2265041.3512748098</v>
      </c>
      <c r="AZ285" s="80">
        <v>2576025.5612748102</v>
      </c>
      <c r="BA285" s="80">
        <v>28131988.445297699</v>
      </c>
    </row>
    <row r="286" spans="1:53">
      <c r="A286" s="151" t="s">
        <v>405</v>
      </c>
    </row>
    <row r="287" spans="1:53">
      <c r="A287" s="151" t="s">
        <v>406</v>
      </c>
      <c r="B287" s="80">
        <v>83764.39</v>
      </c>
      <c r="C287" s="80">
        <v>83766.36</v>
      </c>
      <c r="D287" s="80">
        <v>83783.83</v>
      </c>
      <c r="E287" s="80">
        <v>83780.679999999993</v>
      </c>
      <c r="F287" s="80">
        <v>83783.820000000007</v>
      </c>
      <c r="G287" s="80">
        <v>83786.52</v>
      </c>
      <c r="H287" s="80">
        <v>83782.080000000002</v>
      </c>
      <c r="I287" s="80">
        <v>83785.37</v>
      </c>
      <c r="J287" s="80">
        <v>83784.44</v>
      </c>
      <c r="K287" s="80">
        <v>83785.72</v>
      </c>
      <c r="L287" s="80">
        <v>83782.86</v>
      </c>
      <c r="M287" s="80">
        <v>83779.11</v>
      </c>
      <c r="N287" s="80">
        <v>1005365.18</v>
      </c>
      <c r="O287" s="80">
        <v>83764.39</v>
      </c>
      <c r="P287" s="80">
        <v>83766.36</v>
      </c>
      <c r="Q287" s="80">
        <v>83783.83</v>
      </c>
      <c r="R287" s="80">
        <v>83780.679999999993</v>
      </c>
      <c r="S287" s="80">
        <v>83783.820000000007</v>
      </c>
      <c r="T287" s="80">
        <v>83786.52</v>
      </c>
      <c r="U287" s="80">
        <v>83782.080000000002</v>
      </c>
      <c r="V287" s="80">
        <v>83785.37</v>
      </c>
      <c r="W287" s="80">
        <v>83784.44</v>
      </c>
      <c r="X287" s="80">
        <v>83785.72</v>
      </c>
      <c r="Y287" s="80">
        <v>83782.86</v>
      </c>
      <c r="Z287" s="80">
        <v>83779.11</v>
      </c>
      <c r="AA287" s="80">
        <v>1005365.18</v>
      </c>
      <c r="AB287" s="80">
        <v>83764.39</v>
      </c>
      <c r="AC287" s="80">
        <v>83766.36</v>
      </c>
      <c r="AD287" s="80">
        <v>83783.83</v>
      </c>
      <c r="AE287" s="80">
        <v>83780.679999999993</v>
      </c>
      <c r="AF287" s="80">
        <v>83783.820000000007</v>
      </c>
      <c r="AG287" s="80">
        <v>83786.52</v>
      </c>
      <c r="AH287" s="80">
        <v>83782.080000000002</v>
      </c>
      <c r="AI287" s="80">
        <v>83785.37</v>
      </c>
      <c r="AJ287" s="80">
        <v>83784.44</v>
      </c>
      <c r="AK287" s="80">
        <v>83785.72</v>
      </c>
      <c r="AL287" s="80">
        <v>83782.86</v>
      </c>
      <c r="AM287" s="80">
        <v>83779.11</v>
      </c>
      <c r="AN287" s="80">
        <v>1005365.18</v>
      </c>
      <c r="AO287" s="80">
        <v>83764.39</v>
      </c>
      <c r="AP287" s="80">
        <v>83766.36</v>
      </c>
      <c r="AQ287" s="80">
        <v>83783.83</v>
      </c>
      <c r="AR287" s="80">
        <v>83780.679999999993</v>
      </c>
      <c r="AS287" s="80">
        <v>83783.820000000007</v>
      </c>
      <c r="AT287" s="80">
        <v>83786.52</v>
      </c>
      <c r="AU287" s="80">
        <v>83782.080000000002</v>
      </c>
      <c r="AV287" s="80">
        <v>83785.37</v>
      </c>
      <c r="AW287" s="80">
        <v>83784.44</v>
      </c>
      <c r="AX287" s="80">
        <v>83785.72</v>
      </c>
      <c r="AY287" s="80">
        <v>83782.86</v>
      </c>
      <c r="AZ287" s="80">
        <v>83779.11</v>
      </c>
      <c r="BA287" s="80">
        <v>1005365.18</v>
      </c>
    </row>
    <row r="288" spans="1:53">
      <c r="A288" s="151" t="s">
        <v>407</v>
      </c>
      <c r="B288" s="80">
        <v>2117.7913063379201</v>
      </c>
      <c r="C288" s="80">
        <v>2117.7913063379201</v>
      </c>
      <c r="D288" s="80">
        <v>2117.7913063379201</v>
      </c>
      <c r="E288" s="80">
        <v>2117.7913063379201</v>
      </c>
      <c r="F288" s="80">
        <v>2117.7913063379201</v>
      </c>
      <c r="G288" s="80">
        <v>2117.7913063379201</v>
      </c>
      <c r="H288" s="80">
        <v>2117.7913063379201</v>
      </c>
      <c r="I288" s="80">
        <v>2117.7913063379201</v>
      </c>
      <c r="J288" s="80">
        <v>2117.7913063379201</v>
      </c>
      <c r="K288" s="80">
        <v>2117.7913063379201</v>
      </c>
      <c r="L288" s="80">
        <v>2117.7913063379201</v>
      </c>
      <c r="M288" s="80">
        <v>2117.7913063379201</v>
      </c>
      <c r="N288" s="80">
        <v>25413.495676055001</v>
      </c>
      <c r="O288" s="80">
        <v>4218.2382435047502</v>
      </c>
      <c r="P288" s="80">
        <v>4218.2382435047502</v>
      </c>
      <c r="Q288" s="80">
        <v>4218.2382435047502</v>
      </c>
      <c r="R288" s="80">
        <v>4218.2382435047502</v>
      </c>
      <c r="S288" s="80">
        <v>4218.2382435047502</v>
      </c>
      <c r="T288" s="80">
        <v>4218.2382435047502</v>
      </c>
      <c r="U288" s="80">
        <v>4218.2382435047502</v>
      </c>
      <c r="V288" s="80">
        <v>4218.2382435047502</v>
      </c>
      <c r="W288" s="80">
        <v>4218.2382435047502</v>
      </c>
      <c r="X288" s="80">
        <v>4218.2382435047502</v>
      </c>
      <c r="Y288" s="80">
        <v>4218.2382435047502</v>
      </c>
      <c r="Z288" s="80">
        <v>4218.2382435047502</v>
      </c>
      <c r="AA288" s="80">
        <v>50618.858922056999</v>
      </c>
      <c r="AB288" s="80">
        <v>6254.0306683203798</v>
      </c>
      <c r="AC288" s="80">
        <v>6254.0306683203798</v>
      </c>
      <c r="AD288" s="80">
        <v>6254.0306683203798</v>
      </c>
      <c r="AE288" s="80">
        <v>6254.0306683203798</v>
      </c>
      <c r="AF288" s="80">
        <v>6254.0306683203798</v>
      </c>
      <c r="AG288" s="80">
        <v>6254.0306683203798</v>
      </c>
      <c r="AH288" s="80">
        <v>6254.0306683203798</v>
      </c>
      <c r="AI288" s="80">
        <v>6254.0306683203798</v>
      </c>
      <c r="AJ288" s="80">
        <v>6254.0306683203798</v>
      </c>
      <c r="AK288" s="80">
        <v>6254.0306683203798</v>
      </c>
      <c r="AL288" s="80">
        <v>6254.0306683203798</v>
      </c>
      <c r="AM288" s="80">
        <v>6254.0306683203798</v>
      </c>
      <c r="AN288" s="80">
        <v>75048.368019844507</v>
      </c>
      <c r="AO288" s="80">
        <v>8121.4382753888203</v>
      </c>
      <c r="AP288" s="80">
        <v>8121.4382753888203</v>
      </c>
      <c r="AQ288" s="80">
        <v>8121.4382753888203</v>
      </c>
      <c r="AR288" s="80">
        <v>8121.4382753888203</v>
      </c>
      <c r="AS288" s="80">
        <v>8121.4382753888203</v>
      </c>
      <c r="AT288" s="80">
        <v>8121.4382753888203</v>
      </c>
      <c r="AU288" s="80">
        <v>8121.4382753888203</v>
      </c>
      <c r="AV288" s="80">
        <v>8121.4382753888203</v>
      </c>
      <c r="AW288" s="80">
        <v>8121.4382753888203</v>
      </c>
      <c r="AX288" s="80">
        <v>8121.4382753888203</v>
      </c>
      <c r="AY288" s="80">
        <v>8121.4382753888203</v>
      </c>
      <c r="AZ288" s="80">
        <v>8121.4382753888203</v>
      </c>
      <c r="BA288" s="80">
        <v>97457.259304665902</v>
      </c>
    </row>
    <row r="289" spans="1:53">
      <c r="A289" s="151" t="s">
        <v>408</v>
      </c>
      <c r="B289" s="80">
        <v>85882.181306337894</v>
      </c>
      <c r="C289" s="80">
        <v>85884.151306337895</v>
      </c>
      <c r="D289" s="80">
        <v>85901.621306337896</v>
      </c>
      <c r="E289" s="80">
        <v>85898.471306337902</v>
      </c>
      <c r="F289" s="80">
        <v>85901.611306337902</v>
      </c>
      <c r="G289" s="80">
        <v>85904.311306337899</v>
      </c>
      <c r="H289" s="80">
        <v>85899.871306337896</v>
      </c>
      <c r="I289" s="80">
        <v>85903.161306337905</v>
      </c>
      <c r="J289" s="80">
        <v>85902.231306337897</v>
      </c>
      <c r="K289" s="80">
        <v>85903.511306337896</v>
      </c>
      <c r="L289" s="80">
        <v>85900.651306337895</v>
      </c>
      <c r="M289" s="80">
        <v>85896.901306337895</v>
      </c>
      <c r="N289" s="80">
        <v>1030778.67567605</v>
      </c>
      <c r="O289" s="80">
        <v>87982.628243504703</v>
      </c>
      <c r="P289" s="80">
        <v>87984.598243504704</v>
      </c>
      <c r="Q289" s="80">
        <v>88002.068243504706</v>
      </c>
      <c r="R289" s="80">
        <v>87998.918243504697</v>
      </c>
      <c r="S289" s="80">
        <v>88002.058243504696</v>
      </c>
      <c r="T289" s="80">
        <v>88004.758243504693</v>
      </c>
      <c r="U289" s="80">
        <v>88000.318243504706</v>
      </c>
      <c r="V289" s="80">
        <v>88003.608243504699</v>
      </c>
      <c r="W289" s="80">
        <v>88002.678243504706</v>
      </c>
      <c r="X289" s="80">
        <v>88003.958243504705</v>
      </c>
      <c r="Y289" s="80">
        <v>88001.098243504704</v>
      </c>
      <c r="Z289" s="80">
        <v>87997.348243504704</v>
      </c>
      <c r="AA289" s="80">
        <v>1055984.03892205</v>
      </c>
      <c r="AB289" s="80">
        <v>90018.420668320294</v>
      </c>
      <c r="AC289" s="80">
        <v>90020.390668320295</v>
      </c>
      <c r="AD289" s="80">
        <v>90037.860668320398</v>
      </c>
      <c r="AE289" s="80">
        <v>90034.710668320302</v>
      </c>
      <c r="AF289" s="80">
        <v>90037.850668320301</v>
      </c>
      <c r="AG289" s="80">
        <v>90040.550668320298</v>
      </c>
      <c r="AH289" s="80">
        <v>90036.110668320296</v>
      </c>
      <c r="AI289" s="80">
        <v>90039.400668320304</v>
      </c>
      <c r="AJ289" s="80">
        <v>90038.470668320297</v>
      </c>
      <c r="AK289" s="80">
        <v>90039.750668320296</v>
      </c>
      <c r="AL289" s="80">
        <v>90036.890668320295</v>
      </c>
      <c r="AM289" s="80">
        <v>90033.140668320295</v>
      </c>
      <c r="AN289" s="80">
        <v>1080413.5480198399</v>
      </c>
      <c r="AO289" s="80">
        <v>91885.828275388805</v>
      </c>
      <c r="AP289" s="80">
        <v>91887.798275388806</v>
      </c>
      <c r="AQ289" s="80">
        <v>91905.268275388793</v>
      </c>
      <c r="AR289" s="80">
        <v>91902.118275388799</v>
      </c>
      <c r="AS289" s="80">
        <v>91905.258275388798</v>
      </c>
      <c r="AT289" s="80">
        <v>91907.958275388795</v>
      </c>
      <c r="AU289" s="80">
        <v>91903.518275388793</v>
      </c>
      <c r="AV289" s="80">
        <v>91906.808275388801</v>
      </c>
      <c r="AW289" s="80">
        <v>91905.878275388794</v>
      </c>
      <c r="AX289" s="80">
        <v>91907.158275388807</v>
      </c>
      <c r="AY289" s="80">
        <v>91904.298275388806</v>
      </c>
      <c r="AZ289" s="80">
        <v>91900.548275388806</v>
      </c>
      <c r="BA289" s="80">
        <v>1102822.4393046601</v>
      </c>
    </row>
    <row r="290" spans="1:53">
      <c r="A290" s="151" t="s">
        <v>409</v>
      </c>
      <c r="B290" s="80">
        <v>4462636.8756312802</v>
      </c>
      <c r="C290" s="80">
        <v>3749758.9456312801</v>
      </c>
      <c r="D290" s="80">
        <v>3836398.7956312802</v>
      </c>
      <c r="E290" s="80">
        <v>3752084.6756312801</v>
      </c>
      <c r="F290" s="80">
        <v>3954728.3056312799</v>
      </c>
      <c r="G290" s="80">
        <v>3903843.2956312802</v>
      </c>
      <c r="H290" s="80">
        <v>3649785.5356312799</v>
      </c>
      <c r="I290" s="80">
        <v>3558075.7356312801</v>
      </c>
      <c r="J290" s="80">
        <v>3670123.2156312801</v>
      </c>
      <c r="K290" s="80">
        <v>3734675.7856312799</v>
      </c>
      <c r="L290" s="80">
        <v>3818434.86563128</v>
      </c>
      <c r="M290" s="80">
        <v>4219183.5056312801</v>
      </c>
      <c r="N290" s="80">
        <v>46309729.537575401</v>
      </c>
      <c r="O290" s="80">
        <v>4421920.8138426496</v>
      </c>
      <c r="P290" s="80">
        <v>3847363.8838426499</v>
      </c>
      <c r="Q290" s="80">
        <v>3964167.73384265</v>
      </c>
      <c r="R290" s="80">
        <v>3891091.6138426499</v>
      </c>
      <c r="S290" s="80">
        <v>4098063.2438426502</v>
      </c>
      <c r="T290" s="80">
        <v>4004671.23384265</v>
      </c>
      <c r="U290" s="80">
        <v>3778174.4738426502</v>
      </c>
      <c r="V290" s="80">
        <v>3672996.6738426499</v>
      </c>
      <c r="W290" s="80">
        <v>3787635.1538426499</v>
      </c>
      <c r="X290" s="80">
        <v>3847937.7238426502</v>
      </c>
      <c r="Y290" s="80">
        <v>3890074.8038426498</v>
      </c>
      <c r="Z290" s="80">
        <v>4358158.4438426504</v>
      </c>
      <c r="AA290" s="80">
        <v>47562255.7961118</v>
      </c>
      <c r="AB290" s="80">
        <v>4584722.9862093003</v>
      </c>
      <c r="AC290" s="80">
        <v>4010166.0562093002</v>
      </c>
      <c r="AD290" s="80">
        <v>4126969.9062092998</v>
      </c>
      <c r="AE290" s="80">
        <v>4053893.7862093002</v>
      </c>
      <c r="AF290" s="80">
        <v>4260865.4162093</v>
      </c>
      <c r="AG290" s="80">
        <v>4167473.4062092998</v>
      </c>
      <c r="AH290" s="80">
        <v>3940976.6462093</v>
      </c>
      <c r="AI290" s="80">
        <v>3835798.8462093002</v>
      </c>
      <c r="AJ290" s="80">
        <v>3950437.3262093002</v>
      </c>
      <c r="AK290" s="80">
        <v>4010739.8962093</v>
      </c>
      <c r="AL290" s="80">
        <v>4052876.9762093001</v>
      </c>
      <c r="AM290" s="80">
        <v>4520960.6162093002</v>
      </c>
      <c r="AN290" s="80">
        <v>49515881.864511602</v>
      </c>
      <c r="AO290" s="80">
        <v>4895432.1206637202</v>
      </c>
      <c r="AP290" s="80">
        <v>4320875.1906637195</v>
      </c>
      <c r="AQ290" s="80">
        <v>4437679.0406637201</v>
      </c>
      <c r="AR290" s="80">
        <v>4364602.92066372</v>
      </c>
      <c r="AS290" s="80">
        <v>4571574.5506637199</v>
      </c>
      <c r="AT290" s="80">
        <v>4478182.5406637201</v>
      </c>
      <c r="AU290" s="80">
        <v>4251685.7806637203</v>
      </c>
      <c r="AV290" s="80">
        <v>4146507.9806637201</v>
      </c>
      <c r="AW290" s="80">
        <v>4261146.46066372</v>
      </c>
      <c r="AX290" s="80">
        <v>4321449.0306637203</v>
      </c>
      <c r="AY290" s="80">
        <v>4363586.1106637204</v>
      </c>
      <c r="AZ290" s="80">
        <v>4831669.7506637201</v>
      </c>
      <c r="BA290" s="80">
        <v>53244391.477964602</v>
      </c>
    </row>
    <row r="291" spans="1:53">
      <c r="A291" s="153" t="s">
        <v>410</v>
      </c>
    </row>
    <row r="292" spans="1:53">
      <c r="A292" s="151" t="s">
        <v>411</v>
      </c>
    </row>
    <row r="293" spans="1:53">
      <c r="A293" s="151" t="s">
        <v>412</v>
      </c>
      <c r="B293" s="80">
        <v>0</v>
      </c>
      <c r="C293" s="80">
        <v>0</v>
      </c>
      <c r="D293" s="80">
        <v>0</v>
      </c>
      <c r="E293" s="80">
        <v>0</v>
      </c>
      <c r="F293" s="80">
        <v>0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>
        <v>0</v>
      </c>
      <c r="M293" s="80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80">
        <v>0</v>
      </c>
      <c r="AV293" s="80">
        <v>0</v>
      </c>
      <c r="AW293" s="80">
        <v>0</v>
      </c>
      <c r="AX293" s="80">
        <v>0</v>
      </c>
      <c r="AY293" s="80">
        <v>0</v>
      </c>
      <c r="AZ293" s="80">
        <v>0</v>
      </c>
      <c r="BA293" s="80">
        <v>0</v>
      </c>
    </row>
    <row r="294" spans="1:53">
      <c r="A294" s="151" t="s">
        <v>413</v>
      </c>
      <c r="B294" s="80">
        <v>0</v>
      </c>
      <c r="C294" s="80">
        <v>0</v>
      </c>
      <c r="D294" s="80">
        <v>0</v>
      </c>
      <c r="E294" s="80">
        <v>0</v>
      </c>
      <c r="F294" s="80">
        <v>0</v>
      </c>
      <c r="G294" s="80">
        <v>0</v>
      </c>
      <c r="H294" s="80">
        <v>0</v>
      </c>
      <c r="I294" s="80">
        <v>0</v>
      </c>
      <c r="J294" s="80">
        <v>0</v>
      </c>
      <c r="K294" s="80">
        <v>0</v>
      </c>
      <c r="L294" s="80">
        <v>0</v>
      </c>
      <c r="M294" s="80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80">
        <v>0</v>
      </c>
      <c r="AF294" s="80">
        <v>0</v>
      </c>
      <c r="AG294" s="80">
        <v>0</v>
      </c>
      <c r="AH294" s="80">
        <v>0</v>
      </c>
      <c r="AI294" s="80">
        <v>0</v>
      </c>
      <c r="AJ294" s="80">
        <v>0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0</v>
      </c>
      <c r="AQ294" s="80">
        <v>0</v>
      </c>
      <c r="AR294" s="80">
        <v>0</v>
      </c>
      <c r="AS294" s="80">
        <v>0</v>
      </c>
      <c r="AT294" s="80">
        <v>0</v>
      </c>
      <c r="AU294" s="80">
        <v>0</v>
      </c>
      <c r="AV294" s="80">
        <v>0</v>
      </c>
      <c r="AW294" s="80">
        <v>0</v>
      </c>
      <c r="AX294" s="80">
        <v>0</v>
      </c>
      <c r="AY294" s="80">
        <v>0</v>
      </c>
      <c r="AZ294" s="80">
        <v>0</v>
      </c>
      <c r="BA294" s="80">
        <v>0</v>
      </c>
    </row>
    <row r="295" spans="1:53">
      <c r="A295" s="151" t="s">
        <v>414</v>
      </c>
    </row>
    <row r="296" spans="1:53">
      <c r="A296" s="151" t="s">
        <v>415</v>
      </c>
      <c r="B296" s="80">
        <v>0</v>
      </c>
      <c r="C296" s="80">
        <v>0</v>
      </c>
      <c r="D296" s="80">
        <v>0</v>
      </c>
      <c r="E296" s="80">
        <v>0</v>
      </c>
      <c r="F296" s="80">
        <v>0</v>
      </c>
      <c r="G296" s="80">
        <v>0</v>
      </c>
      <c r="H296" s="80">
        <v>0</v>
      </c>
      <c r="I296" s="80">
        <v>0</v>
      </c>
      <c r="J296" s="80">
        <v>0</v>
      </c>
      <c r="K296" s="80">
        <v>0</v>
      </c>
      <c r="L296" s="80">
        <v>0</v>
      </c>
      <c r="M296" s="80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80">
        <v>0</v>
      </c>
      <c r="W296" s="80">
        <v>0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0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0</v>
      </c>
      <c r="AR296" s="80">
        <v>0</v>
      </c>
      <c r="AS296" s="80">
        <v>0</v>
      </c>
      <c r="AT296" s="80">
        <v>0</v>
      </c>
      <c r="AU296" s="80">
        <v>0</v>
      </c>
      <c r="AV296" s="80">
        <v>0</v>
      </c>
      <c r="AW296" s="80">
        <v>0</v>
      </c>
      <c r="AX296" s="80">
        <v>0</v>
      </c>
      <c r="AY296" s="80">
        <v>0</v>
      </c>
      <c r="AZ296" s="80">
        <v>0</v>
      </c>
      <c r="BA296" s="80">
        <v>0</v>
      </c>
    </row>
    <row r="297" spans="1:53">
      <c r="A297" s="151" t="s">
        <v>416</v>
      </c>
      <c r="B297" s="80">
        <v>0</v>
      </c>
      <c r="C297" s="80">
        <v>0</v>
      </c>
      <c r="D297" s="80">
        <v>0</v>
      </c>
      <c r="E297" s="80">
        <v>0</v>
      </c>
      <c r="F297" s="80">
        <v>0</v>
      </c>
      <c r="G297" s="80">
        <v>0</v>
      </c>
      <c r="H297" s="80">
        <v>0</v>
      </c>
      <c r="I297" s="80">
        <v>0</v>
      </c>
      <c r="J297" s="80">
        <v>0</v>
      </c>
      <c r="K297" s="80">
        <v>0</v>
      </c>
      <c r="L297" s="80">
        <v>0</v>
      </c>
      <c r="M297" s="80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80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0</v>
      </c>
      <c r="AH297" s="80">
        <v>0</v>
      </c>
      <c r="AI297" s="80">
        <v>0</v>
      </c>
      <c r="AJ297" s="80">
        <v>0</v>
      </c>
      <c r="AK297" s="80">
        <v>0</v>
      </c>
      <c r="AL297" s="80">
        <v>0</v>
      </c>
      <c r="AM297" s="80">
        <v>0</v>
      </c>
      <c r="AN297" s="80">
        <v>0</v>
      </c>
      <c r="AO297" s="80">
        <v>0</v>
      </c>
      <c r="AP297" s="80">
        <v>0</v>
      </c>
      <c r="AQ297" s="80">
        <v>0</v>
      </c>
      <c r="AR297" s="80">
        <v>0</v>
      </c>
      <c r="AS297" s="80">
        <v>0</v>
      </c>
      <c r="AT297" s="80">
        <v>0</v>
      </c>
      <c r="AU297" s="80">
        <v>0</v>
      </c>
      <c r="AV297" s="80">
        <v>0</v>
      </c>
      <c r="AW297" s="80">
        <v>0</v>
      </c>
      <c r="AX297" s="80">
        <v>0</v>
      </c>
      <c r="AY297" s="80">
        <v>0</v>
      </c>
      <c r="AZ297" s="80">
        <v>0</v>
      </c>
      <c r="BA297" s="80">
        <v>0</v>
      </c>
    </row>
    <row r="298" spans="1:53">
      <c r="A298" s="151" t="s">
        <v>417</v>
      </c>
      <c r="B298" s="80">
        <v>0</v>
      </c>
      <c r="C298" s="80">
        <v>0</v>
      </c>
      <c r="D298" s="80">
        <v>0</v>
      </c>
      <c r="E298" s="80">
        <v>0</v>
      </c>
      <c r="F298" s="80">
        <v>0</v>
      </c>
      <c r="G298" s="80">
        <v>0</v>
      </c>
      <c r="H298" s="80">
        <v>0</v>
      </c>
      <c r="I298" s="80">
        <v>0</v>
      </c>
      <c r="J298" s="80">
        <v>0</v>
      </c>
      <c r="K298" s="80">
        <v>0</v>
      </c>
      <c r="L298" s="80">
        <v>0</v>
      </c>
      <c r="M298" s="80">
        <v>0</v>
      </c>
      <c r="N298" s="80">
        <v>0</v>
      </c>
      <c r="O298" s="80">
        <v>0</v>
      </c>
      <c r="P298" s="80">
        <v>0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</v>
      </c>
      <c r="AC298" s="80">
        <v>0</v>
      </c>
      <c r="AD298" s="80"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v>0</v>
      </c>
      <c r="AJ298" s="80">
        <v>0</v>
      </c>
      <c r="AK298" s="80">
        <v>0</v>
      </c>
      <c r="AL298" s="80">
        <v>0</v>
      </c>
      <c r="AM298" s="80">
        <v>0</v>
      </c>
      <c r="AN298" s="80">
        <v>0</v>
      </c>
      <c r="AO298" s="80">
        <v>0</v>
      </c>
      <c r="AP298" s="80">
        <v>0</v>
      </c>
      <c r="AQ298" s="80">
        <v>0</v>
      </c>
      <c r="AR298" s="80">
        <v>0</v>
      </c>
      <c r="AS298" s="80">
        <v>0</v>
      </c>
      <c r="AT298" s="80">
        <v>0</v>
      </c>
      <c r="AU298" s="80">
        <v>0</v>
      </c>
      <c r="AV298" s="80">
        <v>0</v>
      </c>
      <c r="AW298" s="80">
        <v>0</v>
      </c>
      <c r="AX298" s="80">
        <v>0</v>
      </c>
      <c r="AY298" s="80">
        <v>0</v>
      </c>
      <c r="AZ298" s="80">
        <v>0</v>
      </c>
      <c r="BA298" s="80">
        <v>0</v>
      </c>
    </row>
    <row r="299" spans="1:53">
      <c r="A299" s="151" t="s">
        <v>418</v>
      </c>
    </row>
    <row r="300" spans="1:53">
      <c r="A300" s="151" t="s">
        <v>419</v>
      </c>
      <c r="B300" s="80">
        <v>12138.23</v>
      </c>
      <c r="C300" s="80">
        <v>20909.95</v>
      </c>
      <c r="D300" s="80">
        <v>18780.319999999901</v>
      </c>
      <c r="E300" s="80">
        <v>21928.51</v>
      </c>
      <c r="F300" s="80">
        <v>17263.659999999902</v>
      </c>
      <c r="G300" s="80">
        <v>43822.479999999901</v>
      </c>
      <c r="H300" s="80">
        <v>21653.77</v>
      </c>
      <c r="I300" s="80">
        <v>15138.609999999901</v>
      </c>
      <c r="J300" s="80">
        <v>18031.75</v>
      </c>
      <c r="K300" s="80">
        <v>17532.62</v>
      </c>
      <c r="L300" s="80">
        <v>16944.019999999899</v>
      </c>
      <c r="M300" s="80">
        <v>15771.74</v>
      </c>
      <c r="N300" s="80">
        <v>239915.66</v>
      </c>
      <c r="O300" s="80">
        <v>12138.23</v>
      </c>
      <c r="P300" s="80">
        <v>20909.95</v>
      </c>
      <c r="Q300" s="80">
        <v>18780.319999999901</v>
      </c>
      <c r="R300" s="80">
        <v>21928.51</v>
      </c>
      <c r="S300" s="80">
        <v>17263.659999999902</v>
      </c>
      <c r="T300" s="80">
        <v>43822.479999999901</v>
      </c>
      <c r="U300" s="80">
        <v>21653.77</v>
      </c>
      <c r="V300" s="80">
        <v>15138.609999999901</v>
      </c>
      <c r="W300" s="80">
        <v>18031.75</v>
      </c>
      <c r="X300" s="80">
        <v>17532.62</v>
      </c>
      <c r="Y300" s="80">
        <v>16944.019999999899</v>
      </c>
      <c r="Z300" s="80">
        <v>15771.74</v>
      </c>
      <c r="AA300" s="80">
        <v>239915.66</v>
      </c>
      <c r="AB300" s="80">
        <v>12138.23</v>
      </c>
      <c r="AC300" s="80">
        <v>20909.95</v>
      </c>
      <c r="AD300" s="80">
        <v>18780.319999999901</v>
      </c>
      <c r="AE300" s="80">
        <v>21928.51</v>
      </c>
      <c r="AF300" s="80">
        <v>17263.659999999902</v>
      </c>
      <c r="AG300" s="80">
        <v>43822.479999999901</v>
      </c>
      <c r="AH300" s="80">
        <v>21653.77</v>
      </c>
      <c r="AI300" s="80">
        <v>15138.609999999901</v>
      </c>
      <c r="AJ300" s="80">
        <v>18031.75</v>
      </c>
      <c r="AK300" s="80">
        <v>17532.62</v>
      </c>
      <c r="AL300" s="80">
        <v>16944.019999999899</v>
      </c>
      <c r="AM300" s="80">
        <v>15771.74</v>
      </c>
      <c r="AN300" s="80">
        <v>239915.66</v>
      </c>
      <c r="AO300" s="80">
        <v>12138.23</v>
      </c>
      <c r="AP300" s="80">
        <v>20909.95</v>
      </c>
      <c r="AQ300" s="80">
        <v>18780.319999999901</v>
      </c>
      <c r="AR300" s="80">
        <v>21928.51</v>
      </c>
      <c r="AS300" s="80">
        <v>17263.659999999902</v>
      </c>
      <c r="AT300" s="80">
        <v>43822.479999999901</v>
      </c>
      <c r="AU300" s="80">
        <v>21653.77</v>
      </c>
      <c r="AV300" s="80">
        <v>15138.609999999901</v>
      </c>
      <c r="AW300" s="80">
        <v>18031.75</v>
      </c>
      <c r="AX300" s="80">
        <v>17532.62</v>
      </c>
      <c r="AY300" s="80">
        <v>16944.019999999899</v>
      </c>
      <c r="AZ300" s="80">
        <v>15771.74</v>
      </c>
      <c r="BA300" s="80">
        <v>239915.66</v>
      </c>
    </row>
    <row r="301" spans="1:53">
      <c r="A301" s="151" t="s">
        <v>420</v>
      </c>
      <c r="B301" s="80">
        <v>0</v>
      </c>
      <c r="C301" s="80">
        <v>0</v>
      </c>
      <c r="D301" s="80">
        <v>0</v>
      </c>
      <c r="E301" s="80">
        <v>0</v>
      </c>
      <c r="F301" s="80">
        <v>0</v>
      </c>
      <c r="G301" s="80">
        <v>0</v>
      </c>
      <c r="H301" s="80">
        <v>0</v>
      </c>
      <c r="I301" s="80">
        <v>0</v>
      </c>
      <c r="J301" s="80">
        <v>0</v>
      </c>
      <c r="K301" s="80">
        <v>0</v>
      </c>
      <c r="L301" s="80">
        <v>0</v>
      </c>
      <c r="M301" s="80">
        <v>0</v>
      </c>
      <c r="N301" s="80">
        <v>0</v>
      </c>
      <c r="O301" s="80">
        <v>0</v>
      </c>
      <c r="P301" s="80">
        <v>0</v>
      </c>
      <c r="Q301" s="80">
        <v>0</v>
      </c>
      <c r="R301" s="80">
        <v>0</v>
      </c>
      <c r="S301" s="80">
        <v>0</v>
      </c>
      <c r="T301" s="80">
        <v>0</v>
      </c>
      <c r="U301" s="80">
        <v>0</v>
      </c>
      <c r="V301" s="80">
        <v>0</v>
      </c>
      <c r="W301" s="80">
        <v>0</v>
      </c>
      <c r="X301" s="80">
        <v>0</v>
      </c>
      <c r="Y301" s="80">
        <v>0</v>
      </c>
      <c r="Z301" s="80">
        <v>0</v>
      </c>
      <c r="AA301" s="80">
        <v>0</v>
      </c>
      <c r="AB301" s="80">
        <v>0</v>
      </c>
      <c r="AC301" s="80">
        <v>0</v>
      </c>
      <c r="AD301" s="80"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0</v>
      </c>
      <c r="AO301" s="80">
        <v>0</v>
      </c>
      <c r="AP301" s="80">
        <v>0</v>
      </c>
      <c r="AQ301" s="80">
        <v>0</v>
      </c>
      <c r="AR301" s="80">
        <v>0</v>
      </c>
      <c r="AS301" s="80">
        <v>0</v>
      </c>
      <c r="AT301" s="80">
        <v>0</v>
      </c>
      <c r="AU301" s="80">
        <v>0</v>
      </c>
      <c r="AV301" s="80">
        <v>0</v>
      </c>
      <c r="AW301" s="80">
        <v>0</v>
      </c>
      <c r="AX301" s="80">
        <v>0</v>
      </c>
      <c r="AY301" s="80">
        <v>0</v>
      </c>
      <c r="AZ301" s="80">
        <v>0</v>
      </c>
      <c r="BA301" s="80">
        <v>0</v>
      </c>
    </row>
    <row r="302" spans="1:53">
      <c r="A302" s="151" t="s">
        <v>421</v>
      </c>
      <c r="B302" s="80">
        <v>173450.97999999899</v>
      </c>
      <c r="C302" s="80">
        <v>286552.52</v>
      </c>
      <c r="D302" s="80">
        <v>248928.07</v>
      </c>
      <c r="E302" s="80">
        <v>290191.61</v>
      </c>
      <c r="F302" s="80">
        <v>278731.7</v>
      </c>
      <c r="G302" s="80">
        <v>252368.28</v>
      </c>
      <c r="H302" s="80">
        <v>133812.54999999999</v>
      </c>
      <c r="I302" s="80">
        <v>95022.53</v>
      </c>
      <c r="J302" s="80">
        <v>89597.14</v>
      </c>
      <c r="K302" s="80">
        <v>147360.97999999899</v>
      </c>
      <c r="L302" s="80">
        <v>212084</v>
      </c>
      <c r="M302" s="80">
        <v>226353.17</v>
      </c>
      <c r="N302" s="80">
        <v>2434453.5299999998</v>
      </c>
      <c r="O302" s="80">
        <v>173450.97999999899</v>
      </c>
      <c r="P302" s="80">
        <v>286552.52</v>
      </c>
      <c r="Q302" s="80">
        <v>248928.07</v>
      </c>
      <c r="R302" s="80">
        <v>290191.61</v>
      </c>
      <c r="S302" s="80">
        <v>278731.7</v>
      </c>
      <c r="T302" s="80">
        <v>252368.28</v>
      </c>
      <c r="U302" s="80">
        <v>133812.54999999999</v>
      </c>
      <c r="V302" s="80">
        <v>95022.53</v>
      </c>
      <c r="W302" s="80">
        <v>89597.14</v>
      </c>
      <c r="X302" s="80">
        <v>147360.97999999899</v>
      </c>
      <c r="Y302" s="80">
        <v>212084</v>
      </c>
      <c r="Z302" s="80">
        <v>226353.17</v>
      </c>
      <c r="AA302" s="80">
        <v>2434453.5299999998</v>
      </c>
      <c r="AB302" s="80">
        <v>173450.97999999899</v>
      </c>
      <c r="AC302" s="80">
        <v>286552.52</v>
      </c>
      <c r="AD302" s="80">
        <v>248928.07</v>
      </c>
      <c r="AE302" s="80">
        <v>290191.61</v>
      </c>
      <c r="AF302" s="80">
        <v>278731.7</v>
      </c>
      <c r="AG302" s="80">
        <v>252368.28</v>
      </c>
      <c r="AH302" s="80">
        <v>133812.54999999999</v>
      </c>
      <c r="AI302" s="80">
        <v>95022.53</v>
      </c>
      <c r="AJ302" s="80">
        <v>89597.14</v>
      </c>
      <c r="AK302" s="80">
        <v>147360.97999999899</v>
      </c>
      <c r="AL302" s="80">
        <v>212084</v>
      </c>
      <c r="AM302" s="80">
        <v>226353.17</v>
      </c>
      <c r="AN302" s="80">
        <v>2434453.5299999998</v>
      </c>
      <c r="AO302" s="80">
        <v>173450.97999999899</v>
      </c>
      <c r="AP302" s="80">
        <v>286552.52</v>
      </c>
      <c r="AQ302" s="80">
        <v>248928.07</v>
      </c>
      <c r="AR302" s="80">
        <v>290191.61</v>
      </c>
      <c r="AS302" s="80">
        <v>278731.7</v>
      </c>
      <c r="AT302" s="80">
        <v>252368.28</v>
      </c>
      <c r="AU302" s="80">
        <v>133812.54999999999</v>
      </c>
      <c r="AV302" s="80">
        <v>95022.53</v>
      </c>
      <c r="AW302" s="80">
        <v>89597.14</v>
      </c>
      <c r="AX302" s="80">
        <v>147360.97999999899</v>
      </c>
      <c r="AY302" s="80">
        <v>212084</v>
      </c>
      <c r="AZ302" s="80">
        <v>226353.17</v>
      </c>
      <c r="BA302" s="80">
        <v>2434453.5299999998</v>
      </c>
    </row>
    <row r="303" spans="1:53">
      <c r="A303" s="151" t="s">
        <v>422</v>
      </c>
      <c r="B303" s="80">
        <v>185589.21</v>
      </c>
      <c r="C303" s="80">
        <v>307462.46999999997</v>
      </c>
      <c r="D303" s="80">
        <v>267708.39</v>
      </c>
      <c r="E303" s="80">
        <v>312120.12</v>
      </c>
      <c r="F303" s="80">
        <v>295995.36</v>
      </c>
      <c r="G303" s="80">
        <v>296190.76</v>
      </c>
      <c r="H303" s="80">
        <v>155466.32</v>
      </c>
      <c r="I303" s="80">
        <v>110161.14</v>
      </c>
      <c r="J303" s="80">
        <v>107628.89</v>
      </c>
      <c r="K303" s="80">
        <v>164893.6</v>
      </c>
      <c r="L303" s="80">
        <v>229028.02</v>
      </c>
      <c r="M303" s="80">
        <v>242124.91</v>
      </c>
      <c r="N303" s="80">
        <v>2674369.19</v>
      </c>
      <c r="O303" s="80">
        <v>185589.21</v>
      </c>
      <c r="P303" s="80">
        <v>307462.46999999997</v>
      </c>
      <c r="Q303" s="80">
        <v>267708.39</v>
      </c>
      <c r="R303" s="80">
        <v>312120.12</v>
      </c>
      <c r="S303" s="80">
        <v>295995.36</v>
      </c>
      <c r="T303" s="80">
        <v>296190.76</v>
      </c>
      <c r="U303" s="80">
        <v>155466.32</v>
      </c>
      <c r="V303" s="80">
        <v>110161.14</v>
      </c>
      <c r="W303" s="80">
        <v>107628.89</v>
      </c>
      <c r="X303" s="80">
        <v>164893.6</v>
      </c>
      <c r="Y303" s="80">
        <v>229028.02</v>
      </c>
      <c r="Z303" s="80">
        <v>242124.91</v>
      </c>
      <c r="AA303" s="80">
        <v>2674369.19</v>
      </c>
      <c r="AB303" s="80">
        <v>185589.21</v>
      </c>
      <c r="AC303" s="80">
        <v>307462.46999999997</v>
      </c>
      <c r="AD303" s="80">
        <v>267708.39</v>
      </c>
      <c r="AE303" s="80">
        <v>312120.12</v>
      </c>
      <c r="AF303" s="80">
        <v>295995.36</v>
      </c>
      <c r="AG303" s="80">
        <v>296190.76</v>
      </c>
      <c r="AH303" s="80">
        <v>155466.32</v>
      </c>
      <c r="AI303" s="80">
        <v>110161.14</v>
      </c>
      <c r="AJ303" s="80">
        <v>107628.89</v>
      </c>
      <c r="AK303" s="80">
        <v>164893.6</v>
      </c>
      <c r="AL303" s="80">
        <v>229028.02</v>
      </c>
      <c r="AM303" s="80">
        <v>242124.91</v>
      </c>
      <c r="AN303" s="80">
        <v>2674369.19</v>
      </c>
      <c r="AO303" s="80">
        <v>185589.21</v>
      </c>
      <c r="AP303" s="80">
        <v>307462.46999999997</v>
      </c>
      <c r="AQ303" s="80">
        <v>267708.39</v>
      </c>
      <c r="AR303" s="80">
        <v>312120.12</v>
      </c>
      <c r="AS303" s="80">
        <v>295995.36</v>
      </c>
      <c r="AT303" s="80">
        <v>296190.76</v>
      </c>
      <c r="AU303" s="80">
        <v>155466.32</v>
      </c>
      <c r="AV303" s="80">
        <v>110161.14</v>
      </c>
      <c r="AW303" s="80">
        <v>107628.89</v>
      </c>
      <c r="AX303" s="80">
        <v>164893.6</v>
      </c>
      <c r="AY303" s="80">
        <v>229028.02</v>
      </c>
      <c r="AZ303" s="80">
        <v>242124.91</v>
      </c>
      <c r="BA303" s="80">
        <v>2674369.19</v>
      </c>
    </row>
    <row r="304" spans="1:53">
      <c r="A304" s="151" t="s">
        <v>423</v>
      </c>
    </row>
    <row r="305" spans="1:53">
      <c r="A305" s="151" t="s">
        <v>424</v>
      </c>
      <c r="B305" s="80">
        <v>1155870.44</v>
      </c>
      <c r="C305" s="80">
        <v>1295706.79999999</v>
      </c>
      <c r="D305" s="80">
        <v>1410269.55</v>
      </c>
      <c r="E305" s="80">
        <v>1377004.71999999</v>
      </c>
      <c r="F305" s="80">
        <v>1374227.93</v>
      </c>
      <c r="G305" s="80">
        <v>1626720.96999999</v>
      </c>
      <c r="H305" s="80">
        <v>1394452.8199999901</v>
      </c>
      <c r="I305" s="80">
        <v>1437581.76999999</v>
      </c>
      <c r="J305" s="80">
        <v>1683743.43</v>
      </c>
      <c r="K305" s="80">
        <v>1501587.46999999</v>
      </c>
      <c r="L305" s="80">
        <v>1402915.42</v>
      </c>
      <c r="M305" s="80">
        <v>1485505.25</v>
      </c>
      <c r="N305" s="80">
        <v>17145586.57</v>
      </c>
      <c r="O305" s="80">
        <v>1155870.44</v>
      </c>
      <c r="P305" s="80">
        <v>1295706.79999999</v>
      </c>
      <c r="Q305" s="80">
        <v>1410269.54999999</v>
      </c>
      <c r="R305" s="80">
        <v>1377004.71999999</v>
      </c>
      <c r="S305" s="80">
        <v>1374227.93</v>
      </c>
      <c r="T305" s="80">
        <v>1626720.96999999</v>
      </c>
      <c r="U305" s="80">
        <v>1394452.8199999901</v>
      </c>
      <c r="V305" s="80">
        <v>1437581.76999999</v>
      </c>
      <c r="W305" s="80">
        <v>1683743.43</v>
      </c>
      <c r="X305" s="80">
        <v>1501587.46999999</v>
      </c>
      <c r="Y305" s="80">
        <v>1402915.42</v>
      </c>
      <c r="Z305" s="80">
        <v>1485505.25</v>
      </c>
      <c r="AA305" s="80">
        <v>17145586.57</v>
      </c>
      <c r="AB305" s="80">
        <v>1155870.44</v>
      </c>
      <c r="AC305" s="80">
        <v>1295706.79999999</v>
      </c>
      <c r="AD305" s="80">
        <v>1410269.55</v>
      </c>
      <c r="AE305" s="80">
        <v>1377004.71999999</v>
      </c>
      <c r="AF305" s="80">
        <v>1374227.93</v>
      </c>
      <c r="AG305" s="80">
        <v>1626720.96999999</v>
      </c>
      <c r="AH305" s="80">
        <v>1394452.8199999901</v>
      </c>
      <c r="AI305" s="80">
        <v>1437581.76999999</v>
      </c>
      <c r="AJ305" s="80">
        <v>1683743.43</v>
      </c>
      <c r="AK305" s="80">
        <v>1501587.46999999</v>
      </c>
      <c r="AL305" s="80">
        <v>1402915.42</v>
      </c>
      <c r="AM305" s="80">
        <v>1485505.25</v>
      </c>
      <c r="AN305" s="80">
        <v>17145586.57</v>
      </c>
      <c r="AO305" s="80">
        <v>1155870.44</v>
      </c>
      <c r="AP305" s="80">
        <v>1295706.79999999</v>
      </c>
      <c r="AQ305" s="80">
        <v>1410269.55</v>
      </c>
      <c r="AR305" s="80">
        <v>1377004.71999999</v>
      </c>
      <c r="AS305" s="80">
        <v>1374227.93</v>
      </c>
      <c r="AT305" s="80">
        <v>1626720.96999999</v>
      </c>
      <c r="AU305" s="80">
        <v>1394452.8199999901</v>
      </c>
      <c r="AV305" s="80">
        <v>1437581.76999999</v>
      </c>
      <c r="AW305" s="80">
        <v>1683743.43</v>
      </c>
      <c r="AX305" s="80">
        <v>1501587.46999999</v>
      </c>
      <c r="AY305" s="80">
        <v>1402915.42</v>
      </c>
      <c r="AZ305" s="80">
        <v>1485505.25</v>
      </c>
      <c r="BA305" s="80">
        <v>17145586.57</v>
      </c>
    </row>
    <row r="306" spans="1:53">
      <c r="A306" s="151" t="s">
        <v>425</v>
      </c>
      <c r="B306" s="80">
        <v>833333.33333333302</v>
      </c>
      <c r="C306" s="80">
        <v>833333.33333333302</v>
      </c>
      <c r="D306" s="80">
        <v>833333.33333333302</v>
      </c>
      <c r="E306" s="80">
        <v>833333.33333333302</v>
      </c>
      <c r="F306" s="80">
        <v>833333.33333333302</v>
      </c>
      <c r="G306" s="80">
        <v>833333.33333333302</v>
      </c>
      <c r="H306" s="80">
        <v>833333.33333333302</v>
      </c>
      <c r="I306" s="80">
        <v>833333.33333333302</v>
      </c>
      <c r="J306" s="80">
        <v>833333.33333333302</v>
      </c>
      <c r="K306" s="80">
        <v>833333.33333333302</v>
      </c>
      <c r="L306" s="80">
        <v>833333.33333333302</v>
      </c>
      <c r="M306" s="80">
        <v>833333.33333333302</v>
      </c>
      <c r="N306" s="80">
        <v>9999999.9999999907</v>
      </c>
      <c r="O306" s="80">
        <v>833333.33333333302</v>
      </c>
      <c r="P306" s="80">
        <v>833333.33333333302</v>
      </c>
      <c r="Q306" s="80">
        <v>833333.33333333302</v>
      </c>
      <c r="R306" s="80">
        <v>833333.33333333302</v>
      </c>
      <c r="S306" s="80">
        <v>833333.33333333302</v>
      </c>
      <c r="T306" s="80">
        <v>833333.33333333302</v>
      </c>
      <c r="U306" s="80">
        <v>833333.33333333302</v>
      </c>
      <c r="V306" s="80">
        <v>833333.33333333302</v>
      </c>
      <c r="W306" s="80">
        <v>833333.33333333302</v>
      </c>
      <c r="X306" s="80">
        <v>833333.33333333302</v>
      </c>
      <c r="Y306" s="80">
        <v>833333.33333333302</v>
      </c>
      <c r="Z306" s="80">
        <v>833333.33333333302</v>
      </c>
      <c r="AA306" s="80">
        <v>9999999.9999999907</v>
      </c>
      <c r="AB306" s="80">
        <v>833333.33333333302</v>
      </c>
      <c r="AC306" s="80">
        <v>833333.33333333302</v>
      </c>
      <c r="AD306" s="80">
        <v>833333.33333333302</v>
      </c>
      <c r="AE306" s="80">
        <v>833333.33333333302</v>
      </c>
      <c r="AF306" s="80">
        <v>833333.33333333302</v>
      </c>
      <c r="AG306" s="80">
        <v>833333.33333333302</v>
      </c>
      <c r="AH306" s="80">
        <v>833333.33333333302</v>
      </c>
      <c r="AI306" s="80">
        <v>833333.33333333302</v>
      </c>
      <c r="AJ306" s="80">
        <v>833333.33333333302</v>
      </c>
      <c r="AK306" s="80">
        <v>833333.33333333302</v>
      </c>
      <c r="AL306" s="80">
        <v>833333.33333333302</v>
      </c>
      <c r="AM306" s="80">
        <v>833333.33333333302</v>
      </c>
      <c r="AN306" s="80">
        <v>9999999.9999999907</v>
      </c>
      <c r="AO306" s="80">
        <v>833333.33333333302</v>
      </c>
      <c r="AP306" s="80">
        <v>833333.33333333302</v>
      </c>
      <c r="AQ306" s="80">
        <v>833333.33333333302</v>
      </c>
      <c r="AR306" s="80">
        <v>833333.33333333302</v>
      </c>
      <c r="AS306" s="80">
        <v>833333.33333333302</v>
      </c>
      <c r="AT306" s="80">
        <v>833333.33333333302</v>
      </c>
      <c r="AU306" s="80">
        <v>833333.33333333302</v>
      </c>
      <c r="AV306" s="80">
        <v>833333.33333333302</v>
      </c>
      <c r="AW306" s="80">
        <v>833333.33333333302</v>
      </c>
      <c r="AX306" s="80">
        <v>833333.33333333302</v>
      </c>
      <c r="AY306" s="80">
        <v>833333.33333333302</v>
      </c>
      <c r="AZ306" s="80">
        <v>833333.33333333302</v>
      </c>
      <c r="BA306" s="80">
        <v>9999999.9999999907</v>
      </c>
    </row>
    <row r="307" spans="1:53">
      <c r="A307" s="151" t="s">
        <v>426</v>
      </c>
      <c r="B307" s="80">
        <v>40200.460258779902</v>
      </c>
      <c r="C307" s="80">
        <v>40200.460258779902</v>
      </c>
      <c r="D307" s="80">
        <v>40200.460258779902</v>
      </c>
      <c r="E307" s="80">
        <v>40200.460258779902</v>
      </c>
      <c r="F307" s="80">
        <v>40200.460258779902</v>
      </c>
      <c r="G307" s="80">
        <v>40200.460258779902</v>
      </c>
      <c r="H307" s="80">
        <v>40200.460258779902</v>
      </c>
      <c r="I307" s="80">
        <v>40200.460258779902</v>
      </c>
      <c r="J307" s="80">
        <v>40200.460258779902</v>
      </c>
      <c r="K307" s="80">
        <v>40200.460258779902</v>
      </c>
      <c r="L307" s="80">
        <v>40200.460258779902</v>
      </c>
      <c r="M307" s="80">
        <v>40200.460258779902</v>
      </c>
      <c r="N307" s="80">
        <v>482405.52310535801</v>
      </c>
      <c r="O307" s="80">
        <v>81259.9005237604</v>
      </c>
      <c r="P307" s="80">
        <v>81259.9005237604</v>
      </c>
      <c r="Q307" s="80">
        <v>81259.9005237604</v>
      </c>
      <c r="R307" s="80">
        <v>81259.9005237604</v>
      </c>
      <c r="S307" s="80">
        <v>81259.9005237604</v>
      </c>
      <c r="T307" s="80">
        <v>81259.9005237604</v>
      </c>
      <c r="U307" s="80">
        <v>81259.9005237604</v>
      </c>
      <c r="V307" s="80">
        <v>81259.9005237604</v>
      </c>
      <c r="W307" s="80">
        <v>81259.9005237604</v>
      </c>
      <c r="X307" s="80">
        <v>81259.9005237604</v>
      </c>
      <c r="Y307" s="80">
        <v>81259.9005237604</v>
      </c>
      <c r="Z307" s="80">
        <v>81259.9005237604</v>
      </c>
      <c r="AA307" s="80">
        <v>975118.80628512404</v>
      </c>
      <c r="AB307" s="80">
        <v>120653.79845099201</v>
      </c>
      <c r="AC307" s="80">
        <v>120653.79845099201</v>
      </c>
      <c r="AD307" s="80">
        <v>120653.79845099201</v>
      </c>
      <c r="AE307" s="80">
        <v>120653.79845099201</v>
      </c>
      <c r="AF307" s="80">
        <v>120653.79845099201</v>
      </c>
      <c r="AG307" s="80">
        <v>120653.79845099201</v>
      </c>
      <c r="AH307" s="80">
        <v>120653.79845099201</v>
      </c>
      <c r="AI307" s="80">
        <v>120653.79845099201</v>
      </c>
      <c r="AJ307" s="80">
        <v>120653.79845099201</v>
      </c>
      <c r="AK307" s="80">
        <v>120653.79845099201</v>
      </c>
      <c r="AL307" s="80">
        <v>120653.79845099201</v>
      </c>
      <c r="AM307" s="80">
        <v>120653.79845099201</v>
      </c>
      <c r="AN307" s="80">
        <v>1447845.5814119</v>
      </c>
      <c r="AO307" s="80">
        <v>156933.703041848</v>
      </c>
      <c r="AP307" s="80">
        <v>156933.703041848</v>
      </c>
      <c r="AQ307" s="80">
        <v>156933.703041848</v>
      </c>
      <c r="AR307" s="80">
        <v>156933.703041848</v>
      </c>
      <c r="AS307" s="80">
        <v>156933.703041848</v>
      </c>
      <c r="AT307" s="80">
        <v>156933.703041848</v>
      </c>
      <c r="AU307" s="80">
        <v>156933.703041848</v>
      </c>
      <c r="AV307" s="80">
        <v>156933.703041848</v>
      </c>
      <c r="AW307" s="80">
        <v>156933.703041848</v>
      </c>
      <c r="AX307" s="80">
        <v>156933.703041848</v>
      </c>
      <c r="AY307" s="80">
        <v>156933.703041848</v>
      </c>
      <c r="AZ307" s="80">
        <v>156933.703041848</v>
      </c>
      <c r="BA307" s="80">
        <v>1883204.4365021701</v>
      </c>
    </row>
    <row r="308" spans="1:53">
      <c r="A308" s="151" t="s">
        <v>427</v>
      </c>
      <c r="B308" s="80">
        <v>-32213.919999997401</v>
      </c>
      <c r="C308" s="80">
        <v>-32395.3499999997</v>
      </c>
      <c r="D308" s="80">
        <v>-33499.419999999598</v>
      </c>
      <c r="E308" s="80">
        <v>-33508.450000000201</v>
      </c>
      <c r="F308" s="80">
        <v>-33585.1999999986</v>
      </c>
      <c r="G308" s="80">
        <v>-33503.709999999497</v>
      </c>
      <c r="H308" s="80">
        <v>-33488.8499999997</v>
      </c>
      <c r="I308" s="80">
        <v>-33486.709999999599</v>
      </c>
      <c r="J308" s="80">
        <v>-33494.709999999402</v>
      </c>
      <c r="K308" s="80">
        <v>-33479.8499999997</v>
      </c>
      <c r="L308" s="80">
        <v>-33581.499999999302</v>
      </c>
      <c r="M308" s="80">
        <v>-33474.85</v>
      </c>
      <c r="N308" s="80">
        <v>-399712.51999999298</v>
      </c>
      <c r="O308" s="80">
        <v>-32213.919999997401</v>
      </c>
      <c r="P308" s="80">
        <v>-32395.3499999997</v>
      </c>
      <c r="Q308" s="80">
        <v>-33499.419999999598</v>
      </c>
      <c r="R308" s="80">
        <v>-33508.450000000201</v>
      </c>
      <c r="S308" s="80">
        <v>-33585.1999999986</v>
      </c>
      <c r="T308" s="80">
        <v>-33503.709999999497</v>
      </c>
      <c r="U308" s="80">
        <v>-33488.8499999997</v>
      </c>
      <c r="V308" s="80">
        <v>-33486.709999999599</v>
      </c>
      <c r="W308" s="80">
        <v>-33494.709999999402</v>
      </c>
      <c r="X308" s="80">
        <v>-33479.8499999997</v>
      </c>
      <c r="Y308" s="80">
        <v>-33581.499999999302</v>
      </c>
      <c r="Z308" s="80">
        <v>-33474.85</v>
      </c>
      <c r="AA308" s="80">
        <v>-399712.51999999298</v>
      </c>
      <c r="AB308" s="80">
        <v>-32213.919999997401</v>
      </c>
      <c r="AC308" s="80">
        <v>-32395.3499999997</v>
      </c>
      <c r="AD308" s="80">
        <v>-33499.419999999598</v>
      </c>
      <c r="AE308" s="80">
        <v>-33508.450000000201</v>
      </c>
      <c r="AF308" s="80">
        <v>-33585.1999999986</v>
      </c>
      <c r="AG308" s="80">
        <v>-33503.709999999497</v>
      </c>
      <c r="AH308" s="80">
        <v>-33488.8499999997</v>
      </c>
      <c r="AI308" s="80">
        <v>-33486.709999999599</v>
      </c>
      <c r="AJ308" s="80">
        <v>-33494.709999999402</v>
      </c>
      <c r="AK308" s="80">
        <v>-33479.8499999997</v>
      </c>
      <c r="AL308" s="80">
        <v>-33581.499999999302</v>
      </c>
      <c r="AM308" s="80">
        <v>-33474.85</v>
      </c>
      <c r="AN308" s="80">
        <v>-399712.51999999298</v>
      </c>
      <c r="AO308" s="80">
        <v>-32213.919999997401</v>
      </c>
      <c r="AP308" s="80">
        <v>-32395.3499999997</v>
      </c>
      <c r="AQ308" s="80">
        <v>-33499.419999999598</v>
      </c>
      <c r="AR308" s="80">
        <v>-33508.450000000201</v>
      </c>
      <c r="AS308" s="80">
        <v>-33585.1999999986</v>
      </c>
      <c r="AT308" s="80">
        <v>-33503.709999999497</v>
      </c>
      <c r="AU308" s="80">
        <v>-33488.8499999997</v>
      </c>
      <c r="AV308" s="80">
        <v>-33486.709999999599</v>
      </c>
      <c r="AW308" s="80">
        <v>-33494.709999999402</v>
      </c>
      <c r="AX308" s="80">
        <v>-33479.8499999997</v>
      </c>
      <c r="AY308" s="80">
        <v>-33581.499999999302</v>
      </c>
      <c r="AZ308" s="80">
        <v>-33474.85</v>
      </c>
      <c r="BA308" s="80">
        <v>-399712.51999999298</v>
      </c>
    </row>
    <row r="309" spans="1:53">
      <c r="A309" s="151" t="s">
        <v>428</v>
      </c>
      <c r="B309" s="80">
        <v>1997190.3135921101</v>
      </c>
      <c r="C309" s="80">
        <v>2136845.24359211</v>
      </c>
      <c r="D309" s="80">
        <v>2250303.9235921102</v>
      </c>
      <c r="E309" s="80">
        <v>2217030.0635921098</v>
      </c>
      <c r="F309" s="80">
        <v>2214176.5235921098</v>
      </c>
      <c r="G309" s="80">
        <v>2466751.0535921101</v>
      </c>
      <c r="H309" s="80">
        <v>2234497.76359211</v>
      </c>
      <c r="I309" s="80">
        <v>2277628.8535921099</v>
      </c>
      <c r="J309" s="80">
        <v>2523782.51359211</v>
      </c>
      <c r="K309" s="80">
        <v>2341641.4135921099</v>
      </c>
      <c r="L309" s="80">
        <v>2242867.7135921102</v>
      </c>
      <c r="M309" s="80">
        <v>2325564.1935921102</v>
      </c>
      <c r="N309" s="80">
        <v>27228279.573105302</v>
      </c>
      <c r="O309" s="80">
        <v>2038249.7538570899</v>
      </c>
      <c r="P309" s="80">
        <v>2177904.6838570898</v>
      </c>
      <c r="Q309" s="80">
        <v>2291363.36385709</v>
      </c>
      <c r="R309" s="80">
        <v>2258089.5038570901</v>
      </c>
      <c r="S309" s="80">
        <v>2255235.9638570901</v>
      </c>
      <c r="T309" s="80">
        <v>2507810.4938570899</v>
      </c>
      <c r="U309" s="80">
        <v>2275557.2038570899</v>
      </c>
      <c r="V309" s="80">
        <v>2318688.2938570902</v>
      </c>
      <c r="W309" s="80">
        <v>2564841.9538570899</v>
      </c>
      <c r="X309" s="80">
        <v>2382700.8538570902</v>
      </c>
      <c r="Y309" s="80">
        <v>2283927.15385709</v>
      </c>
      <c r="Z309" s="80">
        <v>2366623.63385709</v>
      </c>
      <c r="AA309" s="80">
        <v>27720992.856285099</v>
      </c>
      <c r="AB309" s="80">
        <v>2077643.6517843199</v>
      </c>
      <c r="AC309" s="80">
        <v>2217298.5817843201</v>
      </c>
      <c r="AD309" s="80">
        <v>2330757.2617843202</v>
      </c>
      <c r="AE309" s="80">
        <v>2297483.4017843199</v>
      </c>
      <c r="AF309" s="80">
        <v>2294629.8617843199</v>
      </c>
      <c r="AG309" s="80">
        <v>2547204.3917843201</v>
      </c>
      <c r="AH309" s="80">
        <v>2314951.1017843201</v>
      </c>
      <c r="AI309" s="80">
        <v>2358082.1917843199</v>
      </c>
      <c r="AJ309" s="80">
        <v>2604235.8517843201</v>
      </c>
      <c r="AK309" s="80">
        <v>2422094.75178432</v>
      </c>
      <c r="AL309" s="80">
        <v>2323321.0517843198</v>
      </c>
      <c r="AM309" s="80">
        <v>2406017.5317843198</v>
      </c>
      <c r="AN309" s="80">
        <v>28193719.631411899</v>
      </c>
      <c r="AO309" s="80">
        <v>2113923.5563751799</v>
      </c>
      <c r="AP309" s="80">
        <v>2253578.4863751801</v>
      </c>
      <c r="AQ309" s="80">
        <v>2367037.1663751798</v>
      </c>
      <c r="AR309" s="80">
        <v>2333763.3063751799</v>
      </c>
      <c r="AS309" s="80">
        <v>2330909.7663751799</v>
      </c>
      <c r="AT309" s="80">
        <v>2583484.2963751801</v>
      </c>
      <c r="AU309" s="80">
        <v>2351231.0063751801</v>
      </c>
      <c r="AV309" s="80">
        <v>2394362.0963751799</v>
      </c>
      <c r="AW309" s="80">
        <v>2640515.7563751801</v>
      </c>
      <c r="AX309" s="80">
        <v>2458374.65637518</v>
      </c>
      <c r="AY309" s="80">
        <v>2359600.9563751798</v>
      </c>
      <c r="AZ309" s="80">
        <v>2442297.4363751798</v>
      </c>
      <c r="BA309" s="80">
        <v>28629078.4865021</v>
      </c>
    </row>
    <row r="310" spans="1:53">
      <c r="A310" s="151" t="s">
        <v>429</v>
      </c>
    </row>
    <row r="311" spans="1:53">
      <c r="A311" s="151" t="s">
        <v>430</v>
      </c>
      <c r="B311" s="80">
        <v>936205.69</v>
      </c>
      <c r="C311" s="80">
        <v>1027775.60999999</v>
      </c>
      <c r="D311" s="80">
        <v>985773.69</v>
      </c>
      <c r="E311" s="80">
        <v>1172711.5699999901</v>
      </c>
      <c r="F311" s="80">
        <v>1030835.09</v>
      </c>
      <c r="G311" s="80">
        <v>1909303.65</v>
      </c>
      <c r="H311" s="80">
        <v>2045283.58</v>
      </c>
      <c r="I311" s="80">
        <v>1994283.22</v>
      </c>
      <c r="J311" s="80">
        <v>1698088.29999999</v>
      </c>
      <c r="K311" s="80">
        <v>1282744.56</v>
      </c>
      <c r="L311" s="80">
        <v>1536103.87</v>
      </c>
      <c r="M311" s="80">
        <v>1574598.29</v>
      </c>
      <c r="N311" s="80">
        <v>17193707.1199999</v>
      </c>
      <c r="O311" s="80">
        <v>936205.69</v>
      </c>
      <c r="P311" s="80">
        <v>1027775.60999999</v>
      </c>
      <c r="Q311" s="80">
        <v>985773.69</v>
      </c>
      <c r="R311" s="80">
        <v>1172711.5699999901</v>
      </c>
      <c r="S311" s="80">
        <v>1030835.09</v>
      </c>
      <c r="T311" s="80">
        <v>1909303.65</v>
      </c>
      <c r="U311" s="80">
        <v>2045283.58</v>
      </c>
      <c r="V311" s="80">
        <v>1994283.22</v>
      </c>
      <c r="W311" s="80">
        <v>1698088.29999999</v>
      </c>
      <c r="X311" s="80">
        <v>1282744.56</v>
      </c>
      <c r="Y311" s="80">
        <v>1536103.87</v>
      </c>
      <c r="Z311" s="80">
        <v>1574598.29</v>
      </c>
      <c r="AA311" s="80">
        <v>17193707.1199999</v>
      </c>
      <c r="AB311" s="80">
        <v>936205.69</v>
      </c>
      <c r="AC311" s="80">
        <v>1027775.60999999</v>
      </c>
      <c r="AD311" s="80">
        <v>985773.69</v>
      </c>
      <c r="AE311" s="80">
        <v>1172711.5699999901</v>
      </c>
      <c r="AF311" s="80">
        <v>1030835.09</v>
      </c>
      <c r="AG311" s="80">
        <v>1909303.65</v>
      </c>
      <c r="AH311" s="80">
        <v>2045283.58</v>
      </c>
      <c r="AI311" s="80">
        <v>1994283.22</v>
      </c>
      <c r="AJ311" s="80">
        <v>1698088.29999999</v>
      </c>
      <c r="AK311" s="80">
        <v>1282744.56</v>
      </c>
      <c r="AL311" s="80">
        <v>1536103.87</v>
      </c>
      <c r="AM311" s="80">
        <v>1574598.29</v>
      </c>
      <c r="AN311" s="80">
        <v>17193707.1199999</v>
      </c>
      <c r="AO311" s="80">
        <v>936205.69</v>
      </c>
      <c r="AP311" s="80">
        <v>1027775.60999999</v>
      </c>
      <c r="AQ311" s="80">
        <v>985773.69</v>
      </c>
      <c r="AR311" s="80">
        <v>1172711.5699999901</v>
      </c>
      <c r="AS311" s="80">
        <v>1030835.09</v>
      </c>
      <c r="AT311" s="80">
        <v>1909303.65</v>
      </c>
      <c r="AU311" s="80">
        <v>2045283.58</v>
      </c>
      <c r="AV311" s="80">
        <v>1994283.22</v>
      </c>
      <c r="AW311" s="80">
        <v>1698088.29999999</v>
      </c>
      <c r="AX311" s="80">
        <v>1282744.56</v>
      </c>
      <c r="AY311" s="80">
        <v>1536103.87</v>
      </c>
      <c r="AZ311" s="80">
        <v>1574598.29</v>
      </c>
      <c r="BA311" s="80">
        <v>17193707.1199999</v>
      </c>
    </row>
    <row r="312" spans="1:53">
      <c r="A312" s="151" t="s">
        <v>431</v>
      </c>
      <c r="B312" s="80">
        <v>-833333.33333333302</v>
      </c>
      <c r="C312" s="80">
        <v>-833333.33333333302</v>
      </c>
      <c r="D312" s="80">
        <v>-833333.33333333302</v>
      </c>
      <c r="E312" s="80">
        <v>-833333.33333333302</v>
      </c>
      <c r="F312" s="80">
        <v>-833333.33333333302</v>
      </c>
      <c r="G312" s="80">
        <v>-833333.33333333302</v>
      </c>
      <c r="H312" s="80">
        <v>-833333.33333333302</v>
      </c>
      <c r="I312" s="80">
        <v>-833333.33333333302</v>
      </c>
      <c r="J312" s="80">
        <v>-833333.33333333302</v>
      </c>
      <c r="K312" s="80">
        <v>-833333.33333333302</v>
      </c>
      <c r="L312" s="80">
        <v>-833333.33333333302</v>
      </c>
      <c r="M312" s="80">
        <v>-833333.33333333302</v>
      </c>
      <c r="N312" s="80">
        <v>-9999999.9999999907</v>
      </c>
      <c r="O312" s="80">
        <v>-833333.33333333302</v>
      </c>
      <c r="P312" s="80">
        <v>-833333.33333333302</v>
      </c>
      <c r="Q312" s="80">
        <v>-833333.33333333302</v>
      </c>
      <c r="R312" s="80">
        <v>-833333.33333333302</v>
      </c>
      <c r="S312" s="80">
        <v>-833333.33333333302</v>
      </c>
      <c r="T312" s="80">
        <v>-833333.33333333302</v>
      </c>
      <c r="U312" s="80">
        <v>-833333.33333333302</v>
      </c>
      <c r="V312" s="80">
        <v>-833333.33333333302</v>
      </c>
      <c r="W312" s="80">
        <v>-833333.33333333302</v>
      </c>
      <c r="X312" s="80">
        <v>-833333.33333333302</v>
      </c>
      <c r="Y312" s="80">
        <v>-833333.33333333302</v>
      </c>
      <c r="Z312" s="80">
        <v>-833333.33333333302</v>
      </c>
      <c r="AA312" s="80">
        <v>-9999999.9999999907</v>
      </c>
      <c r="AB312" s="80">
        <v>-833333.33333333302</v>
      </c>
      <c r="AC312" s="80">
        <v>-833333.33333333302</v>
      </c>
      <c r="AD312" s="80">
        <v>-833333.33333333302</v>
      </c>
      <c r="AE312" s="80">
        <v>-833333.33333333302</v>
      </c>
      <c r="AF312" s="80">
        <v>-833333.33333333302</v>
      </c>
      <c r="AG312" s="80">
        <v>-833333.33333333302</v>
      </c>
      <c r="AH312" s="80">
        <v>-833333.33333333302</v>
      </c>
      <c r="AI312" s="80">
        <v>-833333.33333333302</v>
      </c>
      <c r="AJ312" s="80">
        <v>-833333.33333333302</v>
      </c>
      <c r="AK312" s="80">
        <v>-833333.33333333302</v>
      </c>
      <c r="AL312" s="80">
        <v>-833333.33333333302</v>
      </c>
      <c r="AM312" s="80">
        <v>-833333.33333333302</v>
      </c>
      <c r="AN312" s="80">
        <v>-9999999.9999999907</v>
      </c>
      <c r="AO312" s="80">
        <v>-833333.33333333302</v>
      </c>
      <c r="AP312" s="80">
        <v>-833333.33333333302</v>
      </c>
      <c r="AQ312" s="80">
        <v>-833333.33333333302</v>
      </c>
      <c r="AR312" s="80">
        <v>-833333.33333333302</v>
      </c>
      <c r="AS312" s="80">
        <v>-833333.33333333302</v>
      </c>
      <c r="AT312" s="80">
        <v>-833333.33333333302</v>
      </c>
      <c r="AU312" s="80">
        <v>-833333.33333333302</v>
      </c>
      <c r="AV312" s="80">
        <v>-833333.33333333302</v>
      </c>
      <c r="AW312" s="80">
        <v>-833333.33333333302</v>
      </c>
      <c r="AX312" s="80">
        <v>-833333.33333333302</v>
      </c>
      <c r="AY312" s="80">
        <v>-833333.33333333302</v>
      </c>
      <c r="AZ312" s="80">
        <v>-833333.33333333302</v>
      </c>
      <c r="BA312" s="80">
        <v>-9999999.9999999907</v>
      </c>
    </row>
    <row r="313" spans="1:53">
      <c r="A313" s="151" t="s">
        <v>432</v>
      </c>
      <c r="B313" s="80">
        <v>41275.536751015803</v>
      </c>
      <c r="C313" s="80">
        <v>41275.536751015803</v>
      </c>
      <c r="D313" s="80">
        <v>41275.536751015803</v>
      </c>
      <c r="E313" s="80">
        <v>41275.536751015803</v>
      </c>
      <c r="F313" s="80">
        <v>41275.536751015803</v>
      </c>
      <c r="G313" s="80">
        <v>41275.536751015803</v>
      </c>
      <c r="H313" s="80">
        <v>41275.536751015803</v>
      </c>
      <c r="I313" s="80">
        <v>41275.536751015803</v>
      </c>
      <c r="J313" s="80">
        <v>41275.536751015803</v>
      </c>
      <c r="K313" s="80">
        <v>41275.536751015803</v>
      </c>
      <c r="L313" s="80">
        <v>41275.536751015803</v>
      </c>
      <c r="M313" s="80">
        <v>41275.536751015803</v>
      </c>
      <c r="N313" s="80">
        <v>495306.44101218903</v>
      </c>
      <c r="O313" s="80">
        <v>83433.025116169607</v>
      </c>
      <c r="P313" s="80">
        <v>83433.025116169607</v>
      </c>
      <c r="Q313" s="80">
        <v>83433.025116169607</v>
      </c>
      <c r="R313" s="80">
        <v>83433.025116169607</v>
      </c>
      <c r="S313" s="80">
        <v>83433.025116169607</v>
      </c>
      <c r="T313" s="80">
        <v>83433.025116169607</v>
      </c>
      <c r="U313" s="80">
        <v>83433.025116169607</v>
      </c>
      <c r="V313" s="80">
        <v>83433.025116169607</v>
      </c>
      <c r="W313" s="80">
        <v>83433.025116169607</v>
      </c>
      <c r="X313" s="80">
        <v>83433.025116169607</v>
      </c>
      <c r="Y313" s="80">
        <v>83433.025116169607</v>
      </c>
      <c r="Z313" s="80">
        <v>83433.025116169607</v>
      </c>
      <c r="AA313" s="80">
        <v>1001196.30139403</v>
      </c>
      <c r="AB313" s="80">
        <v>123880.429727814</v>
      </c>
      <c r="AC313" s="80">
        <v>123880.429727814</v>
      </c>
      <c r="AD313" s="80">
        <v>123880.429727814</v>
      </c>
      <c r="AE313" s="80">
        <v>123880.429727814</v>
      </c>
      <c r="AF313" s="80">
        <v>123880.429727814</v>
      </c>
      <c r="AG313" s="80">
        <v>123880.429727814</v>
      </c>
      <c r="AH313" s="80">
        <v>123880.429727814</v>
      </c>
      <c r="AI313" s="80">
        <v>123880.429727814</v>
      </c>
      <c r="AJ313" s="80">
        <v>123880.429727814</v>
      </c>
      <c r="AK313" s="80">
        <v>123880.429727814</v>
      </c>
      <c r="AL313" s="80">
        <v>123880.429727814</v>
      </c>
      <c r="AM313" s="80">
        <v>123880.429727814</v>
      </c>
      <c r="AN313" s="80">
        <v>1486565.1567337599</v>
      </c>
      <c r="AO313" s="80">
        <v>161130.563821396</v>
      </c>
      <c r="AP313" s="80">
        <v>161130.563821396</v>
      </c>
      <c r="AQ313" s="80">
        <v>161130.563821396</v>
      </c>
      <c r="AR313" s="80">
        <v>161130.563821396</v>
      </c>
      <c r="AS313" s="80">
        <v>161130.563821396</v>
      </c>
      <c r="AT313" s="80">
        <v>161130.563821396</v>
      </c>
      <c r="AU313" s="80">
        <v>161130.563821396</v>
      </c>
      <c r="AV313" s="80">
        <v>161130.563821396</v>
      </c>
      <c r="AW313" s="80">
        <v>161130.563821396</v>
      </c>
      <c r="AX313" s="80">
        <v>161130.563821396</v>
      </c>
      <c r="AY313" s="80">
        <v>161130.563821396</v>
      </c>
      <c r="AZ313" s="80">
        <v>161130.563821396</v>
      </c>
      <c r="BA313" s="80">
        <v>1933566.7658567501</v>
      </c>
    </row>
    <row r="314" spans="1:53">
      <c r="A314" s="151" t="s">
        <v>433</v>
      </c>
      <c r="B314" s="80">
        <v>144147.893417682</v>
      </c>
      <c r="C314" s="80">
        <v>235717.81341768199</v>
      </c>
      <c r="D314" s="80">
        <v>193715.893417682</v>
      </c>
      <c r="E314" s="80">
        <v>380653.77341768198</v>
      </c>
      <c r="F314" s="80">
        <v>238777.293417682</v>
      </c>
      <c r="G314" s="80">
        <v>1117245.8534176799</v>
      </c>
      <c r="H314" s="80">
        <v>1253225.7834176801</v>
      </c>
      <c r="I314" s="80">
        <v>1202225.42341768</v>
      </c>
      <c r="J314" s="80">
        <v>906030.50341768202</v>
      </c>
      <c r="K314" s="80">
        <v>490686.76341768203</v>
      </c>
      <c r="L314" s="80">
        <v>744046.07341768197</v>
      </c>
      <c r="M314" s="80">
        <v>782540.49341768201</v>
      </c>
      <c r="N314" s="80">
        <v>7689013.5610121898</v>
      </c>
      <c r="O314" s="80">
        <v>186305.38178283599</v>
      </c>
      <c r="P314" s="80">
        <v>277875.30178283597</v>
      </c>
      <c r="Q314" s="80">
        <v>235873.38178283599</v>
      </c>
      <c r="R314" s="80">
        <v>422811.26178283599</v>
      </c>
      <c r="S314" s="80">
        <v>280934.78178283601</v>
      </c>
      <c r="T314" s="80">
        <v>1159403.34178283</v>
      </c>
      <c r="U314" s="80">
        <v>1295383.2717828299</v>
      </c>
      <c r="V314" s="80">
        <v>1244382.91178283</v>
      </c>
      <c r="W314" s="80">
        <v>948187.99178283603</v>
      </c>
      <c r="X314" s="80">
        <v>532844.25178283604</v>
      </c>
      <c r="Y314" s="80">
        <v>786203.56178283598</v>
      </c>
      <c r="Z314" s="80">
        <v>824697.98178283602</v>
      </c>
      <c r="AA314" s="80">
        <v>8194903.4213940399</v>
      </c>
      <c r="AB314" s="80">
        <v>226752.78639448099</v>
      </c>
      <c r="AC314" s="80">
        <v>318322.70639448002</v>
      </c>
      <c r="AD314" s="80">
        <v>276320.78639448102</v>
      </c>
      <c r="AE314" s="80">
        <v>463258.66639447998</v>
      </c>
      <c r="AF314" s="80">
        <v>321382.18639448099</v>
      </c>
      <c r="AG314" s="80">
        <v>1199850.7463944801</v>
      </c>
      <c r="AH314" s="80">
        <v>1335830.67639448</v>
      </c>
      <c r="AI314" s="80">
        <v>1284830.3163944799</v>
      </c>
      <c r="AJ314" s="80">
        <v>988635.39639448095</v>
      </c>
      <c r="AK314" s="80">
        <v>573291.65639448096</v>
      </c>
      <c r="AL314" s="80">
        <v>826650.96639448102</v>
      </c>
      <c r="AM314" s="80">
        <v>865145.38639448094</v>
      </c>
      <c r="AN314" s="80">
        <v>8680272.2767337691</v>
      </c>
      <c r="AO314" s="80">
        <v>264002.92048806202</v>
      </c>
      <c r="AP314" s="80">
        <v>355572.84048806201</v>
      </c>
      <c r="AQ314" s="80">
        <v>313570.92048806202</v>
      </c>
      <c r="AR314" s="80">
        <v>500508.80048806203</v>
      </c>
      <c r="AS314" s="80">
        <v>358632.32048806298</v>
      </c>
      <c r="AT314" s="80">
        <v>1237100.8804880599</v>
      </c>
      <c r="AU314" s="80">
        <v>1373080.8104880599</v>
      </c>
      <c r="AV314" s="80">
        <v>1322080.45048806</v>
      </c>
      <c r="AW314" s="80">
        <v>1025885.53048806</v>
      </c>
      <c r="AX314" s="80">
        <v>610541.79048806301</v>
      </c>
      <c r="AY314" s="80">
        <v>863901.10048806295</v>
      </c>
      <c r="AZ314" s="80">
        <v>902395.52048806299</v>
      </c>
      <c r="BA314" s="80">
        <v>9127273.8858567495</v>
      </c>
    </row>
    <row r="315" spans="1:53">
      <c r="A315" s="151" t="s">
        <v>434</v>
      </c>
    </row>
    <row r="316" spans="1:53">
      <c r="A316" s="151" t="s">
        <v>435</v>
      </c>
      <c r="B316" s="80">
        <v>16191.3299999999</v>
      </c>
      <c r="C316" s="80">
        <v>16075.33</v>
      </c>
      <c r="D316" s="80">
        <v>16338.05</v>
      </c>
      <c r="E316" s="80">
        <v>16332.05</v>
      </c>
      <c r="F316" s="80">
        <v>17906.52</v>
      </c>
      <c r="G316" s="80">
        <v>16336.049999999899</v>
      </c>
      <c r="H316" s="80">
        <v>16346.049999999899</v>
      </c>
      <c r="I316" s="80">
        <v>16347.05</v>
      </c>
      <c r="J316" s="80">
        <v>16340.049999999899</v>
      </c>
      <c r="K316" s="80">
        <v>16351.049999999899</v>
      </c>
      <c r="L316" s="80">
        <v>17908.52</v>
      </c>
      <c r="M316" s="80">
        <v>16463.560000000001</v>
      </c>
      <c r="N316" s="80">
        <v>198935.609999999</v>
      </c>
      <c r="O316" s="80">
        <v>16191.3299999999</v>
      </c>
      <c r="P316" s="80">
        <v>16075.33</v>
      </c>
      <c r="Q316" s="80">
        <v>16338.05</v>
      </c>
      <c r="R316" s="80">
        <v>16332.05</v>
      </c>
      <c r="S316" s="80">
        <v>17906.52</v>
      </c>
      <c r="T316" s="80">
        <v>16336.049999999899</v>
      </c>
      <c r="U316" s="80">
        <v>16346.049999999899</v>
      </c>
      <c r="V316" s="80">
        <v>16347.05</v>
      </c>
      <c r="W316" s="80">
        <v>16340.049999999899</v>
      </c>
      <c r="X316" s="80">
        <v>16351.049999999899</v>
      </c>
      <c r="Y316" s="80">
        <v>17908.52</v>
      </c>
      <c r="Z316" s="80">
        <v>16463.560000000001</v>
      </c>
      <c r="AA316" s="80">
        <v>198935.609999999</v>
      </c>
      <c r="AB316" s="80">
        <v>16191.3299999999</v>
      </c>
      <c r="AC316" s="80">
        <v>16075.33</v>
      </c>
      <c r="AD316" s="80">
        <v>16338.05</v>
      </c>
      <c r="AE316" s="80">
        <v>16332.05</v>
      </c>
      <c r="AF316" s="80">
        <v>17906.52</v>
      </c>
      <c r="AG316" s="80">
        <v>16336.049999999899</v>
      </c>
      <c r="AH316" s="80">
        <v>16346.049999999899</v>
      </c>
      <c r="AI316" s="80">
        <v>16347.05</v>
      </c>
      <c r="AJ316" s="80">
        <v>16340.049999999899</v>
      </c>
      <c r="AK316" s="80">
        <v>16351.049999999899</v>
      </c>
      <c r="AL316" s="80">
        <v>17908.52</v>
      </c>
      <c r="AM316" s="80">
        <v>16463.560000000001</v>
      </c>
      <c r="AN316" s="80">
        <v>198935.609999999</v>
      </c>
      <c r="AO316" s="80">
        <v>16191.3299999999</v>
      </c>
      <c r="AP316" s="80">
        <v>16075.33</v>
      </c>
      <c r="AQ316" s="80">
        <v>16338.05</v>
      </c>
      <c r="AR316" s="80">
        <v>16332.05</v>
      </c>
      <c r="AS316" s="80">
        <v>17906.52</v>
      </c>
      <c r="AT316" s="80">
        <v>16336.049999999899</v>
      </c>
      <c r="AU316" s="80">
        <v>16346.049999999899</v>
      </c>
      <c r="AV316" s="80">
        <v>16347.05</v>
      </c>
      <c r="AW316" s="80">
        <v>16340.049999999899</v>
      </c>
      <c r="AX316" s="80">
        <v>16351.049999999899</v>
      </c>
      <c r="AY316" s="80">
        <v>17908.52</v>
      </c>
      <c r="AZ316" s="80">
        <v>16463.560000000001</v>
      </c>
      <c r="BA316" s="80">
        <v>198935.609999999</v>
      </c>
    </row>
    <row r="317" spans="1:53">
      <c r="A317" s="151" t="s">
        <v>436</v>
      </c>
      <c r="B317" s="80">
        <v>540.24999999999898</v>
      </c>
      <c r="C317" s="80">
        <v>544.30999999999995</v>
      </c>
      <c r="D317" s="80">
        <v>759.96</v>
      </c>
      <c r="E317" s="80">
        <v>577.27</v>
      </c>
      <c r="F317" s="80">
        <v>614.21</v>
      </c>
      <c r="G317" s="80">
        <v>556.98</v>
      </c>
      <c r="H317" s="80">
        <v>565.38</v>
      </c>
      <c r="I317" s="80">
        <v>567.44000000000005</v>
      </c>
      <c r="J317" s="80">
        <v>574.91</v>
      </c>
      <c r="K317" s="80">
        <v>554.45999999999901</v>
      </c>
      <c r="L317" s="80">
        <v>699.64</v>
      </c>
      <c r="M317" s="80">
        <v>687.66</v>
      </c>
      <c r="N317" s="80">
        <v>7242.47</v>
      </c>
      <c r="O317" s="80">
        <v>540.24999999999898</v>
      </c>
      <c r="P317" s="80">
        <v>544.30999999999995</v>
      </c>
      <c r="Q317" s="80">
        <v>759.96</v>
      </c>
      <c r="R317" s="80">
        <v>577.27</v>
      </c>
      <c r="S317" s="80">
        <v>614.21</v>
      </c>
      <c r="T317" s="80">
        <v>556.98</v>
      </c>
      <c r="U317" s="80">
        <v>565.38</v>
      </c>
      <c r="V317" s="80">
        <v>567.44000000000005</v>
      </c>
      <c r="W317" s="80">
        <v>574.91</v>
      </c>
      <c r="X317" s="80">
        <v>554.45999999999901</v>
      </c>
      <c r="Y317" s="80">
        <v>699.64</v>
      </c>
      <c r="Z317" s="80">
        <v>687.66</v>
      </c>
      <c r="AA317" s="80">
        <v>7242.47</v>
      </c>
      <c r="AB317" s="80">
        <v>540.24999999999898</v>
      </c>
      <c r="AC317" s="80">
        <v>544.30999999999995</v>
      </c>
      <c r="AD317" s="80">
        <v>759.96</v>
      </c>
      <c r="AE317" s="80">
        <v>577.27</v>
      </c>
      <c r="AF317" s="80">
        <v>614.21</v>
      </c>
      <c r="AG317" s="80">
        <v>556.98</v>
      </c>
      <c r="AH317" s="80">
        <v>565.38</v>
      </c>
      <c r="AI317" s="80">
        <v>567.44000000000005</v>
      </c>
      <c r="AJ317" s="80">
        <v>574.91</v>
      </c>
      <c r="AK317" s="80">
        <v>554.45999999999901</v>
      </c>
      <c r="AL317" s="80">
        <v>699.64</v>
      </c>
      <c r="AM317" s="80">
        <v>687.66</v>
      </c>
      <c r="AN317" s="80">
        <v>7242.47</v>
      </c>
      <c r="AO317" s="80">
        <v>540.24999999999898</v>
      </c>
      <c r="AP317" s="80">
        <v>544.30999999999995</v>
      </c>
      <c r="AQ317" s="80">
        <v>759.96</v>
      </c>
      <c r="AR317" s="80">
        <v>577.27</v>
      </c>
      <c r="AS317" s="80">
        <v>614.21</v>
      </c>
      <c r="AT317" s="80">
        <v>556.98</v>
      </c>
      <c r="AU317" s="80">
        <v>565.38</v>
      </c>
      <c r="AV317" s="80">
        <v>567.44000000000005</v>
      </c>
      <c r="AW317" s="80">
        <v>574.91</v>
      </c>
      <c r="AX317" s="80">
        <v>554.45999999999901</v>
      </c>
      <c r="AY317" s="80">
        <v>699.64</v>
      </c>
      <c r="AZ317" s="80">
        <v>687.66</v>
      </c>
      <c r="BA317" s="80">
        <v>7242.47</v>
      </c>
    </row>
    <row r="318" spans="1:53">
      <c r="A318" s="151" t="s">
        <v>437</v>
      </c>
      <c r="B318" s="80">
        <v>16731.5799999999</v>
      </c>
      <c r="C318" s="80">
        <v>16619.64</v>
      </c>
      <c r="D318" s="80">
        <v>17098.009999999998</v>
      </c>
      <c r="E318" s="80">
        <v>16909.319999999901</v>
      </c>
      <c r="F318" s="80">
        <v>18520.73</v>
      </c>
      <c r="G318" s="80">
        <v>16893.029999999901</v>
      </c>
      <c r="H318" s="80">
        <v>16911.43</v>
      </c>
      <c r="I318" s="80">
        <v>16914.490000000002</v>
      </c>
      <c r="J318" s="80">
        <v>16914.959999999901</v>
      </c>
      <c r="K318" s="80">
        <v>16905.5099999999</v>
      </c>
      <c r="L318" s="80">
        <v>18608.16</v>
      </c>
      <c r="M318" s="80">
        <v>17151.22</v>
      </c>
      <c r="N318" s="80">
        <v>206178.08</v>
      </c>
      <c r="O318" s="80">
        <v>16731.5799999999</v>
      </c>
      <c r="P318" s="80">
        <v>16619.64</v>
      </c>
      <c r="Q318" s="80">
        <v>17098.009999999998</v>
      </c>
      <c r="R318" s="80">
        <v>16909.319999999901</v>
      </c>
      <c r="S318" s="80">
        <v>18520.73</v>
      </c>
      <c r="T318" s="80">
        <v>16893.029999999901</v>
      </c>
      <c r="U318" s="80">
        <v>16911.43</v>
      </c>
      <c r="V318" s="80">
        <v>16914.490000000002</v>
      </c>
      <c r="W318" s="80">
        <v>16914.959999999901</v>
      </c>
      <c r="X318" s="80">
        <v>16905.5099999999</v>
      </c>
      <c r="Y318" s="80">
        <v>18608.16</v>
      </c>
      <c r="Z318" s="80">
        <v>17151.22</v>
      </c>
      <c r="AA318" s="80">
        <v>206178.08</v>
      </c>
      <c r="AB318" s="80">
        <v>16731.5799999999</v>
      </c>
      <c r="AC318" s="80">
        <v>16619.64</v>
      </c>
      <c r="AD318" s="80">
        <v>17098.009999999998</v>
      </c>
      <c r="AE318" s="80">
        <v>16909.319999999901</v>
      </c>
      <c r="AF318" s="80">
        <v>18520.73</v>
      </c>
      <c r="AG318" s="80">
        <v>16893.029999999901</v>
      </c>
      <c r="AH318" s="80">
        <v>16911.43</v>
      </c>
      <c r="AI318" s="80">
        <v>16914.490000000002</v>
      </c>
      <c r="AJ318" s="80">
        <v>16914.959999999901</v>
      </c>
      <c r="AK318" s="80">
        <v>16905.5099999999</v>
      </c>
      <c r="AL318" s="80">
        <v>18608.16</v>
      </c>
      <c r="AM318" s="80">
        <v>17151.22</v>
      </c>
      <c r="AN318" s="80">
        <v>206178.08</v>
      </c>
      <c r="AO318" s="80">
        <v>16731.5799999999</v>
      </c>
      <c r="AP318" s="80">
        <v>16619.64</v>
      </c>
      <c r="AQ318" s="80">
        <v>17098.009999999998</v>
      </c>
      <c r="AR318" s="80">
        <v>16909.319999999901</v>
      </c>
      <c r="AS318" s="80">
        <v>18520.73</v>
      </c>
      <c r="AT318" s="80">
        <v>16893.029999999901</v>
      </c>
      <c r="AU318" s="80">
        <v>16911.43</v>
      </c>
      <c r="AV318" s="80">
        <v>16914.490000000002</v>
      </c>
      <c r="AW318" s="80">
        <v>16914.959999999901</v>
      </c>
      <c r="AX318" s="80">
        <v>16905.5099999999</v>
      </c>
      <c r="AY318" s="80">
        <v>18608.16</v>
      </c>
      <c r="AZ318" s="80">
        <v>17151.22</v>
      </c>
      <c r="BA318" s="80">
        <v>206178.08</v>
      </c>
    </row>
    <row r="319" spans="1:53">
      <c r="A319" s="151" t="s">
        <v>438</v>
      </c>
    </row>
    <row r="320" spans="1:53">
      <c r="A320" s="151" t="s">
        <v>439</v>
      </c>
      <c r="B320" s="80">
        <v>716146.09</v>
      </c>
      <c r="C320" s="80">
        <v>711548.44</v>
      </c>
      <c r="D320" s="80">
        <v>710220.48</v>
      </c>
      <c r="E320" s="80">
        <v>707372.01</v>
      </c>
      <c r="F320" s="80">
        <v>552178.68999999994</v>
      </c>
      <c r="G320" s="80">
        <v>548096.64</v>
      </c>
      <c r="H320" s="80">
        <v>549767.95999999903</v>
      </c>
      <c r="I320" s="80">
        <v>553120.799999999</v>
      </c>
      <c r="J320" s="80">
        <v>708825.35</v>
      </c>
      <c r="K320" s="80">
        <v>710037.41</v>
      </c>
      <c r="L320" s="80">
        <v>715356.83</v>
      </c>
      <c r="M320" s="80">
        <v>708300.78</v>
      </c>
      <c r="N320" s="80">
        <v>7890971.4799999902</v>
      </c>
      <c r="O320" s="80">
        <v>587743.09</v>
      </c>
      <c r="P320" s="80">
        <v>583145.43999999994</v>
      </c>
      <c r="Q320" s="80">
        <v>580318.48</v>
      </c>
      <c r="R320" s="80">
        <v>577470.01</v>
      </c>
      <c r="S320" s="80">
        <v>573412.68999999994</v>
      </c>
      <c r="T320" s="80">
        <v>569330.64</v>
      </c>
      <c r="U320" s="80">
        <v>571001.96</v>
      </c>
      <c r="V320" s="80">
        <v>574354.799999999</v>
      </c>
      <c r="W320" s="80">
        <v>578923.35</v>
      </c>
      <c r="X320" s="80">
        <v>580135.41</v>
      </c>
      <c r="Y320" s="80">
        <v>585454.82999999996</v>
      </c>
      <c r="Z320" s="80">
        <v>578398.78</v>
      </c>
      <c r="AA320" s="80">
        <v>6939689.4800000004</v>
      </c>
      <c r="AB320" s="80">
        <v>589510.09</v>
      </c>
      <c r="AC320" s="80">
        <v>584912.43999999994</v>
      </c>
      <c r="AD320" s="80">
        <v>582085.48</v>
      </c>
      <c r="AE320" s="80">
        <v>579237.01</v>
      </c>
      <c r="AF320" s="80">
        <v>575179.68999999994</v>
      </c>
      <c r="AG320" s="80">
        <v>571097.64</v>
      </c>
      <c r="AH320" s="80">
        <v>572768.95999999903</v>
      </c>
      <c r="AI320" s="80">
        <v>576121.799999999</v>
      </c>
      <c r="AJ320" s="80">
        <v>580690.35</v>
      </c>
      <c r="AK320" s="80">
        <v>581902.41</v>
      </c>
      <c r="AL320" s="80">
        <v>587221.82999999996</v>
      </c>
      <c r="AM320" s="80">
        <v>580165.78</v>
      </c>
      <c r="AN320" s="80">
        <v>6960893.4799999902</v>
      </c>
      <c r="AO320" s="80">
        <v>591969.09</v>
      </c>
      <c r="AP320" s="80">
        <v>587371.43999999994</v>
      </c>
      <c r="AQ320" s="80">
        <v>584544.48</v>
      </c>
      <c r="AR320" s="80">
        <v>581696.01</v>
      </c>
      <c r="AS320" s="80">
        <v>577638.68999999994</v>
      </c>
      <c r="AT320" s="80">
        <v>573556.64</v>
      </c>
      <c r="AU320" s="80">
        <v>575227.96</v>
      </c>
      <c r="AV320" s="80">
        <v>578580.799999999</v>
      </c>
      <c r="AW320" s="80">
        <v>583149.35</v>
      </c>
      <c r="AX320" s="80">
        <v>584361.41</v>
      </c>
      <c r="AY320" s="80">
        <v>589680.82999999996</v>
      </c>
      <c r="AZ320" s="80">
        <v>582624.78</v>
      </c>
      <c r="BA320" s="80">
        <v>6990401.4800000004</v>
      </c>
    </row>
    <row r="321" spans="1:53">
      <c r="A321" s="151" t="s">
        <v>440</v>
      </c>
      <c r="B321" s="80">
        <v>18943.214575587099</v>
      </c>
      <c r="C321" s="80">
        <v>18943.214575587099</v>
      </c>
      <c r="D321" s="80">
        <v>18943.214575587099</v>
      </c>
      <c r="E321" s="80">
        <v>18943.214575587099</v>
      </c>
      <c r="F321" s="80">
        <v>18943.214575587099</v>
      </c>
      <c r="G321" s="80">
        <v>18943.214575587099</v>
      </c>
      <c r="H321" s="80">
        <v>18943.214575587099</v>
      </c>
      <c r="I321" s="80">
        <v>18943.214575587099</v>
      </c>
      <c r="J321" s="80">
        <v>18943.214575587099</v>
      </c>
      <c r="K321" s="80">
        <v>18943.214575587099</v>
      </c>
      <c r="L321" s="80">
        <v>18943.214575587099</v>
      </c>
      <c r="M321" s="80">
        <v>18943.214575587099</v>
      </c>
      <c r="N321" s="80">
        <v>227318.574907045</v>
      </c>
      <c r="O321" s="80">
        <v>33675.069759084101</v>
      </c>
      <c r="P321" s="80">
        <v>33675.069759084101</v>
      </c>
      <c r="Q321" s="80">
        <v>33675.069759084101</v>
      </c>
      <c r="R321" s="80">
        <v>33675.069759084101</v>
      </c>
      <c r="S321" s="80">
        <v>33675.069759084101</v>
      </c>
      <c r="T321" s="80">
        <v>33675.069759084101</v>
      </c>
      <c r="U321" s="80">
        <v>33675.069759084101</v>
      </c>
      <c r="V321" s="80">
        <v>33675.069759084101</v>
      </c>
      <c r="W321" s="80">
        <v>33675.069759084101</v>
      </c>
      <c r="X321" s="80">
        <v>33675.069759084101</v>
      </c>
      <c r="Y321" s="80">
        <v>33675.069759084101</v>
      </c>
      <c r="Z321" s="80">
        <v>33675.069759084101</v>
      </c>
      <c r="AA321" s="80">
        <v>404100.83710900898</v>
      </c>
      <c r="AB321" s="80">
        <v>50153.144378554498</v>
      </c>
      <c r="AC321" s="80">
        <v>50153.144378554498</v>
      </c>
      <c r="AD321" s="80">
        <v>50153.144378554498</v>
      </c>
      <c r="AE321" s="80">
        <v>50153.144378554498</v>
      </c>
      <c r="AF321" s="80">
        <v>50153.144378554498</v>
      </c>
      <c r="AG321" s="80">
        <v>50153.144378554498</v>
      </c>
      <c r="AH321" s="80">
        <v>50153.144378554498</v>
      </c>
      <c r="AI321" s="80">
        <v>50153.144378554498</v>
      </c>
      <c r="AJ321" s="80">
        <v>50153.144378554498</v>
      </c>
      <c r="AK321" s="80">
        <v>50153.144378554498</v>
      </c>
      <c r="AL321" s="80">
        <v>50153.144378554498</v>
      </c>
      <c r="AM321" s="80">
        <v>50153.144378554498</v>
      </c>
      <c r="AN321" s="80">
        <v>601837.73254265299</v>
      </c>
      <c r="AO321" s="80">
        <v>65510.440764697902</v>
      </c>
      <c r="AP321" s="80">
        <v>65510.440764697902</v>
      </c>
      <c r="AQ321" s="80">
        <v>65510.440764697902</v>
      </c>
      <c r="AR321" s="80">
        <v>65510.440764697902</v>
      </c>
      <c r="AS321" s="80">
        <v>65510.440764697902</v>
      </c>
      <c r="AT321" s="80">
        <v>65510.440764697902</v>
      </c>
      <c r="AU321" s="80">
        <v>65510.440764697902</v>
      </c>
      <c r="AV321" s="80">
        <v>65510.440764697902</v>
      </c>
      <c r="AW321" s="80">
        <v>65510.440764697902</v>
      </c>
      <c r="AX321" s="80">
        <v>65510.440764697902</v>
      </c>
      <c r="AY321" s="80">
        <v>65510.440764697902</v>
      </c>
      <c r="AZ321" s="80">
        <v>65510.440764697902</v>
      </c>
      <c r="BA321" s="80">
        <v>786125.28917637502</v>
      </c>
    </row>
    <row r="322" spans="1:53">
      <c r="A322" s="151" t="s">
        <v>441</v>
      </c>
      <c r="B322" s="80">
        <v>735089.30457558704</v>
      </c>
      <c r="C322" s="80">
        <v>730491.65457558702</v>
      </c>
      <c r="D322" s="80">
        <v>729163.69457558705</v>
      </c>
      <c r="E322" s="80">
        <v>726315.22457558697</v>
      </c>
      <c r="F322" s="80">
        <v>571121.90457558702</v>
      </c>
      <c r="G322" s="80">
        <v>567039.85457558697</v>
      </c>
      <c r="H322" s="80">
        <v>568711.17457558704</v>
      </c>
      <c r="I322" s="80">
        <v>572064.014575587</v>
      </c>
      <c r="J322" s="80">
        <v>727768.56457558705</v>
      </c>
      <c r="K322" s="80">
        <v>728980.62457558699</v>
      </c>
      <c r="L322" s="80">
        <v>734300.04457558703</v>
      </c>
      <c r="M322" s="80">
        <v>727243.99457558698</v>
      </c>
      <c r="N322" s="80">
        <v>8118290.0549070397</v>
      </c>
      <c r="O322" s="80">
        <v>621418.159759084</v>
      </c>
      <c r="P322" s="80">
        <v>616820.50975908397</v>
      </c>
      <c r="Q322" s="80">
        <v>613993.54975908401</v>
      </c>
      <c r="R322" s="80">
        <v>611145.07975908404</v>
      </c>
      <c r="S322" s="80">
        <v>607087.75975908397</v>
      </c>
      <c r="T322" s="80">
        <v>603005.70975908404</v>
      </c>
      <c r="U322" s="80">
        <v>604677.02975908399</v>
      </c>
      <c r="V322" s="80">
        <v>608029.86975908396</v>
      </c>
      <c r="W322" s="80">
        <v>612598.419759084</v>
      </c>
      <c r="X322" s="80">
        <v>613810.47975908394</v>
      </c>
      <c r="Y322" s="80">
        <v>619129.89975908399</v>
      </c>
      <c r="Z322" s="80">
        <v>612073.84975908406</v>
      </c>
      <c r="AA322" s="80">
        <v>7343790.3171089999</v>
      </c>
      <c r="AB322" s="80">
        <v>639663.23437855404</v>
      </c>
      <c r="AC322" s="80">
        <v>635065.58437855402</v>
      </c>
      <c r="AD322" s="80">
        <v>632238.62437855406</v>
      </c>
      <c r="AE322" s="80">
        <v>629390.15437855397</v>
      </c>
      <c r="AF322" s="80">
        <v>625332.83437855402</v>
      </c>
      <c r="AG322" s="80">
        <v>621250.78437855397</v>
      </c>
      <c r="AH322" s="80">
        <v>622922.10437855404</v>
      </c>
      <c r="AI322" s="80">
        <v>626274.94437855401</v>
      </c>
      <c r="AJ322" s="80">
        <v>630843.49437855405</v>
      </c>
      <c r="AK322" s="80">
        <v>632055.55437855399</v>
      </c>
      <c r="AL322" s="80">
        <v>637374.97437855403</v>
      </c>
      <c r="AM322" s="80">
        <v>630318.92437855399</v>
      </c>
      <c r="AN322" s="80">
        <v>7562731.2125426503</v>
      </c>
      <c r="AO322" s="80">
        <v>657479.530764697</v>
      </c>
      <c r="AP322" s="80">
        <v>652881.88076469803</v>
      </c>
      <c r="AQ322" s="80">
        <v>650054.92076469795</v>
      </c>
      <c r="AR322" s="80">
        <v>647206.45076469798</v>
      </c>
      <c r="AS322" s="80">
        <v>643149.13076469698</v>
      </c>
      <c r="AT322" s="80">
        <v>639067.08076469798</v>
      </c>
      <c r="AU322" s="80">
        <v>640738.400764697</v>
      </c>
      <c r="AV322" s="80">
        <v>644091.24076469697</v>
      </c>
      <c r="AW322" s="80">
        <v>648659.79076469794</v>
      </c>
      <c r="AX322" s="80">
        <v>649871.850764698</v>
      </c>
      <c r="AY322" s="80">
        <v>655191.27076469699</v>
      </c>
      <c r="AZ322" s="80">
        <v>648135.220764698</v>
      </c>
      <c r="BA322" s="80">
        <v>7776526.7691763705</v>
      </c>
    </row>
    <row r="323" spans="1:53">
      <c r="A323" s="151" t="s">
        <v>442</v>
      </c>
    </row>
    <row r="324" spans="1:53">
      <c r="A324" s="151" t="s">
        <v>443</v>
      </c>
      <c r="B324" s="80">
        <v>279166.03999999998</v>
      </c>
      <c r="C324" s="80">
        <v>279166.03999999998</v>
      </c>
      <c r="D324" s="80">
        <v>282839.18</v>
      </c>
      <c r="E324" s="80">
        <v>282839.18</v>
      </c>
      <c r="F324" s="80">
        <v>312656.78000000003</v>
      </c>
      <c r="G324" s="80">
        <v>282839.18</v>
      </c>
      <c r="H324" s="80">
        <v>282839.18</v>
      </c>
      <c r="I324" s="80">
        <v>282839.18</v>
      </c>
      <c r="J324" s="80">
        <v>282839.18</v>
      </c>
      <c r="K324" s="80">
        <v>282839.18</v>
      </c>
      <c r="L324" s="80">
        <v>312656.78000000003</v>
      </c>
      <c r="M324" s="80">
        <v>283899.03000000003</v>
      </c>
      <c r="N324" s="80">
        <v>3447418.93</v>
      </c>
      <c r="O324" s="80">
        <v>95950.841043823995</v>
      </c>
      <c r="P324" s="80">
        <v>95950.841043823995</v>
      </c>
      <c r="Q324" s="80">
        <v>99623.981043823995</v>
      </c>
      <c r="R324" s="80">
        <v>99623.981043823995</v>
      </c>
      <c r="S324" s="80">
        <v>129441.581043824</v>
      </c>
      <c r="T324" s="80">
        <v>99623.981043823995</v>
      </c>
      <c r="U324" s="80">
        <v>99623.981043823995</v>
      </c>
      <c r="V324" s="80">
        <v>99623.981043823995</v>
      </c>
      <c r="W324" s="80">
        <v>99623.981043823995</v>
      </c>
      <c r="X324" s="80">
        <v>99623.981043823995</v>
      </c>
      <c r="Y324" s="80">
        <v>129441.581043824</v>
      </c>
      <c r="Z324" s="80">
        <v>100683.831043824</v>
      </c>
      <c r="AA324" s="80">
        <v>1248836.54252588</v>
      </c>
      <c r="AB324" s="80">
        <v>86362.650616890998</v>
      </c>
      <c r="AC324" s="80">
        <v>86362.650616890998</v>
      </c>
      <c r="AD324" s="80">
        <v>90035.790616890998</v>
      </c>
      <c r="AE324" s="80">
        <v>90035.790616890998</v>
      </c>
      <c r="AF324" s="80">
        <v>119853.390616891</v>
      </c>
      <c r="AG324" s="80">
        <v>90035.790616890998</v>
      </c>
      <c r="AH324" s="80">
        <v>90035.790616890998</v>
      </c>
      <c r="AI324" s="80">
        <v>90035.790616890998</v>
      </c>
      <c r="AJ324" s="80">
        <v>90035.790616890998</v>
      </c>
      <c r="AK324" s="80">
        <v>90035.790616890998</v>
      </c>
      <c r="AL324" s="80">
        <v>119853.390616891</v>
      </c>
      <c r="AM324" s="80">
        <v>91095.640616891003</v>
      </c>
      <c r="AN324" s="80">
        <v>1133778.2574026899</v>
      </c>
      <c r="AO324" s="80">
        <v>76103.286860074004</v>
      </c>
      <c r="AP324" s="80">
        <v>76103.286860074004</v>
      </c>
      <c r="AQ324" s="80">
        <v>79776.426860074003</v>
      </c>
      <c r="AR324" s="80">
        <v>79776.426860074003</v>
      </c>
      <c r="AS324" s="80">
        <v>109594.02686007399</v>
      </c>
      <c r="AT324" s="80">
        <v>79776.426860074003</v>
      </c>
      <c r="AU324" s="80">
        <v>79776.426860074003</v>
      </c>
      <c r="AV324" s="80">
        <v>79776.426860074003</v>
      </c>
      <c r="AW324" s="80">
        <v>79776.426860074003</v>
      </c>
      <c r="AX324" s="80">
        <v>79776.426860074003</v>
      </c>
      <c r="AY324" s="80">
        <v>109594.02686007399</v>
      </c>
      <c r="AZ324" s="80">
        <v>80836.276860073995</v>
      </c>
      <c r="BA324" s="80">
        <v>1010665.89232088</v>
      </c>
    </row>
    <row r="325" spans="1:53">
      <c r="A325" s="151" t="s">
        <v>444</v>
      </c>
      <c r="B325" s="80">
        <v>0</v>
      </c>
      <c r="C325" s="80">
        <v>0</v>
      </c>
      <c r="D325" s="80">
        <v>0</v>
      </c>
      <c r="E325" s="80">
        <v>0</v>
      </c>
      <c r="F325" s="80">
        <v>0</v>
      </c>
      <c r="G325" s="80">
        <v>0</v>
      </c>
      <c r="H325" s="80">
        <v>0</v>
      </c>
      <c r="I325" s="80">
        <v>0</v>
      </c>
      <c r="J325" s="80">
        <v>0</v>
      </c>
      <c r="K325" s="80">
        <v>0</v>
      </c>
      <c r="L325" s="80">
        <v>0</v>
      </c>
      <c r="M325" s="80">
        <v>0</v>
      </c>
      <c r="N325" s="80">
        <v>0</v>
      </c>
      <c r="O325" s="80">
        <v>45037.861769999901</v>
      </c>
      <c r="P325" s="80">
        <v>45037.861769999901</v>
      </c>
      <c r="Q325" s="80">
        <v>45037.861769999901</v>
      </c>
      <c r="R325" s="80">
        <v>45037.861769999901</v>
      </c>
      <c r="S325" s="80">
        <v>45037.861769999901</v>
      </c>
      <c r="T325" s="80">
        <v>45037.861769999901</v>
      </c>
      <c r="U325" s="80">
        <v>45037.861769999901</v>
      </c>
      <c r="V325" s="80">
        <v>45037.861769999901</v>
      </c>
      <c r="W325" s="80">
        <v>45037.861769999901</v>
      </c>
      <c r="X325" s="80">
        <v>45037.861769999901</v>
      </c>
      <c r="Y325" s="80">
        <v>45037.861769999901</v>
      </c>
      <c r="Z325" s="80">
        <v>45037.861769999901</v>
      </c>
      <c r="AA325" s="80">
        <v>540454.34123999998</v>
      </c>
      <c r="AB325" s="80">
        <v>48972.608352899901</v>
      </c>
      <c r="AC325" s="80">
        <v>48972.608352899901</v>
      </c>
      <c r="AD325" s="80">
        <v>48972.608352899901</v>
      </c>
      <c r="AE325" s="80">
        <v>48972.608352899901</v>
      </c>
      <c r="AF325" s="80">
        <v>48972.608352899901</v>
      </c>
      <c r="AG325" s="80">
        <v>48972.608352899901</v>
      </c>
      <c r="AH325" s="80">
        <v>48972.608352899901</v>
      </c>
      <c r="AI325" s="80">
        <v>48972.608352899901</v>
      </c>
      <c r="AJ325" s="80">
        <v>48972.608352899901</v>
      </c>
      <c r="AK325" s="80">
        <v>48972.608352899901</v>
      </c>
      <c r="AL325" s="80">
        <v>48972.608352899901</v>
      </c>
      <c r="AM325" s="80">
        <v>48972.608352899901</v>
      </c>
      <c r="AN325" s="80">
        <v>587671.30023479997</v>
      </c>
      <c r="AO325" s="80">
        <v>49377.892941520498</v>
      </c>
      <c r="AP325" s="80">
        <v>49377.892941520498</v>
      </c>
      <c r="AQ325" s="80">
        <v>49377.892941520498</v>
      </c>
      <c r="AR325" s="80">
        <v>49377.892941520498</v>
      </c>
      <c r="AS325" s="80">
        <v>49377.892941520498</v>
      </c>
      <c r="AT325" s="80">
        <v>49377.892941520498</v>
      </c>
      <c r="AU325" s="80">
        <v>49377.892941520498</v>
      </c>
      <c r="AV325" s="80">
        <v>49377.892941520498</v>
      </c>
      <c r="AW325" s="80">
        <v>49377.892941520498</v>
      </c>
      <c r="AX325" s="80">
        <v>49377.892941520498</v>
      </c>
      <c r="AY325" s="80">
        <v>49377.892941520498</v>
      </c>
      <c r="AZ325" s="80">
        <v>49377.892941520498</v>
      </c>
      <c r="BA325" s="80">
        <v>592534.71529824496</v>
      </c>
    </row>
    <row r="326" spans="1:53">
      <c r="A326" s="151" t="s">
        <v>445</v>
      </c>
      <c r="B326" s="80">
        <v>279166.03999999998</v>
      </c>
      <c r="C326" s="80">
        <v>279166.03999999998</v>
      </c>
      <c r="D326" s="80">
        <v>282839.18</v>
      </c>
      <c r="E326" s="80">
        <v>282839.18</v>
      </c>
      <c r="F326" s="80">
        <v>312656.78000000003</v>
      </c>
      <c r="G326" s="80">
        <v>282839.18</v>
      </c>
      <c r="H326" s="80">
        <v>282839.18</v>
      </c>
      <c r="I326" s="80">
        <v>282839.18</v>
      </c>
      <c r="J326" s="80">
        <v>282839.18</v>
      </c>
      <c r="K326" s="80">
        <v>282839.18</v>
      </c>
      <c r="L326" s="80">
        <v>312656.78000000003</v>
      </c>
      <c r="M326" s="80">
        <v>283899.03000000003</v>
      </c>
      <c r="N326" s="80">
        <v>3447418.93</v>
      </c>
      <c r="O326" s="80">
        <v>140988.702813824</v>
      </c>
      <c r="P326" s="80">
        <v>140988.702813824</v>
      </c>
      <c r="Q326" s="80">
        <v>144661.84281382299</v>
      </c>
      <c r="R326" s="80">
        <v>144661.84281382299</v>
      </c>
      <c r="S326" s="80">
        <v>174479.44281382399</v>
      </c>
      <c r="T326" s="80">
        <v>144661.84281382299</v>
      </c>
      <c r="U326" s="80">
        <v>144661.84281382299</v>
      </c>
      <c r="V326" s="80">
        <v>144661.84281382299</v>
      </c>
      <c r="W326" s="80">
        <v>144661.84281382299</v>
      </c>
      <c r="X326" s="80">
        <v>144661.84281382299</v>
      </c>
      <c r="Y326" s="80">
        <v>174479.44281382399</v>
      </c>
      <c r="Z326" s="80">
        <v>145721.69281382399</v>
      </c>
      <c r="AA326" s="80">
        <v>1789290.88376588</v>
      </c>
      <c r="AB326" s="80">
        <v>135335.258969791</v>
      </c>
      <c r="AC326" s="80">
        <v>135335.258969791</v>
      </c>
      <c r="AD326" s="80">
        <v>139008.39896979099</v>
      </c>
      <c r="AE326" s="80">
        <v>139008.39896979099</v>
      </c>
      <c r="AF326" s="80">
        <v>168825.99896979099</v>
      </c>
      <c r="AG326" s="80">
        <v>139008.39896979099</v>
      </c>
      <c r="AH326" s="80">
        <v>139008.39896979099</v>
      </c>
      <c r="AI326" s="80">
        <v>139008.39896979099</v>
      </c>
      <c r="AJ326" s="80">
        <v>139008.39896979099</v>
      </c>
      <c r="AK326" s="80">
        <v>139008.39896979099</v>
      </c>
      <c r="AL326" s="80">
        <v>168825.99896979099</v>
      </c>
      <c r="AM326" s="80">
        <v>140068.24896979099</v>
      </c>
      <c r="AN326" s="80">
        <v>1721449.5576374901</v>
      </c>
      <c r="AO326" s="80">
        <v>125481.179801594</v>
      </c>
      <c r="AP326" s="80">
        <v>125481.179801594</v>
      </c>
      <c r="AQ326" s="80">
        <v>129154.319801594</v>
      </c>
      <c r="AR326" s="80">
        <v>129154.319801594</v>
      </c>
      <c r="AS326" s="80">
        <v>158971.91980159399</v>
      </c>
      <c r="AT326" s="80">
        <v>129154.319801594</v>
      </c>
      <c r="AU326" s="80">
        <v>129154.319801594</v>
      </c>
      <c r="AV326" s="80">
        <v>129154.319801594</v>
      </c>
      <c r="AW326" s="80">
        <v>129154.319801594</v>
      </c>
      <c r="AX326" s="80">
        <v>129154.319801594</v>
      </c>
      <c r="AY326" s="80">
        <v>158971.91980159399</v>
      </c>
      <c r="AZ326" s="80">
        <v>130214.16980159401</v>
      </c>
      <c r="BA326" s="80">
        <v>1603200.6076191301</v>
      </c>
    </row>
    <row r="327" spans="1:53">
      <c r="A327" s="151" t="s">
        <v>446</v>
      </c>
    </row>
    <row r="328" spans="1:53">
      <c r="A328" s="151" t="s">
        <v>447</v>
      </c>
      <c r="B328" s="80">
        <v>13144.91</v>
      </c>
      <c r="C328" s="80">
        <v>13063.7</v>
      </c>
      <c r="D328" s="80">
        <v>13040.58</v>
      </c>
      <c r="E328" s="80">
        <v>12990.359999999901</v>
      </c>
      <c r="F328" s="80">
        <v>13035.86</v>
      </c>
      <c r="G328" s="80">
        <v>19409.91</v>
      </c>
      <c r="H328" s="80">
        <v>12981.3</v>
      </c>
      <c r="I328" s="80">
        <v>13056.84</v>
      </c>
      <c r="J328" s="80">
        <v>13016.09</v>
      </c>
      <c r="K328" s="80">
        <v>915454.22</v>
      </c>
      <c r="L328" s="80">
        <v>13131.05</v>
      </c>
      <c r="M328" s="80">
        <v>19505.069999999901</v>
      </c>
      <c r="N328" s="80">
        <v>1071829.8899999999</v>
      </c>
      <c r="O328" s="80">
        <v>13144.91</v>
      </c>
      <c r="P328" s="80">
        <v>13063.7</v>
      </c>
      <c r="Q328" s="80">
        <v>13040.58</v>
      </c>
      <c r="R328" s="80">
        <v>12990.359999999901</v>
      </c>
      <c r="S328" s="80">
        <v>13035.86</v>
      </c>
      <c r="T328" s="80">
        <v>19409.91</v>
      </c>
      <c r="U328" s="80">
        <v>12981.3</v>
      </c>
      <c r="V328" s="80">
        <v>13056.84</v>
      </c>
      <c r="W328" s="80">
        <v>13016.09</v>
      </c>
      <c r="X328" s="80">
        <v>915454.22</v>
      </c>
      <c r="Y328" s="80">
        <v>13131.05</v>
      </c>
      <c r="Z328" s="80">
        <v>19505.069999999901</v>
      </c>
      <c r="AA328" s="80">
        <v>1071829.8899999999</v>
      </c>
      <c r="AB328" s="80">
        <v>13144.91</v>
      </c>
      <c r="AC328" s="80">
        <v>13063.7</v>
      </c>
      <c r="AD328" s="80">
        <v>13040.58</v>
      </c>
      <c r="AE328" s="80">
        <v>12990.359999999901</v>
      </c>
      <c r="AF328" s="80">
        <v>13035.86</v>
      </c>
      <c r="AG328" s="80">
        <v>19409.91</v>
      </c>
      <c r="AH328" s="80">
        <v>12981.3</v>
      </c>
      <c r="AI328" s="80">
        <v>13056.84</v>
      </c>
      <c r="AJ328" s="80">
        <v>13016.09</v>
      </c>
      <c r="AK328" s="80">
        <v>915454.22</v>
      </c>
      <c r="AL328" s="80">
        <v>13131.05</v>
      </c>
      <c r="AM328" s="80">
        <v>19505.069999999901</v>
      </c>
      <c r="AN328" s="80">
        <v>1071829.8899999999</v>
      </c>
      <c r="AO328" s="80">
        <v>13144.91</v>
      </c>
      <c r="AP328" s="80">
        <v>13063.7</v>
      </c>
      <c r="AQ328" s="80">
        <v>13040.58</v>
      </c>
      <c r="AR328" s="80">
        <v>12990.359999999901</v>
      </c>
      <c r="AS328" s="80">
        <v>13035.86</v>
      </c>
      <c r="AT328" s="80">
        <v>19409.91</v>
      </c>
      <c r="AU328" s="80">
        <v>12981.3</v>
      </c>
      <c r="AV328" s="80">
        <v>13056.84</v>
      </c>
      <c r="AW328" s="80">
        <v>13016.09</v>
      </c>
      <c r="AX328" s="80">
        <v>915454.22</v>
      </c>
      <c r="AY328" s="80">
        <v>13131.05</v>
      </c>
      <c r="AZ328" s="80">
        <v>19505.069999999901</v>
      </c>
      <c r="BA328" s="80">
        <v>1071829.8899999999</v>
      </c>
    </row>
    <row r="329" spans="1:53">
      <c r="A329" s="151" t="s">
        <v>448</v>
      </c>
      <c r="B329" s="80">
        <v>13144.91</v>
      </c>
      <c r="C329" s="80">
        <v>13063.7</v>
      </c>
      <c r="D329" s="80">
        <v>13040.58</v>
      </c>
      <c r="E329" s="80">
        <v>12990.359999999901</v>
      </c>
      <c r="F329" s="80">
        <v>13035.86</v>
      </c>
      <c r="G329" s="80">
        <v>19409.91</v>
      </c>
      <c r="H329" s="80">
        <v>12981.3</v>
      </c>
      <c r="I329" s="80">
        <v>13056.84</v>
      </c>
      <c r="J329" s="80">
        <v>13016.09</v>
      </c>
      <c r="K329" s="80">
        <v>915454.22</v>
      </c>
      <c r="L329" s="80">
        <v>13131.05</v>
      </c>
      <c r="M329" s="80">
        <v>19505.069999999901</v>
      </c>
      <c r="N329" s="80">
        <v>1071829.8899999999</v>
      </c>
      <c r="O329" s="80">
        <v>13144.91</v>
      </c>
      <c r="P329" s="80">
        <v>13063.7</v>
      </c>
      <c r="Q329" s="80">
        <v>13040.58</v>
      </c>
      <c r="R329" s="80">
        <v>12990.359999999901</v>
      </c>
      <c r="S329" s="80">
        <v>13035.86</v>
      </c>
      <c r="T329" s="80">
        <v>19409.91</v>
      </c>
      <c r="U329" s="80">
        <v>12981.3</v>
      </c>
      <c r="V329" s="80">
        <v>13056.84</v>
      </c>
      <c r="W329" s="80">
        <v>13016.09</v>
      </c>
      <c r="X329" s="80">
        <v>915454.22</v>
      </c>
      <c r="Y329" s="80">
        <v>13131.05</v>
      </c>
      <c r="Z329" s="80">
        <v>19505.069999999901</v>
      </c>
      <c r="AA329" s="80">
        <v>1071829.8899999999</v>
      </c>
      <c r="AB329" s="80">
        <v>13144.91</v>
      </c>
      <c r="AC329" s="80">
        <v>13063.7</v>
      </c>
      <c r="AD329" s="80">
        <v>13040.58</v>
      </c>
      <c r="AE329" s="80">
        <v>12990.359999999901</v>
      </c>
      <c r="AF329" s="80">
        <v>13035.86</v>
      </c>
      <c r="AG329" s="80">
        <v>19409.91</v>
      </c>
      <c r="AH329" s="80">
        <v>12981.3</v>
      </c>
      <c r="AI329" s="80">
        <v>13056.84</v>
      </c>
      <c r="AJ329" s="80">
        <v>13016.09</v>
      </c>
      <c r="AK329" s="80">
        <v>915454.22</v>
      </c>
      <c r="AL329" s="80">
        <v>13131.05</v>
      </c>
      <c r="AM329" s="80">
        <v>19505.069999999901</v>
      </c>
      <c r="AN329" s="80">
        <v>1071829.8899999999</v>
      </c>
      <c r="AO329" s="80">
        <v>13144.91</v>
      </c>
      <c r="AP329" s="80">
        <v>13063.7</v>
      </c>
      <c r="AQ329" s="80">
        <v>13040.58</v>
      </c>
      <c r="AR329" s="80">
        <v>12990.359999999901</v>
      </c>
      <c r="AS329" s="80">
        <v>13035.86</v>
      </c>
      <c r="AT329" s="80">
        <v>19409.91</v>
      </c>
      <c r="AU329" s="80">
        <v>12981.3</v>
      </c>
      <c r="AV329" s="80">
        <v>13056.84</v>
      </c>
      <c r="AW329" s="80">
        <v>13016.09</v>
      </c>
      <c r="AX329" s="80">
        <v>915454.22</v>
      </c>
      <c r="AY329" s="80">
        <v>13131.05</v>
      </c>
      <c r="AZ329" s="80">
        <v>19505.069999999901</v>
      </c>
      <c r="BA329" s="80">
        <v>1071829.8899999999</v>
      </c>
    </row>
    <row r="330" spans="1:53">
      <c r="A330" s="151" t="s">
        <v>449</v>
      </c>
      <c r="B330" s="80">
        <v>3371059.2515853802</v>
      </c>
      <c r="C330" s="80">
        <v>3719366.5615853802</v>
      </c>
      <c r="D330" s="80">
        <v>3753869.6715853801</v>
      </c>
      <c r="E330" s="80">
        <v>3948858.0415853802</v>
      </c>
      <c r="F330" s="80">
        <v>3664284.4515853799</v>
      </c>
      <c r="G330" s="80">
        <v>4766369.6415853798</v>
      </c>
      <c r="H330" s="80">
        <v>4524632.9515853804</v>
      </c>
      <c r="I330" s="80">
        <v>4474889.9415853797</v>
      </c>
      <c r="J330" s="80">
        <v>4577980.7015853804</v>
      </c>
      <c r="K330" s="80">
        <v>4941401.3115853798</v>
      </c>
      <c r="L330" s="80">
        <v>4294637.84158538</v>
      </c>
      <c r="M330" s="80">
        <v>4398028.9115853803</v>
      </c>
      <c r="N330" s="80">
        <v>50435379.279024601</v>
      </c>
      <c r="O330" s="80">
        <v>3202427.6982128401</v>
      </c>
      <c r="P330" s="80">
        <v>3550735.0082128299</v>
      </c>
      <c r="Q330" s="80">
        <v>3583739.1182128401</v>
      </c>
      <c r="R330" s="80">
        <v>3778727.4882128299</v>
      </c>
      <c r="S330" s="80">
        <v>3645289.8982128301</v>
      </c>
      <c r="T330" s="80">
        <v>4747375.08821283</v>
      </c>
      <c r="U330" s="80">
        <v>4505638.3982128296</v>
      </c>
      <c r="V330" s="80">
        <v>4455895.3882128298</v>
      </c>
      <c r="W330" s="80">
        <v>4407850.1482128296</v>
      </c>
      <c r="X330" s="80">
        <v>4771270.7582128299</v>
      </c>
      <c r="Y330" s="80">
        <v>4124507.28821284</v>
      </c>
      <c r="Z330" s="80">
        <v>4227898.3582128296</v>
      </c>
      <c r="AA330" s="80">
        <v>49001354.638553999</v>
      </c>
      <c r="AB330" s="80">
        <v>3294860.63152715</v>
      </c>
      <c r="AC330" s="80">
        <v>3643167.9415271501</v>
      </c>
      <c r="AD330" s="80">
        <v>3676172.05152715</v>
      </c>
      <c r="AE330" s="80">
        <v>3871160.4215271501</v>
      </c>
      <c r="AF330" s="80">
        <v>3737722.8315271498</v>
      </c>
      <c r="AG330" s="80">
        <v>4839808.0215271497</v>
      </c>
      <c r="AH330" s="80">
        <v>4598071.3315271502</v>
      </c>
      <c r="AI330" s="80">
        <v>4548328.3215271505</v>
      </c>
      <c r="AJ330" s="80">
        <v>4500283.0815271502</v>
      </c>
      <c r="AK330" s="80">
        <v>4863703.6915271496</v>
      </c>
      <c r="AL330" s="80">
        <v>4216940.2215271499</v>
      </c>
      <c r="AM330" s="80">
        <v>4320331.2915271502</v>
      </c>
      <c r="AN330" s="80">
        <v>50110549.838325799</v>
      </c>
      <c r="AO330" s="80">
        <v>3376352.8874295298</v>
      </c>
      <c r="AP330" s="80">
        <v>3724660.1974295299</v>
      </c>
      <c r="AQ330" s="80">
        <v>3757664.3074295302</v>
      </c>
      <c r="AR330" s="80">
        <v>3952652.6774295298</v>
      </c>
      <c r="AS330" s="80">
        <v>3819215.08742953</v>
      </c>
      <c r="AT330" s="80">
        <v>4921300.2774295304</v>
      </c>
      <c r="AU330" s="80">
        <v>4679563.58742953</v>
      </c>
      <c r="AV330" s="80">
        <v>4629820.5774295302</v>
      </c>
      <c r="AW330" s="80">
        <v>4581775.33742953</v>
      </c>
      <c r="AX330" s="80">
        <v>4945195.9474295303</v>
      </c>
      <c r="AY330" s="80">
        <v>4298432.4774295297</v>
      </c>
      <c r="AZ330" s="80">
        <v>4401823.54742953</v>
      </c>
      <c r="BA330" s="80">
        <v>51088456.9091544</v>
      </c>
    </row>
    <row r="331" spans="1:53">
      <c r="A331" s="151" t="s">
        <v>450</v>
      </c>
      <c r="B331" s="80">
        <v>7833696.1272166697</v>
      </c>
      <c r="C331" s="80">
        <v>7469125.5072166603</v>
      </c>
      <c r="D331" s="80">
        <v>7590268.4672166603</v>
      </c>
      <c r="E331" s="80">
        <v>7700942.7172166603</v>
      </c>
      <c r="F331" s="80">
        <v>7619012.7572166603</v>
      </c>
      <c r="G331" s="80">
        <v>8670212.93721666</v>
      </c>
      <c r="H331" s="80">
        <v>8174418.4872166598</v>
      </c>
      <c r="I331" s="80">
        <v>8032965.6772166602</v>
      </c>
      <c r="J331" s="80">
        <v>8248103.9172166605</v>
      </c>
      <c r="K331" s="80">
        <v>8676077.0972166602</v>
      </c>
      <c r="L331" s="80">
        <v>8113072.7072166698</v>
      </c>
      <c r="M331" s="80">
        <v>8617212.4172166605</v>
      </c>
      <c r="N331" s="80">
        <v>96745108.816599995</v>
      </c>
      <c r="O331" s="80">
        <v>7624348.5120554902</v>
      </c>
      <c r="P331" s="80">
        <v>7398098.8920554901</v>
      </c>
      <c r="Q331" s="80">
        <v>7547906.85205549</v>
      </c>
      <c r="R331" s="80">
        <v>7669819.10205549</v>
      </c>
      <c r="S331" s="80">
        <v>7743353.1420554901</v>
      </c>
      <c r="T331" s="80">
        <v>8752046.3220554907</v>
      </c>
      <c r="U331" s="80">
        <v>8283812.8720554896</v>
      </c>
      <c r="V331" s="80">
        <v>8128892.0620554797</v>
      </c>
      <c r="W331" s="80">
        <v>8195485.30205548</v>
      </c>
      <c r="X331" s="80">
        <v>8619208.4820554908</v>
      </c>
      <c r="Y331" s="80">
        <v>8014582.0920554902</v>
      </c>
      <c r="Z331" s="80">
        <v>8586056.8020554893</v>
      </c>
      <c r="AA331" s="80">
        <v>96563610.434665903</v>
      </c>
      <c r="AB331" s="80">
        <v>7879583.6177364597</v>
      </c>
      <c r="AC331" s="80">
        <v>7653333.9977364596</v>
      </c>
      <c r="AD331" s="80">
        <v>7803141.9577364596</v>
      </c>
      <c r="AE331" s="80">
        <v>7925054.2077364596</v>
      </c>
      <c r="AF331" s="80">
        <v>7998588.2477364596</v>
      </c>
      <c r="AG331" s="80">
        <v>9007281.4277364593</v>
      </c>
      <c r="AH331" s="80">
        <v>8539047.97773646</v>
      </c>
      <c r="AI331" s="80">
        <v>8384127.1677364605</v>
      </c>
      <c r="AJ331" s="80">
        <v>8450720.4077364597</v>
      </c>
      <c r="AK331" s="80">
        <v>8874443.5877364594</v>
      </c>
      <c r="AL331" s="80">
        <v>8269817.1977364598</v>
      </c>
      <c r="AM331" s="80">
        <v>8841291.9077364597</v>
      </c>
      <c r="AN331" s="80">
        <v>99626431.702837497</v>
      </c>
      <c r="AO331" s="80">
        <v>8271785.0080932602</v>
      </c>
      <c r="AP331" s="80">
        <v>8045535.3880932601</v>
      </c>
      <c r="AQ331" s="80">
        <v>8195343.3480932601</v>
      </c>
      <c r="AR331" s="80">
        <v>8317255.5980932601</v>
      </c>
      <c r="AS331" s="80">
        <v>8390789.6380932592</v>
      </c>
      <c r="AT331" s="80">
        <v>9399482.8180932608</v>
      </c>
      <c r="AU331" s="80">
        <v>8931249.3680932596</v>
      </c>
      <c r="AV331" s="80">
        <v>8776328.5580932591</v>
      </c>
      <c r="AW331" s="80">
        <v>8842921.7980932593</v>
      </c>
      <c r="AX331" s="80">
        <v>9266644.9780932609</v>
      </c>
      <c r="AY331" s="80">
        <v>8662018.5880932603</v>
      </c>
      <c r="AZ331" s="80">
        <v>9233493.2980932593</v>
      </c>
      <c r="BA331" s="80">
        <v>104332848.387119</v>
      </c>
    </row>
    <row r="332" spans="1:53">
      <c r="A332" s="153" t="s">
        <v>451</v>
      </c>
    </row>
    <row r="333" spans="1:53">
      <c r="A333" s="151" t="s">
        <v>452</v>
      </c>
      <c r="B333" s="80">
        <v>0</v>
      </c>
      <c r="C333" s="80">
        <v>0</v>
      </c>
      <c r="D333" s="80">
        <v>0</v>
      </c>
      <c r="E333" s="80">
        <v>0</v>
      </c>
      <c r="F333" s="80">
        <v>0</v>
      </c>
      <c r="G333" s="80">
        <v>0</v>
      </c>
      <c r="H333" s="80">
        <v>0</v>
      </c>
      <c r="I333" s="80">
        <v>0</v>
      </c>
      <c r="J333" s="80">
        <v>0</v>
      </c>
      <c r="K333" s="80">
        <v>0</v>
      </c>
      <c r="L333" s="80">
        <v>0</v>
      </c>
      <c r="M333" s="80">
        <v>0</v>
      </c>
      <c r="N333" s="80">
        <v>0</v>
      </c>
      <c r="O333" s="80">
        <v>0</v>
      </c>
      <c r="P333" s="80">
        <v>0</v>
      </c>
      <c r="Q333" s="80">
        <v>0</v>
      </c>
      <c r="R333" s="80">
        <v>0</v>
      </c>
      <c r="S333" s="80">
        <v>0</v>
      </c>
      <c r="T333" s="80">
        <v>0</v>
      </c>
      <c r="U333" s="80">
        <v>0</v>
      </c>
      <c r="V333" s="80">
        <v>0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</v>
      </c>
      <c r="AC333" s="80">
        <v>0</v>
      </c>
      <c r="AD333" s="80"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</v>
      </c>
      <c r="AO333" s="80">
        <v>0</v>
      </c>
      <c r="AP333" s="80">
        <v>0</v>
      </c>
      <c r="AQ333" s="80">
        <v>0</v>
      </c>
      <c r="AR333" s="80">
        <v>0</v>
      </c>
      <c r="AS333" s="80">
        <v>0</v>
      </c>
      <c r="AT333" s="80">
        <v>0</v>
      </c>
      <c r="AU333" s="80">
        <v>0</v>
      </c>
      <c r="AV333" s="80">
        <v>0</v>
      </c>
      <c r="AW333" s="80">
        <v>0</v>
      </c>
      <c r="AX333" s="80">
        <v>0</v>
      </c>
      <c r="AY333" s="80">
        <v>0</v>
      </c>
      <c r="AZ333" s="80">
        <v>0</v>
      </c>
      <c r="BA333" s="80">
        <v>0</v>
      </c>
    </row>
    <row r="334" spans="1:53">
      <c r="A334" s="151" t="s">
        <v>453</v>
      </c>
      <c r="B334" s="80">
        <v>0</v>
      </c>
      <c r="C334" s="80">
        <v>0</v>
      </c>
      <c r="D334" s="80">
        <v>0</v>
      </c>
      <c r="E334" s="80">
        <v>0</v>
      </c>
      <c r="F334" s="80">
        <v>0</v>
      </c>
      <c r="G334" s="80">
        <v>0</v>
      </c>
      <c r="H334" s="80">
        <v>0</v>
      </c>
      <c r="I334" s="80">
        <v>0</v>
      </c>
      <c r="J334" s="80">
        <v>0</v>
      </c>
      <c r="K334" s="80">
        <v>0</v>
      </c>
      <c r="L334" s="80">
        <v>0</v>
      </c>
      <c r="M334" s="80">
        <v>0</v>
      </c>
      <c r="N334" s="80">
        <v>0</v>
      </c>
      <c r="O334" s="80">
        <v>0</v>
      </c>
      <c r="P334" s="80">
        <v>0</v>
      </c>
      <c r="Q334" s="80">
        <v>0</v>
      </c>
      <c r="R334" s="80">
        <v>0</v>
      </c>
      <c r="S334" s="80">
        <v>0</v>
      </c>
      <c r="T334" s="80">
        <v>0</v>
      </c>
      <c r="U334" s="80">
        <v>0</v>
      </c>
      <c r="V334" s="80">
        <v>0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0</v>
      </c>
      <c r="AC334" s="80">
        <v>0</v>
      </c>
      <c r="AD334" s="80"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0</v>
      </c>
      <c r="AO334" s="80">
        <v>0</v>
      </c>
      <c r="AP334" s="80">
        <v>0</v>
      </c>
      <c r="AQ334" s="80">
        <v>0</v>
      </c>
      <c r="AR334" s="80">
        <v>0</v>
      </c>
      <c r="AS334" s="80">
        <v>0</v>
      </c>
      <c r="AT334" s="80">
        <v>0</v>
      </c>
      <c r="AU334" s="80">
        <v>0</v>
      </c>
      <c r="AV334" s="80">
        <v>0</v>
      </c>
      <c r="AW334" s="80">
        <v>0</v>
      </c>
      <c r="AX334" s="80">
        <v>0</v>
      </c>
      <c r="AY334" s="80">
        <v>0</v>
      </c>
      <c r="AZ334" s="80">
        <v>0</v>
      </c>
      <c r="BA334" s="80">
        <v>0</v>
      </c>
    </row>
    <row r="335" spans="1:53">
      <c r="A335" s="151" t="s">
        <v>454</v>
      </c>
      <c r="B335" s="80">
        <v>0</v>
      </c>
      <c r="C335" s="80">
        <v>0</v>
      </c>
      <c r="D335" s="80">
        <v>0</v>
      </c>
      <c r="E335" s="80">
        <v>0</v>
      </c>
      <c r="F335" s="80">
        <v>0</v>
      </c>
      <c r="G335" s="80">
        <v>0</v>
      </c>
      <c r="H335" s="80">
        <v>0</v>
      </c>
      <c r="I335" s="80">
        <v>0</v>
      </c>
      <c r="J335" s="80">
        <v>0</v>
      </c>
      <c r="K335" s="80">
        <v>0</v>
      </c>
      <c r="L335" s="80">
        <v>0</v>
      </c>
      <c r="M335" s="80">
        <v>0</v>
      </c>
      <c r="N335" s="80">
        <v>0</v>
      </c>
      <c r="O335" s="80">
        <v>0</v>
      </c>
      <c r="P335" s="80">
        <v>0</v>
      </c>
      <c r="Q335" s="80">
        <v>0</v>
      </c>
      <c r="R335" s="80">
        <v>0</v>
      </c>
      <c r="S335" s="80">
        <v>0</v>
      </c>
      <c r="T335" s="80">
        <v>0</v>
      </c>
      <c r="U335" s="80">
        <v>0</v>
      </c>
      <c r="V335" s="80">
        <v>0</v>
      </c>
      <c r="W335" s="80">
        <v>0</v>
      </c>
      <c r="X335" s="80">
        <v>0</v>
      </c>
      <c r="Y335" s="80">
        <v>0</v>
      </c>
      <c r="Z335" s="80">
        <v>0</v>
      </c>
      <c r="AA335" s="80">
        <v>0</v>
      </c>
      <c r="AB335" s="80">
        <v>0</v>
      </c>
      <c r="AC335" s="80">
        <v>0</v>
      </c>
      <c r="AD335" s="80">
        <v>0</v>
      </c>
      <c r="AE335" s="80">
        <v>0</v>
      </c>
      <c r="AF335" s="80">
        <v>0</v>
      </c>
      <c r="AG335" s="80">
        <v>0</v>
      </c>
      <c r="AH335" s="80">
        <v>0</v>
      </c>
      <c r="AI335" s="80">
        <v>0</v>
      </c>
      <c r="AJ335" s="80">
        <v>0</v>
      </c>
      <c r="AK335" s="80">
        <v>0</v>
      </c>
      <c r="AL335" s="80">
        <v>0</v>
      </c>
      <c r="AM335" s="80">
        <v>0</v>
      </c>
      <c r="AN335" s="80">
        <v>0</v>
      </c>
      <c r="AO335" s="80">
        <v>0</v>
      </c>
      <c r="AP335" s="80">
        <v>0</v>
      </c>
      <c r="AQ335" s="80">
        <v>0</v>
      </c>
      <c r="AR335" s="80">
        <v>0</v>
      </c>
      <c r="AS335" s="80">
        <v>0</v>
      </c>
      <c r="AT335" s="80">
        <v>0</v>
      </c>
      <c r="AU335" s="80">
        <v>0</v>
      </c>
      <c r="AV335" s="80">
        <v>0</v>
      </c>
      <c r="AW335" s="80">
        <v>0</v>
      </c>
      <c r="AX335" s="80">
        <v>0</v>
      </c>
      <c r="AY335" s="80">
        <v>0</v>
      </c>
      <c r="AZ335" s="80">
        <v>0</v>
      </c>
      <c r="BA335" s="80">
        <v>0</v>
      </c>
    </row>
    <row r="336" spans="1:53">
      <c r="A336" s="153" t="s">
        <v>455</v>
      </c>
    </row>
    <row r="337" spans="1:53">
      <c r="A337" s="151" t="s">
        <v>456</v>
      </c>
    </row>
    <row r="338" spans="1:53">
      <c r="A338" s="151" t="s">
        <v>457</v>
      </c>
      <c r="B338" s="80">
        <v>8780.27</v>
      </c>
      <c r="C338" s="80">
        <v>8780.27</v>
      </c>
      <c r="D338" s="80">
        <v>9087.57</v>
      </c>
      <c r="E338" s="80">
        <v>9087.57</v>
      </c>
      <c r="F338" s="80">
        <v>9364.39</v>
      </c>
      <c r="G338" s="80">
        <v>9087.57</v>
      </c>
      <c r="H338" s="80">
        <v>9087.57</v>
      </c>
      <c r="I338" s="80">
        <v>9087.57</v>
      </c>
      <c r="J338" s="80">
        <v>9087.57</v>
      </c>
      <c r="K338" s="80">
        <v>9087.57</v>
      </c>
      <c r="L338" s="80">
        <v>9364.39</v>
      </c>
      <c r="M338" s="80">
        <v>9087.57</v>
      </c>
      <c r="N338" s="80">
        <v>108989.88</v>
      </c>
      <c r="O338" s="80">
        <v>8780.27</v>
      </c>
      <c r="P338" s="80">
        <v>8780.27</v>
      </c>
      <c r="Q338" s="80">
        <v>9087.57</v>
      </c>
      <c r="R338" s="80">
        <v>9087.57</v>
      </c>
      <c r="S338" s="80">
        <v>9364.39</v>
      </c>
      <c r="T338" s="80">
        <v>9087.57</v>
      </c>
      <c r="U338" s="80">
        <v>9087.57</v>
      </c>
      <c r="V338" s="80">
        <v>9087.57</v>
      </c>
      <c r="W338" s="80">
        <v>9087.57</v>
      </c>
      <c r="X338" s="80">
        <v>9087.57</v>
      </c>
      <c r="Y338" s="80">
        <v>9364.39</v>
      </c>
      <c r="Z338" s="80">
        <v>9087.57</v>
      </c>
      <c r="AA338" s="80">
        <v>108989.88</v>
      </c>
      <c r="AB338" s="80">
        <v>8780.27</v>
      </c>
      <c r="AC338" s="80">
        <v>8780.27</v>
      </c>
      <c r="AD338" s="80">
        <v>9087.57</v>
      </c>
      <c r="AE338" s="80">
        <v>9087.57</v>
      </c>
      <c r="AF338" s="80">
        <v>9364.39</v>
      </c>
      <c r="AG338" s="80">
        <v>9087.57</v>
      </c>
      <c r="AH338" s="80">
        <v>9087.57</v>
      </c>
      <c r="AI338" s="80">
        <v>9087.57</v>
      </c>
      <c r="AJ338" s="80">
        <v>9087.57</v>
      </c>
      <c r="AK338" s="80">
        <v>9087.57</v>
      </c>
      <c r="AL338" s="80">
        <v>9364.39</v>
      </c>
      <c r="AM338" s="80">
        <v>9087.57</v>
      </c>
      <c r="AN338" s="80">
        <v>108989.88</v>
      </c>
      <c r="AO338" s="80">
        <v>8780.27</v>
      </c>
      <c r="AP338" s="80">
        <v>8780.27</v>
      </c>
      <c r="AQ338" s="80">
        <v>9087.57</v>
      </c>
      <c r="AR338" s="80">
        <v>9087.57</v>
      </c>
      <c r="AS338" s="80">
        <v>9364.39</v>
      </c>
      <c r="AT338" s="80">
        <v>9087.57</v>
      </c>
      <c r="AU338" s="80">
        <v>9087.57</v>
      </c>
      <c r="AV338" s="80">
        <v>9087.57</v>
      </c>
      <c r="AW338" s="80">
        <v>9087.57</v>
      </c>
      <c r="AX338" s="80">
        <v>9087.57</v>
      </c>
      <c r="AY338" s="80">
        <v>9364.39</v>
      </c>
      <c r="AZ338" s="80">
        <v>9087.57</v>
      </c>
      <c r="BA338" s="80">
        <v>108989.88</v>
      </c>
    </row>
    <row r="339" spans="1:53">
      <c r="A339" s="151" t="s">
        <v>458</v>
      </c>
      <c r="B339" s="80">
        <v>8780.27</v>
      </c>
      <c r="C339" s="80">
        <v>8780.27</v>
      </c>
      <c r="D339" s="80">
        <v>9087.57</v>
      </c>
      <c r="E339" s="80">
        <v>9087.57</v>
      </c>
      <c r="F339" s="80">
        <v>9364.39</v>
      </c>
      <c r="G339" s="80">
        <v>9087.57</v>
      </c>
      <c r="H339" s="80">
        <v>9087.57</v>
      </c>
      <c r="I339" s="80">
        <v>9087.57</v>
      </c>
      <c r="J339" s="80">
        <v>9087.57</v>
      </c>
      <c r="K339" s="80">
        <v>9087.57</v>
      </c>
      <c r="L339" s="80">
        <v>9364.39</v>
      </c>
      <c r="M339" s="80">
        <v>9087.57</v>
      </c>
      <c r="N339" s="80">
        <v>108989.88</v>
      </c>
      <c r="O339" s="80">
        <v>8780.27</v>
      </c>
      <c r="P339" s="80">
        <v>8780.27</v>
      </c>
      <c r="Q339" s="80">
        <v>9087.57</v>
      </c>
      <c r="R339" s="80">
        <v>9087.57</v>
      </c>
      <c r="S339" s="80">
        <v>9364.39</v>
      </c>
      <c r="T339" s="80">
        <v>9087.57</v>
      </c>
      <c r="U339" s="80">
        <v>9087.57</v>
      </c>
      <c r="V339" s="80">
        <v>9087.57</v>
      </c>
      <c r="W339" s="80">
        <v>9087.57</v>
      </c>
      <c r="X339" s="80">
        <v>9087.57</v>
      </c>
      <c r="Y339" s="80">
        <v>9364.39</v>
      </c>
      <c r="Z339" s="80">
        <v>9087.57</v>
      </c>
      <c r="AA339" s="80">
        <v>108989.88</v>
      </c>
      <c r="AB339" s="80">
        <v>8780.27</v>
      </c>
      <c r="AC339" s="80">
        <v>8780.27</v>
      </c>
      <c r="AD339" s="80">
        <v>9087.57</v>
      </c>
      <c r="AE339" s="80">
        <v>9087.57</v>
      </c>
      <c r="AF339" s="80">
        <v>9364.39</v>
      </c>
      <c r="AG339" s="80">
        <v>9087.57</v>
      </c>
      <c r="AH339" s="80">
        <v>9087.57</v>
      </c>
      <c r="AI339" s="80">
        <v>9087.57</v>
      </c>
      <c r="AJ339" s="80">
        <v>9087.57</v>
      </c>
      <c r="AK339" s="80">
        <v>9087.57</v>
      </c>
      <c r="AL339" s="80">
        <v>9364.39</v>
      </c>
      <c r="AM339" s="80">
        <v>9087.57</v>
      </c>
      <c r="AN339" s="80">
        <v>108989.88</v>
      </c>
      <c r="AO339" s="80">
        <v>8780.27</v>
      </c>
      <c r="AP339" s="80">
        <v>8780.27</v>
      </c>
      <c r="AQ339" s="80">
        <v>9087.57</v>
      </c>
      <c r="AR339" s="80">
        <v>9087.57</v>
      </c>
      <c r="AS339" s="80">
        <v>9364.39</v>
      </c>
      <c r="AT339" s="80">
        <v>9087.57</v>
      </c>
      <c r="AU339" s="80">
        <v>9087.57</v>
      </c>
      <c r="AV339" s="80">
        <v>9087.57</v>
      </c>
      <c r="AW339" s="80">
        <v>9087.57</v>
      </c>
      <c r="AX339" s="80">
        <v>9087.57</v>
      </c>
      <c r="AY339" s="80">
        <v>9364.39</v>
      </c>
      <c r="AZ339" s="80">
        <v>9087.57</v>
      </c>
      <c r="BA339" s="80">
        <v>108989.88</v>
      </c>
    </row>
    <row r="340" spans="1:53">
      <c r="A340" s="151" t="s">
        <v>459</v>
      </c>
    </row>
    <row r="341" spans="1:53">
      <c r="A341" s="151" t="s">
        <v>460</v>
      </c>
      <c r="B341" s="80">
        <v>13949.3399999999</v>
      </c>
      <c r="C341" s="80">
        <v>13949.3399999999</v>
      </c>
      <c r="D341" s="80">
        <v>14339.96</v>
      </c>
      <c r="E341" s="80">
        <v>14339.96</v>
      </c>
      <c r="F341" s="80">
        <v>47968.3</v>
      </c>
      <c r="G341" s="80">
        <v>14339.96</v>
      </c>
      <c r="H341" s="80">
        <v>14339.96</v>
      </c>
      <c r="I341" s="80">
        <v>14339.96</v>
      </c>
      <c r="J341" s="80">
        <v>14339.96</v>
      </c>
      <c r="K341" s="80">
        <v>14339.96</v>
      </c>
      <c r="L341" s="80">
        <v>47968.3</v>
      </c>
      <c r="M341" s="80">
        <v>16537.589999999898</v>
      </c>
      <c r="N341" s="80">
        <v>240752.59</v>
      </c>
      <c r="O341" s="80">
        <v>13949.3399999999</v>
      </c>
      <c r="P341" s="80">
        <v>13949.3399999999</v>
      </c>
      <c r="Q341" s="80">
        <v>14339.96</v>
      </c>
      <c r="R341" s="80">
        <v>14339.96</v>
      </c>
      <c r="S341" s="80">
        <v>47968.3</v>
      </c>
      <c r="T341" s="80">
        <v>14339.96</v>
      </c>
      <c r="U341" s="80">
        <v>14339.96</v>
      </c>
      <c r="V341" s="80">
        <v>14339.96</v>
      </c>
      <c r="W341" s="80">
        <v>14339.96</v>
      </c>
      <c r="X341" s="80">
        <v>14339.96</v>
      </c>
      <c r="Y341" s="80">
        <v>47968.3</v>
      </c>
      <c r="Z341" s="80">
        <v>16537.589999999898</v>
      </c>
      <c r="AA341" s="80">
        <v>240752.59</v>
      </c>
      <c r="AB341" s="80">
        <v>13949.3399999999</v>
      </c>
      <c r="AC341" s="80">
        <v>13949.3399999999</v>
      </c>
      <c r="AD341" s="80">
        <v>14339.96</v>
      </c>
      <c r="AE341" s="80">
        <v>14339.96</v>
      </c>
      <c r="AF341" s="80">
        <v>47968.3</v>
      </c>
      <c r="AG341" s="80">
        <v>14339.96</v>
      </c>
      <c r="AH341" s="80">
        <v>14339.96</v>
      </c>
      <c r="AI341" s="80">
        <v>14339.96</v>
      </c>
      <c r="AJ341" s="80">
        <v>14339.96</v>
      </c>
      <c r="AK341" s="80">
        <v>14339.96</v>
      </c>
      <c r="AL341" s="80">
        <v>47968.3</v>
      </c>
      <c r="AM341" s="80">
        <v>16537.589999999898</v>
      </c>
      <c r="AN341" s="80">
        <v>240752.59</v>
      </c>
      <c r="AO341" s="80">
        <v>13949.3399999999</v>
      </c>
      <c r="AP341" s="80">
        <v>13949.3399999999</v>
      </c>
      <c r="AQ341" s="80">
        <v>14339.96</v>
      </c>
      <c r="AR341" s="80">
        <v>14339.96</v>
      </c>
      <c r="AS341" s="80">
        <v>47968.3</v>
      </c>
      <c r="AT341" s="80">
        <v>14339.96</v>
      </c>
      <c r="AU341" s="80">
        <v>14339.96</v>
      </c>
      <c r="AV341" s="80">
        <v>14339.96</v>
      </c>
      <c r="AW341" s="80">
        <v>14339.96</v>
      </c>
      <c r="AX341" s="80">
        <v>14339.96</v>
      </c>
      <c r="AY341" s="80">
        <v>47968.3</v>
      </c>
      <c r="AZ341" s="80">
        <v>16537.589999999898</v>
      </c>
      <c r="BA341" s="80">
        <v>240752.59</v>
      </c>
    </row>
    <row r="342" spans="1:53">
      <c r="A342" s="151" t="s">
        <v>461</v>
      </c>
      <c r="B342" s="80">
        <v>13949.3399999999</v>
      </c>
      <c r="C342" s="80">
        <v>13949.3399999999</v>
      </c>
      <c r="D342" s="80">
        <v>14339.96</v>
      </c>
      <c r="E342" s="80">
        <v>14339.96</v>
      </c>
      <c r="F342" s="80">
        <v>47968.3</v>
      </c>
      <c r="G342" s="80">
        <v>14339.96</v>
      </c>
      <c r="H342" s="80">
        <v>14339.96</v>
      </c>
      <c r="I342" s="80">
        <v>14339.96</v>
      </c>
      <c r="J342" s="80">
        <v>14339.96</v>
      </c>
      <c r="K342" s="80">
        <v>14339.96</v>
      </c>
      <c r="L342" s="80">
        <v>47968.3</v>
      </c>
      <c r="M342" s="80">
        <v>16537.589999999898</v>
      </c>
      <c r="N342" s="80">
        <v>240752.59</v>
      </c>
      <c r="O342" s="80">
        <v>13949.3399999999</v>
      </c>
      <c r="P342" s="80">
        <v>13949.3399999999</v>
      </c>
      <c r="Q342" s="80">
        <v>14339.96</v>
      </c>
      <c r="R342" s="80">
        <v>14339.96</v>
      </c>
      <c r="S342" s="80">
        <v>47968.3</v>
      </c>
      <c r="T342" s="80">
        <v>14339.96</v>
      </c>
      <c r="U342" s="80">
        <v>14339.96</v>
      </c>
      <c r="V342" s="80">
        <v>14339.96</v>
      </c>
      <c r="W342" s="80">
        <v>14339.96</v>
      </c>
      <c r="X342" s="80">
        <v>14339.96</v>
      </c>
      <c r="Y342" s="80">
        <v>47968.3</v>
      </c>
      <c r="Z342" s="80">
        <v>16537.589999999898</v>
      </c>
      <c r="AA342" s="80">
        <v>240752.59</v>
      </c>
      <c r="AB342" s="80">
        <v>13949.3399999999</v>
      </c>
      <c r="AC342" s="80">
        <v>13949.3399999999</v>
      </c>
      <c r="AD342" s="80">
        <v>14339.96</v>
      </c>
      <c r="AE342" s="80">
        <v>14339.96</v>
      </c>
      <c r="AF342" s="80">
        <v>47968.3</v>
      </c>
      <c r="AG342" s="80">
        <v>14339.96</v>
      </c>
      <c r="AH342" s="80">
        <v>14339.96</v>
      </c>
      <c r="AI342" s="80">
        <v>14339.96</v>
      </c>
      <c r="AJ342" s="80">
        <v>14339.96</v>
      </c>
      <c r="AK342" s="80">
        <v>14339.96</v>
      </c>
      <c r="AL342" s="80">
        <v>47968.3</v>
      </c>
      <c r="AM342" s="80">
        <v>16537.589999999898</v>
      </c>
      <c r="AN342" s="80">
        <v>240752.59</v>
      </c>
      <c r="AO342" s="80">
        <v>13949.3399999999</v>
      </c>
      <c r="AP342" s="80">
        <v>13949.3399999999</v>
      </c>
      <c r="AQ342" s="80">
        <v>14339.96</v>
      </c>
      <c r="AR342" s="80">
        <v>14339.96</v>
      </c>
      <c r="AS342" s="80">
        <v>47968.3</v>
      </c>
      <c r="AT342" s="80">
        <v>14339.96</v>
      </c>
      <c r="AU342" s="80">
        <v>14339.96</v>
      </c>
      <c r="AV342" s="80">
        <v>14339.96</v>
      </c>
      <c r="AW342" s="80">
        <v>14339.96</v>
      </c>
      <c r="AX342" s="80">
        <v>14339.96</v>
      </c>
      <c r="AY342" s="80">
        <v>47968.3</v>
      </c>
      <c r="AZ342" s="80">
        <v>16537.589999999898</v>
      </c>
      <c r="BA342" s="80">
        <v>240752.59</v>
      </c>
    </row>
    <row r="343" spans="1:53">
      <c r="A343" s="151" t="s">
        <v>462</v>
      </c>
    </row>
    <row r="344" spans="1:53">
      <c r="A344" s="151" t="s">
        <v>463</v>
      </c>
      <c r="B344" s="80">
        <v>177691.677496288</v>
      </c>
      <c r="C344" s="80">
        <v>177691.677496288</v>
      </c>
      <c r="D344" s="80">
        <v>177691.677496288</v>
      </c>
      <c r="E344" s="80">
        <v>177691.677496288</v>
      </c>
      <c r="F344" s="80">
        <v>177691.677496288</v>
      </c>
      <c r="G344" s="80">
        <v>177691.677496288</v>
      </c>
      <c r="H344" s="80">
        <v>177691.677496288</v>
      </c>
      <c r="I344" s="80">
        <v>177691.677496288</v>
      </c>
      <c r="J344" s="80">
        <v>177691.677496288</v>
      </c>
      <c r="K344" s="80">
        <v>177691.677496288</v>
      </c>
      <c r="L344" s="80">
        <v>177691.677496288</v>
      </c>
      <c r="M344" s="80">
        <v>177691.677496288</v>
      </c>
      <c r="N344" s="80">
        <v>2132300.1299554501</v>
      </c>
      <c r="O344" s="80">
        <v>349417.74417969701</v>
      </c>
      <c r="P344" s="80">
        <v>349417.74417969701</v>
      </c>
      <c r="Q344" s="80">
        <v>349417.74417969701</v>
      </c>
      <c r="R344" s="80">
        <v>349417.74417969701</v>
      </c>
      <c r="S344" s="80">
        <v>349417.74417969701</v>
      </c>
      <c r="T344" s="80">
        <v>349417.74417969701</v>
      </c>
      <c r="U344" s="80">
        <v>349417.74417969701</v>
      </c>
      <c r="V344" s="80">
        <v>349417.74417969701</v>
      </c>
      <c r="W344" s="80">
        <v>349417.74417969701</v>
      </c>
      <c r="X344" s="80">
        <v>349417.74417969701</v>
      </c>
      <c r="Y344" s="80">
        <v>349417.74417969701</v>
      </c>
      <c r="Z344" s="80">
        <v>349417.74417969701</v>
      </c>
      <c r="AA344" s="80">
        <v>4193012.9301563599</v>
      </c>
      <c r="AB344" s="80">
        <v>532593.24061547196</v>
      </c>
      <c r="AC344" s="80">
        <v>532593.24061547196</v>
      </c>
      <c r="AD344" s="80">
        <v>532593.24061547196</v>
      </c>
      <c r="AE344" s="80">
        <v>532593.24061547196</v>
      </c>
      <c r="AF344" s="80">
        <v>532593.24061547196</v>
      </c>
      <c r="AG344" s="80">
        <v>532593.24061547196</v>
      </c>
      <c r="AH344" s="80">
        <v>532593.24061547196</v>
      </c>
      <c r="AI344" s="80">
        <v>532593.24061547196</v>
      </c>
      <c r="AJ344" s="80">
        <v>532593.24061547196</v>
      </c>
      <c r="AK344" s="80">
        <v>532593.24061547196</v>
      </c>
      <c r="AL344" s="80">
        <v>532593.24061547196</v>
      </c>
      <c r="AM344" s="80">
        <v>532593.24061547196</v>
      </c>
      <c r="AN344" s="80">
        <v>6391118.8873856701</v>
      </c>
      <c r="AO344" s="80">
        <v>713392.351141533</v>
      </c>
      <c r="AP344" s="80">
        <v>713392.351141533</v>
      </c>
      <c r="AQ344" s="80">
        <v>713392.351141533</v>
      </c>
      <c r="AR344" s="80">
        <v>713392.351141533</v>
      </c>
      <c r="AS344" s="80">
        <v>713392.351141533</v>
      </c>
      <c r="AT344" s="80">
        <v>713392.351141533</v>
      </c>
      <c r="AU344" s="80">
        <v>713392.351141533</v>
      </c>
      <c r="AV344" s="80">
        <v>713392.351141533</v>
      </c>
      <c r="AW344" s="80">
        <v>713392.351141533</v>
      </c>
      <c r="AX344" s="80">
        <v>713392.351141533</v>
      </c>
      <c r="AY344" s="80">
        <v>713392.351141533</v>
      </c>
      <c r="AZ344" s="80">
        <v>713392.351141533</v>
      </c>
      <c r="BA344" s="80">
        <v>8560708.2136983909</v>
      </c>
    </row>
    <row r="345" spans="1:53">
      <c r="A345" s="151" t="s">
        <v>464</v>
      </c>
      <c r="B345" s="80">
        <v>787093.76985400904</v>
      </c>
      <c r="C345" s="80">
        <v>575910.98985400796</v>
      </c>
      <c r="D345" s="80">
        <v>600963.01985400799</v>
      </c>
      <c r="E345" s="80">
        <v>604850.84985400795</v>
      </c>
      <c r="F345" s="80">
        <v>731376.31985400897</v>
      </c>
      <c r="G345" s="80">
        <v>602802.13985400798</v>
      </c>
      <c r="H345" s="80">
        <v>727756.45985400805</v>
      </c>
      <c r="I345" s="80">
        <v>914254.529854008</v>
      </c>
      <c r="J345" s="80">
        <v>485352.62985400902</v>
      </c>
      <c r="K345" s="80">
        <v>624227.47985400795</v>
      </c>
      <c r="L345" s="80">
        <v>609156.83985400898</v>
      </c>
      <c r="M345" s="80">
        <v>448748.61985400802</v>
      </c>
      <c r="N345" s="80">
        <v>7712493.6482480997</v>
      </c>
      <c r="O345" s="80">
        <v>812191.324668132</v>
      </c>
      <c r="P345" s="80">
        <v>515008.54466813098</v>
      </c>
      <c r="Q345" s="80">
        <v>609060.574668132</v>
      </c>
      <c r="R345" s="80">
        <v>627948.40466813103</v>
      </c>
      <c r="S345" s="80">
        <v>666473.87466813205</v>
      </c>
      <c r="T345" s="80">
        <v>545899.69466813095</v>
      </c>
      <c r="U345" s="80">
        <v>678854.01466813101</v>
      </c>
      <c r="V345" s="80">
        <v>937352.08466813201</v>
      </c>
      <c r="W345" s="80">
        <v>496450.18466813199</v>
      </c>
      <c r="X345" s="80">
        <v>638325.03466813103</v>
      </c>
      <c r="Y345" s="80">
        <v>632254.39466813195</v>
      </c>
      <c r="Z345" s="80">
        <v>471846.17466813099</v>
      </c>
      <c r="AA345" s="80">
        <v>7631664.3060175804</v>
      </c>
      <c r="AB345" s="80">
        <v>802066.996077577</v>
      </c>
      <c r="AC345" s="80">
        <v>504884.21607757598</v>
      </c>
      <c r="AD345" s="80">
        <v>598936.24607757595</v>
      </c>
      <c r="AE345" s="80">
        <v>617824.07607757603</v>
      </c>
      <c r="AF345" s="80">
        <v>656349.54607757705</v>
      </c>
      <c r="AG345" s="80">
        <v>535775.36607757595</v>
      </c>
      <c r="AH345" s="80">
        <v>668729.68607757601</v>
      </c>
      <c r="AI345" s="80">
        <v>927227.75607757596</v>
      </c>
      <c r="AJ345" s="80">
        <v>486325.85607757699</v>
      </c>
      <c r="AK345" s="80">
        <v>628200.70607757603</v>
      </c>
      <c r="AL345" s="80">
        <v>622130.06607757695</v>
      </c>
      <c r="AM345" s="80">
        <v>461721.84607757599</v>
      </c>
      <c r="AN345" s="80">
        <v>7510172.36293092</v>
      </c>
      <c r="AO345" s="80">
        <v>802066.996077577</v>
      </c>
      <c r="AP345" s="80">
        <v>504884.21607757598</v>
      </c>
      <c r="AQ345" s="80">
        <v>598936.24607757595</v>
      </c>
      <c r="AR345" s="80">
        <v>617824.07607757603</v>
      </c>
      <c r="AS345" s="80">
        <v>656349.54607757705</v>
      </c>
      <c r="AT345" s="80">
        <v>535775.36607757595</v>
      </c>
      <c r="AU345" s="80">
        <v>668729.68607757601</v>
      </c>
      <c r="AV345" s="80">
        <v>927227.75607757596</v>
      </c>
      <c r="AW345" s="80">
        <v>486325.85607757699</v>
      </c>
      <c r="AX345" s="80">
        <v>628200.70607757603</v>
      </c>
      <c r="AY345" s="80">
        <v>622130.06607757695</v>
      </c>
      <c r="AZ345" s="80">
        <v>461721.84607757599</v>
      </c>
      <c r="BA345" s="80">
        <v>7510172.36293092</v>
      </c>
    </row>
    <row r="346" spans="1:53">
      <c r="A346" s="151" t="s">
        <v>465</v>
      </c>
      <c r="B346" s="80">
        <v>1079181.8951451699</v>
      </c>
      <c r="C346" s="80">
        <v>1143277.4051451699</v>
      </c>
      <c r="D346" s="80">
        <v>1149747.3451451701</v>
      </c>
      <c r="E346" s="80">
        <v>1097264.49514517</v>
      </c>
      <c r="F346" s="80">
        <v>1274325.6351451699</v>
      </c>
      <c r="G346" s="80">
        <v>1181887.50514517</v>
      </c>
      <c r="H346" s="80">
        <v>1095646.0851451701</v>
      </c>
      <c r="I346" s="80">
        <v>1118657.00514517</v>
      </c>
      <c r="J346" s="80">
        <v>1135387.96514517</v>
      </c>
      <c r="K346" s="80">
        <v>1121132.6451451699</v>
      </c>
      <c r="L346" s="80">
        <v>1234569.48514517</v>
      </c>
      <c r="M346" s="80">
        <v>1121641.93514517</v>
      </c>
      <c r="N346" s="80">
        <v>13752719.401742101</v>
      </c>
      <c r="O346" s="80">
        <v>1078660.4267353599</v>
      </c>
      <c r="P346" s="80">
        <v>1142755.93673536</v>
      </c>
      <c r="Q346" s="80">
        <v>1149225.8767353599</v>
      </c>
      <c r="R346" s="80">
        <v>1096743.02673536</v>
      </c>
      <c r="S346" s="80">
        <v>1273804.1667353599</v>
      </c>
      <c r="T346" s="80">
        <v>1181366.03673536</v>
      </c>
      <c r="U346" s="80">
        <v>1095124.6167353599</v>
      </c>
      <c r="V346" s="80">
        <v>1118135.53673536</v>
      </c>
      <c r="W346" s="80">
        <v>1134866.49673536</v>
      </c>
      <c r="X346" s="80">
        <v>1120611.1767353599</v>
      </c>
      <c r="Y346" s="80">
        <v>1234048.01673536</v>
      </c>
      <c r="Z346" s="80">
        <v>1121120.46673536</v>
      </c>
      <c r="AA346" s="80">
        <v>13746461.7808243</v>
      </c>
      <c r="AB346" s="80">
        <v>1077871.67150066</v>
      </c>
      <c r="AC346" s="80">
        <v>1141967.18150066</v>
      </c>
      <c r="AD346" s="80">
        <v>1148437.12150066</v>
      </c>
      <c r="AE346" s="80">
        <v>1095954.2715006601</v>
      </c>
      <c r="AF346" s="80">
        <v>1273015.41150066</v>
      </c>
      <c r="AG346" s="80">
        <v>1180577.2815006601</v>
      </c>
      <c r="AH346" s="80">
        <v>1094335.86150066</v>
      </c>
      <c r="AI346" s="80">
        <v>1117346.7815006601</v>
      </c>
      <c r="AJ346" s="80">
        <v>1134077.7415006601</v>
      </c>
      <c r="AK346" s="80">
        <v>1119822.42150066</v>
      </c>
      <c r="AL346" s="80">
        <v>1233259.2615006601</v>
      </c>
      <c r="AM346" s="80">
        <v>1120331.7115006601</v>
      </c>
      <c r="AN346" s="80">
        <v>13736996.7180079</v>
      </c>
      <c r="AO346" s="80">
        <v>1077871.67150066</v>
      </c>
      <c r="AP346" s="80">
        <v>1141967.18150066</v>
      </c>
      <c r="AQ346" s="80">
        <v>1148437.12150066</v>
      </c>
      <c r="AR346" s="80">
        <v>1095954.2715006601</v>
      </c>
      <c r="AS346" s="80">
        <v>1273015.41150066</v>
      </c>
      <c r="AT346" s="80">
        <v>1180577.2815006601</v>
      </c>
      <c r="AU346" s="80">
        <v>1094335.86150066</v>
      </c>
      <c r="AV346" s="80">
        <v>1117346.7815006601</v>
      </c>
      <c r="AW346" s="80">
        <v>1134077.7415006601</v>
      </c>
      <c r="AX346" s="80">
        <v>1119822.42150066</v>
      </c>
      <c r="AY346" s="80">
        <v>1233259.2615006601</v>
      </c>
      <c r="AZ346" s="80">
        <v>1120331.7115006601</v>
      </c>
      <c r="BA346" s="80">
        <v>13736996.7180079</v>
      </c>
    </row>
    <row r="347" spans="1:53">
      <c r="A347" s="151" t="s">
        <v>466</v>
      </c>
      <c r="B347" s="80">
        <v>1107475.31166748</v>
      </c>
      <c r="C347" s="80">
        <v>1168106.3816674801</v>
      </c>
      <c r="D347" s="80">
        <v>1180418.48166748</v>
      </c>
      <c r="E347" s="80">
        <v>1130772.23166748</v>
      </c>
      <c r="F347" s="80">
        <v>1364794.31166748</v>
      </c>
      <c r="G347" s="80">
        <v>1210821.54166748</v>
      </c>
      <c r="H347" s="80">
        <v>1129241.4216674799</v>
      </c>
      <c r="I347" s="80">
        <v>1151008.80166748</v>
      </c>
      <c r="J347" s="80">
        <v>1166835.32166748</v>
      </c>
      <c r="K347" s="80">
        <v>1153350.6416674801</v>
      </c>
      <c r="L347" s="80">
        <v>1327187.03166748</v>
      </c>
      <c r="M347" s="80">
        <v>1153721.47166748</v>
      </c>
      <c r="N347" s="80">
        <v>14243732.9500097</v>
      </c>
      <c r="O347" s="80">
        <v>1106935.22526316</v>
      </c>
      <c r="P347" s="80">
        <v>1167566.29526316</v>
      </c>
      <c r="Q347" s="80">
        <v>1179878.3952631601</v>
      </c>
      <c r="R347" s="80">
        <v>1130232.1452631601</v>
      </c>
      <c r="S347" s="80">
        <v>1364254.22526316</v>
      </c>
      <c r="T347" s="80">
        <v>1210281.4552631599</v>
      </c>
      <c r="U347" s="80">
        <v>1128701.3352631601</v>
      </c>
      <c r="V347" s="80">
        <v>1150468.7152631599</v>
      </c>
      <c r="W347" s="80">
        <v>1166295.23526316</v>
      </c>
      <c r="X347" s="80">
        <v>1152810.55526316</v>
      </c>
      <c r="Y347" s="80">
        <v>1326646.9452631599</v>
      </c>
      <c r="Z347" s="80">
        <v>1153181.3852631601</v>
      </c>
      <c r="AA347" s="80">
        <v>14237251.913158</v>
      </c>
      <c r="AB347" s="80">
        <v>1106118.3090884199</v>
      </c>
      <c r="AC347" s="80">
        <v>1166749.37908842</v>
      </c>
      <c r="AD347" s="80">
        <v>1179061.47908842</v>
      </c>
      <c r="AE347" s="80">
        <v>1129415.22908842</v>
      </c>
      <c r="AF347" s="80">
        <v>1363437.3090884199</v>
      </c>
      <c r="AG347" s="80">
        <v>1209464.5390884201</v>
      </c>
      <c r="AH347" s="80">
        <v>1127884.41908842</v>
      </c>
      <c r="AI347" s="80">
        <v>1149651.7990884201</v>
      </c>
      <c r="AJ347" s="80">
        <v>1165478.3190884199</v>
      </c>
      <c r="AK347" s="80">
        <v>1151993.63908842</v>
      </c>
      <c r="AL347" s="80">
        <v>1325830.0290884201</v>
      </c>
      <c r="AM347" s="80">
        <v>1152364.46908842</v>
      </c>
      <c r="AN347" s="80">
        <v>14227448.9190611</v>
      </c>
      <c r="AO347" s="80">
        <v>1106118.3090884199</v>
      </c>
      <c r="AP347" s="80">
        <v>1166749.37908842</v>
      </c>
      <c r="AQ347" s="80">
        <v>1179061.47908842</v>
      </c>
      <c r="AR347" s="80">
        <v>1129415.22908842</v>
      </c>
      <c r="AS347" s="80">
        <v>1363437.3090884199</v>
      </c>
      <c r="AT347" s="80">
        <v>1209464.5390884201</v>
      </c>
      <c r="AU347" s="80">
        <v>1127884.41908842</v>
      </c>
      <c r="AV347" s="80">
        <v>1149651.7990884201</v>
      </c>
      <c r="AW347" s="80">
        <v>1165478.3190884199</v>
      </c>
      <c r="AX347" s="80">
        <v>1151993.63908842</v>
      </c>
      <c r="AY347" s="80">
        <v>1325830.0290884201</v>
      </c>
      <c r="AZ347" s="80">
        <v>1152364.46908842</v>
      </c>
      <c r="BA347" s="80">
        <v>14227448.9190611</v>
      </c>
    </row>
    <row r="348" spans="1:53">
      <c r="A348" s="151" t="s">
        <v>467</v>
      </c>
      <c r="B348" s="80">
        <v>0</v>
      </c>
      <c r="C348" s="80">
        <v>0</v>
      </c>
      <c r="D348" s="80">
        <v>0</v>
      </c>
      <c r="E348" s="80">
        <v>0</v>
      </c>
      <c r="F348" s="80">
        <v>0</v>
      </c>
      <c r="G348" s="80">
        <v>0</v>
      </c>
      <c r="H348" s="80">
        <v>0</v>
      </c>
      <c r="I348" s="80">
        <v>0</v>
      </c>
      <c r="J348" s="80">
        <v>0</v>
      </c>
      <c r="K348" s="80">
        <v>0</v>
      </c>
      <c r="L348" s="80">
        <v>0</v>
      </c>
      <c r="M348" s="80">
        <v>0</v>
      </c>
      <c r="N348" s="80">
        <v>0</v>
      </c>
      <c r="O348" s="80">
        <v>0</v>
      </c>
      <c r="P348" s="80">
        <v>0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80">
        <v>0</v>
      </c>
      <c r="W348" s="80">
        <v>0</v>
      </c>
      <c r="X348" s="80">
        <v>0</v>
      </c>
      <c r="Y348" s="80">
        <v>0</v>
      </c>
      <c r="Z348" s="80">
        <v>0</v>
      </c>
      <c r="AA348" s="80">
        <v>0</v>
      </c>
      <c r="AB348" s="80">
        <v>0</v>
      </c>
      <c r="AC348" s="80">
        <v>0</v>
      </c>
      <c r="AD348" s="80"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v>0</v>
      </c>
      <c r="AJ348" s="80">
        <v>0</v>
      </c>
      <c r="AK348" s="80">
        <v>0</v>
      </c>
      <c r="AL348" s="80">
        <v>0</v>
      </c>
      <c r="AM348" s="80">
        <v>0</v>
      </c>
      <c r="AN348" s="80">
        <v>0</v>
      </c>
      <c r="AO348" s="80">
        <v>0</v>
      </c>
      <c r="AP348" s="80">
        <v>0</v>
      </c>
      <c r="AQ348" s="80">
        <v>0</v>
      </c>
      <c r="AR348" s="80">
        <v>0</v>
      </c>
      <c r="AS348" s="80">
        <v>0</v>
      </c>
      <c r="AT348" s="80">
        <v>0</v>
      </c>
      <c r="AU348" s="80">
        <v>0</v>
      </c>
      <c r="AV348" s="80">
        <v>0</v>
      </c>
      <c r="AW348" s="80">
        <v>0</v>
      </c>
      <c r="AX348" s="80">
        <v>0</v>
      </c>
      <c r="AY348" s="80">
        <v>0</v>
      </c>
      <c r="AZ348" s="80">
        <v>0</v>
      </c>
      <c r="BA348" s="80">
        <v>0</v>
      </c>
    </row>
    <row r="349" spans="1:53">
      <c r="A349" s="151" t="s">
        <v>468</v>
      </c>
      <c r="B349" s="80">
        <v>1541832.8197000001</v>
      </c>
      <c r="C349" s="80">
        <v>1592287.23969999</v>
      </c>
      <c r="D349" s="80">
        <v>1612918.2297</v>
      </c>
      <c r="E349" s="80">
        <v>1567251.8896999899</v>
      </c>
      <c r="F349" s="80">
        <v>1729474.3197000001</v>
      </c>
      <c r="G349" s="80">
        <v>1620240.1196999999</v>
      </c>
      <c r="H349" s="80">
        <v>1555026.9897</v>
      </c>
      <c r="I349" s="80">
        <v>1572390.1597</v>
      </c>
      <c r="J349" s="80">
        <v>1585051.7996999901</v>
      </c>
      <c r="K349" s="80">
        <v>1574313.7897000001</v>
      </c>
      <c r="L349" s="80">
        <v>1697388.9397</v>
      </c>
      <c r="M349" s="80">
        <v>1574650.0796999999</v>
      </c>
      <c r="N349" s="80">
        <v>19222826.376400001</v>
      </c>
      <c r="O349" s="80">
        <v>1662132.8197000001</v>
      </c>
      <c r="P349" s="80">
        <v>1712587.23969999</v>
      </c>
      <c r="Q349" s="80">
        <v>1733218.2297</v>
      </c>
      <c r="R349" s="80">
        <v>1687551.8896999899</v>
      </c>
      <c r="S349" s="80">
        <v>1849774.3196999901</v>
      </c>
      <c r="T349" s="80">
        <v>1740540.1196999999</v>
      </c>
      <c r="U349" s="80">
        <v>1675326.9897</v>
      </c>
      <c r="V349" s="80">
        <v>1692690.1597</v>
      </c>
      <c r="W349" s="80">
        <v>1705351.7996999901</v>
      </c>
      <c r="X349" s="80">
        <v>1694613.7897000001</v>
      </c>
      <c r="Y349" s="80">
        <v>1817688.9397</v>
      </c>
      <c r="Z349" s="80">
        <v>1694950.0796999999</v>
      </c>
      <c r="AA349" s="80">
        <v>20666426.376400001</v>
      </c>
      <c r="AB349" s="80">
        <v>1700715.8197000001</v>
      </c>
      <c r="AC349" s="80">
        <v>1751170.23969999</v>
      </c>
      <c r="AD349" s="80">
        <v>1771801.2297</v>
      </c>
      <c r="AE349" s="80">
        <v>1726134.8896999899</v>
      </c>
      <c r="AF349" s="80">
        <v>1888357.3196999901</v>
      </c>
      <c r="AG349" s="80">
        <v>1779123.1196999999</v>
      </c>
      <c r="AH349" s="80">
        <v>1713909.9897</v>
      </c>
      <c r="AI349" s="80">
        <v>1731273.1597</v>
      </c>
      <c r="AJ349" s="80">
        <v>1743934.7996999901</v>
      </c>
      <c r="AK349" s="80">
        <v>1733196.7897000001</v>
      </c>
      <c r="AL349" s="80">
        <v>1856271.93969999</v>
      </c>
      <c r="AM349" s="80">
        <v>1733533.0796999999</v>
      </c>
      <c r="AN349" s="80">
        <v>21129422.376399901</v>
      </c>
      <c r="AO349" s="80">
        <v>1741215.8197000001</v>
      </c>
      <c r="AP349" s="80">
        <v>1791670.23969999</v>
      </c>
      <c r="AQ349" s="80">
        <v>1812301.2297</v>
      </c>
      <c r="AR349" s="80">
        <v>1766634.8896999899</v>
      </c>
      <c r="AS349" s="80">
        <v>1928857.3196999901</v>
      </c>
      <c r="AT349" s="80">
        <v>1819623.1196999999</v>
      </c>
      <c r="AU349" s="80">
        <v>1754409.9897</v>
      </c>
      <c r="AV349" s="80">
        <v>1771773.1597</v>
      </c>
      <c r="AW349" s="80">
        <v>1784434.7996999901</v>
      </c>
      <c r="AX349" s="80">
        <v>1773696.7897000001</v>
      </c>
      <c r="AY349" s="80">
        <v>1896771.93969999</v>
      </c>
      <c r="AZ349" s="80">
        <v>1774033.0796999999</v>
      </c>
      <c r="BA349" s="80">
        <v>21615422.376399901</v>
      </c>
    </row>
    <row r="350" spans="1:53">
      <c r="A350" s="151" t="s">
        <v>469</v>
      </c>
      <c r="B350" s="80">
        <v>128845.849999999</v>
      </c>
      <c r="C350" s="80">
        <v>127845.85</v>
      </c>
      <c r="D350" s="80">
        <v>133275.53</v>
      </c>
      <c r="E350" s="80">
        <v>139316.35</v>
      </c>
      <c r="F350" s="80">
        <v>141021.5</v>
      </c>
      <c r="G350" s="80">
        <v>127541.35</v>
      </c>
      <c r="H350" s="80">
        <v>130911.85</v>
      </c>
      <c r="I350" s="80">
        <v>130711.849999999</v>
      </c>
      <c r="J350" s="80">
        <v>126811.849999999</v>
      </c>
      <c r="K350" s="80">
        <v>126711.849999999</v>
      </c>
      <c r="L350" s="80">
        <v>133782</v>
      </c>
      <c r="M350" s="80">
        <v>134011.85</v>
      </c>
      <c r="N350" s="80">
        <v>1580787.68</v>
      </c>
      <c r="O350" s="80">
        <v>128845.849999999</v>
      </c>
      <c r="P350" s="80">
        <v>127845.85</v>
      </c>
      <c r="Q350" s="80">
        <v>133275.53</v>
      </c>
      <c r="R350" s="80">
        <v>139316.35</v>
      </c>
      <c r="S350" s="80">
        <v>141021.5</v>
      </c>
      <c r="T350" s="80">
        <v>127541.35</v>
      </c>
      <c r="U350" s="80">
        <v>130911.85</v>
      </c>
      <c r="V350" s="80">
        <v>130711.849999999</v>
      </c>
      <c r="W350" s="80">
        <v>126811.849999999</v>
      </c>
      <c r="X350" s="80">
        <v>126711.849999999</v>
      </c>
      <c r="Y350" s="80">
        <v>133782</v>
      </c>
      <c r="Z350" s="80">
        <v>134011.85</v>
      </c>
      <c r="AA350" s="80">
        <v>1580787.68</v>
      </c>
      <c r="AB350" s="80">
        <v>128845.849999999</v>
      </c>
      <c r="AC350" s="80">
        <v>127845.85</v>
      </c>
      <c r="AD350" s="80">
        <v>133275.53</v>
      </c>
      <c r="AE350" s="80">
        <v>139316.35</v>
      </c>
      <c r="AF350" s="80">
        <v>141021.5</v>
      </c>
      <c r="AG350" s="80">
        <v>127541.35</v>
      </c>
      <c r="AH350" s="80">
        <v>130911.85</v>
      </c>
      <c r="AI350" s="80">
        <v>130711.849999999</v>
      </c>
      <c r="AJ350" s="80">
        <v>126811.849999999</v>
      </c>
      <c r="AK350" s="80">
        <v>126711.849999999</v>
      </c>
      <c r="AL350" s="80">
        <v>133782</v>
      </c>
      <c r="AM350" s="80">
        <v>134011.85</v>
      </c>
      <c r="AN350" s="80">
        <v>1580787.68</v>
      </c>
      <c r="AO350" s="80">
        <v>128845.849999999</v>
      </c>
      <c r="AP350" s="80">
        <v>127845.85</v>
      </c>
      <c r="AQ350" s="80">
        <v>133275.53</v>
      </c>
      <c r="AR350" s="80">
        <v>139316.35</v>
      </c>
      <c r="AS350" s="80">
        <v>141021.5</v>
      </c>
      <c r="AT350" s="80">
        <v>127541.35</v>
      </c>
      <c r="AU350" s="80">
        <v>130911.85</v>
      </c>
      <c r="AV350" s="80">
        <v>130711.849999999</v>
      </c>
      <c r="AW350" s="80">
        <v>126811.849999999</v>
      </c>
      <c r="AX350" s="80">
        <v>126711.849999999</v>
      </c>
      <c r="AY350" s="80">
        <v>133782</v>
      </c>
      <c r="AZ350" s="80">
        <v>134011.85</v>
      </c>
      <c r="BA350" s="80">
        <v>1580787.68</v>
      </c>
    </row>
    <row r="351" spans="1:53">
      <c r="A351" s="151" t="s">
        <v>470</v>
      </c>
      <c r="B351" s="80">
        <v>0</v>
      </c>
      <c r="C351" s="80">
        <v>0</v>
      </c>
      <c r="D351" s="80">
        <v>0</v>
      </c>
      <c r="E351" s="80">
        <v>0</v>
      </c>
      <c r="F351" s="80">
        <v>0</v>
      </c>
      <c r="G351" s="80">
        <v>0</v>
      </c>
      <c r="H351" s="80">
        <v>0</v>
      </c>
      <c r="I351" s="80">
        <v>0</v>
      </c>
      <c r="J351" s="80">
        <v>0</v>
      </c>
      <c r="K351" s="80">
        <v>0</v>
      </c>
      <c r="L351" s="80">
        <v>0</v>
      </c>
      <c r="M351" s="80">
        <v>0</v>
      </c>
      <c r="N351" s="80">
        <v>0</v>
      </c>
      <c r="O351" s="80">
        <v>0</v>
      </c>
      <c r="P351" s="80">
        <v>0</v>
      </c>
      <c r="Q351" s="80">
        <v>0</v>
      </c>
      <c r="R351" s="80">
        <v>0</v>
      </c>
      <c r="S351" s="80">
        <v>0</v>
      </c>
      <c r="T351" s="80">
        <v>0</v>
      </c>
      <c r="U351" s="80">
        <v>0</v>
      </c>
      <c r="V351" s="80">
        <v>0</v>
      </c>
      <c r="W351" s="80">
        <v>0</v>
      </c>
      <c r="X351" s="80">
        <v>0</v>
      </c>
      <c r="Y351" s="80">
        <v>0</v>
      </c>
      <c r="Z351" s="80">
        <v>0</v>
      </c>
      <c r="AA351" s="80">
        <v>0</v>
      </c>
      <c r="AB351" s="80">
        <v>0</v>
      </c>
      <c r="AC351" s="80">
        <v>0</v>
      </c>
      <c r="AD351" s="80">
        <v>0</v>
      </c>
      <c r="AE351" s="80">
        <v>0</v>
      </c>
      <c r="AF351" s="80">
        <v>0</v>
      </c>
      <c r="AG351" s="80">
        <v>0</v>
      </c>
      <c r="AH351" s="80">
        <v>0</v>
      </c>
      <c r="AI351" s="80">
        <v>0</v>
      </c>
      <c r="AJ351" s="80">
        <v>0</v>
      </c>
      <c r="AK351" s="80">
        <v>0</v>
      </c>
      <c r="AL351" s="80">
        <v>0</v>
      </c>
      <c r="AM351" s="80">
        <v>0</v>
      </c>
      <c r="AN351" s="80">
        <v>0</v>
      </c>
      <c r="AO351" s="80">
        <v>0</v>
      </c>
      <c r="AP351" s="80">
        <v>0</v>
      </c>
      <c r="AQ351" s="80">
        <v>0</v>
      </c>
      <c r="AR351" s="80">
        <v>0</v>
      </c>
      <c r="AS351" s="80">
        <v>0</v>
      </c>
      <c r="AT351" s="80">
        <v>0</v>
      </c>
      <c r="AU351" s="80">
        <v>0</v>
      </c>
      <c r="AV351" s="80">
        <v>0</v>
      </c>
      <c r="AW351" s="80">
        <v>0</v>
      </c>
      <c r="AX351" s="80">
        <v>0</v>
      </c>
      <c r="AY351" s="80">
        <v>0</v>
      </c>
      <c r="AZ351" s="80">
        <v>0</v>
      </c>
      <c r="BA351" s="80">
        <v>0</v>
      </c>
    </row>
    <row r="352" spans="1:53">
      <c r="A352" s="151" t="s">
        <v>471</v>
      </c>
      <c r="B352" s="80">
        <v>4822121.3238629503</v>
      </c>
      <c r="C352" s="80">
        <v>4785119.5438629501</v>
      </c>
      <c r="D352" s="80">
        <v>4855014.2838629503</v>
      </c>
      <c r="E352" s="80">
        <v>4717147.4938629502</v>
      </c>
      <c r="F352" s="80">
        <v>5418683.7638629498</v>
      </c>
      <c r="G352" s="80">
        <v>4920984.3338629501</v>
      </c>
      <c r="H352" s="80">
        <v>4816274.4838629495</v>
      </c>
      <c r="I352" s="80">
        <v>5064714.0238629496</v>
      </c>
      <c r="J352" s="80">
        <v>4677131.2438629502</v>
      </c>
      <c r="K352" s="80">
        <v>4777428.0838629501</v>
      </c>
      <c r="L352" s="80">
        <v>5179775.9738629498</v>
      </c>
      <c r="M352" s="80">
        <v>4610465.6338629499</v>
      </c>
      <c r="N352" s="80">
        <v>58644860.186355397</v>
      </c>
      <c r="O352" s="80">
        <v>5138183.3905463601</v>
      </c>
      <c r="P352" s="80">
        <v>5015181.6105463598</v>
      </c>
      <c r="Q352" s="80">
        <v>5154076.35054636</v>
      </c>
      <c r="R352" s="80">
        <v>5031209.56054636</v>
      </c>
      <c r="S352" s="80">
        <v>5644745.8305463605</v>
      </c>
      <c r="T352" s="80">
        <v>5155046.4005463598</v>
      </c>
      <c r="U352" s="80">
        <v>5058336.5505463602</v>
      </c>
      <c r="V352" s="80">
        <v>5378776.0905463602</v>
      </c>
      <c r="W352" s="80">
        <v>4979193.31054636</v>
      </c>
      <c r="X352" s="80">
        <v>5082490.1505463598</v>
      </c>
      <c r="Y352" s="80">
        <v>5493838.0405463604</v>
      </c>
      <c r="Z352" s="80">
        <v>4924527.7005463596</v>
      </c>
      <c r="AA352" s="80">
        <v>62055604.986556299</v>
      </c>
      <c r="AB352" s="80">
        <v>5348211.8869821401</v>
      </c>
      <c r="AC352" s="80">
        <v>5225210.1069821296</v>
      </c>
      <c r="AD352" s="80">
        <v>5364104.8469821401</v>
      </c>
      <c r="AE352" s="80">
        <v>5241238.0569821401</v>
      </c>
      <c r="AF352" s="80">
        <v>5854774.3269821396</v>
      </c>
      <c r="AG352" s="80">
        <v>5365074.8969821399</v>
      </c>
      <c r="AH352" s="80">
        <v>5268365.0469821403</v>
      </c>
      <c r="AI352" s="80">
        <v>5588804.5869821301</v>
      </c>
      <c r="AJ352" s="80">
        <v>5189221.8069821401</v>
      </c>
      <c r="AK352" s="80">
        <v>5292518.6469821297</v>
      </c>
      <c r="AL352" s="80">
        <v>5703866.5369821396</v>
      </c>
      <c r="AM352" s="80">
        <v>5134556.1969821304</v>
      </c>
      <c r="AN352" s="80">
        <v>64575946.9437856</v>
      </c>
      <c r="AO352" s="80">
        <v>5569510.9975081999</v>
      </c>
      <c r="AP352" s="80">
        <v>5446509.2175081903</v>
      </c>
      <c r="AQ352" s="80">
        <v>5585403.9575081998</v>
      </c>
      <c r="AR352" s="80">
        <v>5462537.1675081998</v>
      </c>
      <c r="AS352" s="80">
        <v>6076073.4375081901</v>
      </c>
      <c r="AT352" s="80">
        <v>5586374.0075081997</v>
      </c>
      <c r="AU352" s="80">
        <v>5489664.1575082</v>
      </c>
      <c r="AV352" s="80">
        <v>5810103.6975082001</v>
      </c>
      <c r="AW352" s="80">
        <v>5410520.9175081998</v>
      </c>
      <c r="AX352" s="80">
        <v>5513817.7575081997</v>
      </c>
      <c r="AY352" s="80">
        <v>5925165.6475082003</v>
      </c>
      <c r="AZ352" s="80">
        <v>5355855.3075082004</v>
      </c>
      <c r="BA352" s="80">
        <v>67231536.270098403</v>
      </c>
    </row>
    <row r="353" spans="1:53">
      <c r="A353" s="151" t="s">
        <v>472</v>
      </c>
    </row>
    <row r="354" spans="1:53">
      <c r="A354" s="151" t="s">
        <v>473</v>
      </c>
      <c r="B354" s="80">
        <v>818857.35</v>
      </c>
      <c r="C354" s="80">
        <v>803895.97</v>
      </c>
      <c r="D354" s="80">
        <v>960351.95</v>
      </c>
      <c r="E354" s="80">
        <v>1164844.8999999999</v>
      </c>
      <c r="F354" s="80">
        <v>1234965.82</v>
      </c>
      <c r="G354" s="80">
        <v>1134782.1299999999</v>
      </c>
      <c r="H354" s="80">
        <v>1657313.72</v>
      </c>
      <c r="I354" s="80">
        <v>1773876.98</v>
      </c>
      <c r="J354" s="80">
        <v>1784463</v>
      </c>
      <c r="K354" s="80">
        <v>1194174.1399999999</v>
      </c>
      <c r="L354" s="80">
        <v>1259236</v>
      </c>
      <c r="M354" s="80">
        <v>1157730.02</v>
      </c>
      <c r="N354" s="80">
        <v>14944491.9799999</v>
      </c>
      <c r="O354" s="80">
        <v>1289457.3500000001</v>
      </c>
      <c r="P354" s="80">
        <v>1289456.97</v>
      </c>
      <c r="Q354" s="80">
        <v>1289456.95</v>
      </c>
      <c r="R354" s="80">
        <v>1289456.8999999999</v>
      </c>
      <c r="S354" s="80">
        <v>1289456.82</v>
      </c>
      <c r="T354" s="80">
        <v>1289457.1299999999</v>
      </c>
      <c r="U354" s="80">
        <v>1289456.72</v>
      </c>
      <c r="V354" s="80">
        <v>1289456.98</v>
      </c>
      <c r="W354" s="80">
        <v>1289457</v>
      </c>
      <c r="X354" s="80">
        <v>1289457.1399999999</v>
      </c>
      <c r="Y354" s="80">
        <v>1289457</v>
      </c>
      <c r="Z354" s="80">
        <v>1289457.02</v>
      </c>
      <c r="AA354" s="80">
        <v>15473483.98</v>
      </c>
      <c r="AB354" s="80">
        <v>1402243.3499999901</v>
      </c>
      <c r="AC354" s="80">
        <v>1402242.96999999</v>
      </c>
      <c r="AD354" s="80">
        <v>1402242.9499999899</v>
      </c>
      <c r="AE354" s="80">
        <v>1402242.8999999899</v>
      </c>
      <c r="AF354" s="80">
        <v>1402242.82</v>
      </c>
      <c r="AG354" s="80">
        <v>1402243.13</v>
      </c>
      <c r="AH354" s="80">
        <v>1402242.71999999</v>
      </c>
      <c r="AI354" s="80">
        <v>1402242.98</v>
      </c>
      <c r="AJ354" s="80">
        <v>1402243</v>
      </c>
      <c r="AK354" s="80">
        <v>1402243.14</v>
      </c>
      <c r="AL354" s="80">
        <v>1402243</v>
      </c>
      <c r="AM354" s="80">
        <v>1402243.01999999</v>
      </c>
      <c r="AN354" s="80">
        <v>16826915.98</v>
      </c>
      <c r="AO354" s="80">
        <v>1525000.35</v>
      </c>
      <c r="AP354" s="80">
        <v>1524999.96999999</v>
      </c>
      <c r="AQ354" s="80">
        <v>1524999.95</v>
      </c>
      <c r="AR354" s="80">
        <v>1524999.9</v>
      </c>
      <c r="AS354" s="80">
        <v>1524999.82</v>
      </c>
      <c r="AT354" s="80">
        <v>1525000.13</v>
      </c>
      <c r="AU354" s="80">
        <v>1524999.71999999</v>
      </c>
      <c r="AV354" s="80">
        <v>1524999.98</v>
      </c>
      <c r="AW354" s="80">
        <v>1525000</v>
      </c>
      <c r="AX354" s="80">
        <v>1525000.14</v>
      </c>
      <c r="AY354" s="80">
        <v>1525000</v>
      </c>
      <c r="AZ354" s="80">
        <v>1525000.02</v>
      </c>
      <c r="BA354" s="80">
        <v>18299999.98</v>
      </c>
    </row>
    <row r="355" spans="1:53">
      <c r="A355" s="151" t="s">
        <v>474</v>
      </c>
      <c r="B355" s="80">
        <v>0</v>
      </c>
      <c r="C355" s="80">
        <v>0</v>
      </c>
      <c r="D355" s="80">
        <v>0</v>
      </c>
      <c r="E355" s="80">
        <v>0</v>
      </c>
      <c r="F355" s="80">
        <v>0</v>
      </c>
      <c r="G355" s="80">
        <v>0</v>
      </c>
      <c r="H355" s="80">
        <v>0</v>
      </c>
      <c r="I355" s="80">
        <v>0</v>
      </c>
      <c r="J355" s="80">
        <v>0</v>
      </c>
      <c r="K355" s="80">
        <v>0</v>
      </c>
      <c r="L355" s="80">
        <v>0</v>
      </c>
      <c r="M355" s="80">
        <v>0</v>
      </c>
      <c r="N355" s="80">
        <v>0</v>
      </c>
      <c r="O355" s="80">
        <v>0</v>
      </c>
      <c r="P355" s="80">
        <v>0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80">
        <v>0</v>
      </c>
      <c r="W355" s="80">
        <v>0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v>0</v>
      </c>
      <c r="AJ355" s="80">
        <v>0</v>
      </c>
      <c r="AK355" s="80">
        <v>0</v>
      </c>
      <c r="AL355" s="80">
        <v>0</v>
      </c>
      <c r="AM355" s="80">
        <v>0</v>
      </c>
      <c r="AN355" s="80">
        <v>0</v>
      </c>
      <c r="AO355" s="80">
        <v>0</v>
      </c>
      <c r="AP355" s="80">
        <v>0</v>
      </c>
      <c r="AQ355" s="80">
        <v>0</v>
      </c>
      <c r="AR355" s="80">
        <v>0</v>
      </c>
      <c r="AS355" s="80">
        <v>0</v>
      </c>
      <c r="AT355" s="80">
        <v>0</v>
      </c>
      <c r="AU355" s="80">
        <v>0</v>
      </c>
      <c r="AV355" s="80">
        <v>0</v>
      </c>
      <c r="AW355" s="80">
        <v>0</v>
      </c>
      <c r="AX355" s="80">
        <v>0</v>
      </c>
      <c r="AY355" s="80">
        <v>0</v>
      </c>
      <c r="AZ355" s="80">
        <v>0</v>
      </c>
      <c r="BA355" s="80">
        <v>0</v>
      </c>
    </row>
    <row r="356" spans="1:53">
      <c r="A356" s="151" t="s">
        <v>475</v>
      </c>
      <c r="B356" s="80">
        <v>818857.35</v>
      </c>
      <c r="C356" s="80">
        <v>803895.97</v>
      </c>
      <c r="D356" s="80">
        <v>960351.95</v>
      </c>
      <c r="E356" s="80">
        <v>1164844.8999999999</v>
      </c>
      <c r="F356" s="80">
        <v>1234965.82</v>
      </c>
      <c r="G356" s="80">
        <v>1134782.1299999999</v>
      </c>
      <c r="H356" s="80">
        <v>1657313.72</v>
      </c>
      <c r="I356" s="80">
        <v>1773876.98</v>
      </c>
      <c r="J356" s="80">
        <v>1784463</v>
      </c>
      <c r="K356" s="80">
        <v>1194174.1399999999</v>
      </c>
      <c r="L356" s="80">
        <v>1259236</v>
      </c>
      <c r="M356" s="80">
        <v>1157730.02</v>
      </c>
      <c r="N356" s="80">
        <v>14944491.9799999</v>
      </c>
      <c r="O356" s="80">
        <v>1289457.3500000001</v>
      </c>
      <c r="P356" s="80">
        <v>1289456.97</v>
      </c>
      <c r="Q356" s="80">
        <v>1289456.95</v>
      </c>
      <c r="R356" s="80">
        <v>1289456.8999999999</v>
      </c>
      <c r="S356" s="80">
        <v>1289456.82</v>
      </c>
      <c r="T356" s="80">
        <v>1289457.1299999999</v>
      </c>
      <c r="U356" s="80">
        <v>1289456.72</v>
      </c>
      <c r="V356" s="80">
        <v>1289456.98</v>
      </c>
      <c r="W356" s="80">
        <v>1289457</v>
      </c>
      <c r="X356" s="80">
        <v>1289457.1399999999</v>
      </c>
      <c r="Y356" s="80">
        <v>1289457</v>
      </c>
      <c r="Z356" s="80">
        <v>1289457.02</v>
      </c>
      <c r="AA356" s="80">
        <v>15473483.98</v>
      </c>
      <c r="AB356" s="80">
        <v>1402243.3499999901</v>
      </c>
      <c r="AC356" s="80">
        <v>1402242.96999999</v>
      </c>
      <c r="AD356" s="80">
        <v>1402242.9499999899</v>
      </c>
      <c r="AE356" s="80">
        <v>1402242.8999999899</v>
      </c>
      <c r="AF356" s="80">
        <v>1402242.82</v>
      </c>
      <c r="AG356" s="80">
        <v>1402243.13</v>
      </c>
      <c r="AH356" s="80">
        <v>1402242.71999999</v>
      </c>
      <c r="AI356" s="80">
        <v>1402242.98</v>
      </c>
      <c r="AJ356" s="80">
        <v>1402243</v>
      </c>
      <c r="AK356" s="80">
        <v>1402243.14</v>
      </c>
      <c r="AL356" s="80">
        <v>1402243</v>
      </c>
      <c r="AM356" s="80">
        <v>1402243.01999999</v>
      </c>
      <c r="AN356" s="80">
        <v>16826915.98</v>
      </c>
      <c r="AO356" s="80">
        <v>1525000.35</v>
      </c>
      <c r="AP356" s="80">
        <v>1524999.96999999</v>
      </c>
      <c r="AQ356" s="80">
        <v>1524999.95</v>
      </c>
      <c r="AR356" s="80">
        <v>1524999.9</v>
      </c>
      <c r="AS356" s="80">
        <v>1524999.82</v>
      </c>
      <c r="AT356" s="80">
        <v>1525000.13</v>
      </c>
      <c r="AU356" s="80">
        <v>1524999.71999999</v>
      </c>
      <c r="AV356" s="80">
        <v>1524999.98</v>
      </c>
      <c r="AW356" s="80">
        <v>1525000</v>
      </c>
      <c r="AX356" s="80">
        <v>1525000.14</v>
      </c>
      <c r="AY356" s="80">
        <v>1525000</v>
      </c>
      <c r="AZ356" s="80">
        <v>1525000.02</v>
      </c>
      <c r="BA356" s="80">
        <v>18299999.98</v>
      </c>
    </row>
    <row r="357" spans="1:53">
      <c r="A357" s="151" t="s">
        <v>476</v>
      </c>
    </row>
    <row r="358" spans="1:53">
      <c r="A358" s="151" t="s">
        <v>477</v>
      </c>
      <c r="B358" s="80">
        <v>0</v>
      </c>
      <c r="C358" s="80">
        <v>0</v>
      </c>
      <c r="D358" s="80">
        <v>0</v>
      </c>
      <c r="E358" s="80">
        <v>0</v>
      </c>
      <c r="F358" s="80">
        <v>0</v>
      </c>
      <c r="G358" s="80">
        <v>0</v>
      </c>
      <c r="H358" s="80">
        <v>0</v>
      </c>
      <c r="I358" s="80">
        <v>0</v>
      </c>
      <c r="J358" s="80">
        <v>0</v>
      </c>
      <c r="K358" s="80">
        <v>0</v>
      </c>
      <c r="L358" s="80">
        <v>0</v>
      </c>
      <c r="M358" s="80">
        <v>0</v>
      </c>
      <c r="N358" s="80">
        <v>0</v>
      </c>
      <c r="O358" s="80">
        <v>0</v>
      </c>
      <c r="P358" s="80">
        <v>0</v>
      </c>
      <c r="Q358" s="80">
        <v>0</v>
      </c>
      <c r="R358" s="80">
        <v>0</v>
      </c>
      <c r="S358" s="80">
        <v>0</v>
      </c>
      <c r="T358" s="80">
        <v>0</v>
      </c>
      <c r="U358" s="80">
        <v>0</v>
      </c>
      <c r="V358" s="80">
        <v>0</v>
      </c>
      <c r="W358" s="80">
        <v>0</v>
      </c>
      <c r="X358" s="80">
        <v>0</v>
      </c>
      <c r="Y358" s="80">
        <v>0</v>
      </c>
      <c r="Z358" s="80">
        <v>0</v>
      </c>
      <c r="AA358" s="80">
        <v>0</v>
      </c>
      <c r="AB358" s="80">
        <v>0</v>
      </c>
      <c r="AC358" s="80">
        <v>0</v>
      </c>
      <c r="AD358" s="80"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0</v>
      </c>
      <c r="AO358" s="80">
        <v>0</v>
      </c>
      <c r="AP358" s="80">
        <v>0</v>
      </c>
      <c r="AQ358" s="80">
        <v>0</v>
      </c>
      <c r="AR358" s="80">
        <v>0</v>
      </c>
      <c r="AS358" s="80">
        <v>0</v>
      </c>
      <c r="AT358" s="80">
        <v>0</v>
      </c>
      <c r="AU358" s="80">
        <v>0</v>
      </c>
      <c r="AV358" s="80">
        <v>0</v>
      </c>
      <c r="AW358" s="80">
        <v>0</v>
      </c>
      <c r="AX358" s="80">
        <v>0</v>
      </c>
      <c r="AY358" s="80">
        <v>0</v>
      </c>
      <c r="AZ358" s="80">
        <v>0</v>
      </c>
      <c r="BA358" s="80">
        <v>0</v>
      </c>
    </row>
    <row r="359" spans="1:53">
      <c r="A359" s="151" t="s">
        <v>478</v>
      </c>
      <c r="B359" s="80">
        <v>0</v>
      </c>
      <c r="C359" s="80">
        <v>0</v>
      </c>
      <c r="D359" s="80">
        <v>0</v>
      </c>
      <c r="E359" s="80">
        <v>0</v>
      </c>
      <c r="F359" s="80">
        <v>0</v>
      </c>
      <c r="G359" s="80">
        <v>0</v>
      </c>
      <c r="H359" s="80">
        <v>0</v>
      </c>
      <c r="I359" s="80">
        <v>0</v>
      </c>
      <c r="J359" s="80">
        <v>0</v>
      </c>
      <c r="K359" s="80">
        <v>0</v>
      </c>
      <c r="L359" s="80">
        <v>0</v>
      </c>
      <c r="M359" s="80">
        <v>0</v>
      </c>
      <c r="N359" s="80">
        <v>0</v>
      </c>
      <c r="O359" s="80">
        <v>0</v>
      </c>
      <c r="P359" s="80">
        <v>0</v>
      </c>
      <c r="Q359" s="80">
        <v>0</v>
      </c>
      <c r="R359" s="80">
        <v>0</v>
      </c>
      <c r="S359" s="80">
        <v>0</v>
      </c>
      <c r="T359" s="80">
        <v>0</v>
      </c>
      <c r="U359" s="80">
        <v>0</v>
      </c>
      <c r="V359" s="80">
        <v>0</v>
      </c>
      <c r="W359" s="80">
        <v>0</v>
      </c>
      <c r="X359" s="80">
        <v>0</v>
      </c>
      <c r="Y359" s="80">
        <v>0</v>
      </c>
      <c r="Z359" s="80">
        <v>0</v>
      </c>
      <c r="AA359" s="80">
        <v>0</v>
      </c>
      <c r="AB359" s="80">
        <v>0</v>
      </c>
      <c r="AC359" s="80">
        <v>0</v>
      </c>
      <c r="AD359" s="80"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v>0</v>
      </c>
      <c r="AJ359" s="80">
        <v>0</v>
      </c>
      <c r="AK359" s="80">
        <v>0</v>
      </c>
      <c r="AL359" s="80">
        <v>0</v>
      </c>
      <c r="AM359" s="80">
        <v>0</v>
      </c>
      <c r="AN359" s="80">
        <v>0</v>
      </c>
      <c r="AO359" s="80">
        <v>0</v>
      </c>
      <c r="AP359" s="80">
        <v>0</v>
      </c>
      <c r="AQ359" s="80">
        <v>0</v>
      </c>
      <c r="AR359" s="80">
        <v>0</v>
      </c>
      <c r="AS359" s="80">
        <v>0</v>
      </c>
      <c r="AT359" s="80">
        <v>0</v>
      </c>
      <c r="AU359" s="80">
        <v>0</v>
      </c>
      <c r="AV359" s="80">
        <v>0</v>
      </c>
      <c r="AW359" s="80">
        <v>0</v>
      </c>
      <c r="AX359" s="80">
        <v>0</v>
      </c>
      <c r="AY359" s="80">
        <v>0</v>
      </c>
      <c r="AZ359" s="80">
        <v>0</v>
      </c>
      <c r="BA359" s="80">
        <v>0</v>
      </c>
    </row>
    <row r="360" spans="1:53">
      <c r="A360" s="151" t="s">
        <v>479</v>
      </c>
      <c r="B360" s="80">
        <v>5663708.2838629503</v>
      </c>
      <c r="C360" s="80">
        <v>5611745.1238629501</v>
      </c>
      <c r="D360" s="80">
        <v>5838793.7638629498</v>
      </c>
      <c r="E360" s="80">
        <v>5905419.9238629499</v>
      </c>
      <c r="F360" s="80">
        <v>6710982.2738629496</v>
      </c>
      <c r="G360" s="80">
        <v>6079193.9938629502</v>
      </c>
      <c r="H360" s="80">
        <v>6497015.7338629495</v>
      </c>
      <c r="I360" s="80">
        <v>6862018.5338629503</v>
      </c>
      <c r="J360" s="80">
        <v>6485021.7738629496</v>
      </c>
      <c r="K360" s="80">
        <v>5995029.75386295</v>
      </c>
      <c r="L360" s="80">
        <v>6496344.6638629502</v>
      </c>
      <c r="M360" s="80">
        <v>5793820.8138629496</v>
      </c>
      <c r="N360" s="80">
        <v>73939094.6363554</v>
      </c>
      <c r="O360" s="80">
        <v>6450370.35054636</v>
      </c>
      <c r="P360" s="80">
        <v>6327368.1905463599</v>
      </c>
      <c r="Q360" s="80">
        <v>6466960.8305463605</v>
      </c>
      <c r="R360" s="80">
        <v>6344093.9905463597</v>
      </c>
      <c r="S360" s="80">
        <v>6991535.3405463602</v>
      </c>
      <c r="T360" s="80">
        <v>6467931.06054636</v>
      </c>
      <c r="U360" s="80">
        <v>6371220.8005463602</v>
      </c>
      <c r="V360" s="80">
        <v>6691660.60054636</v>
      </c>
      <c r="W360" s="80">
        <v>6292077.8405463602</v>
      </c>
      <c r="X360" s="80">
        <v>6395374.8205463598</v>
      </c>
      <c r="Y360" s="80">
        <v>6840627.7305463599</v>
      </c>
      <c r="Z360" s="80">
        <v>6239609.8805463603</v>
      </c>
      <c r="AA360" s="80">
        <v>77878831.436556295</v>
      </c>
      <c r="AB360" s="80">
        <v>6773184.8469821401</v>
      </c>
      <c r="AC360" s="80">
        <v>6650182.6869821297</v>
      </c>
      <c r="AD360" s="80">
        <v>6789775.3269821396</v>
      </c>
      <c r="AE360" s="80">
        <v>6666908.4869821304</v>
      </c>
      <c r="AF360" s="80">
        <v>7314349.8369821403</v>
      </c>
      <c r="AG360" s="80">
        <v>6790745.5569821401</v>
      </c>
      <c r="AH360" s="80">
        <v>6694035.2969821403</v>
      </c>
      <c r="AI360" s="80">
        <v>7014475.0969821401</v>
      </c>
      <c r="AJ360" s="80">
        <v>6614892.3369821301</v>
      </c>
      <c r="AK360" s="80">
        <v>6718189.3169821398</v>
      </c>
      <c r="AL360" s="80">
        <v>7163442.22698214</v>
      </c>
      <c r="AM360" s="80">
        <v>6562424.3769821404</v>
      </c>
      <c r="AN360" s="80">
        <v>81752605.393785596</v>
      </c>
      <c r="AO360" s="80">
        <v>7117240.9575081998</v>
      </c>
      <c r="AP360" s="80">
        <v>6994238.7975081997</v>
      </c>
      <c r="AQ360" s="80">
        <v>7133831.4375082003</v>
      </c>
      <c r="AR360" s="80">
        <v>7010964.5975081902</v>
      </c>
      <c r="AS360" s="80">
        <v>7658405.9475082001</v>
      </c>
      <c r="AT360" s="80">
        <v>7134801.6675081998</v>
      </c>
      <c r="AU360" s="80">
        <v>7038091.4075082</v>
      </c>
      <c r="AV360" s="80">
        <v>7358531.2075081998</v>
      </c>
      <c r="AW360" s="80">
        <v>6958948.4475082001</v>
      </c>
      <c r="AX360" s="80">
        <v>7062245.4275081996</v>
      </c>
      <c r="AY360" s="80">
        <v>7507498.3375081997</v>
      </c>
      <c r="AZ360" s="80">
        <v>6906480.4875082001</v>
      </c>
      <c r="BA360" s="80">
        <v>85881278.720098406</v>
      </c>
    </row>
    <row r="361" spans="1:53">
      <c r="A361" s="153" t="s">
        <v>480</v>
      </c>
    </row>
    <row r="362" spans="1:53">
      <c r="A362" s="151" t="s">
        <v>481</v>
      </c>
    </row>
    <row r="363" spans="1:53">
      <c r="A363" s="151" t="s">
        <v>482</v>
      </c>
      <c r="B363" s="80">
        <v>0</v>
      </c>
      <c r="C363" s="80">
        <v>0</v>
      </c>
      <c r="D363" s="80">
        <v>0</v>
      </c>
      <c r="E363" s="80">
        <v>0</v>
      </c>
      <c r="F363" s="80">
        <v>0</v>
      </c>
      <c r="G363" s="80">
        <v>0</v>
      </c>
      <c r="H363" s="80">
        <v>0</v>
      </c>
      <c r="I363" s="80">
        <v>0</v>
      </c>
      <c r="J363" s="80">
        <v>0</v>
      </c>
      <c r="K363" s="80">
        <v>0</v>
      </c>
      <c r="L363" s="80">
        <v>0</v>
      </c>
      <c r="M363" s="80">
        <v>0</v>
      </c>
      <c r="N363" s="80">
        <v>0</v>
      </c>
      <c r="O363" s="80">
        <v>0</v>
      </c>
      <c r="P363" s="80">
        <v>0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  <c r="V363" s="80">
        <v>0</v>
      </c>
      <c r="W363" s="80">
        <v>0</v>
      </c>
      <c r="X363" s="80">
        <v>0</v>
      </c>
      <c r="Y363" s="80">
        <v>0</v>
      </c>
      <c r="Z363" s="80">
        <v>0</v>
      </c>
      <c r="AA363" s="80">
        <v>0</v>
      </c>
      <c r="AB363" s="80">
        <v>0</v>
      </c>
      <c r="AC363" s="80">
        <v>0</v>
      </c>
      <c r="AD363" s="80">
        <v>0</v>
      </c>
      <c r="AE363" s="80">
        <v>0</v>
      </c>
      <c r="AF363" s="80">
        <v>0</v>
      </c>
      <c r="AG363" s="80">
        <v>0</v>
      </c>
      <c r="AH363" s="80">
        <v>0</v>
      </c>
      <c r="AI363" s="80">
        <v>0</v>
      </c>
      <c r="AJ363" s="80">
        <v>0</v>
      </c>
      <c r="AK363" s="80">
        <v>0</v>
      </c>
      <c r="AL363" s="80">
        <v>0</v>
      </c>
      <c r="AM363" s="80">
        <v>0</v>
      </c>
      <c r="AN363" s="80">
        <v>0</v>
      </c>
      <c r="AO363" s="80">
        <v>0</v>
      </c>
      <c r="AP363" s="80">
        <v>0</v>
      </c>
      <c r="AQ363" s="80">
        <v>0</v>
      </c>
      <c r="AR363" s="80">
        <v>0</v>
      </c>
      <c r="AS363" s="80">
        <v>0</v>
      </c>
      <c r="AT363" s="80">
        <v>0</v>
      </c>
      <c r="AU363" s="80">
        <v>0</v>
      </c>
      <c r="AV363" s="80">
        <v>0</v>
      </c>
      <c r="AW363" s="80">
        <v>0</v>
      </c>
      <c r="AX363" s="80">
        <v>0</v>
      </c>
      <c r="AY363" s="80">
        <v>0</v>
      </c>
      <c r="AZ363" s="80">
        <v>0</v>
      </c>
      <c r="BA363" s="80">
        <v>0</v>
      </c>
    </row>
    <row r="364" spans="1:53">
      <c r="A364" s="151" t="s">
        <v>483</v>
      </c>
      <c r="B364" s="80">
        <v>0</v>
      </c>
      <c r="C364" s="80">
        <v>0</v>
      </c>
      <c r="D364" s="80">
        <v>0</v>
      </c>
      <c r="E364" s="80">
        <v>0</v>
      </c>
      <c r="F364" s="80">
        <v>0</v>
      </c>
      <c r="G364" s="80">
        <v>0</v>
      </c>
      <c r="H364" s="80">
        <v>0</v>
      </c>
      <c r="I364" s="80">
        <v>0</v>
      </c>
      <c r="J364" s="80">
        <v>0</v>
      </c>
      <c r="K364" s="80">
        <v>0</v>
      </c>
      <c r="L364" s="80">
        <v>0</v>
      </c>
      <c r="M364" s="80">
        <v>0</v>
      </c>
      <c r="N364" s="80">
        <v>0</v>
      </c>
      <c r="O364" s="80">
        <v>0</v>
      </c>
      <c r="P364" s="80">
        <v>0</v>
      </c>
      <c r="Q364" s="80">
        <v>0</v>
      </c>
      <c r="R364" s="80">
        <v>0</v>
      </c>
      <c r="S364" s="80">
        <v>0</v>
      </c>
      <c r="T364" s="80">
        <v>0</v>
      </c>
      <c r="U364" s="80">
        <v>0</v>
      </c>
      <c r="V364" s="80">
        <v>0</v>
      </c>
      <c r="W364" s="80">
        <v>0</v>
      </c>
      <c r="X364" s="80">
        <v>0</v>
      </c>
      <c r="Y364" s="80">
        <v>0</v>
      </c>
      <c r="Z364" s="80">
        <v>0</v>
      </c>
      <c r="AA364" s="80">
        <v>0</v>
      </c>
      <c r="AB364" s="80">
        <v>0</v>
      </c>
      <c r="AC364" s="80">
        <v>0</v>
      </c>
      <c r="AD364" s="80"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v>0</v>
      </c>
      <c r="AJ364" s="80">
        <v>0</v>
      </c>
      <c r="AK364" s="80">
        <v>0</v>
      </c>
      <c r="AL364" s="80">
        <v>0</v>
      </c>
      <c r="AM364" s="80">
        <v>0</v>
      </c>
      <c r="AN364" s="80">
        <v>0</v>
      </c>
      <c r="AO364" s="80">
        <v>0</v>
      </c>
      <c r="AP364" s="80">
        <v>0</v>
      </c>
      <c r="AQ364" s="80">
        <v>0</v>
      </c>
      <c r="AR364" s="80">
        <v>0</v>
      </c>
      <c r="AS364" s="80">
        <v>0</v>
      </c>
      <c r="AT364" s="80">
        <v>0</v>
      </c>
      <c r="AU364" s="80">
        <v>0</v>
      </c>
      <c r="AV364" s="80">
        <v>0</v>
      </c>
      <c r="AW364" s="80">
        <v>0</v>
      </c>
      <c r="AX364" s="80">
        <v>0</v>
      </c>
      <c r="AY364" s="80">
        <v>0</v>
      </c>
      <c r="AZ364" s="80">
        <v>0</v>
      </c>
      <c r="BA364" s="80">
        <v>0</v>
      </c>
    </row>
    <row r="365" spans="1:53">
      <c r="A365" s="151" t="s">
        <v>484</v>
      </c>
    </row>
    <row r="366" spans="1:53">
      <c r="A366" s="151" t="s">
        <v>485</v>
      </c>
      <c r="B366" s="80">
        <v>0</v>
      </c>
      <c r="C366" s="80">
        <v>0</v>
      </c>
      <c r="D366" s="80">
        <v>0</v>
      </c>
      <c r="E366" s="80">
        <v>0</v>
      </c>
      <c r="F366" s="80">
        <v>0</v>
      </c>
      <c r="G366" s="80">
        <v>0</v>
      </c>
      <c r="H366" s="80">
        <v>0</v>
      </c>
      <c r="I366" s="80">
        <v>0</v>
      </c>
      <c r="J366" s="80">
        <v>0</v>
      </c>
      <c r="K366" s="80">
        <v>0</v>
      </c>
      <c r="L366" s="80">
        <v>0</v>
      </c>
      <c r="M366" s="80">
        <v>0</v>
      </c>
      <c r="N366" s="80">
        <v>0</v>
      </c>
      <c r="O366" s="80">
        <v>0</v>
      </c>
      <c r="P366" s="80">
        <v>0</v>
      </c>
      <c r="Q366" s="80">
        <v>0</v>
      </c>
      <c r="R366" s="80">
        <v>0</v>
      </c>
      <c r="S366" s="80">
        <v>0</v>
      </c>
      <c r="T366" s="80">
        <v>0</v>
      </c>
      <c r="U366" s="80">
        <v>0</v>
      </c>
      <c r="V366" s="80">
        <v>0</v>
      </c>
      <c r="W366" s="80">
        <v>0</v>
      </c>
      <c r="X366" s="80">
        <v>0</v>
      </c>
      <c r="Y366" s="80">
        <v>0</v>
      </c>
      <c r="Z366" s="80">
        <v>0</v>
      </c>
      <c r="AA366" s="80">
        <v>0</v>
      </c>
      <c r="AB366" s="80">
        <v>0</v>
      </c>
      <c r="AC366" s="80">
        <v>0</v>
      </c>
      <c r="AD366" s="80"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0</v>
      </c>
      <c r="AO366" s="80">
        <v>0</v>
      </c>
      <c r="AP366" s="80">
        <v>0</v>
      </c>
      <c r="AQ366" s="80">
        <v>0</v>
      </c>
      <c r="AR366" s="80">
        <v>0</v>
      </c>
      <c r="AS366" s="80">
        <v>0</v>
      </c>
      <c r="AT366" s="80">
        <v>0</v>
      </c>
      <c r="AU366" s="80">
        <v>0</v>
      </c>
      <c r="AV366" s="80">
        <v>0</v>
      </c>
      <c r="AW366" s="80">
        <v>0</v>
      </c>
      <c r="AX366" s="80">
        <v>0</v>
      </c>
      <c r="AY366" s="80">
        <v>0</v>
      </c>
      <c r="AZ366" s="80">
        <v>0</v>
      </c>
      <c r="BA366" s="80">
        <v>0</v>
      </c>
    </row>
    <row r="367" spans="1:53">
      <c r="A367" s="151" t="s">
        <v>486</v>
      </c>
      <c r="B367" s="80">
        <v>0</v>
      </c>
      <c r="C367" s="80">
        <v>0</v>
      </c>
      <c r="D367" s="80">
        <v>0</v>
      </c>
      <c r="E367" s="80">
        <v>0</v>
      </c>
      <c r="F367" s="80">
        <v>0</v>
      </c>
      <c r="G367" s="80">
        <v>0</v>
      </c>
      <c r="H367" s="80">
        <v>0</v>
      </c>
      <c r="I367" s="80">
        <v>0</v>
      </c>
      <c r="J367" s="80">
        <v>0</v>
      </c>
      <c r="K367" s="80">
        <v>0</v>
      </c>
      <c r="L367" s="80">
        <v>0</v>
      </c>
      <c r="M367" s="80">
        <v>0</v>
      </c>
      <c r="N367" s="80">
        <v>0</v>
      </c>
      <c r="O367" s="80">
        <v>0</v>
      </c>
      <c r="P367" s="80">
        <v>0</v>
      </c>
      <c r="Q367" s="80">
        <v>0</v>
      </c>
      <c r="R367" s="80">
        <v>0</v>
      </c>
      <c r="S367" s="80">
        <v>0</v>
      </c>
      <c r="T367" s="80">
        <v>0</v>
      </c>
      <c r="U367" s="80">
        <v>0</v>
      </c>
      <c r="V367" s="80">
        <v>0</v>
      </c>
      <c r="W367" s="80">
        <v>0</v>
      </c>
      <c r="X367" s="80">
        <v>0</v>
      </c>
      <c r="Y367" s="80">
        <v>0</v>
      </c>
      <c r="Z367" s="80">
        <v>0</v>
      </c>
      <c r="AA367" s="80">
        <v>0</v>
      </c>
      <c r="AB367" s="80">
        <v>0</v>
      </c>
      <c r="AC367" s="80">
        <v>0</v>
      </c>
      <c r="AD367" s="80">
        <v>0</v>
      </c>
      <c r="AE367" s="80">
        <v>0</v>
      </c>
      <c r="AF367" s="80">
        <v>0</v>
      </c>
      <c r="AG367" s="80">
        <v>0</v>
      </c>
      <c r="AH367" s="80">
        <v>0</v>
      </c>
      <c r="AI367" s="80">
        <v>0</v>
      </c>
      <c r="AJ367" s="80">
        <v>0</v>
      </c>
      <c r="AK367" s="80">
        <v>0</v>
      </c>
      <c r="AL367" s="80">
        <v>0</v>
      </c>
      <c r="AM367" s="80">
        <v>0</v>
      </c>
      <c r="AN367" s="80">
        <v>0</v>
      </c>
      <c r="AO367" s="80">
        <v>0</v>
      </c>
      <c r="AP367" s="80">
        <v>0</v>
      </c>
      <c r="AQ367" s="80">
        <v>0</v>
      </c>
      <c r="AR367" s="80">
        <v>0</v>
      </c>
      <c r="AS367" s="80">
        <v>0</v>
      </c>
      <c r="AT367" s="80">
        <v>0</v>
      </c>
      <c r="AU367" s="80">
        <v>0</v>
      </c>
      <c r="AV367" s="80">
        <v>0</v>
      </c>
      <c r="AW367" s="80">
        <v>0</v>
      </c>
      <c r="AX367" s="80">
        <v>0</v>
      </c>
      <c r="AY367" s="80">
        <v>0</v>
      </c>
      <c r="AZ367" s="80">
        <v>0</v>
      </c>
      <c r="BA367" s="80">
        <v>0</v>
      </c>
    </row>
    <row r="368" spans="1:53">
      <c r="A368" s="151" t="s">
        <v>487</v>
      </c>
      <c r="B368" s="80">
        <v>0</v>
      </c>
      <c r="C368" s="80">
        <v>0</v>
      </c>
      <c r="D368" s="80">
        <v>0</v>
      </c>
      <c r="E368" s="80">
        <v>0</v>
      </c>
      <c r="F368" s="80">
        <v>0</v>
      </c>
      <c r="G368" s="80">
        <v>0</v>
      </c>
      <c r="H368" s="80">
        <v>0</v>
      </c>
      <c r="I368" s="80">
        <v>0</v>
      </c>
      <c r="J368" s="80">
        <v>0</v>
      </c>
      <c r="K368" s="80">
        <v>0</v>
      </c>
      <c r="L368" s="80">
        <v>0</v>
      </c>
      <c r="M368" s="80">
        <v>0</v>
      </c>
      <c r="N368" s="80">
        <v>0</v>
      </c>
      <c r="O368" s="80">
        <v>0</v>
      </c>
      <c r="P368" s="80"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v>0</v>
      </c>
      <c r="V368" s="80">
        <v>0</v>
      </c>
      <c r="W368" s="80">
        <v>0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v>0</v>
      </c>
      <c r="AJ368" s="80">
        <v>0</v>
      </c>
      <c r="AK368" s="80">
        <v>0</v>
      </c>
      <c r="AL368" s="80">
        <v>0</v>
      </c>
      <c r="AM368" s="80">
        <v>0</v>
      </c>
      <c r="AN368" s="80">
        <v>0</v>
      </c>
      <c r="AO368" s="80">
        <v>0</v>
      </c>
      <c r="AP368" s="80">
        <v>0</v>
      </c>
      <c r="AQ368" s="80">
        <v>0</v>
      </c>
      <c r="AR368" s="80">
        <v>0</v>
      </c>
      <c r="AS368" s="80">
        <v>0</v>
      </c>
      <c r="AT368" s="80">
        <v>0</v>
      </c>
      <c r="AU368" s="80">
        <v>0</v>
      </c>
      <c r="AV368" s="80">
        <v>0</v>
      </c>
      <c r="AW368" s="80">
        <v>0</v>
      </c>
      <c r="AX368" s="80">
        <v>0</v>
      </c>
      <c r="AY368" s="80">
        <v>0</v>
      </c>
      <c r="AZ368" s="80">
        <v>0</v>
      </c>
      <c r="BA368" s="80">
        <v>0</v>
      </c>
    </row>
    <row r="369" spans="1:53">
      <c r="A369" s="151" t="s">
        <v>488</v>
      </c>
      <c r="B369" s="80">
        <v>0</v>
      </c>
      <c r="C369" s="80">
        <v>0</v>
      </c>
      <c r="D369" s="80">
        <v>0</v>
      </c>
      <c r="E369" s="80">
        <v>0</v>
      </c>
      <c r="F369" s="80">
        <v>0</v>
      </c>
      <c r="G369" s="80">
        <v>0</v>
      </c>
      <c r="H369" s="80">
        <v>0</v>
      </c>
      <c r="I369" s="80">
        <v>0</v>
      </c>
      <c r="J369" s="80">
        <v>0</v>
      </c>
      <c r="K369" s="80">
        <v>0</v>
      </c>
      <c r="L369" s="80">
        <v>0</v>
      </c>
      <c r="M369" s="80">
        <v>0</v>
      </c>
      <c r="N369" s="80">
        <v>0</v>
      </c>
      <c r="O369" s="80">
        <v>0</v>
      </c>
      <c r="P369" s="80">
        <v>0</v>
      </c>
      <c r="Q369" s="80">
        <v>0</v>
      </c>
      <c r="R369" s="80">
        <v>0</v>
      </c>
      <c r="S369" s="80">
        <v>0</v>
      </c>
      <c r="T369" s="80">
        <v>0</v>
      </c>
      <c r="U369" s="80">
        <v>0</v>
      </c>
      <c r="V369" s="80">
        <v>0</v>
      </c>
      <c r="W369" s="80">
        <v>0</v>
      </c>
      <c r="X369" s="80">
        <v>0</v>
      </c>
      <c r="Y369" s="80">
        <v>0</v>
      </c>
      <c r="Z369" s="80">
        <v>0</v>
      </c>
      <c r="AA369" s="80">
        <v>0</v>
      </c>
      <c r="AB369" s="80">
        <v>0</v>
      </c>
      <c r="AC369" s="80">
        <v>0</v>
      </c>
      <c r="AD369" s="80">
        <v>0</v>
      </c>
      <c r="AE369" s="80">
        <v>0</v>
      </c>
      <c r="AF369" s="80">
        <v>0</v>
      </c>
      <c r="AG369" s="80">
        <v>0</v>
      </c>
      <c r="AH369" s="80">
        <v>0</v>
      </c>
      <c r="AI369" s="80">
        <v>0</v>
      </c>
      <c r="AJ369" s="80">
        <v>0</v>
      </c>
      <c r="AK369" s="80">
        <v>0</v>
      </c>
      <c r="AL369" s="80">
        <v>0</v>
      </c>
      <c r="AM369" s="80">
        <v>0</v>
      </c>
      <c r="AN369" s="80">
        <v>0</v>
      </c>
      <c r="AO369" s="80">
        <v>0</v>
      </c>
      <c r="AP369" s="80">
        <v>0</v>
      </c>
      <c r="AQ369" s="80">
        <v>0</v>
      </c>
      <c r="AR369" s="80">
        <v>0</v>
      </c>
      <c r="AS369" s="80">
        <v>0</v>
      </c>
      <c r="AT369" s="80">
        <v>0</v>
      </c>
      <c r="AU369" s="80">
        <v>0</v>
      </c>
      <c r="AV369" s="80">
        <v>0</v>
      </c>
      <c r="AW369" s="80">
        <v>0</v>
      </c>
      <c r="AX369" s="80">
        <v>0</v>
      </c>
      <c r="AY369" s="80">
        <v>0</v>
      </c>
      <c r="AZ369" s="80">
        <v>0</v>
      </c>
      <c r="BA369" s="80">
        <v>0</v>
      </c>
    </row>
    <row r="370" spans="1:53">
      <c r="A370" s="151" t="s">
        <v>489</v>
      </c>
      <c r="B370" s="80">
        <v>0</v>
      </c>
      <c r="C370" s="80">
        <v>0</v>
      </c>
      <c r="D370" s="80">
        <v>0</v>
      </c>
      <c r="E370" s="80">
        <v>0</v>
      </c>
      <c r="F370" s="80">
        <v>0</v>
      </c>
      <c r="G370" s="80">
        <v>0</v>
      </c>
      <c r="H370" s="80">
        <v>0</v>
      </c>
      <c r="I370" s="80">
        <v>0</v>
      </c>
      <c r="J370" s="80">
        <v>0</v>
      </c>
      <c r="K370" s="80">
        <v>0</v>
      </c>
      <c r="L370" s="80">
        <v>0</v>
      </c>
      <c r="M370" s="80">
        <v>0</v>
      </c>
      <c r="N370" s="80">
        <v>0</v>
      </c>
      <c r="O370" s="80">
        <v>0</v>
      </c>
      <c r="P370" s="80">
        <v>0</v>
      </c>
      <c r="Q370" s="80">
        <v>0</v>
      </c>
      <c r="R370" s="80">
        <v>0</v>
      </c>
      <c r="S370" s="80">
        <v>0</v>
      </c>
      <c r="T370" s="80">
        <v>0</v>
      </c>
      <c r="U370" s="80">
        <v>0</v>
      </c>
      <c r="V370" s="80">
        <v>0</v>
      </c>
      <c r="W370" s="80">
        <v>0</v>
      </c>
      <c r="X370" s="80">
        <v>0</v>
      </c>
      <c r="Y370" s="80">
        <v>0</v>
      </c>
      <c r="Z370" s="80">
        <v>0</v>
      </c>
      <c r="AA370" s="80">
        <v>0</v>
      </c>
      <c r="AB370" s="80">
        <v>0</v>
      </c>
      <c r="AC370" s="80">
        <v>0</v>
      </c>
      <c r="AD370" s="80"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0</v>
      </c>
      <c r="AO370" s="80">
        <v>0</v>
      </c>
      <c r="AP370" s="80">
        <v>0</v>
      </c>
      <c r="AQ370" s="80">
        <v>0</v>
      </c>
      <c r="AR370" s="80">
        <v>0</v>
      </c>
      <c r="AS370" s="80">
        <v>0</v>
      </c>
      <c r="AT370" s="80">
        <v>0</v>
      </c>
      <c r="AU370" s="80">
        <v>0</v>
      </c>
      <c r="AV370" s="80">
        <v>0</v>
      </c>
      <c r="AW370" s="80">
        <v>0</v>
      </c>
      <c r="AX370" s="80">
        <v>0</v>
      </c>
      <c r="AY370" s="80">
        <v>0</v>
      </c>
      <c r="AZ370" s="80">
        <v>0</v>
      </c>
      <c r="BA370" s="80">
        <v>0</v>
      </c>
    </row>
    <row r="371" spans="1:53">
      <c r="A371" s="151" t="s">
        <v>490</v>
      </c>
    </row>
    <row r="372" spans="1:53">
      <c r="A372" s="151" t="s">
        <v>491</v>
      </c>
      <c r="B372" s="80">
        <v>41666.666666666701</v>
      </c>
      <c r="C372" s="80">
        <v>41666.666666666701</v>
      </c>
      <c r="D372" s="80">
        <v>41666.666666666701</v>
      </c>
      <c r="E372" s="80">
        <v>41666.666666666701</v>
      </c>
      <c r="F372" s="80">
        <v>41666.666666666701</v>
      </c>
      <c r="G372" s="80">
        <v>41666.666666666701</v>
      </c>
      <c r="H372" s="80">
        <v>41666.666666666701</v>
      </c>
      <c r="I372" s="80">
        <v>41666.666666666701</v>
      </c>
      <c r="J372" s="80">
        <v>41666.666666666701</v>
      </c>
      <c r="K372" s="80">
        <v>41666.666666666701</v>
      </c>
      <c r="L372" s="80">
        <v>41666.666666666701</v>
      </c>
      <c r="M372" s="80">
        <v>41666.666666666701</v>
      </c>
      <c r="N372" s="80">
        <v>500000</v>
      </c>
      <c r="O372" s="80">
        <v>41666.666666666701</v>
      </c>
      <c r="P372" s="80">
        <v>41666.666666666701</v>
      </c>
      <c r="Q372" s="80">
        <v>41666.666666666701</v>
      </c>
      <c r="R372" s="80">
        <v>41666.666666666701</v>
      </c>
      <c r="S372" s="80">
        <v>41666.666666666701</v>
      </c>
      <c r="T372" s="80">
        <v>41666.666666666701</v>
      </c>
      <c r="U372" s="80">
        <v>41666.666666666701</v>
      </c>
      <c r="V372" s="80">
        <v>41666.666666666701</v>
      </c>
      <c r="W372" s="80">
        <v>41666.666666666701</v>
      </c>
      <c r="X372" s="80">
        <v>41666.666666666701</v>
      </c>
      <c r="Y372" s="80">
        <v>41666.666666666701</v>
      </c>
      <c r="Z372" s="80">
        <v>41666.666666666701</v>
      </c>
      <c r="AA372" s="80">
        <v>500000</v>
      </c>
      <c r="AB372" s="80">
        <v>41666.666666666701</v>
      </c>
      <c r="AC372" s="80">
        <v>41666.666666666701</v>
      </c>
      <c r="AD372" s="80">
        <v>41666.666666666701</v>
      </c>
      <c r="AE372" s="80">
        <v>41666.666666666701</v>
      </c>
      <c r="AF372" s="80">
        <v>41666.666666666701</v>
      </c>
      <c r="AG372" s="80">
        <v>41666.666666666701</v>
      </c>
      <c r="AH372" s="80">
        <v>41666.666666666701</v>
      </c>
      <c r="AI372" s="80">
        <v>41666.666666666701</v>
      </c>
      <c r="AJ372" s="80">
        <v>41666.666666666701</v>
      </c>
      <c r="AK372" s="80">
        <v>41666.666666666701</v>
      </c>
      <c r="AL372" s="80">
        <v>41666.666666666701</v>
      </c>
      <c r="AM372" s="80">
        <v>41666.666666666701</v>
      </c>
      <c r="AN372" s="80">
        <v>500000</v>
      </c>
      <c r="AO372" s="80">
        <v>41666.666666666701</v>
      </c>
      <c r="AP372" s="80">
        <v>41666.666666666701</v>
      </c>
      <c r="AQ372" s="80">
        <v>41666.666666666701</v>
      </c>
      <c r="AR372" s="80">
        <v>41666.666666666701</v>
      </c>
      <c r="AS372" s="80">
        <v>41666.666666666701</v>
      </c>
      <c r="AT372" s="80">
        <v>41666.666666666701</v>
      </c>
      <c r="AU372" s="80">
        <v>41666.666666666701</v>
      </c>
      <c r="AV372" s="80">
        <v>41666.666666666701</v>
      </c>
      <c r="AW372" s="80">
        <v>41666.666666666701</v>
      </c>
      <c r="AX372" s="80">
        <v>41666.666666666701</v>
      </c>
      <c r="AY372" s="80">
        <v>41666.666666666701</v>
      </c>
      <c r="AZ372" s="80">
        <v>41666.666666666701</v>
      </c>
      <c r="BA372" s="80">
        <v>500000</v>
      </c>
    </row>
    <row r="373" spans="1:53">
      <c r="A373" s="151" t="s">
        <v>492</v>
      </c>
      <c r="B373" s="80">
        <v>0</v>
      </c>
      <c r="C373" s="80">
        <v>0</v>
      </c>
      <c r="D373" s="80">
        <v>0</v>
      </c>
      <c r="E373" s="80">
        <v>0</v>
      </c>
      <c r="F373" s="80">
        <v>0</v>
      </c>
      <c r="G373" s="80">
        <v>0</v>
      </c>
      <c r="H373" s="80">
        <v>0</v>
      </c>
      <c r="I373" s="80">
        <v>0</v>
      </c>
      <c r="J373" s="80">
        <v>0</v>
      </c>
      <c r="K373" s="80">
        <v>0</v>
      </c>
      <c r="L373" s="80">
        <v>0</v>
      </c>
      <c r="M373" s="80">
        <v>0</v>
      </c>
      <c r="N373" s="80">
        <v>0</v>
      </c>
      <c r="O373" s="80">
        <v>32737.2955833333</v>
      </c>
      <c r="P373" s="80">
        <v>32737.2955833333</v>
      </c>
      <c r="Q373" s="80">
        <v>32737.2955833333</v>
      </c>
      <c r="R373" s="80">
        <v>32737.2955833333</v>
      </c>
      <c r="S373" s="80">
        <v>32737.2955833333</v>
      </c>
      <c r="T373" s="80">
        <v>32737.2955833333</v>
      </c>
      <c r="U373" s="80">
        <v>32737.2955833333</v>
      </c>
      <c r="V373" s="80">
        <v>32737.2955833333</v>
      </c>
      <c r="W373" s="80">
        <v>32737.2955833333</v>
      </c>
      <c r="X373" s="80">
        <v>32737.2955833333</v>
      </c>
      <c r="Y373" s="80">
        <v>32737.2955833333</v>
      </c>
      <c r="Z373" s="80">
        <v>32737.2955833333</v>
      </c>
      <c r="AA373" s="80">
        <v>392847.54699999897</v>
      </c>
      <c r="AB373" s="80">
        <v>1875</v>
      </c>
      <c r="AC373" s="80">
        <v>1875</v>
      </c>
      <c r="AD373" s="80">
        <v>1875</v>
      </c>
      <c r="AE373" s="80">
        <v>1875</v>
      </c>
      <c r="AF373" s="80">
        <v>1875</v>
      </c>
      <c r="AG373" s="80">
        <v>1875</v>
      </c>
      <c r="AH373" s="80">
        <v>1875</v>
      </c>
      <c r="AI373" s="80">
        <v>1875</v>
      </c>
      <c r="AJ373" s="80">
        <v>1875</v>
      </c>
      <c r="AK373" s="80">
        <v>1875</v>
      </c>
      <c r="AL373" s="80">
        <v>1875</v>
      </c>
      <c r="AM373" s="80">
        <v>1875</v>
      </c>
      <c r="AN373" s="80">
        <v>22500</v>
      </c>
      <c r="AO373" s="80">
        <v>1875</v>
      </c>
      <c r="AP373" s="80">
        <v>1875</v>
      </c>
      <c r="AQ373" s="80">
        <v>1875</v>
      </c>
      <c r="AR373" s="80">
        <v>1875</v>
      </c>
      <c r="AS373" s="80">
        <v>1875</v>
      </c>
      <c r="AT373" s="80">
        <v>1875</v>
      </c>
      <c r="AU373" s="80">
        <v>1875</v>
      </c>
      <c r="AV373" s="80">
        <v>1875</v>
      </c>
      <c r="AW373" s="80">
        <v>1875</v>
      </c>
      <c r="AX373" s="80">
        <v>1875</v>
      </c>
      <c r="AY373" s="80">
        <v>1875</v>
      </c>
      <c r="AZ373" s="80">
        <v>1875</v>
      </c>
      <c r="BA373" s="80">
        <v>22500</v>
      </c>
    </row>
    <row r="374" spans="1:53">
      <c r="A374" s="151" t="s">
        <v>493</v>
      </c>
      <c r="B374" s="80">
        <v>41666.666666666701</v>
      </c>
      <c r="C374" s="80">
        <v>41666.666666666701</v>
      </c>
      <c r="D374" s="80">
        <v>41666.666666666701</v>
      </c>
      <c r="E374" s="80">
        <v>41666.666666666701</v>
      </c>
      <c r="F374" s="80">
        <v>41666.666666666701</v>
      </c>
      <c r="G374" s="80">
        <v>41666.666666666701</v>
      </c>
      <c r="H374" s="80">
        <v>41666.666666666701</v>
      </c>
      <c r="I374" s="80">
        <v>41666.666666666701</v>
      </c>
      <c r="J374" s="80">
        <v>41666.666666666701</v>
      </c>
      <c r="K374" s="80">
        <v>41666.666666666701</v>
      </c>
      <c r="L374" s="80">
        <v>41666.666666666701</v>
      </c>
      <c r="M374" s="80">
        <v>41666.666666666701</v>
      </c>
      <c r="N374" s="80">
        <v>500000</v>
      </c>
      <c r="O374" s="80">
        <v>74403.962249999997</v>
      </c>
      <c r="P374" s="80">
        <v>74403.962249999997</v>
      </c>
      <c r="Q374" s="80">
        <v>74403.962249999997</v>
      </c>
      <c r="R374" s="80">
        <v>74403.962249999997</v>
      </c>
      <c r="S374" s="80">
        <v>74403.962249999997</v>
      </c>
      <c r="T374" s="80">
        <v>74403.962249999997</v>
      </c>
      <c r="U374" s="80">
        <v>74403.962249999997</v>
      </c>
      <c r="V374" s="80">
        <v>74403.962249999997</v>
      </c>
      <c r="W374" s="80">
        <v>74403.962249999997</v>
      </c>
      <c r="X374" s="80">
        <v>74403.962249999997</v>
      </c>
      <c r="Y374" s="80">
        <v>74403.962249999997</v>
      </c>
      <c r="Z374" s="80">
        <v>74403.962249999997</v>
      </c>
      <c r="AA374" s="80">
        <v>892847.54699999897</v>
      </c>
      <c r="AB374" s="80">
        <v>43541.666666666701</v>
      </c>
      <c r="AC374" s="80">
        <v>43541.666666666701</v>
      </c>
      <c r="AD374" s="80">
        <v>43541.666666666701</v>
      </c>
      <c r="AE374" s="80">
        <v>43541.666666666701</v>
      </c>
      <c r="AF374" s="80">
        <v>43541.666666666701</v>
      </c>
      <c r="AG374" s="80">
        <v>43541.666666666701</v>
      </c>
      <c r="AH374" s="80">
        <v>43541.666666666701</v>
      </c>
      <c r="AI374" s="80">
        <v>43541.666666666701</v>
      </c>
      <c r="AJ374" s="80">
        <v>43541.666666666701</v>
      </c>
      <c r="AK374" s="80">
        <v>43541.666666666701</v>
      </c>
      <c r="AL374" s="80">
        <v>43541.666666666701</v>
      </c>
      <c r="AM374" s="80">
        <v>43541.666666666701</v>
      </c>
      <c r="AN374" s="80">
        <v>522500</v>
      </c>
      <c r="AO374" s="80">
        <v>43541.666666666701</v>
      </c>
      <c r="AP374" s="80">
        <v>43541.666666666701</v>
      </c>
      <c r="AQ374" s="80">
        <v>43541.666666666701</v>
      </c>
      <c r="AR374" s="80">
        <v>43541.666666666701</v>
      </c>
      <c r="AS374" s="80">
        <v>43541.666666666701</v>
      </c>
      <c r="AT374" s="80">
        <v>43541.666666666701</v>
      </c>
      <c r="AU374" s="80">
        <v>43541.666666666701</v>
      </c>
      <c r="AV374" s="80">
        <v>43541.666666666701</v>
      </c>
      <c r="AW374" s="80">
        <v>43541.666666666701</v>
      </c>
      <c r="AX374" s="80">
        <v>43541.666666666701</v>
      </c>
      <c r="AY374" s="80">
        <v>43541.666666666701</v>
      </c>
      <c r="AZ374" s="80">
        <v>43541.666666666701</v>
      </c>
      <c r="BA374" s="80">
        <v>522500</v>
      </c>
    </row>
    <row r="375" spans="1:53">
      <c r="A375" s="151" t="s">
        <v>494</v>
      </c>
    </row>
    <row r="376" spans="1:53">
      <c r="A376" s="151" t="s">
        <v>495</v>
      </c>
      <c r="B376" s="80">
        <v>69526.89</v>
      </c>
      <c r="C376" s="80">
        <v>86594.78</v>
      </c>
      <c r="D376" s="80">
        <v>82169.539999999994</v>
      </c>
      <c r="E376" s="80">
        <v>144632.21</v>
      </c>
      <c r="F376" s="80">
        <v>81957.5799999999</v>
      </c>
      <c r="G376" s="80">
        <v>70705.289999999994</v>
      </c>
      <c r="H376" s="80">
        <v>76240.89</v>
      </c>
      <c r="I376" s="80">
        <v>81018.459999999905</v>
      </c>
      <c r="J376" s="80">
        <v>61802.289999999899</v>
      </c>
      <c r="K376" s="80">
        <v>79848.14</v>
      </c>
      <c r="L376" s="80">
        <v>79838.38</v>
      </c>
      <c r="M376" s="80">
        <v>60868.429999999898</v>
      </c>
      <c r="N376" s="80">
        <v>975202.87999999896</v>
      </c>
      <c r="O376" s="80">
        <v>52553.960081186196</v>
      </c>
      <c r="P376" s="80">
        <v>69621.850081186203</v>
      </c>
      <c r="Q376" s="80">
        <v>65196.6100811863</v>
      </c>
      <c r="R376" s="80">
        <v>127659.28008118601</v>
      </c>
      <c r="S376" s="80">
        <v>64984.650081186199</v>
      </c>
      <c r="T376" s="80">
        <v>53732.360081186198</v>
      </c>
      <c r="U376" s="80">
        <v>59267.960081186298</v>
      </c>
      <c r="V376" s="80">
        <v>64045.530081186203</v>
      </c>
      <c r="W376" s="80">
        <v>44829.360081186198</v>
      </c>
      <c r="X376" s="80">
        <v>62875.210081186298</v>
      </c>
      <c r="Y376" s="80">
        <v>62865.450081186202</v>
      </c>
      <c r="Z376" s="80">
        <v>43895.500081186299</v>
      </c>
      <c r="AA376" s="80">
        <v>771527.72097423498</v>
      </c>
      <c r="AB376" s="80">
        <v>51855.882770202501</v>
      </c>
      <c r="AC376" s="80">
        <v>68923.772770202602</v>
      </c>
      <c r="AD376" s="80">
        <v>64498.532770202597</v>
      </c>
      <c r="AE376" s="80">
        <v>126961.202770202</v>
      </c>
      <c r="AF376" s="80">
        <v>64286.572770202598</v>
      </c>
      <c r="AG376" s="80">
        <v>53034.282770202597</v>
      </c>
      <c r="AH376" s="80">
        <v>58569.882770202603</v>
      </c>
      <c r="AI376" s="80">
        <v>63347.452770202501</v>
      </c>
      <c r="AJ376" s="80">
        <v>44131.282770202502</v>
      </c>
      <c r="AK376" s="80">
        <v>62177.132770202603</v>
      </c>
      <c r="AL376" s="80">
        <v>62167.372770202601</v>
      </c>
      <c r="AM376" s="80">
        <v>43197.422770202596</v>
      </c>
      <c r="AN376" s="80">
        <v>763150.79324243101</v>
      </c>
      <c r="AO376" s="80">
        <v>51035.873922450097</v>
      </c>
      <c r="AP376" s="80">
        <v>68103.763922450205</v>
      </c>
      <c r="AQ376" s="80">
        <v>63678.5239224502</v>
      </c>
      <c r="AR376" s="80">
        <v>126141.19392244999</v>
      </c>
      <c r="AS376" s="80">
        <v>63466.563922450099</v>
      </c>
      <c r="AT376" s="80">
        <v>52214.273922450098</v>
      </c>
      <c r="AU376" s="80">
        <v>57749.873922450199</v>
      </c>
      <c r="AV376" s="80">
        <v>62527.443922450097</v>
      </c>
      <c r="AW376" s="80">
        <v>43311.273922450098</v>
      </c>
      <c r="AX376" s="80">
        <v>61357.123922450199</v>
      </c>
      <c r="AY376" s="80">
        <v>61347.363922450197</v>
      </c>
      <c r="AZ376" s="80">
        <v>42377.413922450098</v>
      </c>
      <c r="BA376" s="80">
        <v>753310.68706940196</v>
      </c>
    </row>
    <row r="377" spans="1:53">
      <c r="A377" s="151" t="s">
        <v>496</v>
      </c>
      <c r="B377" s="80">
        <v>7716.5544037122099</v>
      </c>
      <c r="C377" s="80">
        <v>7716.5544037122099</v>
      </c>
      <c r="D377" s="80">
        <v>7716.5544037122099</v>
      </c>
      <c r="E377" s="80">
        <v>7716.5544037122099</v>
      </c>
      <c r="F377" s="80">
        <v>7716.5544037122099</v>
      </c>
      <c r="G377" s="80">
        <v>7716.5544037122099</v>
      </c>
      <c r="H377" s="80">
        <v>7716.5544037122099</v>
      </c>
      <c r="I377" s="80">
        <v>7716.5544037122099</v>
      </c>
      <c r="J377" s="80">
        <v>7716.5544037122099</v>
      </c>
      <c r="K377" s="80">
        <v>7716.5544037122099</v>
      </c>
      <c r="L377" s="80">
        <v>7716.5544037122099</v>
      </c>
      <c r="M377" s="80">
        <v>7716.5544037122099</v>
      </c>
      <c r="N377" s="80">
        <v>92598.652844546494</v>
      </c>
      <c r="O377" s="80">
        <v>19476.359020303102</v>
      </c>
      <c r="P377" s="80">
        <v>19476.359020303102</v>
      </c>
      <c r="Q377" s="80">
        <v>19476.359020303102</v>
      </c>
      <c r="R377" s="80">
        <v>19476.359020303102</v>
      </c>
      <c r="S377" s="80">
        <v>19476.359020303102</v>
      </c>
      <c r="T377" s="80">
        <v>19476.359020303102</v>
      </c>
      <c r="U377" s="80">
        <v>19476.359020303102</v>
      </c>
      <c r="V377" s="80">
        <v>19476.359020303102</v>
      </c>
      <c r="W377" s="80">
        <v>19476.359020303102</v>
      </c>
      <c r="X377" s="80">
        <v>19476.359020303102</v>
      </c>
      <c r="Y377" s="80">
        <v>19476.359020303102</v>
      </c>
      <c r="Z377" s="80">
        <v>19476.359020303102</v>
      </c>
      <c r="AA377" s="80">
        <v>233716.308243637</v>
      </c>
      <c r="AB377" s="80">
        <v>23395.733884527101</v>
      </c>
      <c r="AC377" s="80">
        <v>23395.733884527101</v>
      </c>
      <c r="AD377" s="80">
        <v>23395.733884527101</v>
      </c>
      <c r="AE377" s="80">
        <v>23395.733884527101</v>
      </c>
      <c r="AF377" s="80">
        <v>23395.733884527101</v>
      </c>
      <c r="AG377" s="80">
        <v>23395.733884527101</v>
      </c>
      <c r="AH377" s="80">
        <v>23395.733884527101</v>
      </c>
      <c r="AI377" s="80">
        <v>23395.733884527101</v>
      </c>
      <c r="AJ377" s="80">
        <v>23395.733884527101</v>
      </c>
      <c r="AK377" s="80">
        <v>23395.733884527101</v>
      </c>
      <c r="AL377" s="80">
        <v>23395.733884527101</v>
      </c>
      <c r="AM377" s="80">
        <v>23395.733884527101</v>
      </c>
      <c r="AN377" s="80">
        <v>280748.80661432497</v>
      </c>
      <c r="AO377" s="80">
        <v>30848.9846584671</v>
      </c>
      <c r="AP377" s="80">
        <v>30848.9846584671</v>
      </c>
      <c r="AQ377" s="80">
        <v>30848.9846584671</v>
      </c>
      <c r="AR377" s="80">
        <v>30848.9846584671</v>
      </c>
      <c r="AS377" s="80">
        <v>30848.9846584671</v>
      </c>
      <c r="AT377" s="80">
        <v>30848.9846584671</v>
      </c>
      <c r="AU377" s="80">
        <v>30848.9846584671</v>
      </c>
      <c r="AV377" s="80">
        <v>30848.9846584671</v>
      </c>
      <c r="AW377" s="80">
        <v>30848.9846584671</v>
      </c>
      <c r="AX377" s="80">
        <v>30848.9846584671</v>
      </c>
      <c r="AY377" s="80">
        <v>30848.9846584671</v>
      </c>
      <c r="AZ377" s="80">
        <v>30848.9846584671</v>
      </c>
      <c r="BA377" s="80">
        <v>370187.815901605</v>
      </c>
    </row>
    <row r="378" spans="1:53">
      <c r="A378" s="151" t="s">
        <v>497</v>
      </c>
      <c r="B378" s="80">
        <v>0</v>
      </c>
      <c r="C378" s="80">
        <v>0</v>
      </c>
      <c r="D378" s="80">
        <v>0</v>
      </c>
      <c r="E378" s="80">
        <v>0</v>
      </c>
      <c r="F378" s="80">
        <v>0</v>
      </c>
      <c r="G378" s="80">
        <v>0</v>
      </c>
      <c r="H378" s="80">
        <v>0</v>
      </c>
      <c r="I378" s="80">
        <v>0</v>
      </c>
      <c r="J378" s="80">
        <v>0</v>
      </c>
      <c r="K378" s="80">
        <v>0</v>
      </c>
      <c r="L378" s="80">
        <v>0</v>
      </c>
      <c r="M378" s="80">
        <v>0</v>
      </c>
      <c r="N378" s="80">
        <v>0</v>
      </c>
      <c r="O378" s="80">
        <v>49669.3470043333</v>
      </c>
      <c r="P378" s="80">
        <v>49669.3470043333</v>
      </c>
      <c r="Q378" s="80">
        <v>49669.3470043333</v>
      </c>
      <c r="R378" s="80">
        <v>49669.3470043333</v>
      </c>
      <c r="S378" s="80">
        <v>49669.3470043333</v>
      </c>
      <c r="T378" s="80">
        <v>49669.3470043333</v>
      </c>
      <c r="U378" s="80">
        <v>49669.3470043333</v>
      </c>
      <c r="V378" s="80">
        <v>49669.3470043333</v>
      </c>
      <c r="W378" s="80">
        <v>49669.3470043333</v>
      </c>
      <c r="X378" s="80">
        <v>49669.3470043333</v>
      </c>
      <c r="Y378" s="80">
        <v>49669.3470043333</v>
      </c>
      <c r="Z378" s="80">
        <v>49669.3470043333</v>
      </c>
      <c r="AA378" s="80">
        <v>596032.16405199899</v>
      </c>
      <c r="AB378" s="80">
        <v>14137.307316336701</v>
      </c>
      <c r="AC378" s="80">
        <v>14137.307316336701</v>
      </c>
      <c r="AD378" s="80">
        <v>14137.307316336701</v>
      </c>
      <c r="AE378" s="80">
        <v>14137.307316336701</v>
      </c>
      <c r="AF378" s="80">
        <v>14137.307316336701</v>
      </c>
      <c r="AG378" s="80">
        <v>14137.307316336701</v>
      </c>
      <c r="AH378" s="80">
        <v>14137.307316336701</v>
      </c>
      <c r="AI378" s="80">
        <v>14137.307316336701</v>
      </c>
      <c r="AJ378" s="80">
        <v>14137.307316336701</v>
      </c>
      <c r="AK378" s="80">
        <v>14137.307316336701</v>
      </c>
      <c r="AL378" s="80">
        <v>14137.307316336701</v>
      </c>
      <c r="AM378" s="80">
        <v>14137.307316336701</v>
      </c>
      <c r="AN378" s="80">
        <v>169647.68779604</v>
      </c>
      <c r="AO378" s="80">
        <v>16893.229451007199</v>
      </c>
      <c r="AP378" s="80">
        <v>16893.229451007199</v>
      </c>
      <c r="AQ378" s="80">
        <v>16893.229451007199</v>
      </c>
      <c r="AR378" s="80">
        <v>16893.229451007199</v>
      </c>
      <c r="AS378" s="80">
        <v>16893.229451007199</v>
      </c>
      <c r="AT378" s="80">
        <v>16893.229451007199</v>
      </c>
      <c r="AU378" s="80">
        <v>16893.229451007199</v>
      </c>
      <c r="AV378" s="80">
        <v>16893.229451007199</v>
      </c>
      <c r="AW378" s="80">
        <v>16893.229451007199</v>
      </c>
      <c r="AX378" s="80">
        <v>16893.229451007199</v>
      </c>
      <c r="AY378" s="80">
        <v>16893.229451007199</v>
      </c>
      <c r="AZ378" s="80">
        <v>16893.229451007199</v>
      </c>
      <c r="BA378" s="80">
        <v>202718.75341208599</v>
      </c>
    </row>
    <row r="379" spans="1:53">
      <c r="A379" s="151" t="s">
        <v>498</v>
      </c>
      <c r="B379" s="80">
        <v>133255.22</v>
      </c>
      <c r="C379" s="80">
        <v>133207.15</v>
      </c>
      <c r="D379" s="80">
        <v>136716.31</v>
      </c>
      <c r="E379" s="80">
        <v>140266.75</v>
      </c>
      <c r="F379" s="80">
        <v>137092.49</v>
      </c>
      <c r="G379" s="80">
        <v>136946.88</v>
      </c>
      <c r="H379" s="80">
        <v>140170.35</v>
      </c>
      <c r="I379" s="80">
        <v>136720.07999999999</v>
      </c>
      <c r="J379" s="80">
        <v>137979.24</v>
      </c>
      <c r="K379" s="80">
        <v>136953.95000000001</v>
      </c>
      <c r="L379" s="80">
        <v>137093.66</v>
      </c>
      <c r="M379" s="80">
        <v>136723.62</v>
      </c>
      <c r="N379" s="80">
        <v>1643125.7</v>
      </c>
      <c r="O379" s="80">
        <v>133255.22</v>
      </c>
      <c r="P379" s="80">
        <v>133207.15</v>
      </c>
      <c r="Q379" s="80">
        <v>136716.31</v>
      </c>
      <c r="R379" s="80">
        <v>140266.75</v>
      </c>
      <c r="S379" s="80">
        <v>137092.49</v>
      </c>
      <c r="T379" s="80">
        <v>136946.88</v>
      </c>
      <c r="U379" s="80">
        <v>140170.35</v>
      </c>
      <c r="V379" s="80">
        <v>136720.07999999999</v>
      </c>
      <c r="W379" s="80">
        <v>137979.24</v>
      </c>
      <c r="X379" s="80">
        <v>136953.95000000001</v>
      </c>
      <c r="Y379" s="80">
        <v>137093.66</v>
      </c>
      <c r="Z379" s="80">
        <v>136723.62</v>
      </c>
      <c r="AA379" s="80">
        <v>1643125.7</v>
      </c>
      <c r="AB379" s="80">
        <v>133255.22</v>
      </c>
      <c r="AC379" s="80">
        <v>133207.15</v>
      </c>
      <c r="AD379" s="80">
        <v>136716.31</v>
      </c>
      <c r="AE379" s="80">
        <v>140266.75</v>
      </c>
      <c r="AF379" s="80">
        <v>137092.49</v>
      </c>
      <c r="AG379" s="80">
        <v>136946.88</v>
      </c>
      <c r="AH379" s="80">
        <v>140170.35</v>
      </c>
      <c r="AI379" s="80">
        <v>136720.07999999999</v>
      </c>
      <c r="AJ379" s="80">
        <v>137979.24</v>
      </c>
      <c r="AK379" s="80">
        <v>136953.95000000001</v>
      </c>
      <c r="AL379" s="80">
        <v>137093.66</v>
      </c>
      <c r="AM379" s="80">
        <v>136723.62</v>
      </c>
      <c r="AN379" s="80">
        <v>1643125.7</v>
      </c>
      <c r="AO379" s="80">
        <v>133255.22</v>
      </c>
      <c r="AP379" s="80">
        <v>133207.15</v>
      </c>
      <c r="AQ379" s="80">
        <v>136716.31</v>
      </c>
      <c r="AR379" s="80">
        <v>140266.75</v>
      </c>
      <c r="AS379" s="80">
        <v>137092.49</v>
      </c>
      <c r="AT379" s="80">
        <v>136946.88</v>
      </c>
      <c r="AU379" s="80">
        <v>140170.35</v>
      </c>
      <c r="AV379" s="80">
        <v>136720.07999999999</v>
      </c>
      <c r="AW379" s="80">
        <v>137979.24</v>
      </c>
      <c r="AX379" s="80">
        <v>136953.95000000001</v>
      </c>
      <c r="AY379" s="80">
        <v>137093.66</v>
      </c>
      <c r="AZ379" s="80">
        <v>136723.62</v>
      </c>
      <c r="BA379" s="80">
        <v>1643125.7</v>
      </c>
    </row>
    <row r="380" spans="1:53">
      <c r="A380" s="151" t="s">
        <v>499</v>
      </c>
      <c r="B380" s="80">
        <v>210498.664403712</v>
      </c>
      <c r="C380" s="80">
        <v>227518.48440371201</v>
      </c>
      <c r="D380" s="80">
        <v>226602.40440371199</v>
      </c>
      <c r="E380" s="80">
        <v>292615.514403712</v>
      </c>
      <c r="F380" s="80">
        <v>226766.62440371199</v>
      </c>
      <c r="G380" s="80">
        <v>215368.724403712</v>
      </c>
      <c r="H380" s="80">
        <v>224127.794403712</v>
      </c>
      <c r="I380" s="80">
        <v>225455.09440371199</v>
      </c>
      <c r="J380" s="80">
        <v>207498.08440371201</v>
      </c>
      <c r="K380" s="80">
        <v>224518.64440371201</v>
      </c>
      <c r="L380" s="80">
        <v>224648.59440371199</v>
      </c>
      <c r="M380" s="80">
        <v>205308.604403712</v>
      </c>
      <c r="N380" s="80">
        <v>2710927.2328445399</v>
      </c>
      <c r="O380" s="80">
        <v>254954.88610582199</v>
      </c>
      <c r="P380" s="80">
        <v>271974.706105822</v>
      </c>
      <c r="Q380" s="80">
        <v>271058.62610582198</v>
      </c>
      <c r="R380" s="80">
        <v>337071.73610582203</v>
      </c>
      <c r="S380" s="80">
        <v>271222.84610582201</v>
      </c>
      <c r="T380" s="80">
        <v>259824.94610582199</v>
      </c>
      <c r="U380" s="80">
        <v>268584.016105822</v>
      </c>
      <c r="V380" s="80">
        <v>269911.31610582198</v>
      </c>
      <c r="W380" s="80">
        <v>251954.306105822</v>
      </c>
      <c r="X380" s="80">
        <v>268974.86610582197</v>
      </c>
      <c r="Y380" s="80">
        <v>269104.81610582198</v>
      </c>
      <c r="Z380" s="80">
        <v>249764.82610582199</v>
      </c>
      <c r="AA380" s="80">
        <v>3244401.89326987</v>
      </c>
      <c r="AB380" s="80">
        <v>222644.14397106599</v>
      </c>
      <c r="AC380" s="80">
        <v>239663.963971066</v>
      </c>
      <c r="AD380" s="80">
        <v>238747.88397106601</v>
      </c>
      <c r="AE380" s="80">
        <v>304760.99397106603</v>
      </c>
      <c r="AF380" s="80">
        <v>238912.10397106601</v>
      </c>
      <c r="AG380" s="80">
        <v>227514.20397106599</v>
      </c>
      <c r="AH380" s="80">
        <v>236273.273971066</v>
      </c>
      <c r="AI380" s="80">
        <v>237600.57397106601</v>
      </c>
      <c r="AJ380" s="80">
        <v>219643.563971066</v>
      </c>
      <c r="AK380" s="80">
        <v>236664.123971066</v>
      </c>
      <c r="AL380" s="80">
        <v>236794.07397106601</v>
      </c>
      <c r="AM380" s="80">
        <v>217454.08397106599</v>
      </c>
      <c r="AN380" s="80">
        <v>2856672.9876527898</v>
      </c>
      <c r="AO380" s="80">
        <v>232033.30803192401</v>
      </c>
      <c r="AP380" s="80">
        <v>249053.12803192399</v>
      </c>
      <c r="AQ380" s="80">
        <v>248137.048031924</v>
      </c>
      <c r="AR380" s="80">
        <v>314150.15803192399</v>
      </c>
      <c r="AS380" s="80">
        <v>248301.268031924</v>
      </c>
      <c r="AT380" s="80">
        <v>236903.36803192401</v>
      </c>
      <c r="AU380" s="80">
        <v>245662.43803192399</v>
      </c>
      <c r="AV380" s="80">
        <v>246989.738031924</v>
      </c>
      <c r="AW380" s="80">
        <v>229032.72803192399</v>
      </c>
      <c r="AX380" s="80">
        <v>246053.28803192399</v>
      </c>
      <c r="AY380" s="80">
        <v>246183.238031924</v>
      </c>
      <c r="AZ380" s="80">
        <v>226843.24803192401</v>
      </c>
      <c r="BA380" s="80">
        <v>2969342.95638309</v>
      </c>
    </row>
    <row r="381" spans="1:53">
      <c r="A381" s="151" t="s">
        <v>500</v>
      </c>
      <c r="B381" s="80">
        <v>252165.33107037799</v>
      </c>
      <c r="C381" s="80">
        <v>269185.15107037802</v>
      </c>
      <c r="D381" s="80">
        <v>268269.07107037801</v>
      </c>
      <c r="E381" s="80">
        <v>334282.18107037799</v>
      </c>
      <c r="F381" s="80">
        <v>268433.29107037798</v>
      </c>
      <c r="G381" s="80">
        <v>257035.39107037801</v>
      </c>
      <c r="H381" s="80">
        <v>265794.46107037802</v>
      </c>
      <c r="I381" s="80">
        <v>267121.76107037801</v>
      </c>
      <c r="J381" s="80">
        <v>249164.751070378</v>
      </c>
      <c r="K381" s="80">
        <v>266185.311070378</v>
      </c>
      <c r="L381" s="80">
        <v>266315.26107037801</v>
      </c>
      <c r="M381" s="80">
        <v>246975.27107037799</v>
      </c>
      <c r="N381" s="80">
        <v>3210927.2328445399</v>
      </c>
      <c r="O381" s="80">
        <v>329358.84835582197</v>
      </c>
      <c r="P381" s="80">
        <v>346378.66835582198</v>
      </c>
      <c r="Q381" s="80">
        <v>345462.58835582202</v>
      </c>
      <c r="R381" s="80">
        <v>411475.69835582201</v>
      </c>
      <c r="S381" s="80">
        <v>345626.808355822</v>
      </c>
      <c r="T381" s="80">
        <v>334228.90835582197</v>
      </c>
      <c r="U381" s="80">
        <v>342987.97835582198</v>
      </c>
      <c r="V381" s="80">
        <v>344315.27835582203</v>
      </c>
      <c r="W381" s="80">
        <v>326358.26835582202</v>
      </c>
      <c r="X381" s="80">
        <v>343378.82835582201</v>
      </c>
      <c r="Y381" s="80">
        <v>343508.77835582203</v>
      </c>
      <c r="Z381" s="80">
        <v>324168.78835582198</v>
      </c>
      <c r="AA381" s="80">
        <v>4137249.4402698702</v>
      </c>
      <c r="AB381" s="80">
        <v>266185.81063773303</v>
      </c>
      <c r="AC381" s="80">
        <v>283205.63063773297</v>
      </c>
      <c r="AD381" s="80">
        <v>282289.55063773302</v>
      </c>
      <c r="AE381" s="80">
        <v>348302.660637733</v>
      </c>
      <c r="AF381" s="80">
        <v>282453.77063773299</v>
      </c>
      <c r="AG381" s="80">
        <v>271055.87063773302</v>
      </c>
      <c r="AH381" s="80">
        <v>279814.94063773297</v>
      </c>
      <c r="AI381" s="80">
        <v>281142.24063773302</v>
      </c>
      <c r="AJ381" s="80">
        <v>263185.23063773301</v>
      </c>
      <c r="AK381" s="80">
        <v>280205.79063773301</v>
      </c>
      <c r="AL381" s="80">
        <v>280335.74063773302</v>
      </c>
      <c r="AM381" s="80">
        <v>260995.750637733</v>
      </c>
      <c r="AN381" s="80">
        <v>3379172.9876527898</v>
      </c>
      <c r="AO381" s="80">
        <v>275574.97469859099</v>
      </c>
      <c r="AP381" s="80">
        <v>292594.79469859099</v>
      </c>
      <c r="AQ381" s="80">
        <v>291678.71469859098</v>
      </c>
      <c r="AR381" s="80">
        <v>357691.82469859102</v>
      </c>
      <c r="AS381" s="80">
        <v>291842.93469859101</v>
      </c>
      <c r="AT381" s="80">
        <v>280445.03469859099</v>
      </c>
      <c r="AU381" s="80">
        <v>289204.10469859099</v>
      </c>
      <c r="AV381" s="80">
        <v>290531.40469859098</v>
      </c>
      <c r="AW381" s="80">
        <v>272574.39469859097</v>
      </c>
      <c r="AX381" s="80">
        <v>289594.95469859103</v>
      </c>
      <c r="AY381" s="80">
        <v>289724.90469859098</v>
      </c>
      <c r="AZ381" s="80">
        <v>270384.91469859099</v>
      </c>
      <c r="BA381" s="80">
        <v>3491842.95638309</v>
      </c>
    </row>
    <row r="382" spans="1:53">
      <c r="A382" s="153" t="s">
        <v>501</v>
      </c>
    </row>
    <row r="383" spans="1:53">
      <c r="A383" s="151" t="s">
        <v>502</v>
      </c>
    </row>
    <row r="384" spans="1:53">
      <c r="A384" s="151" t="s">
        <v>503</v>
      </c>
      <c r="B384" s="80">
        <v>0</v>
      </c>
      <c r="C384" s="80">
        <v>0</v>
      </c>
      <c r="D384" s="80">
        <v>0</v>
      </c>
      <c r="E384" s="80">
        <v>0</v>
      </c>
      <c r="F384" s="80">
        <v>0</v>
      </c>
      <c r="G384" s="80">
        <v>0</v>
      </c>
      <c r="H384" s="80">
        <v>0</v>
      </c>
      <c r="I384" s="80">
        <v>0</v>
      </c>
      <c r="J384" s="80">
        <v>0</v>
      </c>
      <c r="K384" s="80">
        <v>0</v>
      </c>
      <c r="L384" s="80">
        <v>0</v>
      </c>
      <c r="M384" s="80">
        <v>0</v>
      </c>
      <c r="N384" s="80">
        <v>0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80">
        <v>0</v>
      </c>
      <c r="W384" s="80">
        <v>0</v>
      </c>
      <c r="X384" s="80">
        <v>0</v>
      </c>
      <c r="Y384" s="80">
        <v>0</v>
      </c>
      <c r="Z384" s="80">
        <v>0</v>
      </c>
      <c r="AA384" s="80">
        <v>0</v>
      </c>
      <c r="AB384" s="80">
        <v>0</v>
      </c>
      <c r="AC384" s="80">
        <v>0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</v>
      </c>
      <c r="AO384" s="80">
        <v>0</v>
      </c>
      <c r="AP384" s="80">
        <v>0</v>
      </c>
      <c r="AQ384" s="80">
        <v>0</v>
      </c>
      <c r="AR384" s="80">
        <v>0</v>
      </c>
      <c r="AS384" s="80">
        <v>0</v>
      </c>
      <c r="AT384" s="80">
        <v>0</v>
      </c>
      <c r="AU384" s="80">
        <v>0</v>
      </c>
      <c r="AV384" s="80">
        <v>0</v>
      </c>
      <c r="AW384" s="80">
        <v>0</v>
      </c>
      <c r="AX384" s="80">
        <v>0</v>
      </c>
      <c r="AY384" s="80">
        <v>0</v>
      </c>
      <c r="AZ384" s="80">
        <v>0</v>
      </c>
      <c r="BA384" s="80">
        <v>0</v>
      </c>
    </row>
    <row r="385" spans="1:53">
      <c r="A385" s="151" t="s">
        <v>504</v>
      </c>
      <c r="B385" s="80">
        <v>0</v>
      </c>
      <c r="C385" s="80">
        <v>0</v>
      </c>
      <c r="D385" s="80">
        <v>0</v>
      </c>
      <c r="E385" s="80">
        <v>0</v>
      </c>
      <c r="F385" s="80">
        <v>0</v>
      </c>
      <c r="G385" s="80">
        <v>0</v>
      </c>
      <c r="H385" s="80">
        <v>0</v>
      </c>
      <c r="I385" s="80">
        <v>0</v>
      </c>
      <c r="J385" s="80">
        <v>0</v>
      </c>
      <c r="K385" s="80">
        <v>0</v>
      </c>
      <c r="L385" s="80">
        <v>0</v>
      </c>
      <c r="M385" s="80">
        <v>0</v>
      </c>
      <c r="N385" s="80">
        <v>0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80">
        <v>0</v>
      </c>
      <c r="W385" s="80">
        <v>0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80">
        <v>0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0</v>
      </c>
      <c r="AQ385" s="80">
        <v>0</v>
      </c>
      <c r="AR385" s="80">
        <v>0</v>
      </c>
      <c r="AS385" s="80">
        <v>0</v>
      </c>
      <c r="AT385" s="80">
        <v>0</v>
      </c>
      <c r="AU385" s="80">
        <v>0</v>
      </c>
      <c r="AV385" s="80">
        <v>0</v>
      </c>
      <c r="AW385" s="80">
        <v>0</v>
      </c>
      <c r="AX385" s="80">
        <v>0</v>
      </c>
      <c r="AY385" s="80">
        <v>0</v>
      </c>
      <c r="AZ385" s="80">
        <v>0</v>
      </c>
      <c r="BA385" s="80">
        <v>0</v>
      </c>
    </row>
    <row r="386" spans="1:53">
      <c r="A386" s="151" t="s">
        <v>505</v>
      </c>
    </row>
    <row r="387" spans="1:53">
      <c r="A387" s="151" t="s">
        <v>506</v>
      </c>
      <c r="B387" s="80">
        <v>1036545.37</v>
      </c>
      <c r="C387" s="80">
        <v>1080017.4099999999</v>
      </c>
      <c r="D387" s="80">
        <v>1041264.83</v>
      </c>
      <c r="E387" s="80">
        <v>1112083.45999999</v>
      </c>
      <c r="F387" s="80">
        <v>1044761.46</v>
      </c>
      <c r="G387" s="80">
        <v>1048233.72</v>
      </c>
      <c r="H387" s="80">
        <v>2264679.4</v>
      </c>
      <c r="I387" s="80">
        <v>1911697.78</v>
      </c>
      <c r="J387" s="80">
        <v>1924560.1</v>
      </c>
      <c r="K387" s="80">
        <v>1033278.87</v>
      </c>
      <c r="L387" s="80">
        <v>1086977.76</v>
      </c>
      <c r="M387" s="80">
        <v>1030874.2</v>
      </c>
      <c r="N387" s="80">
        <v>15614974.359999999</v>
      </c>
      <c r="O387" s="80">
        <v>1404488.0234235199</v>
      </c>
      <c r="P387" s="80">
        <v>1447960.06342352</v>
      </c>
      <c r="Q387" s="80">
        <v>1409207.4834235201</v>
      </c>
      <c r="R387" s="80">
        <v>1480026.11342352</v>
      </c>
      <c r="S387" s="80">
        <v>1412704.11342352</v>
      </c>
      <c r="T387" s="80">
        <v>1416176.37342352</v>
      </c>
      <c r="U387" s="80">
        <v>2632622.0534235202</v>
      </c>
      <c r="V387" s="80">
        <v>2279640.4334235201</v>
      </c>
      <c r="W387" s="80">
        <v>2292502.7534235199</v>
      </c>
      <c r="X387" s="80">
        <v>1401221.5234235199</v>
      </c>
      <c r="Y387" s="80">
        <v>1454920.41342352</v>
      </c>
      <c r="Z387" s="80">
        <v>1398816.85342352</v>
      </c>
      <c r="AA387" s="80">
        <v>20030286.2010823</v>
      </c>
      <c r="AB387" s="80">
        <v>1289373.0804256699</v>
      </c>
      <c r="AC387" s="80">
        <v>1332845.1204256699</v>
      </c>
      <c r="AD387" s="80">
        <v>1294092.5404256701</v>
      </c>
      <c r="AE387" s="80">
        <v>1364911.17042567</v>
      </c>
      <c r="AF387" s="80">
        <v>1297589.17042567</v>
      </c>
      <c r="AG387" s="80">
        <v>1301061.43042567</v>
      </c>
      <c r="AH387" s="80">
        <v>2517507.1104256702</v>
      </c>
      <c r="AI387" s="80">
        <v>2164525.4904256701</v>
      </c>
      <c r="AJ387" s="80">
        <v>2177387.8104256699</v>
      </c>
      <c r="AK387" s="80">
        <v>1286106.5804256699</v>
      </c>
      <c r="AL387" s="80">
        <v>1339805.47042567</v>
      </c>
      <c r="AM387" s="80">
        <v>1283701.91042567</v>
      </c>
      <c r="AN387" s="80">
        <v>18648906.885108098</v>
      </c>
      <c r="AO387" s="80">
        <v>5343999.9568221401</v>
      </c>
      <c r="AP387" s="80">
        <v>1344464.9968221399</v>
      </c>
      <c r="AQ387" s="80">
        <v>1305712.4168221401</v>
      </c>
      <c r="AR387" s="80">
        <v>1376531.04682214</v>
      </c>
      <c r="AS387" s="80">
        <v>1309209.04682214</v>
      </c>
      <c r="AT387" s="80">
        <v>1312681.30682214</v>
      </c>
      <c r="AU387" s="80">
        <v>2529126.9868221399</v>
      </c>
      <c r="AV387" s="80">
        <v>2176145.3668221398</v>
      </c>
      <c r="AW387" s="80">
        <v>2189007.6868221401</v>
      </c>
      <c r="AX387" s="80">
        <v>1297726.4568221399</v>
      </c>
      <c r="AY387" s="80">
        <v>1351425.34682214</v>
      </c>
      <c r="AZ387" s="80">
        <v>1295321.78682214</v>
      </c>
      <c r="BA387" s="80">
        <v>22831352.401865602</v>
      </c>
    </row>
    <row r="388" spans="1:53">
      <c r="A388" s="151" t="s">
        <v>507</v>
      </c>
      <c r="B388" s="80">
        <v>0</v>
      </c>
      <c r="C388" s="80">
        <v>0</v>
      </c>
      <c r="D388" s="80">
        <v>0</v>
      </c>
      <c r="E388" s="80">
        <v>0</v>
      </c>
      <c r="F388" s="80">
        <v>0</v>
      </c>
      <c r="G388" s="80">
        <v>0</v>
      </c>
      <c r="H388" s="80">
        <v>0</v>
      </c>
      <c r="I388" s="80">
        <v>0</v>
      </c>
      <c r="J388" s="80">
        <v>0</v>
      </c>
      <c r="K388" s="80">
        <v>0</v>
      </c>
      <c r="L388" s="80">
        <v>0</v>
      </c>
      <c r="M388" s="80">
        <v>0</v>
      </c>
      <c r="N388" s="80">
        <v>0</v>
      </c>
      <c r="O388" s="80">
        <v>-322422.123840196</v>
      </c>
      <c r="P388" s="80">
        <v>-322422.123840196</v>
      </c>
      <c r="Q388" s="80">
        <v>-322422.123840196</v>
      </c>
      <c r="R388" s="80">
        <v>-322422.123840196</v>
      </c>
      <c r="S388" s="80">
        <v>-322422.123840196</v>
      </c>
      <c r="T388" s="80">
        <v>-322422.123840196</v>
      </c>
      <c r="U388" s="80">
        <v>-322422.123840196</v>
      </c>
      <c r="V388" s="80">
        <v>-322422.123840196</v>
      </c>
      <c r="W388" s="80">
        <v>-322422.123840196</v>
      </c>
      <c r="X388" s="80">
        <v>-322422.123840196</v>
      </c>
      <c r="Y388" s="80">
        <v>-322422.123840196</v>
      </c>
      <c r="Z388" s="80">
        <v>-322422.123840196</v>
      </c>
      <c r="AA388" s="80">
        <v>-3869065.4860823499</v>
      </c>
      <c r="AB388" s="80">
        <v>-282453.96042567497</v>
      </c>
      <c r="AC388" s="80">
        <v>-282453.96042567497</v>
      </c>
      <c r="AD388" s="80">
        <v>-282453.96042567497</v>
      </c>
      <c r="AE388" s="80">
        <v>-282453.96042567497</v>
      </c>
      <c r="AF388" s="80">
        <v>-282453.96042567497</v>
      </c>
      <c r="AG388" s="80">
        <v>-282453.96042567497</v>
      </c>
      <c r="AH388" s="80">
        <v>-282453.96042567497</v>
      </c>
      <c r="AI388" s="80">
        <v>-282453.96042567497</v>
      </c>
      <c r="AJ388" s="80">
        <v>-282453.96042567497</v>
      </c>
      <c r="AK388" s="80">
        <v>-282453.96042567497</v>
      </c>
      <c r="AL388" s="80">
        <v>-282453.96042567497</v>
      </c>
      <c r="AM388" s="80">
        <v>-282453.96042567497</v>
      </c>
      <c r="AN388" s="80">
        <v>-3389447.5251081102</v>
      </c>
      <c r="AO388" s="80">
        <v>-294294.42015547398</v>
      </c>
      <c r="AP388" s="80">
        <v>-294294.42015547398</v>
      </c>
      <c r="AQ388" s="80">
        <v>-294294.42015547398</v>
      </c>
      <c r="AR388" s="80">
        <v>-294294.42015547398</v>
      </c>
      <c r="AS388" s="80">
        <v>-294294.42015547398</v>
      </c>
      <c r="AT388" s="80">
        <v>-294294.42015547398</v>
      </c>
      <c r="AU388" s="80">
        <v>-294294.42015547398</v>
      </c>
      <c r="AV388" s="80">
        <v>-294294.42015547398</v>
      </c>
      <c r="AW388" s="80">
        <v>-294294.42015547398</v>
      </c>
      <c r="AX388" s="80">
        <v>-294294.42015547398</v>
      </c>
      <c r="AY388" s="80">
        <v>-294294.42015547398</v>
      </c>
      <c r="AZ388" s="80">
        <v>-294294.42015547398</v>
      </c>
      <c r="BA388" s="80">
        <v>-3531533.0418656799</v>
      </c>
    </row>
    <row r="389" spans="1:53">
      <c r="A389" s="151" t="s">
        <v>508</v>
      </c>
      <c r="B389" s="80">
        <v>0</v>
      </c>
      <c r="C389" s="80">
        <v>0</v>
      </c>
      <c r="D389" s="80">
        <v>0</v>
      </c>
      <c r="E389" s="80">
        <v>0</v>
      </c>
      <c r="F389" s="80">
        <v>0</v>
      </c>
      <c r="G389" s="80">
        <v>0</v>
      </c>
      <c r="H389" s="80">
        <v>0</v>
      </c>
      <c r="I389" s="80">
        <v>0</v>
      </c>
      <c r="J389" s="80">
        <v>0</v>
      </c>
      <c r="K389" s="80">
        <v>0</v>
      </c>
      <c r="L389" s="80">
        <v>0</v>
      </c>
      <c r="M389" s="80">
        <v>0</v>
      </c>
      <c r="N389" s="80">
        <v>0</v>
      </c>
      <c r="O389" s="80">
        <v>0</v>
      </c>
      <c r="P389" s="80">
        <v>0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80">
        <v>0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</v>
      </c>
      <c r="AC389" s="80">
        <v>0</v>
      </c>
      <c r="AD389" s="80"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</v>
      </c>
      <c r="AO389" s="80">
        <v>-249333.33333333299</v>
      </c>
      <c r="AP389" s="80">
        <v>-249333.33333333299</v>
      </c>
      <c r="AQ389" s="80">
        <v>-249333.33333333299</v>
      </c>
      <c r="AR389" s="80">
        <v>-249333.33333333299</v>
      </c>
      <c r="AS389" s="80">
        <v>-249333.33333333299</v>
      </c>
      <c r="AT389" s="80">
        <v>-249333.33333333299</v>
      </c>
      <c r="AU389" s="80">
        <v>-249333.33333333299</v>
      </c>
      <c r="AV389" s="80">
        <v>-249333.33333333299</v>
      </c>
      <c r="AW389" s="80">
        <v>-249333.33333333299</v>
      </c>
      <c r="AX389" s="80">
        <v>-249333.33333333299</v>
      </c>
      <c r="AY389" s="80">
        <v>-249333.33333333299</v>
      </c>
      <c r="AZ389" s="80">
        <v>-249333.33333333299</v>
      </c>
      <c r="BA389" s="80">
        <v>-2991999.9999999902</v>
      </c>
    </row>
    <row r="390" spans="1:53">
      <c r="A390" s="151" t="s">
        <v>509</v>
      </c>
      <c r="B390" s="80">
        <v>0</v>
      </c>
      <c r="C390" s="80">
        <v>0</v>
      </c>
      <c r="D390" s="80">
        <v>0</v>
      </c>
      <c r="E390" s="80">
        <v>0</v>
      </c>
      <c r="F390" s="80">
        <v>0</v>
      </c>
      <c r="G390" s="80">
        <v>0</v>
      </c>
      <c r="H390" s="80">
        <v>0</v>
      </c>
      <c r="I390" s="80">
        <v>0</v>
      </c>
      <c r="J390" s="80">
        <v>0</v>
      </c>
      <c r="K390" s="80">
        <v>0</v>
      </c>
      <c r="L390" s="80">
        <v>0</v>
      </c>
      <c r="M390" s="80">
        <v>0</v>
      </c>
      <c r="N390" s="80">
        <v>0</v>
      </c>
      <c r="O390" s="80">
        <v>0</v>
      </c>
      <c r="P390" s="80">
        <v>0</v>
      </c>
      <c r="Q390" s="80">
        <v>0</v>
      </c>
      <c r="R390" s="80">
        <v>0</v>
      </c>
      <c r="S390" s="80">
        <v>0</v>
      </c>
      <c r="T390" s="80">
        <v>0</v>
      </c>
      <c r="U390" s="80">
        <v>0</v>
      </c>
      <c r="V390" s="80">
        <v>0</v>
      </c>
      <c r="W390" s="80">
        <v>0</v>
      </c>
      <c r="X390" s="80">
        <v>0</v>
      </c>
      <c r="Y390" s="80">
        <v>0</v>
      </c>
      <c r="Z390" s="80">
        <v>0</v>
      </c>
      <c r="AA390" s="80">
        <v>0</v>
      </c>
      <c r="AB390" s="80">
        <v>0</v>
      </c>
      <c r="AC390" s="80">
        <v>0</v>
      </c>
      <c r="AD390" s="80">
        <v>0</v>
      </c>
      <c r="AE390" s="80">
        <v>0</v>
      </c>
      <c r="AF390" s="80">
        <v>0</v>
      </c>
      <c r="AG390" s="80">
        <v>0</v>
      </c>
      <c r="AH390" s="80">
        <v>0</v>
      </c>
      <c r="AI390" s="80">
        <v>0</v>
      </c>
      <c r="AJ390" s="80">
        <v>0</v>
      </c>
      <c r="AK390" s="80">
        <v>0</v>
      </c>
      <c r="AL390" s="80">
        <v>0</v>
      </c>
      <c r="AM390" s="80">
        <v>0</v>
      </c>
      <c r="AN390" s="80">
        <v>0</v>
      </c>
      <c r="AO390" s="80">
        <v>0</v>
      </c>
      <c r="AP390" s="80">
        <v>0</v>
      </c>
      <c r="AQ390" s="80">
        <v>0</v>
      </c>
      <c r="AR390" s="80">
        <v>0</v>
      </c>
      <c r="AS390" s="80">
        <v>0</v>
      </c>
      <c r="AT390" s="80">
        <v>0</v>
      </c>
      <c r="AU390" s="80">
        <v>0</v>
      </c>
      <c r="AV390" s="80">
        <v>0</v>
      </c>
      <c r="AW390" s="80">
        <v>0</v>
      </c>
      <c r="AX390" s="80">
        <v>0</v>
      </c>
      <c r="AY390" s="80">
        <v>0</v>
      </c>
      <c r="AZ390" s="80">
        <v>0</v>
      </c>
      <c r="BA390" s="80">
        <v>0</v>
      </c>
    </row>
    <row r="391" spans="1:53">
      <c r="A391" s="151" t="s">
        <v>510</v>
      </c>
      <c r="B391" s="80">
        <v>0</v>
      </c>
      <c r="C391" s="80">
        <v>0</v>
      </c>
      <c r="D391" s="80">
        <v>0</v>
      </c>
      <c r="E391" s="80">
        <v>0</v>
      </c>
      <c r="F391" s="80">
        <v>0</v>
      </c>
      <c r="G391" s="80">
        <v>0</v>
      </c>
      <c r="H391" s="80">
        <v>0</v>
      </c>
      <c r="I391" s="80">
        <v>0</v>
      </c>
      <c r="J391" s="80">
        <v>0</v>
      </c>
      <c r="K391" s="80">
        <v>0</v>
      </c>
      <c r="L391" s="80">
        <v>0</v>
      </c>
      <c r="M391" s="80">
        <v>0</v>
      </c>
      <c r="N391" s="80">
        <v>0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80">
        <v>0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</v>
      </c>
      <c r="AC391" s="80">
        <v>0</v>
      </c>
      <c r="AD391" s="80">
        <v>0</v>
      </c>
      <c r="AE391" s="80">
        <v>0</v>
      </c>
      <c r="AF391" s="80">
        <v>0</v>
      </c>
      <c r="AG391" s="80">
        <v>0</v>
      </c>
      <c r="AH391" s="80">
        <v>0</v>
      </c>
      <c r="AI391" s="80"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</v>
      </c>
      <c r="AO391" s="80">
        <v>0</v>
      </c>
      <c r="AP391" s="80">
        <v>0</v>
      </c>
      <c r="AQ391" s="80">
        <v>0</v>
      </c>
      <c r="AR391" s="80">
        <v>0</v>
      </c>
      <c r="AS391" s="80">
        <v>0</v>
      </c>
      <c r="AT391" s="80">
        <v>0</v>
      </c>
      <c r="AU391" s="80">
        <v>0</v>
      </c>
      <c r="AV391" s="80">
        <v>0</v>
      </c>
      <c r="AW391" s="80">
        <v>0</v>
      </c>
      <c r="AX391" s="80">
        <v>0</v>
      </c>
      <c r="AY391" s="80">
        <v>0</v>
      </c>
      <c r="AZ391" s="80">
        <v>0</v>
      </c>
      <c r="BA391" s="80">
        <v>0</v>
      </c>
    </row>
    <row r="392" spans="1:53">
      <c r="A392" s="151" t="s">
        <v>511</v>
      </c>
      <c r="B392" s="80">
        <v>0</v>
      </c>
      <c r="C392" s="80">
        <v>0</v>
      </c>
      <c r="D392" s="80">
        <v>0</v>
      </c>
      <c r="E392" s="80">
        <v>0</v>
      </c>
      <c r="F392" s="80">
        <v>0</v>
      </c>
      <c r="G392" s="80">
        <v>0</v>
      </c>
      <c r="H392" s="80">
        <v>0</v>
      </c>
      <c r="I392" s="80">
        <v>0</v>
      </c>
      <c r="J392" s="80">
        <v>0</v>
      </c>
      <c r="K392" s="80">
        <v>0</v>
      </c>
      <c r="L392" s="80">
        <v>0</v>
      </c>
      <c r="M392" s="80">
        <v>0</v>
      </c>
      <c r="N392" s="80">
        <v>0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80">
        <v>0</v>
      </c>
      <c r="W392" s="80">
        <v>0</v>
      </c>
      <c r="X392" s="80">
        <v>0</v>
      </c>
      <c r="Y392" s="80">
        <v>0</v>
      </c>
      <c r="Z392" s="80">
        <v>0</v>
      </c>
      <c r="AA392" s="80">
        <v>0</v>
      </c>
      <c r="AB392" s="80">
        <v>0</v>
      </c>
      <c r="AC392" s="80">
        <v>0</v>
      </c>
      <c r="AD392" s="80"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</v>
      </c>
      <c r="AO392" s="80">
        <v>0</v>
      </c>
      <c r="AP392" s="80">
        <v>0</v>
      </c>
      <c r="AQ392" s="80">
        <v>0</v>
      </c>
      <c r="AR392" s="80">
        <v>0</v>
      </c>
      <c r="AS392" s="80">
        <v>0</v>
      </c>
      <c r="AT392" s="80">
        <v>0</v>
      </c>
      <c r="AU392" s="80">
        <v>0</v>
      </c>
      <c r="AV392" s="80">
        <v>0</v>
      </c>
      <c r="AW392" s="80">
        <v>0</v>
      </c>
      <c r="AX392" s="80">
        <v>0</v>
      </c>
      <c r="AY392" s="80">
        <v>0</v>
      </c>
      <c r="AZ392" s="80">
        <v>0</v>
      </c>
      <c r="BA392" s="80">
        <v>0</v>
      </c>
    </row>
    <row r="393" spans="1:53">
      <c r="A393" s="151" t="s">
        <v>512</v>
      </c>
      <c r="B393" s="80">
        <v>1036545.37</v>
      </c>
      <c r="C393" s="80">
        <v>1080017.4099999999</v>
      </c>
      <c r="D393" s="80">
        <v>1041264.83</v>
      </c>
      <c r="E393" s="80">
        <v>1112083.45999999</v>
      </c>
      <c r="F393" s="80">
        <v>1044761.46</v>
      </c>
      <c r="G393" s="80">
        <v>1048233.72</v>
      </c>
      <c r="H393" s="80">
        <v>2264679.4</v>
      </c>
      <c r="I393" s="80">
        <v>1911697.78</v>
      </c>
      <c r="J393" s="80">
        <v>1924560.1</v>
      </c>
      <c r="K393" s="80">
        <v>1033278.87</v>
      </c>
      <c r="L393" s="80">
        <v>1086977.76</v>
      </c>
      <c r="M393" s="80">
        <v>1030874.2</v>
      </c>
      <c r="N393" s="80">
        <v>15614974.359999999</v>
      </c>
      <c r="O393" s="80">
        <v>1082065.8995833299</v>
      </c>
      <c r="P393" s="80">
        <v>1125537.9395833299</v>
      </c>
      <c r="Q393" s="80">
        <v>1086785.3595833301</v>
      </c>
      <c r="R393" s="80">
        <v>1157603.98958333</v>
      </c>
      <c r="S393" s="80">
        <v>1090281.98958333</v>
      </c>
      <c r="T393" s="80">
        <v>1093754.24958333</v>
      </c>
      <c r="U393" s="80">
        <v>2310199.9295833302</v>
      </c>
      <c r="V393" s="80">
        <v>1957218.3095833301</v>
      </c>
      <c r="W393" s="80">
        <v>1970080.6295833299</v>
      </c>
      <c r="X393" s="80">
        <v>1078799.3995833299</v>
      </c>
      <c r="Y393" s="80">
        <v>1132498.28958333</v>
      </c>
      <c r="Z393" s="80">
        <v>1076394.72958333</v>
      </c>
      <c r="AA393" s="80">
        <v>16161220.714999899</v>
      </c>
      <c r="AB393" s="80">
        <v>1006919.12</v>
      </c>
      <c r="AC393" s="80">
        <v>1050391.1599999999</v>
      </c>
      <c r="AD393" s="80">
        <v>1011638.58</v>
      </c>
      <c r="AE393" s="80">
        <v>1082457.21</v>
      </c>
      <c r="AF393" s="80">
        <v>1015135.21</v>
      </c>
      <c r="AG393" s="80">
        <v>1018607.47</v>
      </c>
      <c r="AH393" s="80">
        <v>2235053.15</v>
      </c>
      <c r="AI393" s="80">
        <v>1882071.53</v>
      </c>
      <c r="AJ393" s="80">
        <v>1894933.85</v>
      </c>
      <c r="AK393" s="80">
        <v>1003652.62</v>
      </c>
      <c r="AL393" s="80">
        <v>1057351.51</v>
      </c>
      <c r="AM393" s="80">
        <v>1001247.95</v>
      </c>
      <c r="AN393" s="80">
        <v>15259459.359999999</v>
      </c>
      <c r="AO393" s="80">
        <v>4800372.2033333303</v>
      </c>
      <c r="AP393" s="80">
        <v>800837.24333333399</v>
      </c>
      <c r="AQ393" s="80">
        <v>762084.66333333403</v>
      </c>
      <c r="AR393" s="80">
        <v>832903.29333333299</v>
      </c>
      <c r="AS393" s="80">
        <v>765581.29333333299</v>
      </c>
      <c r="AT393" s="80">
        <v>769053.55333333299</v>
      </c>
      <c r="AU393" s="80">
        <v>1985499.2333333299</v>
      </c>
      <c r="AV393" s="80">
        <v>1632517.61333333</v>
      </c>
      <c r="AW393" s="80">
        <v>1645379.9333333301</v>
      </c>
      <c r="AX393" s="80">
        <v>754098.70333333395</v>
      </c>
      <c r="AY393" s="80">
        <v>807797.59333333396</v>
      </c>
      <c r="AZ393" s="80">
        <v>751694.03333333402</v>
      </c>
      <c r="BA393" s="80">
        <v>16307819.359999999</v>
      </c>
    </row>
    <row r="394" spans="1:53">
      <c r="A394" s="151" t="s">
        <v>513</v>
      </c>
    </row>
    <row r="395" spans="1:53">
      <c r="A395" s="151" t="s">
        <v>514</v>
      </c>
      <c r="B395" s="80">
        <v>153980.17000000001</v>
      </c>
      <c r="C395" s="80">
        <v>34813.5</v>
      </c>
      <c r="D395" s="80">
        <v>34813.5</v>
      </c>
      <c r="E395" s="80">
        <v>34813.5</v>
      </c>
      <c r="F395" s="80">
        <v>34813.5</v>
      </c>
      <c r="G395" s="80">
        <v>34813.5</v>
      </c>
      <c r="H395" s="80">
        <v>34813.5</v>
      </c>
      <c r="I395" s="80">
        <v>34813.5</v>
      </c>
      <c r="J395" s="80">
        <v>34813.5</v>
      </c>
      <c r="K395" s="80">
        <v>34813.5</v>
      </c>
      <c r="L395" s="80">
        <v>34813.5</v>
      </c>
      <c r="M395" s="80">
        <v>34813.5</v>
      </c>
      <c r="N395" s="80">
        <v>536928.66999999899</v>
      </c>
      <c r="O395" s="80">
        <v>153980.17000000001</v>
      </c>
      <c r="P395" s="80">
        <v>34813.5</v>
      </c>
      <c r="Q395" s="80">
        <v>34813.5</v>
      </c>
      <c r="R395" s="80">
        <v>34813.5</v>
      </c>
      <c r="S395" s="80">
        <v>34813.5</v>
      </c>
      <c r="T395" s="80">
        <v>34813.5</v>
      </c>
      <c r="U395" s="80">
        <v>34813.5</v>
      </c>
      <c r="V395" s="80">
        <v>34813.5</v>
      </c>
      <c r="W395" s="80">
        <v>34813.5</v>
      </c>
      <c r="X395" s="80">
        <v>34813.5</v>
      </c>
      <c r="Y395" s="80">
        <v>34813.5</v>
      </c>
      <c r="Z395" s="80">
        <v>34813.5</v>
      </c>
      <c r="AA395" s="80">
        <v>536928.66999999899</v>
      </c>
      <c r="AB395" s="80">
        <v>153980.17000000001</v>
      </c>
      <c r="AC395" s="80">
        <v>34813.5</v>
      </c>
      <c r="AD395" s="80">
        <v>34813.5</v>
      </c>
      <c r="AE395" s="80">
        <v>34813.5</v>
      </c>
      <c r="AF395" s="80">
        <v>34813.5</v>
      </c>
      <c r="AG395" s="80">
        <v>34813.5</v>
      </c>
      <c r="AH395" s="80">
        <v>34813.5</v>
      </c>
      <c r="AI395" s="80">
        <v>34813.5</v>
      </c>
      <c r="AJ395" s="80">
        <v>34813.5</v>
      </c>
      <c r="AK395" s="80">
        <v>34813.5</v>
      </c>
      <c r="AL395" s="80">
        <v>34813.5</v>
      </c>
      <c r="AM395" s="80">
        <v>34813.5</v>
      </c>
      <c r="AN395" s="80">
        <v>536928.66999999899</v>
      </c>
      <c r="AO395" s="80">
        <v>153980.17000000001</v>
      </c>
      <c r="AP395" s="80">
        <v>34813.5</v>
      </c>
      <c r="AQ395" s="80">
        <v>34813.5</v>
      </c>
      <c r="AR395" s="80">
        <v>34813.5</v>
      </c>
      <c r="AS395" s="80">
        <v>34813.5</v>
      </c>
      <c r="AT395" s="80">
        <v>34813.5</v>
      </c>
      <c r="AU395" s="80">
        <v>34813.5</v>
      </c>
      <c r="AV395" s="80">
        <v>34813.5</v>
      </c>
      <c r="AW395" s="80">
        <v>34813.5</v>
      </c>
      <c r="AX395" s="80">
        <v>34813.5</v>
      </c>
      <c r="AY395" s="80">
        <v>34813.5</v>
      </c>
      <c r="AZ395" s="80">
        <v>34813.5</v>
      </c>
      <c r="BA395" s="80">
        <v>536928.66999999899</v>
      </c>
    </row>
    <row r="396" spans="1:53">
      <c r="A396" s="151" t="s">
        <v>515</v>
      </c>
      <c r="B396" s="80">
        <v>153980.17000000001</v>
      </c>
      <c r="C396" s="80">
        <v>34813.5</v>
      </c>
      <c r="D396" s="80">
        <v>34813.5</v>
      </c>
      <c r="E396" s="80">
        <v>34813.5</v>
      </c>
      <c r="F396" s="80">
        <v>34813.5</v>
      </c>
      <c r="G396" s="80">
        <v>34813.5</v>
      </c>
      <c r="H396" s="80">
        <v>34813.5</v>
      </c>
      <c r="I396" s="80">
        <v>34813.5</v>
      </c>
      <c r="J396" s="80">
        <v>34813.5</v>
      </c>
      <c r="K396" s="80">
        <v>34813.5</v>
      </c>
      <c r="L396" s="80">
        <v>34813.5</v>
      </c>
      <c r="M396" s="80">
        <v>34813.5</v>
      </c>
      <c r="N396" s="80">
        <v>536928.66999999899</v>
      </c>
      <c r="O396" s="80">
        <v>153980.17000000001</v>
      </c>
      <c r="P396" s="80">
        <v>34813.5</v>
      </c>
      <c r="Q396" s="80">
        <v>34813.5</v>
      </c>
      <c r="R396" s="80">
        <v>34813.5</v>
      </c>
      <c r="S396" s="80">
        <v>34813.5</v>
      </c>
      <c r="T396" s="80">
        <v>34813.5</v>
      </c>
      <c r="U396" s="80">
        <v>34813.5</v>
      </c>
      <c r="V396" s="80">
        <v>34813.5</v>
      </c>
      <c r="W396" s="80">
        <v>34813.5</v>
      </c>
      <c r="X396" s="80">
        <v>34813.5</v>
      </c>
      <c r="Y396" s="80">
        <v>34813.5</v>
      </c>
      <c r="Z396" s="80">
        <v>34813.5</v>
      </c>
      <c r="AA396" s="80">
        <v>536928.66999999899</v>
      </c>
      <c r="AB396" s="80">
        <v>153980.17000000001</v>
      </c>
      <c r="AC396" s="80">
        <v>34813.5</v>
      </c>
      <c r="AD396" s="80">
        <v>34813.5</v>
      </c>
      <c r="AE396" s="80">
        <v>34813.5</v>
      </c>
      <c r="AF396" s="80">
        <v>34813.5</v>
      </c>
      <c r="AG396" s="80">
        <v>34813.5</v>
      </c>
      <c r="AH396" s="80">
        <v>34813.5</v>
      </c>
      <c r="AI396" s="80">
        <v>34813.5</v>
      </c>
      <c r="AJ396" s="80">
        <v>34813.5</v>
      </c>
      <c r="AK396" s="80">
        <v>34813.5</v>
      </c>
      <c r="AL396" s="80">
        <v>34813.5</v>
      </c>
      <c r="AM396" s="80">
        <v>34813.5</v>
      </c>
      <c r="AN396" s="80">
        <v>536928.66999999899</v>
      </c>
      <c r="AO396" s="80">
        <v>153980.17000000001</v>
      </c>
      <c r="AP396" s="80">
        <v>34813.5</v>
      </c>
      <c r="AQ396" s="80">
        <v>34813.5</v>
      </c>
      <c r="AR396" s="80">
        <v>34813.5</v>
      </c>
      <c r="AS396" s="80">
        <v>34813.5</v>
      </c>
      <c r="AT396" s="80">
        <v>34813.5</v>
      </c>
      <c r="AU396" s="80">
        <v>34813.5</v>
      </c>
      <c r="AV396" s="80">
        <v>34813.5</v>
      </c>
      <c r="AW396" s="80">
        <v>34813.5</v>
      </c>
      <c r="AX396" s="80">
        <v>34813.5</v>
      </c>
      <c r="AY396" s="80">
        <v>34813.5</v>
      </c>
      <c r="AZ396" s="80">
        <v>34813.5</v>
      </c>
      <c r="BA396" s="80">
        <v>536928.66999999899</v>
      </c>
    </row>
    <row r="397" spans="1:53">
      <c r="A397" s="151" t="s">
        <v>516</v>
      </c>
    </row>
    <row r="398" spans="1:53">
      <c r="A398" s="151" t="s">
        <v>517</v>
      </c>
      <c r="B398" s="80">
        <v>0</v>
      </c>
      <c r="C398" s="80">
        <v>0</v>
      </c>
      <c r="D398" s="80">
        <v>0</v>
      </c>
      <c r="E398" s="80">
        <v>0</v>
      </c>
      <c r="F398" s="80">
        <v>0</v>
      </c>
      <c r="G398" s="80">
        <v>0</v>
      </c>
      <c r="H398" s="80">
        <v>0</v>
      </c>
      <c r="I398" s="80">
        <v>0</v>
      </c>
      <c r="J398" s="80">
        <v>0</v>
      </c>
      <c r="K398" s="80">
        <v>0</v>
      </c>
      <c r="L398" s="80">
        <v>0</v>
      </c>
      <c r="M398" s="80">
        <v>0</v>
      </c>
      <c r="N398" s="80">
        <v>0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80">
        <v>0</v>
      </c>
      <c r="W398" s="80">
        <v>0</v>
      </c>
      <c r="X398" s="80">
        <v>0</v>
      </c>
      <c r="Y398" s="80">
        <v>0</v>
      </c>
      <c r="Z398" s="80">
        <v>0</v>
      </c>
      <c r="AA398" s="80">
        <v>0</v>
      </c>
      <c r="AB398" s="80">
        <v>0</v>
      </c>
      <c r="AC398" s="80">
        <v>0</v>
      </c>
      <c r="AD398" s="80">
        <v>0</v>
      </c>
      <c r="AE398" s="80">
        <v>0</v>
      </c>
      <c r="AF398" s="80">
        <v>0</v>
      </c>
      <c r="AG398" s="80">
        <v>0</v>
      </c>
      <c r="AH398" s="80">
        <v>0</v>
      </c>
      <c r="AI398" s="80">
        <v>0</v>
      </c>
      <c r="AJ398" s="80">
        <v>0</v>
      </c>
      <c r="AK398" s="80">
        <v>0</v>
      </c>
      <c r="AL398" s="80">
        <v>0</v>
      </c>
      <c r="AM398" s="80">
        <v>0</v>
      </c>
      <c r="AN398" s="80">
        <v>0</v>
      </c>
      <c r="AO398" s="80">
        <v>0</v>
      </c>
      <c r="AP398" s="80">
        <v>0</v>
      </c>
      <c r="AQ398" s="80">
        <v>0</v>
      </c>
      <c r="AR398" s="80">
        <v>0</v>
      </c>
      <c r="AS398" s="80">
        <v>0</v>
      </c>
      <c r="AT398" s="80">
        <v>0</v>
      </c>
      <c r="AU398" s="80">
        <v>0</v>
      </c>
      <c r="AV398" s="80">
        <v>0</v>
      </c>
      <c r="AW398" s="80">
        <v>0</v>
      </c>
      <c r="AX398" s="80">
        <v>0</v>
      </c>
      <c r="AY398" s="80">
        <v>0</v>
      </c>
      <c r="AZ398" s="80">
        <v>0</v>
      </c>
      <c r="BA398" s="80">
        <v>0</v>
      </c>
    </row>
    <row r="399" spans="1:53">
      <c r="A399" s="151" t="s">
        <v>518</v>
      </c>
      <c r="B399" s="80">
        <v>0</v>
      </c>
      <c r="C399" s="80">
        <v>0</v>
      </c>
      <c r="D399" s="80">
        <v>0</v>
      </c>
      <c r="E399" s="80">
        <v>0</v>
      </c>
      <c r="F399" s="80">
        <v>0</v>
      </c>
      <c r="G399" s="80">
        <v>0</v>
      </c>
      <c r="H399" s="80">
        <v>0</v>
      </c>
      <c r="I399" s="80">
        <v>0</v>
      </c>
      <c r="J399" s="80">
        <v>0</v>
      </c>
      <c r="K399" s="80">
        <v>0</v>
      </c>
      <c r="L399" s="80">
        <v>0</v>
      </c>
      <c r="M399" s="80">
        <v>0</v>
      </c>
      <c r="N399" s="80">
        <v>0</v>
      </c>
      <c r="O399" s="80">
        <v>0</v>
      </c>
      <c r="P399" s="80"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v>0</v>
      </c>
      <c r="V399" s="80">
        <v>0</v>
      </c>
      <c r="W399" s="80">
        <v>0</v>
      </c>
      <c r="X399" s="80">
        <v>0</v>
      </c>
      <c r="Y399" s="80">
        <v>0</v>
      </c>
      <c r="Z399" s="80">
        <v>0</v>
      </c>
      <c r="AA399" s="80">
        <v>0</v>
      </c>
      <c r="AB399" s="80">
        <v>0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0</v>
      </c>
      <c r="AO399" s="80">
        <v>0</v>
      </c>
      <c r="AP399" s="80">
        <v>0</v>
      </c>
      <c r="AQ399" s="80">
        <v>0</v>
      </c>
      <c r="AR399" s="80">
        <v>0</v>
      </c>
      <c r="AS399" s="80">
        <v>0</v>
      </c>
      <c r="AT399" s="80">
        <v>0</v>
      </c>
      <c r="AU399" s="80">
        <v>0</v>
      </c>
      <c r="AV399" s="80">
        <v>0</v>
      </c>
      <c r="AW399" s="80">
        <v>0</v>
      </c>
      <c r="AX399" s="80">
        <v>0</v>
      </c>
      <c r="AY399" s="80">
        <v>0</v>
      </c>
      <c r="AZ399" s="80">
        <v>0</v>
      </c>
      <c r="BA399" s="80">
        <v>0</v>
      </c>
    </row>
    <row r="400" spans="1:53">
      <c r="A400" s="151" t="s">
        <v>519</v>
      </c>
      <c r="B400" s="80">
        <v>1190525.54</v>
      </c>
      <c r="C400" s="80">
        <v>1114830.9099999999</v>
      </c>
      <c r="D400" s="80">
        <v>1076078.33</v>
      </c>
      <c r="E400" s="80">
        <v>1146896.95999999</v>
      </c>
      <c r="F400" s="80">
        <v>1079574.96</v>
      </c>
      <c r="G400" s="80">
        <v>1083047.22</v>
      </c>
      <c r="H400" s="80">
        <v>2299492.9</v>
      </c>
      <c r="I400" s="80">
        <v>1946511.28</v>
      </c>
      <c r="J400" s="80">
        <v>1959373.6</v>
      </c>
      <c r="K400" s="80">
        <v>1068092.3700000001</v>
      </c>
      <c r="L400" s="80">
        <v>1121791.26</v>
      </c>
      <c r="M400" s="80">
        <v>1065687.7</v>
      </c>
      <c r="N400" s="80">
        <v>16151903.029999999</v>
      </c>
      <c r="O400" s="80">
        <v>1236046.0695833301</v>
      </c>
      <c r="P400" s="80">
        <v>1160351.4395833299</v>
      </c>
      <c r="Q400" s="80">
        <v>1121598.8595833301</v>
      </c>
      <c r="R400" s="80">
        <v>1192417.48958333</v>
      </c>
      <c r="S400" s="80">
        <v>1125095.48958333</v>
      </c>
      <c r="T400" s="80">
        <v>1128567.74958333</v>
      </c>
      <c r="U400" s="80">
        <v>2345013.4295833302</v>
      </c>
      <c r="V400" s="80">
        <v>1992031.8095833301</v>
      </c>
      <c r="W400" s="80">
        <v>2004894.1295833299</v>
      </c>
      <c r="X400" s="80">
        <v>1113612.8995833299</v>
      </c>
      <c r="Y400" s="80">
        <v>1167311.78958333</v>
      </c>
      <c r="Z400" s="80">
        <v>1111208.22958333</v>
      </c>
      <c r="AA400" s="80">
        <v>16698149.384999899</v>
      </c>
      <c r="AB400" s="80">
        <v>1160899.29</v>
      </c>
      <c r="AC400" s="80">
        <v>1085204.6599999999</v>
      </c>
      <c r="AD400" s="80">
        <v>1046452.08</v>
      </c>
      <c r="AE400" s="80">
        <v>1117270.71</v>
      </c>
      <c r="AF400" s="80">
        <v>1049948.71</v>
      </c>
      <c r="AG400" s="80">
        <v>1053420.97</v>
      </c>
      <c r="AH400" s="80">
        <v>2269866.65</v>
      </c>
      <c r="AI400" s="80">
        <v>1916885.03</v>
      </c>
      <c r="AJ400" s="80">
        <v>1929747.35</v>
      </c>
      <c r="AK400" s="80">
        <v>1038466.12</v>
      </c>
      <c r="AL400" s="80">
        <v>1092165.01</v>
      </c>
      <c r="AM400" s="80">
        <v>1036061.45</v>
      </c>
      <c r="AN400" s="80">
        <v>15796388.029999999</v>
      </c>
      <c r="AO400" s="80">
        <v>4954352.3733333303</v>
      </c>
      <c r="AP400" s="80">
        <v>835650.74333333399</v>
      </c>
      <c r="AQ400" s="80">
        <v>796898.16333333403</v>
      </c>
      <c r="AR400" s="80">
        <v>867716.79333333299</v>
      </c>
      <c r="AS400" s="80">
        <v>800394.79333333299</v>
      </c>
      <c r="AT400" s="80">
        <v>803867.05333333299</v>
      </c>
      <c r="AU400" s="80">
        <v>2020312.7333333299</v>
      </c>
      <c r="AV400" s="80">
        <v>1667331.11333333</v>
      </c>
      <c r="AW400" s="80">
        <v>1680193.4333333301</v>
      </c>
      <c r="AX400" s="80">
        <v>788912.20333333395</v>
      </c>
      <c r="AY400" s="80">
        <v>842611.09333333396</v>
      </c>
      <c r="AZ400" s="80">
        <v>786507.53333333402</v>
      </c>
      <c r="BA400" s="80">
        <v>16844748.030000001</v>
      </c>
    </row>
    <row r="401" spans="1:53">
      <c r="A401" s="151" t="s">
        <v>520</v>
      </c>
    </row>
    <row r="402" spans="1:53">
      <c r="A402" s="151" t="s">
        <v>521</v>
      </c>
      <c r="B402" s="80">
        <v>0</v>
      </c>
      <c r="C402" s="80">
        <v>0</v>
      </c>
      <c r="D402" s="80">
        <v>0</v>
      </c>
      <c r="E402" s="80">
        <v>0</v>
      </c>
      <c r="F402" s="80">
        <v>0</v>
      </c>
      <c r="G402" s="80">
        <v>0</v>
      </c>
      <c r="H402" s="80">
        <v>0</v>
      </c>
      <c r="I402" s="80">
        <v>0</v>
      </c>
      <c r="J402" s="80">
        <v>0</v>
      </c>
      <c r="K402" s="80">
        <v>0</v>
      </c>
      <c r="L402" s="80">
        <v>0</v>
      </c>
      <c r="M402" s="80">
        <v>0</v>
      </c>
      <c r="N402" s="80">
        <v>0</v>
      </c>
      <c r="O402" s="80">
        <v>0</v>
      </c>
      <c r="P402" s="80">
        <v>0</v>
      </c>
      <c r="Q402" s="80">
        <v>0</v>
      </c>
      <c r="R402" s="80">
        <v>0</v>
      </c>
      <c r="S402" s="80">
        <v>0</v>
      </c>
      <c r="T402" s="80">
        <v>0</v>
      </c>
      <c r="U402" s="80">
        <v>0</v>
      </c>
      <c r="V402" s="80">
        <v>0</v>
      </c>
      <c r="W402" s="80">
        <v>0</v>
      </c>
      <c r="X402" s="80">
        <v>0</v>
      </c>
      <c r="Y402" s="80">
        <v>0</v>
      </c>
      <c r="Z402" s="80">
        <v>0</v>
      </c>
      <c r="AA402" s="80">
        <v>0</v>
      </c>
      <c r="AB402" s="80">
        <v>0</v>
      </c>
      <c r="AC402" s="80">
        <v>0</v>
      </c>
      <c r="AD402" s="80">
        <v>0</v>
      </c>
      <c r="AE402" s="80">
        <v>0</v>
      </c>
      <c r="AF402" s="80">
        <v>0</v>
      </c>
      <c r="AG402" s="80">
        <v>0</v>
      </c>
      <c r="AH402" s="80">
        <v>0</v>
      </c>
      <c r="AI402" s="80">
        <v>0</v>
      </c>
      <c r="AJ402" s="80">
        <v>0</v>
      </c>
      <c r="AK402" s="80">
        <v>0</v>
      </c>
      <c r="AL402" s="80">
        <v>0</v>
      </c>
      <c r="AM402" s="80">
        <v>0</v>
      </c>
      <c r="AN402" s="80">
        <v>0</v>
      </c>
      <c r="AO402" s="80">
        <v>0</v>
      </c>
      <c r="AP402" s="80">
        <v>0</v>
      </c>
      <c r="AQ402" s="80">
        <v>0</v>
      </c>
      <c r="AR402" s="80">
        <v>0</v>
      </c>
      <c r="AS402" s="80">
        <v>0</v>
      </c>
      <c r="AT402" s="80">
        <v>0</v>
      </c>
      <c r="AU402" s="80">
        <v>0</v>
      </c>
      <c r="AV402" s="80">
        <v>0</v>
      </c>
      <c r="AW402" s="80">
        <v>0</v>
      </c>
      <c r="AX402" s="80">
        <v>0</v>
      </c>
      <c r="AY402" s="80">
        <v>0</v>
      </c>
      <c r="AZ402" s="80">
        <v>0</v>
      </c>
      <c r="BA402" s="80">
        <v>0</v>
      </c>
    </row>
    <row r="403" spans="1:53">
      <c r="A403" s="151" t="s">
        <v>522</v>
      </c>
    </row>
    <row r="404" spans="1:53">
      <c r="A404" s="151" t="s">
        <v>523</v>
      </c>
    </row>
    <row r="405" spans="1:53">
      <c r="A405" s="151" t="s">
        <v>524</v>
      </c>
      <c r="B405" s="80">
        <v>4933759.97</v>
      </c>
      <c r="C405" s="80">
        <v>4870750.0599999996</v>
      </c>
      <c r="D405" s="80">
        <v>7886009.23999999</v>
      </c>
      <c r="E405" s="80">
        <v>5604568.8200000003</v>
      </c>
      <c r="F405" s="80">
        <v>5725126.2599999998</v>
      </c>
      <c r="G405" s="80">
        <v>4095092.58</v>
      </c>
      <c r="H405" s="80">
        <v>5619738.6299999999</v>
      </c>
      <c r="I405" s="80">
        <v>5622816.7699999996</v>
      </c>
      <c r="J405" s="80">
        <v>7265458.9800000004</v>
      </c>
      <c r="K405" s="80">
        <v>5625426.8499999996</v>
      </c>
      <c r="L405" s="80">
        <v>5616046.6799999997</v>
      </c>
      <c r="M405" s="80">
        <v>3897763.32</v>
      </c>
      <c r="N405" s="80">
        <v>66762558.159999996</v>
      </c>
      <c r="O405" s="80">
        <v>5201769.3187847901</v>
      </c>
      <c r="P405" s="80">
        <v>5234877.40878479</v>
      </c>
      <c r="Q405" s="80">
        <v>6935474.5887847897</v>
      </c>
      <c r="R405" s="80">
        <v>5354265.1687847897</v>
      </c>
      <c r="S405" s="80">
        <v>5463625.6087847902</v>
      </c>
      <c r="T405" s="80">
        <v>3841662.92878479</v>
      </c>
      <c r="U405" s="80">
        <v>5354333.9787847903</v>
      </c>
      <c r="V405" s="80">
        <v>5355239.1187847899</v>
      </c>
      <c r="W405" s="80">
        <v>7005830.3287847899</v>
      </c>
      <c r="X405" s="80">
        <v>5353567.19878479</v>
      </c>
      <c r="Y405" s="80">
        <v>5352252.0287847901</v>
      </c>
      <c r="Z405" s="80">
        <v>2042976.66878479</v>
      </c>
      <c r="AA405" s="80">
        <v>62495874.3454175</v>
      </c>
      <c r="AB405" s="80">
        <v>4966787.1753538903</v>
      </c>
      <c r="AC405" s="80">
        <v>4999895.2653538901</v>
      </c>
      <c r="AD405" s="80">
        <v>6700492.4453538898</v>
      </c>
      <c r="AE405" s="80">
        <v>5119283.0253538899</v>
      </c>
      <c r="AF405" s="80">
        <v>5228643.4653538903</v>
      </c>
      <c r="AG405" s="80">
        <v>3606680.7853538902</v>
      </c>
      <c r="AH405" s="80">
        <v>5119351.8353538904</v>
      </c>
      <c r="AI405" s="80">
        <v>5120256.9753538901</v>
      </c>
      <c r="AJ405" s="80">
        <v>6770848.1853538901</v>
      </c>
      <c r="AK405" s="80">
        <v>5118585.0553538902</v>
      </c>
      <c r="AL405" s="80">
        <v>5117269.8853538902</v>
      </c>
      <c r="AM405" s="80">
        <v>1807994.5253538899</v>
      </c>
      <c r="AN405" s="80">
        <v>59676088.624246702</v>
      </c>
      <c r="AO405" s="80">
        <v>5215054.9632286597</v>
      </c>
      <c r="AP405" s="80">
        <v>5248163.0532286596</v>
      </c>
      <c r="AQ405" s="80">
        <v>6948760.2332286602</v>
      </c>
      <c r="AR405" s="80">
        <v>5367550.8132286603</v>
      </c>
      <c r="AS405" s="80">
        <v>5476911.25322867</v>
      </c>
      <c r="AT405" s="80">
        <v>3854948.5732286698</v>
      </c>
      <c r="AU405" s="80">
        <v>5367619.6232286599</v>
      </c>
      <c r="AV405" s="80">
        <v>5368524.7632286604</v>
      </c>
      <c r="AW405" s="80">
        <v>7019115.9732286697</v>
      </c>
      <c r="AX405" s="80">
        <v>5366852.8432286698</v>
      </c>
      <c r="AY405" s="80">
        <v>5365537.6732286699</v>
      </c>
      <c r="AZ405" s="80">
        <v>2056262.31322867</v>
      </c>
      <c r="BA405" s="80">
        <v>62655302.078744002</v>
      </c>
    </row>
    <row r="406" spans="1:53">
      <c r="A406" s="151" t="s">
        <v>525</v>
      </c>
      <c r="B406" s="80">
        <v>235050.337914584</v>
      </c>
      <c r="C406" s="80">
        <v>235050.337914584</v>
      </c>
      <c r="D406" s="80">
        <v>235050.337914584</v>
      </c>
      <c r="E406" s="80">
        <v>235050.337914584</v>
      </c>
      <c r="F406" s="80">
        <v>235050.337914584</v>
      </c>
      <c r="G406" s="80">
        <v>235050.337914584</v>
      </c>
      <c r="H406" s="80">
        <v>235050.337914584</v>
      </c>
      <c r="I406" s="80">
        <v>235050.337914584</v>
      </c>
      <c r="J406" s="80">
        <v>235050.337914584</v>
      </c>
      <c r="K406" s="80">
        <v>235050.337914584</v>
      </c>
      <c r="L406" s="80">
        <v>235050.337914584</v>
      </c>
      <c r="M406" s="80">
        <v>235050.337914584</v>
      </c>
      <c r="N406" s="80">
        <v>2820604.0549750002</v>
      </c>
      <c r="O406" s="80">
        <v>475561.90516883403</v>
      </c>
      <c r="P406" s="80">
        <v>475561.90516883403</v>
      </c>
      <c r="Q406" s="80">
        <v>475561.90516883403</v>
      </c>
      <c r="R406" s="80">
        <v>475561.90516883403</v>
      </c>
      <c r="S406" s="80">
        <v>475561.90516883403</v>
      </c>
      <c r="T406" s="80">
        <v>475561.90516883403</v>
      </c>
      <c r="U406" s="80">
        <v>475561.90516883403</v>
      </c>
      <c r="V406" s="80">
        <v>475561.90516883403</v>
      </c>
      <c r="W406" s="80">
        <v>475561.90516883403</v>
      </c>
      <c r="X406" s="80">
        <v>475561.90516883403</v>
      </c>
      <c r="Y406" s="80">
        <v>475561.90516883403</v>
      </c>
      <c r="Z406" s="80">
        <v>475561.90516883403</v>
      </c>
      <c r="AA406" s="80">
        <v>5706742.8620260004</v>
      </c>
      <c r="AB406" s="80">
        <v>717083.74101218197</v>
      </c>
      <c r="AC406" s="80">
        <v>717083.74101218197</v>
      </c>
      <c r="AD406" s="80">
        <v>717083.74101218197</v>
      </c>
      <c r="AE406" s="80">
        <v>717083.74101218197</v>
      </c>
      <c r="AF406" s="80">
        <v>717083.74101218197</v>
      </c>
      <c r="AG406" s="80">
        <v>717083.74101218197</v>
      </c>
      <c r="AH406" s="80">
        <v>717083.74101218197</v>
      </c>
      <c r="AI406" s="80">
        <v>717083.74101218197</v>
      </c>
      <c r="AJ406" s="80">
        <v>717083.74101218197</v>
      </c>
      <c r="AK406" s="80">
        <v>717083.74101218197</v>
      </c>
      <c r="AL406" s="80">
        <v>717083.74101218197</v>
      </c>
      <c r="AM406" s="80">
        <v>717083.74101218197</v>
      </c>
      <c r="AN406" s="80">
        <v>8605004.8921461795</v>
      </c>
      <c r="AO406" s="80">
        <v>960325.52301812801</v>
      </c>
      <c r="AP406" s="80">
        <v>960325.52301812801</v>
      </c>
      <c r="AQ406" s="80">
        <v>960325.52301812801</v>
      </c>
      <c r="AR406" s="80">
        <v>960325.52301812801</v>
      </c>
      <c r="AS406" s="80">
        <v>960325.52301812801</v>
      </c>
      <c r="AT406" s="80">
        <v>960325.52301812801</v>
      </c>
      <c r="AU406" s="80">
        <v>960325.52301812801</v>
      </c>
      <c r="AV406" s="80">
        <v>960325.52301812801</v>
      </c>
      <c r="AW406" s="80">
        <v>960325.52301812801</v>
      </c>
      <c r="AX406" s="80">
        <v>960325.52301812801</v>
      </c>
      <c r="AY406" s="80">
        <v>960325.52301812801</v>
      </c>
      <c r="AZ406" s="80">
        <v>960325.52301812801</v>
      </c>
      <c r="BA406" s="80">
        <v>11523906.2762175</v>
      </c>
    </row>
    <row r="407" spans="1:53">
      <c r="A407" s="151" t="s">
        <v>526</v>
      </c>
      <c r="B407" s="80">
        <v>-44750</v>
      </c>
      <c r="C407" s="80">
        <v>-44750</v>
      </c>
      <c r="D407" s="80">
        <v>-44750</v>
      </c>
      <c r="E407" s="80">
        <v>-44750</v>
      </c>
      <c r="F407" s="80">
        <v>-44750</v>
      </c>
      <c r="G407" s="80">
        <v>-44750</v>
      </c>
      <c r="H407" s="80">
        <v>-44750</v>
      </c>
      <c r="I407" s="80">
        <v>-44750</v>
      </c>
      <c r="J407" s="80">
        <v>-44750</v>
      </c>
      <c r="K407" s="80">
        <v>-44750</v>
      </c>
      <c r="L407" s="80">
        <v>-44750</v>
      </c>
      <c r="M407" s="80">
        <v>-44750</v>
      </c>
      <c r="N407" s="80">
        <v>-537000</v>
      </c>
      <c r="O407" s="80">
        <v>0</v>
      </c>
      <c r="P407" s="80">
        <v>0</v>
      </c>
      <c r="Q407" s="80">
        <v>0</v>
      </c>
      <c r="R407" s="80">
        <v>0</v>
      </c>
      <c r="S407" s="80">
        <v>0</v>
      </c>
      <c r="T407" s="80">
        <v>0</v>
      </c>
      <c r="U407" s="80">
        <v>0</v>
      </c>
      <c r="V407" s="80">
        <v>0</v>
      </c>
      <c r="W407" s="80">
        <v>0</v>
      </c>
      <c r="X407" s="80">
        <v>0</v>
      </c>
      <c r="Y407" s="80">
        <v>0</v>
      </c>
      <c r="Z407" s="80">
        <v>0</v>
      </c>
      <c r="AA407" s="80">
        <v>0</v>
      </c>
      <c r="AB407" s="80">
        <v>0</v>
      </c>
      <c r="AC407" s="80">
        <v>0</v>
      </c>
      <c r="AD407" s="80">
        <v>0</v>
      </c>
      <c r="AE407" s="80">
        <v>0</v>
      </c>
      <c r="AF407" s="80">
        <v>0</v>
      </c>
      <c r="AG407" s="80">
        <v>0</v>
      </c>
      <c r="AH407" s="80">
        <v>0</v>
      </c>
      <c r="AI407" s="80">
        <v>0</v>
      </c>
      <c r="AJ407" s="80">
        <v>0</v>
      </c>
      <c r="AK407" s="80">
        <v>0</v>
      </c>
      <c r="AL407" s="80">
        <v>0</v>
      </c>
      <c r="AM407" s="80">
        <v>0</v>
      </c>
      <c r="AN407" s="80">
        <v>0</v>
      </c>
      <c r="AO407" s="80">
        <v>0</v>
      </c>
      <c r="AP407" s="80">
        <v>0</v>
      </c>
      <c r="AQ407" s="80">
        <v>0</v>
      </c>
      <c r="AR407" s="80">
        <v>0</v>
      </c>
      <c r="AS407" s="80">
        <v>0</v>
      </c>
      <c r="AT407" s="80">
        <v>0</v>
      </c>
      <c r="AU407" s="80">
        <v>0</v>
      </c>
      <c r="AV407" s="80">
        <v>0</v>
      </c>
      <c r="AW407" s="80">
        <v>0</v>
      </c>
      <c r="AX407" s="80">
        <v>0</v>
      </c>
      <c r="AY407" s="80">
        <v>0</v>
      </c>
      <c r="AZ407" s="80">
        <v>0</v>
      </c>
      <c r="BA407" s="80">
        <v>0</v>
      </c>
    </row>
    <row r="408" spans="1:53">
      <c r="A408" s="151" t="s">
        <v>527</v>
      </c>
      <c r="B408" s="80">
        <v>0</v>
      </c>
      <c r="C408" s="80">
        <v>0</v>
      </c>
      <c r="D408" s="80">
        <v>0</v>
      </c>
      <c r="E408" s="80">
        <v>0</v>
      </c>
      <c r="F408" s="80">
        <v>0</v>
      </c>
      <c r="G408" s="80">
        <v>0</v>
      </c>
      <c r="H408" s="80">
        <v>0</v>
      </c>
      <c r="I408" s="80">
        <v>0</v>
      </c>
      <c r="J408" s="80">
        <v>0</v>
      </c>
      <c r="K408" s="80">
        <v>0</v>
      </c>
      <c r="L408" s="80">
        <v>0</v>
      </c>
      <c r="M408" s="80">
        <v>0</v>
      </c>
      <c r="N408" s="80">
        <v>0</v>
      </c>
      <c r="O408" s="80">
        <v>191826.298366</v>
      </c>
      <c r="P408" s="80">
        <v>191826.298366</v>
      </c>
      <c r="Q408" s="80">
        <v>191826.298366</v>
      </c>
      <c r="R408" s="80">
        <v>191826.298366</v>
      </c>
      <c r="S408" s="80">
        <v>191826.298366</v>
      </c>
      <c r="T408" s="80">
        <v>191826.298366</v>
      </c>
      <c r="U408" s="80">
        <v>191826.298366</v>
      </c>
      <c r="V408" s="80">
        <v>191826.298366</v>
      </c>
      <c r="W408" s="80">
        <v>191826.298366</v>
      </c>
      <c r="X408" s="80">
        <v>191826.298366</v>
      </c>
      <c r="Y408" s="80">
        <v>191826.298366</v>
      </c>
      <c r="Z408" s="80">
        <v>191826.298366</v>
      </c>
      <c r="AA408" s="80">
        <v>2301915.5803919998</v>
      </c>
      <c r="AB408" s="80">
        <v>177209.85361176301</v>
      </c>
      <c r="AC408" s="80">
        <v>177209.85361176301</v>
      </c>
      <c r="AD408" s="80">
        <v>177209.85361176301</v>
      </c>
      <c r="AE408" s="80">
        <v>177209.85361176301</v>
      </c>
      <c r="AF408" s="80">
        <v>177209.85361176301</v>
      </c>
      <c r="AG408" s="80">
        <v>177209.85361176301</v>
      </c>
      <c r="AH408" s="80">
        <v>177209.85361176301</v>
      </c>
      <c r="AI408" s="80">
        <v>177209.85361176301</v>
      </c>
      <c r="AJ408" s="80">
        <v>177209.85361176301</v>
      </c>
      <c r="AK408" s="80">
        <v>177209.85361176301</v>
      </c>
      <c r="AL408" s="80">
        <v>177209.85361176301</v>
      </c>
      <c r="AM408" s="80">
        <v>177209.85361176301</v>
      </c>
      <c r="AN408" s="80">
        <v>2126518.2433411502</v>
      </c>
      <c r="AO408" s="80">
        <v>185082.36309805099</v>
      </c>
      <c r="AP408" s="80">
        <v>185082.36309805099</v>
      </c>
      <c r="AQ408" s="80">
        <v>185082.36309805099</v>
      </c>
      <c r="AR408" s="80">
        <v>185082.36309805099</v>
      </c>
      <c r="AS408" s="80">
        <v>185082.36309805099</v>
      </c>
      <c r="AT408" s="80">
        <v>185082.36309805099</v>
      </c>
      <c r="AU408" s="80">
        <v>185082.36309805099</v>
      </c>
      <c r="AV408" s="80">
        <v>185082.36309805099</v>
      </c>
      <c r="AW408" s="80">
        <v>185082.36309805099</v>
      </c>
      <c r="AX408" s="80">
        <v>185082.36309805099</v>
      </c>
      <c r="AY408" s="80">
        <v>185082.36309805099</v>
      </c>
      <c r="AZ408" s="80">
        <v>185082.36309805099</v>
      </c>
      <c r="BA408" s="80">
        <v>2220988.3571766098</v>
      </c>
    </row>
    <row r="409" spans="1:53">
      <c r="A409" s="151" t="s">
        <v>528</v>
      </c>
      <c r="B409" s="80">
        <v>0</v>
      </c>
      <c r="C409" s="80">
        <v>0</v>
      </c>
      <c r="D409" s="80">
        <v>0</v>
      </c>
      <c r="E409" s="80">
        <v>0</v>
      </c>
      <c r="F409" s="80">
        <v>0</v>
      </c>
      <c r="G409" s="80">
        <v>0</v>
      </c>
      <c r="H409" s="80">
        <v>0</v>
      </c>
      <c r="I409" s="80">
        <v>0</v>
      </c>
      <c r="J409" s="80">
        <v>0</v>
      </c>
      <c r="K409" s="80">
        <v>0</v>
      </c>
      <c r="L409" s="80">
        <v>0</v>
      </c>
      <c r="M409" s="80">
        <v>0</v>
      </c>
      <c r="N409" s="80">
        <v>0</v>
      </c>
      <c r="O409" s="80">
        <v>0</v>
      </c>
      <c r="P409" s="80">
        <v>0</v>
      </c>
      <c r="Q409" s="80">
        <v>0</v>
      </c>
      <c r="R409" s="80">
        <v>0</v>
      </c>
      <c r="S409" s="80">
        <v>0</v>
      </c>
      <c r="T409" s="80">
        <v>0</v>
      </c>
      <c r="U409" s="80">
        <v>0</v>
      </c>
      <c r="V409" s="80">
        <v>0</v>
      </c>
      <c r="W409" s="80">
        <v>0</v>
      </c>
      <c r="X409" s="80">
        <v>0</v>
      </c>
      <c r="Y409" s="80">
        <v>0</v>
      </c>
      <c r="Z409" s="80">
        <v>0</v>
      </c>
      <c r="AA409" s="80">
        <v>0</v>
      </c>
      <c r="AB409" s="80">
        <v>0</v>
      </c>
      <c r="AC409" s="80">
        <v>0</v>
      </c>
      <c r="AD409" s="80">
        <v>0</v>
      </c>
      <c r="AE409" s="80">
        <v>0</v>
      </c>
      <c r="AF409" s="80">
        <v>0</v>
      </c>
      <c r="AG409" s="80">
        <v>0</v>
      </c>
      <c r="AH409" s="80">
        <v>0</v>
      </c>
      <c r="AI409" s="80">
        <v>0</v>
      </c>
      <c r="AJ409" s="80">
        <v>0</v>
      </c>
      <c r="AK409" s="80">
        <v>0</v>
      </c>
      <c r="AL409" s="80">
        <v>0</v>
      </c>
      <c r="AM409" s="80">
        <v>0</v>
      </c>
      <c r="AN409" s="80">
        <v>0</v>
      </c>
      <c r="AO409" s="80">
        <v>0</v>
      </c>
      <c r="AP409" s="80">
        <v>0</v>
      </c>
      <c r="AQ409" s="80">
        <v>0</v>
      </c>
      <c r="AR409" s="80">
        <v>0</v>
      </c>
      <c r="AS409" s="80">
        <v>0</v>
      </c>
      <c r="AT409" s="80">
        <v>0</v>
      </c>
      <c r="AU409" s="80">
        <v>0</v>
      </c>
      <c r="AV409" s="80">
        <v>0</v>
      </c>
      <c r="AW409" s="80">
        <v>0</v>
      </c>
      <c r="AX409" s="80">
        <v>0</v>
      </c>
      <c r="AY409" s="80">
        <v>0</v>
      </c>
      <c r="AZ409" s="80">
        <v>0</v>
      </c>
      <c r="BA409" s="80">
        <v>0</v>
      </c>
    </row>
    <row r="410" spans="1:53">
      <c r="A410" s="151" t="s">
        <v>529</v>
      </c>
      <c r="B410" s="80">
        <v>0</v>
      </c>
      <c r="C410" s="80">
        <v>0</v>
      </c>
      <c r="D410" s="80">
        <v>0</v>
      </c>
      <c r="E410" s="80">
        <v>0</v>
      </c>
      <c r="F410" s="80">
        <v>0</v>
      </c>
      <c r="G410" s="80">
        <v>0</v>
      </c>
      <c r="H410" s="80">
        <v>0</v>
      </c>
      <c r="I410" s="80">
        <v>0</v>
      </c>
      <c r="J410" s="80">
        <v>0</v>
      </c>
      <c r="K410" s="80">
        <v>0</v>
      </c>
      <c r="L410" s="80">
        <v>0</v>
      </c>
      <c r="M410" s="80">
        <v>0</v>
      </c>
      <c r="N410" s="80">
        <v>0</v>
      </c>
      <c r="O410" s="80">
        <v>0</v>
      </c>
      <c r="P410" s="80">
        <v>0</v>
      </c>
      <c r="Q410" s="80">
        <v>0</v>
      </c>
      <c r="R410" s="80">
        <v>0</v>
      </c>
      <c r="S410" s="80">
        <v>0</v>
      </c>
      <c r="T410" s="80">
        <v>0</v>
      </c>
      <c r="U410" s="80">
        <v>0</v>
      </c>
      <c r="V410" s="80">
        <v>0</v>
      </c>
      <c r="W410" s="80">
        <v>0</v>
      </c>
      <c r="X410" s="80">
        <v>0</v>
      </c>
      <c r="Y410" s="80">
        <v>0</v>
      </c>
      <c r="Z410" s="80">
        <v>0</v>
      </c>
      <c r="AA410" s="80">
        <v>0</v>
      </c>
      <c r="AB410" s="80">
        <v>0</v>
      </c>
      <c r="AC410" s="80">
        <v>0</v>
      </c>
      <c r="AD410" s="80">
        <v>0</v>
      </c>
      <c r="AE410" s="80">
        <v>0</v>
      </c>
      <c r="AF410" s="80">
        <v>0</v>
      </c>
      <c r="AG410" s="80">
        <v>0</v>
      </c>
      <c r="AH410" s="80">
        <v>0</v>
      </c>
      <c r="AI410" s="80">
        <v>0</v>
      </c>
      <c r="AJ410" s="80">
        <v>0</v>
      </c>
      <c r="AK410" s="80">
        <v>0</v>
      </c>
      <c r="AL410" s="80">
        <v>0</v>
      </c>
      <c r="AM410" s="80">
        <v>0</v>
      </c>
      <c r="AN410" s="80">
        <v>0</v>
      </c>
      <c r="AO410" s="80">
        <v>0</v>
      </c>
      <c r="AP410" s="80">
        <v>0</v>
      </c>
      <c r="AQ410" s="80">
        <v>0</v>
      </c>
      <c r="AR410" s="80">
        <v>0</v>
      </c>
      <c r="AS410" s="80">
        <v>0</v>
      </c>
      <c r="AT410" s="80">
        <v>0</v>
      </c>
      <c r="AU410" s="80">
        <v>0</v>
      </c>
      <c r="AV410" s="80">
        <v>0</v>
      </c>
      <c r="AW410" s="80">
        <v>0</v>
      </c>
      <c r="AX410" s="80">
        <v>0</v>
      </c>
      <c r="AY410" s="80">
        <v>0</v>
      </c>
      <c r="AZ410" s="80">
        <v>0</v>
      </c>
      <c r="BA410" s="80">
        <v>0</v>
      </c>
    </row>
    <row r="411" spans="1:53">
      <c r="A411" s="151" t="s">
        <v>530</v>
      </c>
      <c r="B411" s="80">
        <v>0</v>
      </c>
      <c r="C411" s="80">
        <v>0</v>
      </c>
      <c r="D411" s="80">
        <v>0</v>
      </c>
      <c r="E411" s="80">
        <v>0</v>
      </c>
      <c r="F411" s="80">
        <v>0</v>
      </c>
      <c r="G411" s="80">
        <v>0</v>
      </c>
      <c r="H411" s="80">
        <v>0</v>
      </c>
      <c r="I411" s="80">
        <v>0</v>
      </c>
      <c r="J411" s="80">
        <v>0</v>
      </c>
      <c r="K411" s="80">
        <v>0</v>
      </c>
      <c r="L411" s="80">
        <v>0</v>
      </c>
      <c r="M411" s="80">
        <v>0</v>
      </c>
      <c r="N411" s="80">
        <v>0</v>
      </c>
      <c r="O411" s="80">
        <v>0</v>
      </c>
      <c r="P411" s="80">
        <v>0</v>
      </c>
      <c r="Q411" s="80">
        <v>0</v>
      </c>
      <c r="R411" s="80">
        <v>0</v>
      </c>
      <c r="S411" s="80">
        <v>0</v>
      </c>
      <c r="T411" s="80">
        <v>0</v>
      </c>
      <c r="U411" s="80">
        <v>0</v>
      </c>
      <c r="V411" s="80">
        <v>0</v>
      </c>
      <c r="W411" s="80">
        <v>0</v>
      </c>
      <c r="X411" s="80">
        <v>0</v>
      </c>
      <c r="Y411" s="80">
        <v>0</v>
      </c>
      <c r="Z411" s="80">
        <v>0</v>
      </c>
      <c r="AA411" s="80">
        <v>0</v>
      </c>
      <c r="AB411" s="80">
        <v>0</v>
      </c>
      <c r="AC411" s="80">
        <v>0</v>
      </c>
      <c r="AD411" s="80">
        <v>0</v>
      </c>
      <c r="AE411" s="80">
        <v>0</v>
      </c>
      <c r="AF411" s="80">
        <v>0</v>
      </c>
      <c r="AG411" s="80">
        <v>0</v>
      </c>
      <c r="AH411" s="80">
        <v>0</v>
      </c>
      <c r="AI411" s="80">
        <v>0</v>
      </c>
      <c r="AJ411" s="80">
        <v>0</v>
      </c>
      <c r="AK411" s="80">
        <v>0</v>
      </c>
      <c r="AL411" s="80">
        <v>0</v>
      </c>
      <c r="AM411" s="80">
        <v>0</v>
      </c>
      <c r="AN411" s="80">
        <v>0</v>
      </c>
      <c r="AO411" s="80">
        <v>0</v>
      </c>
      <c r="AP411" s="80">
        <v>0</v>
      </c>
      <c r="AQ411" s="80">
        <v>0</v>
      </c>
      <c r="AR411" s="80">
        <v>0</v>
      </c>
      <c r="AS411" s="80">
        <v>0</v>
      </c>
      <c r="AT411" s="80">
        <v>0</v>
      </c>
      <c r="AU411" s="80">
        <v>0</v>
      </c>
      <c r="AV411" s="80">
        <v>0</v>
      </c>
      <c r="AW411" s="80">
        <v>0</v>
      </c>
      <c r="AX411" s="80">
        <v>0</v>
      </c>
      <c r="AY411" s="80">
        <v>0</v>
      </c>
      <c r="AZ411" s="80">
        <v>0</v>
      </c>
      <c r="BA411" s="80">
        <v>0</v>
      </c>
    </row>
    <row r="412" spans="1:53">
      <c r="A412" s="151" t="s">
        <v>531</v>
      </c>
      <c r="B412" s="80">
        <v>0</v>
      </c>
      <c r="C412" s="80">
        <v>0</v>
      </c>
      <c r="D412" s="80">
        <v>0</v>
      </c>
      <c r="E412" s="80">
        <v>0</v>
      </c>
      <c r="F412" s="80">
        <v>0</v>
      </c>
      <c r="G412" s="80">
        <v>0</v>
      </c>
      <c r="H412" s="80">
        <v>0</v>
      </c>
      <c r="I412" s="80">
        <v>0</v>
      </c>
      <c r="J412" s="80">
        <v>0</v>
      </c>
      <c r="K412" s="80">
        <v>0</v>
      </c>
      <c r="L412" s="80">
        <v>0</v>
      </c>
      <c r="M412" s="80">
        <v>0</v>
      </c>
      <c r="N412" s="80">
        <v>0</v>
      </c>
      <c r="O412" s="80">
        <v>0</v>
      </c>
      <c r="P412" s="80">
        <v>0</v>
      </c>
      <c r="Q412" s="80">
        <v>0</v>
      </c>
      <c r="R412" s="80">
        <v>0</v>
      </c>
      <c r="S412" s="80">
        <v>0</v>
      </c>
      <c r="T412" s="80">
        <v>0</v>
      </c>
      <c r="U412" s="80">
        <v>0</v>
      </c>
      <c r="V412" s="80">
        <v>0</v>
      </c>
      <c r="W412" s="80">
        <v>0</v>
      </c>
      <c r="X412" s="80">
        <v>0</v>
      </c>
      <c r="Y412" s="80">
        <v>0</v>
      </c>
      <c r="Z412" s="80">
        <v>0</v>
      </c>
      <c r="AA412" s="80">
        <v>0</v>
      </c>
      <c r="AB412" s="80">
        <v>0</v>
      </c>
      <c r="AC412" s="80">
        <v>0</v>
      </c>
      <c r="AD412" s="80">
        <v>0</v>
      </c>
      <c r="AE412" s="80">
        <v>0</v>
      </c>
      <c r="AF412" s="80">
        <v>0</v>
      </c>
      <c r="AG412" s="80">
        <v>0</v>
      </c>
      <c r="AH412" s="80">
        <v>0</v>
      </c>
      <c r="AI412" s="80">
        <v>0</v>
      </c>
      <c r="AJ412" s="80">
        <v>0</v>
      </c>
      <c r="AK412" s="80">
        <v>0</v>
      </c>
      <c r="AL412" s="80">
        <v>0</v>
      </c>
      <c r="AM412" s="80">
        <v>0</v>
      </c>
      <c r="AN412" s="80">
        <v>0</v>
      </c>
      <c r="AO412" s="80">
        <v>0</v>
      </c>
      <c r="AP412" s="80">
        <v>0</v>
      </c>
      <c r="AQ412" s="80">
        <v>0</v>
      </c>
      <c r="AR412" s="80">
        <v>0</v>
      </c>
      <c r="AS412" s="80">
        <v>0</v>
      </c>
      <c r="AT412" s="80">
        <v>0</v>
      </c>
      <c r="AU412" s="80">
        <v>0</v>
      </c>
      <c r="AV412" s="80">
        <v>0</v>
      </c>
      <c r="AW412" s="80">
        <v>0</v>
      </c>
      <c r="AX412" s="80">
        <v>0</v>
      </c>
      <c r="AY412" s="80">
        <v>0</v>
      </c>
      <c r="AZ412" s="80">
        <v>0</v>
      </c>
      <c r="BA412" s="80">
        <v>0</v>
      </c>
    </row>
    <row r="413" spans="1:53">
      <c r="A413" s="151" t="s">
        <v>532</v>
      </c>
      <c r="B413" s="80">
        <v>5124060.3079145802</v>
      </c>
      <c r="C413" s="80">
        <v>5061050.3979145801</v>
      </c>
      <c r="D413" s="80">
        <v>8076309.5779145798</v>
      </c>
      <c r="E413" s="80">
        <v>5794869.1579145798</v>
      </c>
      <c r="F413" s="80">
        <v>5915426.5979145803</v>
      </c>
      <c r="G413" s="80">
        <v>4285392.9179145796</v>
      </c>
      <c r="H413" s="80">
        <v>5810038.9679145804</v>
      </c>
      <c r="I413" s="80">
        <v>5813117.10791458</v>
      </c>
      <c r="J413" s="80">
        <v>7455759.31791458</v>
      </c>
      <c r="K413" s="80">
        <v>5815727.1879145801</v>
      </c>
      <c r="L413" s="80">
        <v>5806347.0179145802</v>
      </c>
      <c r="M413" s="80">
        <v>4088063.6579145798</v>
      </c>
      <c r="N413" s="80">
        <v>69046162.214974999</v>
      </c>
      <c r="O413" s="80">
        <v>5869157.5223196195</v>
      </c>
      <c r="P413" s="80">
        <v>5902265.6123196203</v>
      </c>
      <c r="Q413" s="80">
        <v>7602862.79231962</v>
      </c>
      <c r="R413" s="80">
        <v>6021653.3723196201</v>
      </c>
      <c r="S413" s="80">
        <v>6131013.8123196196</v>
      </c>
      <c r="T413" s="80">
        <v>4509051.1323196199</v>
      </c>
      <c r="U413" s="80">
        <v>6021722.1823196197</v>
      </c>
      <c r="V413" s="80">
        <v>6022627.3223196203</v>
      </c>
      <c r="W413" s="80">
        <v>7673218.5323196203</v>
      </c>
      <c r="X413" s="80">
        <v>6020955.4023196204</v>
      </c>
      <c r="Y413" s="80">
        <v>6019640.2323196204</v>
      </c>
      <c r="Z413" s="80">
        <v>2710364.8723196299</v>
      </c>
      <c r="AA413" s="80">
        <v>70504532.787835494</v>
      </c>
      <c r="AB413" s="80">
        <v>5861080.7699778397</v>
      </c>
      <c r="AC413" s="80">
        <v>5894188.8599778404</v>
      </c>
      <c r="AD413" s="80">
        <v>7594786.0399778299</v>
      </c>
      <c r="AE413" s="80">
        <v>6013576.6199778402</v>
      </c>
      <c r="AF413" s="80">
        <v>6122937.0599778397</v>
      </c>
      <c r="AG413" s="80">
        <v>4500974.37997784</v>
      </c>
      <c r="AH413" s="80">
        <v>6013645.4299778398</v>
      </c>
      <c r="AI413" s="80">
        <v>6014550.5699778404</v>
      </c>
      <c r="AJ413" s="80">
        <v>7665141.7799778404</v>
      </c>
      <c r="AK413" s="80">
        <v>6012878.6499778396</v>
      </c>
      <c r="AL413" s="80">
        <v>6011563.4799778396</v>
      </c>
      <c r="AM413" s="80">
        <v>2702288.1199778402</v>
      </c>
      <c r="AN413" s="80">
        <v>70407611.759734094</v>
      </c>
      <c r="AO413" s="80">
        <v>6360462.8493448403</v>
      </c>
      <c r="AP413" s="80">
        <v>6393570.9393448401</v>
      </c>
      <c r="AQ413" s="80">
        <v>8094168.1193448398</v>
      </c>
      <c r="AR413" s="80">
        <v>6512958.6993448399</v>
      </c>
      <c r="AS413" s="80">
        <v>6622319.1393448496</v>
      </c>
      <c r="AT413" s="80">
        <v>5000356.4593448397</v>
      </c>
      <c r="AU413" s="80">
        <v>6513027.5093448404</v>
      </c>
      <c r="AV413" s="80">
        <v>6513932.6493448401</v>
      </c>
      <c r="AW413" s="80">
        <v>8164523.85934484</v>
      </c>
      <c r="AX413" s="80">
        <v>6512260.7293448402</v>
      </c>
      <c r="AY413" s="80">
        <v>6510945.5593448402</v>
      </c>
      <c r="AZ413" s="80">
        <v>3201670.1993448399</v>
      </c>
      <c r="BA413" s="80">
        <v>76400196.712138101</v>
      </c>
    </row>
    <row r="414" spans="1:53">
      <c r="A414" s="151" t="s">
        <v>533</v>
      </c>
    </row>
    <row r="415" spans="1:53">
      <c r="A415" s="151" t="s">
        <v>534</v>
      </c>
      <c r="B415" s="80">
        <v>92406.530750000398</v>
      </c>
      <c r="C415" s="80">
        <v>92406.530750000398</v>
      </c>
      <c r="D415" s="80">
        <v>92406.530750000398</v>
      </c>
      <c r="E415" s="80">
        <v>92406.530750000398</v>
      </c>
      <c r="F415" s="80">
        <v>92406.530750000398</v>
      </c>
      <c r="G415" s="80">
        <v>92406.530750000398</v>
      </c>
      <c r="H415" s="80">
        <v>92406.530750000398</v>
      </c>
      <c r="I415" s="80">
        <v>92406.530750000398</v>
      </c>
      <c r="J415" s="80">
        <v>92406.530750000398</v>
      </c>
      <c r="K415" s="80">
        <v>92406.530750000398</v>
      </c>
      <c r="L415" s="80">
        <v>92406.530750000398</v>
      </c>
      <c r="M415" s="80">
        <v>92406.530750000398</v>
      </c>
      <c r="N415" s="80">
        <v>1108878.3689999999</v>
      </c>
      <c r="O415" s="80">
        <v>185359.1024</v>
      </c>
      <c r="P415" s="80">
        <v>185359.1024</v>
      </c>
      <c r="Q415" s="80">
        <v>185359.1024</v>
      </c>
      <c r="R415" s="80">
        <v>185359.1024</v>
      </c>
      <c r="S415" s="80">
        <v>185359.1024</v>
      </c>
      <c r="T415" s="80">
        <v>185359.1024</v>
      </c>
      <c r="U415" s="80">
        <v>185359.1024</v>
      </c>
      <c r="V415" s="80">
        <v>185359.1024</v>
      </c>
      <c r="W415" s="80">
        <v>185359.1024</v>
      </c>
      <c r="X415" s="80">
        <v>185359.1024</v>
      </c>
      <c r="Y415" s="80">
        <v>185359.1024</v>
      </c>
      <c r="Z415" s="80">
        <v>185359.1024</v>
      </c>
      <c r="AA415" s="80">
        <v>2224309.2288000002</v>
      </c>
      <c r="AB415" s="80">
        <v>277762.73405000003</v>
      </c>
      <c r="AC415" s="80">
        <v>277762.73405000003</v>
      </c>
      <c r="AD415" s="80">
        <v>277762.73405000003</v>
      </c>
      <c r="AE415" s="80">
        <v>277762.73405000003</v>
      </c>
      <c r="AF415" s="80">
        <v>277762.73405000003</v>
      </c>
      <c r="AG415" s="80">
        <v>277762.73405000003</v>
      </c>
      <c r="AH415" s="80">
        <v>277762.73405000003</v>
      </c>
      <c r="AI415" s="80">
        <v>277762.73405000003</v>
      </c>
      <c r="AJ415" s="80">
        <v>277762.73405000003</v>
      </c>
      <c r="AK415" s="80">
        <v>277762.73405000003</v>
      </c>
      <c r="AL415" s="80">
        <v>277762.73405000003</v>
      </c>
      <c r="AM415" s="80">
        <v>277762.73405000003</v>
      </c>
      <c r="AN415" s="80">
        <v>3333152.8085999899</v>
      </c>
      <c r="AO415" s="80">
        <v>369656.1557</v>
      </c>
      <c r="AP415" s="80">
        <v>369656.1557</v>
      </c>
      <c r="AQ415" s="80">
        <v>369656.1557</v>
      </c>
      <c r="AR415" s="80">
        <v>369656.1557</v>
      </c>
      <c r="AS415" s="80">
        <v>369656.1557</v>
      </c>
      <c r="AT415" s="80">
        <v>369656.1557</v>
      </c>
      <c r="AU415" s="80">
        <v>369656.1557</v>
      </c>
      <c r="AV415" s="80">
        <v>369656.1557</v>
      </c>
      <c r="AW415" s="80">
        <v>369656.1557</v>
      </c>
      <c r="AX415" s="80">
        <v>369656.1557</v>
      </c>
      <c r="AY415" s="80">
        <v>369656.1557</v>
      </c>
      <c r="AZ415" s="80">
        <v>369656.1557</v>
      </c>
      <c r="BA415" s="80">
        <v>4435873.8684</v>
      </c>
    </row>
    <row r="416" spans="1:53">
      <c r="A416" s="151" t="s">
        <v>535</v>
      </c>
      <c r="B416" s="80">
        <v>0</v>
      </c>
      <c r="C416" s="80">
        <v>0</v>
      </c>
      <c r="D416" s="80">
        <v>0</v>
      </c>
      <c r="E416" s="80">
        <v>0</v>
      </c>
      <c r="F416" s="80">
        <v>0</v>
      </c>
      <c r="G416" s="80">
        <v>0</v>
      </c>
      <c r="H416" s="80">
        <v>0</v>
      </c>
      <c r="I416" s="80">
        <v>0</v>
      </c>
      <c r="J416" s="80">
        <v>0</v>
      </c>
      <c r="K416" s="80">
        <v>0</v>
      </c>
      <c r="L416" s="80">
        <v>0</v>
      </c>
      <c r="M416" s="80">
        <v>0</v>
      </c>
      <c r="N416" s="80">
        <v>0</v>
      </c>
      <c r="O416" s="80">
        <v>0</v>
      </c>
      <c r="P416" s="80">
        <v>0</v>
      </c>
      <c r="Q416" s="80">
        <v>0</v>
      </c>
      <c r="R416" s="80">
        <v>0</v>
      </c>
      <c r="S416" s="80">
        <v>0</v>
      </c>
      <c r="T416" s="80">
        <v>0</v>
      </c>
      <c r="U416" s="80">
        <v>0</v>
      </c>
      <c r="V416" s="80">
        <v>0</v>
      </c>
      <c r="W416" s="80">
        <v>0</v>
      </c>
      <c r="X416" s="80">
        <v>0</v>
      </c>
      <c r="Y416" s="80">
        <v>0</v>
      </c>
      <c r="Z416" s="80">
        <v>0</v>
      </c>
      <c r="AA416" s="80">
        <v>0</v>
      </c>
      <c r="AB416" s="80">
        <v>0</v>
      </c>
      <c r="AC416" s="80">
        <v>0</v>
      </c>
      <c r="AD416" s="80">
        <v>0</v>
      </c>
      <c r="AE416" s="80">
        <v>0</v>
      </c>
      <c r="AF416" s="80">
        <v>0</v>
      </c>
      <c r="AG416" s="80">
        <v>0</v>
      </c>
      <c r="AH416" s="80">
        <v>0</v>
      </c>
      <c r="AI416" s="80">
        <v>0</v>
      </c>
      <c r="AJ416" s="80">
        <v>0</v>
      </c>
      <c r="AK416" s="80">
        <v>0</v>
      </c>
      <c r="AL416" s="80">
        <v>0</v>
      </c>
      <c r="AM416" s="80">
        <v>0</v>
      </c>
      <c r="AN416" s="80">
        <v>0</v>
      </c>
      <c r="AO416" s="80">
        <v>0</v>
      </c>
      <c r="AP416" s="80">
        <v>0</v>
      </c>
      <c r="AQ416" s="80">
        <v>0</v>
      </c>
      <c r="AR416" s="80">
        <v>0</v>
      </c>
      <c r="AS416" s="80">
        <v>0</v>
      </c>
      <c r="AT416" s="80">
        <v>0</v>
      </c>
      <c r="AU416" s="80">
        <v>0</v>
      </c>
      <c r="AV416" s="80">
        <v>0</v>
      </c>
      <c r="AW416" s="80">
        <v>0</v>
      </c>
      <c r="AX416" s="80">
        <v>0</v>
      </c>
      <c r="AY416" s="80">
        <v>0</v>
      </c>
      <c r="AZ416" s="80">
        <v>0</v>
      </c>
      <c r="BA416" s="80">
        <v>0</v>
      </c>
    </row>
    <row r="417" spans="1:53">
      <c r="A417" s="151" t="s">
        <v>536</v>
      </c>
      <c r="B417" s="80">
        <v>104237.16</v>
      </c>
      <c r="C417" s="80">
        <v>51819.409999999902</v>
      </c>
      <c r="D417" s="80">
        <v>6975.5799999999699</v>
      </c>
      <c r="E417" s="80">
        <v>52724.169999999896</v>
      </c>
      <c r="F417" s="80">
        <v>54607.3999999999</v>
      </c>
      <c r="G417" s="80">
        <v>56729.979999999901</v>
      </c>
      <c r="H417" s="80">
        <v>55755.02</v>
      </c>
      <c r="I417" s="80">
        <v>54581.429999999898</v>
      </c>
      <c r="J417" s="80">
        <v>9808.2599999999802</v>
      </c>
      <c r="K417" s="80">
        <v>61217.969999999899</v>
      </c>
      <c r="L417" s="80">
        <v>66989.77</v>
      </c>
      <c r="M417" s="80">
        <v>86272.45</v>
      </c>
      <c r="N417" s="80">
        <v>661718.59999999905</v>
      </c>
      <c r="O417" s="80">
        <v>104237.16</v>
      </c>
      <c r="P417" s="80">
        <v>51819.409999999902</v>
      </c>
      <c r="Q417" s="80">
        <v>6975.5799999999699</v>
      </c>
      <c r="R417" s="80">
        <v>52724.169999999896</v>
      </c>
      <c r="S417" s="80">
        <v>54607.3999999999</v>
      </c>
      <c r="T417" s="80">
        <v>56729.979999999901</v>
      </c>
      <c r="U417" s="80">
        <v>55755.02</v>
      </c>
      <c r="V417" s="80">
        <v>54581.429999999898</v>
      </c>
      <c r="W417" s="80">
        <v>9808.2599999999802</v>
      </c>
      <c r="X417" s="80">
        <v>61217.969999999899</v>
      </c>
      <c r="Y417" s="80">
        <v>66989.77</v>
      </c>
      <c r="Z417" s="80">
        <v>86272.45</v>
      </c>
      <c r="AA417" s="80">
        <v>661718.59999999905</v>
      </c>
      <c r="AB417" s="80">
        <v>104237.16</v>
      </c>
      <c r="AC417" s="80">
        <v>51819.409999999902</v>
      </c>
      <c r="AD417" s="80">
        <v>6975.5799999999699</v>
      </c>
      <c r="AE417" s="80">
        <v>52724.169999999896</v>
      </c>
      <c r="AF417" s="80">
        <v>54607.3999999999</v>
      </c>
      <c r="AG417" s="80">
        <v>56729.979999999901</v>
      </c>
      <c r="AH417" s="80">
        <v>55755.02</v>
      </c>
      <c r="AI417" s="80">
        <v>54581.429999999898</v>
      </c>
      <c r="AJ417" s="80">
        <v>9808.2599999999802</v>
      </c>
      <c r="AK417" s="80">
        <v>61217.969999999899</v>
      </c>
      <c r="AL417" s="80">
        <v>66989.77</v>
      </c>
      <c r="AM417" s="80">
        <v>86272.45</v>
      </c>
      <c r="AN417" s="80">
        <v>661718.59999999905</v>
      </c>
      <c r="AO417" s="80">
        <v>104237.16</v>
      </c>
      <c r="AP417" s="80">
        <v>51819.409999999902</v>
      </c>
      <c r="AQ417" s="80">
        <v>6975.5799999999699</v>
      </c>
      <c r="AR417" s="80">
        <v>52724.169999999896</v>
      </c>
      <c r="AS417" s="80">
        <v>54607.3999999999</v>
      </c>
      <c r="AT417" s="80">
        <v>56729.979999999901</v>
      </c>
      <c r="AU417" s="80">
        <v>55755.02</v>
      </c>
      <c r="AV417" s="80">
        <v>54581.429999999898</v>
      </c>
      <c r="AW417" s="80">
        <v>9808.2599999999802</v>
      </c>
      <c r="AX417" s="80">
        <v>61217.969999999899</v>
      </c>
      <c r="AY417" s="80">
        <v>66989.77</v>
      </c>
      <c r="AZ417" s="80">
        <v>86272.45</v>
      </c>
      <c r="BA417" s="80">
        <v>661718.59999999905</v>
      </c>
    </row>
    <row r="418" spans="1:53">
      <c r="A418" s="151" t="s">
        <v>537</v>
      </c>
      <c r="B418" s="80">
        <v>0</v>
      </c>
      <c r="C418" s="80">
        <v>0</v>
      </c>
      <c r="D418" s="80">
        <v>0</v>
      </c>
      <c r="E418" s="80">
        <v>0</v>
      </c>
      <c r="F418" s="80">
        <v>0</v>
      </c>
      <c r="G418" s="80">
        <v>0</v>
      </c>
      <c r="H418" s="80">
        <v>0</v>
      </c>
      <c r="I418" s="80">
        <v>0</v>
      </c>
      <c r="J418" s="80">
        <v>0</v>
      </c>
      <c r="K418" s="80">
        <v>0</v>
      </c>
      <c r="L418" s="80">
        <v>0</v>
      </c>
      <c r="M418" s="80">
        <v>0</v>
      </c>
      <c r="N418" s="80">
        <v>0</v>
      </c>
      <c r="O418" s="80">
        <v>0</v>
      </c>
      <c r="P418" s="80">
        <v>0</v>
      </c>
      <c r="Q418" s="80">
        <v>0</v>
      </c>
      <c r="R418" s="80">
        <v>0</v>
      </c>
      <c r="S418" s="80">
        <v>0</v>
      </c>
      <c r="T418" s="80">
        <v>0</v>
      </c>
      <c r="U418" s="80">
        <v>0</v>
      </c>
      <c r="V418" s="80">
        <v>0</v>
      </c>
      <c r="W418" s="80">
        <v>0</v>
      </c>
      <c r="X418" s="80">
        <v>0</v>
      </c>
      <c r="Y418" s="80">
        <v>0</v>
      </c>
      <c r="Z418" s="80">
        <v>0</v>
      </c>
      <c r="AA418" s="80">
        <v>0</v>
      </c>
      <c r="AB418" s="80">
        <v>0</v>
      </c>
      <c r="AC418" s="80">
        <v>0</v>
      </c>
      <c r="AD418" s="80">
        <v>0</v>
      </c>
      <c r="AE418" s="80">
        <v>0</v>
      </c>
      <c r="AF418" s="80">
        <v>0</v>
      </c>
      <c r="AG418" s="80">
        <v>0</v>
      </c>
      <c r="AH418" s="80">
        <v>0</v>
      </c>
      <c r="AI418" s="80">
        <v>0</v>
      </c>
      <c r="AJ418" s="80">
        <v>0</v>
      </c>
      <c r="AK418" s="80">
        <v>0</v>
      </c>
      <c r="AL418" s="80">
        <v>0</v>
      </c>
      <c r="AM418" s="80">
        <v>0</v>
      </c>
      <c r="AN418" s="80">
        <v>0</v>
      </c>
      <c r="AO418" s="80">
        <v>0</v>
      </c>
      <c r="AP418" s="80">
        <v>0</v>
      </c>
      <c r="AQ418" s="80">
        <v>0</v>
      </c>
      <c r="AR418" s="80">
        <v>0</v>
      </c>
      <c r="AS418" s="80">
        <v>0</v>
      </c>
      <c r="AT418" s="80">
        <v>0</v>
      </c>
      <c r="AU418" s="80">
        <v>0</v>
      </c>
      <c r="AV418" s="80">
        <v>0</v>
      </c>
      <c r="AW418" s="80">
        <v>0</v>
      </c>
      <c r="AX418" s="80">
        <v>0</v>
      </c>
      <c r="AY418" s="80">
        <v>0</v>
      </c>
      <c r="AZ418" s="80">
        <v>0</v>
      </c>
      <c r="BA418" s="80">
        <v>0</v>
      </c>
    </row>
    <row r="419" spans="1:53">
      <c r="A419" s="151" t="s">
        <v>538</v>
      </c>
      <c r="B419" s="80">
        <v>0</v>
      </c>
      <c r="C419" s="80">
        <v>0</v>
      </c>
      <c r="D419" s="80">
        <v>0</v>
      </c>
      <c r="E419" s="80">
        <v>0</v>
      </c>
      <c r="F419" s="80">
        <v>0</v>
      </c>
      <c r="G419" s="80">
        <v>0</v>
      </c>
      <c r="H419" s="80">
        <v>0</v>
      </c>
      <c r="I419" s="80">
        <v>0</v>
      </c>
      <c r="J419" s="80">
        <v>0</v>
      </c>
      <c r="K419" s="80">
        <v>0</v>
      </c>
      <c r="L419" s="80">
        <v>0</v>
      </c>
      <c r="M419" s="80">
        <v>0</v>
      </c>
      <c r="N419" s="80">
        <v>0</v>
      </c>
      <c r="O419" s="80">
        <v>0</v>
      </c>
      <c r="P419" s="80">
        <v>0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80">
        <v>0</v>
      </c>
      <c r="W419" s="80">
        <v>0</v>
      </c>
      <c r="X419" s="80">
        <v>0</v>
      </c>
      <c r="Y419" s="80">
        <v>0</v>
      </c>
      <c r="Z419" s="80">
        <v>0</v>
      </c>
      <c r="AA419" s="80">
        <v>0</v>
      </c>
      <c r="AB419" s="80">
        <v>0</v>
      </c>
      <c r="AC419" s="80">
        <v>0</v>
      </c>
      <c r="AD419" s="80">
        <v>0</v>
      </c>
      <c r="AE419" s="80">
        <v>0</v>
      </c>
      <c r="AF419" s="80">
        <v>0</v>
      </c>
      <c r="AG419" s="80">
        <v>0</v>
      </c>
      <c r="AH419" s="80">
        <v>0</v>
      </c>
      <c r="AI419" s="80">
        <v>0</v>
      </c>
      <c r="AJ419" s="80">
        <v>0</v>
      </c>
      <c r="AK419" s="80">
        <v>0</v>
      </c>
      <c r="AL419" s="80">
        <v>0</v>
      </c>
      <c r="AM419" s="80">
        <v>0</v>
      </c>
      <c r="AN419" s="80">
        <v>0</v>
      </c>
      <c r="AO419" s="80">
        <v>0</v>
      </c>
      <c r="AP419" s="80">
        <v>0</v>
      </c>
      <c r="AQ419" s="80">
        <v>0</v>
      </c>
      <c r="AR419" s="80">
        <v>0</v>
      </c>
      <c r="AS419" s="80">
        <v>0</v>
      </c>
      <c r="AT419" s="80">
        <v>0</v>
      </c>
      <c r="AU419" s="80">
        <v>0</v>
      </c>
      <c r="AV419" s="80">
        <v>0</v>
      </c>
      <c r="AW419" s="80">
        <v>0</v>
      </c>
      <c r="AX419" s="80">
        <v>0</v>
      </c>
      <c r="AY419" s="80">
        <v>0</v>
      </c>
      <c r="AZ419" s="80">
        <v>0</v>
      </c>
      <c r="BA419" s="80">
        <v>0</v>
      </c>
    </row>
    <row r="420" spans="1:53">
      <c r="A420" s="151" t="s">
        <v>539</v>
      </c>
      <c r="B420" s="80">
        <v>0</v>
      </c>
      <c r="C420" s="80">
        <v>0</v>
      </c>
      <c r="D420" s="80">
        <v>0</v>
      </c>
      <c r="E420" s="80">
        <v>0</v>
      </c>
      <c r="F420" s="80">
        <v>0</v>
      </c>
      <c r="G420" s="80">
        <v>0</v>
      </c>
      <c r="H420" s="80">
        <v>0</v>
      </c>
      <c r="I420" s="80">
        <v>0</v>
      </c>
      <c r="J420" s="80">
        <v>0</v>
      </c>
      <c r="K420" s="80">
        <v>0</v>
      </c>
      <c r="L420" s="80">
        <v>0</v>
      </c>
      <c r="M420" s="80">
        <v>0</v>
      </c>
      <c r="N420" s="80">
        <v>0</v>
      </c>
      <c r="O420" s="80">
        <v>0</v>
      </c>
      <c r="P420" s="80">
        <v>0</v>
      </c>
      <c r="Q420" s="80">
        <v>0</v>
      </c>
      <c r="R420" s="80">
        <v>0</v>
      </c>
      <c r="S420" s="80">
        <v>0</v>
      </c>
      <c r="T420" s="80">
        <v>0</v>
      </c>
      <c r="U420" s="80">
        <v>0</v>
      </c>
      <c r="V420" s="80">
        <v>0</v>
      </c>
      <c r="W420" s="80">
        <v>0</v>
      </c>
      <c r="X420" s="80">
        <v>0</v>
      </c>
      <c r="Y420" s="80">
        <v>0</v>
      </c>
      <c r="Z420" s="80">
        <v>0</v>
      </c>
      <c r="AA420" s="80">
        <v>0</v>
      </c>
      <c r="AB420" s="80">
        <v>0</v>
      </c>
      <c r="AC420" s="80">
        <v>0</v>
      </c>
      <c r="AD420" s="80">
        <v>0</v>
      </c>
      <c r="AE420" s="80">
        <v>0</v>
      </c>
      <c r="AF420" s="80">
        <v>0</v>
      </c>
      <c r="AG420" s="80">
        <v>0</v>
      </c>
      <c r="AH420" s="80">
        <v>0</v>
      </c>
      <c r="AI420" s="80">
        <v>0</v>
      </c>
      <c r="AJ420" s="80">
        <v>0</v>
      </c>
      <c r="AK420" s="80">
        <v>0</v>
      </c>
      <c r="AL420" s="80">
        <v>0</v>
      </c>
      <c r="AM420" s="80">
        <v>0</v>
      </c>
      <c r="AN420" s="80">
        <v>0</v>
      </c>
      <c r="AO420" s="80">
        <v>0</v>
      </c>
      <c r="AP420" s="80">
        <v>0</v>
      </c>
      <c r="AQ420" s="80">
        <v>0</v>
      </c>
      <c r="AR420" s="80">
        <v>0</v>
      </c>
      <c r="AS420" s="80">
        <v>0</v>
      </c>
      <c r="AT420" s="80">
        <v>0</v>
      </c>
      <c r="AU420" s="80">
        <v>0</v>
      </c>
      <c r="AV420" s="80">
        <v>0</v>
      </c>
      <c r="AW420" s="80">
        <v>0</v>
      </c>
      <c r="AX420" s="80">
        <v>0</v>
      </c>
      <c r="AY420" s="80">
        <v>0</v>
      </c>
      <c r="AZ420" s="80">
        <v>0</v>
      </c>
      <c r="BA420" s="80">
        <v>0</v>
      </c>
    </row>
    <row r="421" spans="1:53">
      <c r="A421" s="151" t="s">
        <v>540</v>
      </c>
      <c r="B421" s="80">
        <v>75991.969999999797</v>
      </c>
      <c r="C421" s="80">
        <v>46890.389999999898</v>
      </c>
      <c r="D421" s="80">
        <v>322614.90999999997</v>
      </c>
      <c r="E421" s="80">
        <v>216638.69999999899</v>
      </c>
      <c r="F421" s="80">
        <v>60006.459999999803</v>
      </c>
      <c r="G421" s="80">
        <v>223064.799999999</v>
      </c>
      <c r="H421" s="80">
        <v>22573.3999999999</v>
      </c>
      <c r="I421" s="80">
        <v>5283.8799999999101</v>
      </c>
      <c r="J421" s="80">
        <v>148483.44999999899</v>
      </c>
      <c r="K421" s="80">
        <v>-22177.67</v>
      </c>
      <c r="L421" s="80">
        <v>61806.049999999901</v>
      </c>
      <c r="M421" s="80">
        <v>187122.53999999899</v>
      </c>
      <c r="N421" s="80">
        <v>1348298.8799999901</v>
      </c>
      <c r="O421" s="80">
        <v>75991.969999999797</v>
      </c>
      <c r="P421" s="80">
        <v>46890.389999999898</v>
      </c>
      <c r="Q421" s="80">
        <v>322614.90999999997</v>
      </c>
      <c r="R421" s="80">
        <v>216638.69999999899</v>
      </c>
      <c r="S421" s="80">
        <v>60006.459999999803</v>
      </c>
      <c r="T421" s="80">
        <v>223064.799999999</v>
      </c>
      <c r="U421" s="80">
        <v>22573.3999999999</v>
      </c>
      <c r="V421" s="80">
        <v>5283.8799999999101</v>
      </c>
      <c r="W421" s="80">
        <v>148483.44999999899</v>
      </c>
      <c r="X421" s="80">
        <v>-22177.67</v>
      </c>
      <c r="Y421" s="80">
        <v>61806.049999999901</v>
      </c>
      <c r="Z421" s="80">
        <v>187122.53999999899</v>
      </c>
      <c r="AA421" s="80">
        <v>1348298.8799999901</v>
      </c>
      <c r="AB421" s="80">
        <v>75991.969999999797</v>
      </c>
      <c r="AC421" s="80">
        <v>46890.389999999898</v>
      </c>
      <c r="AD421" s="80">
        <v>322614.90999999997</v>
      </c>
      <c r="AE421" s="80">
        <v>216638.69999999899</v>
      </c>
      <c r="AF421" s="80">
        <v>60006.459999999803</v>
      </c>
      <c r="AG421" s="80">
        <v>223064.799999999</v>
      </c>
      <c r="AH421" s="80">
        <v>22573.3999999999</v>
      </c>
      <c r="AI421" s="80">
        <v>5283.8799999999101</v>
      </c>
      <c r="AJ421" s="80">
        <v>148483.44999999899</v>
      </c>
      <c r="AK421" s="80">
        <v>-22177.67</v>
      </c>
      <c r="AL421" s="80">
        <v>61806.049999999901</v>
      </c>
      <c r="AM421" s="80">
        <v>187122.53999999899</v>
      </c>
      <c r="AN421" s="80">
        <v>1348298.8799999901</v>
      </c>
      <c r="AO421" s="80">
        <v>75991.969999999797</v>
      </c>
      <c r="AP421" s="80">
        <v>46890.389999999898</v>
      </c>
      <c r="AQ421" s="80">
        <v>322614.90999999997</v>
      </c>
      <c r="AR421" s="80">
        <v>216638.69999999899</v>
      </c>
      <c r="AS421" s="80">
        <v>60006.459999999803</v>
      </c>
      <c r="AT421" s="80">
        <v>223064.799999999</v>
      </c>
      <c r="AU421" s="80">
        <v>22573.3999999999</v>
      </c>
      <c r="AV421" s="80">
        <v>5283.8799999999101</v>
      </c>
      <c r="AW421" s="80">
        <v>148483.44999999899</v>
      </c>
      <c r="AX421" s="80">
        <v>-22177.67</v>
      </c>
      <c r="AY421" s="80">
        <v>61806.049999999901</v>
      </c>
      <c r="AZ421" s="80">
        <v>187122.53999999899</v>
      </c>
      <c r="BA421" s="80">
        <v>1348298.8799999901</v>
      </c>
    </row>
    <row r="422" spans="1:53">
      <c r="A422" s="151" t="s">
        <v>541</v>
      </c>
      <c r="B422" s="80">
        <v>0</v>
      </c>
      <c r="C422" s="80">
        <v>0</v>
      </c>
      <c r="D422" s="80">
        <v>0</v>
      </c>
      <c r="E422" s="80">
        <v>0</v>
      </c>
      <c r="F422" s="80">
        <v>0</v>
      </c>
      <c r="G422" s="80">
        <v>0</v>
      </c>
      <c r="H422" s="80">
        <v>0</v>
      </c>
      <c r="I422" s="80">
        <v>0</v>
      </c>
      <c r="J422" s="80">
        <v>0</v>
      </c>
      <c r="K422" s="80">
        <v>0</v>
      </c>
      <c r="L422" s="80">
        <v>0</v>
      </c>
      <c r="M422" s="80">
        <v>0</v>
      </c>
      <c r="N422" s="80">
        <v>0</v>
      </c>
      <c r="O422" s="80">
        <v>0</v>
      </c>
      <c r="P422" s="80">
        <v>0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80">
        <v>0</v>
      </c>
      <c r="W422" s="80">
        <v>0</v>
      </c>
      <c r="X422" s="80">
        <v>0</v>
      </c>
      <c r="Y422" s="80">
        <v>0</v>
      </c>
      <c r="Z422" s="80">
        <v>0</v>
      </c>
      <c r="AA422" s="80">
        <v>0</v>
      </c>
      <c r="AB422" s="80">
        <v>0</v>
      </c>
      <c r="AC422" s="80">
        <v>0</v>
      </c>
      <c r="AD422" s="80">
        <v>0</v>
      </c>
      <c r="AE422" s="80">
        <v>0</v>
      </c>
      <c r="AF422" s="80">
        <v>0</v>
      </c>
      <c r="AG422" s="80">
        <v>0</v>
      </c>
      <c r="AH422" s="80">
        <v>0</v>
      </c>
      <c r="AI422" s="80">
        <v>0</v>
      </c>
      <c r="AJ422" s="80">
        <v>0</v>
      </c>
      <c r="AK422" s="80">
        <v>0</v>
      </c>
      <c r="AL422" s="80">
        <v>0</v>
      </c>
      <c r="AM422" s="80">
        <v>0</v>
      </c>
      <c r="AN422" s="80">
        <v>0</v>
      </c>
      <c r="AO422" s="80">
        <v>0</v>
      </c>
      <c r="AP422" s="80">
        <v>0</v>
      </c>
      <c r="AQ422" s="80">
        <v>0</v>
      </c>
      <c r="AR422" s="80">
        <v>0</v>
      </c>
      <c r="AS422" s="80">
        <v>0</v>
      </c>
      <c r="AT422" s="80">
        <v>0</v>
      </c>
      <c r="AU422" s="80">
        <v>0</v>
      </c>
      <c r="AV422" s="80">
        <v>0</v>
      </c>
      <c r="AW422" s="80">
        <v>0</v>
      </c>
      <c r="AX422" s="80">
        <v>0</v>
      </c>
      <c r="AY422" s="80">
        <v>0</v>
      </c>
      <c r="AZ422" s="80">
        <v>0</v>
      </c>
      <c r="BA422" s="80">
        <v>0</v>
      </c>
    </row>
    <row r="423" spans="1:53">
      <c r="A423" s="151" t="s">
        <v>542</v>
      </c>
      <c r="B423" s="80">
        <v>498017.05999999901</v>
      </c>
      <c r="C423" s="80">
        <v>287593.989999999</v>
      </c>
      <c r="D423" s="80">
        <v>419133.34999999899</v>
      </c>
      <c r="E423" s="80">
        <v>299422.78999999998</v>
      </c>
      <c r="F423" s="80">
        <v>387651.109999999</v>
      </c>
      <c r="G423" s="80">
        <v>409939.77999999898</v>
      </c>
      <c r="H423" s="80">
        <v>393384.32</v>
      </c>
      <c r="I423" s="80">
        <v>375773.13999999902</v>
      </c>
      <c r="J423" s="80">
        <v>394582.42</v>
      </c>
      <c r="K423" s="80">
        <v>512728.40999999898</v>
      </c>
      <c r="L423" s="80">
        <v>377624.74999999901</v>
      </c>
      <c r="M423" s="80">
        <v>438550.72</v>
      </c>
      <c r="N423" s="80">
        <v>4794401.84</v>
      </c>
      <c r="O423" s="80">
        <v>498017.05999999901</v>
      </c>
      <c r="P423" s="80">
        <v>287593.989999999</v>
      </c>
      <c r="Q423" s="80">
        <v>419133.34999999899</v>
      </c>
      <c r="R423" s="80">
        <v>299422.78999999998</v>
      </c>
      <c r="S423" s="80">
        <v>387651.109999999</v>
      </c>
      <c r="T423" s="80">
        <v>409939.77999999898</v>
      </c>
      <c r="U423" s="80">
        <v>393384.32</v>
      </c>
      <c r="V423" s="80">
        <v>375773.13999999902</v>
      </c>
      <c r="W423" s="80">
        <v>394582.42</v>
      </c>
      <c r="X423" s="80">
        <v>512728.40999999898</v>
      </c>
      <c r="Y423" s="80">
        <v>377624.74999999901</v>
      </c>
      <c r="Z423" s="80">
        <v>438550.72</v>
      </c>
      <c r="AA423" s="80">
        <v>4794401.84</v>
      </c>
      <c r="AB423" s="80">
        <v>498017.05999999901</v>
      </c>
      <c r="AC423" s="80">
        <v>287593.989999999</v>
      </c>
      <c r="AD423" s="80">
        <v>419133.34999999899</v>
      </c>
      <c r="AE423" s="80">
        <v>299422.78999999998</v>
      </c>
      <c r="AF423" s="80">
        <v>387651.109999999</v>
      </c>
      <c r="AG423" s="80">
        <v>409939.77999999898</v>
      </c>
      <c r="AH423" s="80">
        <v>393384.32</v>
      </c>
      <c r="AI423" s="80">
        <v>375773.13999999902</v>
      </c>
      <c r="AJ423" s="80">
        <v>394582.42</v>
      </c>
      <c r="AK423" s="80">
        <v>512728.40999999898</v>
      </c>
      <c r="AL423" s="80">
        <v>377624.74999999901</v>
      </c>
      <c r="AM423" s="80">
        <v>438550.72</v>
      </c>
      <c r="AN423" s="80">
        <v>4794401.84</v>
      </c>
      <c r="AO423" s="80">
        <v>498017.05999999901</v>
      </c>
      <c r="AP423" s="80">
        <v>287593.989999999</v>
      </c>
      <c r="AQ423" s="80">
        <v>419133.34999999899</v>
      </c>
      <c r="AR423" s="80">
        <v>299422.78999999998</v>
      </c>
      <c r="AS423" s="80">
        <v>387651.109999999</v>
      </c>
      <c r="AT423" s="80">
        <v>409939.77999999898</v>
      </c>
      <c r="AU423" s="80">
        <v>393384.32</v>
      </c>
      <c r="AV423" s="80">
        <v>375773.13999999902</v>
      </c>
      <c r="AW423" s="80">
        <v>394582.42</v>
      </c>
      <c r="AX423" s="80">
        <v>512728.40999999898</v>
      </c>
      <c r="AY423" s="80">
        <v>377624.74999999901</v>
      </c>
      <c r="AZ423" s="80">
        <v>438550.72</v>
      </c>
      <c r="BA423" s="80">
        <v>4794401.84</v>
      </c>
    </row>
    <row r="424" spans="1:53">
      <c r="A424" s="151" t="s">
        <v>543</v>
      </c>
      <c r="B424" s="80">
        <v>84660.03</v>
      </c>
      <c r="C424" s="80">
        <v>115385.03</v>
      </c>
      <c r="D424" s="80">
        <v>91617.229999999894</v>
      </c>
      <c r="E424" s="80">
        <v>90805.03</v>
      </c>
      <c r="F424" s="80">
        <v>84660.03</v>
      </c>
      <c r="G424" s="80">
        <v>99868.08</v>
      </c>
      <c r="H424" s="80">
        <v>98147.48</v>
      </c>
      <c r="I424" s="80">
        <v>98147.48</v>
      </c>
      <c r="J424" s="80">
        <v>103186.38</v>
      </c>
      <c r="K424" s="80">
        <v>101711.58</v>
      </c>
      <c r="L424" s="80">
        <v>98147.48</v>
      </c>
      <c r="M424" s="80">
        <v>123341.98</v>
      </c>
      <c r="N424" s="80">
        <v>1189677.80999999</v>
      </c>
      <c r="O424" s="80">
        <v>84660.03</v>
      </c>
      <c r="P424" s="80">
        <v>115385.03</v>
      </c>
      <c r="Q424" s="80">
        <v>91617.229999999894</v>
      </c>
      <c r="R424" s="80">
        <v>90805.03</v>
      </c>
      <c r="S424" s="80">
        <v>84660.03</v>
      </c>
      <c r="T424" s="80">
        <v>99868.08</v>
      </c>
      <c r="U424" s="80">
        <v>98147.48</v>
      </c>
      <c r="V424" s="80">
        <v>98147.48</v>
      </c>
      <c r="W424" s="80">
        <v>103186.38</v>
      </c>
      <c r="X424" s="80">
        <v>101711.58</v>
      </c>
      <c r="Y424" s="80">
        <v>98147.48</v>
      </c>
      <c r="Z424" s="80">
        <v>123341.98</v>
      </c>
      <c r="AA424" s="80">
        <v>1189677.80999999</v>
      </c>
      <c r="AB424" s="80">
        <v>84660.03</v>
      </c>
      <c r="AC424" s="80">
        <v>115385.03</v>
      </c>
      <c r="AD424" s="80">
        <v>91617.229999999894</v>
      </c>
      <c r="AE424" s="80">
        <v>90805.03</v>
      </c>
      <c r="AF424" s="80">
        <v>84660.03</v>
      </c>
      <c r="AG424" s="80">
        <v>99868.08</v>
      </c>
      <c r="AH424" s="80">
        <v>98147.48</v>
      </c>
      <c r="AI424" s="80">
        <v>98147.48</v>
      </c>
      <c r="AJ424" s="80">
        <v>103186.38</v>
      </c>
      <c r="AK424" s="80">
        <v>101711.58</v>
      </c>
      <c r="AL424" s="80">
        <v>98147.48</v>
      </c>
      <c r="AM424" s="80">
        <v>123341.98</v>
      </c>
      <c r="AN424" s="80">
        <v>1189677.80999999</v>
      </c>
      <c r="AO424" s="80">
        <v>84660.03</v>
      </c>
      <c r="AP424" s="80">
        <v>115385.03</v>
      </c>
      <c r="AQ424" s="80">
        <v>91617.229999999894</v>
      </c>
      <c r="AR424" s="80">
        <v>90805.03</v>
      </c>
      <c r="AS424" s="80">
        <v>84660.03</v>
      </c>
      <c r="AT424" s="80">
        <v>99868.08</v>
      </c>
      <c r="AU424" s="80">
        <v>98147.48</v>
      </c>
      <c r="AV424" s="80">
        <v>98147.48</v>
      </c>
      <c r="AW424" s="80">
        <v>103186.38</v>
      </c>
      <c r="AX424" s="80">
        <v>101711.58</v>
      </c>
      <c r="AY424" s="80">
        <v>98147.48</v>
      </c>
      <c r="AZ424" s="80">
        <v>123341.98</v>
      </c>
      <c r="BA424" s="80">
        <v>1189677.80999999</v>
      </c>
    </row>
    <row r="425" spans="1:53">
      <c r="A425" s="151" t="s">
        <v>544</v>
      </c>
      <c r="B425" s="80">
        <v>257.49029999999999</v>
      </c>
      <c r="C425" s="80">
        <v>257.49029999999999</v>
      </c>
      <c r="D425" s="80">
        <v>-295.55969999999797</v>
      </c>
      <c r="E425" s="80">
        <v>257.49029999999999</v>
      </c>
      <c r="F425" s="80">
        <v>257.49029999999999</v>
      </c>
      <c r="G425" s="80">
        <v>-295.55969999999797</v>
      </c>
      <c r="H425" s="80">
        <v>257.49029999999999</v>
      </c>
      <c r="I425" s="80">
        <v>257.49029999999999</v>
      </c>
      <c r="J425" s="80">
        <v>-295.55969999999797</v>
      </c>
      <c r="K425" s="80">
        <v>257.49029999999999</v>
      </c>
      <c r="L425" s="80">
        <v>257.49029999999999</v>
      </c>
      <c r="M425" s="80">
        <v>-296.25969999999302</v>
      </c>
      <c r="N425" s="80">
        <v>876.98360000001605</v>
      </c>
      <c r="O425" s="80">
        <v>257.49029999999999</v>
      </c>
      <c r="P425" s="80">
        <v>257.49029999999999</v>
      </c>
      <c r="Q425" s="80">
        <v>-295.55969999999797</v>
      </c>
      <c r="R425" s="80">
        <v>257.49029999999999</v>
      </c>
      <c r="S425" s="80">
        <v>257.49029999999999</v>
      </c>
      <c r="T425" s="80">
        <v>-295.55969999999797</v>
      </c>
      <c r="U425" s="80">
        <v>257.49029999999999</v>
      </c>
      <c r="V425" s="80">
        <v>257.49029999999999</v>
      </c>
      <c r="W425" s="80">
        <v>-295.55969999999797</v>
      </c>
      <c r="X425" s="80">
        <v>257.49029999999999</v>
      </c>
      <c r="Y425" s="80">
        <v>257.49029999999999</v>
      </c>
      <c r="Z425" s="80">
        <v>-296.25969999999302</v>
      </c>
      <c r="AA425" s="80">
        <v>876.98360000001605</v>
      </c>
      <c r="AB425" s="80">
        <v>257.49029999999999</v>
      </c>
      <c r="AC425" s="80">
        <v>257.49029999999999</v>
      </c>
      <c r="AD425" s="80">
        <v>-295.55969999999797</v>
      </c>
      <c r="AE425" s="80">
        <v>257.49029999999999</v>
      </c>
      <c r="AF425" s="80">
        <v>257.49029999999999</v>
      </c>
      <c r="AG425" s="80">
        <v>-295.55969999999797</v>
      </c>
      <c r="AH425" s="80">
        <v>257.49029999999999</v>
      </c>
      <c r="AI425" s="80">
        <v>257.49029999999999</v>
      </c>
      <c r="AJ425" s="80">
        <v>-295.55969999999797</v>
      </c>
      <c r="AK425" s="80">
        <v>257.49029999999999</v>
      </c>
      <c r="AL425" s="80">
        <v>257.49029999999999</v>
      </c>
      <c r="AM425" s="80">
        <v>-296.25969999999302</v>
      </c>
      <c r="AN425" s="80">
        <v>876.98360000001605</v>
      </c>
      <c r="AO425" s="80">
        <v>257.49029999999999</v>
      </c>
      <c r="AP425" s="80">
        <v>257.49029999999999</v>
      </c>
      <c r="AQ425" s="80">
        <v>-295.55969999999797</v>
      </c>
      <c r="AR425" s="80">
        <v>257.49029999999999</v>
      </c>
      <c r="AS425" s="80">
        <v>257.49029999999999</v>
      </c>
      <c r="AT425" s="80">
        <v>-295.55969999999797</v>
      </c>
      <c r="AU425" s="80">
        <v>257.49029999999999</v>
      </c>
      <c r="AV425" s="80">
        <v>257.49029999999999</v>
      </c>
      <c r="AW425" s="80">
        <v>-295.55969999999797</v>
      </c>
      <c r="AX425" s="80">
        <v>257.49029999999999</v>
      </c>
      <c r="AY425" s="80">
        <v>257.49029999999999</v>
      </c>
      <c r="AZ425" s="80">
        <v>-296.25969999999302</v>
      </c>
      <c r="BA425" s="80">
        <v>876.98360000001605</v>
      </c>
    </row>
    <row r="426" spans="1:53">
      <c r="A426" s="151" t="s">
        <v>545</v>
      </c>
      <c r="B426" s="80">
        <v>0</v>
      </c>
      <c r="C426" s="80">
        <v>0</v>
      </c>
      <c r="D426" s="80">
        <v>0</v>
      </c>
      <c r="E426" s="80">
        <v>0</v>
      </c>
      <c r="F426" s="80">
        <v>0</v>
      </c>
      <c r="G426" s="80">
        <v>0</v>
      </c>
      <c r="H426" s="80">
        <v>0</v>
      </c>
      <c r="I426" s="80">
        <v>0</v>
      </c>
      <c r="J426" s="80">
        <v>0</v>
      </c>
      <c r="K426" s="80">
        <v>0</v>
      </c>
      <c r="L426" s="80">
        <v>0</v>
      </c>
      <c r="M426" s="80">
        <v>0</v>
      </c>
      <c r="N426" s="80">
        <v>0</v>
      </c>
      <c r="O426" s="80">
        <v>0</v>
      </c>
      <c r="P426" s="80">
        <v>0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80">
        <v>0</v>
      </c>
      <c r="W426" s="80">
        <v>0</v>
      </c>
      <c r="X426" s="80">
        <v>0</v>
      </c>
      <c r="Y426" s="80">
        <v>0</v>
      </c>
      <c r="Z426" s="80">
        <v>0</v>
      </c>
      <c r="AA426" s="80">
        <v>0</v>
      </c>
      <c r="AB426" s="80">
        <v>0</v>
      </c>
      <c r="AC426" s="80">
        <v>0</v>
      </c>
      <c r="AD426" s="80">
        <v>0</v>
      </c>
      <c r="AE426" s="80">
        <v>0</v>
      </c>
      <c r="AF426" s="80">
        <v>0</v>
      </c>
      <c r="AG426" s="80">
        <v>0</v>
      </c>
      <c r="AH426" s="80">
        <v>0</v>
      </c>
      <c r="AI426" s="80">
        <v>0</v>
      </c>
      <c r="AJ426" s="80">
        <v>0</v>
      </c>
      <c r="AK426" s="80">
        <v>0</v>
      </c>
      <c r="AL426" s="80">
        <v>0</v>
      </c>
      <c r="AM426" s="80">
        <v>0</v>
      </c>
      <c r="AN426" s="80">
        <v>0</v>
      </c>
      <c r="AO426" s="80">
        <v>0</v>
      </c>
      <c r="AP426" s="80">
        <v>0</v>
      </c>
      <c r="AQ426" s="80">
        <v>0</v>
      </c>
      <c r="AR426" s="80">
        <v>0</v>
      </c>
      <c r="AS426" s="80">
        <v>0</v>
      </c>
      <c r="AT426" s="80">
        <v>0</v>
      </c>
      <c r="AU426" s="80">
        <v>0</v>
      </c>
      <c r="AV426" s="80">
        <v>0</v>
      </c>
      <c r="AW426" s="80">
        <v>0</v>
      </c>
      <c r="AX426" s="80">
        <v>0</v>
      </c>
      <c r="AY426" s="80">
        <v>0</v>
      </c>
      <c r="AZ426" s="80">
        <v>0</v>
      </c>
      <c r="BA426" s="80">
        <v>0</v>
      </c>
    </row>
    <row r="427" spans="1:53">
      <c r="A427" s="151" t="s">
        <v>546</v>
      </c>
      <c r="B427" s="80">
        <v>0</v>
      </c>
      <c r="C427" s="80">
        <v>0</v>
      </c>
      <c r="D427" s="80">
        <v>0</v>
      </c>
      <c r="E427" s="80">
        <v>0</v>
      </c>
      <c r="F427" s="80">
        <v>0</v>
      </c>
      <c r="G427" s="80">
        <v>0</v>
      </c>
      <c r="H427" s="80">
        <v>0</v>
      </c>
      <c r="I427" s="80">
        <v>0</v>
      </c>
      <c r="J427" s="80">
        <v>0</v>
      </c>
      <c r="K427" s="80">
        <v>0</v>
      </c>
      <c r="L427" s="80">
        <v>0</v>
      </c>
      <c r="M427" s="80">
        <v>0</v>
      </c>
      <c r="N427" s="80">
        <v>0</v>
      </c>
      <c r="O427" s="80">
        <v>0</v>
      </c>
      <c r="P427" s="80">
        <v>0</v>
      </c>
      <c r="Q427" s="80">
        <v>0</v>
      </c>
      <c r="R427" s="80">
        <v>0</v>
      </c>
      <c r="S427" s="80">
        <v>0</v>
      </c>
      <c r="T427" s="80">
        <v>0</v>
      </c>
      <c r="U427" s="80">
        <v>0</v>
      </c>
      <c r="V427" s="80">
        <v>0</v>
      </c>
      <c r="W427" s="80">
        <v>0</v>
      </c>
      <c r="X427" s="80">
        <v>0</v>
      </c>
      <c r="Y427" s="80">
        <v>0</v>
      </c>
      <c r="Z427" s="80">
        <v>0</v>
      </c>
      <c r="AA427" s="80">
        <v>0</v>
      </c>
      <c r="AB427" s="80">
        <v>0</v>
      </c>
      <c r="AC427" s="80">
        <v>0</v>
      </c>
      <c r="AD427" s="80">
        <v>0</v>
      </c>
      <c r="AE427" s="80">
        <v>0</v>
      </c>
      <c r="AF427" s="80">
        <v>0</v>
      </c>
      <c r="AG427" s="80">
        <v>0</v>
      </c>
      <c r="AH427" s="80">
        <v>0</v>
      </c>
      <c r="AI427" s="80">
        <v>0</v>
      </c>
      <c r="AJ427" s="80">
        <v>0</v>
      </c>
      <c r="AK427" s="80">
        <v>0</v>
      </c>
      <c r="AL427" s="80">
        <v>0</v>
      </c>
      <c r="AM427" s="80">
        <v>0</v>
      </c>
      <c r="AN427" s="80">
        <v>0</v>
      </c>
      <c r="AO427" s="80">
        <v>0</v>
      </c>
      <c r="AP427" s="80">
        <v>0</v>
      </c>
      <c r="AQ427" s="80">
        <v>0</v>
      </c>
      <c r="AR427" s="80">
        <v>0</v>
      </c>
      <c r="AS427" s="80">
        <v>0</v>
      </c>
      <c r="AT427" s="80">
        <v>0</v>
      </c>
      <c r="AU427" s="80">
        <v>0</v>
      </c>
      <c r="AV427" s="80">
        <v>0</v>
      </c>
      <c r="AW427" s="80">
        <v>0</v>
      </c>
      <c r="AX427" s="80">
        <v>0</v>
      </c>
      <c r="AY427" s="80">
        <v>0</v>
      </c>
      <c r="AZ427" s="80">
        <v>0</v>
      </c>
      <c r="BA427" s="80">
        <v>0</v>
      </c>
    </row>
    <row r="428" spans="1:53">
      <c r="A428" s="151" t="s">
        <v>547</v>
      </c>
      <c r="B428" s="80">
        <v>2454131.0499999998</v>
      </c>
      <c r="C428" s="80">
        <v>2452896.9900000002</v>
      </c>
      <c r="D428" s="80">
        <v>2443168.0499999998</v>
      </c>
      <c r="E428" s="80">
        <v>2442732.3499999898</v>
      </c>
      <c r="F428" s="80">
        <v>2421280.11</v>
      </c>
      <c r="G428" s="80">
        <v>2442011.9300000002</v>
      </c>
      <c r="H428" s="80">
        <v>2439636.3199999998</v>
      </c>
      <c r="I428" s="80">
        <v>2439548.84</v>
      </c>
      <c r="J428" s="80">
        <v>2441624.0699999998</v>
      </c>
      <c r="K428" s="80">
        <v>2440121.11</v>
      </c>
      <c r="L428" s="80">
        <v>2422874.5499999998</v>
      </c>
      <c r="M428" s="80">
        <v>2438226.87</v>
      </c>
      <c r="N428" s="80">
        <v>29278252.239999998</v>
      </c>
      <c r="O428" s="80">
        <v>2454131.0499999998</v>
      </c>
      <c r="P428" s="80">
        <v>2452896.9900000002</v>
      </c>
      <c r="Q428" s="80">
        <v>2443168.0499999998</v>
      </c>
      <c r="R428" s="80">
        <v>2442732.3499999898</v>
      </c>
      <c r="S428" s="80">
        <v>2421280.11</v>
      </c>
      <c r="T428" s="80">
        <v>2442011.9300000002</v>
      </c>
      <c r="U428" s="80">
        <v>2439636.3199999998</v>
      </c>
      <c r="V428" s="80">
        <v>2439548.84</v>
      </c>
      <c r="W428" s="80">
        <v>2441624.0699999998</v>
      </c>
      <c r="X428" s="80">
        <v>2440121.11</v>
      </c>
      <c r="Y428" s="80">
        <v>2422874.5499999998</v>
      </c>
      <c r="Z428" s="80">
        <v>2438226.87</v>
      </c>
      <c r="AA428" s="80">
        <v>29278252.239999998</v>
      </c>
      <c r="AB428" s="80">
        <v>2454131.0499999998</v>
      </c>
      <c r="AC428" s="80">
        <v>2452896.9900000002</v>
      </c>
      <c r="AD428" s="80">
        <v>2443168.0499999998</v>
      </c>
      <c r="AE428" s="80">
        <v>2442732.3499999898</v>
      </c>
      <c r="AF428" s="80">
        <v>2421280.11</v>
      </c>
      <c r="AG428" s="80">
        <v>2442011.9300000002</v>
      </c>
      <c r="AH428" s="80">
        <v>2439636.3199999998</v>
      </c>
      <c r="AI428" s="80">
        <v>2439548.84</v>
      </c>
      <c r="AJ428" s="80">
        <v>2441624.0699999998</v>
      </c>
      <c r="AK428" s="80">
        <v>2440121.11</v>
      </c>
      <c r="AL428" s="80">
        <v>2422874.5499999998</v>
      </c>
      <c r="AM428" s="80">
        <v>2438226.87</v>
      </c>
      <c r="AN428" s="80">
        <v>29278252.239999998</v>
      </c>
      <c r="AO428" s="80">
        <v>2454131.0499999998</v>
      </c>
      <c r="AP428" s="80">
        <v>2452896.9900000002</v>
      </c>
      <c r="AQ428" s="80">
        <v>2443168.0499999998</v>
      </c>
      <c r="AR428" s="80">
        <v>2442732.3499999898</v>
      </c>
      <c r="AS428" s="80">
        <v>2421280.11</v>
      </c>
      <c r="AT428" s="80">
        <v>2442011.9300000002</v>
      </c>
      <c r="AU428" s="80">
        <v>2439636.3199999998</v>
      </c>
      <c r="AV428" s="80">
        <v>2439548.84</v>
      </c>
      <c r="AW428" s="80">
        <v>2441624.0699999998</v>
      </c>
      <c r="AX428" s="80">
        <v>2440121.11</v>
      </c>
      <c r="AY428" s="80">
        <v>2422874.5499999998</v>
      </c>
      <c r="AZ428" s="80">
        <v>2438226.87</v>
      </c>
      <c r="BA428" s="80">
        <v>29278252.239999998</v>
      </c>
    </row>
    <row r="429" spans="1:53">
      <c r="A429" s="151" t="s">
        <v>548</v>
      </c>
      <c r="B429" s="80">
        <v>3309701.2910500001</v>
      </c>
      <c r="C429" s="80">
        <v>3047249.8310500002</v>
      </c>
      <c r="D429" s="80">
        <v>3375620.0910499999</v>
      </c>
      <c r="E429" s="80">
        <v>3194987.0610500001</v>
      </c>
      <c r="F429" s="80">
        <v>3100869.13105</v>
      </c>
      <c r="G429" s="80">
        <v>3323725.5410500001</v>
      </c>
      <c r="H429" s="80">
        <v>3102160.5610500001</v>
      </c>
      <c r="I429" s="80">
        <v>3065998.7910500001</v>
      </c>
      <c r="J429" s="80">
        <v>3189795.5510499999</v>
      </c>
      <c r="K429" s="80">
        <v>3186265.42105</v>
      </c>
      <c r="L429" s="80">
        <v>3120106.6210499899</v>
      </c>
      <c r="M429" s="80">
        <v>3365624.8310500002</v>
      </c>
      <c r="N429" s="80">
        <v>38382104.722599998</v>
      </c>
      <c r="O429" s="80">
        <v>3402653.8626999902</v>
      </c>
      <c r="P429" s="80">
        <v>3140202.4027</v>
      </c>
      <c r="Q429" s="80">
        <v>3468572.66269999</v>
      </c>
      <c r="R429" s="80">
        <v>3287939.6327</v>
      </c>
      <c r="S429" s="80">
        <v>3193821.7026999998</v>
      </c>
      <c r="T429" s="80">
        <v>3416678.1126999999</v>
      </c>
      <c r="U429" s="80">
        <v>3195113.1327</v>
      </c>
      <c r="V429" s="80">
        <v>3158951.3626999902</v>
      </c>
      <c r="W429" s="80">
        <v>3282748.1226999899</v>
      </c>
      <c r="X429" s="80">
        <v>3279217.9926999998</v>
      </c>
      <c r="Y429" s="80">
        <v>3213059.1926999898</v>
      </c>
      <c r="Z429" s="80">
        <v>3458577.4027</v>
      </c>
      <c r="AA429" s="80">
        <v>39497535.582399897</v>
      </c>
      <c r="AB429" s="80">
        <v>3495057.4943499998</v>
      </c>
      <c r="AC429" s="80">
        <v>3232606.0343499999</v>
      </c>
      <c r="AD429" s="80">
        <v>3560976.2943499899</v>
      </c>
      <c r="AE429" s="80">
        <v>3380343.2643499901</v>
      </c>
      <c r="AF429" s="80">
        <v>3286225.3343499899</v>
      </c>
      <c r="AG429" s="80">
        <v>3509081.7443499998</v>
      </c>
      <c r="AH429" s="80">
        <v>3287516.7643499998</v>
      </c>
      <c r="AI429" s="80">
        <v>3251354.9943499998</v>
      </c>
      <c r="AJ429" s="80">
        <v>3375151.7543500001</v>
      </c>
      <c r="AK429" s="80">
        <v>3371621.6243499899</v>
      </c>
      <c r="AL429" s="80">
        <v>3305462.8243499999</v>
      </c>
      <c r="AM429" s="80">
        <v>3550981.0343499999</v>
      </c>
      <c r="AN429" s="80">
        <v>40606379.162199996</v>
      </c>
      <c r="AO429" s="80">
        <v>3586950.91599999</v>
      </c>
      <c r="AP429" s="80">
        <v>3324499.4559999998</v>
      </c>
      <c r="AQ429" s="80">
        <v>3652869.7159999898</v>
      </c>
      <c r="AR429" s="80">
        <v>3472236.68599999</v>
      </c>
      <c r="AS429" s="80">
        <v>3378118.7560000001</v>
      </c>
      <c r="AT429" s="80">
        <v>3600975.1660000002</v>
      </c>
      <c r="AU429" s="80">
        <v>3379410.1860000002</v>
      </c>
      <c r="AV429" s="80">
        <v>3343248.41599999</v>
      </c>
      <c r="AW429" s="80">
        <v>3467045.1759999902</v>
      </c>
      <c r="AX429" s="80">
        <v>3463515.0460000001</v>
      </c>
      <c r="AY429" s="80">
        <v>3397356.2459999998</v>
      </c>
      <c r="AZ429" s="80">
        <v>3642874.4559999998</v>
      </c>
      <c r="BA429" s="80">
        <v>41709100.222000003</v>
      </c>
    </row>
    <row r="430" spans="1:53">
      <c r="A430" s="151" t="s">
        <v>549</v>
      </c>
    </row>
    <row r="431" spans="1:53">
      <c r="A431" s="151" t="s">
        <v>550</v>
      </c>
      <c r="B431" s="80">
        <v>3510.91</v>
      </c>
      <c r="C431" s="80">
        <v>3510.91</v>
      </c>
      <c r="D431" s="80">
        <v>3633.7999999999902</v>
      </c>
      <c r="E431" s="80">
        <v>3633.7999999999902</v>
      </c>
      <c r="F431" s="80">
        <v>3633.7999999999902</v>
      </c>
      <c r="G431" s="80">
        <v>3633.7999999999902</v>
      </c>
      <c r="H431" s="80">
        <v>3633.7999999999902</v>
      </c>
      <c r="I431" s="80">
        <v>3633.7999999999902</v>
      </c>
      <c r="J431" s="80">
        <v>3633.7999999999902</v>
      </c>
      <c r="K431" s="80">
        <v>3633.7999999999902</v>
      </c>
      <c r="L431" s="80">
        <v>3633.7999999999902</v>
      </c>
      <c r="M431" s="80">
        <v>3633.7999999999902</v>
      </c>
      <c r="N431" s="80">
        <v>43359.82</v>
      </c>
      <c r="O431" s="80">
        <v>3510.91</v>
      </c>
      <c r="P431" s="80">
        <v>3510.91</v>
      </c>
      <c r="Q431" s="80">
        <v>3633.7999999999902</v>
      </c>
      <c r="R431" s="80">
        <v>3633.7999999999902</v>
      </c>
      <c r="S431" s="80">
        <v>3633.7999999999902</v>
      </c>
      <c r="T431" s="80">
        <v>3633.7999999999902</v>
      </c>
      <c r="U431" s="80">
        <v>3633.7999999999902</v>
      </c>
      <c r="V431" s="80">
        <v>3633.7999999999902</v>
      </c>
      <c r="W431" s="80">
        <v>3633.7999999999902</v>
      </c>
      <c r="X431" s="80">
        <v>3633.7999999999902</v>
      </c>
      <c r="Y431" s="80">
        <v>3633.7999999999902</v>
      </c>
      <c r="Z431" s="80">
        <v>3633.7999999999902</v>
      </c>
      <c r="AA431" s="80">
        <v>43359.82</v>
      </c>
      <c r="AB431" s="80">
        <v>3510.91</v>
      </c>
      <c r="AC431" s="80">
        <v>3510.91</v>
      </c>
      <c r="AD431" s="80">
        <v>3633.7999999999902</v>
      </c>
      <c r="AE431" s="80">
        <v>3633.7999999999902</v>
      </c>
      <c r="AF431" s="80">
        <v>3633.7999999999902</v>
      </c>
      <c r="AG431" s="80">
        <v>3633.7999999999902</v>
      </c>
      <c r="AH431" s="80">
        <v>3633.7999999999902</v>
      </c>
      <c r="AI431" s="80">
        <v>3633.7999999999902</v>
      </c>
      <c r="AJ431" s="80">
        <v>3633.7999999999902</v>
      </c>
      <c r="AK431" s="80">
        <v>3633.7999999999902</v>
      </c>
      <c r="AL431" s="80">
        <v>3633.7999999999902</v>
      </c>
      <c r="AM431" s="80">
        <v>3633.7999999999902</v>
      </c>
      <c r="AN431" s="80">
        <v>43359.82</v>
      </c>
      <c r="AO431" s="80">
        <v>3510.91</v>
      </c>
      <c r="AP431" s="80">
        <v>3510.91</v>
      </c>
      <c r="AQ431" s="80">
        <v>3633.7999999999902</v>
      </c>
      <c r="AR431" s="80">
        <v>3633.7999999999902</v>
      </c>
      <c r="AS431" s="80">
        <v>3633.7999999999902</v>
      </c>
      <c r="AT431" s="80">
        <v>3633.7999999999902</v>
      </c>
      <c r="AU431" s="80">
        <v>3633.7999999999902</v>
      </c>
      <c r="AV431" s="80">
        <v>3633.7999999999902</v>
      </c>
      <c r="AW431" s="80">
        <v>3633.7999999999902</v>
      </c>
      <c r="AX431" s="80">
        <v>3633.7999999999902</v>
      </c>
      <c r="AY431" s="80">
        <v>3633.7999999999902</v>
      </c>
      <c r="AZ431" s="80">
        <v>3633.7999999999902</v>
      </c>
      <c r="BA431" s="80">
        <v>43359.82</v>
      </c>
    </row>
    <row r="432" spans="1:53">
      <c r="A432" s="151" t="s">
        <v>551</v>
      </c>
      <c r="B432" s="80">
        <v>0</v>
      </c>
      <c r="C432" s="80">
        <v>0</v>
      </c>
      <c r="D432" s="80">
        <v>0</v>
      </c>
      <c r="E432" s="80">
        <v>0</v>
      </c>
      <c r="F432" s="80">
        <v>0</v>
      </c>
      <c r="G432" s="80">
        <v>0</v>
      </c>
      <c r="H432" s="80">
        <v>0</v>
      </c>
      <c r="I432" s="80">
        <v>0</v>
      </c>
      <c r="J432" s="80">
        <v>0</v>
      </c>
      <c r="K432" s="80">
        <v>0</v>
      </c>
      <c r="L432" s="80">
        <v>0</v>
      </c>
      <c r="M432" s="80">
        <v>0</v>
      </c>
      <c r="N432" s="80">
        <v>0</v>
      </c>
      <c r="O432" s="80">
        <v>0</v>
      </c>
      <c r="P432" s="80">
        <v>0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80">
        <v>0</v>
      </c>
      <c r="W432" s="80">
        <v>0</v>
      </c>
      <c r="X432" s="80">
        <v>0</v>
      </c>
      <c r="Y432" s="80">
        <v>0</v>
      </c>
      <c r="Z432" s="80">
        <v>0</v>
      </c>
      <c r="AA432" s="80">
        <v>0</v>
      </c>
      <c r="AB432" s="80">
        <v>0</v>
      </c>
      <c r="AC432" s="80">
        <v>0</v>
      </c>
      <c r="AD432" s="80">
        <v>0</v>
      </c>
      <c r="AE432" s="80">
        <v>0</v>
      </c>
      <c r="AF432" s="80">
        <v>0</v>
      </c>
      <c r="AG432" s="80">
        <v>0</v>
      </c>
      <c r="AH432" s="80">
        <v>0</v>
      </c>
      <c r="AI432" s="80">
        <v>0</v>
      </c>
      <c r="AJ432" s="80">
        <v>0</v>
      </c>
      <c r="AK432" s="80">
        <v>0</v>
      </c>
      <c r="AL432" s="80">
        <v>0</v>
      </c>
      <c r="AM432" s="80">
        <v>0</v>
      </c>
      <c r="AN432" s="80">
        <v>0</v>
      </c>
      <c r="AO432" s="80">
        <v>0</v>
      </c>
      <c r="AP432" s="80">
        <v>0</v>
      </c>
      <c r="AQ432" s="80">
        <v>0</v>
      </c>
      <c r="AR432" s="80">
        <v>0</v>
      </c>
      <c r="AS432" s="80">
        <v>0</v>
      </c>
      <c r="AT432" s="80">
        <v>0</v>
      </c>
      <c r="AU432" s="80">
        <v>0</v>
      </c>
      <c r="AV432" s="80">
        <v>0</v>
      </c>
      <c r="AW432" s="80">
        <v>0</v>
      </c>
      <c r="AX432" s="80">
        <v>0</v>
      </c>
      <c r="AY432" s="80">
        <v>0</v>
      </c>
      <c r="AZ432" s="80">
        <v>0</v>
      </c>
      <c r="BA432" s="80">
        <v>0</v>
      </c>
    </row>
    <row r="433" spans="1:53">
      <c r="A433" s="151" t="s">
        <v>552</v>
      </c>
      <c r="B433" s="80">
        <v>0</v>
      </c>
      <c r="C433" s="80">
        <v>0</v>
      </c>
      <c r="D433" s="80">
        <v>0</v>
      </c>
      <c r="E433" s="80">
        <v>0</v>
      </c>
      <c r="F433" s="80">
        <v>0</v>
      </c>
      <c r="G433" s="80">
        <v>0</v>
      </c>
      <c r="H433" s="80">
        <v>0</v>
      </c>
      <c r="I433" s="80">
        <v>0</v>
      </c>
      <c r="J433" s="80">
        <v>0</v>
      </c>
      <c r="K433" s="80">
        <v>0</v>
      </c>
      <c r="L433" s="80">
        <v>0</v>
      </c>
      <c r="M433" s="80">
        <v>0</v>
      </c>
      <c r="N433" s="80">
        <v>0</v>
      </c>
      <c r="O433" s="80">
        <v>0</v>
      </c>
      <c r="P433" s="80">
        <v>0</v>
      </c>
      <c r="Q433" s="80">
        <v>0</v>
      </c>
      <c r="R433" s="80">
        <v>0</v>
      </c>
      <c r="S433" s="80">
        <v>0</v>
      </c>
      <c r="T433" s="80">
        <v>0</v>
      </c>
      <c r="U433" s="80">
        <v>0</v>
      </c>
      <c r="V433" s="80">
        <v>0</v>
      </c>
      <c r="W433" s="80">
        <v>0</v>
      </c>
      <c r="X433" s="80">
        <v>0</v>
      </c>
      <c r="Y433" s="80">
        <v>0</v>
      </c>
      <c r="Z433" s="80">
        <v>0</v>
      </c>
      <c r="AA433" s="80">
        <v>0</v>
      </c>
      <c r="AB433" s="80">
        <v>0</v>
      </c>
      <c r="AC433" s="80">
        <v>0</v>
      </c>
      <c r="AD433" s="80">
        <v>0</v>
      </c>
      <c r="AE433" s="80">
        <v>0</v>
      </c>
      <c r="AF433" s="80">
        <v>0</v>
      </c>
      <c r="AG433" s="80">
        <v>0</v>
      </c>
      <c r="AH433" s="80">
        <v>0</v>
      </c>
      <c r="AI433" s="80">
        <v>0</v>
      </c>
      <c r="AJ433" s="80">
        <v>0</v>
      </c>
      <c r="AK433" s="80">
        <v>0</v>
      </c>
      <c r="AL433" s="80">
        <v>0</v>
      </c>
      <c r="AM433" s="80">
        <v>0</v>
      </c>
      <c r="AN433" s="80">
        <v>0</v>
      </c>
      <c r="AO433" s="80">
        <v>0</v>
      </c>
      <c r="AP433" s="80">
        <v>0</v>
      </c>
      <c r="AQ433" s="80">
        <v>0</v>
      </c>
      <c r="AR433" s="80">
        <v>0</v>
      </c>
      <c r="AS433" s="80">
        <v>0</v>
      </c>
      <c r="AT433" s="80">
        <v>0</v>
      </c>
      <c r="AU433" s="80">
        <v>0</v>
      </c>
      <c r="AV433" s="80">
        <v>0</v>
      </c>
      <c r="AW433" s="80">
        <v>0</v>
      </c>
      <c r="AX433" s="80">
        <v>0</v>
      </c>
      <c r="AY433" s="80">
        <v>0</v>
      </c>
      <c r="AZ433" s="80">
        <v>0</v>
      </c>
      <c r="BA433" s="80">
        <v>0</v>
      </c>
    </row>
    <row r="434" spans="1:53">
      <c r="A434" s="151" t="s">
        <v>553</v>
      </c>
      <c r="B434" s="80">
        <v>3510.91</v>
      </c>
      <c r="C434" s="80">
        <v>3510.91</v>
      </c>
      <c r="D434" s="80">
        <v>3633.7999999999902</v>
      </c>
      <c r="E434" s="80">
        <v>3633.7999999999902</v>
      </c>
      <c r="F434" s="80">
        <v>3633.7999999999902</v>
      </c>
      <c r="G434" s="80">
        <v>3633.7999999999902</v>
      </c>
      <c r="H434" s="80">
        <v>3633.7999999999902</v>
      </c>
      <c r="I434" s="80">
        <v>3633.7999999999902</v>
      </c>
      <c r="J434" s="80">
        <v>3633.7999999999902</v>
      </c>
      <c r="K434" s="80">
        <v>3633.7999999999902</v>
      </c>
      <c r="L434" s="80">
        <v>3633.7999999999902</v>
      </c>
      <c r="M434" s="80">
        <v>3633.7999999999902</v>
      </c>
      <c r="N434" s="80">
        <v>43359.82</v>
      </c>
      <c r="O434" s="80">
        <v>3510.91</v>
      </c>
      <c r="P434" s="80">
        <v>3510.91</v>
      </c>
      <c r="Q434" s="80">
        <v>3633.7999999999902</v>
      </c>
      <c r="R434" s="80">
        <v>3633.7999999999902</v>
      </c>
      <c r="S434" s="80">
        <v>3633.7999999999902</v>
      </c>
      <c r="T434" s="80">
        <v>3633.7999999999902</v>
      </c>
      <c r="U434" s="80">
        <v>3633.7999999999902</v>
      </c>
      <c r="V434" s="80">
        <v>3633.7999999999902</v>
      </c>
      <c r="W434" s="80">
        <v>3633.7999999999902</v>
      </c>
      <c r="X434" s="80">
        <v>3633.7999999999902</v>
      </c>
      <c r="Y434" s="80">
        <v>3633.7999999999902</v>
      </c>
      <c r="Z434" s="80">
        <v>3633.7999999999902</v>
      </c>
      <c r="AA434" s="80">
        <v>43359.82</v>
      </c>
      <c r="AB434" s="80">
        <v>3510.91</v>
      </c>
      <c r="AC434" s="80">
        <v>3510.91</v>
      </c>
      <c r="AD434" s="80">
        <v>3633.7999999999902</v>
      </c>
      <c r="AE434" s="80">
        <v>3633.7999999999902</v>
      </c>
      <c r="AF434" s="80">
        <v>3633.7999999999902</v>
      </c>
      <c r="AG434" s="80">
        <v>3633.7999999999902</v>
      </c>
      <c r="AH434" s="80">
        <v>3633.7999999999902</v>
      </c>
      <c r="AI434" s="80">
        <v>3633.7999999999902</v>
      </c>
      <c r="AJ434" s="80">
        <v>3633.7999999999902</v>
      </c>
      <c r="AK434" s="80">
        <v>3633.7999999999902</v>
      </c>
      <c r="AL434" s="80">
        <v>3633.7999999999902</v>
      </c>
      <c r="AM434" s="80">
        <v>3633.7999999999902</v>
      </c>
      <c r="AN434" s="80">
        <v>43359.82</v>
      </c>
      <c r="AO434" s="80">
        <v>3510.91</v>
      </c>
      <c r="AP434" s="80">
        <v>3510.91</v>
      </c>
      <c r="AQ434" s="80">
        <v>3633.7999999999902</v>
      </c>
      <c r="AR434" s="80">
        <v>3633.7999999999902</v>
      </c>
      <c r="AS434" s="80">
        <v>3633.7999999999902</v>
      </c>
      <c r="AT434" s="80">
        <v>3633.7999999999902</v>
      </c>
      <c r="AU434" s="80">
        <v>3633.7999999999902</v>
      </c>
      <c r="AV434" s="80">
        <v>3633.7999999999902</v>
      </c>
      <c r="AW434" s="80">
        <v>3633.7999999999902</v>
      </c>
      <c r="AX434" s="80">
        <v>3633.7999999999902</v>
      </c>
      <c r="AY434" s="80">
        <v>3633.7999999999902</v>
      </c>
      <c r="AZ434" s="80">
        <v>3633.7999999999902</v>
      </c>
      <c r="BA434" s="80">
        <v>43359.82</v>
      </c>
    </row>
    <row r="435" spans="1:53">
      <c r="A435" s="151" t="s">
        <v>554</v>
      </c>
    </row>
    <row r="436" spans="1:53">
      <c r="A436" s="151" t="s">
        <v>555</v>
      </c>
      <c r="B436" s="80">
        <v>1645540.23</v>
      </c>
      <c r="C436" s="80">
        <v>1413893.39</v>
      </c>
      <c r="D436" s="80">
        <v>1497842.57</v>
      </c>
      <c r="E436" s="80">
        <v>1629169.33</v>
      </c>
      <c r="F436" s="80">
        <v>1611016.38</v>
      </c>
      <c r="G436" s="80">
        <v>1613307.87</v>
      </c>
      <c r="H436" s="80">
        <v>1577584.33</v>
      </c>
      <c r="I436" s="80">
        <v>1453170.58</v>
      </c>
      <c r="J436" s="80">
        <v>1544518.51</v>
      </c>
      <c r="K436" s="80">
        <v>1641365.14</v>
      </c>
      <c r="L436" s="80">
        <v>1412308.37</v>
      </c>
      <c r="M436" s="80">
        <v>1798313.37</v>
      </c>
      <c r="N436" s="80">
        <v>18838030.07</v>
      </c>
      <c r="O436" s="80">
        <v>1630898.3566666599</v>
      </c>
      <c r="P436" s="80">
        <v>1399251.5166666601</v>
      </c>
      <c r="Q436" s="80">
        <v>1483200.69666666</v>
      </c>
      <c r="R436" s="80">
        <v>1614527.45666666</v>
      </c>
      <c r="S436" s="80">
        <v>1596374.5066666601</v>
      </c>
      <c r="T436" s="80">
        <v>1598665.9966666601</v>
      </c>
      <c r="U436" s="80">
        <v>1562942.45666666</v>
      </c>
      <c r="V436" s="80">
        <v>1438528.70666666</v>
      </c>
      <c r="W436" s="80">
        <v>1529876.63666666</v>
      </c>
      <c r="X436" s="80">
        <v>1626723.2666666601</v>
      </c>
      <c r="Y436" s="80">
        <v>1397666.4966666601</v>
      </c>
      <c r="Z436" s="80">
        <v>1783671.4966666601</v>
      </c>
      <c r="AA436" s="80">
        <v>18662327.59</v>
      </c>
      <c r="AB436" s="80">
        <v>1631136.7108333299</v>
      </c>
      <c r="AC436" s="80">
        <v>1399489.8708333301</v>
      </c>
      <c r="AD436" s="80">
        <v>1483439.05083333</v>
      </c>
      <c r="AE436" s="80">
        <v>1614765.81083333</v>
      </c>
      <c r="AF436" s="80">
        <v>1596612.8608333301</v>
      </c>
      <c r="AG436" s="80">
        <v>1598904.3508333301</v>
      </c>
      <c r="AH436" s="80">
        <v>1563180.81083333</v>
      </c>
      <c r="AI436" s="80">
        <v>1438767.06083333</v>
      </c>
      <c r="AJ436" s="80">
        <v>1530114.99083333</v>
      </c>
      <c r="AK436" s="80">
        <v>1626961.6208333301</v>
      </c>
      <c r="AL436" s="80">
        <v>1397904.8508333301</v>
      </c>
      <c r="AM436" s="80">
        <v>1783909.8508333301</v>
      </c>
      <c r="AN436" s="80">
        <v>18665187.84</v>
      </c>
      <c r="AO436" s="80">
        <v>1631026.4191666599</v>
      </c>
      <c r="AP436" s="80">
        <v>1399379.5791666601</v>
      </c>
      <c r="AQ436" s="80">
        <v>1483328.75916666</v>
      </c>
      <c r="AR436" s="80">
        <v>1614655.51916666</v>
      </c>
      <c r="AS436" s="80">
        <v>1596502.5691666601</v>
      </c>
      <c r="AT436" s="80">
        <v>1598794.0591666601</v>
      </c>
      <c r="AU436" s="80">
        <v>1563070.51916666</v>
      </c>
      <c r="AV436" s="80">
        <v>1438656.76916666</v>
      </c>
      <c r="AW436" s="80">
        <v>1530004.69916666</v>
      </c>
      <c r="AX436" s="80">
        <v>1626851.3291666601</v>
      </c>
      <c r="AY436" s="80">
        <v>1397794.5591666601</v>
      </c>
      <c r="AZ436" s="80">
        <v>1783799.5591666601</v>
      </c>
      <c r="BA436" s="80">
        <v>18663864.34</v>
      </c>
    </row>
    <row r="437" spans="1:53">
      <c r="A437" s="151" t="s">
        <v>556</v>
      </c>
      <c r="B437" s="80">
        <v>62517.113960416304</v>
      </c>
      <c r="C437" s="80">
        <v>62517.113960416304</v>
      </c>
      <c r="D437" s="80">
        <v>62517.113960416304</v>
      </c>
      <c r="E437" s="80">
        <v>62517.113960416304</v>
      </c>
      <c r="F437" s="80">
        <v>62517.113960416304</v>
      </c>
      <c r="G437" s="80">
        <v>62517.113960416304</v>
      </c>
      <c r="H437" s="80">
        <v>62517.113960416304</v>
      </c>
      <c r="I437" s="80">
        <v>62517.113960416304</v>
      </c>
      <c r="J437" s="80">
        <v>62517.113960416304</v>
      </c>
      <c r="K437" s="80">
        <v>62517.113960416304</v>
      </c>
      <c r="L437" s="80">
        <v>62517.113960416304</v>
      </c>
      <c r="M437" s="80">
        <v>62517.113960416304</v>
      </c>
      <c r="N437" s="80">
        <v>750205.367524995</v>
      </c>
      <c r="O437" s="80">
        <v>126590.767156166</v>
      </c>
      <c r="P437" s="80">
        <v>126590.767156166</v>
      </c>
      <c r="Q437" s="80">
        <v>126590.767156166</v>
      </c>
      <c r="R437" s="80">
        <v>126590.767156166</v>
      </c>
      <c r="S437" s="80">
        <v>126590.767156166</v>
      </c>
      <c r="T437" s="80">
        <v>126590.767156166</v>
      </c>
      <c r="U437" s="80">
        <v>126590.767156166</v>
      </c>
      <c r="V437" s="80">
        <v>126590.767156166</v>
      </c>
      <c r="W437" s="80">
        <v>126590.767156166</v>
      </c>
      <c r="X437" s="80">
        <v>126590.767156166</v>
      </c>
      <c r="Y437" s="80">
        <v>126590.767156166</v>
      </c>
      <c r="Z437" s="80">
        <v>126590.767156166</v>
      </c>
      <c r="AA437" s="80">
        <v>1519089.20587399</v>
      </c>
      <c r="AB437" s="80">
        <v>191951.52176281801</v>
      </c>
      <c r="AC437" s="80">
        <v>191951.52176281801</v>
      </c>
      <c r="AD437" s="80">
        <v>191951.52176281801</v>
      </c>
      <c r="AE437" s="80">
        <v>191951.52176281801</v>
      </c>
      <c r="AF437" s="80">
        <v>191951.52176281801</v>
      </c>
      <c r="AG437" s="80">
        <v>191951.52176281801</v>
      </c>
      <c r="AH437" s="80">
        <v>191951.52176281801</v>
      </c>
      <c r="AI437" s="80">
        <v>191951.52176281801</v>
      </c>
      <c r="AJ437" s="80">
        <v>191951.52176281801</v>
      </c>
      <c r="AK437" s="80">
        <v>191951.52176281801</v>
      </c>
      <c r="AL437" s="80">
        <v>191951.52176281801</v>
      </c>
      <c r="AM437" s="80">
        <v>191951.52176281801</v>
      </c>
      <c r="AN437" s="80">
        <v>2303418.2611538102</v>
      </c>
      <c r="AO437" s="80">
        <v>257618.29020687201</v>
      </c>
      <c r="AP437" s="80">
        <v>257618.29020687201</v>
      </c>
      <c r="AQ437" s="80">
        <v>257618.29020687201</v>
      </c>
      <c r="AR437" s="80">
        <v>257618.29020687201</v>
      </c>
      <c r="AS437" s="80">
        <v>257618.29020687201</v>
      </c>
      <c r="AT437" s="80">
        <v>257618.29020687201</v>
      </c>
      <c r="AU437" s="80">
        <v>257618.29020687201</v>
      </c>
      <c r="AV437" s="80">
        <v>257618.29020687201</v>
      </c>
      <c r="AW437" s="80">
        <v>257618.29020687201</v>
      </c>
      <c r="AX437" s="80">
        <v>257618.29020687201</v>
      </c>
      <c r="AY437" s="80">
        <v>257618.29020687201</v>
      </c>
      <c r="AZ437" s="80">
        <v>257618.29020687201</v>
      </c>
      <c r="BA437" s="80">
        <v>3091419.4824824599</v>
      </c>
    </row>
    <row r="438" spans="1:53">
      <c r="A438" s="151" t="s">
        <v>557</v>
      </c>
      <c r="B438" s="80">
        <v>0</v>
      </c>
      <c r="C438" s="80">
        <v>0</v>
      </c>
      <c r="D438" s="80">
        <v>0</v>
      </c>
      <c r="E438" s="80">
        <v>0</v>
      </c>
      <c r="F438" s="80">
        <v>0</v>
      </c>
      <c r="G438" s="80">
        <v>0</v>
      </c>
      <c r="H438" s="80">
        <v>0</v>
      </c>
      <c r="I438" s="80">
        <v>0</v>
      </c>
      <c r="J438" s="80">
        <v>0</v>
      </c>
      <c r="K438" s="80">
        <v>0</v>
      </c>
      <c r="L438" s="80">
        <v>0</v>
      </c>
      <c r="M438" s="80">
        <v>0</v>
      </c>
      <c r="N438" s="80">
        <v>0</v>
      </c>
      <c r="O438" s="80">
        <v>412587.44216966699</v>
      </c>
      <c r="P438" s="80">
        <v>412587.44216966699</v>
      </c>
      <c r="Q438" s="80">
        <v>412587.44216966699</v>
      </c>
      <c r="R438" s="80">
        <v>412587.44216966699</v>
      </c>
      <c r="S438" s="80">
        <v>412587.44216966699</v>
      </c>
      <c r="T438" s="80">
        <v>412587.44216966699</v>
      </c>
      <c r="U438" s="80">
        <v>412587.44216966699</v>
      </c>
      <c r="V438" s="80">
        <v>412587.44216966699</v>
      </c>
      <c r="W438" s="80">
        <v>412587.44216966699</v>
      </c>
      <c r="X438" s="80">
        <v>412587.44216966699</v>
      </c>
      <c r="Y438" s="80">
        <v>412587.44216966699</v>
      </c>
      <c r="Z438" s="80">
        <v>412587.44216966699</v>
      </c>
      <c r="AA438" s="80">
        <v>4951049.3060360001</v>
      </c>
      <c r="AB438" s="80">
        <v>181917.773333333</v>
      </c>
      <c r="AC438" s="80">
        <v>181917.773333333</v>
      </c>
      <c r="AD438" s="80">
        <v>181917.773333333</v>
      </c>
      <c r="AE438" s="80">
        <v>181917.773333333</v>
      </c>
      <c r="AF438" s="80">
        <v>181917.773333333</v>
      </c>
      <c r="AG438" s="80">
        <v>181917.773333333</v>
      </c>
      <c r="AH438" s="80">
        <v>181917.773333333</v>
      </c>
      <c r="AI438" s="80">
        <v>181917.773333333</v>
      </c>
      <c r="AJ438" s="80">
        <v>181917.773333333</v>
      </c>
      <c r="AK438" s="80">
        <v>181917.773333333</v>
      </c>
      <c r="AL438" s="80">
        <v>181917.773333333</v>
      </c>
      <c r="AM438" s="80">
        <v>181917.773333333</v>
      </c>
      <c r="AN438" s="80">
        <v>2183013.27999999</v>
      </c>
      <c r="AO438" s="80">
        <v>189402.373333333</v>
      </c>
      <c r="AP438" s="80">
        <v>189402.373333333</v>
      </c>
      <c r="AQ438" s="80">
        <v>189402.373333333</v>
      </c>
      <c r="AR438" s="80">
        <v>189402.373333333</v>
      </c>
      <c r="AS438" s="80">
        <v>189402.373333333</v>
      </c>
      <c r="AT438" s="80">
        <v>189402.373333333</v>
      </c>
      <c r="AU438" s="80">
        <v>189402.373333333</v>
      </c>
      <c r="AV438" s="80">
        <v>189402.373333333</v>
      </c>
      <c r="AW438" s="80">
        <v>189402.373333333</v>
      </c>
      <c r="AX438" s="80">
        <v>189402.373333333</v>
      </c>
      <c r="AY438" s="80">
        <v>189402.373333333</v>
      </c>
      <c r="AZ438" s="80">
        <v>189402.373333333</v>
      </c>
      <c r="BA438" s="80">
        <v>2272828.4799999902</v>
      </c>
    </row>
    <row r="439" spans="1:53">
      <c r="A439" s="151" t="s">
        <v>558</v>
      </c>
      <c r="B439" s="80">
        <v>0</v>
      </c>
      <c r="C439" s="80">
        <v>0</v>
      </c>
      <c r="D439" s="80">
        <v>0</v>
      </c>
      <c r="E439" s="80">
        <v>0</v>
      </c>
      <c r="F439" s="80">
        <v>0</v>
      </c>
      <c r="G439" s="80">
        <v>0</v>
      </c>
      <c r="H439" s="80">
        <v>0</v>
      </c>
      <c r="I439" s="80">
        <v>0</v>
      </c>
      <c r="J439" s="80">
        <v>0</v>
      </c>
      <c r="K439" s="80">
        <v>0</v>
      </c>
      <c r="L439" s="80">
        <v>0</v>
      </c>
      <c r="M439" s="80">
        <v>0</v>
      </c>
      <c r="N439" s="80">
        <v>0</v>
      </c>
      <c r="O439" s="80">
        <v>0</v>
      </c>
      <c r="P439" s="80">
        <v>0</v>
      </c>
      <c r="Q439" s="80">
        <v>0</v>
      </c>
      <c r="R439" s="80">
        <v>0</v>
      </c>
      <c r="S439" s="80">
        <v>0</v>
      </c>
      <c r="T439" s="80">
        <v>0</v>
      </c>
      <c r="U439" s="80">
        <v>0</v>
      </c>
      <c r="V439" s="80">
        <v>0</v>
      </c>
      <c r="W439" s="80">
        <v>0</v>
      </c>
      <c r="X439" s="80">
        <v>0</v>
      </c>
      <c r="Y439" s="80">
        <v>0</v>
      </c>
      <c r="Z439" s="80">
        <v>0</v>
      </c>
      <c r="AA439" s="80">
        <v>0</v>
      </c>
      <c r="AB439" s="80">
        <v>0</v>
      </c>
      <c r="AC439" s="80">
        <v>0</v>
      </c>
      <c r="AD439" s="80">
        <v>0</v>
      </c>
      <c r="AE439" s="80">
        <v>0</v>
      </c>
      <c r="AF439" s="80">
        <v>0</v>
      </c>
      <c r="AG439" s="80">
        <v>0</v>
      </c>
      <c r="AH439" s="80">
        <v>0</v>
      </c>
      <c r="AI439" s="80">
        <v>0</v>
      </c>
      <c r="AJ439" s="80">
        <v>0</v>
      </c>
      <c r="AK439" s="80">
        <v>0</v>
      </c>
      <c r="AL439" s="80">
        <v>0</v>
      </c>
      <c r="AM439" s="80">
        <v>0</v>
      </c>
      <c r="AN439" s="80">
        <v>0</v>
      </c>
      <c r="AO439" s="80">
        <v>0</v>
      </c>
      <c r="AP439" s="80">
        <v>0</v>
      </c>
      <c r="AQ439" s="80">
        <v>0</v>
      </c>
      <c r="AR439" s="80">
        <v>0</v>
      </c>
      <c r="AS439" s="80">
        <v>0</v>
      </c>
      <c r="AT439" s="80">
        <v>0</v>
      </c>
      <c r="AU439" s="80">
        <v>0</v>
      </c>
      <c r="AV439" s="80">
        <v>0</v>
      </c>
      <c r="AW439" s="80">
        <v>0</v>
      </c>
      <c r="AX439" s="80">
        <v>0</v>
      </c>
      <c r="AY439" s="80">
        <v>0</v>
      </c>
      <c r="AZ439" s="80">
        <v>0</v>
      </c>
      <c r="BA439" s="80">
        <v>0</v>
      </c>
    </row>
    <row r="440" spans="1:53">
      <c r="A440" s="151" t="s">
        <v>559</v>
      </c>
      <c r="B440" s="80">
        <v>294185.98</v>
      </c>
      <c r="C440" s="80">
        <v>294185.98</v>
      </c>
      <c r="D440" s="80">
        <v>452482.95999999897</v>
      </c>
      <c r="E440" s="80">
        <v>294185.98</v>
      </c>
      <c r="F440" s="80">
        <v>294185.98</v>
      </c>
      <c r="G440" s="80">
        <v>294185.98</v>
      </c>
      <c r="H440" s="80">
        <v>294185.98</v>
      </c>
      <c r="I440" s="80">
        <v>294185.98</v>
      </c>
      <c r="J440" s="80">
        <v>451561.20999999897</v>
      </c>
      <c r="K440" s="80">
        <v>294185.98</v>
      </c>
      <c r="L440" s="80">
        <v>294185.98</v>
      </c>
      <c r="M440" s="80">
        <v>296029.48</v>
      </c>
      <c r="N440" s="80">
        <v>3847747.47</v>
      </c>
      <c r="O440" s="80">
        <v>294185.98</v>
      </c>
      <c r="P440" s="80">
        <v>294185.98</v>
      </c>
      <c r="Q440" s="80">
        <v>452482.95999999897</v>
      </c>
      <c r="R440" s="80">
        <v>294185.98</v>
      </c>
      <c r="S440" s="80">
        <v>294185.98</v>
      </c>
      <c r="T440" s="80">
        <v>294185.98</v>
      </c>
      <c r="U440" s="80">
        <v>294185.98</v>
      </c>
      <c r="V440" s="80">
        <v>294185.98</v>
      </c>
      <c r="W440" s="80">
        <v>451561.20999999897</v>
      </c>
      <c r="X440" s="80">
        <v>294185.98</v>
      </c>
      <c r="Y440" s="80">
        <v>294185.98</v>
      </c>
      <c r="Z440" s="80">
        <v>296029.48</v>
      </c>
      <c r="AA440" s="80">
        <v>3847747.47</v>
      </c>
      <c r="AB440" s="80">
        <v>294185.98</v>
      </c>
      <c r="AC440" s="80">
        <v>294185.98</v>
      </c>
      <c r="AD440" s="80">
        <v>452482.95999999897</v>
      </c>
      <c r="AE440" s="80">
        <v>294185.98</v>
      </c>
      <c r="AF440" s="80">
        <v>294185.98</v>
      </c>
      <c r="AG440" s="80">
        <v>294185.98</v>
      </c>
      <c r="AH440" s="80">
        <v>294185.98</v>
      </c>
      <c r="AI440" s="80">
        <v>294185.98</v>
      </c>
      <c r="AJ440" s="80">
        <v>451561.20999999897</v>
      </c>
      <c r="AK440" s="80">
        <v>294185.98</v>
      </c>
      <c r="AL440" s="80">
        <v>294185.98</v>
      </c>
      <c r="AM440" s="80">
        <v>296029.48</v>
      </c>
      <c r="AN440" s="80">
        <v>3847747.47</v>
      </c>
      <c r="AO440" s="80">
        <v>294185.98</v>
      </c>
      <c r="AP440" s="80">
        <v>294185.98</v>
      </c>
      <c r="AQ440" s="80">
        <v>452482.95999999897</v>
      </c>
      <c r="AR440" s="80">
        <v>294185.98</v>
      </c>
      <c r="AS440" s="80">
        <v>294185.98</v>
      </c>
      <c r="AT440" s="80">
        <v>294185.98</v>
      </c>
      <c r="AU440" s="80">
        <v>294185.98</v>
      </c>
      <c r="AV440" s="80">
        <v>294185.98</v>
      </c>
      <c r="AW440" s="80">
        <v>451561.20999999897</v>
      </c>
      <c r="AX440" s="80">
        <v>294185.98</v>
      </c>
      <c r="AY440" s="80">
        <v>294185.98</v>
      </c>
      <c r="AZ440" s="80">
        <v>296029.48</v>
      </c>
      <c r="BA440" s="80">
        <v>3847747.47</v>
      </c>
    </row>
    <row r="441" spans="1:53">
      <c r="A441" s="151" t="s">
        <v>560</v>
      </c>
      <c r="B441" s="80">
        <v>2002243.32396041</v>
      </c>
      <c r="C441" s="80">
        <v>1770596.4839604101</v>
      </c>
      <c r="D441" s="80">
        <v>2012842.64396041</v>
      </c>
      <c r="E441" s="80">
        <v>1985872.4239604101</v>
      </c>
      <c r="F441" s="80">
        <v>1967719.4739604101</v>
      </c>
      <c r="G441" s="80">
        <v>1970010.9639604101</v>
      </c>
      <c r="H441" s="80">
        <v>1934287.4239604101</v>
      </c>
      <c r="I441" s="80">
        <v>1809873.6739604101</v>
      </c>
      <c r="J441" s="80">
        <v>2058596.83396041</v>
      </c>
      <c r="K441" s="80">
        <v>1998068.2339604101</v>
      </c>
      <c r="L441" s="80">
        <v>1769011.4639604101</v>
      </c>
      <c r="M441" s="80">
        <v>2156859.9639604101</v>
      </c>
      <c r="N441" s="80">
        <v>23435982.907524999</v>
      </c>
      <c r="O441" s="80">
        <v>2464262.5459925001</v>
      </c>
      <c r="P441" s="80">
        <v>2232615.7059924998</v>
      </c>
      <c r="Q441" s="80">
        <v>2474861.8659924902</v>
      </c>
      <c r="R441" s="80">
        <v>2447891.6459924998</v>
      </c>
      <c r="S441" s="80">
        <v>2429738.6959925001</v>
      </c>
      <c r="T441" s="80">
        <v>2432030.1859924998</v>
      </c>
      <c r="U441" s="80">
        <v>2396306.6459924998</v>
      </c>
      <c r="V441" s="80">
        <v>2271892.8959924998</v>
      </c>
      <c r="W441" s="80">
        <v>2520616.0559924999</v>
      </c>
      <c r="X441" s="80">
        <v>2460087.4559924998</v>
      </c>
      <c r="Y441" s="80">
        <v>2231030.6859924998</v>
      </c>
      <c r="Z441" s="80">
        <v>2618879.1859924998</v>
      </c>
      <c r="AA441" s="80">
        <v>28980213.571910001</v>
      </c>
      <c r="AB441" s="80">
        <v>2299191.9859294798</v>
      </c>
      <c r="AC441" s="80">
        <v>2067545.14592948</v>
      </c>
      <c r="AD441" s="80">
        <v>2309791.3059294801</v>
      </c>
      <c r="AE441" s="80">
        <v>2282821.0859294799</v>
      </c>
      <c r="AF441" s="80">
        <v>2264668.1359294802</v>
      </c>
      <c r="AG441" s="80">
        <v>2266959.62592948</v>
      </c>
      <c r="AH441" s="80">
        <v>2231236.0859294799</v>
      </c>
      <c r="AI441" s="80">
        <v>2106822.3359294799</v>
      </c>
      <c r="AJ441" s="80">
        <v>2355545.4959294801</v>
      </c>
      <c r="AK441" s="80">
        <v>2295016.89592948</v>
      </c>
      <c r="AL441" s="80">
        <v>2065960.12592948</v>
      </c>
      <c r="AM441" s="80">
        <v>2453808.62592948</v>
      </c>
      <c r="AN441" s="80">
        <v>26999366.851153798</v>
      </c>
      <c r="AO441" s="80">
        <v>2372233.06270687</v>
      </c>
      <c r="AP441" s="80">
        <v>2140586.2227068702</v>
      </c>
      <c r="AQ441" s="80">
        <v>2382832.3827068699</v>
      </c>
      <c r="AR441" s="80">
        <v>2355862.1627068701</v>
      </c>
      <c r="AS441" s="80">
        <v>2337709.2127068699</v>
      </c>
      <c r="AT441" s="80">
        <v>2340000.7027068702</v>
      </c>
      <c r="AU441" s="80">
        <v>2304277.1627068701</v>
      </c>
      <c r="AV441" s="80">
        <v>2179863.4127068701</v>
      </c>
      <c r="AW441" s="80">
        <v>2428586.5727068698</v>
      </c>
      <c r="AX441" s="80">
        <v>2368057.9727068702</v>
      </c>
      <c r="AY441" s="80">
        <v>2139001.2027068702</v>
      </c>
      <c r="AZ441" s="80">
        <v>2526849.7027068702</v>
      </c>
      <c r="BA441" s="80">
        <v>27875859.772482399</v>
      </c>
    </row>
    <row r="442" spans="1:53">
      <c r="A442" s="151" t="s">
        <v>561</v>
      </c>
    </row>
    <row r="443" spans="1:53">
      <c r="A443" s="151" t="s">
        <v>562</v>
      </c>
      <c r="B443" s="80">
        <v>5725.41</v>
      </c>
      <c r="C443" s="80">
        <v>0</v>
      </c>
      <c r="D443" s="80">
        <v>0</v>
      </c>
      <c r="E443" s="80">
        <v>0</v>
      </c>
      <c r="F443" s="80">
        <v>0</v>
      </c>
      <c r="G443" s="80">
        <v>0</v>
      </c>
      <c r="H443" s="80">
        <v>59561.1</v>
      </c>
      <c r="I443" s="80">
        <v>0</v>
      </c>
      <c r="J443" s="80">
        <v>0</v>
      </c>
      <c r="K443" s="80">
        <v>0</v>
      </c>
      <c r="L443" s="80">
        <v>0</v>
      </c>
      <c r="M443" s="80">
        <v>0</v>
      </c>
      <c r="N443" s="80">
        <v>65286.5099999999</v>
      </c>
      <c r="O443" s="80">
        <v>5725.41</v>
      </c>
      <c r="P443" s="80">
        <v>0</v>
      </c>
      <c r="Q443" s="80">
        <v>0</v>
      </c>
      <c r="R443" s="80">
        <v>0</v>
      </c>
      <c r="S443" s="80">
        <v>0</v>
      </c>
      <c r="T443" s="80">
        <v>0</v>
      </c>
      <c r="U443" s="80">
        <v>59561.1</v>
      </c>
      <c r="V443" s="80">
        <v>0</v>
      </c>
      <c r="W443" s="80">
        <v>0</v>
      </c>
      <c r="X443" s="80">
        <v>0</v>
      </c>
      <c r="Y443" s="80">
        <v>0</v>
      </c>
      <c r="Z443" s="80">
        <v>0</v>
      </c>
      <c r="AA443" s="80">
        <v>65286.5099999999</v>
      </c>
      <c r="AB443" s="80">
        <v>5725.41</v>
      </c>
      <c r="AC443" s="80">
        <v>0</v>
      </c>
      <c r="AD443" s="80">
        <v>0</v>
      </c>
      <c r="AE443" s="80">
        <v>0</v>
      </c>
      <c r="AF443" s="80">
        <v>0</v>
      </c>
      <c r="AG443" s="80">
        <v>0</v>
      </c>
      <c r="AH443" s="80">
        <v>59561.1</v>
      </c>
      <c r="AI443" s="80">
        <v>0</v>
      </c>
      <c r="AJ443" s="80">
        <v>0</v>
      </c>
      <c r="AK443" s="80">
        <v>0</v>
      </c>
      <c r="AL443" s="80">
        <v>0</v>
      </c>
      <c r="AM443" s="80">
        <v>0</v>
      </c>
      <c r="AN443" s="80">
        <v>65286.5099999999</v>
      </c>
      <c r="AO443" s="80">
        <v>5725.41</v>
      </c>
      <c r="AP443" s="80">
        <v>0</v>
      </c>
      <c r="AQ443" s="80">
        <v>0</v>
      </c>
      <c r="AR443" s="80">
        <v>0</v>
      </c>
      <c r="AS443" s="80">
        <v>0</v>
      </c>
      <c r="AT443" s="80">
        <v>0</v>
      </c>
      <c r="AU443" s="80">
        <v>59561.1</v>
      </c>
      <c r="AV443" s="80">
        <v>0</v>
      </c>
      <c r="AW443" s="80">
        <v>0</v>
      </c>
      <c r="AX443" s="80">
        <v>0</v>
      </c>
      <c r="AY443" s="80">
        <v>0</v>
      </c>
      <c r="AZ443" s="80">
        <v>0</v>
      </c>
      <c r="BA443" s="80">
        <v>65286.5099999999</v>
      </c>
    </row>
    <row r="444" spans="1:53">
      <c r="A444" s="151" t="s">
        <v>563</v>
      </c>
      <c r="B444" s="80">
        <v>0</v>
      </c>
      <c r="C444" s="80">
        <v>0</v>
      </c>
      <c r="D444" s="80">
        <v>0</v>
      </c>
      <c r="E444" s="80">
        <v>0</v>
      </c>
      <c r="F444" s="80">
        <v>0</v>
      </c>
      <c r="G444" s="80">
        <v>0</v>
      </c>
      <c r="H444" s="80">
        <v>0</v>
      </c>
      <c r="I444" s="80">
        <v>0</v>
      </c>
      <c r="J444" s="80">
        <v>0</v>
      </c>
      <c r="K444" s="80">
        <v>0</v>
      </c>
      <c r="L444" s="80">
        <v>0</v>
      </c>
      <c r="M444" s="80">
        <v>0</v>
      </c>
      <c r="N444" s="80">
        <v>0</v>
      </c>
      <c r="O444" s="80">
        <v>0</v>
      </c>
      <c r="P444" s="80">
        <v>0</v>
      </c>
      <c r="Q444" s="80">
        <v>0</v>
      </c>
      <c r="R444" s="80">
        <v>0</v>
      </c>
      <c r="S444" s="80">
        <v>0</v>
      </c>
      <c r="T444" s="80">
        <v>0</v>
      </c>
      <c r="U444" s="80">
        <v>0</v>
      </c>
      <c r="V444" s="80">
        <v>0</v>
      </c>
      <c r="W444" s="80">
        <v>0</v>
      </c>
      <c r="X444" s="80">
        <v>0</v>
      </c>
      <c r="Y444" s="80">
        <v>0</v>
      </c>
      <c r="Z444" s="80">
        <v>0</v>
      </c>
      <c r="AA444" s="80">
        <v>0</v>
      </c>
      <c r="AB444" s="80">
        <v>0</v>
      </c>
      <c r="AC444" s="80">
        <v>0</v>
      </c>
      <c r="AD444" s="80">
        <v>0</v>
      </c>
      <c r="AE444" s="80">
        <v>0</v>
      </c>
      <c r="AF444" s="80">
        <v>0</v>
      </c>
      <c r="AG444" s="80">
        <v>0</v>
      </c>
      <c r="AH444" s="80">
        <v>0</v>
      </c>
      <c r="AI444" s="80">
        <v>0</v>
      </c>
      <c r="AJ444" s="80">
        <v>0</v>
      </c>
      <c r="AK444" s="80">
        <v>0</v>
      </c>
      <c r="AL444" s="80">
        <v>0</v>
      </c>
      <c r="AM444" s="80">
        <v>0</v>
      </c>
      <c r="AN444" s="80">
        <v>0</v>
      </c>
      <c r="AO444" s="80">
        <v>0</v>
      </c>
      <c r="AP444" s="80">
        <v>0</v>
      </c>
      <c r="AQ444" s="80">
        <v>0</v>
      </c>
      <c r="AR444" s="80">
        <v>0</v>
      </c>
      <c r="AS444" s="80">
        <v>0</v>
      </c>
      <c r="AT444" s="80">
        <v>0</v>
      </c>
      <c r="AU444" s="80">
        <v>0</v>
      </c>
      <c r="AV444" s="80">
        <v>0</v>
      </c>
      <c r="AW444" s="80">
        <v>0</v>
      </c>
      <c r="AX444" s="80">
        <v>0</v>
      </c>
      <c r="AY444" s="80">
        <v>0</v>
      </c>
      <c r="AZ444" s="80">
        <v>0</v>
      </c>
      <c r="BA444" s="80">
        <v>0</v>
      </c>
    </row>
    <row r="445" spans="1:53">
      <c r="A445" s="151" t="s">
        <v>564</v>
      </c>
      <c r="B445" s="80">
        <v>1804559.93</v>
      </c>
      <c r="C445" s="80">
        <v>1804559.93</v>
      </c>
      <c r="D445" s="80">
        <v>1804559.93</v>
      </c>
      <c r="E445" s="80">
        <v>1804559.93</v>
      </c>
      <c r="F445" s="80">
        <v>1804559.93</v>
      </c>
      <c r="G445" s="80">
        <v>1804559.93</v>
      </c>
      <c r="H445" s="80">
        <v>1804559.93</v>
      </c>
      <c r="I445" s="80">
        <v>1804559.93</v>
      </c>
      <c r="J445" s="80">
        <v>1804559.93</v>
      </c>
      <c r="K445" s="80">
        <v>1804559.93</v>
      </c>
      <c r="L445" s="80">
        <v>1804559.93</v>
      </c>
      <c r="M445" s="80">
        <v>1804559.93</v>
      </c>
      <c r="N445" s="80">
        <v>21654719.1599999</v>
      </c>
      <c r="O445" s="80">
        <v>1804559.93</v>
      </c>
      <c r="P445" s="80">
        <v>1804559.93</v>
      </c>
      <c r="Q445" s="80">
        <v>1804559.93</v>
      </c>
      <c r="R445" s="80">
        <v>1804559.93</v>
      </c>
      <c r="S445" s="80">
        <v>1804559.93</v>
      </c>
      <c r="T445" s="80">
        <v>1804559.93</v>
      </c>
      <c r="U445" s="80">
        <v>1804559.93</v>
      </c>
      <c r="V445" s="80">
        <v>1804559.93</v>
      </c>
      <c r="W445" s="80">
        <v>1804559.93</v>
      </c>
      <c r="X445" s="80">
        <v>1804559.93</v>
      </c>
      <c r="Y445" s="80">
        <v>1804559.93</v>
      </c>
      <c r="Z445" s="80">
        <v>1804559.93</v>
      </c>
      <c r="AA445" s="80">
        <v>21654719.1599999</v>
      </c>
      <c r="AB445" s="80">
        <v>1804559.93</v>
      </c>
      <c r="AC445" s="80">
        <v>1804559.93</v>
      </c>
      <c r="AD445" s="80">
        <v>1804559.93</v>
      </c>
      <c r="AE445" s="80">
        <v>1804559.93</v>
      </c>
      <c r="AF445" s="80">
        <v>1804559.93</v>
      </c>
      <c r="AG445" s="80">
        <v>1804559.93</v>
      </c>
      <c r="AH445" s="80">
        <v>1804559.93</v>
      </c>
      <c r="AI445" s="80">
        <v>1804559.93</v>
      </c>
      <c r="AJ445" s="80">
        <v>1804559.93</v>
      </c>
      <c r="AK445" s="80">
        <v>1804559.93</v>
      </c>
      <c r="AL445" s="80">
        <v>1804559.93</v>
      </c>
      <c r="AM445" s="80">
        <v>1804559.93</v>
      </c>
      <c r="AN445" s="80">
        <v>21654719.1599999</v>
      </c>
      <c r="AO445" s="80">
        <v>1804559.93</v>
      </c>
      <c r="AP445" s="80">
        <v>1804559.93</v>
      </c>
      <c r="AQ445" s="80">
        <v>1804559.93</v>
      </c>
      <c r="AR445" s="80">
        <v>1804559.93</v>
      </c>
      <c r="AS445" s="80">
        <v>1804559.93</v>
      </c>
      <c r="AT445" s="80">
        <v>1804559.93</v>
      </c>
      <c r="AU445" s="80">
        <v>1804559.93</v>
      </c>
      <c r="AV445" s="80">
        <v>1804559.93</v>
      </c>
      <c r="AW445" s="80">
        <v>1804559.93</v>
      </c>
      <c r="AX445" s="80">
        <v>1804559.93</v>
      </c>
      <c r="AY445" s="80">
        <v>1804559.93</v>
      </c>
      <c r="AZ445" s="80">
        <v>1804559.93</v>
      </c>
      <c r="BA445" s="80">
        <v>21654719.1599999</v>
      </c>
    </row>
    <row r="446" spans="1:53">
      <c r="A446" s="151" t="s">
        <v>565</v>
      </c>
      <c r="B446" s="80">
        <v>249793.63</v>
      </c>
      <c r="C446" s="80">
        <v>249793.63</v>
      </c>
      <c r="D446" s="80">
        <v>249793.63</v>
      </c>
      <c r="E446" s="80">
        <v>249793.63</v>
      </c>
      <c r="F446" s="80">
        <v>249793.63</v>
      </c>
      <c r="G446" s="80">
        <v>249793.63</v>
      </c>
      <c r="H446" s="80">
        <v>249793.63</v>
      </c>
      <c r="I446" s="80">
        <v>249793.63</v>
      </c>
      <c r="J446" s="80">
        <v>249793.63</v>
      </c>
      <c r="K446" s="80">
        <v>249793.63</v>
      </c>
      <c r="L446" s="80">
        <v>249793.63</v>
      </c>
      <c r="M446" s="80">
        <v>249793.63</v>
      </c>
      <c r="N446" s="80">
        <v>2997523.56</v>
      </c>
      <c r="O446" s="80">
        <v>249793.63</v>
      </c>
      <c r="P446" s="80">
        <v>249793.63</v>
      </c>
      <c r="Q446" s="80">
        <v>249793.63</v>
      </c>
      <c r="R446" s="80">
        <v>249793.63</v>
      </c>
      <c r="S446" s="80">
        <v>249793.63</v>
      </c>
      <c r="T446" s="80">
        <v>249793.63</v>
      </c>
      <c r="U446" s="80">
        <v>249793.63</v>
      </c>
      <c r="V446" s="80">
        <v>249793.63</v>
      </c>
      <c r="W446" s="80">
        <v>249793.63</v>
      </c>
      <c r="X446" s="80">
        <v>249793.63</v>
      </c>
      <c r="Y446" s="80">
        <v>249793.63</v>
      </c>
      <c r="Z446" s="80">
        <v>249793.63</v>
      </c>
      <c r="AA446" s="80">
        <v>2997523.56</v>
      </c>
      <c r="AB446" s="80">
        <v>249793.63</v>
      </c>
      <c r="AC446" s="80">
        <v>249793.63</v>
      </c>
      <c r="AD446" s="80">
        <v>249793.63</v>
      </c>
      <c r="AE446" s="80">
        <v>249793.63</v>
      </c>
      <c r="AF446" s="80">
        <v>249793.63</v>
      </c>
      <c r="AG446" s="80">
        <v>249793.63</v>
      </c>
      <c r="AH446" s="80">
        <v>249793.63</v>
      </c>
      <c r="AI446" s="80">
        <v>249793.63</v>
      </c>
      <c r="AJ446" s="80">
        <v>249793.63</v>
      </c>
      <c r="AK446" s="80">
        <v>249793.63</v>
      </c>
      <c r="AL446" s="80">
        <v>249793.63</v>
      </c>
      <c r="AM446" s="80">
        <v>249793.63</v>
      </c>
      <c r="AN446" s="80">
        <v>2997523.56</v>
      </c>
      <c r="AO446" s="80">
        <v>249793.63</v>
      </c>
      <c r="AP446" s="80">
        <v>249793.63</v>
      </c>
      <c r="AQ446" s="80">
        <v>249793.63</v>
      </c>
      <c r="AR446" s="80">
        <v>249793.63</v>
      </c>
      <c r="AS446" s="80">
        <v>249793.63</v>
      </c>
      <c r="AT446" s="80">
        <v>249793.63</v>
      </c>
      <c r="AU446" s="80">
        <v>249793.63</v>
      </c>
      <c r="AV446" s="80">
        <v>249793.63</v>
      </c>
      <c r="AW446" s="80">
        <v>249793.63</v>
      </c>
      <c r="AX446" s="80">
        <v>249793.63</v>
      </c>
      <c r="AY446" s="80">
        <v>249793.63</v>
      </c>
      <c r="AZ446" s="80">
        <v>249793.63</v>
      </c>
      <c r="BA446" s="80">
        <v>2997523.56</v>
      </c>
    </row>
    <row r="447" spans="1:53">
      <c r="A447" s="151" t="s">
        <v>566</v>
      </c>
      <c r="B447" s="80">
        <v>2060078.97</v>
      </c>
      <c r="C447" s="80">
        <v>2054353.56</v>
      </c>
      <c r="D447" s="80">
        <v>2054353.56</v>
      </c>
      <c r="E447" s="80">
        <v>2054353.56</v>
      </c>
      <c r="F447" s="80">
        <v>2054353.56</v>
      </c>
      <c r="G447" s="80">
        <v>2054353.56</v>
      </c>
      <c r="H447" s="80">
        <v>2113914.6599999899</v>
      </c>
      <c r="I447" s="80">
        <v>2054353.56</v>
      </c>
      <c r="J447" s="80">
        <v>2054353.56</v>
      </c>
      <c r="K447" s="80">
        <v>2054353.56</v>
      </c>
      <c r="L447" s="80">
        <v>2054353.56</v>
      </c>
      <c r="M447" s="80">
        <v>2054353.56</v>
      </c>
      <c r="N447" s="80">
        <v>24717529.2299999</v>
      </c>
      <c r="O447" s="80">
        <v>2060078.97</v>
      </c>
      <c r="P447" s="80">
        <v>2054353.56</v>
      </c>
      <c r="Q447" s="80">
        <v>2054353.56</v>
      </c>
      <c r="R447" s="80">
        <v>2054353.56</v>
      </c>
      <c r="S447" s="80">
        <v>2054353.56</v>
      </c>
      <c r="T447" s="80">
        <v>2054353.56</v>
      </c>
      <c r="U447" s="80">
        <v>2113914.6599999899</v>
      </c>
      <c r="V447" s="80">
        <v>2054353.56</v>
      </c>
      <c r="W447" s="80">
        <v>2054353.56</v>
      </c>
      <c r="X447" s="80">
        <v>2054353.56</v>
      </c>
      <c r="Y447" s="80">
        <v>2054353.56</v>
      </c>
      <c r="Z447" s="80">
        <v>2054353.56</v>
      </c>
      <c r="AA447" s="80">
        <v>24717529.2299999</v>
      </c>
      <c r="AB447" s="80">
        <v>2060078.97</v>
      </c>
      <c r="AC447" s="80">
        <v>2054353.56</v>
      </c>
      <c r="AD447" s="80">
        <v>2054353.56</v>
      </c>
      <c r="AE447" s="80">
        <v>2054353.56</v>
      </c>
      <c r="AF447" s="80">
        <v>2054353.56</v>
      </c>
      <c r="AG447" s="80">
        <v>2054353.56</v>
      </c>
      <c r="AH447" s="80">
        <v>2113914.6599999899</v>
      </c>
      <c r="AI447" s="80">
        <v>2054353.56</v>
      </c>
      <c r="AJ447" s="80">
        <v>2054353.56</v>
      </c>
      <c r="AK447" s="80">
        <v>2054353.56</v>
      </c>
      <c r="AL447" s="80">
        <v>2054353.56</v>
      </c>
      <c r="AM447" s="80">
        <v>2054353.56</v>
      </c>
      <c r="AN447" s="80">
        <v>24717529.2299999</v>
      </c>
      <c r="AO447" s="80">
        <v>2060078.97</v>
      </c>
      <c r="AP447" s="80">
        <v>2054353.56</v>
      </c>
      <c r="AQ447" s="80">
        <v>2054353.56</v>
      </c>
      <c r="AR447" s="80">
        <v>2054353.56</v>
      </c>
      <c r="AS447" s="80">
        <v>2054353.56</v>
      </c>
      <c r="AT447" s="80">
        <v>2054353.56</v>
      </c>
      <c r="AU447" s="80">
        <v>2113914.6599999899</v>
      </c>
      <c r="AV447" s="80">
        <v>2054353.56</v>
      </c>
      <c r="AW447" s="80">
        <v>2054353.56</v>
      </c>
      <c r="AX447" s="80">
        <v>2054353.56</v>
      </c>
      <c r="AY447" s="80">
        <v>2054353.56</v>
      </c>
      <c r="AZ447" s="80">
        <v>2054353.56</v>
      </c>
      <c r="BA447" s="80">
        <v>24717529.2299999</v>
      </c>
    </row>
    <row r="448" spans="1:53">
      <c r="A448" s="151" t="s">
        <v>567</v>
      </c>
    </row>
    <row r="449" spans="1:53">
      <c r="A449" s="151" t="s">
        <v>568</v>
      </c>
      <c r="B449" s="80">
        <v>37711166</v>
      </c>
      <c r="C449" s="80">
        <v>37711166</v>
      </c>
      <c r="D449" s="80">
        <v>37711166</v>
      </c>
      <c r="E449" s="80">
        <v>0</v>
      </c>
      <c r="F449" s="80">
        <v>0</v>
      </c>
      <c r="G449" s="80">
        <v>0</v>
      </c>
      <c r="H449" s="80">
        <v>0</v>
      </c>
      <c r="I449" s="80">
        <v>0</v>
      </c>
      <c r="J449" s="80">
        <v>0</v>
      </c>
      <c r="K449" s="80">
        <v>0</v>
      </c>
      <c r="L449" s="80">
        <v>0</v>
      </c>
      <c r="M449" s="80">
        <v>0</v>
      </c>
      <c r="N449" s="80">
        <v>113133497.999999</v>
      </c>
      <c r="O449" s="80">
        <v>0</v>
      </c>
      <c r="P449" s="80">
        <v>0</v>
      </c>
      <c r="Q449" s="80">
        <v>0</v>
      </c>
      <c r="R449" s="80">
        <v>0</v>
      </c>
      <c r="S449" s="80">
        <v>0</v>
      </c>
      <c r="T449" s="80">
        <v>0</v>
      </c>
      <c r="U449" s="80">
        <v>0</v>
      </c>
      <c r="V449" s="80">
        <v>0</v>
      </c>
      <c r="W449" s="80">
        <v>0</v>
      </c>
      <c r="X449" s="80">
        <v>0</v>
      </c>
      <c r="Y449" s="80">
        <v>0</v>
      </c>
      <c r="Z449" s="80">
        <v>0</v>
      </c>
      <c r="AA449" s="80">
        <v>0</v>
      </c>
      <c r="AB449" s="80">
        <v>0</v>
      </c>
      <c r="AC449" s="80">
        <v>0</v>
      </c>
      <c r="AD449" s="80">
        <v>0</v>
      </c>
      <c r="AE449" s="80">
        <v>0</v>
      </c>
      <c r="AF449" s="80">
        <v>0</v>
      </c>
      <c r="AG449" s="80">
        <v>0</v>
      </c>
      <c r="AH449" s="80">
        <v>0</v>
      </c>
      <c r="AI449" s="80">
        <v>0</v>
      </c>
      <c r="AJ449" s="80">
        <v>0</v>
      </c>
      <c r="AK449" s="80">
        <v>0</v>
      </c>
      <c r="AL449" s="80">
        <v>0</v>
      </c>
      <c r="AM449" s="80">
        <v>0</v>
      </c>
      <c r="AN449" s="80">
        <v>0</v>
      </c>
      <c r="AO449" s="80">
        <v>0</v>
      </c>
      <c r="AP449" s="80">
        <v>0</v>
      </c>
      <c r="AQ449" s="80">
        <v>0</v>
      </c>
      <c r="AR449" s="80">
        <v>0</v>
      </c>
      <c r="AS449" s="80">
        <v>0</v>
      </c>
      <c r="AT449" s="80">
        <v>0</v>
      </c>
      <c r="AU449" s="80">
        <v>0</v>
      </c>
      <c r="AV449" s="80">
        <v>0</v>
      </c>
      <c r="AW449" s="80">
        <v>0</v>
      </c>
      <c r="AX449" s="80">
        <v>0</v>
      </c>
      <c r="AY449" s="80">
        <v>0</v>
      </c>
      <c r="AZ449" s="80">
        <v>0</v>
      </c>
      <c r="BA449" s="80">
        <v>0</v>
      </c>
    </row>
    <row r="450" spans="1:53">
      <c r="A450" s="151" t="s">
        <v>569</v>
      </c>
      <c r="B450" s="80">
        <v>0</v>
      </c>
      <c r="C450" s="80">
        <v>0</v>
      </c>
      <c r="D450" s="80">
        <v>0</v>
      </c>
      <c r="E450" s="80">
        <v>0</v>
      </c>
      <c r="F450" s="80">
        <v>0</v>
      </c>
      <c r="G450" s="80">
        <v>0</v>
      </c>
      <c r="H450" s="80">
        <v>0</v>
      </c>
      <c r="I450" s="80">
        <v>0</v>
      </c>
      <c r="J450" s="80">
        <v>0</v>
      </c>
      <c r="K450" s="80">
        <v>0</v>
      </c>
      <c r="L450" s="80">
        <v>0</v>
      </c>
      <c r="M450" s="80">
        <v>0</v>
      </c>
      <c r="N450" s="80">
        <v>0</v>
      </c>
      <c r="O450" s="80">
        <v>0</v>
      </c>
      <c r="P450" s="80">
        <v>0</v>
      </c>
      <c r="Q450" s="80">
        <v>0</v>
      </c>
      <c r="R450" s="80">
        <v>0</v>
      </c>
      <c r="S450" s="80">
        <v>0</v>
      </c>
      <c r="T450" s="80">
        <v>0</v>
      </c>
      <c r="U450" s="80">
        <v>0</v>
      </c>
      <c r="V450" s="80">
        <v>0</v>
      </c>
      <c r="W450" s="80">
        <v>0</v>
      </c>
      <c r="X450" s="80">
        <v>0</v>
      </c>
      <c r="Y450" s="80">
        <v>0</v>
      </c>
      <c r="Z450" s="80">
        <v>0</v>
      </c>
      <c r="AA450" s="80">
        <v>0</v>
      </c>
      <c r="AB450" s="80">
        <v>0</v>
      </c>
      <c r="AC450" s="80">
        <v>0</v>
      </c>
      <c r="AD450" s="80">
        <v>0</v>
      </c>
      <c r="AE450" s="80">
        <v>0</v>
      </c>
      <c r="AF450" s="80">
        <v>0</v>
      </c>
      <c r="AG450" s="80">
        <v>0</v>
      </c>
      <c r="AH450" s="80">
        <v>0</v>
      </c>
      <c r="AI450" s="80">
        <v>0</v>
      </c>
      <c r="AJ450" s="80">
        <v>0</v>
      </c>
      <c r="AK450" s="80">
        <v>0</v>
      </c>
      <c r="AL450" s="80">
        <v>0</v>
      </c>
      <c r="AM450" s="80">
        <v>0</v>
      </c>
      <c r="AN450" s="80">
        <v>0</v>
      </c>
      <c r="AO450" s="80">
        <v>0</v>
      </c>
      <c r="AP450" s="80">
        <v>0</v>
      </c>
      <c r="AQ450" s="80">
        <v>0</v>
      </c>
      <c r="AR450" s="80">
        <v>0</v>
      </c>
      <c r="AS450" s="80">
        <v>0</v>
      </c>
      <c r="AT450" s="80">
        <v>0</v>
      </c>
      <c r="AU450" s="80">
        <v>0</v>
      </c>
      <c r="AV450" s="80">
        <v>0</v>
      </c>
      <c r="AW450" s="80">
        <v>0</v>
      </c>
      <c r="AX450" s="80">
        <v>0</v>
      </c>
      <c r="AY450" s="80">
        <v>0</v>
      </c>
      <c r="AZ450" s="80">
        <v>0</v>
      </c>
      <c r="BA450" s="80">
        <v>0</v>
      </c>
    </row>
    <row r="451" spans="1:53">
      <c r="A451" s="151" t="s">
        <v>570</v>
      </c>
      <c r="B451" s="80">
        <v>37711166</v>
      </c>
      <c r="C451" s="80">
        <v>37711166</v>
      </c>
      <c r="D451" s="80">
        <v>37711166</v>
      </c>
      <c r="E451" s="80">
        <v>0</v>
      </c>
      <c r="F451" s="80">
        <v>0</v>
      </c>
      <c r="G451" s="80">
        <v>0</v>
      </c>
      <c r="H451" s="80">
        <v>0</v>
      </c>
      <c r="I451" s="80">
        <v>0</v>
      </c>
      <c r="J451" s="80">
        <v>0</v>
      </c>
      <c r="K451" s="80">
        <v>0</v>
      </c>
      <c r="L451" s="80">
        <v>0</v>
      </c>
      <c r="M451" s="80">
        <v>0</v>
      </c>
      <c r="N451" s="80">
        <v>113133497.999999</v>
      </c>
      <c r="O451" s="80">
        <v>0</v>
      </c>
      <c r="P451" s="80">
        <v>0</v>
      </c>
      <c r="Q451" s="80">
        <v>0</v>
      </c>
      <c r="R451" s="80">
        <v>0</v>
      </c>
      <c r="S451" s="80">
        <v>0</v>
      </c>
      <c r="T451" s="80">
        <v>0</v>
      </c>
      <c r="U451" s="80">
        <v>0</v>
      </c>
      <c r="V451" s="80">
        <v>0</v>
      </c>
      <c r="W451" s="80">
        <v>0</v>
      </c>
      <c r="X451" s="80">
        <v>0</v>
      </c>
      <c r="Y451" s="80">
        <v>0</v>
      </c>
      <c r="Z451" s="80">
        <v>0</v>
      </c>
      <c r="AA451" s="80">
        <v>0</v>
      </c>
      <c r="AB451" s="80">
        <v>0</v>
      </c>
      <c r="AC451" s="80">
        <v>0</v>
      </c>
      <c r="AD451" s="80">
        <v>0</v>
      </c>
      <c r="AE451" s="80">
        <v>0</v>
      </c>
      <c r="AF451" s="80">
        <v>0</v>
      </c>
      <c r="AG451" s="80">
        <v>0</v>
      </c>
      <c r="AH451" s="80">
        <v>0</v>
      </c>
      <c r="AI451" s="80">
        <v>0</v>
      </c>
      <c r="AJ451" s="80">
        <v>0</v>
      </c>
      <c r="AK451" s="80">
        <v>0</v>
      </c>
      <c r="AL451" s="80">
        <v>0</v>
      </c>
      <c r="AM451" s="80">
        <v>0</v>
      </c>
      <c r="AN451" s="80">
        <v>0</v>
      </c>
      <c r="AO451" s="80">
        <v>0</v>
      </c>
      <c r="AP451" s="80">
        <v>0</v>
      </c>
      <c r="AQ451" s="80">
        <v>0</v>
      </c>
      <c r="AR451" s="80">
        <v>0</v>
      </c>
      <c r="AS451" s="80">
        <v>0</v>
      </c>
      <c r="AT451" s="80">
        <v>0</v>
      </c>
      <c r="AU451" s="80">
        <v>0</v>
      </c>
      <c r="AV451" s="80">
        <v>0</v>
      </c>
      <c r="AW451" s="80">
        <v>0</v>
      </c>
      <c r="AX451" s="80">
        <v>0</v>
      </c>
      <c r="AY451" s="80">
        <v>0</v>
      </c>
      <c r="AZ451" s="80">
        <v>0</v>
      </c>
      <c r="BA451" s="80">
        <v>0</v>
      </c>
    </row>
    <row r="452" spans="1:53">
      <c r="A452" s="151" t="s">
        <v>571</v>
      </c>
      <c r="B452" s="80">
        <v>0</v>
      </c>
      <c r="C452" s="80">
        <v>0</v>
      </c>
      <c r="D452" s="80">
        <v>0</v>
      </c>
      <c r="E452" s="80">
        <v>0</v>
      </c>
      <c r="F452" s="80">
        <v>0</v>
      </c>
      <c r="G452" s="80">
        <v>0</v>
      </c>
      <c r="H452" s="80">
        <v>0</v>
      </c>
      <c r="I452" s="80">
        <v>0</v>
      </c>
      <c r="J452" s="80">
        <v>0</v>
      </c>
      <c r="K452" s="80">
        <v>0</v>
      </c>
      <c r="L452" s="80">
        <v>0</v>
      </c>
      <c r="M452" s="80">
        <v>0</v>
      </c>
      <c r="N452" s="80">
        <v>0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80">
        <v>0</v>
      </c>
      <c r="W452" s="80">
        <v>0</v>
      </c>
      <c r="X452" s="80">
        <v>0</v>
      </c>
      <c r="Y452" s="80">
        <v>0</v>
      </c>
      <c r="Z452" s="80">
        <v>0</v>
      </c>
      <c r="AA452" s="80">
        <v>0</v>
      </c>
      <c r="AB452" s="80">
        <v>0</v>
      </c>
      <c r="AC452" s="80">
        <v>0</v>
      </c>
      <c r="AD452" s="80">
        <v>0</v>
      </c>
      <c r="AE452" s="80">
        <v>0</v>
      </c>
      <c r="AF452" s="80">
        <v>0</v>
      </c>
      <c r="AG452" s="80">
        <v>0</v>
      </c>
      <c r="AH452" s="80">
        <v>0</v>
      </c>
      <c r="AI452" s="80">
        <v>0</v>
      </c>
      <c r="AJ452" s="80">
        <v>0</v>
      </c>
      <c r="AK452" s="80">
        <v>0</v>
      </c>
      <c r="AL452" s="80">
        <v>0</v>
      </c>
      <c r="AM452" s="80">
        <v>0</v>
      </c>
      <c r="AN452" s="80">
        <v>0</v>
      </c>
      <c r="AO452" s="80">
        <v>0</v>
      </c>
      <c r="AP452" s="80">
        <v>0</v>
      </c>
      <c r="AQ452" s="80">
        <v>0</v>
      </c>
      <c r="AR452" s="80">
        <v>0</v>
      </c>
      <c r="AS452" s="80">
        <v>0</v>
      </c>
      <c r="AT452" s="80">
        <v>0</v>
      </c>
      <c r="AU452" s="80">
        <v>0</v>
      </c>
      <c r="AV452" s="80">
        <v>0</v>
      </c>
      <c r="AW452" s="80">
        <v>0</v>
      </c>
      <c r="AX452" s="80">
        <v>0</v>
      </c>
      <c r="AY452" s="80">
        <v>0</v>
      </c>
      <c r="AZ452" s="80">
        <v>0</v>
      </c>
      <c r="BA452" s="80">
        <v>0</v>
      </c>
    </row>
    <row r="453" spans="1:53">
      <c r="A453" s="151" t="s">
        <v>572</v>
      </c>
      <c r="B453" s="80">
        <v>0</v>
      </c>
      <c r="C453" s="80">
        <v>0</v>
      </c>
      <c r="D453" s="80">
        <v>0</v>
      </c>
      <c r="E453" s="80">
        <v>0</v>
      </c>
      <c r="F453" s="80">
        <v>0</v>
      </c>
      <c r="G453" s="80">
        <v>0</v>
      </c>
      <c r="H453" s="80">
        <v>0</v>
      </c>
      <c r="I453" s="80">
        <v>0</v>
      </c>
      <c r="J453" s="80">
        <v>0</v>
      </c>
      <c r="K453" s="80">
        <v>0</v>
      </c>
      <c r="L453" s="80">
        <v>0</v>
      </c>
      <c r="M453" s="80">
        <v>0</v>
      </c>
      <c r="N453" s="80">
        <v>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80">
        <v>0</v>
      </c>
      <c r="W453" s="80">
        <v>0</v>
      </c>
      <c r="X453" s="80">
        <v>0</v>
      </c>
      <c r="Y453" s="80">
        <v>0</v>
      </c>
      <c r="Z453" s="80">
        <v>0</v>
      </c>
      <c r="AA453" s="80">
        <v>0</v>
      </c>
      <c r="AB453" s="80">
        <v>0</v>
      </c>
      <c r="AC453" s="80">
        <v>0</v>
      </c>
      <c r="AD453" s="80">
        <v>0</v>
      </c>
      <c r="AE453" s="80">
        <v>0</v>
      </c>
      <c r="AF453" s="80">
        <v>0</v>
      </c>
      <c r="AG453" s="80">
        <v>0</v>
      </c>
      <c r="AH453" s="80">
        <v>0</v>
      </c>
      <c r="AI453" s="80">
        <v>0</v>
      </c>
      <c r="AJ453" s="80">
        <v>0</v>
      </c>
      <c r="AK453" s="80">
        <v>0</v>
      </c>
      <c r="AL453" s="80">
        <v>0</v>
      </c>
      <c r="AM453" s="80">
        <v>0</v>
      </c>
      <c r="AN453" s="80">
        <v>0</v>
      </c>
      <c r="AO453" s="80">
        <v>0</v>
      </c>
      <c r="AP453" s="80">
        <v>0</v>
      </c>
      <c r="AQ453" s="80">
        <v>0</v>
      </c>
      <c r="AR453" s="80">
        <v>0</v>
      </c>
      <c r="AS453" s="80">
        <v>0</v>
      </c>
      <c r="AT453" s="80">
        <v>0</v>
      </c>
      <c r="AU453" s="80">
        <v>0</v>
      </c>
      <c r="AV453" s="80">
        <v>0</v>
      </c>
      <c r="AW453" s="80">
        <v>0</v>
      </c>
      <c r="AX453" s="80">
        <v>0</v>
      </c>
      <c r="AY453" s="80">
        <v>0</v>
      </c>
      <c r="AZ453" s="80">
        <v>0</v>
      </c>
      <c r="BA453" s="80">
        <v>0</v>
      </c>
    </row>
    <row r="454" spans="1:53">
      <c r="A454" s="151" t="s">
        <v>573</v>
      </c>
      <c r="B454" s="80">
        <v>0</v>
      </c>
      <c r="C454" s="80">
        <v>0</v>
      </c>
      <c r="D454" s="80">
        <v>0</v>
      </c>
      <c r="E454" s="80">
        <v>0</v>
      </c>
      <c r="F454" s="80">
        <v>0</v>
      </c>
      <c r="G454" s="80">
        <v>0</v>
      </c>
      <c r="H454" s="80">
        <v>0</v>
      </c>
      <c r="I454" s="80">
        <v>0</v>
      </c>
      <c r="J454" s="80">
        <v>0</v>
      </c>
      <c r="K454" s="80">
        <v>0</v>
      </c>
      <c r="L454" s="80">
        <v>0</v>
      </c>
      <c r="M454" s="80">
        <v>0</v>
      </c>
      <c r="N454" s="80">
        <v>0</v>
      </c>
      <c r="O454" s="80">
        <v>0</v>
      </c>
      <c r="P454" s="80">
        <v>0</v>
      </c>
      <c r="Q454" s="80">
        <v>0</v>
      </c>
      <c r="R454" s="80">
        <v>0</v>
      </c>
      <c r="S454" s="80">
        <v>0</v>
      </c>
      <c r="T454" s="80">
        <v>0</v>
      </c>
      <c r="U454" s="80">
        <v>0</v>
      </c>
      <c r="V454" s="80">
        <v>0</v>
      </c>
      <c r="W454" s="80">
        <v>0</v>
      </c>
      <c r="X454" s="80">
        <v>0</v>
      </c>
      <c r="Y454" s="80">
        <v>0</v>
      </c>
      <c r="Z454" s="80">
        <v>0</v>
      </c>
      <c r="AA454" s="80">
        <v>0</v>
      </c>
      <c r="AB454" s="80">
        <v>0</v>
      </c>
      <c r="AC454" s="80">
        <v>0</v>
      </c>
      <c r="AD454" s="80">
        <v>0</v>
      </c>
      <c r="AE454" s="80">
        <v>0</v>
      </c>
      <c r="AF454" s="80">
        <v>0</v>
      </c>
      <c r="AG454" s="80">
        <v>0</v>
      </c>
      <c r="AH454" s="80">
        <v>0</v>
      </c>
      <c r="AI454" s="80">
        <v>0</v>
      </c>
      <c r="AJ454" s="80">
        <v>0</v>
      </c>
      <c r="AK454" s="80">
        <v>0</v>
      </c>
      <c r="AL454" s="80">
        <v>0</v>
      </c>
      <c r="AM454" s="80">
        <v>0</v>
      </c>
      <c r="AN454" s="80">
        <v>0</v>
      </c>
      <c r="AO454" s="80">
        <v>0</v>
      </c>
      <c r="AP454" s="80">
        <v>0</v>
      </c>
      <c r="AQ454" s="80">
        <v>0</v>
      </c>
      <c r="AR454" s="80">
        <v>0</v>
      </c>
      <c r="AS454" s="80">
        <v>0</v>
      </c>
      <c r="AT454" s="80">
        <v>0</v>
      </c>
      <c r="AU454" s="80">
        <v>0</v>
      </c>
      <c r="AV454" s="80">
        <v>0</v>
      </c>
      <c r="AW454" s="80">
        <v>0</v>
      </c>
      <c r="AX454" s="80">
        <v>0</v>
      </c>
      <c r="AY454" s="80">
        <v>0</v>
      </c>
      <c r="AZ454" s="80">
        <v>0</v>
      </c>
      <c r="BA454" s="80">
        <v>0</v>
      </c>
    </row>
    <row r="455" spans="1:53">
      <c r="A455" s="151" t="s">
        <v>574</v>
      </c>
      <c r="B455" s="80">
        <v>37711166</v>
      </c>
      <c r="C455" s="80">
        <v>37711166</v>
      </c>
      <c r="D455" s="80">
        <v>37711166</v>
      </c>
      <c r="E455" s="80">
        <v>0</v>
      </c>
      <c r="F455" s="80">
        <v>0</v>
      </c>
      <c r="G455" s="80">
        <v>0</v>
      </c>
      <c r="H455" s="80">
        <v>0</v>
      </c>
      <c r="I455" s="80">
        <v>0</v>
      </c>
      <c r="J455" s="80">
        <v>0</v>
      </c>
      <c r="K455" s="80">
        <v>0</v>
      </c>
      <c r="L455" s="80">
        <v>0</v>
      </c>
      <c r="M455" s="80">
        <v>0</v>
      </c>
      <c r="N455" s="80">
        <v>113133497.999999</v>
      </c>
      <c r="O455" s="80">
        <v>0</v>
      </c>
      <c r="P455" s="80">
        <v>0</v>
      </c>
      <c r="Q455" s="80">
        <v>0</v>
      </c>
      <c r="R455" s="80">
        <v>0</v>
      </c>
      <c r="S455" s="80">
        <v>0</v>
      </c>
      <c r="T455" s="80">
        <v>0</v>
      </c>
      <c r="U455" s="80">
        <v>0</v>
      </c>
      <c r="V455" s="80">
        <v>0</v>
      </c>
      <c r="W455" s="80">
        <v>0</v>
      </c>
      <c r="X455" s="80">
        <v>0</v>
      </c>
      <c r="Y455" s="80">
        <v>0</v>
      </c>
      <c r="Z455" s="80">
        <v>0</v>
      </c>
      <c r="AA455" s="80">
        <v>0</v>
      </c>
      <c r="AB455" s="80">
        <v>0</v>
      </c>
      <c r="AC455" s="80">
        <v>0</v>
      </c>
      <c r="AD455" s="80">
        <v>0</v>
      </c>
      <c r="AE455" s="80">
        <v>0</v>
      </c>
      <c r="AF455" s="80">
        <v>0</v>
      </c>
      <c r="AG455" s="80">
        <v>0</v>
      </c>
      <c r="AH455" s="80">
        <v>0</v>
      </c>
      <c r="AI455" s="80">
        <v>0</v>
      </c>
      <c r="AJ455" s="80">
        <v>0</v>
      </c>
      <c r="AK455" s="80">
        <v>0</v>
      </c>
      <c r="AL455" s="80">
        <v>0</v>
      </c>
      <c r="AM455" s="80">
        <v>0</v>
      </c>
      <c r="AN455" s="80">
        <v>0</v>
      </c>
      <c r="AO455" s="80">
        <v>0</v>
      </c>
      <c r="AP455" s="80">
        <v>0</v>
      </c>
      <c r="AQ455" s="80">
        <v>0</v>
      </c>
      <c r="AR455" s="80">
        <v>0</v>
      </c>
      <c r="AS455" s="80">
        <v>0</v>
      </c>
      <c r="AT455" s="80">
        <v>0</v>
      </c>
      <c r="AU455" s="80">
        <v>0</v>
      </c>
      <c r="AV455" s="80">
        <v>0</v>
      </c>
      <c r="AW455" s="80">
        <v>0</v>
      </c>
      <c r="AX455" s="80">
        <v>0</v>
      </c>
      <c r="AY455" s="80">
        <v>0</v>
      </c>
      <c r="AZ455" s="80">
        <v>0</v>
      </c>
      <c r="BA455" s="80">
        <v>0</v>
      </c>
    </row>
    <row r="456" spans="1:53">
      <c r="A456" s="151" t="s">
        <v>575</v>
      </c>
    </row>
    <row r="457" spans="1:53">
      <c r="A457" s="151" t="s">
        <v>576</v>
      </c>
      <c r="B457" s="80">
        <v>222104.43</v>
      </c>
      <c r="C457" s="80">
        <v>213279.43</v>
      </c>
      <c r="D457" s="80">
        <v>142687.43</v>
      </c>
      <c r="E457" s="80">
        <v>186807.43</v>
      </c>
      <c r="F457" s="80">
        <v>186807.43</v>
      </c>
      <c r="G457" s="80">
        <v>125039.43</v>
      </c>
      <c r="H457" s="80">
        <v>215288.76</v>
      </c>
      <c r="I457" s="80">
        <v>197640.76</v>
      </c>
      <c r="J457" s="80">
        <v>118224.75999999901</v>
      </c>
      <c r="K457" s="80">
        <v>197640.76</v>
      </c>
      <c r="L457" s="80">
        <v>197640.76</v>
      </c>
      <c r="M457" s="80">
        <v>56456.76</v>
      </c>
      <c r="N457" s="80">
        <v>2059618.14</v>
      </c>
      <c r="O457" s="80">
        <v>222104.43</v>
      </c>
      <c r="P457" s="80">
        <v>213279.43</v>
      </c>
      <c r="Q457" s="80">
        <v>142687.43</v>
      </c>
      <c r="R457" s="80">
        <v>186807.43</v>
      </c>
      <c r="S457" s="80">
        <v>186807.43</v>
      </c>
      <c r="T457" s="80">
        <v>125039.43</v>
      </c>
      <c r="U457" s="80">
        <v>215288.76</v>
      </c>
      <c r="V457" s="80">
        <v>197640.76</v>
      </c>
      <c r="W457" s="80">
        <v>118224.75999999901</v>
      </c>
      <c r="X457" s="80">
        <v>197640.76</v>
      </c>
      <c r="Y457" s="80">
        <v>197640.76</v>
      </c>
      <c r="Z457" s="80">
        <v>56456.76</v>
      </c>
      <c r="AA457" s="80">
        <v>2059618.14</v>
      </c>
      <c r="AB457" s="80">
        <v>222104.43</v>
      </c>
      <c r="AC457" s="80">
        <v>213279.43</v>
      </c>
      <c r="AD457" s="80">
        <v>142687.43</v>
      </c>
      <c r="AE457" s="80">
        <v>186807.43</v>
      </c>
      <c r="AF457" s="80">
        <v>186807.43</v>
      </c>
      <c r="AG457" s="80">
        <v>125039.43</v>
      </c>
      <c r="AH457" s="80">
        <v>215288.76</v>
      </c>
      <c r="AI457" s="80">
        <v>197640.76</v>
      </c>
      <c r="AJ457" s="80">
        <v>118224.75999999901</v>
      </c>
      <c r="AK457" s="80">
        <v>197640.76</v>
      </c>
      <c r="AL457" s="80">
        <v>197640.76</v>
      </c>
      <c r="AM457" s="80">
        <v>56456.76</v>
      </c>
      <c r="AN457" s="80">
        <v>2059618.14</v>
      </c>
      <c r="AO457" s="80">
        <v>222104.43</v>
      </c>
      <c r="AP457" s="80">
        <v>213279.43</v>
      </c>
      <c r="AQ457" s="80">
        <v>142687.43</v>
      </c>
      <c r="AR457" s="80">
        <v>186807.43</v>
      </c>
      <c r="AS457" s="80">
        <v>186807.43</v>
      </c>
      <c r="AT457" s="80">
        <v>125039.43</v>
      </c>
      <c r="AU457" s="80">
        <v>215288.76</v>
      </c>
      <c r="AV457" s="80">
        <v>197640.76</v>
      </c>
      <c r="AW457" s="80">
        <v>118224.75999999901</v>
      </c>
      <c r="AX457" s="80">
        <v>197640.76</v>
      </c>
      <c r="AY457" s="80">
        <v>197640.76</v>
      </c>
      <c r="AZ457" s="80">
        <v>56456.76</v>
      </c>
      <c r="BA457" s="80">
        <v>2059618.14</v>
      </c>
    </row>
    <row r="458" spans="1:53">
      <c r="A458" s="151" t="s">
        <v>577</v>
      </c>
      <c r="B458" s="80">
        <v>411265.01</v>
      </c>
      <c r="C458" s="80">
        <v>411265.01</v>
      </c>
      <c r="D458" s="80">
        <v>411265.01</v>
      </c>
      <c r="E458" s="80">
        <v>411265.01</v>
      </c>
      <c r="F458" s="80">
        <v>411265.01</v>
      </c>
      <c r="G458" s="80">
        <v>411265.01</v>
      </c>
      <c r="H458" s="80">
        <v>411265.01</v>
      </c>
      <c r="I458" s="80">
        <v>411265.01</v>
      </c>
      <c r="J458" s="80">
        <v>411265.01</v>
      </c>
      <c r="K458" s="80">
        <v>411265.01</v>
      </c>
      <c r="L458" s="80">
        <v>411265.01</v>
      </c>
      <c r="M458" s="80">
        <v>411265.01</v>
      </c>
      <c r="N458" s="80">
        <v>4935180.12</v>
      </c>
      <c r="O458" s="80">
        <v>411265.01</v>
      </c>
      <c r="P458" s="80">
        <v>411265.01</v>
      </c>
      <c r="Q458" s="80">
        <v>411265.01</v>
      </c>
      <c r="R458" s="80">
        <v>411265.01</v>
      </c>
      <c r="S458" s="80">
        <v>411265.01</v>
      </c>
      <c r="T458" s="80">
        <v>411265.01</v>
      </c>
      <c r="U458" s="80">
        <v>411265.01</v>
      </c>
      <c r="V458" s="80">
        <v>411265.01</v>
      </c>
      <c r="W458" s="80">
        <v>411265.01</v>
      </c>
      <c r="X458" s="80">
        <v>411265.01</v>
      </c>
      <c r="Y458" s="80">
        <v>411265.01</v>
      </c>
      <c r="Z458" s="80">
        <v>411265.01</v>
      </c>
      <c r="AA458" s="80">
        <v>4935180.12</v>
      </c>
      <c r="AB458" s="80">
        <v>411265.01</v>
      </c>
      <c r="AC458" s="80">
        <v>411265.01</v>
      </c>
      <c r="AD458" s="80">
        <v>411265.01</v>
      </c>
      <c r="AE458" s="80">
        <v>411265.01</v>
      </c>
      <c r="AF458" s="80">
        <v>411265.01</v>
      </c>
      <c r="AG458" s="80">
        <v>411265.01</v>
      </c>
      <c r="AH458" s="80">
        <v>411265.01</v>
      </c>
      <c r="AI458" s="80">
        <v>411265.01</v>
      </c>
      <c r="AJ458" s="80">
        <v>411265.01</v>
      </c>
      <c r="AK458" s="80">
        <v>411265.01</v>
      </c>
      <c r="AL458" s="80">
        <v>411265.01</v>
      </c>
      <c r="AM458" s="80">
        <v>411265.01</v>
      </c>
      <c r="AN458" s="80">
        <v>4935180.12</v>
      </c>
      <c r="AO458" s="80">
        <v>411265.01</v>
      </c>
      <c r="AP458" s="80">
        <v>411265.01</v>
      </c>
      <c r="AQ458" s="80">
        <v>411265.01</v>
      </c>
      <c r="AR458" s="80">
        <v>411265.01</v>
      </c>
      <c r="AS458" s="80">
        <v>411265.01</v>
      </c>
      <c r="AT458" s="80">
        <v>411265.01</v>
      </c>
      <c r="AU458" s="80">
        <v>411265.01</v>
      </c>
      <c r="AV458" s="80">
        <v>411265.01</v>
      </c>
      <c r="AW458" s="80">
        <v>411265.01</v>
      </c>
      <c r="AX458" s="80">
        <v>411265.01</v>
      </c>
      <c r="AY458" s="80">
        <v>411265.01</v>
      </c>
      <c r="AZ458" s="80">
        <v>411265.01</v>
      </c>
      <c r="BA458" s="80">
        <v>4935180.12</v>
      </c>
    </row>
    <row r="459" spans="1:53">
      <c r="A459" s="151" t="s">
        <v>578</v>
      </c>
      <c r="B459" s="80">
        <v>0</v>
      </c>
      <c r="C459" s="80">
        <v>0</v>
      </c>
      <c r="D459" s="80">
        <v>0</v>
      </c>
      <c r="E459" s="80">
        <v>0</v>
      </c>
      <c r="F459" s="80">
        <v>0</v>
      </c>
      <c r="G459" s="80">
        <v>0</v>
      </c>
      <c r="H459" s="80">
        <v>0</v>
      </c>
      <c r="I459" s="80">
        <v>0</v>
      </c>
      <c r="J459" s="80">
        <v>0</v>
      </c>
      <c r="K459" s="80">
        <v>0</v>
      </c>
      <c r="L459" s="80">
        <v>0</v>
      </c>
      <c r="M459" s="80">
        <v>0</v>
      </c>
      <c r="N459" s="80">
        <v>0</v>
      </c>
      <c r="O459" s="80">
        <v>0</v>
      </c>
      <c r="P459" s="80">
        <v>0</v>
      </c>
      <c r="Q459" s="80">
        <v>0</v>
      </c>
      <c r="R459" s="80">
        <v>0</v>
      </c>
      <c r="S459" s="80">
        <v>0</v>
      </c>
      <c r="T459" s="80">
        <v>0</v>
      </c>
      <c r="U459" s="80">
        <v>0</v>
      </c>
      <c r="V459" s="80">
        <v>0</v>
      </c>
      <c r="W459" s="80">
        <v>0</v>
      </c>
      <c r="X459" s="80">
        <v>0</v>
      </c>
      <c r="Y459" s="80">
        <v>0</v>
      </c>
      <c r="Z459" s="80">
        <v>0</v>
      </c>
      <c r="AA459" s="80">
        <v>0</v>
      </c>
      <c r="AB459" s="80">
        <v>0</v>
      </c>
      <c r="AC459" s="80">
        <v>0</v>
      </c>
      <c r="AD459" s="80">
        <v>0</v>
      </c>
      <c r="AE459" s="80">
        <v>0</v>
      </c>
      <c r="AF459" s="80">
        <v>0</v>
      </c>
      <c r="AG459" s="80">
        <v>0</v>
      </c>
      <c r="AH459" s="80">
        <v>0</v>
      </c>
      <c r="AI459" s="80">
        <v>0</v>
      </c>
      <c r="AJ459" s="80">
        <v>0</v>
      </c>
      <c r="AK459" s="80">
        <v>0</v>
      </c>
      <c r="AL459" s="80">
        <v>0</v>
      </c>
      <c r="AM459" s="80">
        <v>0</v>
      </c>
      <c r="AN459" s="80">
        <v>0</v>
      </c>
      <c r="AO459" s="80">
        <v>0</v>
      </c>
      <c r="AP459" s="80">
        <v>0</v>
      </c>
      <c r="AQ459" s="80">
        <v>0</v>
      </c>
      <c r="AR459" s="80">
        <v>0</v>
      </c>
      <c r="AS459" s="80">
        <v>0</v>
      </c>
      <c r="AT459" s="80">
        <v>0</v>
      </c>
      <c r="AU459" s="80">
        <v>0</v>
      </c>
      <c r="AV459" s="80">
        <v>0</v>
      </c>
      <c r="AW459" s="80">
        <v>0</v>
      </c>
      <c r="AX459" s="80">
        <v>0</v>
      </c>
      <c r="AY459" s="80">
        <v>0</v>
      </c>
      <c r="AZ459" s="80">
        <v>0</v>
      </c>
      <c r="BA459" s="80">
        <v>0</v>
      </c>
    </row>
    <row r="460" spans="1:53">
      <c r="A460" s="151" t="s">
        <v>579</v>
      </c>
      <c r="B460" s="80">
        <v>7280.82</v>
      </c>
      <c r="C460" s="80">
        <v>7280.82</v>
      </c>
      <c r="D460" s="80">
        <v>7508.02</v>
      </c>
      <c r="E460" s="80">
        <v>7508.02</v>
      </c>
      <c r="F460" s="80">
        <v>7508.02</v>
      </c>
      <c r="G460" s="80">
        <v>7508.02</v>
      </c>
      <c r="H460" s="80">
        <v>7508.02</v>
      </c>
      <c r="I460" s="80">
        <v>7508.02</v>
      </c>
      <c r="J460" s="80">
        <v>7508.02</v>
      </c>
      <c r="K460" s="80">
        <v>7508.02</v>
      </c>
      <c r="L460" s="80">
        <v>7508.02</v>
      </c>
      <c r="M460" s="80">
        <v>7508.02</v>
      </c>
      <c r="N460" s="80">
        <v>89641.84</v>
      </c>
      <c r="O460" s="80">
        <v>7280.82</v>
      </c>
      <c r="P460" s="80">
        <v>7280.82</v>
      </c>
      <c r="Q460" s="80">
        <v>7508.02</v>
      </c>
      <c r="R460" s="80">
        <v>7508.02</v>
      </c>
      <c r="S460" s="80">
        <v>7508.02</v>
      </c>
      <c r="T460" s="80">
        <v>7508.02</v>
      </c>
      <c r="U460" s="80">
        <v>7508.02</v>
      </c>
      <c r="V460" s="80">
        <v>7508.02</v>
      </c>
      <c r="W460" s="80">
        <v>7508.02</v>
      </c>
      <c r="X460" s="80">
        <v>7508.02</v>
      </c>
      <c r="Y460" s="80">
        <v>7508.02</v>
      </c>
      <c r="Z460" s="80">
        <v>7508.02</v>
      </c>
      <c r="AA460" s="80">
        <v>89641.84</v>
      </c>
      <c r="AB460" s="80">
        <v>7280.82</v>
      </c>
      <c r="AC460" s="80">
        <v>7280.82</v>
      </c>
      <c r="AD460" s="80">
        <v>7508.02</v>
      </c>
      <c r="AE460" s="80">
        <v>7508.02</v>
      </c>
      <c r="AF460" s="80">
        <v>7508.02</v>
      </c>
      <c r="AG460" s="80">
        <v>7508.02</v>
      </c>
      <c r="AH460" s="80">
        <v>7508.02</v>
      </c>
      <c r="AI460" s="80">
        <v>7508.02</v>
      </c>
      <c r="AJ460" s="80">
        <v>7508.02</v>
      </c>
      <c r="AK460" s="80">
        <v>7508.02</v>
      </c>
      <c r="AL460" s="80">
        <v>7508.02</v>
      </c>
      <c r="AM460" s="80">
        <v>7508.02</v>
      </c>
      <c r="AN460" s="80">
        <v>89641.84</v>
      </c>
      <c r="AO460" s="80">
        <v>7280.82</v>
      </c>
      <c r="AP460" s="80">
        <v>7280.82</v>
      </c>
      <c r="AQ460" s="80">
        <v>7508.02</v>
      </c>
      <c r="AR460" s="80">
        <v>7508.02</v>
      </c>
      <c r="AS460" s="80">
        <v>7508.02</v>
      </c>
      <c r="AT460" s="80">
        <v>7508.02</v>
      </c>
      <c r="AU460" s="80">
        <v>7508.02</v>
      </c>
      <c r="AV460" s="80">
        <v>7508.02</v>
      </c>
      <c r="AW460" s="80">
        <v>7508.02</v>
      </c>
      <c r="AX460" s="80">
        <v>7508.02</v>
      </c>
      <c r="AY460" s="80">
        <v>7508.02</v>
      </c>
      <c r="AZ460" s="80">
        <v>7508.02</v>
      </c>
      <c r="BA460" s="80">
        <v>89641.84</v>
      </c>
    </row>
    <row r="461" spans="1:53">
      <c r="A461" s="151" t="s">
        <v>580</v>
      </c>
      <c r="B461" s="80">
        <v>0</v>
      </c>
      <c r="C461" s="80">
        <v>0</v>
      </c>
      <c r="D461" s="80">
        <v>0</v>
      </c>
      <c r="E461" s="80">
        <v>0</v>
      </c>
      <c r="F461" s="80">
        <v>0</v>
      </c>
      <c r="G461" s="80">
        <v>0</v>
      </c>
      <c r="H461" s="80">
        <v>0</v>
      </c>
      <c r="I461" s="80">
        <v>0</v>
      </c>
      <c r="J461" s="80">
        <v>0</v>
      </c>
      <c r="K461" s="80">
        <v>0</v>
      </c>
      <c r="L461" s="80">
        <v>0</v>
      </c>
      <c r="M461" s="80">
        <v>0</v>
      </c>
      <c r="N461" s="80">
        <v>0</v>
      </c>
      <c r="O461" s="80">
        <v>0</v>
      </c>
      <c r="P461" s="80">
        <v>0</v>
      </c>
      <c r="Q461" s="80">
        <v>0</v>
      </c>
      <c r="R461" s="80">
        <v>0</v>
      </c>
      <c r="S461" s="80">
        <v>0</v>
      </c>
      <c r="T461" s="80">
        <v>0</v>
      </c>
      <c r="U461" s="80">
        <v>0</v>
      </c>
      <c r="V461" s="80">
        <v>0</v>
      </c>
      <c r="W461" s="80">
        <v>0</v>
      </c>
      <c r="X461" s="80">
        <v>0</v>
      </c>
      <c r="Y461" s="80">
        <v>0</v>
      </c>
      <c r="Z461" s="80">
        <v>0</v>
      </c>
      <c r="AA461" s="80">
        <v>0</v>
      </c>
      <c r="AB461" s="80">
        <v>0</v>
      </c>
      <c r="AC461" s="80">
        <v>0</v>
      </c>
      <c r="AD461" s="80">
        <v>0</v>
      </c>
      <c r="AE461" s="80">
        <v>0</v>
      </c>
      <c r="AF461" s="80">
        <v>0</v>
      </c>
      <c r="AG461" s="80">
        <v>0</v>
      </c>
      <c r="AH461" s="80">
        <v>0</v>
      </c>
      <c r="AI461" s="80">
        <v>0</v>
      </c>
      <c r="AJ461" s="80">
        <v>0</v>
      </c>
      <c r="AK461" s="80">
        <v>0</v>
      </c>
      <c r="AL461" s="80">
        <v>0</v>
      </c>
      <c r="AM461" s="80">
        <v>0</v>
      </c>
      <c r="AN461" s="80">
        <v>0</v>
      </c>
      <c r="AO461" s="80">
        <v>0</v>
      </c>
      <c r="AP461" s="80">
        <v>0</v>
      </c>
      <c r="AQ461" s="80">
        <v>0</v>
      </c>
      <c r="AR461" s="80">
        <v>0</v>
      </c>
      <c r="AS461" s="80">
        <v>0</v>
      </c>
      <c r="AT461" s="80">
        <v>0</v>
      </c>
      <c r="AU461" s="80">
        <v>0</v>
      </c>
      <c r="AV461" s="80">
        <v>0</v>
      </c>
      <c r="AW461" s="80">
        <v>0</v>
      </c>
      <c r="AX461" s="80">
        <v>0</v>
      </c>
      <c r="AY461" s="80">
        <v>0</v>
      </c>
      <c r="AZ461" s="80">
        <v>0</v>
      </c>
      <c r="BA461" s="80">
        <v>0</v>
      </c>
    </row>
    <row r="462" spans="1:53">
      <c r="A462" s="151" t="s">
        <v>581</v>
      </c>
      <c r="B462" s="80">
        <v>19671.240000000002</v>
      </c>
      <c r="C462" s="80">
        <v>19671.240000000002</v>
      </c>
      <c r="D462" s="80">
        <v>19671.240000000002</v>
      </c>
      <c r="E462" s="80">
        <v>19671.240000000002</v>
      </c>
      <c r="F462" s="80">
        <v>19671.240000000002</v>
      </c>
      <c r="G462" s="80">
        <v>19671.240000000002</v>
      </c>
      <c r="H462" s="80">
        <v>19671.240000000002</v>
      </c>
      <c r="I462" s="80">
        <v>19671.240000000002</v>
      </c>
      <c r="J462" s="80">
        <v>19671.240000000002</v>
      </c>
      <c r="K462" s="80">
        <v>19671.240000000002</v>
      </c>
      <c r="L462" s="80">
        <v>19671.240000000002</v>
      </c>
      <c r="M462" s="80">
        <v>19671.240000000002</v>
      </c>
      <c r="N462" s="80">
        <v>236054.88</v>
      </c>
      <c r="O462" s="80">
        <v>19671.240000000002</v>
      </c>
      <c r="P462" s="80">
        <v>19671.240000000002</v>
      </c>
      <c r="Q462" s="80">
        <v>19671.240000000002</v>
      </c>
      <c r="R462" s="80">
        <v>19671.240000000002</v>
      </c>
      <c r="S462" s="80">
        <v>19671.240000000002</v>
      </c>
      <c r="T462" s="80">
        <v>19671.240000000002</v>
      </c>
      <c r="U462" s="80">
        <v>19671.240000000002</v>
      </c>
      <c r="V462" s="80">
        <v>19671.240000000002</v>
      </c>
      <c r="W462" s="80">
        <v>19671.240000000002</v>
      </c>
      <c r="X462" s="80">
        <v>19671.240000000002</v>
      </c>
      <c r="Y462" s="80">
        <v>19671.240000000002</v>
      </c>
      <c r="Z462" s="80">
        <v>19671.240000000002</v>
      </c>
      <c r="AA462" s="80">
        <v>236054.88</v>
      </c>
      <c r="AB462" s="80">
        <v>19671.240000000002</v>
      </c>
      <c r="AC462" s="80">
        <v>19671.240000000002</v>
      </c>
      <c r="AD462" s="80">
        <v>19671.240000000002</v>
      </c>
      <c r="AE462" s="80">
        <v>19671.240000000002</v>
      </c>
      <c r="AF462" s="80">
        <v>19671.240000000002</v>
      </c>
      <c r="AG462" s="80">
        <v>19671.240000000002</v>
      </c>
      <c r="AH462" s="80">
        <v>19671.240000000002</v>
      </c>
      <c r="AI462" s="80">
        <v>19671.240000000002</v>
      </c>
      <c r="AJ462" s="80">
        <v>19671.240000000002</v>
      </c>
      <c r="AK462" s="80">
        <v>19671.240000000002</v>
      </c>
      <c r="AL462" s="80">
        <v>19671.240000000002</v>
      </c>
      <c r="AM462" s="80">
        <v>19671.240000000002</v>
      </c>
      <c r="AN462" s="80">
        <v>236054.88</v>
      </c>
      <c r="AO462" s="80">
        <v>19671.240000000002</v>
      </c>
      <c r="AP462" s="80">
        <v>19671.240000000002</v>
      </c>
      <c r="AQ462" s="80">
        <v>19671.240000000002</v>
      </c>
      <c r="AR462" s="80">
        <v>19671.240000000002</v>
      </c>
      <c r="AS462" s="80">
        <v>19671.240000000002</v>
      </c>
      <c r="AT462" s="80">
        <v>19671.240000000002</v>
      </c>
      <c r="AU462" s="80">
        <v>19671.240000000002</v>
      </c>
      <c r="AV462" s="80">
        <v>19671.240000000002</v>
      </c>
      <c r="AW462" s="80">
        <v>19671.240000000002</v>
      </c>
      <c r="AX462" s="80">
        <v>19671.240000000002</v>
      </c>
      <c r="AY462" s="80">
        <v>19671.240000000002</v>
      </c>
      <c r="AZ462" s="80">
        <v>19671.240000000002</v>
      </c>
      <c r="BA462" s="80">
        <v>236054.88</v>
      </c>
    </row>
    <row r="463" spans="1:53">
      <c r="A463" s="151" t="s">
        <v>582</v>
      </c>
      <c r="B463" s="80">
        <v>660321.5</v>
      </c>
      <c r="C463" s="80">
        <v>651496.5</v>
      </c>
      <c r="D463" s="80">
        <v>581131.69999999995</v>
      </c>
      <c r="E463" s="80">
        <v>625251.69999999995</v>
      </c>
      <c r="F463" s="80">
        <v>625251.69999999995</v>
      </c>
      <c r="G463" s="80">
        <v>563483.69999999995</v>
      </c>
      <c r="H463" s="80">
        <v>653733.03</v>
      </c>
      <c r="I463" s="80">
        <v>636085.03</v>
      </c>
      <c r="J463" s="80">
        <v>556669.03</v>
      </c>
      <c r="K463" s="80">
        <v>636085.03</v>
      </c>
      <c r="L463" s="80">
        <v>636085.03</v>
      </c>
      <c r="M463" s="80">
        <v>494901.02999999898</v>
      </c>
      <c r="N463" s="80">
        <v>7320494.9800000004</v>
      </c>
      <c r="O463" s="80">
        <v>660321.5</v>
      </c>
      <c r="P463" s="80">
        <v>651496.5</v>
      </c>
      <c r="Q463" s="80">
        <v>581131.69999999995</v>
      </c>
      <c r="R463" s="80">
        <v>625251.69999999995</v>
      </c>
      <c r="S463" s="80">
        <v>625251.69999999995</v>
      </c>
      <c r="T463" s="80">
        <v>563483.69999999995</v>
      </c>
      <c r="U463" s="80">
        <v>653733.03</v>
      </c>
      <c r="V463" s="80">
        <v>636085.03</v>
      </c>
      <c r="W463" s="80">
        <v>556669.03</v>
      </c>
      <c r="X463" s="80">
        <v>636085.03</v>
      </c>
      <c r="Y463" s="80">
        <v>636085.03</v>
      </c>
      <c r="Z463" s="80">
        <v>494901.02999999898</v>
      </c>
      <c r="AA463" s="80">
        <v>7320494.9800000004</v>
      </c>
      <c r="AB463" s="80">
        <v>660321.5</v>
      </c>
      <c r="AC463" s="80">
        <v>651496.5</v>
      </c>
      <c r="AD463" s="80">
        <v>581131.69999999995</v>
      </c>
      <c r="AE463" s="80">
        <v>625251.69999999995</v>
      </c>
      <c r="AF463" s="80">
        <v>625251.69999999995</v>
      </c>
      <c r="AG463" s="80">
        <v>563483.69999999995</v>
      </c>
      <c r="AH463" s="80">
        <v>653733.03</v>
      </c>
      <c r="AI463" s="80">
        <v>636085.03</v>
      </c>
      <c r="AJ463" s="80">
        <v>556669.03</v>
      </c>
      <c r="AK463" s="80">
        <v>636085.03</v>
      </c>
      <c r="AL463" s="80">
        <v>636085.03</v>
      </c>
      <c r="AM463" s="80">
        <v>494901.02999999898</v>
      </c>
      <c r="AN463" s="80">
        <v>7320494.9800000004</v>
      </c>
      <c r="AO463" s="80">
        <v>660321.5</v>
      </c>
      <c r="AP463" s="80">
        <v>651496.5</v>
      </c>
      <c r="AQ463" s="80">
        <v>581131.69999999995</v>
      </c>
      <c r="AR463" s="80">
        <v>625251.69999999995</v>
      </c>
      <c r="AS463" s="80">
        <v>625251.69999999995</v>
      </c>
      <c r="AT463" s="80">
        <v>563483.69999999995</v>
      </c>
      <c r="AU463" s="80">
        <v>653733.03</v>
      </c>
      <c r="AV463" s="80">
        <v>636085.03</v>
      </c>
      <c r="AW463" s="80">
        <v>556669.03</v>
      </c>
      <c r="AX463" s="80">
        <v>636085.03</v>
      </c>
      <c r="AY463" s="80">
        <v>636085.03</v>
      </c>
      <c r="AZ463" s="80">
        <v>494901.02999999898</v>
      </c>
      <c r="BA463" s="80">
        <v>7320494.9800000004</v>
      </c>
    </row>
    <row r="464" spans="1:53">
      <c r="A464" s="151" t="s">
        <v>583</v>
      </c>
    </row>
    <row r="465" spans="1:53">
      <c r="A465" s="151" t="s">
        <v>584</v>
      </c>
      <c r="B465" s="80">
        <v>11773556.099999901</v>
      </c>
      <c r="C465" s="80">
        <v>7774622.0999999996</v>
      </c>
      <c r="D465" s="80">
        <v>7683250.9199999999</v>
      </c>
      <c r="E465" s="80">
        <v>7591705.0999999996</v>
      </c>
      <c r="F465" s="80">
        <v>7571678.0999999996</v>
      </c>
      <c r="G465" s="80">
        <v>6121915.3499999996</v>
      </c>
      <c r="H465" s="80">
        <v>7677815.0999999996</v>
      </c>
      <c r="I465" s="80">
        <v>7778719.0999999996</v>
      </c>
      <c r="J465" s="80">
        <v>8964719.9799999893</v>
      </c>
      <c r="K465" s="80">
        <v>8110086.0999999996</v>
      </c>
      <c r="L465" s="80">
        <v>8328304.0999999903</v>
      </c>
      <c r="M465" s="80">
        <v>10217633.2199999</v>
      </c>
      <c r="N465" s="80">
        <v>99594005.269999996</v>
      </c>
      <c r="O465" s="80">
        <v>12056616.1</v>
      </c>
      <c r="P465" s="80">
        <v>8057682.0999999996</v>
      </c>
      <c r="Q465" s="80">
        <v>7966310.9199999999</v>
      </c>
      <c r="R465" s="80">
        <v>7874765.0999999996</v>
      </c>
      <c r="S465" s="80">
        <v>7854738.0999999996</v>
      </c>
      <c r="T465" s="80">
        <v>6404975.3499999996</v>
      </c>
      <c r="U465" s="80">
        <v>7960875.0999999996</v>
      </c>
      <c r="V465" s="80">
        <v>8061779.0999999996</v>
      </c>
      <c r="W465" s="80">
        <v>9247779.9799999893</v>
      </c>
      <c r="X465" s="80">
        <v>8393146.0999999996</v>
      </c>
      <c r="Y465" s="80">
        <v>8611364.0999999996</v>
      </c>
      <c r="Z465" s="80">
        <v>10500693.2199999</v>
      </c>
      <c r="AA465" s="80">
        <v>102990725.269999</v>
      </c>
      <c r="AB465" s="80">
        <v>12354642.099999901</v>
      </c>
      <c r="AC465" s="80">
        <v>8355708.0999999996</v>
      </c>
      <c r="AD465" s="80">
        <v>8264336.9199999999</v>
      </c>
      <c r="AE465" s="80">
        <v>8172791.0999999996</v>
      </c>
      <c r="AF465" s="80">
        <v>8152764.0999999996</v>
      </c>
      <c r="AG465" s="80">
        <v>6703001.3499999996</v>
      </c>
      <c r="AH465" s="80">
        <v>8258901.0999999903</v>
      </c>
      <c r="AI465" s="80">
        <v>8359805.0999999996</v>
      </c>
      <c r="AJ465" s="80">
        <v>9545805.9799999893</v>
      </c>
      <c r="AK465" s="80">
        <v>8691172.0999999996</v>
      </c>
      <c r="AL465" s="80">
        <v>8909390.0999999903</v>
      </c>
      <c r="AM465" s="80">
        <v>10798719.2199999</v>
      </c>
      <c r="AN465" s="80">
        <v>106567037.269999</v>
      </c>
      <c r="AO465" s="80">
        <v>12674793.099999901</v>
      </c>
      <c r="AP465" s="80">
        <v>8675859.0999999996</v>
      </c>
      <c r="AQ465" s="80">
        <v>8584487.9199999999</v>
      </c>
      <c r="AR465" s="80">
        <v>8492942.0999999996</v>
      </c>
      <c r="AS465" s="80">
        <v>8472915.0999999903</v>
      </c>
      <c r="AT465" s="80">
        <v>7023152.3499999996</v>
      </c>
      <c r="AU465" s="80">
        <v>8579052.0999999996</v>
      </c>
      <c r="AV465" s="80">
        <v>8679956.0999999996</v>
      </c>
      <c r="AW465" s="80">
        <v>9865956.9799999893</v>
      </c>
      <c r="AX465" s="80">
        <v>9011323.0999999996</v>
      </c>
      <c r="AY465" s="80">
        <v>9229541.0999999903</v>
      </c>
      <c r="AZ465" s="80">
        <v>11118870.2199999</v>
      </c>
      <c r="BA465" s="80">
        <v>110408849.27</v>
      </c>
    </row>
    <row r="466" spans="1:53">
      <c r="A466" s="151" t="s">
        <v>585</v>
      </c>
      <c r="B466" s="80">
        <v>0</v>
      </c>
      <c r="C466" s="80">
        <v>0</v>
      </c>
      <c r="D466" s="80">
        <v>0</v>
      </c>
      <c r="E466" s="80">
        <v>0</v>
      </c>
      <c r="F466" s="80">
        <v>0</v>
      </c>
      <c r="G466" s="80">
        <v>0</v>
      </c>
      <c r="H466" s="80">
        <v>0</v>
      </c>
      <c r="I466" s="80">
        <v>0</v>
      </c>
      <c r="J466" s="80">
        <v>0</v>
      </c>
      <c r="K466" s="80">
        <v>0</v>
      </c>
      <c r="L466" s="80">
        <v>0</v>
      </c>
      <c r="M466" s="80">
        <v>0</v>
      </c>
      <c r="N466" s="80">
        <v>0</v>
      </c>
      <c r="O466" s="80">
        <v>0</v>
      </c>
      <c r="P466" s="80">
        <v>0</v>
      </c>
      <c r="Q466" s="80">
        <v>0</v>
      </c>
      <c r="R466" s="80">
        <v>0</v>
      </c>
      <c r="S466" s="80">
        <v>0</v>
      </c>
      <c r="T466" s="80">
        <v>0</v>
      </c>
      <c r="U466" s="80">
        <v>0</v>
      </c>
      <c r="V466" s="80">
        <v>0</v>
      </c>
      <c r="W466" s="80">
        <v>0</v>
      </c>
      <c r="X466" s="80">
        <v>0</v>
      </c>
      <c r="Y466" s="80">
        <v>0</v>
      </c>
      <c r="Z466" s="80">
        <v>0</v>
      </c>
      <c r="AA466" s="80">
        <v>0</v>
      </c>
      <c r="AB466" s="80">
        <v>0</v>
      </c>
      <c r="AC466" s="80">
        <v>0</v>
      </c>
      <c r="AD466" s="80">
        <v>0</v>
      </c>
      <c r="AE466" s="80">
        <v>0</v>
      </c>
      <c r="AF466" s="80">
        <v>0</v>
      </c>
      <c r="AG466" s="80">
        <v>0</v>
      </c>
      <c r="AH466" s="80">
        <v>0</v>
      </c>
      <c r="AI466" s="80">
        <v>0</v>
      </c>
      <c r="AJ466" s="80">
        <v>0</v>
      </c>
      <c r="AK466" s="80">
        <v>0</v>
      </c>
      <c r="AL466" s="80">
        <v>0</v>
      </c>
      <c r="AM466" s="80">
        <v>0</v>
      </c>
      <c r="AN466" s="80">
        <v>0</v>
      </c>
      <c r="AO466" s="80">
        <v>0</v>
      </c>
      <c r="AP466" s="80">
        <v>0</v>
      </c>
      <c r="AQ466" s="80">
        <v>0</v>
      </c>
      <c r="AR466" s="80">
        <v>0</v>
      </c>
      <c r="AS466" s="80">
        <v>0</v>
      </c>
      <c r="AT466" s="80">
        <v>0</v>
      </c>
      <c r="AU466" s="80">
        <v>0</v>
      </c>
      <c r="AV466" s="80">
        <v>0</v>
      </c>
      <c r="AW466" s="80">
        <v>0</v>
      </c>
      <c r="AX466" s="80">
        <v>0</v>
      </c>
      <c r="AY466" s="80">
        <v>0</v>
      </c>
      <c r="AZ466" s="80">
        <v>0</v>
      </c>
      <c r="BA466" s="80">
        <v>0</v>
      </c>
    </row>
    <row r="467" spans="1:53">
      <c r="A467" s="151" t="s">
        <v>586</v>
      </c>
      <c r="B467" s="80">
        <v>0</v>
      </c>
      <c r="C467" s="80">
        <v>0</v>
      </c>
      <c r="D467" s="80">
        <v>0</v>
      </c>
      <c r="E467" s="80">
        <v>0</v>
      </c>
      <c r="F467" s="80">
        <v>0</v>
      </c>
      <c r="G467" s="80">
        <v>0</v>
      </c>
      <c r="H467" s="80">
        <v>0</v>
      </c>
      <c r="I467" s="80">
        <v>0</v>
      </c>
      <c r="J467" s="80">
        <v>0</v>
      </c>
      <c r="K467" s="80">
        <v>0</v>
      </c>
      <c r="L467" s="80">
        <v>0</v>
      </c>
      <c r="M467" s="80">
        <v>0</v>
      </c>
      <c r="N467" s="80">
        <v>0</v>
      </c>
      <c r="O467" s="80">
        <v>0</v>
      </c>
      <c r="P467" s="80">
        <v>0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  <c r="V467" s="80">
        <v>0</v>
      </c>
      <c r="W467" s="80">
        <v>0</v>
      </c>
      <c r="X467" s="80">
        <v>0</v>
      </c>
      <c r="Y467" s="80">
        <v>0</v>
      </c>
      <c r="Z467" s="80">
        <v>0</v>
      </c>
      <c r="AA467" s="80">
        <v>0</v>
      </c>
      <c r="AB467" s="80">
        <v>0</v>
      </c>
      <c r="AC467" s="80">
        <v>0</v>
      </c>
      <c r="AD467" s="80">
        <v>0</v>
      </c>
      <c r="AE467" s="80">
        <v>0</v>
      </c>
      <c r="AF467" s="80">
        <v>0</v>
      </c>
      <c r="AG467" s="80">
        <v>0</v>
      </c>
      <c r="AH467" s="80">
        <v>0</v>
      </c>
      <c r="AI467" s="80">
        <v>0</v>
      </c>
      <c r="AJ467" s="80">
        <v>0</v>
      </c>
      <c r="AK467" s="80">
        <v>0</v>
      </c>
      <c r="AL467" s="80">
        <v>0</v>
      </c>
      <c r="AM467" s="80">
        <v>0</v>
      </c>
      <c r="AN467" s="80">
        <v>0</v>
      </c>
      <c r="AO467" s="80">
        <v>0</v>
      </c>
      <c r="AP467" s="80">
        <v>0</v>
      </c>
      <c r="AQ467" s="80">
        <v>0</v>
      </c>
      <c r="AR467" s="80">
        <v>0</v>
      </c>
      <c r="AS467" s="80">
        <v>0</v>
      </c>
      <c r="AT467" s="80">
        <v>0</v>
      </c>
      <c r="AU467" s="80">
        <v>0</v>
      </c>
      <c r="AV467" s="80">
        <v>0</v>
      </c>
      <c r="AW467" s="80">
        <v>0</v>
      </c>
      <c r="AX467" s="80">
        <v>0</v>
      </c>
      <c r="AY467" s="80">
        <v>0</v>
      </c>
      <c r="AZ467" s="80">
        <v>0</v>
      </c>
      <c r="BA467" s="80">
        <v>0</v>
      </c>
    </row>
    <row r="468" spans="1:53">
      <c r="A468" s="151" t="s">
        <v>587</v>
      </c>
      <c r="B468" s="80">
        <v>0</v>
      </c>
      <c r="C468" s="80">
        <v>0</v>
      </c>
      <c r="D468" s="80">
        <v>0</v>
      </c>
      <c r="E468" s="80">
        <v>0</v>
      </c>
      <c r="F468" s="80">
        <v>0</v>
      </c>
      <c r="G468" s="80">
        <v>0</v>
      </c>
      <c r="H468" s="80">
        <v>0</v>
      </c>
      <c r="I468" s="80">
        <v>0</v>
      </c>
      <c r="J468" s="80">
        <v>0</v>
      </c>
      <c r="K468" s="80">
        <v>0</v>
      </c>
      <c r="L468" s="80">
        <v>0</v>
      </c>
      <c r="M468" s="80">
        <v>0</v>
      </c>
      <c r="N468" s="80">
        <v>0</v>
      </c>
      <c r="O468" s="80">
        <v>0</v>
      </c>
      <c r="P468" s="80">
        <v>0</v>
      </c>
      <c r="Q468" s="80">
        <v>0</v>
      </c>
      <c r="R468" s="80">
        <v>0</v>
      </c>
      <c r="S468" s="80">
        <v>0</v>
      </c>
      <c r="T468" s="80">
        <v>0</v>
      </c>
      <c r="U468" s="80">
        <v>0</v>
      </c>
      <c r="V468" s="80">
        <v>0</v>
      </c>
      <c r="W468" s="80">
        <v>0</v>
      </c>
      <c r="X468" s="80">
        <v>0</v>
      </c>
      <c r="Y468" s="80">
        <v>0</v>
      </c>
      <c r="Z468" s="80">
        <v>0</v>
      </c>
      <c r="AA468" s="80">
        <v>0</v>
      </c>
      <c r="AB468" s="80">
        <v>0</v>
      </c>
      <c r="AC468" s="80">
        <v>0</v>
      </c>
      <c r="AD468" s="80">
        <v>0</v>
      </c>
      <c r="AE468" s="80">
        <v>0</v>
      </c>
      <c r="AF468" s="80">
        <v>0</v>
      </c>
      <c r="AG468" s="80">
        <v>0</v>
      </c>
      <c r="AH468" s="80">
        <v>0</v>
      </c>
      <c r="AI468" s="80">
        <v>0</v>
      </c>
      <c r="AJ468" s="80">
        <v>0</v>
      </c>
      <c r="AK468" s="80">
        <v>0</v>
      </c>
      <c r="AL468" s="80">
        <v>0</v>
      </c>
      <c r="AM468" s="80">
        <v>0</v>
      </c>
      <c r="AN468" s="80">
        <v>0</v>
      </c>
      <c r="AO468" s="80">
        <v>0</v>
      </c>
      <c r="AP468" s="80">
        <v>0</v>
      </c>
      <c r="AQ468" s="80">
        <v>0</v>
      </c>
      <c r="AR468" s="80">
        <v>0</v>
      </c>
      <c r="AS468" s="80">
        <v>0</v>
      </c>
      <c r="AT468" s="80">
        <v>0</v>
      </c>
      <c r="AU468" s="80">
        <v>0</v>
      </c>
      <c r="AV468" s="80">
        <v>0</v>
      </c>
      <c r="AW468" s="80">
        <v>0</v>
      </c>
      <c r="AX468" s="80">
        <v>0</v>
      </c>
      <c r="AY468" s="80">
        <v>0</v>
      </c>
      <c r="AZ468" s="80">
        <v>0</v>
      </c>
      <c r="BA468" s="80">
        <v>0</v>
      </c>
    </row>
    <row r="469" spans="1:53">
      <c r="A469" s="151" t="s">
        <v>588</v>
      </c>
      <c r="B469" s="80">
        <v>0</v>
      </c>
      <c r="C469" s="80">
        <v>0</v>
      </c>
      <c r="D469" s="80">
        <v>0</v>
      </c>
      <c r="E469" s="80">
        <v>0</v>
      </c>
      <c r="F469" s="80">
        <v>0</v>
      </c>
      <c r="G469" s="80">
        <v>0</v>
      </c>
      <c r="H469" s="80">
        <v>0</v>
      </c>
      <c r="I469" s="80">
        <v>0</v>
      </c>
      <c r="J469" s="80">
        <v>0</v>
      </c>
      <c r="K469" s="80">
        <v>0</v>
      </c>
      <c r="L469" s="80">
        <v>0</v>
      </c>
      <c r="M469" s="80">
        <v>0</v>
      </c>
      <c r="N469" s="80">
        <v>0</v>
      </c>
      <c r="O469" s="80">
        <v>0</v>
      </c>
      <c r="P469" s="80">
        <v>0</v>
      </c>
      <c r="Q469" s="80">
        <v>0</v>
      </c>
      <c r="R469" s="80">
        <v>0</v>
      </c>
      <c r="S469" s="80">
        <v>0</v>
      </c>
      <c r="T469" s="80">
        <v>0</v>
      </c>
      <c r="U469" s="80">
        <v>0</v>
      </c>
      <c r="V469" s="80">
        <v>0</v>
      </c>
      <c r="W469" s="80">
        <v>0</v>
      </c>
      <c r="X469" s="80">
        <v>0</v>
      </c>
      <c r="Y469" s="80">
        <v>0</v>
      </c>
      <c r="Z469" s="80">
        <v>0</v>
      </c>
      <c r="AA469" s="80">
        <v>0</v>
      </c>
      <c r="AB469" s="80">
        <v>0</v>
      </c>
      <c r="AC469" s="80">
        <v>0</v>
      </c>
      <c r="AD469" s="80">
        <v>0</v>
      </c>
      <c r="AE469" s="80">
        <v>0</v>
      </c>
      <c r="AF469" s="80">
        <v>0</v>
      </c>
      <c r="AG469" s="80">
        <v>0</v>
      </c>
      <c r="AH469" s="80">
        <v>0</v>
      </c>
      <c r="AI469" s="80">
        <v>0</v>
      </c>
      <c r="AJ469" s="80">
        <v>0</v>
      </c>
      <c r="AK469" s="80">
        <v>0</v>
      </c>
      <c r="AL469" s="80">
        <v>0</v>
      </c>
      <c r="AM469" s="80">
        <v>0</v>
      </c>
      <c r="AN469" s="80">
        <v>0</v>
      </c>
      <c r="AO469" s="80">
        <v>0</v>
      </c>
      <c r="AP469" s="80">
        <v>0</v>
      </c>
      <c r="AQ469" s="80">
        <v>0</v>
      </c>
      <c r="AR469" s="80">
        <v>0</v>
      </c>
      <c r="AS469" s="80">
        <v>0</v>
      </c>
      <c r="AT469" s="80">
        <v>0</v>
      </c>
      <c r="AU469" s="80">
        <v>0</v>
      </c>
      <c r="AV469" s="80">
        <v>0</v>
      </c>
      <c r="AW469" s="80">
        <v>0</v>
      </c>
      <c r="AX469" s="80">
        <v>0</v>
      </c>
      <c r="AY469" s="80">
        <v>0</v>
      </c>
      <c r="AZ469" s="80">
        <v>0</v>
      </c>
      <c r="BA469" s="80">
        <v>0</v>
      </c>
    </row>
    <row r="470" spans="1:53">
      <c r="A470" s="151" t="s">
        <v>589</v>
      </c>
      <c r="B470" s="80">
        <v>0</v>
      </c>
      <c r="C470" s="80">
        <v>0</v>
      </c>
      <c r="D470" s="80">
        <v>0</v>
      </c>
      <c r="E470" s="80">
        <v>0</v>
      </c>
      <c r="F470" s="80">
        <v>0</v>
      </c>
      <c r="G470" s="80">
        <v>0</v>
      </c>
      <c r="H470" s="80">
        <v>0</v>
      </c>
      <c r="I470" s="80">
        <v>0</v>
      </c>
      <c r="J470" s="80">
        <v>0</v>
      </c>
      <c r="K470" s="80">
        <v>0</v>
      </c>
      <c r="L470" s="80">
        <v>0</v>
      </c>
      <c r="M470" s="80">
        <v>0</v>
      </c>
      <c r="N470" s="80">
        <v>0</v>
      </c>
      <c r="O470" s="80">
        <v>0</v>
      </c>
      <c r="P470" s="80">
        <v>0</v>
      </c>
      <c r="Q470" s="80">
        <v>0</v>
      </c>
      <c r="R470" s="80">
        <v>0</v>
      </c>
      <c r="S470" s="80">
        <v>0</v>
      </c>
      <c r="T470" s="80">
        <v>0</v>
      </c>
      <c r="U470" s="80">
        <v>0</v>
      </c>
      <c r="V470" s="80">
        <v>0</v>
      </c>
      <c r="W470" s="80">
        <v>0</v>
      </c>
      <c r="X470" s="80">
        <v>0</v>
      </c>
      <c r="Y470" s="80">
        <v>0</v>
      </c>
      <c r="Z470" s="80">
        <v>0</v>
      </c>
      <c r="AA470" s="80">
        <v>0</v>
      </c>
      <c r="AB470" s="80">
        <v>0</v>
      </c>
      <c r="AC470" s="80">
        <v>0</v>
      </c>
      <c r="AD470" s="80">
        <v>0</v>
      </c>
      <c r="AE470" s="80">
        <v>0</v>
      </c>
      <c r="AF470" s="80">
        <v>0</v>
      </c>
      <c r="AG470" s="80">
        <v>0</v>
      </c>
      <c r="AH470" s="80">
        <v>0</v>
      </c>
      <c r="AI470" s="80">
        <v>0</v>
      </c>
      <c r="AJ470" s="80">
        <v>0</v>
      </c>
      <c r="AK470" s="80">
        <v>0</v>
      </c>
      <c r="AL470" s="80">
        <v>0</v>
      </c>
      <c r="AM470" s="80">
        <v>0</v>
      </c>
      <c r="AN470" s="80">
        <v>0</v>
      </c>
      <c r="AO470" s="80">
        <v>0</v>
      </c>
      <c r="AP470" s="80">
        <v>0</v>
      </c>
      <c r="AQ470" s="80">
        <v>0</v>
      </c>
      <c r="AR470" s="80">
        <v>0</v>
      </c>
      <c r="AS470" s="80">
        <v>0</v>
      </c>
      <c r="AT470" s="80">
        <v>0</v>
      </c>
      <c r="AU470" s="80">
        <v>0</v>
      </c>
      <c r="AV470" s="80">
        <v>0</v>
      </c>
      <c r="AW470" s="80">
        <v>0</v>
      </c>
      <c r="AX470" s="80">
        <v>0</v>
      </c>
      <c r="AY470" s="80">
        <v>0</v>
      </c>
      <c r="AZ470" s="80">
        <v>0</v>
      </c>
      <c r="BA470" s="80">
        <v>0</v>
      </c>
    </row>
    <row r="471" spans="1:53">
      <c r="A471" s="151" t="s">
        <v>590</v>
      </c>
      <c r="B471" s="80">
        <v>-2974113.96</v>
      </c>
      <c r="C471" s="80">
        <v>-3200293.57</v>
      </c>
      <c r="D471" s="80">
        <v>-3255752.02999999</v>
      </c>
      <c r="E471" s="80">
        <v>-3293902.9799999902</v>
      </c>
      <c r="F471" s="80">
        <v>-3457675.48999999</v>
      </c>
      <c r="G471" s="80">
        <v>-3807226.0599999898</v>
      </c>
      <c r="H471" s="80">
        <v>-3220667.6799999899</v>
      </c>
      <c r="I471" s="80">
        <v>-3269605.0399999898</v>
      </c>
      <c r="J471" s="80">
        <v>-3200785.2299999902</v>
      </c>
      <c r="K471" s="80">
        <v>-3261015.4399999902</v>
      </c>
      <c r="L471" s="80">
        <v>-3231626.5399999898</v>
      </c>
      <c r="M471" s="80">
        <v>-3276889.75999999</v>
      </c>
      <c r="N471" s="80">
        <v>-39449553.779999897</v>
      </c>
      <c r="O471" s="80">
        <v>-2974113.96</v>
      </c>
      <c r="P471" s="80">
        <v>-3200293.57</v>
      </c>
      <c r="Q471" s="80">
        <v>-3255752.02999999</v>
      </c>
      <c r="R471" s="80">
        <v>-3293902.9799999902</v>
      </c>
      <c r="S471" s="80">
        <v>-3457675.48999999</v>
      </c>
      <c r="T471" s="80">
        <v>-3807226.0599999898</v>
      </c>
      <c r="U471" s="80">
        <v>-3220667.6799999899</v>
      </c>
      <c r="V471" s="80">
        <v>-3269605.0399999898</v>
      </c>
      <c r="W471" s="80">
        <v>-3200785.2299999902</v>
      </c>
      <c r="X471" s="80">
        <v>-3261015.4399999902</v>
      </c>
      <c r="Y471" s="80">
        <v>-3231626.5399999898</v>
      </c>
      <c r="Z471" s="80">
        <v>-3276889.75999999</v>
      </c>
      <c r="AA471" s="80">
        <v>-39449553.779999897</v>
      </c>
      <c r="AB471" s="80">
        <v>-2974113.96</v>
      </c>
      <c r="AC471" s="80">
        <v>-3200293.57</v>
      </c>
      <c r="AD471" s="80">
        <v>-3255752.02999999</v>
      </c>
      <c r="AE471" s="80">
        <v>-3293902.9799999902</v>
      </c>
      <c r="AF471" s="80">
        <v>-3457675.48999999</v>
      </c>
      <c r="AG471" s="80">
        <v>-3807226.0599999898</v>
      </c>
      <c r="AH471" s="80">
        <v>-3220667.6799999899</v>
      </c>
      <c r="AI471" s="80">
        <v>-3269605.0399999898</v>
      </c>
      <c r="AJ471" s="80">
        <v>-3200785.2299999902</v>
      </c>
      <c r="AK471" s="80">
        <v>-3261015.4399999902</v>
      </c>
      <c r="AL471" s="80">
        <v>-3231626.5399999898</v>
      </c>
      <c r="AM471" s="80">
        <v>-3276889.75999999</v>
      </c>
      <c r="AN471" s="80">
        <v>-39449553.779999897</v>
      </c>
      <c r="AO471" s="80">
        <v>-2974113.96</v>
      </c>
      <c r="AP471" s="80">
        <v>-3200293.57</v>
      </c>
      <c r="AQ471" s="80">
        <v>-3255752.02999999</v>
      </c>
      <c r="AR471" s="80">
        <v>-3293902.9799999902</v>
      </c>
      <c r="AS471" s="80">
        <v>-3457675.48999999</v>
      </c>
      <c r="AT471" s="80">
        <v>-3807226.0599999898</v>
      </c>
      <c r="AU471" s="80">
        <v>-3220667.6799999899</v>
      </c>
      <c r="AV471" s="80">
        <v>-3269605.0399999898</v>
      </c>
      <c r="AW471" s="80">
        <v>-3200785.2299999902</v>
      </c>
      <c r="AX471" s="80">
        <v>-3261015.4399999902</v>
      </c>
      <c r="AY471" s="80">
        <v>-3231626.5399999898</v>
      </c>
      <c r="AZ471" s="80">
        <v>-3276889.75999999</v>
      </c>
      <c r="BA471" s="80">
        <v>-39449553.779999897</v>
      </c>
    </row>
    <row r="472" spans="1:53">
      <c r="A472" s="151" t="s">
        <v>591</v>
      </c>
      <c r="B472" s="80">
        <v>-3764180</v>
      </c>
      <c r="C472" s="80">
        <v>-3764180</v>
      </c>
      <c r="D472" s="80">
        <v>-3764180</v>
      </c>
      <c r="E472" s="80">
        <v>-3764180</v>
      </c>
      <c r="F472" s="80">
        <v>-3764180</v>
      </c>
      <c r="G472" s="80">
        <v>-3764180</v>
      </c>
      <c r="H472" s="80">
        <v>-3764180</v>
      </c>
      <c r="I472" s="80">
        <v>-3764180</v>
      </c>
      <c r="J472" s="80">
        <v>-3764180</v>
      </c>
      <c r="K472" s="80">
        <v>-3764180</v>
      </c>
      <c r="L472" s="80">
        <v>-3764180</v>
      </c>
      <c r="M472" s="80">
        <v>-3764175</v>
      </c>
      <c r="N472" s="80">
        <v>-45170155</v>
      </c>
      <c r="O472" s="80">
        <v>-3116927.67992255</v>
      </c>
      <c r="P472" s="80">
        <v>-3116927.67992255</v>
      </c>
      <c r="Q472" s="80">
        <v>-3116927.67992255</v>
      </c>
      <c r="R472" s="80">
        <v>-3116927.67992255</v>
      </c>
      <c r="S472" s="80">
        <v>-3116927.67992255</v>
      </c>
      <c r="T472" s="80">
        <v>-3116927.67992255</v>
      </c>
      <c r="U472" s="80">
        <v>-3116927.67992255</v>
      </c>
      <c r="V472" s="80">
        <v>-3116927.67992255</v>
      </c>
      <c r="W472" s="80">
        <v>-3116927.67992255</v>
      </c>
      <c r="X472" s="80">
        <v>-3116927.67992255</v>
      </c>
      <c r="Y472" s="80">
        <v>-3116927.67992255</v>
      </c>
      <c r="Z472" s="80">
        <v>-3116927.67992255</v>
      </c>
      <c r="AA472" s="80">
        <v>-37403132.1590707</v>
      </c>
      <c r="AB472" s="80">
        <v>-2082790.6101435199</v>
      </c>
      <c r="AC472" s="80">
        <v>-2082790.6101435199</v>
      </c>
      <c r="AD472" s="80">
        <v>-2082790.6101435199</v>
      </c>
      <c r="AE472" s="80">
        <v>-2082790.6101435199</v>
      </c>
      <c r="AF472" s="80">
        <v>-2082790.6101435199</v>
      </c>
      <c r="AG472" s="80">
        <v>-2082790.6101435199</v>
      </c>
      <c r="AH472" s="80">
        <v>-2082790.6101435199</v>
      </c>
      <c r="AI472" s="80">
        <v>-2082790.6101435199</v>
      </c>
      <c r="AJ472" s="80">
        <v>-2082790.6101435199</v>
      </c>
      <c r="AK472" s="80">
        <v>-2082790.6101435199</v>
      </c>
      <c r="AL472" s="80">
        <v>-2082790.6101435199</v>
      </c>
      <c r="AM472" s="80">
        <v>-2082790.6101435199</v>
      </c>
      <c r="AN472" s="80">
        <v>-24993487.321722198</v>
      </c>
      <c r="AO472" s="80">
        <v>-945465.88357519999</v>
      </c>
      <c r="AP472" s="80">
        <v>-945465.88357519999</v>
      </c>
      <c r="AQ472" s="80">
        <v>-945465.88357519999</v>
      </c>
      <c r="AR472" s="80">
        <v>-945465.88357519999</v>
      </c>
      <c r="AS472" s="80">
        <v>-945465.88357519999</v>
      </c>
      <c r="AT472" s="80">
        <v>-945465.88357519999</v>
      </c>
      <c r="AU472" s="80">
        <v>-945465.88357519999</v>
      </c>
      <c r="AV472" s="80">
        <v>-945465.88357519999</v>
      </c>
      <c r="AW472" s="80">
        <v>-945465.88357519999</v>
      </c>
      <c r="AX472" s="80">
        <v>-945465.88357519999</v>
      </c>
      <c r="AY472" s="80">
        <v>-945465.88357519999</v>
      </c>
      <c r="AZ472" s="80">
        <v>-945465.88357519999</v>
      </c>
      <c r="BA472" s="80">
        <v>-11345590.602902399</v>
      </c>
    </row>
    <row r="473" spans="1:53">
      <c r="A473" s="151" t="s">
        <v>592</v>
      </c>
      <c r="B473" s="80">
        <v>0</v>
      </c>
      <c r="C473" s="80">
        <v>0</v>
      </c>
      <c r="D473" s="80">
        <v>0</v>
      </c>
      <c r="E473" s="80">
        <v>0</v>
      </c>
      <c r="F473" s="80">
        <v>0</v>
      </c>
      <c r="G473" s="80">
        <v>0</v>
      </c>
      <c r="H473" s="80">
        <v>0</v>
      </c>
      <c r="I473" s="80">
        <v>0</v>
      </c>
      <c r="J473" s="80">
        <v>0</v>
      </c>
      <c r="K473" s="80">
        <v>0</v>
      </c>
      <c r="L473" s="80">
        <v>0</v>
      </c>
      <c r="M473" s="80">
        <v>0</v>
      </c>
      <c r="N473" s="80">
        <v>0</v>
      </c>
      <c r="O473" s="80">
        <v>0</v>
      </c>
      <c r="P473" s="80">
        <v>0</v>
      </c>
      <c r="Q473" s="80">
        <v>0</v>
      </c>
      <c r="R473" s="80">
        <v>0</v>
      </c>
      <c r="S473" s="80">
        <v>0</v>
      </c>
      <c r="T473" s="80">
        <v>0</v>
      </c>
      <c r="U473" s="80">
        <v>0</v>
      </c>
      <c r="V473" s="80">
        <v>0</v>
      </c>
      <c r="W473" s="80">
        <v>0</v>
      </c>
      <c r="X473" s="80">
        <v>0</v>
      </c>
      <c r="Y473" s="80">
        <v>0</v>
      </c>
      <c r="Z473" s="80">
        <v>0</v>
      </c>
      <c r="AA473" s="80">
        <v>0</v>
      </c>
      <c r="AB473" s="80">
        <v>0</v>
      </c>
      <c r="AC473" s="80">
        <v>0</v>
      </c>
      <c r="AD473" s="80">
        <v>0</v>
      </c>
      <c r="AE473" s="80">
        <v>0</v>
      </c>
      <c r="AF473" s="80">
        <v>0</v>
      </c>
      <c r="AG473" s="80">
        <v>0</v>
      </c>
      <c r="AH473" s="80">
        <v>0</v>
      </c>
      <c r="AI473" s="80">
        <v>0</v>
      </c>
      <c r="AJ473" s="80">
        <v>0</v>
      </c>
      <c r="AK473" s="80">
        <v>0</v>
      </c>
      <c r="AL473" s="80">
        <v>0</v>
      </c>
      <c r="AM473" s="80">
        <v>0</v>
      </c>
      <c r="AN473" s="80">
        <v>0</v>
      </c>
      <c r="AO473" s="80">
        <v>0</v>
      </c>
      <c r="AP473" s="80">
        <v>0</v>
      </c>
      <c r="AQ473" s="80">
        <v>0</v>
      </c>
      <c r="AR473" s="80">
        <v>0</v>
      </c>
      <c r="AS473" s="80">
        <v>0</v>
      </c>
      <c r="AT473" s="80">
        <v>0</v>
      </c>
      <c r="AU473" s="80">
        <v>0</v>
      </c>
      <c r="AV473" s="80">
        <v>0</v>
      </c>
      <c r="AW473" s="80">
        <v>0</v>
      </c>
      <c r="AX473" s="80">
        <v>0</v>
      </c>
      <c r="AY473" s="80">
        <v>0</v>
      </c>
      <c r="AZ473" s="80">
        <v>0</v>
      </c>
      <c r="BA473" s="80">
        <v>0</v>
      </c>
    </row>
    <row r="474" spans="1:53">
      <c r="A474" s="151" t="s">
        <v>593</v>
      </c>
      <c r="B474" s="80">
        <v>5035262.1399999904</v>
      </c>
      <c r="C474" s="80">
        <v>810148.529999997</v>
      </c>
      <c r="D474" s="80">
        <v>663318.89000000595</v>
      </c>
      <c r="E474" s="80">
        <v>533622.12000000395</v>
      </c>
      <c r="F474" s="80">
        <v>349822.61000000802</v>
      </c>
      <c r="G474" s="80">
        <v>-1449490.70999999</v>
      </c>
      <c r="H474" s="80">
        <v>692967.42000000598</v>
      </c>
      <c r="I474" s="80">
        <v>744934.06000000297</v>
      </c>
      <c r="J474" s="80">
        <v>1999754.75</v>
      </c>
      <c r="K474" s="80">
        <v>1084890.6599999999</v>
      </c>
      <c r="L474" s="80">
        <v>1332497.56</v>
      </c>
      <c r="M474" s="80">
        <v>3176568.46</v>
      </c>
      <c r="N474" s="80">
        <v>14974296.49</v>
      </c>
      <c r="O474" s="80">
        <v>5965574.4600774301</v>
      </c>
      <c r="P474" s="80">
        <v>1740460.85007743</v>
      </c>
      <c r="Q474" s="80">
        <v>1593631.2100774399</v>
      </c>
      <c r="R474" s="80">
        <v>1463934.4400774401</v>
      </c>
      <c r="S474" s="80">
        <v>1280134.9300774401</v>
      </c>
      <c r="T474" s="80">
        <v>-519178.38992255402</v>
      </c>
      <c r="U474" s="80">
        <v>1623279.7400774399</v>
      </c>
      <c r="V474" s="80">
        <v>1675246.3800774401</v>
      </c>
      <c r="W474" s="80">
        <v>2930067.0700774398</v>
      </c>
      <c r="X474" s="80">
        <v>2015202.9800774399</v>
      </c>
      <c r="Y474" s="80">
        <v>2262809.8800774398</v>
      </c>
      <c r="Z474" s="80">
        <v>4106875.7800774402</v>
      </c>
      <c r="AA474" s="80">
        <v>26138039.330929302</v>
      </c>
      <c r="AB474" s="80">
        <v>7297737.5298564704</v>
      </c>
      <c r="AC474" s="80">
        <v>3072623.9198564701</v>
      </c>
      <c r="AD474" s="80">
        <v>2925794.2798564802</v>
      </c>
      <c r="AE474" s="80">
        <v>2796097.5098564802</v>
      </c>
      <c r="AF474" s="80">
        <v>2612297.9998564799</v>
      </c>
      <c r="AG474" s="80">
        <v>812984.67985648499</v>
      </c>
      <c r="AH474" s="80">
        <v>2955442.80985648</v>
      </c>
      <c r="AI474" s="80">
        <v>3007409.4498564801</v>
      </c>
      <c r="AJ474" s="80">
        <v>4262230.1398564801</v>
      </c>
      <c r="AK474" s="80">
        <v>3347366.0498564802</v>
      </c>
      <c r="AL474" s="80">
        <v>3594972.9498564801</v>
      </c>
      <c r="AM474" s="80">
        <v>5439038.84985648</v>
      </c>
      <c r="AN474" s="80">
        <v>42123996.1682778</v>
      </c>
      <c r="AO474" s="80">
        <v>8755213.2564247902</v>
      </c>
      <c r="AP474" s="80">
        <v>4530099.6464247899</v>
      </c>
      <c r="AQ474" s="80">
        <v>4383270.0064247996</v>
      </c>
      <c r="AR474" s="80">
        <v>4253573.2364248</v>
      </c>
      <c r="AS474" s="80">
        <v>4069773.7264248002</v>
      </c>
      <c r="AT474" s="80">
        <v>2270460.4064247999</v>
      </c>
      <c r="AU474" s="80">
        <v>4412918.5364247998</v>
      </c>
      <c r="AV474" s="80">
        <v>4464885.1764248004</v>
      </c>
      <c r="AW474" s="80">
        <v>5719705.8664247999</v>
      </c>
      <c r="AX474" s="80">
        <v>4804841.7764248</v>
      </c>
      <c r="AY474" s="80">
        <v>5052448.6764248004</v>
      </c>
      <c r="AZ474" s="80">
        <v>6896514.5764247999</v>
      </c>
      <c r="BA474" s="80">
        <v>59613704.887097597</v>
      </c>
    </row>
    <row r="475" spans="1:53">
      <c r="A475" s="151" t="s">
        <v>594</v>
      </c>
    </row>
    <row r="476" spans="1:53">
      <c r="A476" s="151" t="s">
        <v>595</v>
      </c>
      <c r="B476" s="80">
        <v>0</v>
      </c>
      <c r="C476" s="80">
        <v>0</v>
      </c>
      <c r="D476" s="80">
        <v>0</v>
      </c>
      <c r="E476" s="80">
        <v>0</v>
      </c>
      <c r="F476" s="80">
        <v>0</v>
      </c>
      <c r="G476" s="80">
        <v>0</v>
      </c>
      <c r="H476" s="80">
        <v>0</v>
      </c>
      <c r="I476" s="80">
        <v>0</v>
      </c>
      <c r="J476" s="80">
        <v>0</v>
      </c>
      <c r="K476" s="80">
        <v>0</v>
      </c>
      <c r="L476" s="80">
        <v>0</v>
      </c>
      <c r="M476" s="80">
        <v>0</v>
      </c>
      <c r="N476" s="80">
        <v>0</v>
      </c>
      <c r="O476" s="80">
        <v>0</v>
      </c>
      <c r="P476" s="80">
        <v>0</v>
      </c>
      <c r="Q476" s="80">
        <v>0</v>
      </c>
      <c r="R476" s="80">
        <v>0</v>
      </c>
      <c r="S476" s="80">
        <v>0</v>
      </c>
      <c r="T476" s="80">
        <v>0</v>
      </c>
      <c r="U476" s="80">
        <v>0</v>
      </c>
      <c r="V476" s="80">
        <v>0</v>
      </c>
      <c r="W476" s="80">
        <v>0</v>
      </c>
      <c r="X476" s="80">
        <v>0</v>
      </c>
      <c r="Y476" s="80">
        <v>0</v>
      </c>
      <c r="Z476" s="80">
        <v>0</v>
      </c>
      <c r="AA476" s="80">
        <v>0</v>
      </c>
      <c r="AB476" s="80">
        <v>0</v>
      </c>
      <c r="AC476" s="80">
        <v>0</v>
      </c>
      <c r="AD476" s="80">
        <v>0</v>
      </c>
      <c r="AE476" s="80">
        <v>0</v>
      </c>
      <c r="AF476" s="80">
        <v>0</v>
      </c>
      <c r="AG476" s="80">
        <v>0</v>
      </c>
      <c r="AH476" s="80">
        <v>0</v>
      </c>
      <c r="AI476" s="80">
        <v>0</v>
      </c>
      <c r="AJ476" s="80">
        <v>0</v>
      </c>
      <c r="AK476" s="80">
        <v>0</v>
      </c>
      <c r="AL476" s="80">
        <v>0</v>
      </c>
      <c r="AM476" s="80">
        <v>0</v>
      </c>
      <c r="AN476" s="80">
        <v>0</v>
      </c>
      <c r="AO476" s="80">
        <v>0</v>
      </c>
      <c r="AP476" s="80">
        <v>0</v>
      </c>
      <c r="AQ476" s="80">
        <v>0</v>
      </c>
      <c r="AR476" s="80">
        <v>0</v>
      </c>
      <c r="AS476" s="80">
        <v>0</v>
      </c>
      <c r="AT476" s="80">
        <v>0</v>
      </c>
      <c r="AU476" s="80">
        <v>0</v>
      </c>
      <c r="AV476" s="80">
        <v>0</v>
      </c>
      <c r="AW476" s="80">
        <v>0</v>
      </c>
      <c r="AX476" s="80">
        <v>0</v>
      </c>
      <c r="AY476" s="80">
        <v>0</v>
      </c>
      <c r="AZ476" s="80">
        <v>0</v>
      </c>
      <c r="BA476" s="80">
        <v>0</v>
      </c>
    </row>
    <row r="477" spans="1:53">
      <c r="A477" s="151" t="s">
        <v>596</v>
      </c>
      <c r="B477" s="80">
        <v>0</v>
      </c>
      <c r="C477" s="80">
        <v>0</v>
      </c>
      <c r="D477" s="80">
        <v>0</v>
      </c>
      <c r="E477" s="80">
        <v>0</v>
      </c>
      <c r="F477" s="80">
        <v>0</v>
      </c>
      <c r="G477" s="80">
        <v>0</v>
      </c>
      <c r="H477" s="80">
        <v>0</v>
      </c>
      <c r="I477" s="80">
        <v>0</v>
      </c>
      <c r="J477" s="80">
        <v>0</v>
      </c>
      <c r="K477" s="80">
        <v>0</v>
      </c>
      <c r="L477" s="80">
        <v>0</v>
      </c>
      <c r="M477" s="80">
        <v>0</v>
      </c>
      <c r="N477" s="80">
        <v>0</v>
      </c>
      <c r="O477" s="80">
        <v>0</v>
      </c>
      <c r="P477" s="80">
        <v>0</v>
      </c>
      <c r="Q477" s="80">
        <v>0</v>
      </c>
      <c r="R477" s="80">
        <v>0</v>
      </c>
      <c r="S477" s="80">
        <v>0</v>
      </c>
      <c r="T477" s="80">
        <v>0</v>
      </c>
      <c r="U477" s="80">
        <v>0</v>
      </c>
      <c r="V477" s="80">
        <v>0</v>
      </c>
      <c r="W477" s="80">
        <v>0</v>
      </c>
      <c r="X477" s="80">
        <v>0</v>
      </c>
      <c r="Y477" s="80">
        <v>0</v>
      </c>
      <c r="Z477" s="80">
        <v>0</v>
      </c>
      <c r="AA477" s="80">
        <v>0</v>
      </c>
      <c r="AB477" s="80">
        <v>0</v>
      </c>
      <c r="AC477" s="80">
        <v>0</v>
      </c>
      <c r="AD477" s="80">
        <v>0</v>
      </c>
      <c r="AE477" s="80">
        <v>0</v>
      </c>
      <c r="AF477" s="80">
        <v>0</v>
      </c>
      <c r="AG477" s="80">
        <v>0</v>
      </c>
      <c r="AH477" s="80">
        <v>0</v>
      </c>
      <c r="AI477" s="80">
        <v>0</v>
      </c>
      <c r="AJ477" s="80">
        <v>0</v>
      </c>
      <c r="AK477" s="80">
        <v>0</v>
      </c>
      <c r="AL477" s="80">
        <v>0</v>
      </c>
      <c r="AM477" s="80">
        <v>0</v>
      </c>
      <c r="AN477" s="80">
        <v>0</v>
      </c>
      <c r="AO477" s="80">
        <v>0</v>
      </c>
      <c r="AP477" s="80">
        <v>0</v>
      </c>
      <c r="AQ477" s="80">
        <v>0</v>
      </c>
      <c r="AR477" s="80">
        <v>0</v>
      </c>
      <c r="AS477" s="80">
        <v>0</v>
      </c>
      <c r="AT477" s="80">
        <v>0</v>
      </c>
      <c r="AU477" s="80">
        <v>0</v>
      </c>
      <c r="AV477" s="80">
        <v>0</v>
      </c>
      <c r="AW477" s="80">
        <v>0</v>
      </c>
      <c r="AX477" s="80">
        <v>0</v>
      </c>
      <c r="AY477" s="80">
        <v>0</v>
      </c>
      <c r="AZ477" s="80">
        <v>0</v>
      </c>
      <c r="BA477" s="80">
        <v>0</v>
      </c>
    </row>
    <row r="478" spans="1:53">
      <c r="A478" s="151" t="s">
        <v>597</v>
      </c>
    </row>
    <row r="479" spans="1:53">
      <c r="A479" s="151" t="s">
        <v>598</v>
      </c>
      <c r="B479" s="80">
        <v>440697.45</v>
      </c>
      <c r="C479" s="80">
        <v>440697.45</v>
      </c>
      <c r="D479" s="80">
        <v>440697.45</v>
      </c>
      <c r="E479" s="80">
        <v>440697.45</v>
      </c>
      <c r="F479" s="80">
        <v>440697.45</v>
      </c>
      <c r="G479" s="80">
        <v>440697.45</v>
      </c>
      <c r="H479" s="80">
        <v>2440697.4500000002</v>
      </c>
      <c r="I479" s="80">
        <v>440697.45</v>
      </c>
      <c r="J479" s="80">
        <v>440697.45</v>
      </c>
      <c r="K479" s="80">
        <v>440697.45</v>
      </c>
      <c r="L479" s="80">
        <v>440697.45</v>
      </c>
      <c r="M479" s="80">
        <v>440697.45</v>
      </c>
      <c r="N479" s="80">
        <v>7288369.3999999901</v>
      </c>
      <c r="O479" s="80">
        <v>488677.45</v>
      </c>
      <c r="P479" s="80">
        <v>537566.44999999995</v>
      </c>
      <c r="Q479" s="80">
        <v>466874.45</v>
      </c>
      <c r="R479" s="80">
        <v>537566.44999999995</v>
      </c>
      <c r="S479" s="80">
        <v>369326.45</v>
      </c>
      <c r="T479" s="80">
        <v>514324.45</v>
      </c>
      <c r="U479" s="80">
        <v>528566.44999999995</v>
      </c>
      <c r="V479" s="80">
        <v>533186.44999999995</v>
      </c>
      <c r="W479" s="80">
        <v>485666.45</v>
      </c>
      <c r="X479" s="80">
        <v>537566.44999999995</v>
      </c>
      <c r="Y479" s="80">
        <v>523066.45</v>
      </c>
      <c r="Z479" s="80">
        <v>531107.44999999995</v>
      </c>
      <c r="AA479" s="80">
        <v>6053495.4000000004</v>
      </c>
      <c r="AB479" s="80">
        <v>562513.44999999995</v>
      </c>
      <c r="AC479" s="80">
        <v>611402.44999999995</v>
      </c>
      <c r="AD479" s="80">
        <v>540710.44999999995</v>
      </c>
      <c r="AE479" s="80">
        <v>611402.44999999995</v>
      </c>
      <c r="AF479" s="80">
        <v>443162.45</v>
      </c>
      <c r="AG479" s="80">
        <v>588160.44999999995</v>
      </c>
      <c r="AH479" s="80">
        <v>602402.44999999995</v>
      </c>
      <c r="AI479" s="80">
        <v>607022.44999999995</v>
      </c>
      <c r="AJ479" s="80">
        <v>559502.44999999995</v>
      </c>
      <c r="AK479" s="80">
        <v>611402.44999999995</v>
      </c>
      <c r="AL479" s="80">
        <v>596902.44999999995</v>
      </c>
      <c r="AM479" s="80">
        <v>604943.44999999995</v>
      </c>
      <c r="AN479" s="80">
        <v>6939527.4000000004</v>
      </c>
      <c r="AO479" s="80">
        <v>615272.44999999902</v>
      </c>
      <c r="AP479" s="80">
        <v>664161.44999999902</v>
      </c>
      <c r="AQ479" s="80">
        <v>593469.44999999995</v>
      </c>
      <c r="AR479" s="80">
        <v>664161.44999999902</v>
      </c>
      <c r="AS479" s="80">
        <v>495921.44999999902</v>
      </c>
      <c r="AT479" s="80">
        <v>640919.44999999902</v>
      </c>
      <c r="AU479" s="80">
        <v>655161.44999999995</v>
      </c>
      <c r="AV479" s="80">
        <v>659781.44999999902</v>
      </c>
      <c r="AW479" s="80">
        <v>612261.44999999902</v>
      </c>
      <c r="AX479" s="80">
        <v>664161.44999999902</v>
      </c>
      <c r="AY479" s="80">
        <v>649661.44999999902</v>
      </c>
      <c r="AZ479" s="80">
        <v>657702.44999999902</v>
      </c>
      <c r="BA479" s="80">
        <v>7572635.3999999901</v>
      </c>
    </row>
    <row r="480" spans="1:53">
      <c r="A480" s="151" t="s">
        <v>599</v>
      </c>
      <c r="B480" s="80">
        <v>0</v>
      </c>
      <c r="C480" s="80">
        <v>0</v>
      </c>
      <c r="D480" s="80">
        <v>0</v>
      </c>
      <c r="E480" s="80">
        <v>0</v>
      </c>
      <c r="F480" s="80">
        <v>0</v>
      </c>
      <c r="G480" s="80">
        <v>0</v>
      </c>
      <c r="H480" s="80">
        <v>0</v>
      </c>
      <c r="I480" s="80">
        <v>0</v>
      </c>
      <c r="J480" s="80">
        <v>0</v>
      </c>
      <c r="K480" s="80">
        <v>0</v>
      </c>
      <c r="L480" s="80">
        <v>0</v>
      </c>
      <c r="M480" s="80">
        <v>0</v>
      </c>
      <c r="N480" s="80">
        <v>0</v>
      </c>
      <c r="O480" s="80">
        <v>0</v>
      </c>
      <c r="P480" s="80">
        <v>0</v>
      </c>
      <c r="Q480" s="80">
        <v>0</v>
      </c>
      <c r="R480" s="80">
        <v>0</v>
      </c>
      <c r="S480" s="80">
        <v>0</v>
      </c>
      <c r="T480" s="80">
        <v>0</v>
      </c>
      <c r="U480" s="80">
        <v>0</v>
      </c>
      <c r="V480" s="80">
        <v>0</v>
      </c>
      <c r="W480" s="80">
        <v>0</v>
      </c>
      <c r="X480" s="80">
        <v>0</v>
      </c>
      <c r="Y480" s="80">
        <v>0</v>
      </c>
      <c r="Z480" s="80">
        <v>0</v>
      </c>
      <c r="AA480" s="80">
        <v>0</v>
      </c>
      <c r="AB480" s="80">
        <v>0</v>
      </c>
      <c r="AC480" s="80">
        <v>0</v>
      </c>
      <c r="AD480" s="80">
        <v>0</v>
      </c>
      <c r="AE480" s="80">
        <v>0</v>
      </c>
      <c r="AF480" s="80">
        <v>0</v>
      </c>
      <c r="AG480" s="80">
        <v>0</v>
      </c>
      <c r="AH480" s="80">
        <v>0</v>
      </c>
      <c r="AI480" s="80">
        <v>0</v>
      </c>
      <c r="AJ480" s="80">
        <v>0</v>
      </c>
      <c r="AK480" s="80">
        <v>0</v>
      </c>
      <c r="AL480" s="80">
        <v>0</v>
      </c>
      <c r="AM480" s="80">
        <v>0</v>
      </c>
      <c r="AN480" s="80">
        <v>0</v>
      </c>
      <c r="AO480" s="80">
        <v>0</v>
      </c>
      <c r="AP480" s="80">
        <v>0</v>
      </c>
      <c r="AQ480" s="80">
        <v>0</v>
      </c>
      <c r="AR480" s="80">
        <v>0</v>
      </c>
      <c r="AS480" s="80">
        <v>0</v>
      </c>
      <c r="AT480" s="80">
        <v>0</v>
      </c>
      <c r="AU480" s="80">
        <v>0</v>
      </c>
      <c r="AV480" s="80">
        <v>0</v>
      </c>
      <c r="AW480" s="80">
        <v>0</v>
      </c>
      <c r="AX480" s="80">
        <v>0</v>
      </c>
      <c r="AY480" s="80">
        <v>0</v>
      </c>
      <c r="AZ480" s="80">
        <v>0</v>
      </c>
      <c r="BA480" s="80">
        <v>0</v>
      </c>
    </row>
    <row r="481" spans="1:53">
      <c r="A481" s="151" t="s">
        <v>600</v>
      </c>
      <c r="B481" s="80">
        <v>440697.45</v>
      </c>
      <c r="C481" s="80">
        <v>440697.45</v>
      </c>
      <c r="D481" s="80">
        <v>440697.45</v>
      </c>
      <c r="E481" s="80">
        <v>440697.45</v>
      </c>
      <c r="F481" s="80">
        <v>440697.45</v>
      </c>
      <c r="G481" s="80">
        <v>440697.45</v>
      </c>
      <c r="H481" s="80">
        <v>2440697.4500000002</v>
      </c>
      <c r="I481" s="80">
        <v>440697.45</v>
      </c>
      <c r="J481" s="80">
        <v>440697.45</v>
      </c>
      <c r="K481" s="80">
        <v>440697.45</v>
      </c>
      <c r="L481" s="80">
        <v>440697.45</v>
      </c>
      <c r="M481" s="80">
        <v>440697.45</v>
      </c>
      <c r="N481" s="80">
        <v>7288369.3999999901</v>
      </c>
      <c r="O481" s="80">
        <v>488677.45</v>
      </c>
      <c r="P481" s="80">
        <v>537566.44999999995</v>
      </c>
      <c r="Q481" s="80">
        <v>466874.45</v>
      </c>
      <c r="R481" s="80">
        <v>537566.44999999995</v>
      </c>
      <c r="S481" s="80">
        <v>369326.45</v>
      </c>
      <c r="T481" s="80">
        <v>514324.45</v>
      </c>
      <c r="U481" s="80">
        <v>528566.44999999995</v>
      </c>
      <c r="V481" s="80">
        <v>533186.44999999995</v>
      </c>
      <c r="W481" s="80">
        <v>485666.45</v>
      </c>
      <c r="X481" s="80">
        <v>537566.44999999995</v>
      </c>
      <c r="Y481" s="80">
        <v>523066.45</v>
      </c>
      <c r="Z481" s="80">
        <v>531107.44999999995</v>
      </c>
      <c r="AA481" s="80">
        <v>6053495.4000000004</v>
      </c>
      <c r="AB481" s="80">
        <v>562513.44999999995</v>
      </c>
      <c r="AC481" s="80">
        <v>611402.44999999995</v>
      </c>
      <c r="AD481" s="80">
        <v>540710.44999999995</v>
      </c>
      <c r="AE481" s="80">
        <v>611402.44999999995</v>
      </c>
      <c r="AF481" s="80">
        <v>443162.45</v>
      </c>
      <c r="AG481" s="80">
        <v>588160.44999999995</v>
      </c>
      <c r="AH481" s="80">
        <v>602402.44999999995</v>
      </c>
      <c r="AI481" s="80">
        <v>607022.44999999995</v>
      </c>
      <c r="AJ481" s="80">
        <v>559502.44999999995</v>
      </c>
      <c r="AK481" s="80">
        <v>611402.44999999995</v>
      </c>
      <c r="AL481" s="80">
        <v>596902.44999999995</v>
      </c>
      <c r="AM481" s="80">
        <v>604943.44999999995</v>
      </c>
      <c r="AN481" s="80">
        <v>6939527.4000000004</v>
      </c>
      <c r="AO481" s="80">
        <v>615272.44999999902</v>
      </c>
      <c r="AP481" s="80">
        <v>664161.44999999902</v>
      </c>
      <c r="AQ481" s="80">
        <v>593469.44999999995</v>
      </c>
      <c r="AR481" s="80">
        <v>664161.44999999902</v>
      </c>
      <c r="AS481" s="80">
        <v>495921.44999999902</v>
      </c>
      <c r="AT481" s="80">
        <v>640919.44999999902</v>
      </c>
      <c r="AU481" s="80">
        <v>655161.44999999995</v>
      </c>
      <c r="AV481" s="80">
        <v>659781.44999999902</v>
      </c>
      <c r="AW481" s="80">
        <v>612261.44999999902</v>
      </c>
      <c r="AX481" s="80">
        <v>664161.44999999902</v>
      </c>
      <c r="AY481" s="80">
        <v>649661.44999999902</v>
      </c>
      <c r="AZ481" s="80">
        <v>657702.44999999902</v>
      </c>
      <c r="BA481" s="80">
        <v>7572635.3999999901</v>
      </c>
    </row>
    <row r="482" spans="1:53">
      <c r="A482" s="151" t="s">
        <v>601</v>
      </c>
    </row>
    <row r="483" spans="1:53">
      <c r="A483" s="151" t="s">
        <v>602</v>
      </c>
      <c r="B483" s="80">
        <v>0</v>
      </c>
      <c r="C483" s="80">
        <v>0</v>
      </c>
      <c r="D483" s="80">
        <v>0</v>
      </c>
      <c r="E483" s="80">
        <v>0</v>
      </c>
      <c r="F483" s="80">
        <v>0</v>
      </c>
      <c r="G483" s="80">
        <v>0</v>
      </c>
      <c r="H483" s="80">
        <v>0</v>
      </c>
      <c r="I483" s="80">
        <v>0</v>
      </c>
      <c r="J483" s="80">
        <v>0</v>
      </c>
      <c r="K483" s="80">
        <v>0</v>
      </c>
      <c r="L483" s="80">
        <v>0</v>
      </c>
      <c r="M483" s="80">
        <v>0</v>
      </c>
      <c r="N483" s="80">
        <v>0</v>
      </c>
      <c r="O483" s="80">
        <v>0</v>
      </c>
      <c r="P483" s="80">
        <v>0</v>
      </c>
      <c r="Q483" s="80">
        <v>0</v>
      </c>
      <c r="R483" s="80">
        <v>0</v>
      </c>
      <c r="S483" s="80">
        <v>0</v>
      </c>
      <c r="T483" s="80">
        <v>0</v>
      </c>
      <c r="U483" s="80">
        <v>0</v>
      </c>
      <c r="V483" s="80">
        <v>0</v>
      </c>
      <c r="W483" s="80">
        <v>0</v>
      </c>
      <c r="X483" s="80">
        <v>0</v>
      </c>
      <c r="Y483" s="80">
        <v>0</v>
      </c>
      <c r="Z483" s="80">
        <v>0</v>
      </c>
      <c r="AA483" s="80">
        <v>0</v>
      </c>
      <c r="AB483" s="80">
        <v>0</v>
      </c>
      <c r="AC483" s="80">
        <v>0</v>
      </c>
      <c r="AD483" s="80">
        <v>0</v>
      </c>
      <c r="AE483" s="80">
        <v>0</v>
      </c>
      <c r="AF483" s="80">
        <v>0</v>
      </c>
      <c r="AG483" s="80">
        <v>0</v>
      </c>
      <c r="AH483" s="80">
        <v>0</v>
      </c>
      <c r="AI483" s="80">
        <v>0</v>
      </c>
      <c r="AJ483" s="80">
        <v>0</v>
      </c>
      <c r="AK483" s="80">
        <v>0</v>
      </c>
      <c r="AL483" s="80">
        <v>0</v>
      </c>
      <c r="AM483" s="80">
        <v>0</v>
      </c>
      <c r="AN483" s="80">
        <v>0</v>
      </c>
      <c r="AO483" s="80">
        <v>0</v>
      </c>
      <c r="AP483" s="80">
        <v>0</v>
      </c>
      <c r="AQ483" s="80">
        <v>0</v>
      </c>
      <c r="AR483" s="80">
        <v>0</v>
      </c>
      <c r="AS483" s="80">
        <v>0</v>
      </c>
      <c r="AT483" s="80">
        <v>0</v>
      </c>
      <c r="AU483" s="80">
        <v>0</v>
      </c>
      <c r="AV483" s="80">
        <v>0</v>
      </c>
      <c r="AW483" s="80">
        <v>0</v>
      </c>
      <c r="AX483" s="80">
        <v>0</v>
      </c>
      <c r="AY483" s="80">
        <v>0</v>
      </c>
      <c r="AZ483" s="80">
        <v>0</v>
      </c>
      <c r="BA483" s="80">
        <v>0</v>
      </c>
    </row>
    <row r="484" spans="1:53">
      <c r="A484" s="151" t="s">
        <v>603</v>
      </c>
      <c r="B484" s="80">
        <v>-132147.31999999899</v>
      </c>
      <c r="C484" s="80">
        <v>-132147.31999999899</v>
      </c>
      <c r="D484" s="80">
        <v>-134177.20000000001</v>
      </c>
      <c r="E484" s="80">
        <v>-134177.20000000001</v>
      </c>
      <c r="F484" s="80">
        <v>-177493.74999999901</v>
      </c>
      <c r="G484" s="80">
        <v>-134189.68999999901</v>
      </c>
      <c r="H484" s="80">
        <v>-134189.68999999901</v>
      </c>
      <c r="I484" s="80">
        <v>-134189.68999999901</v>
      </c>
      <c r="J484" s="80">
        <v>-134183.44</v>
      </c>
      <c r="K484" s="80">
        <v>-134281.01999999999</v>
      </c>
      <c r="L484" s="80">
        <v>-177646.33</v>
      </c>
      <c r="M484" s="80">
        <v>-136750.28</v>
      </c>
      <c r="N484" s="80">
        <v>-1695572.93</v>
      </c>
      <c r="O484" s="80">
        <v>-132147.31999999899</v>
      </c>
      <c r="P484" s="80">
        <v>-132147.31999999899</v>
      </c>
      <c r="Q484" s="80">
        <v>-134177.20000000001</v>
      </c>
      <c r="R484" s="80">
        <v>-134177.20000000001</v>
      </c>
      <c r="S484" s="80">
        <v>-177493.74999999901</v>
      </c>
      <c r="T484" s="80">
        <v>-134189.68999999901</v>
      </c>
      <c r="U484" s="80">
        <v>-134189.68999999901</v>
      </c>
      <c r="V484" s="80">
        <v>-134189.68999999901</v>
      </c>
      <c r="W484" s="80">
        <v>-134183.44</v>
      </c>
      <c r="X484" s="80">
        <v>-134281.01999999999</v>
      </c>
      <c r="Y484" s="80">
        <v>-177646.33</v>
      </c>
      <c r="Z484" s="80">
        <v>-136750.28</v>
      </c>
      <c r="AA484" s="80">
        <v>-1695572.93</v>
      </c>
      <c r="AB484" s="80">
        <v>-132147.31999999899</v>
      </c>
      <c r="AC484" s="80">
        <v>-132147.31999999899</v>
      </c>
      <c r="AD484" s="80">
        <v>-134177.20000000001</v>
      </c>
      <c r="AE484" s="80">
        <v>-134177.20000000001</v>
      </c>
      <c r="AF484" s="80">
        <v>-177493.74999999901</v>
      </c>
      <c r="AG484" s="80">
        <v>-134189.68999999901</v>
      </c>
      <c r="AH484" s="80">
        <v>-134189.68999999901</v>
      </c>
      <c r="AI484" s="80">
        <v>-134189.68999999901</v>
      </c>
      <c r="AJ484" s="80">
        <v>-134183.44</v>
      </c>
      <c r="AK484" s="80">
        <v>-134281.01999999999</v>
      </c>
      <c r="AL484" s="80">
        <v>-177646.33</v>
      </c>
      <c r="AM484" s="80">
        <v>-136750.28</v>
      </c>
      <c r="AN484" s="80">
        <v>-1695572.93</v>
      </c>
      <c r="AO484" s="80">
        <v>-132147.31999999899</v>
      </c>
      <c r="AP484" s="80">
        <v>-132147.31999999899</v>
      </c>
      <c r="AQ484" s="80">
        <v>-134177.20000000001</v>
      </c>
      <c r="AR484" s="80">
        <v>-134177.20000000001</v>
      </c>
      <c r="AS484" s="80">
        <v>-177493.74999999901</v>
      </c>
      <c r="AT484" s="80">
        <v>-134189.68999999901</v>
      </c>
      <c r="AU484" s="80">
        <v>-134189.68999999901</v>
      </c>
      <c r="AV484" s="80">
        <v>-134189.68999999901</v>
      </c>
      <c r="AW484" s="80">
        <v>-134183.44</v>
      </c>
      <c r="AX484" s="80">
        <v>-134281.01999999999</v>
      </c>
      <c r="AY484" s="80">
        <v>-177646.33</v>
      </c>
      <c r="AZ484" s="80">
        <v>-136750.28</v>
      </c>
      <c r="BA484" s="80">
        <v>-1695572.93</v>
      </c>
    </row>
    <row r="485" spans="1:53">
      <c r="A485" s="151" t="s">
        <v>604</v>
      </c>
      <c r="B485" s="80">
        <v>-132147.31999999899</v>
      </c>
      <c r="C485" s="80">
        <v>-132147.31999999899</v>
      </c>
      <c r="D485" s="80">
        <v>-134177.20000000001</v>
      </c>
      <c r="E485" s="80">
        <v>-134177.20000000001</v>
      </c>
      <c r="F485" s="80">
        <v>-177493.74999999901</v>
      </c>
      <c r="G485" s="80">
        <v>-134189.68999999901</v>
      </c>
      <c r="H485" s="80">
        <v>-134189.68999999901</v>
      </c>
      <c r="I485" s="80">
        <v>-134189.68999999901</v>
      </c>
      <c r="J485" s="80">
        <v>-134183.44</v>
      </c>
      <c r="K485" s="80">
        <v>-134281.01999999999</v>
      </c>
      <c r="L485" s="80">
        <v>-177646.33</v>
      </c>
      <c r="M485" s="80">
        <v>-136750.28</v>
      </c>
      <c r="N485" s="80">
        <v>-1695572.93</v>
      </c>
      <c r="O485" s="80">
        <v>-132147.31999999899</v>
      </c>
      <c r="P485" s="80">
        <v>-132147.31999999899</v>
      </c>
      <c r="Q485" s="80">
        <v>-134177.20000000001</v>
      </c>
      <c r="R485" s="80">
        <v>-134177.20000000001</v>
      </c>
      <c r="S485" s="80">
        <v>-177493.74999999901</v>
      </c>
      <c r="T485" s="80">
        <v>-134189.68999999901</v>
      </c>
      <c r="U485" s="80">
        <v>-134189.68999999901</v>
      </c>
      <c r="V485" s="80">
        <v>-134189.68999999901</v>
      </c>
      <c r="W485" s="80">
        <v>-134183.44</v>
      </c>
      <c r="X485" s="80">
        <v>-134281.01999999999</v>
      </c>
      <c r="Y485" s="80">
        <v>-177646.33</v>
      </c>
      <c r="Z485" s="80">
        <v>-136750.28</v>
      </c>
      <c r="AA485" s="80">
        <v>-1695572.93</v>
      </c>
      <c r="AB485" s="80">
        <v>-132147.31999999899</v>
      </c>
      <c r="AC485" s="80">
        <v>-132147.31999999899</v>
      </c>
      <c r="AD485" s="80">
        <v>-134177.20000000001</v>
      </c>
      <c r="AE485" s="80">
        <v>-134177.20000000001</v>
      </c>
      <c r="AF485" s="80">
        <v>-177493.74999999901</v>
      </c>
      <c r="AG485" s="80">
        <v>-134189.68999999901</v>
      </c>
      <c r="AH485" s="80">
        <v>-134189.68999999901</v>
      </c>
      <c r="AI485" s="80">
        <v>-134189.68999999901</v>
      </c>
      <c r="AJ485" s="80">
        <v>-134183.44</v>
      </c>
      <c r="AK485" s="80">
        <v>-134281.01999999999</v>
      </c>
      <c r="AL485" s="80">
        <v>-177646.33</v>
      </c>
      <c r="AM485" s="80">
        <v>-136750.28</v>
      </c>
      <c r="AN485" s="80">
        <v>-1695572.93</v>
      </c>
      <c r="AO485" s="80">
        <v>-132147.31999999899</v>
      </c>
      <c r="AP485" s="80">
        <v>-132147.31999999899</v>
      </c>
      <c r="AQ485" s="80">
        <v>-134177.20000000001</v>
      </c>
      <c r="AR485" s="80">
        <v>-134177.20000000001</v>
      </c>
      <c r="AS485" s="80">
        <v>-177493.74999999901</v>
      </c>
      <c r="AT485" s="80">
        <v>-134189.68999999901</v>
      </c>
      <c r="AU485" s="80">
        <v>-134189.68999999901</v>
      </c>
      <c r="AV485" s="80">
        <v>-134189.68999999901</v>
      </c>
      <c r="AW485" s="80">
        <v>-134183.44</v>
      </c>
      <c r="AX485" s="80">
        <v>-134281.01999999999</v>
      </c>
      <c r="AY485" s="80">
        <v>-177646.33</v>
      </c>
      <c r="AZ485" s="80">
        <v>-136750.28</v>
      </c>
      <c r="BA485" s="80">
        <v>-1695572.93</v>
      </c>
    </row>
    <row r="486" spans="1:53">
      <c r="A486" s="151" t="s">
        <v>605</v>
      </c>
    </row>
    <row r="487" spans="1:53">
      <c r="A487" s="151" t="s">
        <v>606</v>
      </c>
      <c r="B487" s="80">
        <v>391037.76333333302</v>
      </c>
      <c r="C487" s="80">
        <v>367189.813333333</v>
      </c>
      <c r="D487" s="80">
        <v>350399.46333333303</v>
      </c>
      <c r="E487" s="80">
        <v>394601.22333333298</v>
      </c>
      <c r="F487" s="80">
        <v>430736.40333333297</v>
      </c>
      <c r="G487" s="80">
        <v>432518.84333333297</v>
      </c>
      <c r="H487" s="80">
        <v>427479.02333333303</v>
      </c>
      <c r="I487" s="80">
        <v>376124.433333333</v>
      </c>
      <c r="J487" s="80">
        <v>358862.45333333302</v>
      </c>
      <c r="K487" s="80">
        <v>395826.69333333301</v>
      </c>
      <c r="L487" s="80">
        <v>369733.44333333301</v>
      </c>
      <c r="M487" s="80">
        <v>345254.92333333299</v>
      </c>
      <c r="N487" s="80">
        <v>4639764.4799999902</v>
      </c>
      <c r="O487" s="80">
        <v>391037.76333333302</v>
      </c>
      <c r="P487" s="80">
        <v>367189.813333333</v>
      </c>
      <c r="Q487" s="80">
        <v>350399.46333333303</v>
      </c>
      <c r="R487" s="80">
        <v>394601.22333333298</v>
      </c>
      <c r="S487" s="80">
        <v>430736.40333333297</v>
      </c>
      <c r="T487" s="80">
        <v>432518.84333333297</v>
      </c>
      <c r="U487" s="80">
        <v>427479.02333333303</v>
      </c>
      <c r="V487" s="80">
        <v>376124.433333333</v>
      </c>
      <c r="W487" s="80">
        <v>358862.45333333302</v>
      </c>
      <c r="X487" s="80">
        <v>395826.69333333301</v>
      </c>
      <c r="Y487" s="80">
        <v>369733.44333333301</v>
      </c>
      <c r="Z487" s="80">
        <v>345254.92333333299</v>
      </c>
      <c r="AA487" s="80">
        <v>4639764.4799999902</v>
      </c>
      <c r="AB487" s="80">
        <v>391037.76333333302</v>
      </c>
      <c r="AC487" s="80">
        <v>367189.813333333</v>
      </c>
      <c r="AD487" s="80">
        <v>350399.46333333303</v>
      </c>
      <c r="AE487" s="80">
        <v>394601.22333333298</v>
      </c>
      <c r="AF487" s="80">
        <v>430736.40333333297</v>
      </c>
      <c r="AG487" s="80">
        <v>432518.84333333297</v>
      </c>
      <c r="AH487" s="80">
        <v>427479.02333333303</v>
      </c>
      <c r="AI487" s="80">
        <v>376124.433333333</v>
      </c>
      <c r="AJ487" s="80">
        <v>358862.45333333302</v>
      </c>
      <c r="AK487" s="80">
        <v>395826.69333333301</v>
      </c>
      <c r="AL487" s="80">
        <v>369733.44333333301</v>
      </c>
      <c r="AM487" s="80">
        <v>345254.92333333299</v>
      </c>
      <c r="AN487" s="80">
        <v>4639764.4799999902</v>
      </c>
      <c r="AO487" s="80">
        <v>391037.76333333302</v>
      </c>
      <c r="AP487" s="80">
        <v>367189.813333333</v>
      </c>
      <c r="AQ487" s="80">
        <v>350399.46333333303</v>
      </c>
      <c r="AR487" s="80">
        <v>394601.22333333298</v>
      </c>
      <c r="AS487" s="80">
        <v>430736.40333333297</v>
      </c>
      <c r="AT487" s="80">
        <v>432518.84333333297</v>
      </c>
      <c r="AU487" s="80">
        <v>427479.02333333303</v>
      </c>
      <c r="AV487" s="80">
        <v>376124.433333333</v>
      </c>
      <c r="AW487" s="80">
        <v>358862.45333333302</v>
      </c>
      <c r="AX487" s="80">
        <v>395826.69333333301</v>
      </c>
      <c r="AY487" s="80">
        <v>369733.44333333301</v>
      </c>
      <c r="AZ487" s="80">
        <v>345254.92333333299</v>
      </c>
      <c r="BA487" s="80">
        <v>4639764.4799999902</v>
      </c>
    </row>
    <row r="488" spans="1:53">
      <c r="A488" s="151" t="s">
        <v>607</v>
      </c>
      <c r="B488" s="80">
        <v>-1464929.54</v>
      </c>
      <c r="C488" s="80">
        <v>-1469802.38</v>
      </c>
      <c r="D488" s="80">
        <v>-1514924.1</v>
      </c>
      <c r="E488" s="80">
        <v>-1518659.18</v>
      </c>
      <c r="F488" s="80">
        <v>-1619213.51</v>
      </c>
      <c r="G488" s="80">
        <v>-1521059.68</v>
      </c>
      <c r="H488" s="80">
        <v>-1533125.16</v>
      </c>
      <c r="I488" s="80">
        <v>-1534361.28</v>
      </c>
      <c r="J488" s="80">
        <v>-1524882.2</v>
      </c>
      <c r="K488" s="80">
        <v>-1530859.97999999</v>
      </c>
      <c r="L488" s="80">
        <v>-1611763.6099999901</v>
      </c>
      <c r="M488" s="80">
        <v>-1539851.17</v>
      </c>
      <c r="N488" s="80">
        <v>-18383431.789999999</v>
      </c>
      <c r="O488" s="80">
        <v>-1464929.54</v>
      </c>
      <c r="P488" s="80">
        <v>-1469802.38</v>
      </c>
      <c r="Q488" s="80">
        <v>-1514924.1</v>
      </c>
      <c r="R488" s="80">
        <v>-1518659.18</v>
      </c>
      <c r="S488" s="80">
        <v>-1619213.51</v>
      </c>
      <c r="T488" s="80">
        <v>-1521059.68</v>
      </c>
      <c r="U488" s="80">
        <v>-1533125.16</v>
      </c>
      <c r="V488" s="80">
        <v>-1534361.28</v>
      </c>
      <c r="W488" s="80">
        <v>-1524882.2</v>
      </c>
      <c r="X488" s="80">
        <v>-1530859.97999999</v>
      </c>
      <c r="Y488" s="80">
        <v>-1611763.6099999901</v>
      </c>
      <c r="Z488" s="80">
        <v>-1539851.17</v>
      </c>
      <c r="AA488" s="80">
        <v>-18383431.789999999</v>
      </c>
      <c r="AB488" s="80">
        <v>-1464929.54</v>
      </c>
      <c r="AC488" s="80">
        <v>-1469802.38</v>
      </c>
      <c r="AD488" s="80">
        <v>-1514924.1</v>
      </c>
      <c r="AE488" s="80">
        <v>-1518659.18</v>
      </c>
      <c r="AF488" s="80">
        <v>-1619213.51</v>
      </c>
      <c r="AG488" s="80">
        <v>-1521059.68</v>
      </c>
      <c r="AH488" s="80">
        <v>-1533125.16</v>
      </c>
      <c r="AI488" s="80">
        <v>-1534361.28</v>
      </c>
      <c r="AJ488" s="80">
        <v>-1524882.2</v>
      </c>
      <c r="AK488" s="80">
        <v>-1530859.97999999</v>
      </c>
      <c r="AL488" s="80">
        <v>-1611763.6099999901</v>
      </c>
      <c r="AM488" s="80">
        <v>-1539851.17</v>
      </c>
      <c r="AN488" s="80">
        <v>-18383431.789999999</v>
      </c>
      <c r="AO488" s="80">
        <v>-1464929.54</v>
      </c>
      <c r="AP488" s="80">
        <v>-1469802.38</v>
      </c>
      <c r="AQ488" s="80">
        <v>-1514924.1</v>
      </c>
      <c r="AR488" s="80">
        <v>-1518659.18</v>
      </c>
      <c r="AS488" s="80">
        <v>-1619213.51</v>
      </c>
      <c r="AT488" s="80">
        <v>-1521059.68</v>
      </c>
      <c r="AU488" s="80">
        <v>-1533125.16</v>
      </c>
      <c r="AV488" s="80">
        <v>-1534361.28</v>
      </c>
      <c r="AW488" s="80">
        <v>-1524882.2</v>
      </c>
      <c r="AX488" s="80">
        <v>-1530859.97999999</v>
      </c>
      <c r="AY488" s="80">
        <v>-1611763.6099999901</v>
      </c>
      <c r="AZ488" s="80">
        <v>-1539851.17</v>
      </c>
      <c r="BA488" s="80">
        <v>-18383431.789999999</v>
      </c>
    </row>
    <row r="489" spans="1:53">
      <c r="A489" s="151" t="s">
        <v>608</v>
      </c>
      <c r="B489" s="80">
        <v>628635</v>
      </c>
      <c r="C489" s="80">
        <v>0</v>
      </c>
      <c r="D489" s="80">
        <v>0</v>
      </c>
      <c r="E489" s="80">
        <v>0</v>
      </c>
      <c r="F489" s="80">
        <v>0</v>
      </c>
      <c r="G489" s="80">
        <v>0</v>
      </c>
      <c r="H489" s="80">
        <v>0</v>
      </c>
      <c r="I489" s="80">
        <v>0</v>
      </c>
      <c r="J489" s="80">
        <v>0</v>
      </c>
      <c r="K489" s="80">
        <v>0</v>
      </c>
      <c r="L489" s="80">
        <v>0</v>
      </c>
      <c r="M489" s="80">
        <v>0</v>
      </c>
      <c r="N489" s="80">
        <v>628635</v>
      </c>
      <c r="O489" s="80">
        <v>628635</v>
      </c>
      <c r="P489" s="80">
        <v>0</v>
      </c>
      <c r="Q489" s="80">
        <v>0</v>
      </c>
      <c r="R489" s="80">
        <v>0</v>
      </c>
      <c r="S489" s="80">
        <v>0</v>
      </c>
      <c r="T489" s="80">
        <v>0</v>
      </c>
      <c r="U489" s="80">
        <v>0</v>
      </c>
      <c r="V489" s="80">
        <v>0</v>
      </c>
      <c r="W489" s="80">
        <v>0</v>
      </c>
      <c r="X489" s="80">
        <v>0</v>
      </c>
      <c r="Y489" s="80">
        <v>0</v>
      </c>
      <c r="Z489" s="80">
        <v>0</v>
      </c>
      <c r="AA489" s="80">
        <v>628635</v>
      </c>
      <c r="AB489" s="80">
        <v>628635</v>
      </c>
      <c r="AC489" s="80">
        <v>0</v>
      </c>
      <c r="AD489" s="80">
        <v>0</v>
      </c>
      <c r="AE489" s="80">
        <v>0</v>
      </c>
      <c r="AF489" s="80">
        <v>0</v>
      </c>
      <c r="AG489" s="80">
        <v>0</v>
      </c>
      <c r="AH489" s="80">
        <v>0</v>
      </c>
      <c r="AI489" s="80">
        <v>0</v>
      </c>
      <c r="AJ489" s="80">
        <v>0</v>
      </c>
      <c r="AK489" s="80">
        <v>0</v>
      </c>
      <c r="AL489" s="80">
        <v>0</v>
      </c>
      <c r="AM489" s="80">
        <v>0</v>
      </c>
      <c r="AN489" s="80">
        <v>628635</v>
      </c>
      <c r="AO489" s="80">
        <v>628635</v>
      </c>
      <c r="AP489" s="80">
        <v>0</v>
      </c>
      <c r="AQ489" s="80">
        <v>0</v>
      </c>
      <c r="AR489" s="80">
        <v>0</v>
      </c>
      <c r="AS489" s="80">
        <v>0</v>
      </c>
      <c r="AT489" s="80">
        <v>0</v>
      </c>
      <c r="AU489" s="80">
        <v>0</v>
      </c>
      <c r="AV489" s="80">
        <v>0</v>
      </c>
      <c r="AW489" s="80">
        <v>0</v>
      </c>
      <c r="AX489" s="80">
        <v>0</v>
      </c>
      <c r="AY489" s="80">
        <v>0</v>
      </c>
      <c r="AZ489" s="80">
        <v>0</v>
      </c>
      <c r="BA489" s="80">
        <v>628635</v>
      </c>
    </row>
    <row r="490" spans="1:53">
      <c r="A490" s="151" t="s">
        <v>609</v>
      </c>
      <c r="B490" s="80">
        <v>0</v>
      </c>
      <c r="C490" s="80">
        <v>0</v>
      </c>
      <c r="D490" s="80">
        <v>0</v>
      </c>
      <c r="E490" s="80">
        <v>0</v>
      </c>
      <c r="F490" s="80">
        <v>0</v>
      </c>
      <c r="G490" s="80">
        <v>0</v>
      </c>
      <c r="H490" s="80">
        <v>99114</v>
      </c>
      <c r="I490" s="80">
        <v>0</v>
      </c>
      <c r="J490" s="80">
        <v>0</v>
      </c>
      <c r="K490" s="80">
        <v>0</v>
      </c>
      <c r="L490" s="80">
        <v>0</v>
      </c>
      <c r="M490" s="80">
        <v>0</v>
      </c>
      <c r="N490" s="80">
        <v>99114</v>
      </c>
      <c r="O490" s="80">
        <v>0</v>
      </c>
      <c r="P490" s="80">
        <v>0</v>
      </c>
      <c r="Q490" s="80">
        <v>0</v>
      </c>
      <c r="R490" s="80">
        <v>0</v>
      </c>
      <c r="S490" s="80">
        <v>0</v>
      </c>
      <c r="T490" s="80">
        <v>0</v>
      </c>
      <c r="U490" s="80">
        <v>99114</v>
      </c>
      <c r="V490" s="80">
        <v>0</v>
      </c>
      <c r="W490" s="80">
        <v>0</v>
      </c>
      <c r="X490" s="80">
        <v>0</v>
      </c>
      <c r="Y490" s="80">
        <v>0</v>
      </c>
      <c r="Z490" s="80">
        <v>0</v>
      </c>
      <c r="AA490" s="80">
        <v>99114</v>
      </c>
      <c r="AB490" s="80">
        <v>0</v>
      </c>
      <c r="AC490" s="80">
        <v>0</v>
      </c>
      <c r="AD490" s="80">
        <v>0</v>
      </c>
      <c r="AE490" s="80">
        <v>0</v>
      </c>
      <c r="AF490" s="80">
        <v>0</v>
      </c>
      <c r="AG490" s="80">
        <v>0</v>
      </c>
      <c r="AH490" s="80">
        <v>99114</v>
      </c>
      <c r="AI490" s="80">
        <v>0</v>
      </c>
      <c r="AJ490" s="80">
        <v>0</v>
      </c>
      <c r="AK490" s="80">
        <v>0</v>
      </c>
      <c r="AL490" s="80">
        <v>0</v>
      </c>
      <c r="AM490" s="80">
        <v>0</v>
      </c>
      <c r="AN490" s="80">
        <v>99114</v>
      </c>
      <c r="AO490" s="80">
        <v>0</v>
      </c>
      <c r="AP490" s="80">
        <v>0</v>
      </c>
      <c r="AQ490" s="80">
        <v>0</v>
      </c>
      <c r="AR490" s="80">
        <v>0</v>
      </c>
      <c r="AS490" s="80">
        <v>0</v>
      </c>
      <c r="AT490" s="80">
        <v>0</v>
      </c>
      <c r="AU490" s="80">
        <v>99114</v>
      </c>
      <c r="AV490" s="80">
        <v>0</v>
      </c>
      <c r="AW490" s="80">
        <v>0</v>
      </c>
      <c r="AX490" s="80">
        <v>0</v>
      </c>
      <c r="AY490" s="80">
        <v>0</v>
      </c>
      <c r="AZ490" s="80">
        <v>0</v>
      </c>
      <c r="BA490" s="80">
        <v>99114</v>
      </c>
    </row>
    <row r="491" spans="1:53">
      <c r="A491" s="151" t="s">
        <v>610</v>
      </c>
      <c r="B491" s="80">
        <v>2083.33</v>
      </c>
      <c r="C491" s="80">
        <v>2083.33</v>
      </c>
      <c r="D491" s="80">
        <v>5704.09</v>
      </c>
      <c r="E491" s="80">
        <v>35756.400000000001</v>
      </c>
      <c r="F491" s="80">
        <v>2083.33</v>
      </c>
      <c r="G491" s="80">
        <v>2083.33</v>
      </c>
      <c r="H491" s="80">
        <v>860.55</v>
      </c>
      <c r="I491" s="80">
        <v>3241.97</v>
      </c>
      <c r="J491" s="80">
        <v>7152.39</v>
      </c>
      <c r="K491" s="80">
        <v>9099.33</v>
      </c>
      <c r="L491" s="80">
        <v>6066.17</v>
      </c>
      <c r="M491" s="80">
        <v>32027.02</v>
      </c>
      <c r="N491" s="80">
        <v>108241.24</v>
      </c>
      <c r="O491" s="80">
        <v>2083.33</v>
      </c>
      <c r="P491" s="80">
        <v>2083.33</v>
      </c>
      <c r="Q491" s="80">
        <v>5704.09</v>
      </c>
      <c r="R491" s="80">
        <v>35756.400000000001</v>
      </c>
      <c r="S491" s="80">
        <v>2083.33</v>
      </c>
      <c r="T491" s="80">
        <v>2083.33</v>
      </c>
      <c r="U491" s="80">
        <v>860.55</v>
      </c>
      <c r="V491" s="80">
        <v>3241.97</v>
      </c>
      <c r="W491" s="80">
        <v>7152.39</v>
      </c>
      <c r="X491" s="80">
        <v>9099.33</v>
      </c>
      <c r="Y491" s="80">
        <v>6066.17</v>
      </c>
      <c r="Z491" s="80">
        <v>32027.02</v>
      </c>
      <c r="AA491" s="80">
        <v>108241.24</v>
      </c>
      <c r="AB491" s="80">
        <v>2083.33</v>
      </c>
      <c r="AC491" s="80">
        <v>2083.33</v>
      </c>
      <c r="AD491" s="80">
        <v>5704.09</v>
      </c>
      <c r="AE491" s="80">
        <v>35756.400000000001</v>
      </c>
      <c r="AF491" s="80">
        <v>2083.33</v>
      </c>
      <c r="AG491" s="80">
        <v>2083.33</v>
      </c>
      <c r="AH491" s="80">
        <v>860.55</v>
      </c>
      <c r="AI491" s="80">
        <v>3241.97</v>
      </c>
      <c r="AJ491" s="80">
        <v>7152.39</v>
      </c>
      <c r="AK491" s="80">
        <v>9099.33</v>
      </c>
      <c r="AL491" s="80">
        <v>6066.17</v>
      </c>
      <c r="AM491" s="80">
        <v>32027.02</v>
      </c>
      <c r="AN491" s="80">
        <v>108241.24</v>
      </c>
      <c r="AO491" s="80">
        <v>2083.33</v>
      </c>
      <c r="AP491" s="80">
        <v>2083.33</v>
      </c>
      <c r="AQ491" s="80">
        <v>5704.09</v>
      </c>
      <c r="AR491" s="80">
        <v>35756.400000000001</v>
      </c>
      <c r="AS491" s="80">
        <v>2083.33</v>
      </c>
      <c r="AT491" s="80">
        <v>2083.33</v>
      </c>
      <c r="AU491" s="80">
        <v>860.55</v>
      </c>
      <c r="AV491" s="80">
        <v>3241.97</v>
      </c>
      <c r="AW491" s="80">
        <v>7152.39</v>
      </c>
      <c r="AX491" s="80">
        <v>9099.33</v>
      </c>
      <c r="AY491" s="80">
        <v>6066.17</v>
      </c>
      <c r="AZ491" s="80">
        <v>32027.02</v>
      </c>
      <c r="BA491" s="80">
        <v>108241.24</v>
      </c>
    </row>
    <row r="492" spans="1:53">
      <c r="A492" s="151" t="s">
        <v>611</v>
      </c>
      <c r="B492" s="80">
        <v>3767.51</v>
      </c>
      <c r="C492" s="80">
        <v>3767.51</v>
      </c>
      <c r="D492" s="80">
        <v>3767.51</v>
      </c>
      <c r="E492" s="80">
        <v>85163.89</v>
      </c>
      <c r="F492" s="80">
        <v>433497.51</v>
      </c>
      <c r="G492" s="80">
        <v>3767.51</v>
      </c>
      <c r="H492" s="80">
        <v>85163.89</v>
      </c>
      <c r="I492" s="80">
        <v>3767.51</v>
      </c>
      <c r="J492" s="80">
        <v>3767.51</v>
      </c>
      <c r="K492" s="80">
        <v>102703.89</v>
      </c>
      <c r="L492" s="80">
        <v>3767.51</v>
      </c>
      <c r="M492" s="80">
        <v>85163.89</v>
      </c>
      <c r="N492" s="80">
        <v>818065.64</v>
      </c>
      <c r="O492" s="80">
        <v>3767.51</v>
      </c>
      <c r="P492" s="80">
        <v>3767.51</v>
      </c>
      <c r="Q492" s="80">
        <v>3767.51</v>
      </c>
      <c r="R492" s="80">
        <v>85163.89</v>
      </c>
      <c r="S492" s="80">
        <v>433497.51</v>
      </c>
      <c r="T492" s="80">
        <v>3767.51</v>
      </c>
      <c r="U492" s="80">
        <v>85163.89</v>
      </c>
      <c r="V492" s="80">
        <v>3767.51</v>
      </c>
      <c r="W492" s="80">
        <v>3767.51</v>
      </c>
      <c r="X492" s="80">
        <v>102703.89</v>
      </c>
      <c r="Y492" s="80">
        <v>3767.51</v>
      </c>
      <c r="Z492" s="80">
        <v>85163.89</v>
      </c>
      <c r="AA492" s="80">
        <v>818065.64</v>
      </c>
      <c r="AB492" s="80">
        <v>3767.51</v>
      </c>
      <c r="AC492" s="80">
        <v>3767.51</v>
      </c>
      <c r="AD492" s="80">
        <v>3767.51</v>
      </c>
      <c r="AE492" s="80">
        <v>85163.89</v>
      </c>
      <c r="AF492" s="80">
        <v>433497.51</v>
      </c>
      <c r="AG492" s="80">
        <v>3767.51</v>
      </c>
      <c r="AH492" s="80">
        <v>85163.89</v>
      </c>
      <c r="AI492" s="80">
        <v>3767.51</v>
      </c>
      <c r="AJ492" s="80">
        <v>3767.51</v>
      </c>
      <c r="AK492" s="80">
        <v>102703.89</v>
      </c>
      <c r="AL492" s="80">
        <v>3767.51</v>
      </c>
      <c r="AM492" s="80">
        <v>85163.89</v>
      </c>
      <c r="AN492" s="80">
        <v>818065.64</v>
      </c>
      <c r="AO492" s="80">
        <v>3767.51</v>
      </c>
      <c r="AP492" s="80">
        <v>3767.51</v>
      </c>
      <c r="AQ492" s="80">
        <v>3767.51</v>
      </c>
      <c r="AR492" s="80">
        <v>85163.89</v>
      </c>
      <c r="AS492" s="80">
        <v>433497.51</v>
      </c>
      <c r="AT492" s="80">
        <v>3767.51</v>
      </c>
      <c r="AU492" s="80">
        <v>85163.89</v>
      </c>
      <c r="AV492" s="80">
        <v>3767.51</v>
      </c>
      <c r="AW492" s="80">
        <v>3767.51</v>
      </c>
      <c r="AX492" s="80">
        <v>102703.89</v>
      </c>
      <c r="AY492" s="80">
        <v>3767.51</v>
      </c>
      <c r="AZ492" s="80">
        <v>85163.89</v>
      </c>
      <c r="BA492" s="80">
        <v>818065.64</v>
      </c>
    </row>
    <row r="493" spans="1:53">
      <c r="A493" s="151" t="s">
        <v>612</v>
      </c>
      <c r="B493" s="80">
        <v>0</v>
      </c>
      <c r="C493" s="80">
        <v>0</v>
      </c>
      <c r="D493" s="80">
        <v>0</v>
      </c>
      <c r="E493" s="80">
        <v>0</v>
      </c>
      <c r="F493" s="80">
        <v>0</v>
      </c>
      <c r="G493" s="80">
        <v>0</v>
      </c>
      <c r="H493" s="80">
        <v>0</v>
      </c>
      <c r="I493" s="80">
        <v>0</v>
      </c>
      <c r="J493" s="80">
        <v>0</v>
      </c>
      <c r="K493" s="80">
        <v>0</v>
      </c>
      <c r="L493" s="80">
        <v>0</v>
      </c>
      <c r="M493" s="80">
        <v>0</v>
      </c>
      <c r="N493" s="80">
        <v>0</v>
      </c>
      <c r="O493" s="80">
        <v>0</v>
      </c>
      <c r="P493" s="80">
        <v>0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  <c r="V493" s="80">
        <v>0</v>
      </c>
      <c r="W493" s="80">
        <v>0</v>
      </c>
      <c r="X493" s="80">
        <v>0</v>
      </c>
      <c r="Y493" s="80">
        <v>0</v>
      </c>
      <c r="Z493" s="80">
        <v>0</v>
      </c>
      <c r="AA493" s="80">
        <v>0</v>
      </c>
      <c r="AB493" s="80">
        <v>0</v>
      </c>
      <c r="AC493" s="80">
        <v>0</v>
      </c>
      <c r="AD493" s="80">
        <v>0</v>
      </c>
      <c r="AE493" s="80">
        <v>0</v>
      </c>
      <c r="AF493" s="80">
        <v>0</v>
      </c>
      <c r="AG493" s="80">
        <v>0</v>
      </c>
      <c r="AH493" s="80">
        <v>0</v>
      </c>
      <c r="AI493" s="80">
        <v>0</v>
      </c>
      <c r="AJ493" s="80">
        <v>0</v>
      </c>
      <c r="AK493" s="80">
        <v>0</v>
      </c>
      <c r="AL493" s="80">
        <v>0</v>
      </c>
      <c r="AM493" s="80">
        <v>0</v>
      </c>
      <c r="AN493" s="80">
        <v>0</v>
      </c>
      <c r="AO493" s="80">
        <v>0</v>
      </c>
      <c r="AP493" s="80">
        <v>0</v>
      </c>
      <c r="AQ493" s="80">
        <v>0</v>
      </c>
      <c r="AR493" s="80">
        <v>0</v>
      </c>
      <c r="AS493" s="80">
        <v>0</v>
      </c>
      <c r="AT493" s="80">
        <v>0</v>
      </c>
      <c r="AU493" s="80">
        <v>0</v>
      </c>
      <c r="AV493" s="80">
        <v>0</v>
      </c>
      <c r="AW493" s="80">
        <v>0</v>
      </c>
      <c r="AX493" s="80">
        <v>0</v>
      </c>
      <c r="AY493" s="80">
        <v>0</v>
      </c>
      <c r="AZ493" s="80">
        <v>0</v>
      </c>
      <c r="BA493" s="80">
        <v>0</v>
      </c>
    </row>
    <row r="494" spans="1:53">
      <c r="A494" s="151" t="s">
        <v>613</v>
      </c>
      <c r="B494" s="80">
        <v>0</v>
      </c>
      <c r="C494" s="80">
        <v>0</v>
      </c>
      <c r="D494" s="80">
        <v>0</v>
      </c>
      <c r="E494" s="80">
        <v>0</v>
      </c>
      <c r="F494" s="80">
        <v>0</v>
      </c>
      <c r="G494" s="80">
        <v>0</v>
      </c>
      <c r="H494" s="80">
        <v>0</v>
      </c>
      <c r="I494" s="80">
        <v>0</v>
      </c>
      <c r="J494" s="80">
        <v>0</v>
      </c>
      <c r="K494" s="80">
        <v>0</v>
      </c>
      <c r="L494" s="80">
        <v>0</v>
      </c>
      <c r="M494" s="80">
        <v>0</v>
      </c>
      <c r="N494" s="80">
        <v>0</v>
      </c>
      <c r="O494" s="80">
        <v>0</v>
      </c>
      <c r="P494" s="80">
        <v>0</v>
      </c>
      <c r="Q494" s="80">
        <v>0</v>
      </c>
      <c r="R494" s="80">
        <v>0</v>
      </c>
      <c r="S494" s="80">
        <v>0</v>
      </c>
      <c r="T494" s="80">
        <v>0</v>
      </c>
      <c r="U494" s="80">
        <v>0</v>
      </c>
      <c r="V494" s="80">
        <v>0</v>
      </c>
      <c r="W494" s="80">
        <v>0</v>
      </c>
      <c r="X494" s="80">
        <v>0</v>
      </c>
      <c r="Y494" s="80">
        <v>0</v>
      </c>
      <c r="Z494" s="80">
        <v>0</v>
      </c>
      <c r="AA494" s="80">
        <v>0</v>
      </c>
      <c r="AB494" s="80">
        <v>0</v>
      </c>
      <c r="AC494" s="80">
        <v>0</v>
      </c>
      <c r="AD494" s="80">
        <v>0</v>
      </c>
      <c r="AE494" s="80">
        <v>0</v>
      </c>
      <c r="AF494" s="80">
        <v>0</v>
      </c>
      <c r="AG494" s="80">
        <v>0</v>
      </c>
      <c r="AH494" s="80">
        <v>0</v>
      </c>
      <c r="AI494" s="80">
        <v>0</v>
      </c>
      <c r="AJ494" s="80">
        <v>0</v>
      </c>
      <c r="AK494" s="80">
        <v>0</v>
      </c>
      <c r="AL494" s="80">
        <v>0</v>
      </c>
      <c r="AM494" s="80">
        <v>0</v>
      </c>
      <c r="AN494" s="80">
        <v>0</v>
      </c>
      <c r="AO494" s="80">
        <v>0</v>
      </c>
      <c r="AP494" s="80">
        <v>0</v>
      </c>
      <c r="AQ494" s="80">
        <v>0</v>
      </c>
      <c r="AR494" s="80">
        <v>0</v>
      </c>
      <c r="AS494" s="80">
        <v>0</v>
      </c>
      <c r="AT494" s="80">
        <v>0</v>
      </c>
      <c r="AU494" s="80">
        <v>0</v>
      </c>
      <c r="AV494" s="80">
        <v>0</v>
      </c>
      <c r="AW494" s="80">
        <v>0</v>
      </c>
      <c r="AX494" s="80">
        <v>0</v>
      </c>
      <c r="AY494" s="80">
        <v>0</v>
      </c>
      <c r="AZ494" s="80">
        <v>0</v>
      </c>
      <c r="BA494" s="80">
        <v>0</v>
      </c>
    </row>
    <row r="495" spans="1:53">
      <c r="A495" s="151" t="s">
        <v>614</v>
      </c>
      <c r="B495" s="80">
        <v>0</v>
      </c>
      <c r="C495" s="80">
        <v>0</v>
      </c>
      <c r="D495" s="80">
        <v>0</v>
      </c>
      <c r="E495" s="80">
        <v>0</v>
      </c>
      <c r="F495" s="80">
        <v>0</v>
      </c>
      <c r="G495" s="80">
        <v>0</v>
      </c>
      <c r="H495" s="80">
        <v>0</v>
      </c>
      <c r="I495" s="80">
        <v>0</v>
      </c>
      <c r="J495" s="80">
        <v>0</v>
      </c>
      <c r="K495" s="80">
        <v>0</v>
      </c>
      <c r="L495" s="80">
        <v>0</v>
      </c>
      <c r="M495" s="80">
        <v>0</v>
      </c>
      <c r="N495" s="80">
        <v>0</v>
      </c>
      <c r="O495" s="80">
        <v>0</v>
      </c>
      <c r="P495" s="80">
        <v>0</v>
      </c>
      <c r="Q495" s="80">
        <v>0</v>
      </c>
      <c r="R495" s="80">
        <v>0</v>
      </c>
      <c r="S495" s="80">
        <v>0</v>
      </c>
      <c r="T495" s="80">
        <v>0</v>
      </c>
      <c r="U495" s="80">
        <v>0</v>
      </c>
      <c r="V495" s="80">
        <v>0</v>
      </c>
      <c r="W495" s="80">
        <v>0</v>
      </c>
      <c r="X495" s="80">
        <v>0</v>
      </c>
      <c r="Y495" s="80">
        <v>0</v>
      </c>
      <c r="Z495" s="80">
        <v>0</v>
      </c>
      <c r="AA495" s="80">
        <v>0</v>
      </c>
      <c r="AB495" s="80">
        <v>0</v>
      </c>
      <c r="AC495" s="80">
        <v>0</v>
      </c>
      <c r="AD495" s="80">
        <v>0</v>
      </c>
      <c r="AE495" s="80">
        <v>0</v>
      </c>
      <c r="AF495" s="80">
        <v>0</v>
      </c>
      <c r="AG495" s="80">
        <v>0</v>
      </c>
      <c r="AH495" s="80">
        <v>0</v>
      </c>
      <c r="AI495" s="80">
        <v>0</v>
      </c>
      <c r="AJ495" s="80">
        <v>0</v>
      </c>
      <c r="AK495" s="80">
        <v>0</v>
      </c>
      <c r="AL495" s="80">
        <v>0</v>
      </c>
      <c r="AM495" s="80">
        <v>0</v>
      </c>
      <c r="AN495" s="80">
        <v>0</v>
      </c>
      <c r="AO495" s="80">
        <v>0</v>
      </c>
      <c r="AP495" s="80">
        <v>0</v>
      </c>
      <c r="AQ495" s="80">
        <v>0</v>
      </c>
      <c r="AR495" s="80">
        <v>0</v>
      </c>
      <c r="AS495" s="80">
        <v>0</v>
      </c>
      <c r="AT495" s="80">
        <v>0</v>
      </c>
      <c r="AU495" s="80">
        <v>0</v>
      </c>
      <c r="AV495" s="80">
        <v>0</v>
      </c>
      <c r="AW495" s="80">
        <v>0</v>
      </c>
      <c r="AX495" s="80">
        <v>0</v>
      </c>
      <c r="AY495" s="80">
        <v>0</v>
      </c>
      <c r="AZ495" s="80">
        <v>0</v>
      </c>
      <c r="BA495" s="80">
        <v>0</v>
      </c>
    </row>
    <row r="496" spans="1:53">
      <c r="A496" s="151" t="s">
        <v>615</v>
      </c>
      <c r="B496" s="80">
        <v>0</v>
      </c>
      <c r="C496" s="80">
        <v>0</v>
      </c>
      <c r="D496" s="80">
        <v>0</v>
      </c>
      <c r="E496" s="80">
        <v>0</v>
      </c>
      <c r="F496" s="80">
        <v>0</v>
      </c>
      <c r="G496" s="80">
        <v>0</v>
      </c>
      <c r="H496" s="80">
        <v>0</v>
      </c>
      <c r="I496" s="80">
        <v>0</v>
      </c>
      <c r="J496" s="80">
        <v>0</v>
      </c>
      <c r="K496" s="80">
        <v>0</v>
      </c>
      <c r="L496" s="80">
        <v>0</v>
      </c>
      <c r="M496" s="80">
        <v>0</v>
      </c>
      <c r="N496" s="80">
        <v>0</v>
      </c>
      <c r="O496" s="80">
        <v>0</v>
      </c>
      <c r="P496" s="80">
        <v>0</v>
      </c>
      <c r="Q496" s="80">
        <v>0</v>
      </c>
      <c r="R496" s="80">
        <v>0</v>
      </c>
      <c r="S496" s="80">
        <v>0</v>
      </c>
      <c r="T496" s="80">
        <v>0</v>
      </c>
      <c r="U496" s="80">
        <v>0</v>
      </c>
      <c r="V496" s="80">
        <v>0</v>
      </c>
      <c r="W496" s="80">
        <v>0</v>
      </c>
      <c r="X496" s="80">
        <v>0</v>
      </c>
      <c r="Y496" s="80">
        <v>0</v>
      </c>
      <c r="Z496" s="80">
        <v>0</v>
      </c>
      <c r="AA496" s="80">
        <v>0</v>
      </c>
      <c r="AB496" s="80">
        <v>0</v>
      </c>
      <c r="AC496" s="80">
        <v>0</v>
      </c>
      <c r="AD496" s="80">
        <v>0</v>
      </c>
      <c r="AE496" s="80">
        <v>0</v>
      </c>
      <c r="AF496" s="80">
        <v>0</v>
      </c>
      <c r="AG496" s="80">
        <v>0</v>
      </c>
      <c r="AH496" s="80">
        <v>0</v>
      </c>
      <c r="AI496" s="80">
        <v>0</v>
      </c>
      <c r="AJ496" s="80">
        <v>0</v>
      </c>
      <c r="AK496" s="80">
        <v>0</v>
      </c>
      <c r="AL496" s="80">
        <v>0</v>
      </c>
      <c r="AM496" s="80">
        <v>0</v>
      </c>
      <c r="AN496" s="80">
        <v>0</v>
      </c>
      <c r="AO496" s="80">
        <v>0</v>
      </c>
      <c r="AP496" s="80">
        <v>0</v>
      </c>
      <c r="AQ496" s="80">
        <v>0</v>
      </c>
      <c r="AR496" s="80">
        <v>0</v>
      </c>
      <c r="AS496" s="80">
        <v>0</v>
      </c>
      <c r="AT496" s="80">
        <v>0</v>
      </c>
      <c r="AU496" s="80">
        <v>0</v>
      </c>
      <c r="AV496" s="80">
        <v>0</v>
      </c>
      <c r="AW496" s="80">
        <v>0</v>
      </c>
      <c r="AX496" s="80">
        <v>0</v>
      </c>
      <c r="AY496" s="80">
        <v>0</v>
      </c>
      <c r="AZ496" s="80">
        <v>0</v>
      </c>
      <c r="BA496" s="80">
        <v>0</v>
      </c>
    </row>
    <row r="497" spans="1:53">
      <c r="A497" s="151" t="s">
        <v>616</v>
      </c>
      <c r="B497" s="80">
        <v>0</v>
      </c>
      <c r="C497" s="80">
        <v>0</v>
      </c>
      <c r="D497" s="80">
        <v>0</v>
      </c>
      <c r="E497" s="80">
        <v>0</v>
      </c>
      <c r="F497" s="80">
        <v>0</v>
      </c>
      <c r="G497" s="80">
        <v>0</v>
      </c>
      <c r="H497" s="80">
        <v>0</v>
      </c>
      <c r="I497" s="80">
        <v>0</v>
      </c>
      <c r="J497" s="80">
        <v>0</v>
      </c>
      <c r="K497" s="80">
        <v>0</v>
      </c>
      <c r="L497" s="80">
        <v>0</v>
      </c>
      <c r="M497" s="80">
        <v>0</v>
      </c>
      <c r="N497" s="80">
        <v>0</v>
      </c>
      <c r="O497" s="80">
        <v>0</v>
      </c>
      <c r="P497" s="80">
        <v>0</v>
      </c>
      <c r="Q497" s="80">
        <v>0</v>
      </c>
      <c r="R497" s="80">
        <v>0</v>
      </c>
      <c r="S497" s="80">
        <v>0</v>
      </c>
      <c r="T497" s="80">
        <v>0</v>
      </c>
      <c r="U497" s="80">
        <v>0</v>
      </c>
      <c r="V497" s="80">
        <v>0</v>
      </c>
      <c r="W497" s="80">
        <v>0</v>
      </c>
      <c r="X497" s="80">
        <v>0</v>
      </c>
      <c r="Y497" s="80">
        <v>0</v>
      </c>
      <c r="Z497" s="80">
        <v>0</v>
      </c>
      <c r="AA497" s="80">
        <v>0</v>
      </c>
      <c r="AB497" s="80">
        <v>0</v>
      </c>
      <c r="AC497" s="80">
        <v>0</v>
      </c>
      <c r="AD497" s="80">
        <v>0</v>
      </c>
      <c r="AE497" s="80">
        <v>0</v>
      </c>
      <c r="AF497" s="80">
        <v>0</v>
      </c>
      <c r="AG497" s="80">
        <v>0</v>
      </c>
      <c r="AH497" s="80">
        <v>0</v>
      </c>
      <c r="AI497" s="80">
        <v>0</v>
      </c>
      <c r="AJ497" s="80">
        <v>0</v>
      </c>
      <c r="AK497" s="80">
        <v>0</v>
      </c>
      <c r="AL497" s="80">
        <v>0</v>
      </c>
      <c r="AM497" s="80">
        <v>0</v>
      </c>
      <c r="AN497" s="80">
        <v>0</v>
      </c>
      <c r="AO497" s="80">
        <v>0</v>
      </c>
      <c r="AP497" s="80">
        <v>0</v>
      </c>
      <c r="AQ497" s="80">
        <v>0</v>
      </c>
      <c r="AR497" s="80">
        <v>0</v>
      </c>
      <c r="AS497" s="80">
        <v>0</v>
      </c>
      <c r="AT497" s="80">
        <v>0</v>
      </c>
      <c r="AU497" s="80">
        <v>0</v>
      </c>
      <c r="AV497" s="80">
        <v>0</v>
      </c>
      <c r="AW497" s="80">
        <v>0</v>
      </c>
      <c r="AX497" s="80">
        <v>0</v>
      </c>
      <c r="AY497" s="80">
        <v>0</v>
      </c>
      <c r="AZ497" s="80">
        <v>0</v>
      </c>
      <c r="BA497" s="80">
        <v>0</v>
      </c>
    </row>
    <row r="498" spans="1:53">
      <c r="A498" s="151" t="s">
        <v>617</v>
      </c>
      <c r="B498" s="80">
        <v>-439405.93666666601</v>
      </c>
      <c r="C498" s="80">
        <v>-1096761.72666666</v>
      </c>
      <c r="D498" s="80">
        <v>-1155053.0366666601</v>
      </c>
      <c r="E498" s="80">
        <v>-1003137.66666666</v>
      </c>
      <c r="F498" s="80">
        <v>-752896.26666666602</v>
      </c>
      <c r="G498" s="80">
        <v>-1082689.9966666601</v>
      </c>
      <c r="H498" s="80">
        <v>-920507.69666666596</v>
      </c>
      <c r="I498" s="80">
        <v>-1151227.3666666599</v>
      </c>
      <c r="J498" s="80">
        <v>-1155099.8466666599</v>
      </c>
      <c r="K498" s="80">
        <v>-1023230.06666666</v>
      </c>
      <c r="L498" s="80">
        <v>-1232196.4866666601</v>
      </c>
      <c r="M498" s="80">
        <v>-1077405.3366666599</v>
      </c>
      <c r="N498" s="80">
        <v>-12089611.43</v>
      </c>
      <c r="O498" s="80">
        <v>-439405.93666666601</v>
      </c>
      <c r="P498" s="80">
        <v>-1096761.72666666</v>
      </c>
      <c r="Q498" s="80">
        <v>-1155053.0366666601</v>
      </c>
      <c r="R498" s="80">
        <v>-1003137.66666666</v>
      </c>
      <c r="S498" s="80">
        <v>-752896.26666666602</v>
      </c>
      <c r="T498" s="80">
        <v>-1082689.9966666601</v>
      </c>
      <c r="U498" s="80">
        <v>-920507.69666666596</v>
      </c>
      <c r="V498" s="80">
        <v>-1151227.3666666599</v>
      </c>
      <c r="W498" s="80">
        <v>-1155099.8466666599</v>
      </c>
      <c r="X498" s="80">
        <v>-1023230.06666666</v>
      </c>
      <c r="Y498" s="80">
        <v>-1232196.4866666601</v>
      </c>
      <c r="Z498" s="80">
        <v>-1077405.3366666599</v>
      </c>
      <c r="AA498" s="80">
        <v>-12089611.43</v>
      </c>
      <c r="AB498" s="80">
        <v>-439405.93666666601</v>
      </c>
      <c r="AC498" s="80">
        <v>-1096761.72666666</v>
      </c>
      <c r="AD498" s="80">
        <v>-1155053.0366666601</v>
      </c>
      <c r="AE498" s="80">
        <v>-1003137.66666666</v>
      </c>
      <c r="AF498" s="80">
        <v>-752896.26666666602</v>
      </c>
      <c r="AG498" s="80">
        <v>-1082689.9966666601</v>
      </c>
      <c r="AH498" s="80">
        <v>-920507.69666666596</v>
      </c>
      <c r="AI498" s="80">
        <v>-1151227.3666666599</v>
      </c>
      <c r="AJ498" s="80">
        <v>-1155099.8466666599</v>
      </c>
      <c r="AK498" s="80">
        <v>-1023230.06666666</v>
      </c>
      <c r="AL498" s="80">
        <v>-1232196.4866666601</v>
      </c>
      <c r="AM498" s="80">
        <v>-1077405.3366666599</v>
      </c>
      <c r="AN498" s="80">
        <v>-12089611.43</v>
      </c>
      <c r="AO498" s="80">
        <v>-439405.93666666601</v>
      </c>
      <c r="AP498" s="80">
        <v>-1096761.72666666</v>
      </c>
      <c r="AQ498" s="80">
        <v>-1155053.0366666601</v>
      </c>
      <c r="AR498" s="80">
        <v>-1003137.66666666</v>
      </c>
      <c r="AS498" s="80">
        <v>-752896.26666666602</v>
      </c>
      <c r="AT498" s="80">
        <v>-1082689.9966666601</v>
      </c>
      <c r="AU498" s="80">
        <v>-920507.69666666596</v>
      </c>
      <c r="AV498" s="80">
        <v>-1151227.3666666599</v>
      </c>
      <c r="AW498" s="80">
        <v>-1155099.8466666599</v>
      </c>
      <c r="AX498" s="80">
        <v>-1023230.06666666</v>
      </c>
      <c r="AY498" s="80">
        <v>-1232196.4866666601</v>
      </c>
      <c r="AZ498" s="80">
        <v>-1077405.3366666599</v>
      </c>
      <c r="BA498" s="80">
        <v>-12089611.43</v>
      </c>
    </row>
    <row r="499" spans="1:53">
      <c r="A499" s="151" t="s">
        <v>618</v>
      </c>
    </row>
    <row r="500" spans="1:53">
      <c r="A500" s="151" t="s">
        <v>619</v>
      </c>
      <c r="B500" s="80">
        <v>1447075.74</v>
      </c>
      <c r="C500" s="80">
        <v>1453007.09</v>
      </c>
      <c r="D500" s="80">
        <v>1508011.88</v>
      </c>
      <c r="E500" s="80">
        <v>1468676.84</v>
      </c>
      <c r="F500" s="80">
        <v>1452717.06</v>
      </c>
      <c r="G500" s="80">
        <v>1503751.64</v>
      </c>
      <c r="H500" s="80">
        <v>1432142.77999999</v>
      </c>
      <c r="I500" s="80">
        <v>1452751.64</v>
      </c>
      <c r="J500" s="80">
        <v>1503739</v>
      </c>
      <c r="K500" s="80">
        <v>1452814.22</v>
      </c>
      <c r="L500" s="80">
        <v>1492519</v>
      </c>
      <c r="M500" s="80">
        <v>1503739</v>
      </c>
      <c r="N500" s="80">
        <v>17670945.890000001</v>
      </c>
      <c r="O500" s="80">
        <v>1447075.74</v>
      </c>
      <c r="P500" s="80">
        <v>1453007.09</v>
      </c>
      <c r="Q500" s="80">
        <v>1508011.88</v>
      </c>
      <c r="R500" s="80">
        <v>1468676.84</v>
      </c>
      <c r="S500" s="80">
        <v>1452717.06</v>
      </c>
      <c r="T500" s="80">
        <v>1503751.64</v>
      </c>
      <c r="U500" s="80">
        <v>1432142.77999999</v>
      </c>
      <c r="V500" s="80">
        <v>1452751.64</v>
      </c>
      <c r="W500" s="80">
        <v>1503739</v>
      </c>
      <c r="X500" s="80">
        <v>1452814.22</v>
      </c>
      <c r="Y500" s="80">
        <v>1492519</v>
      </c>
      <c r="Z500" s="80">
        <v>1503739</v>
      </c>
      <c r="AA500" s="80">
        <v>17670945.890000001</v>
      </c>
      <c r="AB500" s="80">
        <v>1447075.74</v>
      </c>
      <c r="AC500" s="80">
        <v>1453007.09</v>
      </c>
      <c r="AD500" s="80">
        <v>1508011.88</v>
      </c>
      <c r="AE500" s="80">
        <v>1468676.84</v>
      </c>
      <c r="AF500" s="80">
        <v>1452717.06</v>
      </c>
      <c r="AG500" s="80">
        <v>1503751.64</v>
      </c>
      <c r="AH500" s="80">
        <v>1432142.77999999</v>
      </c>
      <c r="AI500" s="80">
        <v>1452751.64</v>
      </c>
      <c r="AJ500" s="80">
        <v>1503739</v>
      </c>
      <c r="AK500" s="80">
        <v>1452814.22</v>
      </c>
      <c r="AL500" s="80">
        <v>1492519</v>
      </c>
      <c r="AM500" s="80">
        <v>1503739</v>
      </c>
      <c r="AN500" s="80">
        <v>17670945.890000001</v>
      </c>
      <c r="AO500" s="80">
        <v>1447075.74</v>
      </c>
      <c r="AP500" s="80">
        <v>1453007.09</v>
      </c>
      <c r="AQ500" s="80">
        <v>1508011.88</v>
      </c>
      <c r="AR500" s="80">
        <v>1468676.84</v>
      </c>
      <c r="AS500" s="80">
        <v>1452717.06</v>
      </c>
      <c r="AT500" s="80">
        <v>1503751.64</v>
      </c>
      <c r="AU500" s="80">
        <v>1432142.77999999</v>
      </c>
      <c r="AV500" s="80">
        <v>1452751.64</v>
      </c>
      <c r="AW500" s="80">
        <v>1503739</v>
      </c>
      <c r="AX500" s="80">
        <v>1452814.22</v>
      </c>
      <c r="AY500" s="80">
        <v>1492519</v>
      </c>
      <c r="AZ500" s="80">
        <v>1503739</v>
      </c>
      <c r="BA500" s="80">
        <v>17670945.890000001</v>
      </c>
    </row>
    <row r="501" spans="1:53">
      <c r="A501" s="151" t="s">
        <v>620</v>
      </c>
      <c r="B501" s="80">
        <v>-213235.53</v>
      </c>
      <c r="C501" s="80">
        <v>-213235.53</v>
      </c>
      <c r="D501" s="80">
        <v>-213235.53</v>
      </c>
      <c r="E501" s="80">
        <v>-213235.53</v>
      </c>
      <c r="F501" s="80">
        <v>-213235.53</v>
      </c>
      <c r="G501" s="80">
        <v>-213235.53</v>
      </c>
      <c r="H501" s="80">
        <v>-213235.53</v>
      </c>
      <c r="I501" s="80">
        <v>-213235.53</v>
      </c>
      <c r="J501" s="80">
        <v>-213235.53</v>
      </c>
      <c r="K501" s="80">
        <v>-213235.53</v>
      </c>
      <c r="L501" s="80">
        <v>-213235.53</v>
      </c>
      <c r="M501" s="80">
        <v>-213235.53</v>
      </c>
      <c r="N501" s="80">
        <v>-2558826.3599999901</v>
      </c>
      <c r="O501" s="80">
        <v>-213235.53</v>
      </c>
      <c r="P501" s="80">
        <v>-213235.53</v>
      </c>
      <c r="Q501" s="80">
        <v>-213235.53</v>
      </c>
      <c r="R501" s="80">
        <v>-213235.53</v>
      </c>
      <c r="S501" s="80">
        <v>-213235.53</v>
      </c>
      <c r="T501" s="80">
        <v>-213235.53</v>
      </c>
      <c r="U501" s="80">
        <v>-213235.53</v>
      </c>
      <c r="V501" s="80">
        <v>-213235.53</v>
      </c>
      <c r="W501" s="80">
        <v>-213235.53</v>
      </c>
      <c r="X501" s="80">
        <v>-213235.53</v>
      </c>
      <c r="Y501" s="80">
        <v>-213235.53</v>
      </c>
      <c r="Z501" s="80">
        <v>-213235.53</v>
      </c>
      <c r="AA501" s="80">
        <v>-2558826.3599999901</v>
      </c>
      <c r="AB501" s="80">
        <v>-213235.53</v>
      </c>
      <c r="AC501" s="80">
        <v>-213235.53</v>
      </c>
      <c r="AD501" s="80">
        <v>-213235.53</v>
      </c>
      <c r="AE501" s="80">
        <v>-213235.53</v>
      </c>
      <c r="AF501" s="80">
        <v>-213235.53</v>
      </c>
      <c r="AG501" s="80">
        <v>-213235.53</v>
      </c>
      <c r="AH501" s="80">
        <v>-213235.53</v>
      </c>
      <c r="AI501" s="80">
        <v>-213235.53</v>
      </c>
      <c r="AJ501" s="80">
        <v>-213235.53</v>
      </c>
      <c r="AK501" s="80">
        <v>-213235.53</v>
      </c>
      <c r="AL501" s="80">
        <v>-213235.53</v>
      </c>
      <c r="AM501" s="80">
        <v>-213235.53</v>
      </c>
      <c r="AN501" s="80">
        <v>-2558826.3599999901</v>
      </c>
      <c r="AO501" s="80">
        <v>-213235.53</v>
      </c>
      <c r="AP501" s="80">
        <v>-213235.53</v>
      </c>
      <c r="AQ501" s="80">
        <v>-213235.53</v>
      </c>
      <c r="AR501" s="80">
        <v>-213235.53</v>
      </c>
      <c r="AS501" s="80">
        <v>-213235.53</v>
      </c>
      <c r="AT501" s="80">
        <v>-213235.53</v>
      </c>
      <c r="AU501" s="80">
        <v>-213235.53</v>
      </c>
      <c r="AV501" s="80">
        <v>-213235.53</v>
      </c>
      <c r="AW501" s="80">
        <v>-213235.53</v>
      </c>
      <c r="AX501" s="80">
        <v>-213235.53</v>
      </c>
      <c r="AY501" s="80">
        <v>-213235.53</v>
      </c>
      <c r="AZ501" s="80">
        <v>-213235.53</v>
      </c>
      <c r="BA501" s="80">
        <v>-2558826.3599999901</v>
      </c>
    </row>
    <row r="502" spans="1:53">
      <c r="A502" s="151" t="s">
        <v>621</v>
      </c>
      <c r="B502" s="80">
        <v>852545.82</v>
      </c>
      <c r="C502" s="80">
        <v>852545.82</v>
      </c>
      <c r="D502" s="80">
        <v>852545.82</v>
      </c>
      <c r="E502" s="80">
        <v>852545.82</v>
      </c>
      <c r="F502" s="80">
        <v>852545.82</v>
      </c>
      <c r="G502" s="80">
        <v>852545.82</v>
      </c>
      <c r="H502" s="80">
        <v>852545.82</v>
      </c>
      <c r="I502" s="80">
        <v>852545.82</v>
      </c>
      <c r="J502" s="80">
        <v>852545.82</v>
      </c>
      <c r="K502" s="80">
        <v>852545.82</v>
      </c>
      <c r="L502" s="80">
        <v>852545.82</v>
      </c>
      <c r="M502" s="80">
        <v>852545.82</v>
      </c>
      <c r="N502" s="80">
        <v>10230549.84</v>
      </c>
      <c r="O502" s="80">
        <v>851035.26916683803</v>
      </c>
      <c r="P502" s="80">
        <v>851035.26916683803</v>
      </c>
      <c r="Q502" s="80">
        <v>851035.26916683803</v>
      </c>
      <c r="R502" s="80">
        <v>851035.26916683803</v>
      </c>
      <c r="S502" s="80">
        <v>851035.26916683803</v>
      </c>
      <c r="T502" s="80">
        <v>851035.26916683803</v>
      </c>
      <c r="U502" s="80">
        <v>851035.26916683803</v>
      </c>
      <c r="V502" s="80">
        <v>851035.26916683803</v>
      </c>
      <c r="W502" s="80">
        <v>851035.26916683803</v>
      </c>
      <c r="X502" s="80">
        <v>851035.26916683803</v>
      </c>
      <c r="Y502" s="80">
        <v>851035.26916683803</v>
      </c>
      <c r="Z502" s="80">
        <v>851035.26916683803</v>
      </c>
      <c r="AA502" s="80">
        <v>10212423.230002001</v>
      </c>
      <c r="AB502" s="80">
        <v>851035.26916683803</v>
      </c>
      <c r="AC502" s="80">
        <v>851035.26916683803</v>
      </c>
      <c r="AD502" s="80">
        <v>851035.26916683803</v>
      </c>
      <c r="AE502" s="80">
        <v>851035.26916683803</v>
      </c>
      <c r="AF502" s="80">
        <v>851035.26916683803</v>
      </c>
      <c r="AG502" s="80">
        <v>851035.26916683803</v>
      </c>
      <c r="AH502" s="80">
        <v>851035.26916683803</v>
      </c>
      <c r="AI502" s="80">
        <v>851035.26916683803</v>
      </c>
      <c r="AJ502" s="80">
        <v>851035.26916683803</v>
      </c>
      <c r="AK502" s="80">
        <v>851035.26916683803</v>
      </c>
      <c r="AL502" s="80">
        <v>851035.26916683803</v>
      </c>
      <c r="AM502" s="80">
        <v>851035.26916683803</v>
      </c>
      <c r="AN502" s="80">
        <v>10212423.230002001</v>
      </c>
      <c r="AO502" s="80">
        <v>851035.26916683803</v>
      </c>
      <c r="AP502" s="80">
        <v>851035.26916683803</v>
      </c>
      <c r="AQ502" s="80">
        <v>851035.26916683803</v>
      </c>
      <c r="AR502" s="80">
        <v>851035.26916683803</v>
      </c>
      <c r="AS502" s="80">
        <v>851035.26916683803</v>
      </c>
      <c r="AT502" s="80">
        <v>851035.26916683803</v>
      </c>
      <c r="AU502" s="80">
        <v>851035.26916683803</v>
      </c>
      <c r="AV502" s="80">
        <v>851035.26916683803</v>
      </c>
      <c r="AW502" s="80">
        <v>851035.26916683803</v>
      </c>
      <c r="AX502" s="80">
        <v>851035.26916683803</v>
      </c>
      <c r="AY502" s="80">
        <v>851035.26916683803</v>
      </c>
      <c r="AZ502" s="80">
        <v>851035.26916683803</v>
      </c>
      <c r="BA502" s="80">
        <v>10212423.230002001</v>
      </c>
    </row>
    <row r="503" spans="1:53">
      <c r="A503" s="151" t="s">
        <v>622</v>
      </c>
      <c r="B503" s="80">
        <v>2086386.03</v>
      </c>
      <c r="C503" s="80">
        <v>2092317.38</v>
      </c>
      <c r="D503" s="80">
        <v>2147322.17</v>
      </c>
      <c r="E503" s="80">
        <v>2107987.13</v>
      </c>
      <c r="F503" s="80">
        <v>2092027.3499999901</v>
      </c>
      <c r="G503" s="80">
        <v>2143061.9299999899</v>
      </c>
      <c r="H503" s="80">
        <v>2071453.07</v>
      </c>
      <c r="I503" s="80">
        <v>2092061.93</v>
      </c>
      <c r="J503" s="80">
        <v>2143049.29</v>
      </c>
      <c r="K503" s="80">
        <v>2092124.51</v>
      </c>
      <c r="L503" s="80">
        <v>2131829.29</v>
      </c>
      <c r="M503" s="80">
        <v>2143049.29</v>
      </c>
      <c r="N503" s="80">
        <v>25342669.370000001</v>
      </c>
      <c r="O503" s="80">
        <v>2084875.47916683</v>
      </c>
      <c r="P503" s="80">
        <v>2090806.8291668301</v>
      </c>
      <c r="Q503" s="80">
        <v>2145811.6191668301</v>
      </c>
      <c r="R503" s="80">
        <v>2106476.5791668301</v>
      </c>
      <c r="S503" s="80">
        <v>2090516.79916683</v>
      </c>
      <c r="T503" s="80">
        <v>2141551.3791668299</v>
      </c>
      <c r="U503" s="80">
        <v>2069942.51916683</v>
      </c>
      <c r="V503" s="80">
        <v>2090551.3791668301</v>
      </c>
      <c r="W503" s="80">
        <v>2141538.7391668302</v>
      </c>
      <c r="X503" s="80">
        <v>2090613.9591668299</v>
      </c>
      <c r="Y503" s="80">
        <v>2130318.7391668302</v>
      </c>
      <c r="Z503" s="80">
        <v>2141538.7391668302</v>
      </c>
      <c r="AA503" s="80">
        <v>25324542.760001998</v>
      </c>
      <c r="AB503" s="80">
        <v>2084875.47916683</v>
      </c>
      <c r="AC503" s="80">
        <v>2090806.8291668301</v>
      </c>
      <c r="AD503" s="80">
        <v>2145811.6191668301</v>
      </c>
      <c r="AE503" s="80">
        <v>2106476.5791668301</v>
      </c>
      <c r="AF503" s="80">
        <v>2090516.79916683</v>
      </c>
      <c r="AG503" s="80">
        <v>2141551.3791668299</v>
      </c>
      <c r="AH503" s="80">
        <v>2069942.51916683</v>
      </c>
      <c r="AI503" s="80">
        <v>2090551.3791668301</v>
      </c>
      <c r="AJ503" s="80">
        <v>2141538.7391668302</v>
      </c>
      <c r="AK503" s="80">
        <v>2090613.9591668299</v>
      </c>
      <c r="AL503" s="80">
        <v>2130318.7391668302</v>
      </c>
      <c r="AM503" s="80">
        <v>2141538.7391668302</v>
      </c>
      <c r="AN503" s="80">
        <v>25324542.760001998</v>
      </c>
      <c r="AO503" s="80">
        <v>2084875.47916683</v>
      </c>
      <c r="AP503" s="80">
        <v>2090806.8291668301</v>
      </c>
      <c r="AQ503" s="80">
        <v>2145811.6191668301</v>
      </c>
      <c r="AR503" s="80">
        <v>2106476.5791668301</v>
      </c>
      <c r="AS503" s="80">
        <v>2090516.79916683</v>
      </c>
      <c r="AT503" s="80">
        <v>2141551.3791668299</v>
      </c>
      <c r="AU503" s="80">
        <v>2069942.51916683</v>
      </c>
      <c r="AV503" s="80">
        <v>2090551.3791668301</v>
      </c>
      <c r="AW503" s="80">
        <v>2141538.7391668302</v>
      </c>
      <c r="AX503" s="80">
        <v>2090613.9591668299</v>
      </c>
      <c r="AY503" s="80">
        <v>2130318.7391668302</v>
      </c>
      <c r="AZ503" s="80">
        <v>2141538.7391668302</v>
      </c>
      <c r="BA503" s="80">
        <v>25324542.760001998</v>
      </c>
    </row>
    <row r="504" spans="1:53">
      <c r="A504" s="151" t="s">
        <v>623</v>
      </c>
    </row>
    <row r="505" spans="1:53">
      <c r="A505" s="151" t="s">
        <v>624</v>
      </c>
      <c r="B505" s="80">
        <v>0</v>
      </c>
      <c r="C505" s="80">
        <v>0</v>
      </c>
      <c r="D505" s="80">
        <v>0</v>
      </c>
      <c r="E505" s="80">
        <v>0</v>
      </c>
      <c r="F505" s="80">
        <v>0</v>
      </c>
      <c r="G505" s="80">
        <v>0</v>
      </c>
      <c r="H505" s="80">
        <v>0</v>
      </c>
      <c r="I505" s="80">
        <v>0</v>
      </c>
      <c r="J505" s="80">
        <v>0</v>
      </c>
      <c r="K505" s="80">
        <v>0</v>
      </c>
      <c r="L505" s="80">
        <v>0</v>
      </c>
      <c r="M505" s="80">
        <v>0</v>
      </c>
      <c r="N505" s="80">
        <v>0</v>
      </c>
      <c r="O505" s="80">
        <v>0</v>
      </c>
      <c r="P505" s="80">
        <v>0</v>
      </c>
      <c r="Q505" s="80">
        <v>0</v>
      </c>
      <c r="R505" s="80">
        <v>0</v>
      </c>
      <c r="S505" s="80">
        <v>0</v>
      </c>
      <c r="T505" s="80">
        <v>0</v>
      </c>
      <c r="U505" s="80">
        <v>0</v>
      </c>
      <c r="V505" s="80">
        <v>0</v>
      </c>
      <c r="W505" s="80">
        <v>0</v>
      </c>
      <c r="X505" s="80">
        <v>0</v>
      </c>
      <c r="Y505" s="80">
        <v>0</v>
      </c>
      <c r="Z505" s="80">
        <v>0</v>
      </c>
      <c r="AA505" s="80">
        <v>0</v>
      </c>
      <c r="AB505" s="80">
        <v>0</v>
      </c>
      <c r="AC505" s="80">
        <v>0</v>
      </c>
      <c r="AD505" s="80">
        <v>0</v>
      </c>
      <c r="AE505" s="80">
        <v>0</v>
      </c>
      <c r="AF505" s="80">
        <v>0</v>
      </c>
      <c r="AG505" s="80">
        <v>0</v>
      </c>
      <c r="AH505" s="80">
        <v>0</v>
      </c>
      <c r="AI505" s="80">
        <v>0</v>
      </c>
      <c r="AJ505" s="80">
        <v>0</v>
      </c>
      <c r="AK505" s="80">
        <v>0</v>
      </c>
      <c r="AL505" s="80">
        <v>0</v>
      </c>
      <c r="AM505" s="80">
        <v>0</v>
      </c>
      <c r="AN505" s="80">
        <v>0</v>
      </c>
      <c r="AO505" s="80">
        <v>0</v>
      </c>
      <c r="AP505" s="80">
        <v>0</v>
      </c>
      <c r="AQ505" s="80">
        <v>0</v>
      </c>
      <c r="AR505" s="80">
        <v>0</v>
      </c>
      <c r="AS505" s="80">
        <v>0</v>
      </c>
      <c r="AT505" s="80">
        <v>0</v>
      </c>
      <c r="AU505" s="80">
        <v>0</v>
      </c>
      <c r="AV505" s="80">
        <v>0</v>
      </c>
      <c r="AW505" s="80">
        <v>0</v>
      </c>
      <c r="AX505" s="80">
        <v>0</v>
      </c>
      <c r="AY505" s="80">
        <v>0</v>
      </c>
      <c r="AZ505" s="80">
        <v>0</v>
      </c>
      <c r="BA505" s="80">
        <v>0</v>
      </c>
    </row>
    <row r="506" spans="1:53">
      <c r="A506" s="151" t="s">
        <v>625</v>
      </c>
      <c r="B506" s="80">
        <v>0</v>
      </c>
      <c r="C506" s="80">
        <v>0</v>
      </c>
      <c r="D506" s="80">
        <v>0</v>
      </c>
      <c r="E506" s="80">
        <v>0</v>
      </c>
      <c r="F506" s="80">
        <v>0</v>
      </c>
      <c r="G506" s="80">
        <v>0</v>
      </c>
      <c r="H506" s="80">
        <v>0</v>
      </c>
      <c r="I506" s="80">
        <v>0</v>
      </c>
      <c r="J506" s="80">
        <v>0</v>
      </c>
      <c r="K506" s="80">
        <v>0</v>
      </c>
      <c r="L506" s="80">
        <v>0</v>
      </c>
      <c r="M506" s="80">
        <v>0</v>
      </c>
      <c r="N506" s="80">
        <v>0</v>
      </c>
      <c r="O506" s="80">
        <v>0</v>
      </c>
      <c r="P506" s="80">
        <v>0</v>
      </c>
      <c r="Q506" s="80">
        <v>0</v>
      </c>
      <c r="R506" s="80">
        <v>0</v>
      </c>
      <c r="S506" s="80">
        <v>0</v>
      </c>
      <c r="T506" s="80">
        <v>0</v>
      </c>
      <c r="U506" s="80">
        <v>0</v>
      </c>
      <c r="V506" s="80">
        <v>0</v>
      </c>
      <c r="W506" s="80">
        <v>0</v>
      </c>
      <c r="X506" s="80">
        <v>0</v>
      </c>
      <c r="Y506" s="80">
        <v>0</v>
      </c>
      <c r="Z506" s="80">
        <v>0</v>
      </c>
      <c r="AA506" s="80">
        <v>0</v>
      </c>
      <c r="AB506" s="80">
        <v>0</v>
      </c>
      <c r="AC506" s="80">
        <v>0</v>
      </c>
      <c r="AD506" s="80">
        <v>0</v>
      </c>
      <c r="AE506" s="80">
        <v>0</v>
      </c>
      <c r="AF506" s="80">
        <v>0</v>
      </c>
      <c r="AG506" s="80">
        <v>0</v>
      </c>
      <c r="AH506" s="80">
        <v>0</v>
      </c>
      <c r="AI506" s="80">
        <v>0</v>
      </c>
      <c r="AJ506" s="80">
        <v>0</v>
      </c>
      <c r="AK506" s="80">
        <v>0</v>
      </c>
      <c r="AL506" s="80">
        <v>0</v>
      </c>
      <c r="AM506" s="80">
        <v>0</v>
      </c>
      <c r="AN506" s="80">
        <v>0</v>
      </c>
      <c r="AO506" s="80">
        <v>0</v>
      </c>
      <c r="AP506" s="80">
        <v>0</v>
      </c>
      <c r="AQ506" s="80">
        <v>0</v>
      </c>
      <c r="AR506" s="80">
        <v>0</v>
      </c>
      <c r="AS506" s="80">
        <v>0</v>
      </c>
      <c r="AT506" s="80">
        <v>0</v>
      </c>
      <c r="AU506" s="80">
        <v>0</v>
      </c>
      <c r="AV506" s="80">
        <v>0</v>
      </c>
      <c r="AW506" s="80">
        <v>0</v>
      </c>
      <c r="AX506" s="80">
        <v>0</v>
      </c>
      <c r="AY506" s="80">
        <v>0</v>
      </c>
      <c r="AZ506" s="80">
        <v>0</v>
      </c>
      <c r="BA506" s="80">
        <v>0</v>
      </c>
    </row>
    <row r="507" spans="1:53">
      <c r="A507" s="151" t="s">
        <v>626</v>
      </c>
      <c r="B507" s="80">
        <v>0</v>
      </c>
      <c r="C507" s="80">
        <v>0</v>
      </c>
      <c r="D507" s="80">
        <v>0</v>
      </c>
      <c r="E507" s="80">
        <v>0</v>
      </c>
      <c r="F507" s="80">
        <v>0</v>
      </c>
      <c r="G507" s="80">
        <v>0</v>
      </c>
      <c r="H507" s="80">
        <v>0</v>
      </c>
      <c r="I507" s="80">
        <v>0</v>
      </c>
      <c r="J507" s="80">
        <v>0</v>
      </c>
      <c r="K507" s="80">
        <v>0</v>
      </c>
      <c r="L507" s="80">
        <v>0</v>
      </c>
      <c r="M507" s="80">
        <v>0</v>
      </c>
      <c r="N507" s="80">
        <v>0</v>
      </c>
      <c r="O507" s="80">
        <v>0</v>
      </c>
      <c r="P507" s="80">
        <v>0</v>
      </c>
      <c r="Q507" s="80">
        <v>0</v>
      </c>
      <c r="R507" s="80">
        <v>0</v>
      </c>
      <c r="S507" s="80">
        <v>0</v>
      </c>
      <c r="T507" s="80">
        <v>0</v>
      </c>
      <c r="U507" s="80">
        <v>0</v>
      </c>
      <c r="V507" s="80">
        <v>0</v>
      </c>
      <c r="W507" s="80">
        <v>0</v>
      </c>
      <c r="X507" s="80">
        <v>0</v>
      </c>
      <c r="Y507" s="80">
        <v>0</v>
      </c>
      <c r="Z507" s="80">
        <v>0</v>
      </c>
      <c r="AA507" s="80">
        <v>0</v>
      </c>
      <c r="AB507" s="80">
        <v>0</v>
      </c>
      <c r="AC507" s="80">
        <v>0</v>
      </c>
      <c r="AD507" s="80">
        <v>0</v>
      </c>
      <c r="AE507" s="80">
        <v>0</v>
      </c>
      <c r="AF507" s="80">
        <v>0</v>
      </c>
      <c r="AG507" s="80">
        <v>0</v>
      </c>
      <c r="AH507" s="80">
        <v>0</v>
      </c>
      <c r="AI507" s="80">
        <v>0</v>
      </c>
      <c r="AJ507" s="80">
        <v>0</v>
      </c>
      <c r="AK507" s="80">
        <v>0</v>
      </c>
      <c r="AL507" s="80">
        <v>0</v>
      </c>
      <c r="AM507" s="80">
        <v>0</v>
      </c>
      <c r="AN507" s="80">
        <v>0</v>
      </c>
      <c r="AO507" s="80">
        <v>0</v>
      </c>
      <c r="AP507" s="80">
        <v>0</v>
      </c>
      <c r="AQ507" s="80">
        <v>0</v>
      </c>
      <c r="AR507" s="80">
        <v>0</v>
      </c>
      <c r="AS507" s="80">
        <v>0</v>
      </c>
      <c r="AT507" s="80">
        <v>0</v>
      </c>
      <c r="AU507" s="80">
        <v>0</v>
      </c>
      <c r="AV507" s="80">
        <v>0</v>
      </c>
      <c r="AW507" s="80">
        <v>0</v>
      </c>
      <c r="AX507" s="80">
        <v>0</v>
      </c>
      <c r="AY507" s="80">
        <v>0</v>
      </c>
      <c r="AZ507" s="80">
        <v>0</v>
      </c>
      <c r="BA507" s="80">
        <v>0</v>
      </c>
    </row>
    <row r="508" spans="1:53">
      <c r="A508" s="151" t="s">
        <v>627</v>
      </c>
      <c r="B508" s="80">
        <v>0</v>
      </c>
      <c r="C508" s="80">
        <v>0</v>
      </c>
      <c r="D508" s="80">
        <v>0</v>
      </c>
      <c r="E508" s="80">
        <v>0</v>
      </c>
      <c r="F508" s="80">
        <v>0</v>
      </c>
      <c r="G508" s="80">
        <v>0</v>
      </c>
      <c r="H508" s="80">
        <v>0</v>
      </c>
      <c r="I508" s="80">
        <v>0</v>
      </c>
      <c r="J508" s="80">
        <v>0</v>
      </c>
      <c r="K508" s="80">
        <v>0</v>
      </c>
      <c r="L508" s="80">
        <v>0</v>
      </c>
      <c r="M508" s="80">
        <v>0</v>
      </c>
      <c r="N508" s="80">
        <v>0</v>
      </c>
      <c r="O508" s="80">
        <v>0</v>
      </c>
      <c r="P508" s="80">
        <v>0</v>
      </c>
      <c r="Q508" s="80">
        <v>0</v>
      </c>
      <c r="R508" s="80">
        <v>0</v>
      </c>
      <c r="S508" s="80">
        <v>0</v>
      </c>
      <c r="T508" s="80">
        <v>0</v>
      </c>
      <c r="U508" s="80">
        <v>0</v>
      </c>
      <c r="V508" s="80">
        <v>0</v>
      </c>
      <c r="W508" s="80">
        <v>0</v>
      </c>
      <c r="X508" s="80">
        <v>0</v>
      </c>
      <c r="Y508" s="80">
        <v>0</v>
      </c>
      <c r="Z508" s="80">
        <v>0</v>
      </c>
      <c r="AA508" s="80">
        <v>0</v>
      </c>
      <c r="AB508" s="80">
        <v>0</v>
      </c>
      <c r="AC508" s="80">
        <v>0</v>
      </c>
      <c r="AD508" s="80">
        <v>0</v>
      </c>
      <c r="AE508" s="80">
        <v>0</v>
      </c>
      <c r="AF508" s="80">
        <v>0</v>
      </c>
      <c r="AG508" s="80">
        <v>0</v>
      </c>
      <c r="AH508" s="80">
        <v>0</v>
      </c>
      <c r="AI508" s="80">
        <v>0</v>
      </c>
      <c r="AJ508" s="80">
        <v>0</v>
      </c>
      <c r="AK508" s="80">
        <v>0</v>
      </c>
      <c r="AL508" s="80">
        <v>0</v>
      </c>
      <c r="AM508" s="80">
        <v>0</v>
      </c>
      <c r="AN508" s="80">
        <v>0</v>
      </c>
      <c r="AO508" s="80">
        <v>0</v>
      </c>
      <c r="AP508" s="80">
        <v>0</v>
      </c>
      <c r="AQ508" s="80">
        <v>0</v>
      </c>
      <c r="AR508" s="80">
        <v>0</v>
      </c>
      <c r="AS508" s="80">
        <v>0</v>
      </c>
      <c r="AT508" s="80">
        <v>0</v>
      </c>
      <c r="AU508" s="80">
        <v>0</v>
      </c>
      <c r="AV508" s="80">
        <v>0</v>
      </c>
      <c r="AW508" s="80">
        <v>0</v>
      </c>
      <c r="AX508" s="80">
        <v>0</v>
      </c>
      <c r="AY508" s="80">
        <v>0</v>
      </c>
      <c r="AZ508" s="80">
        <v>0</v>
      </c>
      <c r="BA508" s="80">
        <v>0</v>
      </c>
    </row>
    <row r="509" spans="1:53">
      <c r="A509" s="151" t="s">
        <v>628</v>
      </c>
      <c r="B509" s="80">
        <v>57861874.666258298</v>
      </c>
      <c r="C509" s="80">
        <v>52413677.996258304</v>
      </c>
      <c r="D509" s="80">
        <v>55777165.646258302</v>
      </c>
      <c r="E509" s="80">
        <v>15603959.536258301</v>
      </c>
      <c r="F509" s="80">
        <v>15619411.6562583</v>
      </c>
      <c r="G509" s="80">
        <v>12117989.4662583</v>
      </c>
      <c r="H509" s="80">
        <v>17768188.9962583</v>
      </c>
      <c r="I509" s="80">
        <v>15375338.346258299</v>
      </c>
      <c r="J509" s="80">
        <v>18613026.296258301</v>
      </c>
      <c r="K509" s="80">
        <v>16154334.766258299</v>
      </c>
      <c r="L509" s="80">
        <v>15884718.9762583</v>
      </c>
      <c r="M509" s="80">
        <v>16709596.426258299</v>
      </c>
      <c r="N509" s="80">
        <v>309899282.77509999</v>
      </c>
      <c r="O509" s="80">
        <v>22427559.443589699</v>
      </c>
      <c r="P509" s="80">
        <v>17124369.7735897</v>
      </c>
      <c r="Q509" s="80">
        <v>19102503.423589699</v>
      </c>
      <c r="R509" s="80">
        <v>17411386.3135897</v>
      </c>
      <c r="S509" s="80">
        <v>17247401.433589701</v>
      </c>
      <c r="T509" s="80">
        <v>13899048.243589699</v>
      </c>
      <c r="U509" s="80">
        <v>17551514.7735897</v>
      </c>
      <c r="V509" s="80">
        <v>17161111.123589698</v>
      </c>
      <c r="W509" s="80">
        <v>20359228.073589701</v>
      </c>
      <c r="X509" s="80">
        <v>17940205.5435897</v>
      </c>
      <c r="Y509" s="80">
        <v>17664154.753589701</v>
      </c>
      <c r="Z509" s="80">
        <v>16906076.2035897</v>
      </c>
      <c r="AA509" s="80">
        <v>214794559.10307601</v>
      </c>
      <c r="AB509" s="80">
        <v>23752814.8326139</v>
      </c>
      <c r="AC509" s="80">
        <v>18449625.162613899</v>
      </c>
      <c r="AD509" s="80">
        <v>20427758.812613901</v>
      </c>
      <c r="AE509" s="80">
        <v>18736641.702613901</v>
      </c>
      <c r="AF509" s="80">
        <v>18572656.822613899</v>
      </c>
      <c r="AG509" s="80">
        <v>15224303.632613899</v>
      </c>
      <c r="AH509" s="80">
        <v>18876770.162613899</v>
      </c>
      <c r="AI509" s="80">
        <v>18486366.5126139</v>
      </c>
      <c r="AJ509" s="80">
        <v>21684483.462613899</v>
      </c>
      <c r="AK509" s="80">
        <v>19265460.932613902</v>
      </c>
      <c r="AL509" s="80">
        <v>18989410.142613899</v>
      </c>
      <c r="AM509" s="80">
        <v>18231331.592613898</v>
      </c>
      <c r="AN509" s="80">
        <v>230697623.77136701</v>
      </c>
      <c r="AO509" s="80">
        <v>25927366.1369766</v>
      </c>
      <c r="AP509" s="80">
        <v>20624176.466976602</v>
      </c>
      <c r="AQ509" s="80">
        <v>22602310.1169766</v>
      </c>
      <c r="AR509" s="80">
        <v>20911193.006976601</v>
      </c>
      <c r="AS509" s="80">
        <v>20747208.126976602</v>
      </c>
      <c r="AT509" s="80">
        <v>17398854.9369766</v>
      </c>
      <c r="AU509" s="80">
        <v>21051321.466976602</v>
      </c>
      <c r="AV509" s="80">
        <v>20660917.816976599</v>
      </c>
      <c r="AW509" s="80">
        <v>23859034.766976599</v>
      </c>
      <c r="AX509" s="80">
        <v>21440012.236976601</v>
      </c>
      <c r="AY509" s="80">
        <v>21163961.446976598</v>
      </c>
      <c r="AZ509" s="80">
        <v>20405882.896976601</v>
      </c>
      <c r="BA509" s="80">
        <v>256792239.42372</v>
      </c>
    </row>
    <row r="510" spans="1:53">
      <c r="A510" s="153" t="s">
        <v>629</v>
      </c>
      <c r="B510" s="80">
        <v>91701895.431613296</v>
      </c>
      <c r="C510" s="80">
        <v>84669401.711613193</v>
      </c>
      <c r="D510" s="80">
        <v>96789670.2716133</v>
      </c>
      <c r="E510" s="80">
        <v>51147937.401613303</v>
      </c>
      <c r="F510" s="80">
        <v>50928973.791613303</v>
      </c>
      <c r="G510" s="80">
        <v>43613856.321613297</v>
      </c>
      <c r="H510" s="80">
        <v>47038072.861613303</v>
      </c>
      <c r="I510" s="80">
        <v>46206415.901613198</v>
      </c>
      <c r="J510" s="80">
        <v>52268057.4516133</v>
      </c>
      <c r="K510" s="80">
        <v>48735405.301613301</v>
      </c>
      <c r="L510" s="80">
        <v>48996714.421613201</v>
      </c>
      <c r="M510" s="80">
        <v>44342131.271613203</v>
      </c>
      <c r="N510" s="80">
        <v>706438532.139359</v>
      </c>
      <c r="O510" s="80">
        <v>58634188.805818997</v>
      </c>
      <c r="P510" s="80">
        <v>48532229.085818999</v>
      </c>
      <c r="Q510" s="80">
        <v>54286768.645819001</v>
      </c>
      <c r="R510" s="80">
        <v>49538430.775819004</v>
      </c>
      <c r="S510" s="80">
        <v>53253864.165818997</v>
      </c>
      <c r="T510" s="80">
        <v>48705464.695818998</v>
      </c>
      <c r="U510" s="80">
        <v>51167621.235818997</v>
      </c>
      <c r="V510" s="80">
        <v>51475014.275819004</v>
      </c>
      <c r="W510" s="80">
        <v>55684001.825819001</v>
      </c>
      <c r="X510" s="80">
        <v>51543429.675819002</v>
      </c>
      <c r="Y510" s="80">
        <v>53660264.795818999</v>
      </c>
      <c r="Z510" s="80">
        <v>49041715.645819001</v>
      </c>
      <c r="AA510" s="80">
        <v>625522993.62982798</v>
      </c>
      <c r="AB510" s="80">
        <v>60894246.589808598</v>
      </c>
      <c r="AC510" s="80">
        <v>50792286.869808599</v>
      </c>
      <c r="AD510" s="80">
        <v>56546826.429808602</v>
      </c>
      <c r="AE510" s="80">
        <v>51798488.559808597</v>
      </c>
      <c r="AF510" s="80">
        <v>55513921.949808598</v>
      </c>
      <c r="AG510" s="80">
        <v>50965522.479808599</v>
      </c>
      <c r="AH510" s="80">
        <v>53427679.019808598</v>
      </c>
      <c r="AI510" s="80">
        <v>53735072.059808597</v>
      </c>
      <c r="AJ510" s="80">
        <v>57944059.609808601</v>
      </c>
      <c r="AK510" s="80">
        <v>53803487.459808603</v>
      </c>
      <c r="AL510" s="80">
        <v>55920322.579808503</v>
      </c>
      <c r="AM510" s="80">
        <v>51301773.429808602</v>
      </c>
      <c r="AN510" s="80">
        <v>652643687.03770304</v>
      </c>
      <c r="AO510" s="80">
        <v>68006162.754760101</v>
      </c>
      <c r="AP510" s="80">
        <v>53861196.034760103</v>
      </c>
      <c r="AQ510" s="80">
        <v>59615735.594760098</v>
      </c>
      <c r="AR510" s="80">
        <v>54867397.7247601</v>
      </c>
      <c r="AS510" s="80">
        <v>58582831.114760101</v>
      </c>
      <c r="AT510" s="80">
        <v>54034431.644760102</v>
      </c>
      <c r="AU510" s="80">
        <v>56496588.184760101</v>
      </c>
      <c r="AV510" s="80">
        <v>56803981.2247601</v>
      </c>
      <c r="AW510" s="80">
        <v>61012968.774760097</v>
      </c>
      <c r="AX510" s="80">
        <v>56872396.624760099</v>
      </c>
      <c r="AY510" s="80">
        <v>58989231.744760104</v>
      </c>
      <c r="AZ510" s="80">
        <v>54370682.594760098</v>
      </c>
      <c r="BA510" s="80">
        <v>693513604.01712096</v>
      </c>
    </row>
    <row r="511" spans="1:53" ht="10.8" thickBot="1">
      <c r="A511" s="152" t="s">
        <v>630</v>
      </c>
    </row>
    <row r="512" spans="1:53">
      <c r="A512" s="153" t="s">
        <v>631</v>
      </c>
    </row>
    <row r="513" spans="1:53">
      <c r="A513" s="151" t="s">
        <v>632</v>
      </c>
      <c r="B513" s="80">
        <v>9454779.3699999191</v>
      </c>
      <c r="C513" s="80">
        <v>9453972.8699999191</v>
      </c>
      <c r="D513" s="80">
        <v>9467176.4399999194</v>
      </c>
      <c r="E513" s="80">
        <v>9466477.9399999194</v>
      </c>
      <c r="F513" s="80">
        <v>9488531.3699999191</v>
      </c>
      <c r="G513" s="80">
        <v>9466232.1899999194</v>
      </c>
      <c r="H513" s="80">
        <v>9466304.6899999194</v>
      </c>
      <c r="I513" s="80">
        <v>9466309.1899999194</v>
      </c>
      <c r="J513" s="80">
        <v>9466743.1899999194</v>
      </c>
      <c r="K513" s="80">
        <v>9467051.1899999194</v>
      </c>
      <c r="L513" s="80">
        <v>9488550.3699999191</v>
      </c>
      <c r="M513" s="80">
        <v>9466357.1899999194</v>
      </c>
      <c r="N513" s="80">
        <v>113618485.999999</v>
      </c>
      <c r="O513" s="80">
        <v>9971944.3699999191</v>
      </c>
      <c r="P513" s="80">
        <v>9705434.8699999191</v>
      </c>
      <c r="Q513" s="80">
        <v>9466583.4399999194</v>
      </c>
      <c r="R513" s="80">
        <v>9880206.9399999194</v>
      </c>
      <c r="S513" s="80">
        <v>9977784.3699999191</v>
      </c>
      <c r="T513" s="80">
        <v>9606640.1899999194</v>
      </c>
      <c r="U513" s="80">
        <v>9394064.6899999194</v>
      </c>
      <c r="V513" s="80">
        <v>9418394.1899999194</v>
      </c>
      <c r="W513" s="80">
        <v>9130870.1899999194</v>
      </c>
      <c r="X513" s="80">
        <v>9394178.1899999194</v>
      </c>
      <c r="Y513" s="80">
        <v>8730109.3699999191</v>
      </c>
      <c r="Z513" s="80">
        <v>9392945.1899999194</v>
      </c>
      <c r="AA513" s="80">
        <v>114069155.999999</v>
      </c>
      <c r="AB513" s="80">
        <v>10087322.3699999</v>
      </c>
      <c r="AC513" s="80">
        <v>9820812.8699999191</v>
      </c>
      <c r="AD513" s="80">
        <v>9581961.4399999194</v>
      </c>
      <c r="AE513" s="80">
        <v>9995584.9399999194</v>
      </c>
      <c r="AF513" s="80">
        <v>10093162.3699999</v>
      </c>
      <c r="AG513" s="80">
        <v>9722018.1899999194</v>
      </c>
      <c r="AH513" s="80">
        <v>9509442.6899999101</v>
      </c>
      <c r="AI513" s="80">
        <v>9533772.1899999194</v>
      </c>
      <c r="AJ513" s="80">
        <v>9246248.1899999101</v>
      </c>
      <c r="AK513" s="80">
        <v>9509556.1899999194</v>
      </c>
      <c r="AL513" s="80">
        <v>8845487.3699999191</v>
      </c>
      <c r="AM513" s="80">
        <v>9508323.1899999194</v>
      </c>
      <c r="AN513" s="80">
        <v>115453691.999999</v>
      </c>
      <c r="AO513" s="80">
        <v>10185616.3699999</v>
      </c>
      <c r="AP513" s="80">
        <v>9919106.8699999191</v>
      </c>
      <c r="AQ513" s="80">
        <v>9680255.4399999194</v>
      </c>
      <c r="AR513" s="80">
        <v>10093878.939999901</v>
      </c>
      <c r="AS513" s="80">
        <v>10191456.3699999</v>
      </c>
      <c r="AT513" s="80">
        <v>9820312.1899999194</v>
      </c>
      <c r="AU513" s="80">
        <v>9607736.6899999101</v>
      </c>
      <c r="AV513" s="80">
        <v>9632066.1899999194</v>
      </c>
      <c r="AW513" s="80">
        <v>9344542.1899999101</v>
      </c>
      <c r="AX513" s="80">
        <v>9607850.1899999194</v>
      </c>
      <c r="AY513" s="80">
        <v>8943781.3699999191</v>
      </c>
      <c r="AZ513" s="80">
        <v>9606617.1899999194</v>
      </c>
      <c r="BA513" s="80">
        <v>116633219.999999</v>
      </c>
    </row>
    <row r="514" spans="1:53">
      <c r="A514" s="151" t="s">
        <v>633</v>
      </c>
      <c r="B514" s="80">
        <v>0</v>
      </c>
      <c r="C514" s="80">
        <v>0</v>
      </c>
      <c r="D514" s="80">
        <v>0</v>
      </c>
      <c r="E514" s="80">
        <v>0</v>
      </c>
      <c r="F514" s="80">
        <v>0</v>
      </c>
      <c r="G514" s="80">
        <v>0</v>
      </c>
      <c r="H514" s="80">
        <v>0</v>
      </c>
      <c r="I514" s="80">
        <v>0</v>
      </c>
      <c r="J514" s="80">
        <v>0</v>
      </c>
      <c r="K514" s="80">
        <v>0</v>
      </c>
      <c r="L514" s="80">
        <v>0</v>
      </c>
      <c r="M514" s="80">
        <v>0</v>
      </c>
      <c r="N514" s="80">
        <v>0</v>
      </c>
      <c r="O514" s="80">
        <v>0</v>
      </c>
      <c r="P514" s="80">
        <v>0</v>
      </c>
      <c r="Q514" s="80">
        <v>0</v>
      </c>
      <c r="R514" s="80">
        <v>0</v>
      </c>
      <c r="S514" s="80">
        <v>0</v>
      </c>
      <c r="T514" s="80">
        <v>0</v>
      </c>
      <c r="U514" s="80">
        <v>0</v>
      </c>
      <c r="V514" s="80">
        <v>0</v>
      </c>
      <c r="W514" s="80">
        <v>0</v>
      </c>
      <c r="X514" s="80">
        <v>0</v>
      </c>
      <c r="Y514" s="80">
        <v>0</v>
      </c>
      <c r="Z514" s="80">
        <v>0</v>
      </c>
      <c r="AA514" s="80">
        <v>0</v>
      </c>
      <c r="AB514" s="80">
        <v>0</v>
      </c>
      <c r="AC514" s="80">
        <v>0</v>
      </c>
      <c r="AD514" s="80">
        <v>0</v>
      </c>
      <c r="AE514" s="80">
        <v>0</v>
      </c>
      <c r="AF514" s="80">
        <v>0</v>
      </c>
      <c r="AG514" s="80">
        <v>0</v>
      </c>
      <c r="AH514" s="80">
        <v>0</v>
      </c>
      <c r="AI514" s="80">
        <v>0</v>
      </c>
      <c r="AJ514" s="80">
        <v>0</v>
      </c>
      <c r="AK514" s="80">
        <v>0</v>
      </c>
      <c r="AL514" s="80">
        <v>0</v>
      </c>
      <c r="AM514" s="80">
        <v>0</v>
      </c>
      <c r="AN514" s="80">
        <v>0</v>
      </c>
      <c r="AO514" s="80">
        <v>0</v>
      </c>
      <c r="AP514" s="80">
        <v>0</v>
      </c>
      <c r="AQ514" s="80">
        <v>0</v>
      </c>
      <c r="AR514" s="80">
        <v>0</v>
      </c>
      <c r="AS514" s="80">
        <v>0</v>
      </c>
      <c r="AT514" s="80">
        <v>0</v>
      </c>
      <c r="AU514" s="80">
        <v>0</v>
      </c>
      <c r="AV514" s="80">
        <v>0</v>
      </c>
      <c r="AW514" s="80">
        <v>0</v>
      </c>
      <c r="AX514" s="80">
        <v>0</v>
      </c>
      <c r="AY514" s="80">
        <v>0</v>
      </c>
      <c r="AZ514" s="80">
        <v>0</v>
      </c>
      <c r="BA514" s="80">
        <v>0</v>
      </c>
    </row>
    <row r="515" spans="1:53">
      <c r="A515" s="151" t="s">
        <v>634</v>
      </c>
      <c r="B515" s="80">
        <v>2169627.3688805201</v>
      </c>
      <c r="C515" s="80">
        <v>-2344624.1579509298</v>
      </c>
      <c r="D515" s="80">
        <v>-2137106.0878325999</v>
      </c>
      <c r="E515" s="80">
        <v>-921831.81734483701</v>
      </c>
      <c r="F515" s="80">
        <v>983190.26359797094</v>
      </c>
      <c r="G515" s="80">
        <v>1344715.3767250199</v>
      </c>
      <c r="H515" s="80">
        <v>1704820.4322617799</v>
      </c>
      <c r="I515" s="80">
        <v>4622894.11413847</v>
      </c>
      <c r="J515" s="80">
        <v>611244.72146528901</v>
      </c>
      <c r="K515" s="80">
        <v>-636664.72350265703</v>
      </c>
      <c r="L515" s="80">
        <v>-3286675.1658111401</v>
      </c>
      <c r="M515" s="80">
        <v>-2109590.32462689</v>
      </c>
      <c r="N515" s="80">
        <v>-1.72803993336856E-8</v>
      </c>
      <c r="O515" s="80">
        <v>1707358.8043714501</v>
      </c>
      <c r="P515" s="80">
        <v>-2762510.0311361598</v>
      </c>
      <c r="Q515" s="80">
        <v>-2083941.3466707401</v>
      </c>
      <c r="R515" s="80">
        <v>-1302610.8232311599</v>
      </c>
      <c r="S515" s="80">
        <v>548580.72066021804</v>
      </c>
      <c r="T515" s="80">
        <v>1269534.87504155</v>
      </c>
      <c r="U515" s="80">
        <v>1879779.5548303099</v>
      </c>
      <c r="V515" s="80">
        <v>4749087.4061170202</v>
      </c>
      <c r="W515" s="80">
        <v>1050406.39045687</v>
      </c>
      <c r="X515" s="80">
        <v>-551311.20030368899</v>
      </c>
      <c r="Y515" s="80">
        <v>-2499218.1013153601</v>
      </c>
      <c r="Z515" s="80">
        <v>-2005156.24882031</v>
      </c>
      <c r="AA515" s="80">
        <v>-1.4551915228366801E-8</v>
      </c>
      <c r="AB515" s="80">
        <v>1713945.8976274701</v>
      </c>
      <c r="AC515" s="80">
        <v>-2813781.0794013301</v>
      </c>
      <c r="AD515" s="80">
        <v>-2172728.41173768</v>
      </c>
      <c r="AE515" s="80">
        <v>-1373328.6217298801</v>
      </c>
      <c r="AF515" s="80">
        <v>521328.19762799202</v>
      </c>
      <c r="AG515" s="80">
        <v>1320642.06188658</v>
      </c>
      <c r="AH515" s="80">
        <v>1941239.2435903901</v>
      </c>
      <c r="AI515" s="80">
        <v>4857829.0514438897</v>
      </c>
      <c r="AJ515" s="80">
        <v>1098166.70816209</v>
      </c>
      <c r="AK515" s="80">
        <v>-513640.711660325</v>
      </c>
      <c r="AL515" s="80">
        <v>-2554851.3854476898</v>
      </c>
      <c r="AM515" s="80">
        <v>-2024890.3952604099</v>
      </c>
      <c r="AN515" s="80">
        <v>-69.444898883375501</v>
      </c>
      <c r="AO515" s="80">
        <v>1773464.1562186901</v>
      </c>
      <c r="AP515" s="80">
        <v>-3016737.8891863301</v>
      </c>
      <c r="AQ515" s="80">
        <v>-2362248.43365457</v>
      </c>
      <c r="AR515" s="80">
        <v>-1517635.94777559</v>
      </c>
      <c r="AS515" s="80">
        <v>534234.87555027998</v>
      </c>
      <c r="AT515" s="80">
        <v>1422269.75204538</v>
      </c>
      <c r="AU515" s="80">
        <v>2087902.4734950999</v>
      </c>
      <c r="AV515" s="80">
        <v>5184293.5942264805</v>
      </c>
      <c r="AW515" s="80">
        <v>1203275.23549584</v>
      </c>
      <c r="AX515" s="80">
        <v>-516919.98620855302</v>
      </c>
      <c r="AY515" s="80">
        <v>-2684878.5650899601</v>
      </c>
      <c r="AZ515" s="80">
        <v>-2106881.9730591602</v>
      </c>
      <c r="BA515" s="80">
        <v>137.29205761774199</v>
      </c>
    </row>
    <row r="516" spans="1:53">
      <c r="A516" s="151" t="s">
        <v>635</v>
      </c>
      <c r="B516" s="80">
        <v>53201.622590996099</v>
      </c>
      <c r="C516" s="80">
        <v>53201.622590996099</v>
      </c>
      <c r="D516" s="80">
        <v>53201.622590996099</v>
      </c>
      <c r="E516" s="80">
        <v>53201.622590996099</v>
      </c>
      <c r="F516" s="80">
        <v>53201.622590996099</v>
      </c>
      <c r="G516" s="80">
        <v>53201.622590996099</v>
      </c>
      <c r="H516" s="80">
        <v>53201.622590996099</v>
      </c>
      <c r="I516" s="80">
        <v>53201.622590996099</v>
      </c>
      <c r="J516" s="80">
        <v>53201.622590996099</v>
      </c>
      <c r="K516" s="80">
        <v>53201.622590996099</v>
      </c>
      <c r="L516" s="80">
        <v>53201.622590996099</v>
      </c>
      <c r="M516" s="80">
        <v>53201.622590996099</v>
      </c>
      <c r="N516" s="80">
        <v>638419.47109195299</v>
      </c>
      <c r="O516" s="80">
        <v>1.36128145792705E-9</v>
      </c>
      <c r="P516" s="80">
        <v>1.36128145792705E-9</v>
      </c>
      <c r="Q516" s="80">
        <v>1.36128145792705E-9</v>
      </c>
      <c r="R516" s="80">
        <v>1.36128145792705E-9</v>
      </c>
      <c r="S516" s="80">
        <v>1.36128145792705E-9</v>
      </c>
      <c r="T516" s="80">
        <v>1.36128145792705E-9</v>
      </c>
      <c r="U516" s="80">
        <v>1.36128145792705E-9</v>
      </c>
      <c r="V516" s="80">
        <v>1.36128145792705E-9</v>
      </c>
      <c r="W516" s="80">
        <v>1.36128145792705E-9</v>
      </c>
      <c r="X516" s="80">
        <v>1.36128145792705E-9</v>
      </c>
      <c r="Y516" s="80">
        <v>1.36128145792705E-9</v>
      </c>
      <c r="Z516" s="80">
        <v>1.36128145792705E-9</v>
      </c>
      <c r="AA516" s="80">
        <v>1.63353774951247E-8</v>
      </c>
      <c r="AB516" s="80">
        <v>1.36448876888708E-9</v>
      </c>
      <c r="AC516" s="80">
        <v>1.36448876888708E-9</v>
      </c>
      <c r="AD516" s="80">
        <v>1.36448876888708E-9</v>
      </c>
      <c r="AE516" s="80">
        <v>1.36448876888708E-9</v>
      </c>
      <c r="AF516" s="80">
        <v>1.36448876888708E-9</v>
      </c>
      <c r="AG516" s="80">
        <v>1.36448876888708E-9</v>
      </c>
      <c r="AH516" s="80">
        <v>1.36448876888708E-9</v>
      </c>
      <c r="AI516" s="80">
        <v>1.36448876888708E-9</v>
      </c>
      <c r="AJ516" s="80">
        <v>1.36448876888708E-9</v>
      </c>
      <c r="AK516" s="80">
        <v>1.36448876888708E-9</v>
      </c>
      <c r="AL516" s="80">
        <v>1.36448876888708E-9</v>
      </c>
      <c r="AM516" s="80">
        <v>1.36448876888708E-9</v>
      </c>
      <c r="AN516" s="80">
        <v>1.6373865226645001E-8</v>
      </c>
      <c r="AO516" s="80">
        <v>5.7870749068721503</v>
      </c>
      <c r="AP516" s="80">
        <v>5.7870749068721503</v>
      </c>
      <c r="AQ516" s="80">
        <v>5.7870749068721503</v>
      </c>
      <c r="AR516" s="80">
        <v>5.7870749068721503</v>
      </c>
      <c r="AS516" s="80">
        <v>5.7870749068721503</v>
      </c>
      <c r="AT516" s="80">
        <v>5.7870749068721503</v>
      </c>
      <c r="AU516" s="80">
        <v>5.7870749068721503</v>
      </c>
      <c r="AV516" s="80">
        <v>5.7870749068721503</v>
      </c>
      <c r="AW516" s="80">
        <v>5.7870749068721503</v>
      </c>
      <c r="AX516" s="80">
        <v>5.7870749068721503</v>
      </c>
      <c r="AY516" s="80">
        <v>5.7870749068721503</v>
      </c>
      <c r="AZ516" s="80">
        <v>5.7870749068721503</v>
      </c>
      <c r="BA516" s="80">
        <v>69.444898882465793</v>
      </c>
    </row>
    <row r="517" spans="1:53">
      <c r="A517" s="151" t="s">
        <v>636</v>
      </c>
      <c r="B517" s="80">
        <v>366537.17</v>
      </c>
      <c r="C517" s="80">
        <v>366537.17</v>
      </c>
      <c r="D517" s="80">
        <v>366537.17</v>
      </c>
      <c r="E517" s="80">
        <v>366537.17</v>
      </c>
      <c r="F517" s="80">
        <v>366537.17</v>
      </c>
      <c r="G517" s="80">
        <v>366537.17</v>
      </c>
      <c r="H517" s="80">
        <v>366537.17</v>
      </c>
      <c r="I517" s="80">
        <v>366537.17</v>
      </c>
      <c r="J517" s="80">
        <v>366537.17</v>
      </c>
      <c r="K517" s="80">
        <v>366537.17</v>
      </c>
      <c r="L517" s="80">
        <v>366537.17</v>
      </c>
      <c r="M517" s="80">
        <v>366537.17</v>
      </c>
      <c r="N517" s="80">
        <v>4398446.04</v>
      </c>
      <c r="O517" s="80">
        <v>351625.17</v>
      </c>
      <c r="P517" s="80">
        <v>349974.17</v>
      </c>
      <c r="Q517" s="80">
        <v>351209.17</v>
      </c>
      <c r="R517" s="80">
        <v>353891.17</v>
      </c>
      <c r="S517" s="80">
        <v>360845.17</v>
      </c>
      <c r="T517" s="80">
        <v>365474.17</v>
      </c>
      <c r="U517" s="80">
        <v>368929.17</v>
      </c>
      <c r="V517" s="80">
        <v>371453.17</v>
      </c>
      <c r="W517" s="80">
        <v>369200.17</v>
      </c>
      <c r="X517" s="80">
        <v>372749.17</v>
      </c>
      <c r="Y517" s="80">
        <v>378817.17</v>
      </c>
      <c r="Z517" s="80">
        <v>380960.17</v>
      </c>
      <c r="AA517" s="80">
        <v>4375128.04</v>
      </c>
      <c r="AB517" s="80">
        <v>390922.17</v>
      </c>
      <c r="AC517" s="80">
        <v>389271.17</v>
      </c>
      <c r="AD517" s="80">
        <v>390506.17</v>
      </c>
      <c r="AE517" s="80">
        <v>393188.17</v>
      </c>
      <c r="AF517" s="80">
        <v>400142.17</v>
      </c>
      <c r="AG517" s="80">
        <v>404771.17</v>
      </c>
      <c r="AH517" s="80">
        <v>408226.17</v>
      </c>
      <c r="AI517" s="80">
        <v>410750.17</v>
      </c>
      <c r="AJ517" s="80">
        <v>408497.17</v>
      </c>
      <c r="AK517" s="80">
        <v>412046.17</v>
      </c>
      <c r="AL517" s="80">
        <v>418114.17</v>
      </c>
      <c r="AM517" s="80">
        <v>420257.17</v>
      </c>
      <c r="AN517" s="80">
        <v>4846692.04</v>
      </c>
      <c r="AO517" s="80">
        <v>429441.17</v>
      </c>
      <c r="AP517" s="80">
        <v>427790.17</v>
      </c>
      <c r="AQ517" s="80">
        <v>429025.17</v>
      </c>
      <c r="AR517" s="80">
        <v>431707.17</v>
      </c>
      <c r="AS517" s="80">
        <v>438661.17</v>
      </c>
      <c r="AT517" s="80">
        <v>443290.17</v>
      </c>
      <c r="AU517" s="80">
        <v>446745.17</v>
      </c>
      <c r="AV517" s="80">
        <v>449269.17</v>
      </c>
      <c r="AW517" s="80">
        <v>447016.17</v>
      </c>
      <c r="AX517" s="80">
        <v>450565.17</v>
      </c>
      <c r="AY517" s="80">
        <v>456633.17</v>
      </c>
      <c r="AZ517" s="80">
        <v>458776.17</v>
      </c>
      <c r="BA517" s="80">
        <v>5308920.04</v>
      </c>
    </row>
    <row r="518" spans="1:53">
      <c r="A518" s="151" t="s">
        <v>637</v>
      </c>
      <c r="B518" s="80">
        <v>0</v>
      </c>
      <c r="C518" s="80">
        <v>0</v>
      </c>
      <c r="D518" s="80">
        <v>0</v>
      </c>
      <c r="E518" s="80">
        <v>0</v>
      </c>
      <c r="F518" s="80">
        <v>0</v>
      </c>
      <c r="G518" s="80">
        <v>0</v>
      </c>
      <c r="H518" s="80">
        <v>0</v>
      </c>
      <c r="I518" s="80">
        <v>0</v>
      </c>
      <c r="J518" s="80">
        <v>0</v>
      </c>
      <c r="K518" s="80">
        <v>0</v>
      </c>
      <c r="L518" s="80">
        <v>0</v>
      </c>
      <c r="M518" s="80">
        <v>0</v>
      </c>
      <c r="N518" s="80">
        <v>0</v>
      </c>
      <c r="O518" s="80">
        <v>0</v>
      </c>
      <c r="P518" s="80">
        <v>0</v>
      </c>
      <c r="Q518" s="80">
        <v>0</v>
      </c>
      <c r="R518" s="80">
        <v>0</v>
      </c>
      <c r="S518" s="80">
        <v>0</v>
      </c>
      <c r="T518" s="80">
        <v>0</v>
      </c>
      <c r="U518" s="80">
        <v>0</v>
      </c>
      <c r="V518" s="80">
        <v>0</v>
      </c>
      <c r="W518" s="80">
        <v>0</v>
      </c>
      <c r="X518" s="80">
        <v>0</v>
      </c>
      <c r="Y518" s="80">
        <v>0</v>
      </c>
      <c r="Z518" s="80">
        <v>0</v>
      </c>
      <c r="AA518" s="80">
        <v>0</v>
      </c>
      <c r="AB518" s="80">
        <v>0</v>
      </c>
      <c r="AC518" s="80">
        <v>0</v>
      </c>
      <c r="AD518" s="80">
        <v>0</v>
      </c>
      <c r="AE518" s="80">
        <v>0</v>
      </c>
      <c r="AF518" s="80">
        <v>0</v>
      </c>
      <c r="AG518" s="80">
        <v>0</v>
      </c>
      <c r="AH518" s="80">
        <v>0</v>
      </c>
      <c r="AI518" s="80">
        <v>0</v>
      </c>
      <c r="AJ518" s="80">
        <v>0</v>
      </c>
      <c r="AK518" s="80">
        <v>0</v>
      </c>
      <c r="AL518" s="80">
        <v>0</v>
      </c>
      <c r="AM518" s="80">
        <v>0</v>
      </c>
      <c r="AN518" s="80">
        <v>0</v>
      </c>
      <c r="AO518" s="80">
        <v>0</v>
      </c>
      <c r="AP518" s="80">
        <v>0</v>
      </c>
      <c r="AQ518" s="80">
        <v>0</v>
      </c>
      <c r="AR518" s="80">
        <v>0</v>
      </c>
      <c r="AS518" s="80">
        <v>0</v>
      </c>
      <c r="AT518" s="80">
        <v>0</v>
      </c>
      <c r="AU518" s="80">
        <v>0</v>
      </c>
      <c r="AV518" s="80">
        <v>0</v>
      </c>
      <c r="AW518" s="80">
        <v>0</v>
      </c>
      <c r="AX518" s="80">
        <v>0</v>
      </c>
      <c r="AY518" s="80">
        <v>0</v>
      </c>
      <c r="AZ518" s="80">
        <v>0</v>
      </c>
      <c r="BA518" s="80">
        <v>0</v>
      </c>
    </row>
    <row r="519" spans="1:53">
      <c r="A519" s="151" t="s">
        <v>638</v>
      </c>
      <c r="B519" s="80">
        <v>12044145.5314714</v>
      </c>
      <c r="C519" s="80">
        <v>7529087.5046399701</v>
      </c>
      <c r="D519" s="80">
        <v>7749809.1447582999</v>
      </c>
      <c r="E519" s="80">
        <v>8964384.9152460694</v>
      </c>
      <c r="F519" s="80">
        <v>10891460.4261888</v>
      </c>
      <c r="G519" s="80">
        <v>11230686.3593159</v>
      </c>
      <c r="H519" s="80">
        <v>11590863.914852699</v>
      </c>
      <c r="I519" s="80">
        <v>14508942.096729301</v>
      </c>
      <c r="J519" s="80">
        <v>10497726.7040562</v>
      </c>
      <c r="K519" s="80">
        <v>9250125.2590882499</v>
      </c>
      <c r="L519" s="80">
        <v>6621613.9967797697</v>
      </c>
      <c r="M519" s="80">
        <v>7776505.6579640098</v>
      </c>
      <c r="N519" s="80">
        <v>118655351.51109</v>
      </c>
      <c r="O519" s="80">
        <v>12030928.3443713</v>
      </c>
      <c r="P519" s="80">
        <v>7292899.0088637499</v>
      </c>
      <c r="Q519" s="80">
        <v>7733851.2633291697</v>
      </c>
      <c r="R519" s="80">
        <v>8931487.2867687494</v>
      </c>
      <c r="S519" s="80">
        <v>10887210.260660101</v>
      </c>
      <c r="T519" s="80">
        <v>11241649.2350414</v>
      </c>
      <c r="U519" s="80">
        <v>11642773.4148302</v>
      </c>
      <c r="V519" s="80">
        <v>14538934.7661169</v>
      </c>
      <c r="W519" s="80">
        <v>10550476.7504567</v>
      </c>
      <c r="X519" s="80">
        <v>9215616.1596962307</v>
      </c>
      <c r="Y519" s="80">
        <v>6609708.4386845501</v>
      </c>
      <c r="Z519" s="80">
        <v>7768749.1111796098</v>
      </c>
      <c r="AA519" s="80">
        <v>118444284.03999899</v>
      </c>
      <c r="AB519" s="80">
        <v>12192190.437627301</v>
      </c>
      <c r="AC519" s="80">
        <v>7396302.9605985796</v>
      </c>
      <c r="AD519" s="80">
        <v>7799739.1982622296</v>
      </c>
      <c r="AE519" s="80">
        <v>9015444.4882700294</v>
      </c>
      <c r="AF519" s="80">
        <v>11014632.737627899</v>
      </c>
      <c r="AG519" s="80">
        <v>11447431.4218865</v>
      </c>
      <c r="AH519" s="80">
        <v>11858908.1035903</v>
      </c>
      <c r="AI519" s="80">
        <v>14802351.4114438</v>
      </c>
      <c r="AJ519" s="80">
        <v>10752912.068162</v>
      </c>
      <c r="AK519" s="80">
        <v>9407961.6483395901</v>
      </c>
      <c r="AL519" s="80">
        <v>6708750.1545522297</v>
      </c>
      <c r="AM519" s="80">
        <v>7903689.9647394996</v>
      </c>
      <c r="AN519" s="80">
        <v>120300314.5951</v>
      </c>
      <c r="AO519" s="80">
        <v>12388527.4832935</v>
      </c>
      <c r="AP519" s="80">
        <v>7330164.93788849</v>
      </c>
      <c r="AQ519" s="80">
        <v>7747037.9634202505</v>
      </c>
      <c r="AR519" s="80">
        <v>9007955.9492992293</v>
      </c>
      <c r="AS519" s="80">
        <v>11164358.2026251</v>
      </c>
      <c r="AT519" s="80">
        <v>11685877.8991202</v>
      </c>
      <c r="AU519" s="80">
        <v>12142390.1205699</v>
      </c>
      <c r="AV519" s="80">
        <v>15265634.7413013</v>
      </c>
      <c r="AW519" s="80">
        <v>10994839.3825706</v>
      </c>
      <c r="AX519" s="80">
        <v>9541501.1608662698</v>
      </c>
      <c r="AY519" s="80">
        <v>6715541.7619848596</v>
      </c>
      <c r="AZ519" s="80">
        <v>7958517.1740156598</v>
      </c>
      <c r="BA519" s="80">
        <v>121942346.77695499</v>
      </c>
    </row>
    <row r="520" spans="1:53">
      <c r="A520" s="153" t="s">
        <v>639</v>
      </c>
    </row>
    <row r="521" spans="1:53">
      <c r="A521" s="151" t="s">
        <v>640</v>
      </c>
      <c r="B521" s="80">
        <v>0</v>
      </c>
      <c r="C521" s="80">
        <v>0</v>
      </c>
      <c r="D521" s="80">
        <v>0</v>
      </c>
      <c r="E521" s="80">
        <v>0</v>
      </c>
      <c r="F521" s="80">
        <v>0</v>
      </c>
      <c r="G521" s="80">
        <v>0</v>
      </c>
      <c r="H521" s="80">
        <v>0</v>
      </c>
      <c r="I521" s="80">
        <v>0</v>
      </c>
      <c r="J521" s="80">
        <v>0</v>
      </c>
      <c r="K521" s="80">
        <v>0</v>
      </c>
      <c r="L521" s="80">
        <v>0</v>
      </c>
      <c r="M521" s="80">
        <v>0</v>
      </c>
      <c r="N521" s="80">
        <v>0</v>
      </c>
      <c r="O521" s="80">
        <v>0</v>
      </c>
      <c r="P521" s="80">
        <v>0</v>
      </c>
      <c r="Q521" s="80">
        <v>0</v>
      </c>
      <c r="R521" s="80">
        <v>0</v>
      </c>
      <c r="S521" s="80">
        <v>0</v>
      </c>
      <c r="T521" s="80">
        <v>0</v>
      </c>
      <c r="U521" s="80">
        <v>0</v>
      </c>
      <c r="V521" s="80">
        <v>0</v>
      </c>
      <c r="W521" s="80">
        <v>0</v>
      </c>
      <c r="X521" s="80">
        <v>0</v>
      </c>
      <c r="Y521" s="80">
        <v>0</v>
      </c>
      <c r="Z521" s="80">
        <v>0</v>
      </c>
      <c r="AA521" s="80">
        <v>0</v>
      </c>
      <c r="AB521" s="80">
        <v>0</v>
      </c>
      <c r="AC521" s="80">
        <v>0</v>
      </c>
      <c r="AD521" s="80">
        <v>0</v>
      </c>
      <c r="AE521" s="80">
        <v>0</v>
      </c>
      <c r="AF521" s="80">
        <v>0</v>
      </c>
      <c r="AG521" s="80">
        <v>0</v>
      </c>
      <c r="AH521" s="80">
        <v>0</v>
      </c>
      <c r="AI521" s="80">
        <v>0</v>
      </c>
      <c r="AJ521" s="80">
        <v>0</v>
      </c>
      <c r="AK521" s="80">
        <v>0</v>
      </c>
      <c r="AL521" s="80">
        <v>0</v>
      </c>
      <c r="AM521" s="80">
        <v>0</v>
      </c>
      <c r="AN521" s="80">
        <v>0</v>
      </c>
      <c r="AO521" s="80">
        <v>0</v>
      </c>
      <c r="AP521" s="80">
        <v>0</v>
      </c>
      <c r="AQ521" s="80">
        <v>0</v>
      </c>
      <c r="AR521" s="80">
        <v>0</v>
      </c>
      <c r="AS521" s="80">
        <v>0</v>
      </c>
      <c r="AT521" s="80">
        <v>0</v>
      </c>
      <c r="AU521" s="80">
        <v>0</v>
      </c>
      <c r="AV521" s="80">
        <v>0</v>
      </c>
      <c r="AW521" s="80">
        <v>0</v>
      </c>
      <c r="AX521" s="80">
        <v>0</v>
      </c>
      <c r="AY521" s="80">
        <v>0</v>
      </c>
      <c r="AZ521" s="80">
        <v>0</v>
      </c>
      <c r="BA521" s="80">
        <v>0</v>
      </c>
    </row>
    <row r="522" spans="1:53">
      <c r="A522" s="151" t="s">
        <v>641</v>
      </c>
      <c r="B522" s="80">
        <v>0</v>
      </c>
      <c r="C522" s="80">
        <v>0</v>
      </c>
      <c r="D522" s="80">
        <v>0</v>
      </c>
      <c r="E522" s="80">
        <v>0</v>
      </c>
      <c r="F522" s="80">
        <v>0</v>
      </c>
      <c r="G522" s="80">
        <v>0</v>
      </c>
      <c r="H522" s="80">
        <v>0</v>
      </c>
      <c r="I522" s="80">
        <v>0</v>
      </c>
      <c r="J522" s="80">
        <v>0</v>
      </c>
      <c r="K522" s="80">
        <v>0</v>
      </c>
      <c r="L522" s="80">
        <v>0</v>
      </c>
      <c r="M522" s="80">
        <v>0</v>
      </c>
      <c r="N522" s="80">
        <v>0</v>
      </c>
      <c r="O522" s="80">
        <v>0</v>
      </c>
      <c r="P522" s="80">
        <v>0</v>
      </c>
      <c r="Q522" s="80">
        <v>0</v>
      </c>
      <c r="R522" s="80">
        <v>0</v>
      </c>
      <c r="S522" s="80">
        <v>0</v>
      </c>
      <c r="T522" s="80">
        <v>0</v>
      </c>
      <c r="U522" s="80">
        <v>0</v>
      </c>
      <c r="V522" s="80">
        <v>0</v>
      </c>
      <c r="W522" s="80">
        <v>0</v>
      </c>
      <c r="X522" s="80">
        <v>0</v>
      </c>
      <c r="Y522" s="80">
        <v>0</v>
      </c>
      <c r="Z522" s="80">
        <v>0</v>
      </c>
      <c r="AA522" s="80">
        <v>0</v>
      </c>
      <c r="AB522" s="80">
        <v>0</v>
      </c>
      <c r="AC522" s="80">
        <v>0</v>
      </c>
      <c r="AD522" s="80">
        <v>0</v>
      </c>
      <c r="AE522" s="80">
        <v>0</v>
      </c>
      <c r="AF522" s="80">
        <v>0</v>
      </c>
      <c r="AG522" s="80">
        <v>0</v>
      </c>
      <c r="AH522" s="80">
        <v>0</v>
      </c>
      <c r="AI522" s="80">
        <v>0</v>
      </c>
      <c r="AJ522" s="80">
        <v>0</v>
      </c>
      <c r="AK522" s="80">
        <v>0</v>
      </c>
      <c r="AL522" s="80">
        <v>0</v>
      </c>
      <c r="AM522" s="80">
        <v>0</v>
      </c>
      <c r="AN522" s="80">
        <v>0</v>
      </c>
      <c r="AO522" s="80">
        <v>0</v>
      </c>
      <c r="AP522" s="80">
        <v>0</v>
      </c>
      <c r="AQ522" s="80">
        <v>0</v>
      </c>
      <c r="AR522" s="80">
        <v>0</v>
      </c>
      <c r="AS522" s="80">
        <v>0</v>
      </c>
      <c r="AT522" s="80">
        <v>0</v>
      </c>
      <c r="AU522" s="80">
        <v>0</v>
      </c>
      <c r="AV522" s="80">
        <v>0</v>
      </c>
      <c r="AW522" s="80">
        <v>0</v>
      </c>
      <c r="AX522" s="80">
        <v>0</v>
      </c>
      <c r="AY522" s="80">
        <v>0</v>
      </c>
      <c r="AZ522" s="80">
        <v>0</v>
      </c>
      <c r="BA522" s="80">
        <v>0</v>
      </c>
    </row>
    <row r="523" spans="1:53">
      <c r="A523" s="151" t="s">
        <v>642</v>
      </c>
      <c r="B523" s="80">
        <v>0</v>
      </c>
      <c r="C523" s="80">
        <v>0</v>
      </c>
      <c r="D523" s="80">
        <v>0</v>
      </c>
      <c r="E523" s="80">
        <v>0</v>
      </c>
      <c r="F523" s="80">
        <v>0</v>
      </c>
      <c r="G523" s="80">
        <v>0</v>
      </c>
      <c r="H523" s="80">
        <v>0</v>
      </c>
      <c r="I523" s="80">
        <v>0</v>
      </c>
      <c r="J523" s="80">
        <v>0</v>
      </c>
      <c r="K523" s="80">
        <v>0</v>
      </c>
      <c r="L523" s="80">
        <v>0</v>
      </c>
      <c r="M523" s="80">
        <v>0</v>
      </c>
      <c r="N523" s="80">
        <v>0</v>
      </c>
      <c r="O523" s="80">
        <v>0</v>
      </c>
      <c r="P523" s="80">
        <v>0</v>
      </c>
      <c r="Q523" s="80">
        <v>0</v>
      </c>
      <c r="R523" s="80">
        <v>0</v>
      </c>
      <c r="S523" s="80">
        <v>0</v>
      </c>
      <c r="T523" s="80">
        <v>0</v>
      </c>
      <c r="U523" s="80">
        <v>0</v>
      </c>
      <c r="V523" s="80">
        <v>0</v>
      </c>
      <c r="W523" s="80">
        <v>0</v>
      </c>
      <c r="X523" s="80">
        <v>0</v>
      </c>
      <c r="Y523" s="80">
        <v>0</v>
      </c>
      <c r="Z523" s="80">
        <v>0</v>
      </c>
      <c r="AA523" s="80">
        <v>0</v>
      </c>
      <c r="AB523" s="80">
        <v>0</v>
      </c>
      <c r="AC523" s="80">
        <v>0</v>
      </c>
      <c r="AD523" s="80">
        <v>0</v>
      </c>
      <c r="AE523" s="80">
        <v>0</v>
      </c>
      <c r="AF523" s="80">
        <v>0</v>
      </c>
      <c r="AG523" s="80">
        <v>0</v>
      </c>
      <c r="AH523" s="80">
        <v>0</v>
      </c>
      <c r="AI523" s="80">
        <v>0</v>
      </c>
      <c r="AJ523" s="80">
        <v>0</v>
      </c>
      <c r="AK523" s="80">
        <v>0</v>
      </c>
      <c r="AL523" s="80">
        <v>0</v>
      </c>
      <c r="AM523" s="80">
        <v>0</v>
      </c>
      <c r="AN523" s="80">
        <v>0</v>
      </c>
      <c r="AO523" s="80">
        <v>0</v>
      </c>
      <c r="AP523" s="80">
        <v>0</v>
      </c>
      <c r="AQ523" s="80">
        <v>0</v>
      </c>
      <c r="AR523" s="80">
        <v>0</v>
      </c>
      <c r="AS523" s="80">
        <v>0</v>
      </c>
      <c r="AT523" s="80">
        <v>0</v>
      </c>
      <c r="AU523" s="80">
        <v>0</v>
      </c>
      <c r="AV523" s="80">
        <v>0</v>
      </c>
      <c r="AW523" s="80">
        <v>0</v>
      </c>
      <c r="AX523" s="80">
        <v>0</v>
      </c>
      <c r="AY523" s="80">
        <v>0</v>
      </c>
      <c r="AZ523" s="80">
        <v>0</v>
      </c>
      <c r="BA523" s="80">
        <v>0</v>
      </c>
    </row>
    <row r="524" spans="1:53">
      <c r="A524" s="151" t="s">
        <v>643</v>
      </c>
      <c r="B524" s="80">
        <v>21518.382161777899</v>
      </c>
      <c r="C524" s="80">
        <v>21519.272161778001</v>
      </c>
      <c r="D524" s="80">
        <v>26015.662161778</v>
      </c>
      <c r="E524" s="80">
        <v>26017.322161777902</v>
      </c>
      <c r="F524" s="80">
        <v>35135.902161778002</v>
      </c>
      <c r="G524" s="80">
        <v>26015.382161778001</v>
      </c>
      <c r="H524" s="80">
        <v>26016.042161777899</v>
      </c>
      <c r="I524" s="80">
        <v>26017.6521617779</v>
      </c>
      <c r="J524" s="80">
        <v>26015.792161778001</v>
      </c>
      <c r="K524" s="80">
        <v>26376.922161777999</v>
      </c>
      <c r="L524" s="80">
        <v>35675.642161778</v>
      </c>
      <c r="M524" s="80">
        <v>26375.532161777999</v>
      </c>
      <c r="N524" s="80">
        <v>322699.50594133598</v>
      </c>
      <c r="O524" s="80">
        <v>39304.382161777903</v>
      </c>
      <c r="P524" s="80">
        <v>39305.272161777997</v>
      </c>
      <c r="Q524" s="80">
        <v>43801.662161777997</v>
      </c>
      <c r="R524" s="80">
        <v>43803.322161778</v>
      </c>
      <c r="S524" s="80">
        <v>43126.902161778002</v>
      </c>
      <c r="T524" s="80">
        <v>43801.382161777998</v>
      </c>
      <c r="U524" s="80">
        <v>43802.042161777899</v>
      </c>
      <c r="V524" s="80">
        <v>43803.6521617779</v>
      </c>
      <c r="W524" s="80">
        <v>34006.792161778001</v>
      </c>
      <c r="X524" s="80">
        <v>44162.922161777999</v>
      </c>
      <c r="Y524" s="80">
        <v>-16536.357838222</v>
      </c>
      <c r="Z524" s="80">
        <v>-79680.467838221899</v>
      </c>
      <c r="AA524" s="80">
        <v>322701.50594133598</v>
      </c>
      <c r="AB524" s="80">
        <v>39304.382161777903</v>
      </c>
      <c r="AC524" s="80">
        <v>39305.272161777997</v>
      </c>
      <c r="AD524" s="80">
        <v>43801.662161777997</v>
      </c>
      <c r="AE524" s="80">
        <v>43803.322161778</v>
      </c>
      <c r="AF524" s="80">
        <v>43126.902161778002</v>
      </c>
      <c r="AG524" s="80">
        <v>43801.382161777998</v>
      </c>
      <c r="AH524" s="80">
        <v>43802.042161777899</v>
      </c>
      <c r="AI524" s="80">
        <v>43803.6521617779</v>
      </c>
      <c r="AJ524" s="80">
        <v>34006.792161778001</v>
      </c>
      <c r="AK524" s="80">
        <v>44162.922161777999</v>
      </c>
      <c r="AL524" s="80">
        <v>-16536.357838222</v>
      </c>
      <c r="AM524" s="80">
        <v>-79680.467838221899</v>
      </c>
      <c r="AN524" s="80">
        <v>322701.50594133598</v>
      </c>
      <c r="AO524" s="80">
        <v>38126.589999999997</v>
      </c>
      <c r="AP524" s="80">
        <v>38127.480000000003</v>
      </c>
      <c r="AQ524" s="80">
        <v>42623.87</v>
      </c>
      <c r="AR524" s="80">
        <v>42625.53</v>
      </c>
      <c r="AS524" s="80">
        <v>41949.11</v>
      </c>
      <c r="AT524" s="80">
        <v>42623.59</v>
      </c>
      <c r="AU524" s="80">
        <v>42624.249999999898</v>
      </c>
      <c r="AV524" s="80">
        <v>42625.859999999899</v>
      </c>
      <c r="AW524" s="80">
        <v>32829</v>
      </c>
      <c r="AX524" s="80">
        <v>42985.13</v>
      </c>
      <c r="AY524" s="80">
        <v>-17714.150000000001</v>
      </c>
      <c r="AZ524" s="80">
        <v>-80858.259999999893</v>
      </c>
      <c r="BA524" s="80">
        <v>308568</v>
      </c>
    </row>
    <row r="525" spans="1:53">
      <c r="A525" s="151" t="s">
        <v>644</v>
      </c>
      <c r="B525" s="80">
        <v>0</v>
      </c>
      <c r="C525" s="80">
        <v>0</v>
      </c>
      <c r="D525" s="80">
        <v>0</v>
      </c>
      <c r="E525" s="80">
        <v>0</v>
      </c>
      <c r="F525" s="80">
        <v>0</v>
      </c>
      <c r="G525" s="80">
        <v>0</v>
      </c>
      <c r="H525" s="80">
        <v>0</v>
      </c>
      <c r="I525" s="80">
        <v>0</v>
      </c>
      <c r="J525" s="80">
        <v>0</v>
      </c>
      <c r="K525" s="80">
        <v>0</v>
      </c>
      <c r="L525" s="80">
        <v>0</v>
      </c>
      <c r="M525" s="80">
        <v>0</v>
      </c>
      <c r="N525" s="80">
        <v>0</v>
      </c>
      <c r="O525" s="80">
        <v>0</v>
      </c>
      <c r="P525" s="80">
        <v>0</v>
      </c>
      <c r="Q525" s="80">
        <v>0</v>
      </c>
      <c r="R525" s="80">
        <v>0</v>
      </c>
      <c r="S525" s="80">
        <v>0</v>
      </c>
      <c r="T525" s="80">
        <v>0</v>
      </c>
      <c r="U525" s="80">
        <v>0</v>
      </c>
      <c r="V525" s="80">
        <v>0</v>
      </c>
      <c r="W525" s="80">
        <v>0</v>
      </c>
      <c r="X525" s="80">
        <v>0</v>
      </c>
      <c r="Y525" s="80">
        <v>0</v>
      </c>
      <c r="Z525" s="80">
        <v>0</v>
      </c>
      <c r="AA525" s="80">
        <v>0</v>
      </c>
      <c r="AB525" s="80">
        <v>0</v>
      </c>
      <c r="AC525" s="80">
        <v>0</v>
      </c>
      <c r="AD525" s="80">
        <v>0</v>
      </c>
      <c r="AE525" s="80">
        <v>0</v>
      </c>
      <c r="AF525" s="80">
        <v>0</v>
      </c>
      <c r="AG525" s="80">
        <v>0</v>
      </c>
      <c r="AH525" s="80">
        <v>0</v>
      </c>
      <c r="AI525" s="80">
        <v>0</v>
      </c>
      <c r="AJ525" s="80">
        <v>0</v>
      </c>
      <c r="AK525" s="80">
        <v>0</v>
      </c>
      <c r="AL525" s="80">
        <v>0</v>
      </c>
      <c r="AM525" s="80">
        <v>0</v>
      </c>
      <c r="AN525" s="80">
        <v>0</v>
      </c>
      <c r="AO525" s="80">
        <v>0</v>
      </c>
      <c r="AP525" s="80">
        <v>0</v>
      </c>
      <c r="AQ525" s="80">
        <v>0</v>
      </c>
      <c r="AR525" s="80">
        <v>0</v>
      </c>
      <c r="AS525" s="80">
        <v>0</v>
      </c>
      <c r="AT525" s="80">
        <v>0</v>
      </c>
      <c r="AU525" s="80">
        <v>0</v>
      </c>
      <c r="AV525" s="80">
        <v>0</v>
      </c>
      <c r="AW525" s="80">
        <v>0</v>
      </c>
      <c r="AX525" s="80">
        <v>0</v>
      </c>
      <c r="AY525" s="80">
        <v>0</v>
      </c>
      <c r="AZ525" s="80">
        <v>0</v>
      </c>
      <c r="BA525" s="80">
        <v>0</v>
      </c>
    </row>
    <row r="526" spans="1:53">
      <c r="A526" s="151" t="s">
        <v>645</v>
      </c>
      <c r="B526" s="80">
        <v>0</v>
      </c>
      <c r="C526" s="80">
        <v>0</v>
      </c>
      <c r="D526" s="80">
        <v>0</v>
      </c>
      <c r="E526" s="80">
        <v>0</v>
      </c>
      <c r="F526" s="80">
        <v>0</v>
      </c>
      <c r="G526" s="80">
        <v>0</v>
      </c>
      <c r="H526" s="80">
        <v>0</v>
      </c>
      <c r="I526" s="80">
        <v>0</v>
      </c>
      <c r="J526" s="80">
        <v>0</v>
      </c>
      <c r="K526" s="80">
        <v>0</v>
      </c>
      <c r="L526" s="80">
        <v>0</v>
      </c>
      <c r="M526" s="80">
        <v>0</v>
      </c>
      <c r="N526" s="80">
        <v>0</v>
      </c>
      <c r="O526" s="80">
        <v>0</v>
      </c>
      <c r="P526" s="80">
        <v>0</v>
      </c>
      <c r="Q526" s="80">
        <v>0</v>
      </c>
      <c r="R526" s="80">
        <v>0</v>
      </c>
      <c r="S526" s="80">
        <v>0</v>
      </c>
      <c r="T526" s="80">
        <v>0</v>
      </c>
      <c r="U526" s="80">
        <v>0</v>
      </c>
      <c r="V526" s="80">
        <v>0</v>
      </c>
      <c r="W526" s="80">
        <v>0</v>
      </c>
      <c r="X526" s="80">
        <v>0</v>
      </c>
      <c r="Y526" s="80">
        <v>0</v>
      </c>
      <c r="Z526" s="80">
        <v>0</v>
      </c>
      <c r="AA526" s="80">
        <v>0</v>
      </c>
      <c r="AB526" s="80">
        <v>0</v>
      </c>
      <c r="AC526" s="80">
        <v>0</v>
      </c>
      <c r="AD526" s="80">
        <v>0</v>
      </c>
      <c r="AE526" s="80">
        <v>0</v>
      </c>
      <c r="AF526" s="80">
        <v>0</v>
      </c>
      <c r="AG526" s="80">
        <v>0</v>
      </c>
      <c r="AH526" s="80">
        <v>0</v>
      </c>
      <c r="AI526" s="80">
        <v>0</v>
      </c>
      <c r="AJ526" s="80">
        <v>0</v>
      </c>
      <c r="AK526" s="80">
        <v>0</v>
      </c>
      <c r="AL526" s="80">
        <v>0</v>
      </c>
      <c r="AM526" s="80">
        <v>0</v>
      </c>
      <c r="AN526" s="80">
        <v>0</v>
      </c>
      <c r="AO526" s="80">
        <v>0</v>
      </c>
      <c r="AP526" s="80">
        <v>0</v>
      </c>
      <c r="AQ526" s="80">
        <v>0</v>
      </c>
      <c r="AR526" s="80">
        <v>0</v>
      </c>
      <c r="AS526" s="80">
        <v>0</v>
      </c>
      <c r="AT526" s="80">
        <v>0</v>
      </c>
      <c r="AU526" s="80">
        <v>0</v>
      </c>
      <c r="AV526" s="80">
        <v>0</v>
      </c>
      <c r="AW526" s="80">
        <v>0</v>
      </c>
      <c r="AX526" s="80">
        <v>0</v>
      </c>
      <c r="AY526" s="80">
        <v>0</v>
      </c>
      <c r="AZ526" s="80">
        <v>0</v>
      </c>
      <c r="BA526" s="80">
        <v>0</v>
      </c>
    </row>
    <row r="527" spans="1:53">
      <c r="A527" s="151" t="s">
        <v>646</v>
      </c>
      <c r="B527" s="80">
        <v>0</v>
      </c>
      <c r="C527" s="80">
        <v>0</v>
      </c>
      <c r="D527" s="80">
        <v>0</v>
      </c>
      <c r="E527" s="80">
        <v>0</v>
      </c>
      <c r="F527" s="80">
        <v>0</v>
      </c>
      <c r="G527" s="80">
        <v>0</v>
      </c>
      <c r="H527" s="80">
        <v>0</v>
      </c>
      <c r="I527" s="80">
        <v>0</v>
      </c>
      <c r="J527" s="80">
        <v>0</v>
      </c>
      <c r="K527" s="80">
        <v>0</v>
      </c>
      <c r="L527" s="80">
        <v>0</v>
      </c>
      <c r="M527" s="80">
        <v>0</v>
      </c>
      <c r="N527" s="80">
        <v>0</v>
      </c>
      <c r="O527" s="80">
        <v>0</v>
      </c>
      <c r="P527" s="80">
        <v>0</v>
      </c>
      <c r="Q527" s="80">
        <v>0</v>
      </c>
      <c r="R527" s="80">
        <v>0</v>
      </c>
      <c r="S527" s="80">
        <v>0</v>
      </c>
      <c r="T527" s="80">
        <v>0</v>
      </c>
      <c r="U527" s="80">
        <v>0</v>
      </c>
      <c r="V527" s="80">
        <v>0</v>
      </c>
      <c r="W527" s="80">
        <v>0</v>
      </c>
      <c r="X527" s="80">
        <v>0</v>
      </c>
      <c r="Y527" s="80">
        <v>0</v>
      </c>
      <c r="Z527" s="80">
        <v>0</v>
      </c>
      <c r="AA527" s="80">
        <v>0</v>
      </c>
      <c r="AB527" s="80">
        <v>0</v>
      </c>
      <c r="AC527" s="80">
        <v>0</v>
      </c>
      <c r="AD527" s="80">
        <v>0</v>
      </c>
      <c r="AE527" s="80">
        <v>0</v>
      </c>
      <c r="AF527" s="80">
        <v>0</v>
      </c>
      <c r="AG527" s="80">
        <v>0</v>
      </c>
      <c r="AH527" s="80">
        <v>0</v>
      </c>
      <c r="AI527" s="80">
        <v>0</v>
      </c>
      <c r="AJ527" s="80">
        <v>0</v>
      </c>
      <c r="AK527" s="80">
        <v>0</v>
      </c>
      <c r="AL527" s="80">
        <v>0</v>
      </c>
      <c r="AM527" s="80">
        <v>0</v>
      </c>
      <c r="AN527" s="80">
        <v>0</v>
      </c>
      <c r="AO527" s="80">
        <v>0</v>
      </c>
      <c r="AP527" s="80">
        <v>0</v>
      </c>
      <c r="AQ527" s="80">
        <v>0</v>
      </c>
      <c r="AR527" s="80">
        <v>0</v>
      </c>
      <c r="AS527" s="80">
        <v>0</v>
      </c>
      <c r="AT527" s="80">
        <v>0</v>
      </c>
      <c r="AU527" s="80">
        <v>0</v>
      </c>
      <c r="AV527" s="80">
        <v>0</v>
      </c>
      <c r="AW527" s="80">
        <v>0</v>
      </c>
      <c r="AX527" s="80">
        <v>0</v>
      </c>
      <c r="AY527" s="80">
        <v>0</v>
      </c>
      <c r="AZ527" s="80">
        <v>0</v>
      </c>
      <c r="BA527" s="80">
        <v>0</v>
      </c>
    </row>
    <row r="528" spans="1:53">
      <c r="A528" s="151" t="s">
        <v>647</v>
      </c>
      <c r="B528" s="80">
        <v>0</v>
      </c>
      <c r="C528" s="80">
        <v>0</v>
      </c>
      <c r="D528" s="80">
        <v>0</v>
      </c>
      <c r="E528" s="80">
        <v>0</v>
      </c>
      <c r="F528" s="80">
        <v>0</v>
      </c>
      <c r="G528" s="80">
        <v>0</v>
      </c>
      <c r="H528" s="80">
        <v>0</v>
      </c>
      <c r="I528" s="80">
        <v>0</v>
      </c>
      <c r="J528" s="80">
        <v>0</v>
      </c>
      <c r="K528" s="80">
        <v>0</v>
      </c>
      <c r="L528" s="80">
        <v>0</v>
      </c>
      <c r="M528" s="80">
        <v>0</v>
      </c>
      <c r="N528" s="80">
        <v>0</v>
      </c>
      <c r="O528" s="80">
        <v>0</v>
      </c>
      <c r="P528" s="80">
        <v>0</v>
      </c>
      <c r="Q528" s="80">
        <v>0</v>
      </c>
      <c r="R528" s="80">
        <v>0</v>
      </c>
      <c r="S528" s="80">
        <v>0</v>
      </c>
      <c r="T528" s="80">
        <v>0</v>
      </c>
      <c r="U528" s="80">
        <v>0</v>
      </c>
      <c r="V528" s="80">
        <v>0</v>
      </c>
      <c r="W528" s="80">
        <v>0</v>
      </c>
      <c r="X528" s="80">
        <v>0</v>
      </c>
      <c r="Y528" s="80">
        <v>0</v>
      </c>
      <c r="Z528" s="80">
        <v>0</v>
      </c>
      <c r="AA528" s="80">
        <v>0</v>
      </c>
      <c r="AB528" s="80">
        <v>0</v>
      </c>
      <c r="AC528" s="80">
        <v>0</v>
      </c>
      <c r="AD528" s="80">
        <v>0</v>
      </c>
      <c r="AE528" s="80">
        <v>0</v>
      </c>
      <c r="AF528" s="80">
        <v>0</v>
      </c>
      <c r="AG528" s="80">
        <v>0</v>
      </c>
      <c r="AH528" s="80">
        <v>0</v>
      </c>
      <c r="AI528" s="80">
        <v>0</v>
      </c>
      <c r="AJ528" s="80">
        <v>0</v>
      </c>
      <c r="AK528" s="80">
        <v>0</v>
      </c>
      <c r="AL528" s="80">
        <v>0</v>
      </c>
      <c r="AM528" s="80">
        <v>0</v>
      </c>
      <c r="AN528" s="80">
        <v>0</v>
      </c>
      <c r="AO528" s="80">
        <v>0</v>
      </c>
      <c r="AP528" s="80">
        <v>0</v>
      </c>
      <c r="AQ528" s="80">
        <v>0</v>
      </c>
      <c r="AR528" s="80">
        <v>0</v>
      </c>
      <c r="AS528" s="80">
        <v>0</v>
      </c>
      <c r="AT528" s="80">
        <v>0</v>
      </c>
      <c r="AU528" s="80">
        <v>0</v>
      </c>
      <c r="AV528" s="80">
        <v>0</v>
      </c>
      <c r="AW528" s="80">
        <v>0</v>
      </c>
      <c r="AX528" s="80">
        <v>0</v>
      </c>
      <c r="AY528" s="80">
        <v>0</v>
      </c>
      <c r="AZ528" s="80">
        <v>0</v>
      </c>
      <c r="BA528" s="80">
        <v>0</v>
      </c>
    </row>
    <row r="529" spans="1:53">
      <c r="A529" s="151" t="s">
        <v>648</v>
      </c>
      <c r="B529" s="80">
        <v>0</v>
      </c>
      <c r="C529" s="80">
        <v>0</v>
      </c>
      <c r="D529" s="80">
        <v>0</v>
      </c>
      <c r="E529" s="80">
        <v>0</v>
      </c>
      <c r="F529" s="80">
        <v>0</v>
      </c>
      <c r="G529" s="80">
        <v>0</v>
      </c>
      <c r="H529" s="80">
        <v>0</v>
      </c>
      <c r="I529" s="80">
        <v>0</v>
      </c>
      <c r="J529" s="80">
        <v>0</v>
      </c>
      <c r="K529" s="80">
        <v>0</v>
      </c>
      <c r="L529" s="80">
        <v>0</v>
      </c>
      <c r="M529" s="80">
        <v>0</v>
      </c>
      <c r="N529" s="80">
        <v>0</v>
      </c>
      <c r="O529" s="80">
        <v>0</v>
      </c>
      <c r="P529" s="80">
        <v>0</v>
      </c>
      <c r="Q529" s="80">
        <v>0</v>
      </c>
      <c r="R529" s="80">
        <v>0</v>
      </c>
      <c r="S529" s="80">
        <v>0</v>
      </c>
      <c r="T529" s="80">
        <v>0</v>
      </c>
      <c r="U529" s="80">
        <v>0</v>
      </c>
      <c r="V529" s="80">
        <v>0</v>
      </c>
      <c r="W529" s="80">
        <v>0</v>
      </c>
      <c r="X529" s="80">
        <v>0</v>
      </c>
      <c r="Y529" s="80">
        <v>0</v>
      </c>
      <c r="Z529" s="80">
        <v>0</v>
      </c>
      <c r="AA529" s="80">
        <v>0</v>
      </c>
      <c r="AB529" s="80">
        <v>0</v>
      </c>
      <c r="AC529" s="80">
        <v>0</v>
      </c>
      <c r="AD529" s="80">
        <v>0</v>
      </c>
      <c r="AE529" s="80">
        <v>0</v>
      </c>
      <c r="AF529" s="80">
        <v>0</v>
      </c>
      <c r="AG529" s="80">
        <v>0</v>
      </c>
      <c r="AH529" s="80">
        <v>0</v>
      </c>
      <c r="AI529" s="80">
        <v>0</v>
      </c>
      <c r="AJ529" s="80">
        <v>0</v>
      </c>
      <c r="AK529" s="80">
        <v>0</v>
      </c>
      <c r="AL529" s="80">
        <v>0</v>
      </c>
      <c r="AM529" s="80">
        <v>0</v>
      </c>
      <c r="AN529" s="80">
        <v>0</v>
      </c>
      <c r="AO529" s="80">
        <v>0</v>
      </c>
      <c r="AP529" s="80">
        <v>0</v>
      </c>
      <c r="AQ529" s="80">
        <v>0</v>
      </c>
      <c r="AR529" s="80">
        <v>0</v>
      </c>
      <c r="AS529" s="80">
        <v>0</v>
      </c>
      <c r="AT529" s="80">
        <v>0</v>
      </c>
      <c r="AU529" s="80">
        <v>0</v>
      </c>
      <c r="AV529" s="80">
        <v>0</v>
      </c>
      <c r="AW529" s="80">
        <v>0</v>
      </c>
      <c r="AX529" s="80">
        <v>0</v>
      </c>
      <c r="AY529" s="80">
        <v>0</v>
      </c>
      <c r="AZ529" s="80">
        <v>0</v>
      </c>
      <c r="BA529" s="80">
        <v>0</v>
      </c>
    </row>
    <row r="530" spans="1:53">
      <c r="A530" s="151" t="s">
        <v>649</v>
      </c>
      <c r="B530" s="80">
        <v>0</v>
      </c>
      <c r="C530" s="80">
        <v>0</v>
      </c>
      <c r="D530" s="80">
        <v>0</v>
      </c>
      <c r="E530" s="80">
        <v>0</v>
      </c>
      <c r="F530" s="80">
        <v>0</v>
      </c>
      <c r="G530" s="80">
        <v>0</v>
      </c>
      <c r="H530" s="80">
        <v>0</v>
      </c>
      <c r="I530" s="80">
        <v>0</v>
      </c>
      <c r="J530" s="80">
        <v>0</v>
      </c>
      <c r="K530" s="80">
        <v>0</v>
      </c>
      <c r="L530" s="80">
        <v>0</v>
      </c>
      <c r="M530" s="80">
        <v>0</v>
      </c>
      <c r="N530" s="80">
        <v>0</v>
      </c>
      <c r="O530" s="80">
        <v>0</v>
      </c>
      <c r="P530" s="80">
        <v>0</v>
      </c>
      <c r="Q530" s="80">
        <v>0</v>
      </c>
      <c r="R530" s="80">
        <v>0</v>
      </c>
      <c r="S530" s="80">
        <v>0</v>
      </c>
      <c r="T530" s="80">
        <v>0</v>
      </c>
      <c r="U530" s="80">
        <v>0</v>
      </c>
      <c r="V530" s="80">
        <v>0</v>
      </c>
      <c r="W530" s="80">
        <v>0</v>
      </c>
      <c r="X530" s="80">
        <v>0</v>
      </c>
      <c r="Y530" s="80">
        <v>0</v>
      </c>
      <c r="Z530" s="80">
        <v>0</v>
      </c>
      <c r="AA530" s="80">
        <v>0</v>
      </c>
      <c r="AB530" s="80">
        <v>0</v>
      </c>
      <c r="AC530" s="80">
        <v>0</v>
      </c>
      <c r="AD530" s="80">
        <v>0</v>
      </c>
      <c r="AE530" s="80">
        <v>0</v>
      </c>
      <c r="AF530" s="80">
        <v>0</v>
      </c>
      <c r="AG530" s="80">
        <v>0</v>
      </c>
      <c r="AH530" s="80">
        <v>0</v>
      </c>
      <c r="AI530" s="80">
        <v>0</v>
      </c>
      <c r="AJ530" s="80">
        <v>0</v>
      </c>
      <c r="AK530" s="80">
        <v>0</v>
      </c>
      <c r="AL530" s="80">
        <v>0</v>
      </c>
      <c r="AM530" s="80">
        <v>0</v>
      </c>
      <c r="AN530" s="80">
        <v>0</v>
      </c>
      <c r="AO530" s="80">
        <v>0</v>
      </c>
      <c r="AP530" s="80">
        <v>0</v>
      </c>
      <c r="AQ530" s="80">
        <v>0</v>
      </c>
      <c r="AR530" s="80">
        <v>0</v>
      </c>
      <c r="AS530" s="80">
        <v>0</v>
      </c>
      <c r="AT530" s="80">
        <v>0</v>
      </c>
      <c r="AU530" s="80">
        <v>0</v>
      </c>
      <c r="AV530" s="80">
        <v>0</v>
      </c>
      <c r="AW530" s="80">
        <v>0</v>
      </c>
      <c r="AX530" s="80">
        <v>0</v>
      </c>
      <c r="AY530" s="80">
        <v>0</v>
      </c>
      <c r="AZ530" s="80">
        <v>0</v>
      </c>
      <c r="BA530" s="80">
        <v>0</v>
      </c>
    </row>
    <row r="531" spans="1:53">
      <c r="A531" s="151" t="s">
        <v>650</v>
      </c>
      <c r="B531" s="80">
        <v>0</v>
      </c>
      <c r="C531" s="80">
        <v>0</v>
      </c>
      <c r="D531" s="80">
        <v>0</v>
      </c>
      <c r="E531" s="80">
        <v>0</v>
      </c>
      <c r="F531" s="80">
        <v>0</v>
      </c>
      <c r="G531" s="80">
        <v>0</v>
      </c>
      <c r="H531" s="80">
        <v>0</v>
      </c>
      <c r="I531" s="80">
        <v>0</v>
      </c>
      <c r="J531" s="80">
        <v>0</v>
      </c>
      <c r="K531" s="80">
        <v>0</v>
      </c>
      <c r="L531" s="80">
        <v>0</v>
      </c>
      <c r="M531" s="80">
        <v>0</v>
      </c>
      <c r="N531" s="80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80">
        <v>0</v>
      </c>
      <c r="U531" s="80">
        <v>0</v>
      </c>
      <c r="V531" s="80">
        <v>0</v>
      </c>
      <c r="W531" s="80">
        <v>0</v>
      </c>
      <c r="X531" s="80">
        <v>0</v>
      </c>
      <c r="Y531" s="80">
        <v>0</v>
      </c>
      <c r="Z531" s="80">
        <v>0</v>
      </c>
      <c r="AA531" s="80">
        <v>0</v>
      </c>
      <c r="AB531" s="80">
        <v>0</v>
      </c>
      <c r="AC531" s="80">
        <v>0</v>
      </c>
      <c r="AD531" s="80">
        <v>0</v>
      </c>
      <c r="AE531" s="80">
        <v>0</v>
      </c>
      <c r="AF531" s="80">
        <v>0</v>
      </c>
      <c r="AG531" s="80">
        <v>0</v>
      </c>
      <c r="AH531" s="80">
        <v>0</v>
      </c>
      <c r="AI531" s="80">
        <v>0</v>
      </c>
      <c r="AJ531" s="80">
        <v>0</v>
      </c>
      <c r="AK531" s="80">
        <v>0</v>
      </c>
      <c r="AL531" s="80">
        <v>0</v>
      </c>
      <c r="AM531" s="80">
        <v>0</v>
      </c>
      <c r="AN531" s="80">
        <v>0</v>
      </c>
      <c r="AO531" s="80">
        <v>0</v>
      </c>
      <c r="AP531" s="80">
        <v>0</v>
      </c>
      <c r="AQ531" s="80">
        <v>0</v>
      </c>
      <c r="AR531" s="80">
        <v>0</v>
      </c>
      <c r="AS531" s="80">
        <v>0</v>
      </c>
      <c r="AT531" s="80">
        <v>0</v>
      </c>
      <c r="AU531" s="80">
        <v>0</v>
      </c>
      <c r="AV531" s="80">
        <v>0</v>
      </c>
      <c r="AW531" s="80">
        <v>0</v>
      </c>
      <c r="AX531" s="80">
        <v>0</v>
      </c>
      <c r="AY531" s="80">
        <v>0</v>
      </c>
      <c r="AZ531" s="80">
        <v>0</v>
      </c>
      <c r="BA531" s="80">
        <v>0</v>
      </c>
    </row>
    <row r="532" spans="1:53">
      <c r="A532" s="151" t="s">
        <v>651</v>
      </c>
      <c r="B532" s="80">
        <v>21518.382161777899</v>
      </c>
      <c r="C532" s="80">
        <v>21519.272161778001</v>
      </c>
      <c r="D532" s="80">
        <v>26015.662161778</v>
      </c>
      <c r="E532" s="80">
        <v>26017.322161777902</v>
      </c>
      <c r="F532" s="80">
        <v>35135.902161778002</v>
      </c>
      <c r="G532" s="80">
        <v>26015.382161778001</v>
      </c>
      <c r="H532" s="80">
        <v>26016.042161777899</v>
      </c>
      <c r="I532" s="80">
        <v>26017.6521617779</v>
      </c>
      <c r="J532" s="80">
        <v>26015.792161778001</v>
      </c>
      <c r="K532" s="80">
        <v>26376.922161777999</v>
      </c>
      <c r="L532" s="80">
        <v>35675.642161778</v>
      </c>
      <c r="M532" s="80">
        <v>26375.532161777999</v>
      </c>
      <c r="N532" s="80">
        <v>322699.50594133598</v>
      </c>
      <c r="O532" s="80">
        <v>39304.382161777903</v>
      </c>
      <c r="P532" s="80">
        <v>39305.272161777997</v>
      </c>
      <c r="Q532" s="80">
        <v>43801.662161777997</v>
      </c>
      <c r="R532" s="80">
        <v>43803.322161778</v>
      </c>
      <c r="S532" s="80">
        <v>43126.902161778002</v>
      </c>
      <c r="T532" s="80">
        <v>43801.382161777998</v>
      </c>
      <c r="U532" s="80">
        <v>43802.042161777899</v>
      </c>
      <c r="V532" s="80">
        <v>43803.6521617779</v>
      </c>
      <c r="W532" s="80">
        <v>34006.792161778001</v>
      </c>
      <c r="X532" s="80">
        <v>44162.922161777999</v>
      </c>
      <c r="Y532" s="80">
        <v>-16536.357838222</v>
      </c>
      <c r="Z532" s="80">
        <v>-79680.467838221899</v>
      </c>
      <c r="AA532" s="80">
        <v>322701.50594133598</v>
      </c>
      <c r="AB532" s="80">
        <v>39304.382161777903</v>
      </c>
      <c r="AC532" s="80">
        <v>39305.272161777997</v>
      </c>
      <c r="AD532" s="80">
        <v>43801.662161777997</v>
      </c>
      <c r="AE532" s="80">
        <v>43803.322161778</v>
      </c>
      <c r="AF532" s="80">
        <v>43126.902161778002</v>
      </c>
      <c r="AG532" s="80">
        <v>43801.382161777998</v>
      </c>
      <c r="AH532" s="80">
        <v>43802.042161777899</v>
      </c>
      <c r="AI532" s="80">
        <v>43803.6521617779</v>
      </c>
      <c r="AJ532" s="80">
        <v>34006.792161778001</v>
      </c>
      <c r="AK532" s="80">
        <v>44162.922161777999</v>
      </c>
      <c r="AL532" s="80">
        <v>-16536.357838222</v>
      </c>
      <c r="AM532" s="80">
        <v>-79680.467838221899</v>
      </c>
      <c r="AN532" s="80">
        <v>322701.50594133598</v>
      </c>
      <c r="AO532" s="80">
        <v>38126.589999999997</v>
      </c>
      <c r="AP532" s="80">
        <v>38127.480000000003</v>
      </c>
      <c r="AQ532" s="80">
        <v>42623.87</v>
      </c>
      <c r="AR532" s="80">
        <v>42625.53</v>
      </c>
      <c r="AS532" s="80">
        <v>41949.11</v>
      </c>
      <c r="AT532" s="80">
        <v>42623.59</v>
      </c>
      <c r="AU532" s="80">
        <v>42624.249999999898</v>
      </c>
      <c r="AV532" s="80">
        <v>42625.859999999899</v>
      </c>
      <c r="AW532" s="80">
        <v>32829</v>
      </c>
      <c r="AX532" s="80">
        <v>42985.13</v>
      </c>
      <c r="AY532" s="80">
        <v>-17714.150000000001</v>
      </c>
      <c r="AZ532" s="80">
        <v>-80858.259999999893</v>
      </c>
      <c r="BA532" s="80">
        <v>308568</v>
      </c>
    </row>
    <row r="533" spans="1:53">
      <c r="A533" s="151" t="s">
        <v>652</v>
      </c>
      <c r="B533" s="80">
        <v>0</v>
      </c>
      <c r="C533" s="80">
        <v>0</v>
      </c>
      <c r="D533" s="80">
        <v>0</v>
      </c>
      <c r="E533" s="80">
        <v>0</v>
      </c>
      <c r="F533" s="80">
        <v>0</v>
      </c>
      <c r="G533" s="80">
        <v>0</v>
      </c>
      <c r="H533" s="80">
        <v>0</v>
      </c>
      <c r="I533" s="80">
        <v>0</v>
      </c>
      <c r="J533" s="80">
        <v>0</v>
      </c>
      <c r="K533" s="80">
        <v>0</v>
      </c>
      <c r="L533" s="80">
        <v>0</v>
      </c>
      <c r="M533" s="80">
        <v>0</v>
      </c>
      <c r="N533" s="80">
        <v>0</v>
      </c>
      <c r="O533" s="80">
        <v>0</v>
      </c>
      <c r="P533" s="80">
        <v>0</v>
      </c>
      <c r="Q533" s="80">
        <v>0</v>
      </c>
      <c r="R533" s="80">
        <v>0</v>
      </c>
      <c r="S533" s="80">
        <v>0</v>
      </c>
      <c r="T533" s="80">
        <v>0</v>
      </c>
      <c r="U533" s="80">
        <v>0</v>
      </c>
      <c r="V533" s="80">
        <v>0</v>
      </c>
      <c r="W533" s="80">
        <v>0</v>
      </c>
      <c r="X533" s="80">
        <v>0</v>
      </c>
      <c r="Y533" s="80">
        <v>0</v>
      </c>
      <c r="Z533" s="80">
        <v>0</v>
      </c>
      <c r="AA533" s="80">
        <v>0</v>
      </c>
      <c r="AB533" s="80">
        <v>0</v>
      </c>
      <c r="AC533" s="80">
        <v>0</v>
      </c>
      <c r="AD533" s="80">
        <v>0</v>
      </c>
      <c r="AE533" s="80">
        <v>0</v>
      </c>
      <c r="AF533" s="80">
        <v>0</v>
      </c>
      <c r="AG533" s="80">
        <v>0</v>
      </c>
      <c r="AH533" s="80">
        <v>0</v>
      </c>
      <c r="AI533" s="80">
        <v>0</v>
      </c>
      <c r="AJ533" s="80">
        <v>0</v>
      </c>
      <c r="AK533" s="80">
        <v>0</v>
      </c>
      <c r="AL533" s="80">
        <v>0</v>
      </c>
      <c r="AM533" s="80">
        <v>0</v>
      </c>
      <c r="AN533" s="80">
        <v>0</v>
      </c>
      <c r="AO533" s="80">
        <v>0</v>
      </c>
      <c r="AP533" s="80">
        <v>0</v>
      </c>
      <c r="AQ533" s="80">
        <v>0</v>
      </c>
      <c r="AR533" s="80">
        <v>0</v>
      </c>
      <c r="AS533" s="80">
        <v>0</v>
      </c>
      <c r="AT533" s="80">
        <v>0</v>
      </c>
      <c r="AU533" s="80">
        <v>0</v>
      </c>
      <c r="AV533" s="80">
        <v>0</v>
      </c>
      <c r="AW533" s="80">
        <v>0</v>
      </c>
      <c r="AX533" s="80">
        <v>0</v>
      </c>
      <c r="AY533" s="80">
        <v>0</v>
      </c>
      <c r="AZ533" s="80">
        <v>0</v>
      </c>
      <c r="BA533" s="80">
        <v>0</v>
      </c>
    </row>
    <row r="534" spans="1:53">
      <c r="A534" s="151" t="s">
        <v>653</v>
      </c>
      <c r="B534" s="80">
        <v>0</v>
      </c>
      <c r="C534" s="80">
        <v>0</v>
      </c>
      <c r="D534" s="80">
        <v>0</v>
      </c>
      <c r="E534" s="80">
        <v>0</v>
      </c>
      <c r="F534" s="80">
        <v>0</v>
      </c>
      <c r="G534" s="80">
        <v>0</v>
      </c>
      <c r="H534" s="80">
        <v>0</v>
      </c>
      <c r="I534" s="80">
        <v>0</v>
      </c>
      <c r="J534" s="80">
        <v>0</v>
      </c>
      <c r="K534" s="80">
        <v>0</v>
      </c>
      <c r="L534" s="80">
        <v>0</v>
      </c>
      <c r="M534" s="80">
        <v>0</v>
      </c>
      <c r="N534" s="80">
        <v>0</v>
      </c>
      <c r="O534" s="80">
        <v>0</v>
      </c>
      <c r="P534" s="80">
        <v>0</v>
      </c>
      <c r="Q534" s="80">
        <v>0</v>
      </c>
      <c r="R534" s="80">
        <v>0</v>
      </c>
      <c r="S534" s="80">
        <v>0</v>
      </c>
      <c r="T534" s="80">
        <v>0</v>
      </c>
      <c r="U534" s="80">
        <v>0</v>
      </c>
      <c r="V534" s="80">
        <v>0</v>
      </c>
      <c r="W534" s="80">
        <v>0</v>
      </c>
      <c r="X534" s="80">
        <v>0</v>
      </c>
      <c r="Y534" s="80">
        <v>0</v>
      </c>
      <c r="Z534" s="80">
        <v>0</v>
      </c>
      <c r="AA534" s="80">
        <v>0</v>
      </c>
      <c r="AB534" s="80">
        <v>0</v>
      </c>
      <c r="AC534" s="80">
        <v>0</v>
      </c>
      <c r="AD534" s="80">
        <v>0</v>
      </c>
      <c r="AE534" s="80">
        <v>0</v>
      </c>
      <c r="AF534" s="80">
        <v>0</v>
      </c>
      <c r="AG534" s="80">
        <v>0</v>
      </c>
      <c r="AH534" s="80">
        <v>0</v>
      </c>
      <c r="AI534" s="80">
        <v>0</v>
      </c>
      <c r="AJ534" s="80">
        <v>0</v>
      </c>
      <c r="AK534" s="80">
        <v>0</v>
      </c>
      <c r="AL534" s="80">
        <v>0</v>
      </c>
      <c r="AM534" s="80">
        <v>0</v>
      </c>
      <c r="AN534" s="80">
        <v>0</v>
      </c>
      <c r="AO534" s="80">
        <v>0</v>
      </c>
      <c r="AP534" s="80">
        <v>0</v>
      </c>
      <c r="AQ534" s="80">
        <v>0</v>
      </c>
      <c r="AR534" s="80">
        <v>0</v>
      </c>
      <c r="AS534" s="80">
        <v>0</v>
      </c>
      <c r="AT534" s="80">
        <v>0</v>
      </c>
      <c r="AU534" s="80">
        <v>0</v>
      </c>
      <c r="AV534" s="80">
        <v>0</v>
      </c>
      <c r="AW534" s="80">
        <v>0</v>
      </c>
      <c r="AX534" s="80">
        <v>0</v>
      </c>
      <c r="AY534" s="80">
        <v>0</v>
      </c>
      <c r="AZ534" s="80">
        <v>0</v>
      </c>
      <c r="BA534" s="80">
        <v>0</v>
      </c>
    </row>
    <row r="535" spans="1:53">
      <c r="A535" s="151" t="s">
        <v>654</v>
      </c>
      <c r="B535" s="80">
        <v>137812.5</v>
      </c>
      <c r="C535" s="80">
        <v>131250</v>
      </c>
      <c r="D535" s="80">
        <v>113400</v>
      </c>
      <c r="E535" s="80">
        <v>133875</v>
      </c>
      <c r="F535" s="80">
        <v>144375</v>
      </c>
      <c r="G535" s="80">
        <v>225750</v>
      </c>
      <c r="H535" s="80">
        <v>215250</v>
      </c>
      <c r="I535" s="80">
        <v>223125</v>
      </c>
      <c r="J535" s="80">
        <v>196875</v>
      </c>
      <c r="K535" s="80">
        <v>164691.71</v>
      </c>
      <c r="L535" s="80">
        <v>113400</v>
      </c>
      <c r="M535" s="80">
        <v>131302.5</v>
      </c>
      <c r="N535" s="80">
        <v>1931106.71</v>
      </c>
      <c r="O535" s="80">
        <v>137812.5</v>
      </c>
      <c r="P535" s="80">
        <v>131250</v>
      </c>
      <c r="Q535" s="80">
        <v>113400</v>
      </c>
      <c r="R535" s="80">
        <v>133875</v>
      </c>
      <c r="S535" s="80">
        <v>144375</v>
      </c>
      <c r="T535" s="80">
        <v>225750</v>
      </c>
      <c r="U535" s="80">
        <v>215250</v>
      </c>
      <c r="V535" s="80">
        <v>223125</v>
      </c>
      <c r="W535" s="80">
        <v>196875</v>
      </c>
      <c r="X535" s="80">
        <v>164691.71</v>
      </c>
      <c r="Y535" s="80">
        <v>113400</v>
      </c>
      <c r="Z535" s="80">
        <v>131302.5</v>
      </c>
      <c r="AA535" s="80">
        <v>1931106.71</v>
      </c>
      <c r="AB535" s="80">
        <v>137812.5</v>
      </c>
      <c r="AC535" s="80">
        <v>131250</v>
      </c>
      <c r="AD535" s="80">
        <v>113400</v>
      </c>
      <c r="AE535" s="80">
        <v>133875</v>
      </c>
      <c r="AF535" s="80">
        <v>144375</v>
      </c>
      <c r="AG535" s="80">
        <v>225750</v>
      </c>
      <c r="AH535" s="80">
        <v>215250</v>
      </c>
      <c r="AI535" s="80">
        <v>223125</v>
      </c>
      <c r="AJ535" s="80">
        <v>196875</v>
      </c>
      <c r="AK535" s="80">
        <v>164691.71</v>
      </c>
      <c r="AL535" s="80">
        <v>113400</v>
      </c>
      <c r="AM535" s="80">
        <v>131302.5</v>
      </c>
      <c r="AN535" s="80">
        <v>1931106.71</v>
      </c>
      <c r="AO535" s="80">
        <v>137812.5</v>
      </c>
      <c r="AP535" s="80">
        <v>131250</v>
      </c>
      <c r="AQ535" s="80">
        <v>113400</v>
      </c>
      <c r="AR535" s="80">
        <v>133875</v>
      </c>
      <c r="AS535" s="80">
        <v>144375</v>
      </c>
      <c r="AT535" s="80">
        <v>225750</v>
      </c>
      <c r="AU535" s="80">
        <v>215250</v>
      </c>
      <c r="AV535" s="80">
        <v>223125</v>
      </c>
      <c r="AW535" s="80">
        <v>196875</v>
      </c>
      <c r="AX535" s="80">
        <v>164691.71</v>
      </c>
      <c r="AY535" s="80">
        <v>113400</v>
      </c>
      <c r="AZ535" s="80">
        <v>131302.5</v>
      </c>
      <c r="BA535" s="80">
        <v>1931106.71</v>
      </c>
    </row>
    <row r="536" spans="1:53">
      <c r="A536" s="151" t="s">
        <v>655</v>
      </c>
      <c r="B536" s="80">
        <v>362145.98</v>
      </c>
      <c r="C536" s="80">
        <v>275973.90999999997</v>
      </c>
      <c r="D536" s="80">
        <v>236634.04</v>
      </c>
      <c r="E536" s="80">
        <v>229588</v>
      </c>
      <c r="F536" s="80">
        <v>270339.53000000003</v>
      </c>
      <c r="G536" s="80">
        <v>357238.09</v>
      </c>
      <c r="H536" s="80">
        <v>359155.72</v>
      </c>
      <c r="I536" s="80">
        <v>345685.24</v>
      </c>
      <c r="J536" s="80">
        <v>302728.40999999997</v>
      </c>
      <c r="K536" s="80">
        <v>152029.07999999999</v>
      </c>
      <c r="L536" s="80">
        <v>103680</v>
      </c>
      <c r="M536" s="80">
        <v>120048</v>
      </c>
      <c r="N536" s="80">
        <v>3115246</v>
      </c>
      <c r="O536" s="80">
        <v>523037.98</v>
      </c>
      <c r="P536" s="80">
        <v>451343.91</v>
      </c>
      <c r="Q536" s="80">
        <v>446738.04</v>
      </c>
      <c r="R536" s="80">
        <v>401069.99999999901</v>
      </c>
      <c r="S536" s="80">
        <v>421120.53</v>
      </c>
      <c r="T536" s="80">
        <v>352019.09</v>
      </c>
      <c r="U536" s="80">
        <v>373828.72</v>
      </c>
      <c r="V536" s="80">
        <v>345707.239999999</v>
      </c>
      <c r="W536" s="80">
        <v>353383.41</v>
      </c>
      <c r="X536" s="80">
        <v>266674.08</v>
      </c>
      <c r="Y536" s="80">
        <v>316540</v>
      </c>
      <c r="Z536" s="80">
        <v>298637</v>
      </c>
      <c r="AA536" s="80">
        <v>4550100</v>
      </c>
      <c r="AB536" s="80">
        <v>532636.98</v>
      </c>
      <c r="AC536" s="80">
        <v>460942.91</v>
      </c>
      <c r="AD536" s="80">
        <v>456337.04</v>
      </c>
      <c r="AE536" s="80">
        <v>410669</v>
      </c>
      <c r="AF536" s="80">
        <v>430719.53</v>
      </c>
      <c r="AG536" s="80">
        <v>361618.08999999898</v>
      </c>
      <c r="AH536" s="80">
        <v>383427.72</v>
      </c>
      <c r="AI536" s="80">
        <v>355306.239999999</v>
      </c>
      <c r="AJ536" s="80">
        <v>362982.41</v>
      </c>
      <c r="AK536" s="80">
        <v>276273.07999999903</v>
      </c>
      <c r="AL536" s="80">
        <v>326139</v>
      </c>
      <c r="AM536" s="80">
        <v>308236</v>
      </c>
      <c r="AN536" s="80">
        <v>4665288</v>
      </c>
      <c r="AO536" s="80">
        <v>542427.98</v>
      </c>
      <c r="AP536" s="80">
        <v>470733.91</v>
      </c>
      <c r="AQ536" s="80">
        <v>466128.03999999899</v>
      </c>
      <c r="AR536" s="80">
        <v>420459.99999999901</v>
      </c>
      <c r="AS536" s="80">
        <v>440510.53</v>
      </c>
      <c r="AT536" s="80">
        <v>371409.08999999898</v>
      </c>
      <c r="AU536" s="80">
        <v>393218.72</v>
      </c>
      <c r="AV536" s="80">
        <v>365097.239999999</v>
      </c>
      <c r="AW536" s="80">
        <v>372773.41</v>
      </c>
      <c r="AX536" s="80">
        <v>286064.08</v>
      </c>
      <c r="AY536" s="80">
        <v>335930</v>
      </c>
      <c r="AZ536" s="80">
        <v>318027</v>
      </c>
      <c r="BA536" s="80">
        <v>4782780</v>
      </c>
    </row>
    <row r="537" spans="1:53">
      <c r="A537" s="151" t="s">
        <v>656</v>
      </c>
      <c r="B537" s="80">
        <v>0</v>
      </c>
      <c r="C537" s="80">
        <v>0</v>
      </c>
      <c r="D537" s="80">
        <v>0</v>
      </c>
      <c r="E537" s="80">
        <v>0</v>
      </c>
      <c r="F537" s="80">
        <v>0</v>
      </c>
      <c r="G537" s="80">
        <v>0</v>
      </c>
      <c r="H537" s="80">
        <v>0</v>
      </c>
      <c r="I537" s="80">
        <v>0</v>
      </c>
      <c r="J537" s="80">
        <v>0</v>
      </c>
      <c r="K537" s="80">
        <v>0</v>
      </c>
      <c r="L537" s="80">
        <v>0</v>
      </c>
      <c r="M537" s="80">
        <v>0</v>
      </c>
      <c r="N537" s="80">
        <v>0</v>
      </c>
      <c r="O537" s="80">
        <v>0</v>
      </c>
      <c r="P537" s="80">
        <v>0</v>
      </c>
      <c r="Q537" s="80">
        <v>0</v>
      </c>
      <c r="R537" s="80">
        <v>0</v>
      </c>
      <c r="S537" s="80">
        <v>0</v>
      </c>
      <c r="T537" s="80">
        <v>0</v>
      </c>
      <c r="U537" s="80">
        <v>0</v>
      </c>
      <c r="V537" s="80">
        <v>0</v>
      </c>
      <c r="W537" s="80">
        <v>0</v>
      </c>
      <c r="X537" s="80">
        <v>0</v>
      </c>
      <c r="Y537" s="80">
        <v>0</v>
      </c>
      <c r="Z537" s="80">
        <v>0</v>
      </c>
      <c r="AA537" s="80">
        <v>0</v>
      </c>
      <c r="AB537" s="80">
        <v>0</v>
      </c>
      <c r="AC537" s="80">
        <v>0</v>
      </c>
      <c r="AD537" s="80">
        <v>0</v>
      </c>
      <c r="AE537" s="80">
        <v>0</v>
      </c>
      <c r="AF537" s="80">
        <v>0</v>
      </c>
      <c r="AG537" s="80">
        <v>0</v>
      </c>
      <c r="AH537" s="80">
        <v>0</v>
      </c>
      <c r="AI537" s="80">
        <v>0</v>
      </c>
      <c r="AJ537" s="80">
        <v>0</v>
      </c>
      <c r="AK537" s="80">
        <v>0</v>
      </c>
      <c r="AL537" s="80">
        <v>0</v>
      </c>
      <c r="AM537" s="80">
        <v>0</v>
      </c>
      <c r="AN537" s="80">
        <v>0</v>
      </c>
      <c r="AO537" s="80">
        <v>0</v>
      </c>
      <c r="AP537" s="80">
        <v>0</v>
      </c>
      <c r="AQ537" s="80">
        <v>0</v>
      </c>
      <c r="AR537" s="80">
        <v>0</v>
      </c>
      <c r="AS537" s="80">
        <v>0</v>
      </c>
      <c r="AT537" s="80">
        <v>0</v>
      </c>
      <c r="AU537" s="80">
        <v>0</v>
      </c>
      <c r="AV537" s="80">
        <v>0</v>
      </c>
      <c r="AW537" s="80">
        <v>0</v>
      </c>
      <c r="AX537" s="80">
        <v>0</v>
      </c>
      <c r="AY537" s="80">
        <v>0</v>
      </c>
      <c r="AZ537" s="80">
        <v>0</v>
      </c>
      <c r="BA537" s="80">
        <v>0</v>
      </c>
    </row>
    <row r="538" spans="1:53">
      <c r="A538" s="151" t="s">
        <v>657</v>
      </c>
      <c r="B538" s="80">
        <v>25000</v>
      </c>
      <c r="C538" s="80">
        <v>25000</v>
      </c>
      <c r="D538" s="80">
        <v>25000</v>
      </c>
      <c r="E538" s="80">
        <v>25000</v>
      </c>
      <c r="F538" s="80">
        <v>25000</v>
      </c>
      <c r="G538" s="80">
        <v>25000</v>
      </c>
      <c r="H538" s="80">
        <v>25000</v>
      </c>
      <c r="I538" s="80">
        <v>25000</v>
      </c>
      <c r="J538" s="80">
        <v>25000</v>
      </c>
      <c r="K538" s="80">
        <v>25000</v>
      </c>
      <c r="L538" s="80">
        <v>25000</v>
      </c>
      <c r="M538" s="80">
        <v>25000</v>
      </c>
      <c r="N538" s="80">
        <v>300000</v>
      </c>
      <c r="O538" s="80">
        <v>25000</v>
      </c>
      <c r="P538" s="80">
        <v>25000</v>
      </c>
      <c r="Q538" s="80">
        <v>25000</v>
      </c>
      <c r="R538" s="80">
        <v>25000</v>
      </c>
      <c r="S538" s="80">
        <v>25000</v>
      </c>
      <c r="T538" s="80">
        <v>25000</v>
      </c>
      <c r="U538" s="80">
        <v>25000</v>
      </c>
      <c r="V538" s="80">
        <v>25000</v>
      </c>
      <c r="W538" s="80">
        <v>25000</v>
      </c>
      <c r="X538" s="80">
        <v>25000</v>
      </c>
      <c r="Y538" s="80">
        <v>25000</v>
      </c>
      <c r="Z538" s="80">
        <v>25000</v>
      </c>
      <c r="AA538" s="80">
        <v>300000</v>
      </c>
      <c r="AB538" s="80">
        <v>25000</v>
      </c>
      <c r="AC538" s="80">
        <v>25000</v>
      </c>
      <c r="AD538" s="80">
        <v>25000</v>
      </c>
      <c r="AE538" s="80">
        <v>25000</v>
      </c>
      <c r="AF538" s="80">
        <v>25000</v>
      </c>
      <c r="AG538" s="80">
        <v>25000</v>
      </c>
      <c r="AH538" s="80">
        <v>25000</v>
      </c>
      <c r="AI538" s="80">
        <v>25000</v>
      </c>
      <c r="AJ538" s="80">
        <v>25000</v>
      </c>
      <c r="AK538" s="80">
        <v>25000</v>
      </c>
      <c r="AL538" s="80">
        <v>25000</v>
      </c>
      <c r="AM538" s="80">
        <v>25000</v>
      </c>
      <c r="AN538" s="80">
        <v>300000</v>
      </c>
      <c r="AO538" s="80">
        <v>25000</v>
      </c>
      <c r="AP538" s="80">
        <v>25000</v>
      </c>
      <c r="AQ538" s="80">
        <v>25000</v>
      </c>
      <c r="AR538" s="80">
        <v>25000</v>
      </c>
      <c r="AS538" s="80">
        <v>25000</v>
      </c>
      <c r="AT538" s="80">
        <v>25000</v>
      </c>
      <c r="AU538" s="80">
        <v>25000</v>
      </c>
      <c r="AV538" s="80">
        <v>25000</v>
      </c>
      <c r="AW538" s="80">
        <v>25000</v>
      </c>
      <c r="AX538" s="80">
        <v>25000</v>
      </c>
      <c r="AY538" s="80">
        <v>25000</v>
      </c>
      <c r="AZ538" s="80">
        <v>25000</v>
      </c>
      <c r="BA538" s="80">
        <v>300000</v>
      </c>
    </row>
    <row r="539" spans="1:53">
      <c r="A539" s="151" t="s">
        <v>658</v>
      </c>
      <c r="B539" s="80">
        <v>-230910.82</v>
      </c>
      <c r="C539" s="80">
        <v>-152654.22</v>
      </c>
      <c r="D539" s="80">
        <v>-130198.14</v>
      </c>
      <c r="E539" s="80">
        <v>-105004.86</v>
      </c>
      <c r="F539" s="80">
        <v>-135555.48000000001</v>
      </c>
      <c r="G539" s="80">
        <v>-147828.97</v>
      </c>
      <c r="H539" s="80">
        <v>-159138.26999999999</v>
      </c>
      <c r="I539" s="80">
        <v>-138891.9</v>
      </c>
      <c r="J539" s="80">
        <v>-120318.58</v>
      </c>
      <c r="K539" s="80">
        <v>-1425.35</v>
      </c>
      <c r="L539" s="80">
        <v>0</v>
      </c>
      <c r="M539" s="80">
        <v>0</v>
      </c>
      <c r="N539" s="80">
        <v>-1321926.5900000001</v>
      </c>
      <c r="O539" s="80">
        <v>-230910.82</v>
      </c>
      <c r="P539" s="80">
        <v>-152654.22</v>
      </c>
      <c r="Q539" s="80">
        <v>-130198.14</v>
      </c>
      <c r="R539" s="80">
        <v>-105004.86</v>
      </c>
      <c r="S539" s="80">
        <v>-135555.48000000001</v>
      </c>
      <c r="T539" s="80">
        <v>-147828.97</v>
      </c>
      <c r="U539" s="80">
        <v>-159138.26999999999</v>
      </c>
      <c r="V539" s="80">
        <v>-138891.9</v>
      </c>
      <c r="W539" s="80">
        <v>-120318.58</v>
      </c>
      <c r="X539" s="80">
        <v>-1425.35</v>
      </c>
      <c r="Y539" s="80">
        <v>0</v>
      </c>
      <c r="Z539" s="80">
        <v>0</v>
      </c>
      <c r="AA539" s="80">
        <v>-1321926.5900000001</v>
      </c>
      <c r="AB539" s="80">
        <v>-230910.82</v>
      </c>
      <c r="AC539" s="80">
        <v>-152654.22</v>
      </c>
      <c r="AD539" s="80">
        <v>-130198.14</v>
      </c>
      <c r="AE539" s="80">
        <v>-105004.86</v>
      </c>
      <c r="AF539" s="80">
        <v>-135555.48000000001</v>
      </c>
      <c r="AG539" s="80">
        <v>-147828.97</v>
      </c>
      <c r="AH539" s="80">
        <v>-159138.26999999999</v>
      </c>
      <c r="AI539" s="80">
        <v>-138891.9</v>
      </c>
      <c r="AJ539" s="80">
        <v>-120318.58</v>
      </c>
      <c r="AK539" s="80">
        <v>-1425.35</v>
      </c>
      <c r="AL539" s="80">
        <v>0</v>
      </c>
      <c r="AM539" s="80">
        <v>0</v>
      </c>
      <c r="AN539" s="80">
        <v>-1321926.5900000001</v>
      </c>
      <c r="AO539" s="80">
        <v>-230910.82</v>
      </c>
      <c r="AP539" s="80">
        <v>-152654.22</v>
      </c>
      <c r="AQ539" s="80">
        <v>-130198.14</v>
      </c>
      <c r="AR539" s="80">
        <v>-105004.86</v>
      </c>
      <c r="AS539" s="80">
        <v>-135555.48000000001</v>
      </c>
      <c r="AT539" s="80">
        <v>-147828.97</v>
      </c>
      <c r="AU539" s="80">
        <v>-159138.26999999999</v>
      </c>
      <c r="AV539" s="80">
        <v>-138891.9</v>
      </c>
      <c r="AW539" s="80">
        <v>-120318.58</v>
      </c>
      <c r="AX539" s="80">
        <v>-1425.35</v>
      </c>
      <c r="AY539" s="80">
        <v>0</v>
      </c>
      <c r="AZ539" s="80">
        <v>0</v>
      </c>
      <c r="BA539" s="80">
        <v>-1321926.5900000001</v>
      </c>
    </row>
    <row r="540" spans="1:53">
      <c r="A540" s="151" t="s">
        <v>659</v>
      </c>
      <c r="B540" s="80">
        <v>0</v>
      </c>
      <c r="C540" s="80">
        <v>0</v>
      </c>
      <c r="D540" s="80">
        <v>0</v>
      </c>
      <c r="E540" s="80">
        <v>0</v>
      </c>
      <c r="F540" s="80">
        <v>0</v>
      </c>
      <c r="G540" s="80">
        <v>0</v>
      </c>
      <c r="H540" s="80">
        <v>0</v>
      </c>
      <c r="I540" s="80">
        <v>0</v>
      </c>
      <c r="J540" s="80">
        <v>0</v>
      </c>
      <c r="K540" s="80">
        <v>0</v>
      </c>
      <c r="L540" s="80">
        <v>0</v>
      </c>
      <c r="M540" s="80">
        <v>0</v>
      </c>
      <c r="N540" s="80">
        <v>0</v>
      </c>
      <c r="O540" s="80">
        <v>0</v>
      </c>
      <c r="P540" s="80">
        <v>0</v>
      </c>
      <c r="Q540" s="80">
        <v>0</v>
      </c>
      <c r="R540" s="80">
        <v>0</v>
      </c>
      <c r="S540" s="80">
        <v>0</v>
      </c>
      <c r="T540" s="80">
        <v>0</v>
      </c>
      <c r="U540" s="80">
        <v>0</v>
      </c>
      <c r="V540" s="80">
        <v>0</v>
      </c>
      <c r="W540" s="80">
        <v>0</v>
      </c>
      <c r="X540" s="80">
        <v>0</v>
      </c>
      <c r="Y540" s="80">
        <v>0</v>
      </c>
      <c r="Z540" s="80">
        <v>0</v>
      </c>
      <c r="AA540" s="80">
        <v>0</v>
      </c>
      <c r="AB540" s="80">
        <v>0</v>
      </c>
      <c r="AC540" s="80">
        <v>0</v>
      </c>
      <c r="AD540" s="80">
        <v>0</v>
      </c>
      <c r="AE540" s="80">
        <v>0</v>
      </c>
      <c r="AF540" s="80">
        <v>0</v>
      </c>
      <c r="AG540" s="80">
        <v>0</v>
      </c>
      <c r="AH540" s="80">
        <v>0</v>
      </c>
      <c r="AI540" s="80">
        <v>0</v>
      </c>
      <c r="AJ540" s="80">
        <v>0</v>
      </c>
      <c r="AK540" s="80">
        <v>0</v>
      </c>
      <c r="AL540" s="80">
        <v>0</v>
      </c>
      <c r="AM540" s="80">
        <v>0</v>
      </c>
      <c r="AN540" s="80">
        <v>0</v>
      </c>
      <c r="AO540" s="80">
        <v>0</v>
      </c>
      <c r="AP540" s="80">
        <v>0</v>
      </c>
      <c r="AQ540" s="80">
        <v>0</v>
      </c>
      <c r="AR540" s="80">
        <v>0</v>
      </c>
      <c r="AS540" s="80">
        <v>0</v>
      </c>
      <c r="AT540" s="80">
        <v>0</v>
      </c>
      <c r="AU540" s="80">
        <v>0</v>
      </c>
      <c r="AV540" s="80">
        <v>0</v>
      </c>
      <c r="AW540" s="80">
        <v>0</v>
      </c>
      <c r="AX540" s="80">
        <v>0</v>
      </c>
      <c r="AY540" s="80">
        <v>0</v>
      </c>
      <c r="AZ540" s="80">
        <v>0</v>
      </c>
      <c r="BA540" s="80">
        <v>0</v>
      </c>
    </row>
    <row r="541" spans="1:53">
      <c r="A541" s="151" t="s">
        <v>660</v>
      </c>
      <c r="B541" s="80">
        <v>0</v>
      </c>
      <c r="C541" s="80">
        <v>0</v>
      </c>
      <c r="D541" s="80">
        <v>0</v>
      </c>
      <c r="E541" s="80">
        <v>0</v>
      </c>
      <c r="F541" s="80">
        <v>0</v>
      </c>
      <c r="G541" s="80">
        <v>0</v>
      </c>
      <c r="H541" s="80">
        <v>0</v>
      </c>
      <c r="I541" s="80">
        <v>0</v>
      </c>
      <c r="J541" s="80">
        <v>0</v>
      </c>
      <c r="K541" s="80">
        <v>0</v>
      </c>
      <c r="L541" s="80">
        <v>0</v>
      </c>
      <c r="M541" s="80">
        <v>0</v>
      </c>
      <c r="N541" s="80">
        <v>0</v>
      </c>
      <c r="O541" s="80">
        <v>0</v>
      </c>
      <c r="P541" s="80">
        <v>0</v>
      </c>
      <c r="Q541" s="80">
        <v>0</v>
      </c>
      <c r="R541" s="80">
        <v>0</v>
      </c>
      <c r="S541" s="80">
        <v>0</v>
      </c>
      <c r="T541" s="80">
        <v>0</v>
      </c>
      <c r="U541" s="80">
        <v>0</v>
      </c>
      <c r="V541" s="80">
        <v>0</v>
      </c>
      <c r="W541" s="80">
        <v>0</v>
      </c>
      <c r="X541" s="80">
        <v>0</v>
      </c>
      <c r="Y541" s="80">
        <v>0</v>
      </c>
      <c r="Z541" s="80">
        <v>0</v>
      </c>
      <c r="AA541" s="80">
        <v>0</v>
      </c>
      <c r="AB541" s="80">
        <v>0</v>
      </c>
      <c r="AC541" s="80">
        <v>0</v>
      </c>
      <c r="AD541" s="80">
        <v>0</v>
      </c>
      <c r="AE541" s="80">
        <v>0</v>
      </c>
      <c r="AF541" s="80">
        <v>0</v>
      </c>
      <c r="AG541" s="80">
        <v>0</v>
      </c>
      <c r="AH541" s="80">
        <v>0</v>
      </c>
      <c r="AI541" s="80">
        <v>0</v>
      </c>
      <c r="AJ541" s="80">
        <v>0</v>
      </c>
      <c r="AK541" s="80">
        <v>0</v>
      </c>
      <c r="AL541" s="80">
        <v>0</v>
      </c>
      <c r="AM541" s="80">
        <v>0</v>
      </c>
      <c r="AN541" s="80">
        <v>0</v>
      </c>
      <c r="AO541" s="80">
        <v>0</v>
      </c>
      <c r="AP541" s="80">
        <v>0</v>
      </c>
      <c r="AQ541" s="80">
        <v>0</v>
      </c>
      <c r="AR541" s="80">
        <v>0</v>
      </c>
      <c r="AS541" s="80">
        <v>0</v>
      </c>
      <c r="AT541" s="80">
        <v>0</v>
      </c>
      <c r="AU541" s="80">
        <v>0</v>
      </c>
      <c r="AV541" s="80">
        <v>0</v>
      </c>
      <c r="AW541" s="80">
        <v>0</v>
      </c>
      <c r="AX541" s="80">
        <v>0</v>
      </c>
      <c r="AY541" s="80">
        <v>0</v>
      </c>
      <c r="AZ541" s="80">
        <v>0</v>
      </c>
      <c r="BA541" s="80">
        <v>0</v>
      </c>
    </row>
    <row r="542" spans="1:53">
      <c r="A542" s="151" t="s">
        <v>661</v>
      </c>
      <c r="B542" s="80">
        <v>25000</v>
      </c>
      <c r="C542" s="80">
        <v>25000</v>
      </c>
      <c r="D542" s="80">
        <v>25000</v>
      </c>
      <c r="E542" s="80">
        <v>25000</v>
      </c>
      <c r="F542" s="80">
        <v>25000</v>
      </c>
      <c r="G542" s="80">
        <v>25000</v>
      </c>
      <c r="H542" s="80">
        <v>25000</v>
      </c>
      <c r="I542" s="80">
        <v>25000</v>
      </c>
      <c r="J542" s="80">
        <v>25000</v>
      </c>
      <c r="K542" s="80">
        <v>25000</v>
      </c>
      <c r="L542" s="80">
        <v>25000</v>
      </c>
      <c r="M542" s="80">
        <v>25000</v>
      </c>
      <c r="N542" s="80">
        <v>300000</v>
      </c>
      <c r="O542" s="80">
        <v>25000</v>
      </c>
      <c r="P542" s="80">
        <v>25000</v>
      </c>
      <c r="Q542" s="80">
        <v>25000</v>
      </c>
      <c r="R542" s="80">
        <v>25000</v>
      </c>
      <c r="S542" s="80">
        <v>25000</v>
      </c>
      <c r="T542" s="80">
        <v>25000</v>
      </c>
      <c r="U542" s="80">
        <v>25000</v>
      </c>
      <c r="V542" s="80">
        <v>25000</v>
      </c>
      <c r="W542" s="80">
        <v>25000</v>
      </c>
      <c r="X542" s="80">
        <v>25000</v>
      </c>
      <c r="Y542" s="80">
        <v>25000</v>
      </c>
      <c r="Z542" s="80">
        <v>25000</v>
      </c>
      <c r="AA542" s="80">
        <v>300000</v>
      </c>
      <c r="AB542" s="80">
        <v>25000</v>
      </c>
      <c r="AC542" s="80">
        <v>25000</v>
      </c>
      <c r="AD542" s="80">
        <v>25000</v>
      </c>
      <c r="AE542" s="80">
        <v>25000</v>
      </c>
      <c r="AF542" s="80">
        <v>25000</v>
      </c>
      <c r="AG542" s="80">
        <v>25000</v>
      </c>
      <c r="AH542" s="80">
        <v>25000</v>
      </c>
      <c r="AI542" s="80">
        <v>25000</v>
      </c>
      <c r="AJ542" s="80">
        <v>25000</v>
      </c>
      <c r="AK542" s="80">
        <v>25000</v>
      </c>
      <c r="AL542" s="80">
        <v>25000</v>
      </c>
      <c r="AM542" s="80">
        <v>25000</v>
      </c>
      <c r="AN542" s="80">
        <v>300000</v>
      </c>
      <c r="AO542" s="80">
        <v>25000</v>
      </c>
      <c r="AP542" s="80">
        <v>25000</v>
      </c>
      <c r="AQ542" s="80">
        <v>25000</v>
      </c>
      <c r="AR542" s="80">
        <v>25000</v>
      </c>
      <c r="AS542" s="80">
        <v>25000</v>
      </c>
      <c r="AT542" s="80">
        <v>25000</v>
      </c>
      <c r="AU542" s="80">
        <v>25000</v>
      </c>
      <c r="AV542" s="80">
        <v>25000</v>
      </c>
      <c r="AW542" s="80">
        <v>25000</v>
      </c>
      <c r="AX542" s="80">
        <v>25000</v>
      </c>
      <c r="AY542" s="80">
        <v>25000</v>
      </c>
      <c r="AZ542" s="80">
        <v>25000</v>
      </c>
      <c r="BA542" s="80">
        <v>300000</v>
      </c>
    </row>
    <row r="543" spans="1:53">
      <c r="A543" s="151" t="s">
        <v>662</v>
      </c>
      <c r="B543" s="80">
        <v>0</v>
      </c>
      <c r="C543" s="80">
        <v>0</v>
      </c>
      <c r="D543" s="80">
        <v>0</v>
      </c>
      <c r="E543" s="80">
        <v>0</v>
      </c>
      <c r="F543" s="80">
        <v>0</v>
      </c>
      <c r="G543" s="80">
        <v>0</v>
      </c>
      <c r="H543" s="80">
        <v>0</v>
      </c>
      <c r="I543" s="80">
        <v>0</v>
      </c>
      <c r="J543" s="80">
        <v>0</v>
      </c>
      <c r="K543" s="80">
        <v>0</v>
      </c>
      <c r="L543" s="80">
        <v>0</v>
      </c>
      <c r="M543" s="80">
        <v>0</v>
      </c>
      <c r="N543" s="80">
        <v>0</v>
      </c>
      <c r="O543" s="80">
        <v>0</v>
      </c>
      <c r="P543" s="80">
        <v>0</v>
      </c>
      <c r="Q543" s="80">
        <v>0</v>
      </c>
      <c r="R543" s="80">
        <v>0</v>
      </c>
      <c r="S543" s="80">
        <v>0</v>
      </c>
      <c r="T543" s="80">
        <v>0</v>
      </c>
      <c r="U543" s="80">
        <v>0</v>
      </c>
      <c r="V543" s="80">
        <v>0</v>
      </c>
      <c r="W543" s="80">
        <v>0</v>
      </c>
      <c r="X543" s="80">
        <v>0</v>
      </c>
      <c r="Y543" s="80">
        <v>0</v>
      </c>
      <c r="Z543" s="80">
        <v>0</v>
      </c>
      <c r="AA543" s="80">
        <v>0</v>
      </c>
      <c r="AB543" s="80">
        <v>0</v>
      </c>
      <c r="AC543" s="80">
        <v>0</v>
      </c>
      <c r="AD543" s="80">
        <v>0</v>
      </c>
      <c r="AE543" s="80">
        <v>0</v>
      </c>
      <c r="AF543" s="80">
        <v>0</v>
      </c>
      <c r="AG543" s="80">
        <v>0</v>
      </c>
      <c r="AH543" s="80">
        <v>0</v>
      </c>
      <c r="AI543" s="80">
        <v>0</v>
      </c>
      <c r="AJ543" s="80">
        <v>0</v>
      </c>
      <c r="AK543" s="80">
        <v>0</v>
      </c>
      <c r="AL543" s="80">
        <v>0</v>
      </c>
      <c r="AM543" s="80">
        <v>0</v>
      </c>
      <c r="AN543" s="80">
        <v>0</v>
      </c>
      <c r="AO543" s="80">
        <v>0</v>
      </c>
      <c r="AP543" s="80">
        <v>0</v>
      </c>
      <c r="AQ543" s="80">
        <v>0</v>
      </c>
      <c r="AR543" s="80">
        <v>0</v>
      </c>
      <c r="AS543" s="80">
        <v>0</v>
      </c>
      <c r="AT543" s="80">
        <v>0</v>
      </c>
      <c r="AU543" s="80">
        <v>0</v>
      </c>
      <c r="AV543" s="80">
        <v>0</v>
      </c>
      <c r="AW543" s="80">
        <v>0</v>
      </c>
      <c r="AX543" s="80">
        <v>0</v>
      </c>
      <c r="AY543" s="80">
        <v>0</v>
      </c>
      <c r="AZ543" s="80">
        <v>0</v>
      </c>
      <c r="BA543" s="80">
        <v>0</v>
      </c>
    </row>
    <row r="544" spans="1:53">
      <c r="A544" s="151" t="s">
        <v>663</v>
      </c>
      <c r="B544" s="80">
        <v>0</v>
      </c>
      <c r="C544" s="80">
        <v>0</v>
      </c>
      <c r="D544" s="80">
        <v>0</v>
      </c>
      <c r="E544" s="80">
        <v>0</v>
      </c>
      <c r="F544" s="80">
        <v>0</v>
      </c>
      <c r="G544" s="80">
        <v>0</v>
      </c>
      <c r="H544" s="80">
        <v>0</v>
      </c>
      <c r="I544" s="80">
        <v>0</v>
      </c>
      <c r="J544" s="80">
        <v>0</v>
      </c>
      <c r="K544" s="80">
        <v>0</v>
      </c>
      <c r="L544" s="80">
        <v>0</v>
      </c>
      <c r="M544" s="80">
        <v>0</v>
      </c>
      <c r="N544" s="80">
        <v>0</v>
      </c>
      <c r="O544" s="80">
        <v>0</v>
      </c>
      <c r="P544" s="80">
        <v>0</v>
      </c>
      <c r="Q544" s="80">
        <v>0</v>
      </c>
      <c r="R544" s="80">
        <v>0</v>
      </c>
      <c r="S544" s="80">
        <v>0</v>
      </c>
      <c r="T544" s="80">
        <v>0</v>
      </c>
      <c r="U544" s="80">
        <v>0</v>
      </c>
      <c r="V544" s="80">
        <v>0</v>
      </c>
      <c r="W544" s="80">
        <v>0</v>
      </c>
      <c r="X544" s="80">
        <v>0</v>
      </c>
      <c r="Y544" s="80">
        <v>0</v>
      </c>
      <c r="Z544" s="80">
        <v>0</v>
      </c>
      <c r="AA544" s="80">
        <v>0</v>
      </c>
      <c r="AB544" s="80">
        <v>0</v>
      </c>
      <c r="AC544" s="80">
        <v>0</v>
      </c>
      <c r="AD544" s="80">
        <v>0</v>
      </c>
      <c r="AE544" s="80">
        <v>0</v>
      </c>
      <c r="AF544" s="80">
        <v>0</v>
      </c>
      <c r="AG544" s="80">
        <v>0</v>
      </c>
      <c r="AH544" s="80">
        <v>0</v>
      </c>
      <c r="AI544" s="80">
        <v>0</v>
      </c>
      <c r="AJ544" s="80">
        <v>0</v>
      </c>
      <c r="AK544" s="80">
        <v>0</v>
      </c>
      <c r="AL544" s="80">
        <v>0</v>
      </c>
      <c r="AM544" s="80">
        <v>0</v>
      </c>
      <c r="AN544" s="80">
        <v>0</v>
      </c>
      <c r="AO544" s="80">
        <v>0</v>
      </c>
      <c r="AP544" s="80">
        <v>0</v>
      </c>
      <c r="AQ544" s="80">
        <v>0</v>
      </c>
      <c r="AR544" s="80">
        <v>0</v>
      </c>
      <c r="AS544" s="80">
        <v>0</v>
      </c>
      <c r="AT544" s="80">
        <v>0</v>
      </c>
      <c r="AU544" s="80">
        <v>0</v>
      </c>
      <c r="AV544" s="80">
        <v>0</v>
      </c>
      <c r="AW544" s="80">
        <v>0</v>
      </c>
      <c r="AX544" s="80">
        <v>0</v>
      </c>
      <c r="AY544" s="80">
        <v>0</v>
      </c>
      <c r="AZ544" s="80">
        <v>0</v>
      </c>
      <c r="BA544" s="80">
        <v>0</v>
      </c>
    </row>
    <row r="545" spans="1:53">
      <c r="A545" s="151" t="s">
        <v>664</v>
      </c>
      <c r="B545" s="80">
        <v>0</v>
      </c>
      <c r="C545" s="80">
        <v>0</v>
      </c>
      <c r="D545" s="80">
        <v>0</v>
      </c>
      <c r="E545" s="80">
        <v>0</v>
      </c>
      <c r="F545" s="80">
        <v>0</v>
      </c>
      <c r="G545" s="80">
        <v>0</v>
      </c>
      <c r="H545" s="80">
        <v>0</v>
      </c>
      <c r="I545" s="80">
        <v>0</v>
      </c>
      <c r="J545" s="80">
        <v>0</v>
      </c>
      <c r="K545" s="80">
        <v>0</v>
      </c>
      <c r="L545" s="80">
        <v>0</v>
      </c>
      <c r="M545" s="80">
        <v>0</v>
      </c>
      <c r="N545" s="80">
        <v>0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  <c r="V545" s="80">
        <v>0</v>
      </c>
      <c r="W545" s="80">
        <v>0</v>
      </c>
      <c r="X545" s="80">
        <v>0</v>
      </c>
      <c r="Y545" s="80">
        <v>0</v>
      </c>
      <c r="Z545" s="80">
        <v>0</v>
      </c>
      <c r="AA545" s="80">
        <v>0</v>
      </c>
      <c r="AB545" s="80">
        <v>0</v>
      </c>
      <c r="AC545" s="80">
        <v>0</v>
      </c>
      <c r="AD545" s="80">
        <v>0</v>
      </c>
      <c r="AE545" s="80">
        <v>0</v>
      </c>
      <c r="AF545" s="80">
        <v>0</v>
      </c>
      <c r="AG545" s="80">
        <v>0</v>
      </c>
      <c r="AH545" s="80">
        <v>0</v>
      </c>
      <c r="AI545" s="80">
        <v>0</v>
      </c>
      <c r="AJ545" s="80">
        <v>0</v>
      </c>
      <c r="AK545" s="80">
        <v>0</v>
      </c>
      <c r="AL545" s="80">
        <v>0</v>
      </c>
      <c r="AM545" s="80">
        <v>0</v>
      </c>
      <c r="AN545" s="80">
        <v>0</v>
      </c>
      <c r="AO545" s="80">
        <v>0</v>
      </c>
      <c r="AP545" s="80">
        <v>0</v>
      </c>
      <c r="AQ545" s="80">
        <v>0</v>
      </c>
      <c r="AR545" s="80">
        <v>0</v>
      </c>
      <c r="AS545" s="80">
        <v>0</v>
      </c>
      <c r="AT545" s="80">
        <v>0</v>
      </c>
      <c r="AU545" s="80">
        <v>0</v>
      </c>
      <c r="AV545" s="80">
        <v>0</v>
      </c>
      <c r="AW545" s="80">
        <v>0</v>
      </c>
      <c r="AX545" s="80">
        <v>0</v>
      </c>
      <c r="AY545" s="80">
        <v>0</v>
      </c>
      <c r="AZ545" s="80">
        <v>0</v>
      </c>
      <c r="BA545" s="80">
        <v>0</v>
      </c>
    </row>
    <row r="546" spans="1:53">
      <c r="A546" s="151" t="s">
        <v>665</v>
      </c>
      <c r="B546" s="80">
        <v>0</v>
      </c>
      <c r="C546" s="80">
        <v>0</v>
      </c>
      <c r="D546" s="80">
        <v>0</v>
      </c>
      <c r="E546" s="80">
        <v>0</v>
      </c>
      <c r="F546" s="80">
        <v>0</v>
      </c>
      <c r="G546" s="80">
        <v>0</v>
      </c>
      <c r="H546" s="80">
        <v>0</v>
      </c>
      <c r="I546" s="80">
        <v>0</v>
      </c>
      <c r="J546" s="80">
        <v>0</v>
      </c>
      <c r="K546" s="80">
        <v>0</v>
      </c>
      <c r="L546" s="80">
        <v>0</v>
      </c>
      <c r="M546" s="80">
        <v>0</v>
      </c>
      <c r="N546" s="80">
        <v>0</v>
      </c>
      <c r="O546" s="80">
        <v>0</v>
      </c>
      <c r="P546" s="80">
        <v>0</v>
      </c>
      <c r="Q546" s="80">
        <v>0</v>
      </c>
      <c r="R546" s="80">
        <v>0</v>
      </c>
      <c r="S546" s="80">
        <v>0</v>
      </c>
      <c r="T546" s="80">
        <v>0</v>
      </c>
      <c r="U546" s="80">
        <v>0</v>
      </c>
      <c r="V546" s="80">
        <v>0</v>
      </c>
      <c r="W546" s="80">
        <v>0</v>
      </c>
      <c r="X546" s="80">
        <v>0</v>
      </c>
      <c r="Y546" s="80">
        <v>0</v>
      </c>
      <c r="Z546" s="80">
        <v>0</v>
      </c>
      <c r="AA546" s="80">
        <v>0</v>
      </c>
      <c r="AB546" s="80">
        <v>0</v>
      </c>
      <c r="AC546" s="80">
        <v>0</v>
      </c>
      <c r="AD546" s="80">
        <v>0</v>
      </c>
      <c r="AE546" s="80">
        <v>0</v>
      </c>
      <c r="AF546" s="80">
        <v>0</v>
      </c>
      <c r="AG546" s="80">
        <v>0</v>
      </c>
      <c r="AH546" s="80">
        <v>0</v>
      </c>
      <c r="AI546" s="80">
        <v>0</v>
      </c>
      <c r="AJ546" s="80">
        <v>0</v>
      </c>
      <c r="AK546" s="80">
        <v>0</v>
      </c>
      <c r="AL546" s="80">
        <v>0</v>
      </c>
      <c r="AM546" s="80">
        <v>0</v>
      </c>
      <c r="AN546" s="80">
        <v>0</v>
      </c>
      <c r="AO546" s="80">
        <v>0</v>
      </c>
      <c r="AP546" s="80">
        <v>0</v>
      </c>
      <c r="AQ546" s="80">
        <v>0</v>
      </c>
      <c r="AR546" s="80">
        <v>0</v>
      </c>
      <c r="AS546" s="80">
        <v>0</v>
      </c>
      <c r="AT546" s="80">
        <v>0</v>
      </c>
      <c r="AU546" s="80">
        <v>0</v>
      </c>
      <c r="AV546" s="80">
        <v>0</v>
      </c>
      <c r="AW546" s="80">
        <v>0</v>
      </c>
      <c r="AX546" s="80">
        <v>0</v>
      </c>
      <c r="AY546" s="80">
        <v>0</v>
      </c>
      <c r="AZ546" s="80">
        <v>0</v>
      </c>
      <c r="BA546" s="80">
        <v>0</v>
      </c>
    </row>
    <row r="547" spans="1:53">
      <c r="A547" s="151" t="s">
        <v>666</v>
      </c>
      <c r="B547" s="80">
        <v>319047.65999999997</v>
      </c>
      <c r="C547" s="80">
        <v>304569.69</v>
      </c>
      <c r="D547" s="80">
        <v>269835.90000000002</v>
      </c>
      <c r="E547" s="80">
        <v>308458.13999999902</v>
      </c>
      <c r="F547" s="80">
        <v>329159.05</v>
      </c>
      <c r="G547" s="80">
        <v>485159.12</v>
      </c>
      <c r="H547" s="80">
        <v>465267.45</v>
      </c>
      <c r="I547" s="80">
        <v>479918.34</v>
      </c>
      <c r="J547" s="80">
        <v>429284.82999999903</v>
      </c>
      <c r="K547" s="80">
        <v>365295.44</v>
      </c>
      <c r="L547" s="80">
        <v>267080</v>
      </c>
      <c r="M547" s="80">
        <v>301350.5</v>
      </c>
      <c r="N547" s="80">
        <v>4324426.12</v>
      </c>
      <c r="O547" s="80">
        <v>479939.66</v>
      </c>
      <c r="P547" s="80">
        <v>479939.69</v>
      </c>
      <c r="Q547" s="80">
        <v>479939.89999999898</v>
      </c>
      <c r="R547" s="80">
        <v>479940.13999999902</v>
      </c>
      <c r="S547" s="80">
        <v>479940.05</v>
      </c>
      <c r="T547" s="80">
        <v>479940.12</v>
      </c>
      <c r="U547" s="80">
        <v>479940.45</v>
      </c>
      <c r="V547" s="80">
        <v>479940.33999999898</v>
      </c>
      <c r="W547" s="80">
        <v>479939.82999999903</v>
      </c>
      <c r="X547" s="80">
        <v>479940.44</v>
      </c>
      <c r="Y547" s="80">
        <v>479940</v>
      </c>
      <c r="Z547" s="80">
        <v>479939.5</v>
      </c>
      <c r="AA547" s="80">
        <v>5759280.1200000001</v>
      </c>
      <c r="AB547" s="80">
        <v>489538.66</v>
      </c>
      <c r="AC547" s="80">
        <v>489538.69</v>
      </c>
      <c r="AD547" s="80">
        <v>489538.9</v>
      </c>
      <c r="AE547" s="80">
        <v>489539.13999999902</v>
      </c>
      <c r="AF547" s="80">
        <v>489539.05</v>
      </c>
      <c r="AG547" s="80">
        <v>489539.11999999901</v>
      </c>
      <c r="AH547" s="80">
        <v>489539.44999999902</v>
      </c>
      <c r="AI547" s="80">
        <v>489539.33999999898</v>
      </c>
      <c r="AJ547" s="80">
        <v>489538.82999999903</v>
      </c>
      <c r="AK547" s="80">
        <v>489539.43999999901</v>
      </c>
      <c r="AL547" s="80">
        <v>489539</v>
      </c>
      <c r="AM547" s="80">
        <v>489538.5</v>
      </c>
      <c r="AN547" s="80">
        <v>5874468.1199999899</v>
      </c>
      <c r="AO547" s="80">
        <v>499329.65999999898</v>
      </c>
      <c r="AP547" s="80">
        <v>499329.68999999901</v>
      </c>
      <c r="AQ547" s="80">
        <v>499329.89999999898</v>
      </c>
      <c r="AR547" s="80">
        <v>499330.13999999902</v>
      </c>
      <c r="AS547" s="80">
        <v>499330.05</v>
      </c>
      <c r="AT547" s="80">
        <v>499330.11999999901</v>
      </c>
      <c r="AU547" s="80">
        <v>499330.45</v>
      </c>
      <c r="AV547" s="80">
        <v>499330.33999999898</v>
      </c>
      <c r="AW547" s="80">
        <v>499329.83</v>
      </c>
      <c r="AX547" s="80">
        <v>499330.44</v>
      </c>
      <c r="AY547" s="80">
        <v>499330</v>
      </c>
      <c r="AZ547" s="80">
        <v>499329.5</v>
      </c>
      <c r="BA547" s="80">
        <v>5991960.1199999899</v>
      </c>
    </row>
    <row r="548" spans="1:53">
      <c r="A548" s="151" t="s">
        <v>667</v>
      </c>
      <c r="B548" s="80">
        <v>0</v>
      </c>
      <c r="C548" s="80">
        <v>0</v>
      </c>
      <c r="D548" s="80">
        <v>0</v>
      </c>
      <c r="E548" s="80">
        <v>0</v>
      </c>
      <c r="F548" s="80">
        <v>0</v>
      </c>
      <c r="G548" s="80">
        <v>0</v>
      </c>
      <c r="H548" s="80">
        <v>0</v>
      </c>
      <c r="I548" s="80">
        <v>0</v>
      </c>
      <c r="J548" s="80">
        <v>0</v>
      </c>
      <c r="K548" s="80">
        <v>0</v>
      </c>
      <c r="L548" s="80">
        <v>0</v>
      </c>
      <c r="M548" s="80">
        <v>0</v>
      </c>
      <c r="N548" s="80">
        <v>0</v>
      </c>
      <c r="O548" s="80">
        <v>0</v>
      </c>
      <c r="P548" s="80">
        <v>0</v>
      </c>
      <c r="Q548" s="80">
        <v>0</v>
      </c>
      <c r="R548" s="80">
        <v>0</v>
      </c>
      <c r="S548" s="80">
        <v>0</v>
      </c>
      <c r="T548" s="80">
        <v>0</v>
      </c>
      <c r="U548" s="80">
        <v>0</v>
      </c>
      <c r="V548" s="80">
        <v>0</v>
      </c>
      <c r="W548" s="80">
        <v>0</v>
      </c>
      <c r="X548" s="80">
        <v>0</v>
      </c>
      <c r="Y548" s="80">
        <v>0</v>
      </c>
      <c r="Z548" s="80">
        <v>0</v>
      </c>
      <c r="AA548" s="80">
        <v>0</v>
      </c>
      <c r="AB548" s="80">
        <v>0</v>
      </c>
      <c r="AC548" s="80">
        <v>0</v>
      </c>
      <c r="AD548" s="80">
        <v>0</v>
      </c>
      <c r="AE548" s="80">
        <v>0</v>
      </c>
      <c r="AF548" s="80">
        <v>0</v>
      </c>
      <c r="AG548" s="80">
        <v>0</v>
      </c>
      <c r="AH548" s="80">
        <v>0</v>
      </c>
      <c r="AI548" s="80">
        <v>0</v>
      </c>
      <c r="AJ548" s="80">
        <v>0</v>
      </c>
      <c r="AK548" s="80">
        <v>0</v>
      </c>
      <c r="AL548" s="80">
        <v>0</v>
      </c>
      <c r="AM548" s="80">
        <v>0</v>
      </c>
      <c r="AN548" s="80">
        <v>0</v>
      </c>
      <c r="AO548" s="80">
        <v>0</v>
      </c>
      <c r="AP548" s="80">
        <v>0</v>
      </c>
      <c r="AQ548" s="80">
        <v>0</v>
      </c>
      <c r="AR548" s="80">
        <v>0</v>
      </c>
      <c r="AS548" s="80">
        <v>0</v>
      </c>
      <c r="AT548" s="80">
        <v>0</v>
      </c>
      <c r="AU548" s="80">
        <v>0</v>
      </c>
      <c r="AV548" s="80">
        <v>0</v>
      </c>
      <c r="AW548" s="80">
        <v>0</v>
      </c>
      <c r="AX548" s="80">
        <v>0</v>
      </c>
      <c r="AY548" s="80">
        <v>0</v>
      </c>
      <c r="AZ548" s="80">
        <v>0</v>
      </c>
      <c r="BA548" s="80">
        <v>0</v>
      </c>
    </row>
    <row r="549" spans="1:53">
      <c r="A549" s="151" t="s">
        <v>668</v>
      </c>
      <c r="B549" s="80">
        <v>0</v>
      </c>
      <c r="C549" s="80">
        <v>0</v>
      </c>
      <c r="D549" s="80">
        <v>0</v>
      </c>
      <c r="E549" s="80">
        <v>0</v>
      </c>
      <c r="F549" s="80">
        <v>0</v>
      </c>
      <c r="G549" s="80">
        <v>0</v>
      </c>
      <c r="H549" s="80">
        <v>0</v>
      </c>
      <c r="I549" s="80">
        <v>0</v>
      </c>
      <c r="J549" s="80">
        <v>0</v>
      </c>
      <c r="K549" s="80">
        <v>0</v>
      </c>
      <c r="L549" s="80">
        <v>0</v>
      </c>
      <c r="M549" s="80">
        <v>0</v>
      </c>
      <c r="N549" s="80">
        <v>0</v>
      </c>
      <c r="O549" s="80">
        <v>0</v>
      </c>
      <c r="P549" s="80">
        <v>0</v>
      </c>
      <c r="Q549" s="80">
        <v>0</v>
      </c>
      <c r="R549" s="80">
        <v>0</v>
      </c>
      <c r="S549" s="80">
        <v>0</v>
      </c>
      <c r="T549" s="80">
        <v>0</v>
      </c>
      <c r="U549" s="80">
        <v>0</v>
      </c>
      <c r="V549" s="80">
        <v>0</v>
      </c>
      <c r="W549" s="80">
        <v>0</v>
      </c>
      <c r="X549" s="80">
        <v>0</v>
      </c>
      <c r="Y549" s="80">
        <v>0</v>
      </c>
      <c r="Z549" s="80">
        <v>0</v>
      </c>
      <c r="AA549" s="80">
        <v>0</v>
      </c>
      <c r="AB549" s="80">
        <v>0</v>
      </c>
      <c r="AC549" s="80">
        <v>0</v>
      </c>
      <c r="AD549" s="80">
        <v>0</v>
      </c>
      <c r="AE549" s="80">
        <v>0</v>
      </c>
      <c r="AF549" s="80">
        <v>0</v>
      </c>
      <c r="AG549" s="80">
        <v>0</v>
      </c>
      <c r="AH549" s="80">
        <v>0</v>
      </c>
      <c r="AI549" s="80">
        <v>0</v>
      </c>
      <c r="AJ549" s="80">
        <v>0</v>
      </c>
      <c r="AK549" s="80">
        <v>0</v>
      </c>
      <c r="AL549" s="80">
        <v>0</v>
      </c>
      <c r="AM549" s="80">
        <v>0</v>
      </c>
      <c r="AN549" s="80">
        <v>0</v>
      </c>
      <c r="AO549" s="80">
        <v>0</v>
      </c>
      <c r="AP549" s="80">
        <v>0</v>
      </c>
      <c r="AQ549" s="80">
        <v>0</v>
      </c>
      <c r="AR549" s="80">
        <v>0</v>
      </c>
      <c r="AS549" s="80">
        <v>0</v>
      </c>
      <c r="AT549" s="80">
        <v>0</v>
      </c>
      <c r="AU549" s="80">
        <v>0</v>
      </c>
      <c r="AV549" s="80">
        <v>0</v>
      </c>
      <c r="AW549" s="80">
        <v>0</v>
      </c>
      <c r="AX549" s="80">
        <v>0</v>
      </c>
      <c r="AY549" s="80">
        <v>0</v>
      </c>
      <c r="AZ549" s="80">
        <v>0</v>
      </c>
      <c r="BA549" s="80">
        <v>0</v>
      </c>
    </row>
    <row r="550" spans="1:53">
      <c r="A550" s="151" t="s">
        <v>669</v>
      </c>
      <c r="B550" s="80">
        <v>340566.04216177802</v>
      </c>
      <c r="C550" s="80">
        <v>326088.96216177801</v>
      </c>
      <c r="D550" s="80">
        <v>295851.56216177798</v>
      </c>
      <c r="E550" s="80">
        <v>334475.46216177702</v>
      </c>
      <c r="F550" s="80">
        <v>364294.952161778</v>
      </c>
      <c r="G550" s="80">
        <v>511174.50216177799</v>
      </c>
      <c r="H550" s="80">
        <v>491283.49216177798</v>
      </c>
      <c r="I550" s="80">
        <v>505935.99216177798</v>
      </c>
      <c r="J550" s="80">
        <v>455300.62216177798</v>
      </c>
      <c r="K550" s="80">
        <v>391672.36216177797</v>
      </c>
      <c r="L550" s="80">
        <v>302755.642161778</v>
      </c>
      <c r="M550" s="80">
        <v>327726.03216177801</v>
      </c>
      <c r="N550" s="80">
        <v>4647125.6259413296</v>
      </c>
      <c r="O550" s="80">
        <v>519244.04216177802</v>
      </c>
      <c r="P550" s="80">
        <v>519244.96216177801</v>
      </c>
      <c r="Q550" s="80">
        <v>523741.56216177798</v>
      </c>
      <c r="R550" s="80">
        <v>523743.46216177801</v>
      </c>
      <c r="S550" s="80">
        <v>523066.952161778</v>
      </c>
      <c r="T550" s="80">
        <v>523741.50216177799</v>
      </c>
      <c r="U550" s="80">
        <v>523742.49216177798</v>
      </c>
      <c r="V550" s="80">
        <v>523743.99216177798</v>
      </c>
      <c r="W550" s="80">
        <v>513946.62216177798</v>
      </c>
      <c r="X550" s="80">
        <v>524103.36216177797</v>
      </c>
      <c r="Y550" s="80">
        <v>463403.642161778</v>
      </c>
      <c r="Z550" s="80">
        <v>400259.03216177801</v>
      </c>
      <c r="AA550" s="80">
        <v>6081981.6259413296</v>
      </c>
      <c r="AB550" s="80">
        <v>528843.04216177796</v>
      </c>
      <c r="AC550" s="80">
        <v>528843.96216177801</v>
      </c>
      <c r="AD550" s="80">
        <v>533340.56216177798</v>
      </c>
      <c r="AE550" s="80">
        <v>533342.46216177801</v>
      </c>
      <c r="AF550" s="80">
        <v>532665.952161778</v>
      </c>
      <c r="AG550" s="80">
        <v>533340.502161777</v>
      </c>
      <c r="AH550" s="80">
        <v>533341.49216177803</v>
      </c>
      <c r="AI550" s="80">
        <v>533342.99216177699</v>
      </c>
      <c r="AJ550" s="80">
        <v>523545.62216177798</v>
      </c>
      <c r="AK550" s="80">
        <v>533702.36216177698</v>
      </c>
      <c r="AL550" s="80">
        <v>473002.642161778</v>
      </c>
      <c r="AM550" s="80">
        <v>409858.03216177801</v>
      </c>
      <c r="AN550" s="80">
        <v>6197169.6259413296</v>
      </c>
      <c r="AO550" s="80">
        <v>537456.24999999895</v>
      </c>
      <c r="AP550" s="80">
        <v>537457.17000000004</v>
      </c>
      <c r="AQ550" s="80">
        <v>541953.77</v>
      </c>
      <c r="AR550" s="80">
        <v>541955.66999999899</v>
      </c>
      <c r="AS550" s="80">
        <v>541279.16</v>
      </c>
      <c r="AT550" s="80">
        <v>541953.71</v>
      </c>
      <c r="AU550" s="80">
        <v>541954.69999999902</v>
      </c>
      <c r="AV550" s="80">
        <v>541956.19999999995</v>
      </c>
      <c r="AW550" s="80">
        <v>532158.82999999996</v>
      </c>
      <c r="AX550" s="80">
        <v>542315.56999999995</v>
      </c>
      <c r="AY550" s="80">
        <v>481615.85</v>
      </c>
      <c r="AZ550" s="80">
        <v>418471.24</v>
      </c>
      <c r="BA550" s="80">
        <v>6300528.1200000001</v>
      </c>
    </row>
    <row r="551" spans="1:53">
      <c r="A551" s="153" t="s">
        <v>670</v>
      </c>
    </row>
    <row r="552" spans="1:53">
      <c r="A552" s="153" t="s">
        <v>671</v>
      </c>
    </row>
    <row r="553" spans="1:53">
      <c r="A553" s="151" t="s">
        <v>672</v>
      </c>
      <c r="B553" s="80">
        <v>0</v>
      </c>
      <c r="C553" s="80">
        <v>0</v>
      </c>
      <c r="D553" s="80">
        <v>0</v>
      </c>
      <c r="E553" s="80">
        <v>0</v>
      </c>
      <c r="F553" s="80">
        <v>0</v>
      </c>
      <c r="G553" s="80">
        <v>0</v>
      </c>
      <c r="H553" s="80">
        <v>0</v>
      </c>
      <c r="I553" s="80">
        <v>0</v>
      </c>
      <c r="J553" s="80">
        <v>0</v>
      </c>
      <c r="K553" s="80">
        <v>0</v>
      </c>
      <c r="L553" s="80">
        <v>0</v>
      </c>
      <c r="M553" s="80">
        <v>0</v>
      </c>
      <c r="N553" s="80">
        <v>0</v>
      </c>
      <c r="O553" s="80">
        <v>0</v>
      </c>
      <c r="P553" s="80">
        <v>0</v>
      </c>
      <c r="Q553" s="80">
        <v>0</v>
      </c>
      <c r="R553" s="80">
        <v>0</v>
      </c>
      <c r="S553" s="80">
        <v>0</v>
      </c>
      <c r="T553" s="80">
        <v>0</v>
      </c>
      <c r="U553" s="80">
        <v>0</v>
      </c>
      <c r="V553" s="80">
        <v>0</v>
      </c>
      <c r="W553" s="80">
        <v>0</v>
      </c>
      <c r="X553" s="80">
        <v>0</v>
      </c>
      <c r="Y553" s="80">
        <v>0</v>
      </c>
      <c r="Z553" s="80">
        <v>0</v>
      </c>
      <c r="AA553" s="80">
        <v>0</v>
      </c>
      <c r="AB553" s="80">
        <v>0</v>
      </c>
      <c r="AC553" s="80">
        <v>0</v>
      </c>
      <c r="AD553" s="80">
        <v>0</v>
      </c>
      <c r="AE553" s="80">
        <v>0</v>
      </c>
      <c r="AF553" s="80">
        <v>0</v>
      </c>
      <c r="AG553" s="80">
        <v>0</v>
      </c>
      <c r="AH553" s="80">
        <v>0</v>
      </c>
      <c r="AI553" s="80">
        <v>0</v>
      </c>
      <c r="AJ553" s="80">
        <v>0</v>
      </c>
      <c r="AK553" s="80">
        <v>0</v>
      </c>
      <c r="AL553" s="80">
        <v>0</v>
      </c>
      <c r="AM553" s="80">
        <v>0</v>
      </c>
      <c r="AN553" s="80">
        <v>0</v>
      </c>
      <c r="AO553" s="80">
        <v>0</v>
      </c>
      <c r="AP553" s="80">
        <v>0</v>
      </c>
      <c r="AQ553" s="80">
        <v>0</v>
      </c>
      <c r="AR553" s="80">
        <v>0</v>
      </c>
      <c r="AS553" s="80">
        <v>0</v>
      </c>
      <c r="AT553" s="80">
        <v>0</v>
      </c>
      <c r="AU553" s="80">
        <v>0</v>
      </c>
      <c r="AV553" s="80">
        <v>0</v>
      </c>
      <c r="AW553" s="80">
        <v>0</v>
      </c>
      <c r="AX553" s="80">
        <v>0</v>
      </c>
      <c r="AY553" s="80">
        <v>0</v>
      </c>
      <c r="AZ553" s="80">
        <v>0</v>
      </c>
      <c r="BA553" s="80">
        <v>0</v>
      </c>
    </row>
    <row r="554" spans="1:53">
      <c r="A554" s="151" t="s">
        <v>673</v>
      </c>
      <c r="B554" s="80">
        <v>0</v>
      </c>
      <c r="C554" s="80">
        <v>0</v>
      </c>
      <c r="D554" s="80">
        <v>0</v>
      </c>
      <c r="E554" s="80">
        <v>0</v>
      </c>
      <c r="F554" s="80">
        <v>0</v>
      </c>
      <c r="G554" s="80">
        <v>0</v>
      </c>
      <c r="H554" s="80">
        <v>0</v>
      </c>
      <c r="I554" s="80">
        <v>0</v>
      </c>
      <c r="J554" s="80">
        <v>0</v>
      </c>
      <c r="K554" s="80">
        <v>0</v>
      </c>
      <c r="L554" s="80">
        <v>0</v>
      </c>
      <c r="M554" s="80">
        <v>0</v>
      </c>
      <c r="N554" s="80">
        <v>0</v>
      </c>
      <c r="O554" s="80">
        <v>0</v>
      </c>
      <c r="P554" s="80">
        <v>0</v>
      </c>
      <c r="Q554" s="80">
        <v>0</v>
      </c>
      <c r="R554" s="80">
        <v>0</v>
      </c>
      <c r="S554" s="80">
        <v>0</v>
      </c>
      <c r="T554" s="80">
        <v>0</v>
      </c>
      <c r="U554" s="80">
        <v>0</v>
      </c>
      <c r="V554" s="80">
        <v>0</v>
      </c>
      <c r="W554" s="80">
        <v>0</v>
      </c>
      <c r="X554" s="80">
        <v>0</v>
      </c>
      <c r="Y554" s="80">
        <v>0</v>
      </c>
      <c r="Z554" s="80">
        <v>0</v>
      </c>
      <c r="AA554" s="80">
        <v>0</v>
      </c>
      <c r="AB554" s="80">
        <v>0</v>
      </c>
      <c r="AC554" s="80">
        <v>0</v>
      </c>
      <c r="AD554" s="80">
        <v>0</v>
      </c>
      <c r="AE554" s="80">
        <v>0</v>
      </c>
      <c r="AF554" s="80">
        <v>0</v>
      </c>
      <c r="AG554" s="80">
        <v>0</v>
      </c>
      <c r="AH554" s="80">
        <v>0</v>
      </c>
      <c r="AI554" s="80">
        <v>0</v>
      </c>
      <c r="AJ554" s="80">
        <v>0</v>
      </c>
      <c r="AK554" s="80">
        <v>0</v>
      </c>
      <c r="AL554" s="80">
        <v>0</v>
      </c>
      <c r="AM554" s="80">
        <v>0</v>
      </c>
      <c r="AN554" s="80">
        <v>0</v>
      </c>
      <c r="AO554" s="80">
        <v>0</v>
      </c>
      <c r="AP554" s="80">
        <v>0</v>
      </c>
      <c r="AQ554" s="80">
        <v>0</v>
      </c>
      <c r="AR554" s="80">
        <v>0</v>
      </c>
      <c r="AS554" s="80">
        <v>0</v>
      </c>
      <c r="AT554" s="80">
        <v>0</v>
      </c>
      <c r="AU554" s="80">
        <v>0</v>
      </c>
      <c r="AV554" s="80">
        <v>0</v>
      </c>
      <c r="AW554" s="80">
        <v>0</v>
      </c>
      <c r="AX554" s="80">
        <v>0</v>
      </c>
      <c r="AY554" s="80">
        <v>0</v>
      </c>
      <c r="AZ554" s="80">
        <v>0</v>
      </c>
      <c r="BA554" s="80">
        <v>0</v>
      </c>
    </row>
    <row r="555" spans="1:53">
      <c r="A555" s="151" t="s">
        <v>674</v>
      </c>
      <c r="B555" s="80">
        <v>152618</v>
      </c>
      <c r="C555" s="80">
        <v>159263</v>
      </c>
      <c r="D555" s="80">
        <v>207446</v>
      </c>
      <c r="E555" s="80">
        <v>284419</v>
      </c>
      <c r="F555" s="80">
        <v>584649</v>
      </c>
      <c r="G555" s="80">
        <v>444073</v>
      </c>
      <c r="H555" s="80">
        <v>372642</v>
      </c>
      <c r="I555" s="80">
        <v>291732</v>
      </c>
      <c r="J555" s="80">
        <v>294683</v>
      </c>
      <c r="K555" s="80">
        <v>269520</v>
      </c>
      <c r="L555" s="80">
        <v>203126.99999999901</v>
      </c>
      <c r="M555" s="80">
        <v>161810</v>
      </c>
      <c r="N555" s="80">
        <v>3425982</v>
      </c>
      <c r="O555" s="80">
        <v>287529</v>
      </c>
      <c r="P555" s="80">
        <v>287529</v>
      </c>
      <c r="Q555" s="80">
        <v>287529</v>
      </c>
      <c r="R555" s="80">
        <v>287529</v>
      </c>
      <c r="S555" s="80">
        <v>287529</v>
      </c>
      <c r="T555" s="80">
        <v>287529</v>
      </c>
      <c r="U555" s="80">
        <v>287529</v>
      </c>
      <c r="V555" s="80">
        <v>287529</v>
      </c>
      <c r="W555" s="80">
        <v>287529</v>
      </c>
      <c r="X555" s="80">
        <v>287529</v>
      </c>
      <c r="Y555" s="80">
        <v>287529</v>
      </c>
      <c r="Z555" s="80">
        <v>287529</v>
      </c>
      <c r="AA555" s="80">
        <v>3450348</v>
      </c>
      <c r="AB555" s="80">
        <v>286537</v>
      </c>
      <c r="AC555" s="80">
        <v>286537</v>
      </c>
      <c r="AD555" s="80">
        <v>286537</v>
      </c>
      <c r="AE555" s="80">
        <v>286537</v>
      </c>
      <c r="AF555" s="80">
        <v>286537</v>
      </c>
      <c r="AG555" s="80">
        <v>286537</v>
      </c>
      <c r="AH555" s="80">
        <v>286537</v>
      </c>
      <c r="AI555" s="80">
        <v>286537</v>
      </c>
      <c r="AJ555" s="80">
        <v>286537</v>
      </c>
      <c r="AK555" s="80">
        <v>286537</v>
      </c>
      <c r="AL555" s="80">
        <v>286537</v>
      </c>
      <c r="AM555" s="80">
        <v>286537</v>
      </c>
      <c r="AN555" s="80">
        <v>3438443.9999999902</v>
      </c>
      <c r="AO555" s="80">
        <v>286537</v>
      </c>
      <c r="AP555" s="80">
        <v>286537</v>
      </c>
      <c r="AQ555" s="80">
        <v>286537</v>
      </c>
      <c r="AR555" s="80">
        <v>286537</v>
      </c>
      <c r="AS555" s="80">
        <v>286537</v>
      </c>
      <c r="AT555" s="80">
        <v>286537</v>
      </c>
      <c r="AU555" s="80">
        <v>286537</v>
      </c>
      <c r="AV555" s="80">
        <v>286537</v>
      </c>
      <c r="AW555" s="80">
        <v>286537</v>
      </c>
      <c r="AX555" s="80">
        <v>286537</v>
      </c>
      <c r="AY555" s="80">
        <v>286537</v>
      </c>
      <c r="AZ555" s="80">
        <v>286537</v>
      </c>
      <c r="BA555" s="80">
        <v>3438443.9999999902</v>
      </c>
    </row>
    <row r="556" spans="1:53">
      <c r="A556" s="151" t="s">
        <v>675</v>
      </c>
      <c r="B556" s="80">
        <v>0</v>
      </c>
      <c r="C556" s="80">
        <v>0</v>
      </c>
      <c r="D556" s="80">
        <v>0</v>
      </c>
      <c r="E556" s="80">
        <v>0</v>
      </c>
      <c r="F556" s="80">
        <v>0</v>
      </c>
      <c r="G556" s="80">
        <v>0</v>
      </c>
      <c r="H556" s="80">
        <v>0</v>
      </c>
      <c r="I556" s="80">
        <v>0</v>
      </c>
      <c r="J556" s="80">
        <v>0</v>
      </c>
      <c r="K556" s="80">
        <v>0</v>
      </c>
      <c r="L556" s="80">
        <v>0</v>
      </c>
      <c r="M556" s="80">
        <v>0</v>
      </c>
      <c r="N556" s="80">
        <v>0</v>
      </c>
      <c r="O556" s="80">
        <v>0</v>
      </c>
      <c r="P556" s="80">
        <v>0</v>
      </c>
      <c r="Q556" s="80">
        <v>0</v>
      </c>
      <c r="R556" s="80">
        <v>0</v>
      </c>
      <c r="S556" s="80">
        <v>0</v>
      </c>
      <c r="T556" s="80">
        <v>0</v>
      </c>
      <c r="U556" s="80">
        <v>0</v>
      </c>
      <c r="V556" s="80">
        <v>0</v>
      </c>
      <c r="W556" s="80">
        <v>0</v>
      </c>
      <c r="X556" s="80">
        <v>0</v>
      </c>
      <c r="Y556" s="80">
        <v>0</v>
      </c>
      <c r="Z556" s="80">
        <v>0</v>
      </c>
      <c r="AA556" s="80">
        <v>0</v>
      </c>
      <c r="AB556" s="80">
        <v>0</v>
      </c>
      <c r="AC556" s="80">
        <v>0</v>
      </c>
      <c r="AD556" s="80">
        <v>0</v>
      </c>
      <c r="AE556" s="80">
        <v>0</v>
      </c>
      <c r="AF556" s="80">
        <v>0</v>
      </c>
      <c r="AG556" s="80">
        <v>0</v>
      </c>
      <c r="AH556" s="80">
        <v>0</v>
      </c>
      <c r="AI556" s="80">
        <v>0</v>
      </c>
      <c r="AJ556" s="80">
        <v>0</v>
      </c>
      <c r="AK556" s="80">
        <v>0</v>
      </c>
      <c r="AL556" s="80">
        <v>0</v>
      </c>
      <c r="AM556" s="80">
        <v>0</v>
      </c>
      <c r="AN556" s="80">
        <v>0</v>
      </c>
      <c r="AO556" s="80">
        <v>0</v>
      </c>
      <c r="AP556" s="80">
        <v>0</v>
      </c>
      <c r="AQ556" s="80">
        <v>0</v>
      </c>
      <c r="AR556" s="80">
        <v>0</v>
      </c>
      <c r="AS556" s="80">
        <v>0</v>
      </c>
      <c r="AT556" s="80">
        <v>0</v>
      </c>
      <c r="AU556" s="80">
        <v>0</v>
      </c>
      <c r="AV556" s="80">
        <v>0</v>
      </c>
      <c r="AW556" s="80">
        <v>0</v>
      </c>
      <c r="AX556" s="80">
        <v>0</v>
      </c>
      <c r="AY556" s="80">
        <v>0</v>
      </c>
      <c r="AZ556" s="80">
        <v>0</v>
      </c>
      <c r="BA556" s="80">
        <v>0</v>
      </c>
    </row>
    <row r="557" spans="1:53">
      <c r="A557" s="151" t="s">
        <v>676</v>
      </c>
      <c r="B557" s="80">
        <v>0</v>
      </c>
      <c r="C557" s="80">
        <v>0</v>
      </c>
      <c r="D557" s="80">
        <v>0</v>
      </c>
      <c r="E557" s="80">
        <v>0</v>
      </c>
      <c r="F557" s="80">
        <v>0</v>
      </c>
      <c r="G557" s="80">
        <v>0</v>
      </c>
      <c r="H557" s="80">
        <v>0</v>
      </c>
      <c r="I557" s="80">
        <v>0</v>
      </c>
      <c r="J557" s="80">
        <v>0</v>
      </c>
      <c r="K557" s="80">
        <v>0</v>
      </c>
      <c r="L557" s="80">
        <v>0</v>
      </c>
      <c r="M557" s="80">
        <v>0</v>
      </c>
      <c r="N557" s="80">
        <v>0</v>
      </c>
      <c r="O557" s="80">
        <v>0</v>
      </c>
      <c r="P557" s="80">
        <v>0</v>
      </c>
      <c r="Q557" s="80">
        <v>0</v>
      </c>
      <c r="R557" s="80">
        <v>0</v>
      </c>
      <c r="S557" s="80">
        <v>0</v>
      </c>
      <c r="T557" s="80">
        <v>0</v>
      </c>
      <c r="U557" s="80">
        <v>0</v>
      </c>
      <c r="V557" s="80">
        <v>0</v>
      </c>
      <c r="W557" s="80">
        <v>0</v>
      </c>
      <c r="X557" s="80">
        <v>0</v>
      </c>
      <c r="Y557" s="80">
        <v>0</v>
      </c>
      <c r="Z557" s="80">
        <v>0</v>
      </c>
      <c r="AA557" s="80">
        <v>0</v>
      </c>
      <c r="AB557" s="80">
        <v>0</v>
      </c>
      <c r="AC557" s="80">
        <v>0</v>
      </c>
      <c r="AD557" s="80">
        <v>0</v>
      </c>
      <c r="AE557" s="80">
        <v>0</v>
      </c>
      <c r="AF557" s="80">
        <v>0</v>
      </c>
      <c r="AG557" s="80">
        <v>0</v>
      </c>
      <c r="AH557" s="80">
        <v>0</v>
      </c>
      <c r="AI557" s="80">
        <v>0</v>
      </c>
      <c r="AJ557" s="80">
        <v>0</v>
      </c>
      <c r="AK557" s="80">
        <v>0</v>
      </c>
      <c r="AL557" s="80">
        <v>0</v>
      </c>
      <c r="AM557" s="80">
        <v>0</v>
      </c>
      <c r="AN557" s="80">
        <v>0</v>
      </c>
      <c r="AO557" s="80">
        <v>0</v>
      </c>
      <c r="AP557" s="80">
        <v>0</v>
      </c>
      <c r="AQ557" s="80">
        <v>0</v>
      </c>
      <c r="AR557" s="80">
        <v>0</v>
      </c>
      <c r="AS557" s="80">
        <v>0</v>
      </c>
      <c r="AT557" s="80">
        <v>0</v>
      </c>
      <c r="AU557" s="80">
        <v>0</v>
      </c>
      <c r="AV557" s="80">
        <v>0</v>
      </c>
      <c r="AW557" s="80">
        <v>0</v>
      </c>
      <c r="AX557" s="80">
        <v>0</v>
      </c>
      <c r="AY557" s="80">
        <v>0</v>
      </c>
      <c r="AZ557" s="80">
        <v>0</v>
      </c>
      <c r="BA557" s="80">
        <v>0</v>
      </c>
    </row>
    <row r="558" spans="1:53">
      <c r="A558" s="151" t="s">
        <v>677</v>
      </c>
      <c r="B558" s="80">
        <v>0</v>
      </c>
      <c r="C558" s="80">
        <v>0</v>
      </c>
      <c r="D558" s="80">
        <v>0</v>
      </c>
      <c r="E558" s="80">
        <v>0</v>
      </c>
      <c r="F558" s="80">
        <v>0</v>
      </c>
      <c r="G558" s="80">
        <v>0</v>
      </c>
      <c r="H558" s="80">
        <v>0</v>
      </c>
      <c r="I558" s="80">
        <v>0</v>
      </c>
      <c r="J558" s="80">
        <v>0</v>
      </c>
      <c r="K558" s="80">
        <v>0</v>
      </c>
      <c r="L558" s="80">
        <v>0</v>
      </c>
      <c r="M558" s="80">
        <v>0</v>
      </c>
      <c r="N558" s="80">
        <v>0</v>
      </c>
      <c r="O558" s="80">
        <v>0</v>
      </c>
      <c r="P558" s="80">
        <v>0</v>
      </c>
      <c r="Q558" s="80">
        <v>0</v>
      </c>
      <c r="R558" s="80">
        <v>0</v>
      </c>
      <c r="S558" s="80">
        <v>0</v>
      </c>
      <c r="T558" s="80">
        <v>0</v>
      </c>
      <c r="U558" s="80">
        <v>0</v>
      </c>
      <c r="V558" s="80">
        <v>0</v>
      </c>
      <c r="W558" s="80">
        <v>0</v>
      </c>
      <c r="X558" s="80">
        <v>0</v>
      </c>
      <c r="Y558" s="80">
        <v>0</v>
      </c>
      <c r="Z558" s="80">
        <v>0</v>
      </c>
      <c r="AA558" s="80">
        <v>0</v>
      </c>
      <c r="AB558" s="80">
        <v>0</v>
      </c>
      <c r="AC558" s="80">
        <v>0</v>
      </c>
      <c r="AD558" s="80">
        <v>0</v>
      </c>
      <c r="AE558" s="80">
        <v>0</v>
      </c>
      <c r="AF558" s="80">
        <v>0</v>
      </c>
      <c r="AG558" s="80">
        <v>0</v>
      </c>
      <c r="AH558" s="80">
        <v>0</v>
      </c>
      <c r="AI558" s="80">
        <v>0</v>
      </c>
      <c r="AJ558" s="80">
        <v>0</v>
      </c>
      <c r="AK558" s="80">
        <v>0</v>
      </c>
      <c r="AL558" s="80">
        <v>0</v>
      </c>
      <c r="AM558" s="80">
        <v>0</v>
      </c>
      <c r="AN558" s="80">
        <v>0</v>
      </c>
      <c r="AO558" s="80">
        <v>0</v>
      </c>
      <c r="AP558" s="80">
        <v>0</v>
      </c>
      <c r="AQ558" s="80">
        <v>0</v>
      </c>
      <c r="AR558" s="80">
        <v>0</v>
      </c>
      <c r="AS558" s="80">
        <v>0</v>
      </c>
      <c r="AT558" s="80">
        <v>0</v>
      </c>
      <c r="AU558" s="80">
        <v>0</v>
      </c>
      <c r="AV558" s="80">
        <v>0</v>
      </c>
      <c r="AW558" s="80">
        <v>0</v>
      </c>
      <c r="AX558" s="80">
        <v>0</v>
      </c>
      <c r="AY558" s="80">
        <v>0</v>
      </c>
      <c r="AZ558" s="80">
        <v>0</v>
      </c>
      <c r="BA558" s="80">
        <v>0</v>
      </c>
    </row>
    <row r="559" spans="1:53">
      <c r="A559" s="151" t="s">
        <v>678</v>
      </c>
      <c r="B559" s="80">
        <v>0</v>
      </c>
      <c r="C559" s="80">
        <v>0</v>
      </c>
      <c r="D559" s="80">
        <v>0</v>
      </c>
      <c r="E559" s="80">
        <v>0</v>
      </c>
      <c r="F559" s="80">
        <v>0</v>
      </c>
      <c r="G559" s="80">
        <v>0</v>
      </c>
      <c r="H559" s="80">
        <v>0</v>
      </c>
      <c r="I559" s="80">
        <v>0</v>
      </c>
      <c r="J559" s="80">
        <v>0</v>
      </c>
      <c r="K559" s="80">
        <v>0</v>
      </c>
      <c r="L559" s="80">
        <v>0</v>
      </c>
      <c r="M559" s="80">
        <v>0</v>
      </c>
      <c r="N559" s="80">
        <v>0</v>
      </c>
      <c r="O559" s="80">
        <v>0</v>
      </c>
      <c r="P559" s="80">
        <v>0</v>
      </c>
      <c r="Q559" s="80">
        <v>0</v>
      </c>
      <c r="R559" s="80">
        <v>0</v>
      </c>
      <c r="S559" s="80">
        <v>0</v>
      </c>
      <c r="T559" s="80">
        <v>0</v>
      </c>
      <c r="U559" s="80">
        <v>0</v>
      </c>
      <c r="V559" s="80">
        <v>0</v>
      </c>
      <c r="W559" s="80">
        <v>0</v>
      </c>
      <c r="X559" s="80">
        <v>0</v>
      </c>
      <c r="Y559" s="80">
        <v>0</v>
      </c>
      <c r="Z559" s="80">
        <v>0</v>
      </c>
      <c r="AA559" s="80">
        <v>0</v>
      </c>
      <c r="AB559" s="80">
        <v>0</v>
      </c>
      <c r="AC559" s="80">
        <v>0</v>
      </c>
      <c r="AD559" s="80">
        <v>0</v>
      </c>
      <c r="AE559" s="80">
        <v>0</v>
      </c>
      <c r="AF559" s="80">
        <v>0</v>
      </c>
      <c r="AG559" s="80">
        <v>0</v>
      </c>
      <c r="AH559" s="80">
        <v>0</v>
      </c>
      <c r="AI559" s="80">
        <v>0</v>
      </c>
      <c r="AJ559" s="80">
        <v>0</v>
      </c>
      <c r="AK559" s="80">
        <v>0</v>
      </c>
      <c r="AL559" s="80">
        <v>0</v>
      </c>
      <c r="AM559" s="80">
        <v>0</v>
      </c>
      <c r="AN559" s="80">
        <v>0</v>
      </c>
      <c r="AO559" s="80">
        <v>0</v>
      </c>
      <c r="AP559" s="80">
        <v>0</v>
      </c>
      <c r="AQ559" s="80">
        <v>0</v>
      </c>
      <c r="AR559" s="80">
        <v>0</v>
      </c>
      <c r="AS559" s="80">
        <v>0</v>
      </c>
      <c r="AT559" s="80">
        <v>0</v>
      </c>
      <c r="AU559" s="80">
        <v>0</v>
      </c>
      <c r="AV559" s="80">
        <v>0</v>
      </c>
      <c r="AW559" s="80">
        <v>0</v>
      </c>
      <c r="AX559" s="80">
        <v>0</v>
      </c>
      <c r="AY559" s="80">
        <v>0</v>
      </c>
      <c r="AZ559" s="80">
        <v>0</v>
      </c>
      <c r="BA559" s="80">
        <v>0</v>
      </c>
    </row>
    <row r="560" spans="1:53">
      <c r="A560" s="151" t="s">
        <v>679</v>
      </c>
      <c r="B560" s="80">
        <v>0</v>
      </c>
      <c r="C560" s="80">
        <v>0</v>
      </c>
      <c r="D560" s="80">
        <v>0</v>
      </c>
      <c r="E560" s="80">
        <v>0</v>
      </c>
      <c r="F560" s="80">
        <v>0</v>
      </c>
      <c r="G560" s="80">
        <v>0</v>
      </c>
      <c r="H560" s="80">
        <v>0</v>
      </c>
      <c r="I560" s="80">
        <v>0</v>
      </c>
      <c r="J560" s="80">
        <v>0</v>
      </c>
      <c r="K560" s="80">
        <v>0</v>
      </c>
      <c r="L560" s="80">
        <v>0</v>
      </c>
      <c r="M560" s="80">
        <v>0</v>
      </c>
      <c r="N560" s="80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80">
        <v>0</v>
      </c>
      <c r="U560" s="80">
        <v>0</v>
      </c>
      <c r="V560" s="80">
        <v>0</v>
      </c>
      <c r="W560" s="80">
        <v>0</v>
      </c>
      <c r="X560" s="80">
        <v>0</v>
      </c>
      <c r="Y560" s="80">
        <v>0</v>
      </c>
      <c r="Z560" s="80">
        <v>0</v>
      </c>
      <c r="AA560" s="80">
        <v>0</v>
      </c>
      <c r="AB560" s="80">
        <v>0</v>
      </c>
      <c r="AC560" s="80">
        <v>0</v>
      </c>
      <c r="AD560" s="80">
        <v>0</v>
      </c>
      <c r="AE560" s="80">
        <v>0</v>
      </c>
      <c r="AF560" s="80">
        <v>0</v>
      </c>
      <c r="AG560" s="80">
        <v>0</v>
      </c>
      <c r="AH560" s="80">
        <v>0</v>
      </c>
      <c r="AI560" s="80">
        <v>0</v>
      </c>
      <c r="AJ560" s="80">
        <v>0</v>
      </c>
      <c r="AK560" s="80">
        <v>0</v>
      </c>
      <c r="AL560" s="80">
        <v>0</v>
      </c>
      <c r="AM560" s="80">
        <v>0</v>
      </c>
      <c r="AN560" s="80">
        <v>0</v>
      </c>
      <c r="AO560" s="80">
        <v>0</v>
      </c>
      <c r="AP560" s="80">
        <v>0</v>
      </c>
      <c r="AQ560" s="80">
        <v>0</v>
      </c>
      <c r="AR560" s="80">
        <v>0</v>
      </c>
      <c r="AS560" s="80">
        <v>0</v>
      </c>
      <c r="AT560" s="80">
        <v>0</v>
      </c>
      <c r="AU560" s="80">
        <v>0</v>
      </c>
      <c r="AV560" s="80">
        <v>0</v>
      </c>
      <c r="AW560" s="80">
        <v>0</v>
      </c>
      <c r="AX560" s="80">
        <v>0</v>
      </c>
      <c r="AY560" s="80">
        <v>0</v>
      </c>
      <c r="AZ560" s="80">
        <v>0</v>
      </c>
      <c r="BA560" s="80">
        <v>0</v>
      </c>
    </row>
    <row r="561" spans="1:53">
      <c r="A561" s="151" t="s">
        <v>680</v>
      </c>
      <c r="B561" s="80">
        <v>822645</v>
      </c>
      <c r="C561" s="80">
        <v>893078</v>
      </c>
      <c r="D561" s="80">
        <v>912768</v>
      </c>
      <c r="E561" s="80">
        <v>935200</v>
      </c>
      <c r="F561" s="80">
        <v>1000420</v>
      </c>
      <c r="G561" s="80">
        <v>1200323</v>
      </c>
      <c r="H561" s="80">
        <v>1252697</v>
      </c>
      <c r="I561" s="80">
        <v>1279480</v>
      </c>
      <c r="J561" s="80">
        <v>1283161</v>
      </c>
      <c r="K561" s="80">
        <v>1161347</v>
      </c>
      <c r="L561" s="80">
        <v>1122711</v>
      </c>
      <c r="M561" s="80">
        <v>1028589</v>
      </c>
      <c r="N561" s="80">
        <v>12892419</v>
      </c>
      <c r="O561" s="80">
        <v>1018189</v>
      </c>
      <c r="P561" s="80">
        <v>1018189</v>
      </c>
      <c r="Q561" s="80">
        <v>1018189</v>
      </c>
      <c r="R561" s="80">
        <v>1018189</v>
      </c>
      <c r="S561" s="80">
        <v>1018189</v>
      </c>
      <c r="T561" s="80">
        <v>1018189</v>
      </c>
      <c r="U561" s="80">
        <v>1018189</v>
      </c>
      <c r="V561" s="80">
        <v>1018189</v>
      </c>
      <c r="W561" s="80">
        <v>1018189</v>
      </c>
      <c r="X561" s="80">
        <v>1018189</v>
      </c>
      <c r="Y561" s="80">
        <v>1018189</v>
      </c>
      <c r="Z561" s="80">
        <v>1018189</v>
      </c>
      <c r="AA561" s="80">
        <v>12218268</v>
      </c>
      <c r="AB561" s="80">
        <v>1020900</v>
      </c>
      <c r="AC561" s="80">
        <v>1020900</v>
      </c>
      <c r="AD561" s="80">
        <v>1020900</v>
      </c>
      <c r="AE561" s="80">
        <v>1020900</v>
      </c>
      <c r="AF561" s="80">
        <v>1020900</v>
      </c>
      <c r="AG561" s="80">
        <v>1020900</v>
      </c>
      <c r="AH561" s="80">
        <v>1020900</v>
      </c>
      <c r="AI561" s="80">
        <v>1020900</v>
      </c>
      <c r="AJ561" s="80">
        <v>1020900</v>
      </c>
      <c r="AK561" s="80">
        <v>1020900</v>
      </c>
      <c r="AL561" s="80">
        <v>1020900</v>
      </c>
      <c r="AM561" s="80">
        <v>1020900</v>
      </c>
      <c r="AN561" s="80">
        <v>12250799.999999899</v>
      </c>
      <c r="AO561" s="80">
        <v>971992</v>
      </c>
      <c r="AP561" s="80">
        <v>971992</v>
      </c>
      <c r="AQ561" s="80">
        <v>971992</v>
      </c>
      <c r="AR561" s="80">
        <v>971992</v>
      </c>
      <c r="AS561" s="80">
        <v>971992</v>
      </c>
      <c r="AT561" s="80">
        <v>971992</v>
      </c>
      <c r="AU561" s="80">
        <v>971992</v>
      </c>
      <c r="AV561" s="80">
        <v>971992</v>
      </c>
      <c r="AW561" s="80">
        <v>971992</v>
      </c>
      <c r="AX561" s="80">
        <v>971992</v>
      </c>
      <c r="AY561" s="80">
        <v>971992</v>
      </c>
      <c r="AZ561" s="80">
        <v>971992</v>
      </c>
      <c r="BA561" s="80">
        <v>11663904</v>
      </c>
    </row>
    <row r="562" spans="1:53">
      <c r="A562" s="151" t="s">
        <v>681</v>
      </c>
      <c r="B562" s="80">
        <v>0</v>
      </c>
      <c r="C562" s="80">
        <v>0</v>
      </c>
      <c r="D562" s="80">
        <v>0</v>
      </c>
      <c r="E562" s="80">
        <v>0</v>
      </c>
      <c r="F562" s="80">
        <v>0</v>
      </c>
      <c r="G562" s="80">
        <v>0</v>
      </c>
      <c r="H562" s="80">
        <v>0</v>
      </c>
      <c r="I562" s="80">
        <v>0</v>
      </c>
      <c r="J562" s="80">
        <v>0</v>
      </c>
      <c r="K562" s="80">
        <v>0</v>
      </c>
      <c r="L562" s="80">
        <v>0</v>
      </c>
      <c r="M562" s="80">
        <v>0</v>
      </c>
      <c r="N562" s="80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80">
        <v>0</v>
      </c>
      <c r="U562" s="80">
        <v>0</v>
      </c>
      <c r="V562" s="80">
        <v>0</v>
      </c>
      <c r="W562" s="80">
        <v>0</v>
      </c>
      <c r="X562" s="80">
        <v>0</v>
      </c>
      <c r="Y562" s="80">
        <v>0</v>
      </c>
      <c r="Z562" s="80">
        <v>0</v>
      </c>
      <c r="AA562" s="80">
        <v>0</v>
      </c>
      <c r="AB562" s="80">
        <v>0</v>
      </c>
      <c r="AC562" s="80">
        <v>0</v>
      </c>
      <c r="AD562" s="80">
        <v>0</v>
      </c>
      <c r="AE562" s="80">
        <v>0</v>
      </c>
      <c r="AF562" s="80">
        <v>0</v>
      </c>
      <c r="AG562" s="80">
        <v>0</v>
      </c>
      <c r="AH562" s="80">
        <v>0</v>
      </c>
      <c r="AI562" s="80">
        <v>0</v>
      </c>
      <c r="AJ562" s="80">
        <v>0</v>
      </c>
      <c r="AK562" s="80">
        <v>0</v>
      </c>
      <c r="AL562" s="80">
        <v>0</v>
      </c>
      <c r="AM562" s="80">
        <v>0</v>
      </c>
      <c r="AN562" s="80">
        <v>0</v>
      </c>
      <c r="AO562" s="80">
        <v>0</v>
      </c>
      <c r="AP562" s="80">
        <v>0</v>
      </c>
      <c r="AQ562" s="80">
        <v>0</v>
      </c>
      <c r="AR562" s="80">
        <v>0</v>
      </c>
      <c r="AS562" s="80">
        <v>0</v>
      </c>
      <c r="AT562" s="80">
        <v>0</v>
      </c>
      <c r="AU562" s="80">
        <v>0</v>
      </c>
      <c r="AV562" s="80">
        <v>0</v>
      </c>
      <c r="AW562" s="80">
        <v>0</v>
      </c>
      <c r="AX562" s="80">
        <v>0</v>
      </c>
      <c r="AY562" s="80">
        <v>0</v>
      </c>
      <c r="AZ562" s="80">
        <v>0</v>
      </c>
      <c r="BA562" s="80">
        <v>0</v>
      </c>
    </row>
    <row r="563" spans="1:53">
      <c r="A563" s="151" t="s">
        <v>682</v>
      </c>
      <c r="B563" s="80">
        <v>0</v>
      </c>
      <c r="C563" s="80">
        <v>0</v>
      </c>
      <c r="D563" s="80">
        <v>0</v>
      </c>
      <c r="E563" s="80">
        <v>0</v>
      </c>
      <c r="F563" s="80">
        <v>0</v>
      </c>
      <c r="G563" s="80">
        <v>0</v>
      </c>
      <c r="H563" s="80">
        <v>0</v>
      </c>
      <c r="I563" s="80">
        <v>0</v>
      </c>
      <c r="J563" s="80">
        <v>0</v>
      </c>
      <c r="K563" s="80">
        <v>0</v>
      </c>
      <c r="L563" s="80">
        <v>0</v>
      </c>
      <c r="M563" s="80">
        <v>0</v>
      </c>
      <c r="N563" s="80">
        <v>0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80">
        <v>0</v>
      </c>
      <c r="U563" s="80">
        <v>0</v>
      </c>
      <c r="V563" s="80">
        <v>0</v>
      </c>
      <c r="W563" s="80">
        <v>0</v>
      </c>
      <c r="X563" s="80">
        <v>0</v>
      </c>
      <c r="Y563" s="80">
        <v>0</v>
      </c>
      <c r="Z563" s="80">
        <v>0</v>
      </c>
      <c r="AA563" s="80">
        <v>0</v>
      </c>
      <c r="AB563" s="80">
        <v>0</v>
      </c>
      <c r="AC563" s="80">
        <v>0</v>
      </c>
      <c r="AD563" s="80">
        <v>0</v>
      </c>
      <c r="AE563" s="80">
        <v>0</v>
      </c>
      <c r="AF563" s="80">
        <v>0</v>
      </c>
      <c r="AG563" s="80">
        <v>0</v>
      </c>
      <c r="AH563" s="80">
        <v>0</v>
      </c>
      <c r="AI563" s="80">
        <v>0</v>
      </c>
      <c r="AJ563" s="80">
        <v>0</v>
      </c>
      <c r="AK563" s="80">
        <v>0</v>
      </c>
      <c r="AL563" s="80">
        <v>0</v>
      </c>
      <c r="AM563" s="80">
        <v>0</v>
      </c>
      <c r="AN563" s="80">
        <v>0</v>
      </c>
      <c r="AO563" s="80">
        <v>0</v>
      </c>
      <c r="AP563" s="80">
        <v>0</v>
      </c>
      <c r="AQ563" s="80">
        <v>0</v>
      </c>
      <c r="AR563" s="80">
        <v>0</v>
      </c>
      <c r="AS563" s="80">
        <v>0</v>
      </c>
      <c r="AT563" s="80">
        <v>0</v>
      </c>
      <c r="AU563" s="80">
        <v>0</v>
      </c>
      <c r="AV563" s="80">
        <v>0</v>
      </c>
      <c r="AW563" s="80">
        <v>0</v>
      </c>
      <c r="AX563" s="80">
        <v>0</v>
      </c>
      <c r="AY563" s="80">
        <v>0</v>
      </c>
      <c r="AZ563" s="80">
        <v>0</v>
      </c>
      <c r="BA563" s="80">
        <v>0</v>
      </c>
    </row>
    <row r="564" spans="1:53">
      <c r="A564" s="151" t="s">
        <v>683</v>
      </c>
      <c r="B564" s="80">
        <v>0</v>
      </c>
      <c r="C564" s="80">
        <v>0</v>
      </c>
      <c r="D564" s="80">
        <v>0</v>
      </c>
      <c r="E564" s="80">
        <v>0</v>
      </c>
      <c r="F564" s="80">
        <v>0</v>
      </c>
      <c r="G564" s="80">
        <v>0</v>
      </c>
      <c r="H564" s="80">
        <v>0</v>
      </c>
      <c r="I564" s="80">
        <v>0</v>
      </c>
      <c r="J564" s="80">
        <v>0</v>
      </c>
      <c r="K564" s="80">
        <v>0</v>
      </c>
      <c r="L564" s="80">
        <v>0</v>
      </c>
      <c r="M564" s="80">
        <v>0</v>
      </c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80">
        <v>0</v>
      </c>
      <c r="V564" s="80">
        <v>0</v>
      </c>
      <c r="W564" s="80">
        <v>0</v>
      </c>
      <c r="X564" s="80">
        <v>0</v>
      </c>
      <c r="Y564" s="80">
        <v>0</v>
      </c>
      <c r="Z564" s="80">
        <v>0</v>
      </c>
      <c r="AA564" s="80">
        <v>0</v>
      </c>
      <c r="AB564" s="80">
        <v>0</v>
      </c>
      <c r="AC564" s="80">
        <v>0</v>
      </c>
      <c r="AD564" s="80">
        <v>0</v>
      </c>
      <c r="AE564" s="80">
        <v>0</v>
      </c>
      <c r="AF564" s="80">
        <v>0</v>
      </c>
      <c r="AG564" s="80">
        <v>0</v>
      </c>
      <c r="AH564" s="80">
        <v>0</v>
      </c>
      <c r="AI564" s="80">
        <v>0</v>
      </c>
      <c r="AJ564" s="80">
        <v>0</v>
      </c>
      <c r="AK564" s="80">
        <v>0</v>
      </c>
      <c r="AL564" s="80">
        <v>0</v>
      </c>
      <c r="AM564" s="80">
        <v>0</v>
      </c>
      <c r="AN564" s="80">
        <v>0</v>
      </c>
      <c r="AO564" s="80">
        <v>0</v>
      </c>
      <c r="AP564" s="80">
        <v>0</v>
      </c>
      <c r="AQ564" s="80">
        <v>0</v>
      </c>
      <c r="AR564" s="80">
        <v>0</v>
      </c>
      <c r="AS564" s="80">
        <v>0</v>
      </c>
      <c r="AT564" s="80">
        <v>0</v>
      </c>
      <c r="AU564" s="80">
        <v>0</v>
      </c>
      <c r="AV564" s="80">
        <v>0</v>
      </c>
      <c r="AW564" s="80">
        <v>0</v>
      </c>
      <c r="AX564" s="80">
        <v>0</v>
      </c>
      <c r="AY564" s="80">
        <v>0</v>
      </c>
      <c r="AZ564" s="80">
        <v>0</v>
      </c>
      <c r="BA564" s="80">
        <v>0</v>
      </c>
    </row>
    <row r="565" spans="1:53">
      <c r="A565" s="151" t="s">
        <v>684</v>
      </c>
      <c r="B565" s="80">
        <v>975263</v>
      </c>
      <c r="C565" s="80">
        <v>1052341</v>
      </c>
      <c r="D565" s="80">
        <v>1120214</v>
      </c>
      <c r="E565" s="80">
        <v>1219619</v>
      </c>
      <c r="F565" s="80">
        <v>1585069</v>
      </c>
      <c r="G565" s="80">
        <v>1644396</v>
      </c>
      <c r="H565" s="80">
        <v>1625339</v>
      </c>
      <c r="I565" s="80">
        <v>1571212</v>
      </c>
      <c r="J565" s="80">
        <v>1577844</v>
      </c>
      <c r="K565" s="80">
        <v>1430867</v>
      </c>
      <c r="L565" s="80">
        <v>1325838</v>
      </c>
      <c r="M565" s="80">
        <v>1190399</v>
      </c>
      <c r="N565" s="80">
        <v>16318400.999999899</v>
      </c>
      <c r="O565" s="80">
        <v>1305717.99999999</v>
      </c>
      <c r="P565" s="80">
        <v>1305717.99999999</v>
      </c>
      <c r="Q565" s="80">
        <v>1305717.99999999</v>
      </c>
      <c r="R565" s="80">
        <v>1305717.99999999</v>
      </c>
      <c r="S565" s="80">
        <v>1305717.99999999</v>
      </c>
      <c r="T565" s="80">
        <v>1305717.99999999</v>
      </c>
      <c r="U565" s="80">
        <v>1305717.99999999</v>
      </c>
      <c r="V565" s="80">
        <v>1305717.99999999</v>
      </c>
      <c r="W565" s="80">
        <v>1305717.99999999</v>
      </c>
      <c r="X565" s="80">
        <v>1305717.99999999</v>
      </c>
      <c r="Y565" s="80">
        <v>1305717.99999999</v>
      </c>
      <c r="Z565" s="80">
        <v>1305717.99999999</v>
      </c>
      <c r="AA565" s="80">
        <v>15668616</v>
      </c>
      <c r="AB565" s="80">
        <v>1307437</v>
      </c>
      <c r="AC565" s="80">
        <v>1307437</v>
      </c>
      <c r="AD565" s="80">
        <v>1307437</v>
      </c>
      <c r="AE565" s="80">
        <v>1307437</v>
      </c>
      <c r="AF565" s="80">
        <v>1307437</v>
      </c>
      <c r="AG565" s="80">
        <v>1307437</v>
      </c>
      <c r="AH565" s="80">
        <v>1307437</v>
      </c>
      <c r="AI565" s="80">
        <v>1307437</v>
      </c>
      <c r="AJ565" s="80">
        <v>1307437</v>
      </c>
      <c r="AK565" s="80">
        <v>1307437</v>
      </c>
      <c r="AL565" s="80">
        <v>1307437</v>
      </c>
      <c r="AM565" s="80">
        <v>1307437</v>
      </c>
      <c r="AN565" s="80">
        <v>15689243.999999899</v>
      </c>
      <c r="AO565" s="80">
        <v>1258529</v>
      </c>
      <c r="AP565" s="80">
        <v>1258529</v>
      </c>
      <c r="AQ565" s="80">
        <v>1258529</v>
      </c>
      <c r="AR565" s="80">
        <v>1258529</v>
      </c>
      <c r="AS565" s="80">
        <v>1258529</v>
      </c>
      <c r="AT565" s="80">
        <v>1258529</v>
      </c>
      <c r="AU565" s="80">
        <v>1258529</v>
      </c>
      <c r="AV565" s="80">
        <v>1258529</v>
      </c>
      <c r="AW565" s="80">
        <v>1258529</v>
      </c>
      <c r="AX565" s="80">
        <v>1258529</v>
      </c>
      <c r="AY565" s="80">
        <v>1258529</v>
      </c>
      <c r="AZ565" s="80">
        <v>1258529</v>
      </c>
      <c r="BA565" s="80">
        <v>15102348</v>
      </c>
    </row>
    <row r="566" spans="1:53">
      <c r="A566" s="153" t="s">
        <v>685</v>
      </c>
    </row>
    <row r="567" spans="1:53">
      <c r="A567" s="151" t="s">
        <v>686</v>
      </c>
      <c r="B567" s="80">
        <v>0</v>
      </c>
      <c r="C567" s="80">
        <v>0</v>
      </c>
      <c r="D567" s="80">
        <v>0</v>
      </c>
      <c r="E567" s="80">
        <v>0</v>
      </c>
      <c r="F567" s="80">
        <v>0</v>
      </c>
      <c r="G567" s="80">
        <v>0</v>
      </c>
      <c r="H567" s="80">
        <v>0</v>
      </c>
      <c r="I567" s="80">
        <v>0</v>
      </c>
      <c r="J567" s="80">
        <v>0</v>
      </c>
      <c r="K567" s="80">
        <v>0</v>
      </c>
      <c r="L567" s="80">
        <v>0</v>
      </c>
      <c r="M567" s="80">
        <v>0</v>
      </c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80">
        <v>0</v>
      </c>
      <c r="V567" s="80">
        <v>0</v>
      </c>
      <c r="W567" s="80">
        <v>0</v>
      </c>
      <c r="X567" s="80">
        <v>0</v>
      </c>
      <c r="Y567" s="80">
        <v>0</v>
      </c>
      <c r="Z567" s="80">
        <v>0</v>
      </c>
      <c r="AA567" s="80">
        <v>0</v>
      </c>
      <c r="AB567" s="80">
        <v>0</v>
      </c>
      <c r="AC567" s="80">
        <v>0</v>
      </c>
      <c r="AD567" s="80">
        <v>0</v>
      </c>
      <c r="AE567" s="80">
        <v>0</v>
      </c>
      <c r="AF567" s="80">
        <v>0</v>
      </c>
      <c r="AG567" s="80">
        <v>0</v>
      </c>
      <c r="AH567" s="80">
        <v>0</v>
      </c>
      <c r="AI567" s="80">
        <v>0</v>
      </c>
      <c r="AJ567" s="80">
        <v>0</v>
      </c>
      <c r="AK567" s="80">
        <v>0</v>
      </c>
      <c r="AL567" s="80">
        <v>0</v>
      </c>
      <c r="AM567" s="80">
        <v>0</v>
      </c>
      <c r="AN567" s="80">
        <v>0</v>
      </c>
      <c r="AO567" s="80">
        <v>0</v>
      </c>
      <c r="AP567" s="80">
        <v>0</v>
      </c>
      <c r="AQ567" s="80">
        <v>0</v>
      </c>
      <c r="AR567" s="80">
        <v>0</v>
      </c>
      <c r="AS567" s="80">
        <v>0</v>
      </c>
      <c r="AT567" s="80">
        <v>0</v>
      </c>
      <c r="AU567" s="80">
        <v>0</v>
      </c>
      <c r="AV567" s="80">
        <v>0</v>
      </c>
      <c r="AW567" s="80">
        <v>0</v>
      </c>
      <c r="AX567" s="80">
        <v>0</v>
      </c>
      <c r="AY567" s="80">
        <v>0</v>
      </c>
      <c r="AZ567" s="80">
        <v>0</v>
      </c>
      <c r="BA567" s="80">
        <v>0</v>
      </c>
    </row>
    <row r="568" spans="1:53">
      <c r="A568" s="151" t="s">
        <v>687</v>
      </c>
      <c r="B568" s="80">
        <v>0</v>
      </c>
      <c r="C568" s="80">
        <v>0</v>
      </c>
      <c r="D568" s="80">
        <v>0</v>
      </c>
      <c r="E568" s="80">
        <v>0</v>
      </c>
      <c r="F568" s="80">
        <v>0</v>
      </c>
      <c r="G568" s="80">
        <v>0</v>
      </c>
      <c r="H568" s="80">
        <v>0</v>
      </c>
      <c r="I568" s="80">
        <v>0</v>
      </c>
      <c r="J568" s="80">
        <v>0</v>
      </c>
      <c r="K568" s="80">
        <v>0</v>
      </c>
      <c r="L568" s="80">
        <v>0</v>
      </c>
      <c r="M568" s="80">
        <v>0</v>
      </c>
      <c r="N568" s="80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80">
        <v>0</v>
      </c>
      <c r="U568" s="80">
        <v>0</v>
      </c>
      <c r="V568" s="80">
        <v>0</v>
      </c>
      <c r="W568" s="80">
        <v>0</v>
      </c>
      <c r="X568" s="80">
        <v>0</v>
      </c>
      <c r="Y568" s="80">
        <v>0</v>
      </c>
      <c r="Z568" s="80">
        <v>0</v>
      </c>
      <c r="AA568" s="80">
        <v>0</v>
      </c>
      <c r="AB568" s="80">
        <v>0</v>
      </c>
      <c r="AC568" s="80">
        <v>0</v>
      </c>
      <c r="AD568" s="80">
        <v>0</v>
      </c>
      <c r="AE568" s="80">
        <v>0</v>
      </c>
      <c r="AF568" s="80">
        <v>0</v>
      </c>
      <c r="AG568" s="80">
        <v>0</v>
      </c>
      <c r="AH568" s="80">
        <v>0</v>
      </c>
      <c r="AI568" s="80">
        <v>0</v>
      </c>
      <c r="AJ568" s="80">
        <v>0</v>
      </c>
      <c r="AK568" s="80">
        <v>0</v>
      </c>
      <c r="AL568" s="80">
        <v>0</v>
      </c>
      <c r="AM568" s="80">
        <v>0</v>
      </c>
      <c r="AN568" s="80">
        <v>0</v>
      </c>
      <c r="AO568" s="80">
        <v>0</v>
      </c>
      <c r="AP568" s="80">
        <v>0</v>
      </c>
      <c r="AQ568" s="80">
        <v>0</v>
      </c>
      <c r="AR568" s="80">
        <v>0</v>
      </c>
      <c r="AS568" s="80">
        <v>0</v>
      </c>
      <c r="AT568" s="80">
        <v>0</v>
      </c>
      <c r="AU568" s="80">
        <v>0</v>
      </c>
      <c r="AV568" s="80">
        <v>0</v>
      </c>
      <c r="AW568" s="80">
        <v>0</v>
      </c>
      <c r="AX568" s="80">
        <v>0</v>
      </c>
      <c r="AY568" s="80">
        <v>0</v>
      </c>
      <c r="AZ568" s="80">
        <v>0</v>
      </c>
      <c r="BA568" s="80">
        <v>0</v>
      </c>
    </row>
    <row r="569" spans="1:53">
      <c r="A569" s="151" t="s">
        <v>688</v>
      </c>
      <c r="B569" s="80">
        <v>0</v>
      </c>
      <c r="C569" s="80">
        <v>0</v>
      </c>
      <c r="D569" s="80">
        <v>0</v>
      </c>
      <c r="E569" s="80">
        <v>0</v>
      </c>
      <c r="F569" s="80">
        <v>0</v>
      </c>
      <c r="G569" s="80">
        <v>0</v>
      </c>
      <c r="H569" s="80">
        <v>0</v>
      </c>
      <c r="I569" s="80">
        <v>0</v>
      </c>
      <c r="J569" s="80">
        <v>0</v>
      </c>
      <c r="K569" s="80">
        <v>0</v>
      </c>
      <c r="L569" s="80">
        <v>0</v>
      </c>
      <c r="M569" s="80">
        <v>0</v>
      </c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80">
        <v>0</v>
      </c>
      <c r="V569" s="80">
        <v>0</v>
      </c>
      <c r="W569" s="80">
        <v>0</v>
      </c>
      <c r="X569" s="80">
        <v>0</v>
      </c>
      <c r="Y569" s="80">
        <v>0</v>
      </c>
      <c r="Z569" s="80">
        <v>0</v>
      </c>
      <c r="AA569" s="80">
        <v>0</v>
      </c>
      <c r="AB569" s="80">
        <v>0</v>
      </c>
      <c r="AC569" s="80">
        <v>0</v>
      </c>
      <c r="AD569" s="80">
        <v>0</v>
      </c>
      <c r="AE569" s="80">
        <v>0</v>
      </c>
      <c r="AF569" s="80">
        <v>0</v>
      </c>
      <c r="AG569" s="80">
        <v>0</v>
      </c>
      <c r="AH569" s="80">
        <v>0</v>
      </c>
      <c r="AI569" s="80">
        <v>0</v>
      </c>
      <c r="AJ569" s="80">
        <v>0</v>
      </c>
      <c r="AK569" s="80">
        <v>0</v>
      </c>
      <c r="AL569" s="80">
        <v>0</v>
      </c>
      <c r="AM569" s="80">
        <v>0</v>
      </c>
      <c r="AN569" s="80">
        <v>0</v>
      </c>
      <c r="AO569" s="80">
        <v>0</v>
      </c>
      <c r="AP569" s="80">
        <v>0</v>
      </c>
      <c r="AQ569" s="80">
        <v>0</v>
      </c>
      <c r="AR569" s="80">
        <v>0</v>
      </c>
      <c r="AS569" s="80">
        <v>0</v>
      </c>
      <c r="AT569" s="80">
        <v>0</v>
      </c>
      <c r="AU569" s="80">
        <v>0</v>
      </c>
      <c r="AV569" s="80">
        <v>0</v>
      </c>
      <c r="AW569" s="80">
        <v>0</v>
      </c>
      <c r="AX569" s="80">
        <v>0</v>
      </c>
      <c r="AY569" s="80">
        <v>0</v>
      </c>
      <c r="AZ569" s="80">
        <v>0</v>
      </c>
      <c r="BA569" s="80">
        <v>0</v>
      </c>
    </row>
    <row r="570" spans="1:53">
      <c r="A570" s="151" t="s">
        <v>689</v>
      </c>
      <c r="B570" s="80">
        <v>1246676</v>
      </c>
      <c r="C570" s="80">
        <v>1240257</v>
      </c>
      <c r="D570" s="80">
        <v>1237449.99999999</v>
      </c>
      <c r="E570" s="80">
        <v>1232607</v>
      </c>
      <c r="F570" s="80">
        <v>1237140</v>
      </c>
      <c r="G570" s="80">
        <v>1227849</v>
      </c>
      <c r="H570" s="80">
        <v>1231650</v>
      </c>
      <c r="I570" s="80">
        <v>1239095</v>
      </c>
      <c r="J570" s="80">
        <v>1235276</v>
      </c>
      <c r="K570" s="80">
        <v>1237568</v>
      </c>
      <c r="L570" s="80">
        <v>1246205</v>
      </c>
      <c r="M570" s="80">
        <v>1233235.99999999</v>
      </c>
      <c r="N570" s="80">
        <v>14845008.999999899</v>
      </c>
      <c r="O570" s="80">
        <v>1290088</v>
      </c>
      <c r="P570" s="80">
        <v>1290088</v>
      </c>
      <c r="Q570" s="80">
        <v>1290088</v>
      </c>
      <c r="R570" s="80">
        <v>1290088</v>
      </c>
      <c r="S570" s="80">
        <v>1290088</v>
      </c>
      <c r="T570" s="80">
        <v>1290088</v>
      </c>
      <c r="U570" s="80">
        <v>1290088</v>
      </c>
      <c r="V570" s="80">
        <v>1290088</v>
      </c>
      <c r="W570" s="80">
        <v>1290088</v>
      </c>
      <c r="X570" s="80">
        <v>1290088</v>
      </c>
      <c r="Y570" s="80">
        <v>1290088</v>
      </c>
      <c r="Z570" s="80">
        <v>1290088</v>
      </c>
      <c r="AA570" s="80">
        <v>15481055.999999899</v>
      </c>
      <c r="AB570" s="80">
        <v>1084286</v>
      </c>
      <c r="AC570" s="80">
        <v>1084286</v>
      </c>
      <c r="AD570" s="80">
        <v>1084286</v>
      </c>
      <c r="AE570" s="80">
        <v>1084286</v>
      </c>
      <c r="AF570" s="80">
        <v>1084286</v>
      </c>
      <c r="AG570" s="80">
        <v>1084286</v>
      </c>
      <c r="AH570" s="80">
        <v>1084286</v>
      </c>
      <c r="AI570" s="80">
        <v>1084286</v>
      </c>
      <c r="AJ570" s="80">
        <v>1084286</v>
      </c>
      <c r="AK570" s="80">
        <v>1084286</v>
      </c>
      <c r="AL570" s="80">
        <v>1084286</v>
      </c>
      <c r="AM570" s="80">
        <v>1084286</v>
      </c>
      <c r="AN570" s="80">
        <v>13011432</v>
      </c>
      <c r="AO570" s="80">
        <v>1084286</v>
      </c>
      <c r="AP570" s="80">
        <v>1084286</v>
      </c>
      <c r="AQ570" s="80">
        <v>1084286</v>
      </c>
      <c r="AR570" s="80">
        <v>1084286</v>
      </c>
      <c r="AS570" s="80">
        <v>1084286</v>
      </c>
      <c r="AT570" s="80">
        <v>1084286</v>
      </c>
      <c r="AU570" s="80">
        <v>1084286</v>
      </c>
      <c r="AV570" s="80">
        <v>1084286</v>
      </c>
      <c r="AW570" s="80">
        <v>1084286</v>
      </c>
      <c r="AX570" s="80">
        <v>1084286</v>
      </c>
      <c r="AY570" s="80">
        <v>1084286</v>
      </c>
      <c r="AZ570" s="80">
        <v>1084286</v>
      </c>
      <c r="BA570" s="80">
        <v>13011432</v>
      </c>
    </row>
    <row r="571" spans="1:53">
      <c r="A571" s="151" t="s">
        <v>690</v>
      </c>
      <c r="B571" s="80">
        <v>0</v>
      </c>
      <c r="C571" s="80">
        <v>0</v>
      </c>
      <c r="D571" s="80">
        <v>0</v>
      </c>
      <c r="E571" s="80">
        <v>0</v>
      </c>
      <c r="F571" s="80">
        <v>0</v>
      </c>
      <c r="G571" s="80">
        <v>0</v>
      </c>
      <c r="H571" s="80">
        <v>0</v>
      </c>
      <c r="I571" s="80">
        <v>0</v>
      </c>
      <c r="J571" s="80">
        <v>0</v>
      </c>
      <c r="K571" s="80">
        <v>0</v>
      </c>
      <c r="L571" s="80">
        <v>0</v>
      </c>
      <c r="M571" s="80">
        <v>0</v>
      </c>
      <c r="N571" s="80">
        <v>0</v>
      </c>
      <c r="O571" s="80">
        <v>0</v>
      </c>
      <c r="P571" s="80">
        <v>0</v>
      </c>
      <c r="Q571" s="80">
        <v>0</v>
      </c>
      <c r="R571" s="80">
        <v>0</v>
      </c>
      <c r="S571" s="80">
        <v>0</v>
      </c>
      <c r="T571" s="80">
        <v>0</v>
      </c>
      <c r="U571" s="80">
        <v>0</v>
      </c>
      <c r="V571" s="80">
        <v>0</v>
      </c>
      <c r="W571" s="80">
        <v>0</v>
      </c>
      <c r="X571" s="80">
        <v>0</v>
      </c>
      <c r="Y571" s="80">
        <v>0</v>
      </c>
      <c r="Z571" s="80">
        <v>0</v>
      </c>
      <c r="AA571" s="80">
        <v>0</v>
      </c>
      <c r="AB571" s="80">
        <v>0</v>
      </c>
      <c r="AC571" s="80">
        <v>0</v>
      </c>
      <c r="AD571" s="80">
        <v>0</v>
      </c>
      <c r="AE571" s="80">
        <v>0</v>
      </c>
      <c r="AF571" s="80">
        <v>0</v>
      </c>
      <c r="AG571" s="80">
        <v>0</v>
      </c>
      <c r="AH571" s="80">
        <v>0</v>
      </c>
      <c r="AI571" s="80">
        <v>0</v>
      </c>
      <c r="AJ571" s="80">
        <v>0</v>
      </c>
      <c r="AK571" s="80">
        <v>0</v>
      </c>
      <c r="AL571" s="80">
        <v>0</v>
      </c>
      <c r="AM571" s="80">
        <v>0</v>
      </c>
      <c r="AN571" s="80">
        <v>0</v>
      </c>
      <c r="AO571" s="80">
        <v>0</v>
      </c>
      <c r="AP571" s="80">
        <v>0</v>
      </c>
      <c r="AQ571" s="80">
        <v>0</v>
      </c>
      <c r="AR571" s="80">
        <v>0</v>
      </c>
      <c r="AS571" s="80">
        <v>0</v>
      </c>
      <c r="AT571" s="80">
        <v>0</v>
      </c>
      <c r="AU571" s="80">
        <v>0</v>
      </c>
      <c r="AV571" s="80">
        <v>0</v>
      </c>
      <c r="AW571" s="80">
        <v>0</v>
      </c>
      <c r="AX571" s="80">
        <v>0</v>
      </c>
      <c r="AY571" s="80">
        <v>0</v>
      </c>
      <c r="AZ571" s="80">
        <v>0</v>
      </c>
      <c r="BA571" s="80">
        <v>0</v>
      </c>
    </row>
    <row r="572" spans="1:53">
      <c r="A572" s="151" t="s">
        <v>691</v>
      </c>
      <c r="B572" s="80">
        <v>0</v>
      </c>
      <c r="C572" s="80">
        <v>0</v>
      </c>
      <c r="D572" s="80">
        <v>0</v>
      </c>
      <c r="E572" s="80">
        <v>0</v>
      </c>
      <c r="F572" s="80">
        <v>0</v>
      </c>
      <c r="G572" s="80">
        <v>0</v>
      </c>
      <c r="H572" s="80">
        <v>0</v>
      </c>
      <c r="I572" s="80">
        <v>0</v>
      </c>
      <c r="J572" s="80">
        <v>0</v>
      </c>
      <c r="K572" s="80">
        <v>0</v>
      </c>
      <c r="L572" s="80">
        <v>0</v>
      </c>
      <c r="M572" s="80">
        <v>0</v>
      </c>
      <c r="N572" s="80">
        <v>0</v>
      </c>
      <c r="O572" s="80">
        <v>0</v>
      </c>
      <c r="P572" s="80">
        <v>0</v>
      </c>
      <c r="Q572" s="80">
        <v>0</v>
      </c>
      <c r="R572" s="80">
        <v>0</v>
      </c>
      <c r="S572" s="80">
        <v>0</v>
      </c>
      <c r="T572" s="80">
        <v>0</v>
      </c>
      <c r="U572" s="80">
        <v>0</v>
      </c>
      <c r="V572" s="80">
        <v>0</v>
      </c>
      <c r="W572" s="80">
        <v>0</v>
      </c>
      <c r="X572" s="80">
        <v>0</v>
      </c>
      <c r="Y572" s="80">
        <v>0</v>
      </c>
      <c r="Z572" s="80">
        <v>0</v>
      </c>
      <c r="AA572" s="80">
        <v>0</v>
      </c>
      <c r="AB572" s="80">
        <v>0</v>
      </c>
      <c r="AC572" s="80">
        <v>0</v>
      </c>
      <c r="AD572" s="80">
        <v>0</v>
      </c>
      <c r="AE572" s="80">
        <v>0</v>
      </c>
      <c r="AF572" s="80">
        <v>0</v>
      </c>
      <c r="AG572" s="80">
        <v>0</v>
      </c>
      <c r="AH572" s="80">
        <v>0</v>
      </c>
      <c r="AI572" s="80">
        <v>0</v>
      </c>
      <c r="AJ572" s="80">
        <v>0</v>
      </c>
      <c r="AK572" s="80">
        <v>0</v>
      </c>
      <c r="AL572" s="80">
        <v>0</v>
      </c>
      <c r="AM572" s="80">
        <v>0</v>
      </c>
      <c r="AN572" s="80">
        <v>0</v>
      </c>
      <c r="AO572" s="80">
        <v>0</v>
      </c>
      <c r="AP572" s="80">
        <v>0</v>
      </c>
      <c r="AQ572" s="80">
        <v>0</v>
      </c>
      <c r="AR572" s="80">
        <v>0</v>
      </c>
      <c r="AS572" s="80">
        <v>0</v>
      </c>
      <c r="AT572" s="80">
        <v>0</v>
      </c>
      <c r="AU572" s="80">
        <v>0</v>
      </c>
      <c r="AV572" s="80">
        <v>0</v>
      </c>
      <c r="AW572" s="80">
        <v>0</v>
      </c>
      <c r="AX572" s="80">
        <v>0</v>
      </c>
      <c r="AY572" s="80">
        <v>0</v>
      </c>
      <c r="AZ572" s="80">
        <v>0</v>
      </c>
      <c r="BA572" s="80">
        <v>0</v>
      </c>
    </row>
    <row r="573" spans="1:53">
      <c r="A573" s="151" t="s">
        <v>692</v>
      </c>
      <c r="B573" s="80">
        <v>0</v>
      </c>
      <c r="C573" s="80">
        <v>0</v>
      </c>
      <c r="D573" s="80">
        <v>0</v>
      </c>
      <c r="E573" s="80">
        <v>0</v>
      </c>
      <c r="F573" s="80">
        <v>0</v>
      </c>
      <c r="G573" s="80">
        <v>0</v>
      </c>
      <c r="H573" s="80">
        <v>0</v>
      </c>
      <c r="I573" s="80">
        <v>0</v>
      </c>
      <c r="J573" s="80">
        <v>0</v>
      </c>
      <c r="K573" s="80">
        <v>0</v>
      </c>
      <c r="L573" s="80">
        <v>0</v>
      </c>
      <c r="M573" s="80">
        <v>0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  <c r="U573" s="80">
        <v>0</v>
      </c>
      <c r="V573" s="80">
        <v>0</v>
      </c>
      <c r="W573" s="80">
        <v>0</v>
      </c>
      <c r="X573" s="80">
        <v>0</v>
      </c>
      <c r="Y573" s="80">
        <v>0</v>
      </c>
      <c r="Z573" s="80">
        <v>0</v>
      </c>
      <c r="AA573" s="80">
        <v>0</v>
      </c>
      <c r="AB573" s="80">
        <v>0</v>
      </c>
      <c r="AC573" s="80">
        <v>0</v>
      </c>
      <c r="AD573" s="80">
        <v>0</v>
      </c>
      <c r="AE573" s="80">
        <v>0</v>
      </c>
      <c r="AF573" s="80">
        <v>0</v>
      </c>
      <c r="AG573" s="80">
        <v>0</v>
      </c>
      <c r="AH573" s="80">
        <v>0</v>
      </c>
      <c r="AI573" s="80">
        <v>0</v>
      </c>
      <c r="AJ573" s="80">
        <v>0</v>
      </c>
      <c r="AK573" s="80">
        <v>0</v>
      </c>
      <c r="AL573" s="80">
        <v>0</v>
      </c>
      <c r="AM573" s="80">
        <v>0</v>
      </c>
      <c r="AN573" s="80">
        <v>0</v>
      </c>
      <c r="AO573" s="80">
        <v>0</v>
      </c>
      <c r="AP573" s="80">
        <v>0</v>
      </c>
      <c r="AQ573" s="80">
        <v>0</v>
      </c>
      <c r="AR573" s="80">
        <v>0</v>
      </c>
      <c r="AS573" s="80">
        <v>0</v>
      </c>
      <c r="AT573" s="80">
        <v>0</v>
      </c>
      <c r="AU573" s="80">
        <v>0</v>
      </c>
      <c r="AV573" s="80">
        <v>0</v>
      </c>
      <c r="AW573" s="80">
        <v>0</v>
      </c>
      <c r="AX573" s="80">
        <v>0</v>
      </c>
      <c r="AY573" s="80">
        <v>0</v>
      </c>
      <c r="AZ573" s="80">
        <v>0</v>
      </c>
      <c r="BA573" s="80">
        <v>0</v>
      </c>
    </row>
    <row r="574" spans="1:53">
      <c r="A574" s="151" t="s">
        <v>693</v>
      </c>
      <c r="B574" s="80">
        <v>4426610</v>
      </c>
      <c r="C574" s="80">
        <v>3579283</v>
      </c>
      <c r="D574" s="80">
        <v>3585321</v>
      </c>
      <c r="E574" s="80">
        <v>3799175</v>
      </c>
      <c r="F574" s="80">
        <v>4665745</v>
      </c>
      <c r="G574" s="80">
        <v>3699607</v>
      </c>
      <c r="H574" s="80">
        <v>4575506</v>
      </c>
      <c r="I574" s="80">
        <v>3699607</v>
      </c>
      <c r="J574" s="80">
        <v>3699607</v>
      </c>
      <c r="K574" s="80">
        <v>4575506</v>
      </c>
      <c r="L574" s="80">
        <v>3700235</v>
      </c>
      <c r="M574" s="80">
        <v>2737994</v>
      </c>
      <c r="N574" s="80">
        <v>46744196</v>
      </c>
      <c r="O574" s="80">
        <v>3983833</v>
      </c>
      <c r="P574" s="80">
        <v>3983833</v>
      </c>
      <c r="Q574" s="80">
        <v>3983833</v>
      </c>
      <c r="R574" s="80">
        <v>3983833</v>
      </c>
      <c r="S574" s="80">
        <v>3983833</v>
      </c>
      <c r="T574" s="80">
        <v>3983833</v>
      </c>
      <c r="U574" s="80">
        <v>3983833</v>
      </c>
      <c r="V574" s="80">
        <v>3983833</v>
      </c>
      <c r="W574" s="80">
        <v>3983833</v>
      </c>
      <c r="X574" s="80">
        <v>3983833</v>
      </c>
      <c r="Y574" s="80">
        <v>3983833</v>
      </c>
      <c r="Z574" s="80">
        <v>3983833</v>
      </c>
      <c r="AA574" s="80">
        <v>47805995.999999903</v>
      </c>
      <c r="AB574" s="80">
        <v>3983833</v>
      </c>
      <c r="AC574" s="80">
        <v>3983833</v>
      </c>
      <c r="AD574" s="80">
        <v>3983833</v>
      </c>
      <c r="AE574" s="80">
        <v>3983833</v>
      </c>
      <c r="AF574" s="80">
        <v>3983833</v>
      </c>
      <c r="AG574" s="80">
        <v>3983833</v>
      </c>
      <c r="AH574" s="80">
        <v>3983833</v>
      </c>
      <c r="AI574" s="80">
        <v>3983833</v>
      </c>
      <c r="AJ574" s="80">
        <v>3983833</v>
      </c>
      <c r="AK574" s="80">
        <v>3983833</v>
      </c>
      <c r="AL574" s="80">
        <v>3983833</v>
      </c>
      <c r="AM574" s="80">
        <v>3983833</v>
      </c>
      <c r="AN574" s="80">
        <v>47805995.999999903</v>
      </c>
      <c r="AO574" s="80">
        <v>3983833</v>
      </c>
      <c r="AP574" s="80">
        <v>3983833</v>
      </c>
      <c r="AQ574" s="80">
        <v>3983833</v>
      </c>
      <c r="AR574" s="80">
        <v>3983833</v>
      </c>
      <c r="AS574" s="80">
        <v>3983833</v>
      </c>
      <c r="AT574" s="80">
        <v>3983833</v>
      </c>
      <c r="AU574" s="80">
        <v>3983833</v>
      </c>
      <c r="AV574" s="80">
        <v>3983833</v>
      </c>
      <c r="AW574" s="80">
        <v>3983833</v>
      </c>
      <c r="AX574" s="80">
        <v>3983833</v>
      </c>
      <c r="AY574" s="80">
        <v>3983833</v>
      </c>
      <c r="AZ574" s="80">
        <v>3983833</v>
      </c>
      <c r="BA574" s="80">
        <v>47805995.999999903</v>
      </c>
    </row>
    <row r="575" spans="1:53">
      <c r="A575" s="151" t="s">
        <v>694</v>
      </c>
      <c r="B575" s="80">
        <v>0</v>
      </c>
      <c r="C575" s="80">
        <v>0</v>
      </c>
      <c r="D575" s="80">
        <v>0</v>
      </c>
      <c r="E575" s="80">
        <v>0</v>
      </c>
      <c r="F575" s="80">
        <v>0</v>
      </c>
      <c r="G575" s="80">
        <v>0</v>
      </c>
      <c r="H575" s="80">
        <v>0</v>
      </c>
      <c r="I575" s="80">
        <v>0</v>
      </c>
      <c r="J575" s="80">
        <v>0</v>
      </c>
      <c r="K575" s="80">
        <v>0</v>
      </c>
      <c r="L575" s="80">
        <v>0</v>
      </c>
      <c r="M575" s="80">
        <v>0</v>
      </c>
      <c r="N575" s="80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80">
        <v>0</v>
      </c>
      <c r="U575" s="80">
        <v>0</v>
      </c>
      <c r="V575" s="80">
        <v>0</v>
      </c>
      <c r="W575" s="80">
        <v>0</v>
      </c>
      <c r="X575" s="80">
        <v>0</v>
      </c>
      <c r="Y575" s="80">
        <v>0</v>
      </c>
      <c r="Z575" s="80">
        <v>0</v>
      </c>
      <c r="AA575" s="80">
        <v>0</v>
      </c>
      <c r="AB575" s="80">
        <v>0</v>
      </c>
      <c r="AC575" s="80">
        <v>0</v>
      </c>
      <c r="AD575" s="80">
        <v>0</v>
      </c>
      <c r="AE575" s="80">
        <v>0</v>
      </c>
      <c r="AF575" s="80">
        <v>0</v>
      </c>
      <c r="AG575" s="80">
        <v>0</v>
      </c>
      <c r="AH575" s="80">
        <v>0</v>
      </c>
      <c r="AI575" s="80">
        <v>0</v>
      </c>
      <c r="AJ575" s="80">
        <v>0</v>
      </c>
      <c r="AK575" s="80">
        <v>0</v>
      </c>
      <c r="AL575" s="80">
        <v>0</v>
      </c>
      <c r="AM575" s="80">
        <v>0</v>
      </c>
      <c r="AN575" s="80">
        <v>0</v>
      </c>
      <c r="AO575" s="80">
        <v>0</v>
      </c>
      <c r="AP575" s="80">
        <v>0</v>
      </c>
      <c r="AQ575" s="80">
        <v>0</v>
      </c>
      <c r="AR575" s="80">
        <v>0</v>
      </c>
      <c r="AS575" s="80">
        <v>0</v>
      </c>
      <c r="AT575" s="80">
        <v>0</v>
      </c>
      <c r="AU575" s="80">
        <v>0</v>
      </c>
      <c r="AV575" s="80">
        <v>0</v>
      </c>
      <c r="AW575" s="80">
        <v>0</v>
      </c>
      <c r="AX575" s="80">
        <v>0</v>
      </c>
      <c r="AY575" s="80">
        <v>0</v>
      </c>
      <c r="AZ575" s="80">
        <v>0</v>
      </c>
      <c r="BA575" s="80">
        <v>0</v>
      </c>
    </row>
    <row r="576" spans="1:53">
      <c r="A576" s="151" t="s">
        <v>695</v>
      </c>
      <c r="B576" s="80">
        <v>0</v>
      </c>
      <c r="C576" s="80">
        <v>0</v>
      </c>
      <c r="D576" s="80">
        <v>0</v>
      </c>
      <c r="E576" s="80">
        <v>0</v>
      </c>
      <c r="F576" s="80">
        <v>0</v>
      </c>
      <c r="G576" s="80">
        <v>0</v>
      </c>
      <c r="H576" s="80">
        <v>0</v>
      </c>
      <c r="I576" s="80">
        <v>0</v>
      </c>
      <c r="J576" s="80">
        <v>0</v>
      </c>
      <c r="K576" s="80">
        <v>0</v>
      </c>
      <c r="L576" s="80">
        <v>0</v>
      </c>
      <c r="M576" s="80">
        <v>0</v>
      </c>
      <c r="N576" s="80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80">
        <v>0</v>
      </c>
      <c r="U576" s="80">
        <v>0</v>
      </c>
      <c r="V576" s="80">
        <v>0</v>
      </c>
      <c r="W576" s="80">
        <v>0</v>
      </c>
      <c r="X576" s="80">
        <v>0</v>
      </c>
      <c r="Y576" s="80">
        <v>0</v>
      </c>
      <c r="Z576" s="80">
        <v>0</v>
      </c>
      <c r="AA576" s="80">
        <v>0</v>
      </c>
      <c r="AB576" s="80">
        <v>0</v>
      </c>
      <c r="AC576" s="80">
        <v>0</v>
      </c>
      <c r="AD576" s="80">
        <v>0</v>
      </c>
      <c r="AE576" s="80">
        <v>0</v>
      </c>
      <c r="AF576" s="80">
        <v>0</v>
      </c>
      <c r="AG576" s="80">
        <v>0</v>
      </c>
      <c r="AH576" s="80">
        <v>0</v>
      </c>
      <c r="AI576" s="80">
        <v>0</v>
      </c>
      <c r="AJ576" s="80">
        <v>0</v>
      </c>
      <c r="AK576" s="80">
        <v>0</v>
      </c>
      <c r="AL576" s="80">
        <v>0</v>
      </c>
      <c r="AM576" s="80">
        <v>0</v>
      </c>
      <c r="AN576" s="80">
        <v>0</v>
      </c>
      <c r="AO576" s="80">
        <v>0</v>
      </c>
      <c r="AP576" s="80">
        <v>0</v>
      </c>
      <c r="AQ576" s="80">
        <v>0</v>
      </c>
      <c r="AR576" s="80">
        <v>0</v>
      </c>
      <c r="AS576" s="80">
        <v>0</v>
      </c>
      <c r="AT576" s="80">
        <v>0</v>
      </c>
      <c r="AU576" s="80">
        <v>0</v>
      </c>
      <c r="AV576" s="80">
        <v>0</v>
      </c>
      <c r="AW576" s="80">
        <v>0</v>
      </c>
      <c r="AX576" s="80">
        <v>0</v>
      </c>
      <c r="AY576" s="80">
        <v>0</v>
      </c>
      <c r="AZ576" s="80">
        <v>0</v>
      </c>
      <c r="BA576" s="80">
        <v>0</v>
      </c>
    </row>
    <row r="577" spans="1:53">
      <c r="A577" s="151" t="s">
        <v>696</v>
      </c>
      <c r="B577" s="80">
        <v>5673286</v>
      </c>
      <c r="C577" s="80">
        <v>4819540</v>
      </c>
      <c r="D577" s="80">
        <v>4822771</v>
      </c>
      <c r="E577" s="80">
        <v>5031782</v>
      </c>
      <c r="F577" s="80">
        <v>5902885</v>
      </c>
      <c r="G577" s="80">
        <v>4927456</v>
      </c>
      <c r="H577" s="80">
        <v>5807156</v>
      </c>
      <c r="I577" s="80">
        <v>4938702</v>
      </c>
      <c r="J577" s="80">
        <v>4934883</v>
      </c>
      <c r="K577" s="80">
        <v>5813074</v>
      </c>
      <c r="L577" s="80">
        <v>4946440</v>
      </c>
      <c r="M577" s="80">
        <v>3971230</v>
      </c>
      <c r="N577" s="80">
        <v>61589205</v>
      </c>
      <c r="O577" s="80">
        <v>5273921</v>
      </c>
      <c r="P577" s="80">
        <v>5273921</v>
      </c>
      <c r="Q577" s="80">
        <v>5273921</v>
      </c>
      <c r="R577" s="80">
        <v>5273921</v>
      </c>
      <c r="S577" s="80">
        <v>5273921</v>
      </c>
      <c r="T577" s="80">
        <v>5273921</v>
      </c>
      <c r="U577" s="80">
        <v>5273921</v>
      </c>
      <c r="V577" s="80">
        <v>5273921</v>
      </c>
      <c r="W577" s="80">
        <v>5273921</v>
      </c>
      <c r="X577" s="80">
        <v>5273921</v>
      </c>
      <c r="Y577" s="80">
        <v>5273921</v>
      </c>
      <c r="Z577" s="80">
        <v>5273921</v>
      </c>
      <c r="AA577" s="80">
        <v>63287052</v>
      </c>
      <c r="AB577" s="80">
        <v>5068119</v>
      </c>
      <c r="AC577" s="80">
        <v>5068119</v>
      </c>
      <c r="AD577" s="80">
        <v>5068119</v>
      </c>
      <c r="AE577" s="80">
        <v>5068119</v>
      </c>
      <c r="AF577" s="80">
        <v>5068119</v>
      </c>
      <c r="AG577" s="80">
        <v>5068119</v>
      </c>
      <c r="AH577" s="80">
        <v>5068119</v>
      </c>
      <c r="AI577" s="80">
        <v>5068119</v>
      </c>
      <c r="AJ577" s="80">
        <v>5068119</v>
      </c>
      <c r="AK577" s="80">
        <v>5068119</v>
      </c>
      <c r="AL577" s="80">
        <v>5068119</v>
      </c>
      <c r="AM577" s="80">
        <v>5068119</v>
      </c>
      <c r="AN577" s="80">
        <v>60817427.999999903</v>
      </c>
      <c r="AO577" s="80">
        <v>5068119</v>
      </c>
      <c r="AP577" s="80">
        <v>5068119</v>
      </c>
      <c r="AQ577" s="80">
        <v>5068119</v>
      </c>
      <c r="AR577" s="80">
        <v>5068119</v>
      </c>
      <c r="AS577" s="80">
        <v>5068119</v>
      </c>
      <c r="AT577" s="80">
        <v>5068119</v>
      </c>
      <c r="AU577" s="80">
        <v>5068119</v>
      </c>
      <c r="AV577" s="80">
        <v>5068119</v>
      </c>
      <c r="AW577" s="80">
        <v>5068119</v>
      </c>
      <c r="AX577" s="80">
        <v>5068119</v>
      </c>
      <c r="AY577" s="80">
        <v>5068119</v>
      </c>
      <c r="AZ577" s="80">
        <v>5068119</v>
      </c>
      <c r="BA577" s="80">
        <v>60817427.999999903</v>
      </c>
    </row>
    <row r="578" spans="1:53">
      <c r="A578" s="151" t="s">
        <v>697</v>
      </c>
      <c r="B578" s="80">
        <v>6648548.9999999898</v>
      </c>
      <c r="C578" s="80">
        <v>5871880.9999999898</v>
      </c>
      <c r="D578" s="80">
        <v>5942985</v>
      </c>
      <c r="E578" s="80">
        <v>6251401</v>
      </c>
      <c r="F578" s="80">
        <v>7487954</v>
      </c>
      <c r="G578" s="80">
        <v>6571852</v>
      </c>
      <c r="H578" s="80">
        <v>7432495</v>
      </c>
      <c r="I578" s="80">
        <v>6509914</v>
      </c>
      <c r="J578" s="80">
        <v>6512727</v>
      </c>
      <c r="K578" s="80">
        <v>7243941</v>
      </c>
      <c r="L578" s="80">
        <v>6272278</v>
      </c>
      <c r="M578" s="80">
        <v>5161629</v>
      </c>
      <c r="N578" s="80">
        <v>77907606</v>
      </c>
      <c r="O578" s="80">
        <v>6579638.9999999898</v>
      </c>
      <c r="P578" s="80">
        <v>6579638.9999999898</v>
      </c>
      <c r="Q578" s="80">
        <v>6579638.9999999898</v>
      </c>
      <c r="R578" s="80">
        <v>6579638.9999999898</v>
      </c>
      <c r="S578" s="80">
        <v>6579638.9999999898</v>
      </c>
      <c r="T578" s="80">
        <v>6579638.9999999898</v>
      </c>
      <c r="U578" s="80">
        <v>6579638.9999999898</v>
      </c>
      <c r="V578" s="80">
        <v>6579638.9999999898</v>
      </c>
      <c r="W578" s="80">
        <v>6579638.9999999898</v>
      </c>
      <c r="X578" s="80">
        <v>6579638.9999999898</v>
      </c>
      <c r="Y578" s="80">
        <v>6579638.9999999898</v>
      </c>
      <c r="Z578" s="80">
        <v>6579638.9999999898</v>
      </c>
      <c r="AA578" s="80">
        <v>78955667.999999896</v>
      </c>
      <c r="AB578" s="80">
        <v>6375556</v>
      </c>
      <c r="AC578" s="80">
        <v>6375556</v>
      </c>
      <c r="AD578" s="80">
        <v>6375556</v>
      </c>
      <c r="AE578" s="80">
        <v>6375556</v>
      </c>
      <c r="AF578" s="80">
        <v>6375556</v>
      </c>
      <c r="AG578" s="80">
        <v>6375556</v>
      </c>
      <c r="AH578" s="80">
        <v>6375556</v>
      </c>
      <c r="AI578" s="80">
        <v>6375556</v>
      </c>
      <c r="AJ578" s="80">
        <v>6375556</v>
      </c>
      <c r="AK578" s="80">
        <v>6375556</v>
      </c>
      <c r="AL578" s="80">
        <v>6375556</v>
      </c>
      <c r="AM578" s="80">
        <v>6375556</v>
      </c>
      <c r="AN578" s="80">
        <v>76506671.999999896</v>
      </c>
      <c r="AO578" s="80">
        <v>6326648</v>
      </c>
      <c r="AP578" s="80">
        <v>6326648</v>
      </c>
      <c r="AQ578" s="80">
        <v>6326648</v>
      </c>
      <c r="AR578" s="80">
        <v>6326648</v>
      </c>
      <c r="AS578" s="80">
        <v>6326648</v>
      </c>
      <c r="AT578" s="80">
        <v>6326648</v>
      </c>
      <c r="AU578" s="80">
        <v>6326648</v>
      </c>
      <c r="AV578" s="80">
        <v>6326648</v>
      </c>
      <c r="AW578" s="80">
        <v>6326648</v>
      </c>
      <c r="AX578" s="80">
        <v>6326648</v>
      </c>
      <c r="AY578" s="80">
        <v>6326648</v>
      </c>
      <c r="AZ578" s="80">
        <v>6326648</v>
      </c>
      <c r="BA578" s="80">
        <v>75919776</v>
      </c>
    </row>
    <row r="579" spans="1:53">
      <c r="A579" s="153" t="s">
        <v>698</v>
      </c>
    </row>
    <row r="580" spans="1:53">
      <c r="A580" s="151" t="s">
        <v>699</v>
      </c>
      <c r="B580" s="80">
        <v>-6.8306841664404301E-9</v>
      </c>
      <c r="C580" s="80">
        <v>-6.8306841664404301E-9</v>
      </c>
      <c r="D580" s="80">
        <v>-6.8306841664404301E-9</v>
      </c>
      <c r="E580" s="80">
        <v>-6.8306841664404301E-9</v>
      </c>
      <c r="F580" s="80">
        <v>-6.8306841664404301E-9</v>
      </c>
      <c r="G580" s="80">
        <v>-6.8306841664404301E-9</v>
      </c>
      <c r="H580" s="80">
        <v>-6.8306841664404301E-9</v>
      </c>
      <c r="I580" s="80">
        <v>-6.8306841664404301E-9</v>
      </c>
      <c r="J580" s="80">
        <v>-6.8306841664404301E-9</v>
      </c>
      <c r="K580" s="80">
        <v>-6.8306841664404301E-9</v>
      </c>
      <c r="L580" s="80">
        <v>-6.8306841664404301E-9</v>
      </c>
      <c r="M580" s="80">
        <v>-6.8306841664404301E-9</v>
      </c>
      <c r="N580" s="80">
        <v>-8.1968209997285105E-8</v>
      </c>
      <c r="O580" s="80">
        <v>-4.9635357552486098E-9</v>
      </c>
      <c r="P580" s="80">
        <v>-4.9635357552486098E-9</v>
      </c>
      <c r="Q580" s="80">
        <v>-4.9635357552486098E-9</v>
      </c>
      <c r="R580" s="80">
        <v>-4.9635357552486098E-9</v>
      </c>
      <c r="S580" s="80">
        <v>-4.9635357552486098E-9</v>
      </c>
      <c r="T580" s="80">
        <v>-4.9635357552486098E-9</v>
      </c>
      <c r="U580" s="80">
        <v>-4.9635357552486098E-9</v>
      </c>
      <c r="V580" s="80">
        <v>-4.9635357552486098E-9</v>
      </c>
      <c r="W580" s="80">
        <v>-4.9635357552486098E-9</v>
      </c>
      <c r="X580" s="80">
        <v>-4.9635357552486098E-9</v>
      </c>
      <c r="Y580" s="80">
        <v>-4.9635357552486098E-9</v>
      </c>
      <c r="Z580" s="80">
        <v>-4.9635357552486098E-9</v>
      </c>
      <c r="AA580" s="80">
        <v>-5.9562429062983301E-8</v>
      </c>
      <c r="AB580" s="80">
        <v>6.4100165504728298E-10</v>
      </c>
      <c r="AC580" s="80">
        <v>6.4100165504728298E-10</v>
      </c>
      <c r="AD580" s="80">
        <v>6.4100165504728298E-10</v>
      </c>
      <c r="AE580" s="80">
        <v>6.4100165504728298E-10</v>
      </c>
      <c r="AF580" s="80">
        <v>6.4100165504728298E-10</v>
      </c>
      <c r="AG580" s="80">
        <v>6.4100165504728298E-10</v>
      </c>
      <c r="AH580" s="80">
        <v>6.4100165504728298E-10</v>
      </c>
      <c r="AI580" s="80">
        <v>6.4100165504728298E-10</v>
      </c>
      <c r="AJ580" s="80">
        <v>6.4100165504728298E-10</v>
      </c>
      <c r="AK580" s="80">
        <v>6.4100165504728298E-10</v>
      </c>
      <c r="AL580" s="80">
        <v>6.4100165504728298E-10</v>
      </c>
      <c r="AM580" s="80">
        <v>6.4100165504728298E-10</v>
      </c>
      <c r="AN580" s="80">
        <v>7.6920198605673903E-9</v>
      </c>
      <c r="AO580" s="80">
        <v>-1.05523271876347E-10</v>
      </c>
      <c r="AP580" s="80">
        <v>-1.05523271876347E-10</v>
      </c>
      <c r="AQ580" s="80">
        <v>-1.05523271876347E-10</v>
      </c>
      <c r="AR580" s="80">
        <v>-1.05523271876347E-10</v>
      </c>
      <c r="AS580" s="80">
        <v>-1.05523271876347E-10</v>
      </c>
      <c r="AT580" s="80">
        <v>-1.05523271876347E-10</v>
      </c>
      <c r="AU580" s="80">
        <v>-1.05523271876347E-10</v>
      </c>
      <c r="AV580" s="80">
        <v>-1.05523271876347E-10</v>
      </c>
      <c r="AW580" s="80">
        <v>-1.05523271876347E-10</v>
      </c>
      <c r="AX580" s="80">
        <v>-1.05523271876347E-10</v>
      </c>
      <c r="AY580" s="80">
        <v>-1.05523271876347E-10</v>
      </c>
      <c r="AZ580" s="80">
        <v>-1.05523271876347E-10</v>
      </c>
      <c r="BA580" s="80">
        <v>-1.26627926251617E-9</v>
      </c>
    </row>
    <row r="581" spans="1:53">
      <c r="A581" s="151" t="s">
        <v>700</v>
      </c>
      <c r="B581" s="80">
        <v>403458.84609849198</v>
      </c>
      <c r="C581" s="80">
        <v>-10876798.9060208</v>
      </c>
      <c r="D581" s="80">
        <v>-8347428.9156879196</v>
      </c>
      <c r="E581" s="80">
        <v>-6209091.6548966998</v>
      </c>
      <c r="F581" s="80">
        <v>-789711.02042523399</v>
      </c>
      <c r="G581" s="80">
        <v>-1739932.07583537</v>
      </c>
      <c r="H581" s="80">
        <v>-220927.21410128</v>
      </c>
      <c r="I581" s="80">
        <v>7487906.6481142603</v>
      </c>
      <c r="J581" s="80">
        <v>10072477.8446155</v>
      </c>
      <c r="K581" s="80">
        <v>6745536.3198598996</v>
      </c>
      <c r="L581" s="80">
        <v>1481072.6712208099</v>
      </c>
      <c r="M581" s="80">
        <v>1993437.45705848</v>
      </c>
      <c r="N581" s="80">
        <v>6.1845639720559094E-8</v>
      </c>
      <c r="O581" s="80">
        <v>2366385.9213756602</v>
      </c>
      <c r="P581" s="80">
        <v>-2750831.9010022799</v>
      </c>
      <c r="Q581" s="80">
        <v>-1198407.37585127</v>
      </c>
      <c r="R581" s="80">
        <v>-318600.92175601103</v>
      </c>
      <c r="S581" s="80">
        <v>1083367.9565687899</v>
      </c>
      <c r="T581" s="80">
        <v>-907199.33942682797</v>
      </c>
      <c r="U581" s="80">
        <v>-196950.25364793901</v>
      </c>
      <c r="V581" s="80">
        <v>3117499.6880433802</v>
      </c>
      <c r="W581" s="80">
        <v>1740781.3358247101</v>
      </c>
      <c r="X581" s="80">
        <v>602937.72149391205</v>
      </c>
      <c r="Y581" s="80">
        <v>-1658484.0054058901</v>
      </c>
      <c r="Z581" s="80">
        <v>-1880498.8262162399</v>
      </c>
      <c r="AA581" s="80">
        <v>-7.2759576141834201E-9</v>
      </c>
      <c r="AB581" s="80">
        <v>1116572.1868135501</v>
      </c>
      <c r="AC581" s="80">
        <v>-704927.91495505394</v>
      </c>
      <c r="AD581" s="80">
        <v>327726.787325827</v>
      </c>
      <c r="AE581" s="80">
        <v>628841.21547723596</v>
      </c>
      <c r="AF581" s="80">
        <v>669155.07786061405</v>
      </c>
      <c r="AG581" s="80">
        <v>-1832201.25956421</v>
      </c>
      <c r="AH581" s="80">
        <v>-1574860.59962296</v>
      </c>
      <c r="AI581" s="80">
        <v>-369610.502006475</v>
      </c>
      <c r="AJ581" s="80">
        <v>972059.38808851503</v>
      </c>
      <c r="AK581" s="80">
        <v>1017495.84821511</v>
      </c>
      <c r="AL581" s="80">
        <v>163097.511211531</v>
      </c>
      <c r="AM581" s="80">
        <v>-413347.73884367099</v>
      </c>
      <c r="AN581" s="80">
        <v>9.0949470177292803E-10</v>
      </c>
      <c r="AO581" s="80">
        <v>-1366014.64176414</v>
      </c>
      <c r="AP581" s="80">
        <v>-2244766.3620118299</v>
      </c>
      <c r="AQ581" s="80">
        <v>-1334631.6077107301</v>
      </c>
      <c r="AR581" s="80">
        <v>-1200796.9349573101</v>
      </c>
      <c r="AS581" s="80">
        <v>-1565238.8220239901</v>
      </c>
      <c r="AT581" s="80">
        <v>1229040.4109309099</v>
      </c>
      <c r="AU581" s="80">
        <v>1341480.1174660199</v>
      </c>
      <c r="AV581" s="80">
        <v>1894303.67677914</v>
      </c>
      <c r="AW581" s="80">
        <v>1202564.1737740501</v>
      </c>
      <c r="AX581" s="80">
        <v>901203.53692559805</v>
      </c>
      <c r="AY581" s="80">
        <v>516755.73659794498</v>
      </c>
      <c r="AZ581" s="80">
        <v>626100.71599433594</v>
      </c>
      <c r="BA581" s="80">
        <v>-2.2737367544323202E-9</v>
      </c>
    </row>
    <row r="582" spans="1:53">
      <c r="A582" s="151" t="s">
        <v>701</v>
      </c>
      <c r="B582" s="80">
        <v>0</v>
      </c>
      <c r="C582" s="80">
        <v>0</v>
      </c>
      <c r="D582" s="80">
        <v>0</v>
      </c>
      <c r="E582" s="80">
        <v>0</v>
      </c>
      <c r="F582" s="80">
        <v>0</v>
      </c>
      <c r="G582" s="80">
        <v>0</v>
      </c>
      <c r="H582" s="80">
        <v>0</v>
      </c>
      <c r="I582" s="80">
        <v>0</v>
      </c>
      <c r="J582" s="80">
        <v>0</v>
      </c>
      <c r="K582" s="80">
        <v>0</v>
      </c>
      <c r="L582" s="80">
        <v>0</v>
      </c>
      <c r="M582" s="80">
        <v>0</v>
      </c>
      <c r="N582" s="80">
        <v>0</v>
      </c>
      <c r="O582" s="80">
        <v>0</v>
      </c>
      <c r="P582" s="80">
        <v>0</v>
      </c>
      <c r="Q582" s="80">
        <v>0</v>
      </c>
      <c r="R582" s="80">
        <v>0</v>
      </c>
      <c r="S582" s="80">
        <v>0</v>
      </c>
      <c r="T582" s="80">
        <v>0</v>
      </c>
      <c r="U582" s="80">
        <v>0</v>
      </c>
      <c r="V582" s="80">
        <v>0</v>
      </c>
      <c r="W582" s="80">
        <v>0</v>
      </c>
      <c r="X582" s="80">
        <v>0</v>
      </c>
      <c r="Y582" s="80">
        <v>0</v>
      </c>
      <c r="Z582" s="80">
        <v>0</v>
      </c>
      <c r="AA582" s="80">
        <v>0</v>
      </c>
      <c r="AB582" s="80">
        <v>0</v>
      </c>
      <c r="AC582" s="80">
        <v>0</v>
      </c>
      <c r="AD582" s="80">
        <v>0</v>
      </c>
      <c r="AE582" s="80">
        <v>0</v>
      </c>
      <c r="AF582" s="80">
        <v>0</v>
      </c>
      <c r="AG582" s="80">
        <v>0</v>
      </c>
      <c r="AH582" s="80">
        <v>0</v>
      </c>
      <c r="AI582" s="80">
        <v>0</v>
      </c>
      <c r="AJ582" s="80">
        <v>0</v>
      </c>
      <c r="AK582" s="80">
        <v>0</v>
      </c>
      <c r="AL582" s="80">
        <v>0</v>
      </c>
      <c r="AM582" s="80">
        <v>0</v>
      </c>
      <c r="AN582" s="80">
        <v>0</v>
      </c>
      <c r="AO582" s="80">
        <v>0</v>
      </c>
      <c r="AP582" s="80">
        <v>0</v>
      </c>
      <c r="AQ582" s="80">
        <v>0</v>
      </c>
      <c r="AR582" s="80">
        <v>0</v>
      </c>
      <c r="AS582" s="80">
        <v>0</v>
      </c>
      <c r="AT582" s="80">
        <v>0</v>
      </c>
      <c r="AU582" s="80">
        <v>0</v>
      </c>
      <c r="AV582" s="80">
        <v>0</v>
      </c>
      <c r="AW582" s="80">
        <v>0</v>
      </c>
      <c r="AX582" s="80">
        <v>0</v>
      </c>
      <c r="AY582" s="80">
        <v>0</v>
      </c>
      <c r="AZ582" s="80">
        <v>0</v>
      </c>
      <c r="BA582" s="80">
        <v>0</v>
      </c>
    </row>
    <row r="583" spans="1:53">
      <c r="A583" s="151" t="s">
        <v>702</v>
      </c>
      <c r="B583" s="80">
        <v>403458.846098485</v>
      </c>
      <c r="C583" s="80">
        <v>-10876798.9060208</v>
      </c>
      <c r="D583" s="80">
        <v>-8347428.9156879196</v>
      </c>
      <c r="E583" s="80">
        <v>-6209091.6548967101</v>
      </c>
      <c r="F583" s="80">
        <v>-789711.02042524097</v>
      </c>
      <c r="G583" s="80">
        <v>-1739932.07583538</v>
      </c>
      <c r="H583" s="80">
        <v>-220927.21410128701</v>
      </c>
      <c r="I583" s="80">
        <v>7487906.64811425</v>
      </c>
      <c r="J583" s="80">
        <v>10072477.8446154</v>
      </c>
      <c r="K583" s="80">
        <v>6745536.3198598903</v>
      </c>
      <c r="L583" s="80">
        <v>1481072.6712208099</v>
      </c>
      <c r="M583" s="80">
        <v>1993437.45705847</v>
      </c>
      <c r="N583" s="80">
        <v>-2.4556356947869E-8</v>
      </c>
      <c r="O583" s="80">
        <v>2366385.92137565</v>
      </c>
      <c r="P583" s="80">
        <v>-2750831.9010022799</v>
      </c>
      <c r="Q583" s="80">
        <v>-1198407.37585127</v>
      </c>
      <c r="R583" s="80">
        <v>-318600.92175601597</v>
      </c>
      <c r="S583" s="80">
        <v>1083367.9565687799</v>
      </c>
      <c r="T583" s="80">
        <v>-907199.33942683297</v>
      </c>
      <c r="U583" s="80">
        <v>-196950.25364794399</v>
      </c>
      <c r="V583" s="80">
        <v>3117499.6880433699</v>
      </c>
      <c r="W583" s="80">
        <v>1740781.3358247001</v>
      </c>
      <c r="X583" s="80">
        <v>602937.72149390704</v>
      </c>
      <c r="Y583" s="80">
        <v>-1658484.0054059001</v>
      </c>
      <c r="Z583" s="80">
        <v>-1880498.8262162399</v>
      </c>
      <c r="AA583" s="80">
        <v>-6.7302607931196597E-8</v>
      </c>
      <c r="AB583" s="80">
        <v>1116572.1868135501</v>
      </c>
      <c r="AC583" s="80">
        <v>-704927.91495505301</v>
      </c>
      <c r="AD583" s="80">
        <v>327726.78732582799</v>
      </c>
      <c r="AE583" s="80">
        <v>628841.21547723701</v>
      </c>
      <c r="AF583" s="80">
        <v>669155.07786061498</v>
      </c>
      <c r="AG583" s="80">
        <v>-1832201.25956421</v>
      </c>
      <c r="AH583" s="80">
        <v>-1574860.59962296</v>
      </c>
      <c r="AI583" s="80">
        <v>-369610.50200647401</v>
      </c>
      <c r="AJ583" s="80">
        <v>972059.38808851596</v>
      </c>
      <c r="AK583" s="80">
        <v>1017495.84821511</v>
      </c>
      <c r="AL583" s="80">
        <v>163097.511211531</v>
      </c>
      <c r="AM583" s="80">
        <v>-413347.73884367099</v>
      </c>
      <c r="AN583" s="80">
        <v>9.0381035988684694E-9</v>
      </c>
      <c r="AO583" s="80">
        <v>-1366014.64176414</v>
      </c>
      <c r="AP583" s="80">
        <v>-2244766.3620118299</v>
      </c>
      <c r="AQ583" s="80">
        <v>-1334631.6077107301</v>
      </c>
      <c r="AR583" s="80">
        <v>-1200796.9349573101</v>
      </c>
      <c r="AS583" s="80">
        <v>-1565238.8220239901</v>
      </c>
      <c r="AT583" s="80">
        <v>1229040.4109309099</v>
      </c>
      <c r="AU583" s="80">
        <v>1341480.1174660199</v>
      </c>
      <c r="AV583" s="80">
        <v>1894303.67677914</v>
      </c>
      <c r="AW583" s="80">
        <v>1202564.1737740501</v>
      </c>
      <c r="AX583" s="80">
        <v>901203.53692559805</v>
      </c>
      <c r="AY583" s="80">
        <v>516755.73659794498</v>
      </c>
      <c r="AZ583" s="80">
        <v>626100.71599433501</v>
      </c>
      <c r="BA583" s="80">
        <v>-2.7284841053187802E-9</v>
      </c>
    </row>
    <row r="584" spans="1:53">
      <c r="A584" s="151" t="s">
        <v>703</v>
      </c>
      <c r="B584" s="80">
        <v>31189872.98</v>
      </c>
      <c r="C584" s="80">
        <v>31205983.6199999</v>
      </c>
      <c r="D584" s="80">
        <v>29823554.329999998</v>
      </c>
      <c r="E584" s="80">
        <v>29758374.579999998</v>
      </c>
      <c r="F584" s="80">
        <v>29131802.249999899</v>
      </c>
      <c r="G584" s="80">
        <v>32093479.009999901</v>
      </c>
      <c r="H584" s="80">
        <v>32076217.609999999</v>
      </c>
      <c r="I584" s="80">
        <v>32030187.129999999</v>
      </c>
      <c r="J584" s="80">
        <v>19198506.260000002</v>
      </c>
      <c r="K584" s="80">
        <v>18481581.780000001</v>
      </c>
      <c r="L584" s="80">
        <v>18527612.260000002</v>
      </c>
      <c r="M584" s="80">
        <v>19362297.98</v>
      </c>
      <c r="N584" s="80">
        <v>322879469.79000002</v>
      </c>
      <c r="O584" s="80">
        <v>10414443.699999999</v>
      </c>
      <c r="P584" s="80">
        <v>10430554.34</v>
      </c>
      <c r="Q584" s="80">
        <v>9613130.0199999996</v>
      </c>
      <c r="R584" s="80">
        <v>9590114.8200000003</v>
      </c>
      <c r="S584" s="80">
        <v>10333890.380000001</v>
      </c>
      <c r="T584" s="80">
        <v>13295567.1399999</v>
      </c>
      <c r="U584" s="80">
        <v>13278305.74</v>
      </c>
      <c r="V584" s="80">
        <v>13232275.26</v>
      </c>
      <c r="W584" s="80">
        <v>10266762.619999999</v>
      </c>
      <c r="X584" s="80">
        <v>9549838.1400000006</v>
      </c>
      <c r="Y584" s="80">
        <v>9595868.6199999992</v>
      </c>
      <c r="Z584" s="80">
        <v>10430554.34</v>
      </c>
      <c r="AA584" s="80">
        <v>130031305.12</v>
      </c>
      <c r="AB584" s="80">
        <v>2867329.44</v>
      </c>
      <c r="AC584" s="80">
        <v>2883440.08</v>
      </c>
      <c r="AD584" s="80">
        <v>2066015.75999999</v>
      </c>
      <c r="AE584" s="80">
        <v>2043000.56</v>
      </c>
      <c r="AF584" s="80">
        <v>2786776.12</v>
      </c>
      <c r="AG584" s="80">
        <v>5748452.8799999999</v>
      </c>
      <c r="AH584" s="80">
        <v>5731191.4800000004</v>
      </c>
      <c r="AI584" s="80">
        <v>5685161</v>
      </c>
      <c r="AJ584" s="80">
        <v>2719648.36</v>
      </c>
      <c r="AK584" s="80">
        <v>2002723.88</v>
      </c>
      <c r="AL584" s="80">
        <v>2048754.3599999901</v>
      </c>
      <c r="AM584" s="80">
        <v>2883440.08</v>
      </c>
      <c r="AN584" s="80">
        <v>39465934</v>
      </c>
      <c r="AO584" s="80">
        <v>2858237.48</v>
      </c>
      <c r="AP584" s="80">
        <v>2874695.64</v>
      </c>
      <c r="AQ584" s="80">
        <v>2039638.88</v>
      </c>
      <c r="AR584" s="80">
        <v>2016127.2</v>
      </c>
      <c r="AS584" s="80">
        <v>2775946.56</v>
      </c>
      <c r="AT584" s="80">
        <v>0</v>
      </c>
      <c r="AU584" s="80">
        <v>0</v>
      </c>
      <c r="AV584" s="80">
        <v>0</v>
      </c>
      <c r="AW584" s="80">
        <v>0</v>
      </c>
      <c r="AX584" s="80">
        <v>0</v>
      </c>
      <c r="AY584" s="80">
        <v>0</v>
      </c>
      <c r="AZ584" s="80">
        <v>0</v>
      </c>
      <c r="BA584" s="80">
        <v>12564645.76</v>
      </c>
    </row>
    <row r="585" spans="1:53">
      <c r="A585" s="151" t="s">
        <v>704</v>
      </c>
      <c r="B585" s="80">
        <v>0</v>
      </c>
      <c r="C585" s="80">
        <v>0</v>
      </c>
      <c r="D585" s="80">
        <v>0</v>
      </c>
      <c r="E585" s="80">
        <v>0</v>
      </c>
      <c r="F585" s="80">
        <v>0</v>
      </c>
      <c r="G585" s="80">
        <v>0</v>
      </c>
      <c r="H585" s="80">
        <v>0</v>
      </c>
      <c r="I585" s="80">
        <v>0</v>
      </c>
      <c r="J585" s="80">
        <v>0</v>
      </c>
      <c r="K585" s="80">
        <v>0</v>
      </c>
      <c r="L585" s="80">
        <v>0</v>
      </c>
      <c r="M585" s="80">
        <v>0</v>
      </c>
      <c r="N585" s="80">
        <v>0</v>
      </c>
      <c r="O585" s="80">
        <v>0</v>
      </c>
      <c r="P585" s="80">
        <v>0</v>
      </c>
      <c r="Q585" s="80">
        <v>0</v>
      </c>
      <c r="R585" s="80">
        <v>0</v>
      </c>
      <c r="S585" s="80">
        <v>0</v>
      </c>
      <c r="T585" s="80">
        <v>0</v>
      </c>
      <c r="U585" s="80">
        <v>0</v>
      </c>
      <c r="V585" s="80">
        <v>0</v>
      </c>
      <c r="W585" s="80">
        <v>0</v>
      </c>
      <c r="X585" s="80">
        <v>0</v>
      </c>
      <c r="Y585" s="80">
        <v>0</v>
      </c>
      <c r="Z585" s="80">
        <v>0</v>
      </c>
      <c r="AA585" s="80">
        <v>0</v>
      </c>
      <c r="AB585" s="80">
        <v>0</v>
      </c>
      <c r="AC585" s="80">
        <v>0</v>
      </c>
      <c r="AD585" s="80">
        <v>0</v>
      </c>
      <c r="AE585" s="80">
        <v>0</v>
      </c>
      <c r="AF585" s="80">
        <v>0</v>
      </c>
      <c r="AG585" s="80">
        <v>0</v>
      </c>
      <c r="AH585" s="80">
        <v>0</v>
      </c>
      <c r="AI585" s="80">
        <v>0</v>
      </c>
      <c r="AJ585" s="80">
        <v>0</v>
      </c>
      <c r="AK585" s="80">
        <v>0</v>
      </c>
      <c r="AL585" s="80">
        <v>0</v>
      </c>
      <c r="AM585" s="80">
        <v>0</v>
      </c>
      <c r="AN585" s="80">
        <v>0</v>
      </c>
      <c r="AO585" s="80">
        <v>0</v>
      </c>
      <c r="AP585" s="80">
        <v>0</v>
      </c>
      <c r="AQ585" s="80">
        <v>0</v>
      </c>
      <c r="AR585" s="80">
        <v>0</v>
      </c>
      <c r="AS585" s="80">
        <v>0</v>
      </c>
      <c r="AT585" s="80">
        <v>0</v>
      </c>
      <c r="AU585" s="80">
        <v>0</v>
      </c>
      <c r="AV585" s="80">
        <v>0</v>
      </c>
      <c r="AW585" s="80">
        <v>0</v>
      </c>
      <c r="AX585" s="80">
        <v>0</v>
      </c>
      <c r="AY585" s="80">
        <v>0</v>
      </c>
      <c r="AZ585" s="80">
        <v>0</v>
      </c>
      <c r="BA585" s="80">
        <v>0</v>
      </c>
    </row>
    <row r="586" spans="1:53">
      <c r="A586" s="151" t="s">
        <v>705</v>
      </c>
      <c r="B586" s="80">
        <v>31189872.98</v>
      </c>
      <c r="C586" s="80">
        <v>31205983.6199999</v>
      </c>
      <c r="D586" s="80">
        <v>29823554.329999998</v>
      </c>
      <c r="E586" s="80">
        <v>29758374.579999998</v>
      </c>
      <c r="F586" s="80">
        <v>29131802.249999899</v>
      </c>
      <c r="G586" s="80">
        <v>32093479.009999901</v>
      </c>
      <c r="H586" s="80">
        <v>32076217.609999999</v>
      </c>
      <c r="I586" s="80">
        <v>32030187.129999999</v>
      </c>
      <c r="J586" s="80">
        <v>19198506.260000002</v>
      </c>
      <c r="K586" s="80">
        <v>18481581.780000001</v>
      </c>
      <c r="L586" s="80">
        <v>18527612.260000002</v>
      </c>
      <c r="M586" s="80">
        <v>19362297.98</v>
      </c>
      <c r="N586" s="80">
        <v>322879469.79000002</v>
      </c>
      <c r="O586" s="80">
        <v>10414443.699999999</v>
      </c>
      <c r="P586" s="80">
        <v>10430554.34</v>
      </c>
      <c r="Q586" s="80">
        <v>9613130.0199999996</v>
      </c>
      <c r="R586" s="80">
        <v>9590114.8200000003</v>
      </c>
      <c r="S586" s="80">
        <v>10333890.380000001</v>
      </c>
      <c r="T586" s="80">
        <v>13295567.1399999</v>
      </c>
      <c r="U586" s="80">
        <v>13278305.74</v>
      </c>
      <c r="V586" s="80">
        <v>13232275.26</v>
      </c>
      <c r="W586" s="80">
        <v>10266762.619999999</v>
      </c>
      <c r="X586" s="80">
        <v>9549838.1400000006</v>
      </c>
      <c r="Y586" s="80">
        <v>9595868.6199999992</v>
      </c>
      <c r="Z586" s="80">
        <v>10430554.34</v>
      </c>
      <c r="AA586" s="80">
        <v>130031305.12</v>
      </c>
      <c r="AB586" s="80">
        <v>2867329.44</v>
      </c>
      <c r="AC586" s="80">
        <v>2883440.08</v>
      </c>
      <c r="AD586" s="80">
        <v>2066015.75999999</v>
      </c>
      <c r="AE586" s="80">
        <v>2043000.56</v>
      </c>
      <c r="AF586" s="80">
        <v>2786776.12</v>
      </c>
      <c r="AG586" s="80">
        <v>5748452.8799999999</v>
      </c>
      <c r="AH586" s="80">
        <v>5731191.4800000004</v>
      </c>
      <c r="AI586" s="80">
        <v>5685161</v>
      </c>
      <c r="AJ586" s="80">
        <v>2719648.36</v>
      </c>
      <c r="AK586" s="80">
        <v>2002723.88</v>
      </c>
      <c r="AL586" s="80">
        <v>2048754.3599999901</v>
      </c>
      <c r="AM586" s="80">
        <v>2883440.08</v>
      </c>
      <c r="AN586" s="80">
        <v>39465934</v>
      </c>
      <c r="AO586" s="80">
        <v>2858237.48</v>
      </c>
      <c r="AP586" s="80">
        <v>2874695.64</v>
      </c>
      <c r="AQ586" s="80">
        <v>2039638.88</v>
      </c>
      <c r="AR586" s="80">
        <v>2016127.2</v>
      </c>
      <c r="AS586" s="80">
        <v>2775946.56</v>
      </c>
      <c r="AT586" s="80">
        <v>0</v>
      </c>
      <c r="AU586" s="80">
        <v>0</v>
      </c>
      <c r="AV586" s="80">
        <v>0</v>
      </c>
      <c r="AW586" s="80">
        <v>0</v>
      </c>
      <c r="AX586" s="80">
        <v>0</v>
      </c>
      <c r="AY586" s="80">
        <v>0</v>
      </c>
      <c r="AZ586" s="80">
        <v>0</v>
      </c>
      <c r="BA586" s="80">
        <v>12564645.76</v>
      </c>
    </row>
    <row r="587" spans="1:53">
      <c r="A587" s="151" t="s">
        <v>706</v>
      </c>
      <c r="B587" s="80">
        <v>0</v>
      </c>
      <c r="C587" s="80">
        <v>0</v>
      </c>
      <c r="D587" s="80">
        <v>0</v>
      </c>
      <c r="E587" s="80">
        <v>0</v>
      </c>
      <c r="F587" s="80">
        <v>0</v>
      </c>
      <c r="G587" s="80">
        <v>0</v>
      </c>
      <c r="H587" s="80">
        <v>0</v>
      </c>
      <c r="I587" s="80">
        <v>0</v>
      </c>
      <c r="J587" s="80">
        <v>0</v>
      </c>
      <c r="K587" s="80">
        <v>0</v>
      </c>
      <c r="L587" s="80">
        <v>0</v>
      </c>
      <c r="M587" s="80">
        <v>0</v>
      </c>
      <c r="N587" s="80">
        <v>0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80">
        <v>0</v>
      </c>
      <c r="U587" s="80">
        <v>0</v>
      </c>
      <c r="V587" s="80">
        <v>0</v>
      </c>
      <c r="W587" s="80">
        <v>0</v>
      </c>
      <c r="X587" s="80">
        <v>0</v>
      </c>
      <c r="Y587" s="80">
        <v>0</v>
      </c>
      <c r="Z587" s="80">
        <v>0</v>
      </c>
      <c r="AA587" s="80">
        <v>0</v>
      </c>
      <c r="AB587" s="80">
        <v>0</v>
      </c>
      <c r="AC587" s="80">
        <v>0</v>
      </c>
      <c r="AD587" s="80">
        <v>0</v>
      </c>
      <c r="AE587" s="80">
        <v>0</v>
      </c>
      <c r="AF587" s="80">
        <v>0</v>
      </c>
      <c r="AG587" s="80">
        <v>0</v>
      </c>
      <c r="AH587" s="80">
        <v>0</v>
      </c>
      <c r="AI587" s="80">
        <v>0</v>
      </c>
      <c r="AJ587" s="80">
        <v>0</v>
      </c>
      <c r="AK587" s="80">
        <v>0</v>
      </c>
      <c r="AL587" s="80">
        <v>0</v>
      </c>
      <c r="AM587" s="80">
        <v>0</v>
      </c>
      <c r="AN587" s="80">
        <v>0</v>
      </c>
      <c r="AO587" s="80">
        <v>0</v>
      </c>
      <c r="AP587" s="80">
        <v>0</v>
      </c>
      <c r="AQ587" s="80">
        <v>0</v>
      </c>
      <c r="AR587" s="80">
        <v>0</v>
      </c>
      <c r="AS587" s="80">
        <v>0</v>
      </c>
      <c r="AT587" s="80">
        <v>0</v>
      </c>
      <c r="AU587" s="80">
        <v>0</v>
      </c>
      <c r="AV587" s="80">
        <v>0</v>
      </c>
      <c r="AW587" s="80">
        <v>0</v>
      </c>
      <c r="AX587" s="80">
        <v>0</v>
      </c>
      <c r="AY587" s="80">
        <v>0</v>
      </c>
      <c r="AZ587" s="80">
        <v>0</v>
      </c>
      <c r="BA587" s="80">
        <v>0</v>
      </c>
    </row>
    <row r="588" spans="1:53">
      <c r="A588" s="153" t="s">
        <v>707</v>
      </c>
    </row>
    <row r="589" spans="1:53">
      <c r="A589" s="151" t="s">
        <v>708</v>
      </c>
      <c r="B589" s="80">
        <v>0</v>
      </c>
      <c r="C589" s="80">
        <v>0</v>
      </c>
      <c r="D589" s="80">
        <v>0</v>
      </c>
      <c r="E589" s="80">
        <v>0</v>
      </c>
      <c r="F589" s="80">
        <v>0</v>
      </c>
      <c r="G589" s="80">
        <v>0</v>
      </c>
      <c r="H589" s="80">
        <v>0</v>
      </c>
      <c r="I589" s="80">
        <v>0</v>
      </c>
      <c r="J589" s="80">
        <v>0</v>
      </c>
      <c r="K589" s="80">
        <v>0</v>
      </c>
      <c r="L589" s="80">
        <v>0</v>
      </c>
      <c r="M589" s="80">
        <v>0</v>
      </c>
      <c r="N589" s="80">
        <v>0</v>
      </c>
      <c r="O589" s="80">
        <v>0</v>
      </c>
      <c r="P589" s="80">
        <v>0</v>
      </c>
      <c r="Q589" s="80">
        <v>0</v>
      </c>
      <c r="R589" s="80">
        <v>0</v>
      </c>
      <c r="S589" s="80">
        <v>0</v>
      </c>
      <c r="T589" s="80">
        <v>0</v>
      </c>
      <c r="U589" s="80">
        <v>0</v>
      </c>
      <c r="V589" s="80">
        <v>0</v>
      </c>
      <c r="W589" s="80">
        <v>0</v>
      </c>
      <c r="X589" s="80">
        <v>0</v>
      </c>
      <c r="Y589" s="80">
        <v>0</v>
      </c>
      <c r="Z589" s="80">
        <v>0</v>
      </c>
      <c r="AA589" s="80">
        <v>0</v>
      </c>
      <c r="AB589" s="80">
        <v>0</v>
      </c>
      <c r="AC589" s="80">
        <v>0</v>
      </c>
      <c r="AD589" s="80">
        <v>0</v>
      </c>
      <c r="AE589" s="80">
        <v>0</v>
      </c>
      <c r="AF589" s="80">
        <v>0</v>
      </c>
      <c r="AG589" s="80">
        <v>0</v>
      </c>
      <c r="AH589" s="80">
        <v>0</v>
      </c>
      <c r="AI589" s="80">
        <v>0</v>
      </c>
      <c r="AJ589" s="80">
        <v>0</v>
      </c>
      <c r="AK589" s="80">
        <v>0</v>
      </c>
      <c r="AL589" s="80">
        <v>0</v>
      </c>
      <c r="AM589" s="80">
        <v>0</v>
      </c>
      <c r="AN589" s="80">
        <v>0</v>
      </c>
      <c r="AO589" s="80">
        <v>0</v>
      </c>
      <c r="AP589" s="80">
        <v>0</v>
      </c>
      <c r="AQ589" s="80">
        <v>0</v>
      </c>
      <c r="AR589" s="80">
        <v>0</v>
      </c>
      <c r="AS589" s="80">
        <v>0</v>
      </c>
      <c r="AT589" s="80">
        <v>0</v>
      </c>
      <c r="AU589" s="80">
        <v>0</v>
      </c>
      <c r="AV589" s="80">
        <v>0</v>
      </c>
      <c r="AW589" s="80">
        <v>0</v>
      </c>
      <c r="AX589" s="80">
        <v>0</v>
      </c>
      <c r="AY589" s="80">
        <v>0</v>
      </c>
      <c r="AZ589" s="80">
        <v>0</v>
      </c>
      <c r="BA589" s="80">
        <v>0</v>
      </c>
    </row>
    <row r="590" spans="1:53">
      <c r="A590" s="151" t="s">
        <v>709</v>
      </c>
      <c r="B590" s="80">
        <v>0</v>
      </c>
      <c r="C590" s="80">
        <v>0</v>
      </c>
      <c r="D590" s="80">
        <v>0</v>
      </c>
      <c r="E590" s="80">
        <v>0</v>
      </c>
      <c r="F590" s="80">
        <v>0</v>
      </c>
      <c r="G590" s="80">
        <v>0</v>
      </c>
      <c r="H590" s="80">
        <v>0</v>
      </c>
      <c r="I590" s="80">
        <v>0</v>
      </c>
      <c r="J590" s="80">
        <v>0</v>
      </c>
      <c r="K590" s="80">
        <v>0</v>
      </c>
      <c r="L590" s="80">
        <v>0</v>
      </c>
      <c r="M590" s="80">
        <v>0</v>
      </c>
      <c r="N590" s="80">
        <v>0</v>
      </c>
      <c r="O590" s="80">
        <v>0</v>
      </c>
      <c r="P590" s="80">
        <v>0</v>
      </c>
      <c r="Q590" s="80">
        <v>0</v>
      </c>
      <c r="R590" s="80">
        <v>0</v>
      </c>
      <c r="S590" s="80">
        <v>0</v>
      </c>
      <c r="T590" s="80">
        <v>0</v>
      </c>
      <c r="U590" s="80">
        <v>0</v>
      </c>
      <c r="V590" s="80">
        <v>0</v>
      </c>
      <c r="W590" s="80">
        <v>0</v>
      </c>
      <c r="X590" s="80">
        <v>0</v>
      </c>
      <c r="Y590" s="80">
        <v>0</v>
      </c>
      <c r="Z590" s="80">
        <v>0</v>
      </c>
      <c r="AA590" s="80">
        <v>0</v>
      </c>
      <c r="AB590" s="80">
        <v>0</v>
      </c>
      <c r="AC590" s="80">
        <v>0</v>
      </c>
      <c r="AD590" s="80">
        <v>0</v>
      </c>
      <c r="AE590" s="80">
        <v>0</v>
      </c>
      <c r="AF590" s="80">
        <v>0</v>
      </c>
      <c r="AG590" s="80">
        <v>0</v>
      </c>
      <c r="AH590" s="80">
        <v>0</v>
      </c>
      <c r="AI590" s="80">
        <v>0</v>
      </c>
      <c r="AJ590" s="80">
        <v>0</v>
      </c>
      <c r="AK590" s="80">
        <v>0</v>
      </c>
      <c r="AL590" s="80">
        <v>0</v>
      </c>
      <c r="AM590" s="80">
        <v>0</v>
      </c>
      <c r="AN590" s="80">
        <v>0</v>
      </c>
      <c r="AO590" s="80">
        <v>0</v>
      </c>
      <c r="AP590" s="80">
        <v>0</v>
      </c>
      <c r="AQ590" s="80">
        <v>0</v>
      </c>
      <c r="AR590" s="80">
        <v>0</v>
      </c>
      <c r="AS590" s="80">
        <v>0</v>
      </c>
      <c r="AT590" s="80">
        <v>0</v>
      </c>
      <c r="AU590" s="80">
        <v>0</v>
      </c>
      <c r="AV590" s="80">
        <v>0</v>
      </c>
      <c r="AW590" s="80">
        <v>0</v>
      </c>
      <c r="AX590" s="80">
        <v>0</v>
      </c>
      <c r="AY590" s="80">
        <v>0</v>
      </c>
      <c r="AZ590" s="80">
        <v>0</v>
      </c>
      <c r="BA590" s="80">
        <v>0</v>
      </c>
    </row>
    <row r="591" spans="1:53">
      <c r="A591" s="151" t="s">
        <v>710</v>
      </c>
      <c r="B591" s="80">
        <v>0</v>
      </c>
      <c r="C591" s="80">
        <v>0</v>
      </c>
      <c r="D591" s="80">
        <v>0</v>
      </c>
      <c r="E591" s="80">
        <v>0</v>
      </c>
      <c r="F591" s="80">
        <v>0</v>
      </c>
      <c r="G591" s="80">
        <v>0</v>
      </c>
      <c r="H591" s="80">
        <v>0</v>
      </c>
      <c r="I591" s="80">
        <v>0</v>
      </c>
      <c r="J591" s="80">
        <v>0</v>
      </c>
      <c r="K591" s="80">
        <v>0</v>
      </c>
      <c r="L591" s="80">
        <v>0</v>
      </c>
      <c r="M591" s="80">
        <v>0</v>
      </c>
      <c r="N591" s="80">
        <v>0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80">
        <v>0</v>
      </c>
      <c r="U591" s="80">
        <v>0</v>
      </c>
      <c r="V591" s="80">
        <v>0</v>
      </c>
      <c r="W591" s="80">
        <v>0</v>
      </c>
      <c r="X591" s="80">
        <v>0</v>
      </c>
      <c r="Y591" s="80">
        <v>0</v>
      </c>
      <c r="Z591" s="80">
        <v>0</v>
      </c>
      <c r="AA591" s="80">
        <v>0</v>
      </c>
      <c r="AB591" s="80">
        <v>0</v>
      </c>
      <c r="AC591" s="80">
        <v>0</v>
      </c>
      <c r="AD591" s="80">
        <v>0</v>
      </c>
      <c r="AE591" s="80">
        <v>0</v>
      </c>
      <c r="AF591" s="80">
        <v>0</v>
      </c>
      <c r="AG591" s="80">
        <v>0</v>
      </c>
      <c r="AH591" s="80">
        <v>0</v>
      </c>
      <c r="AI591" s="80">
        <v>0</v>
      </c>
      <c r="AJ591" s="80">
        <v>0</v>
      </c>
      <c r="AK591" s="80">
        <v>0</v>
      </c>
      <c r="AL591" s="80">
        <v>0</v>
      </c>
      <c r="AM591" s="80">
        <v>0</v>
      </c>
      <c r="AN591" s="80">
        <v>0</v>
      </c>
      <c r="AO591" s="80">
        <v>0</v>
      </c>
      <c r="AP591" s="80">
        <v>0</v>
      </c>
      <c r="AQ591" s="80">
        <v>0</v>
      </c>
      <c r="AR591" s="80">
        <v>0</v>
      </c>
      <c r="AS591" s="80">
        <v>0</v>
      </c>
      <c r="AT591" s="80">
        <v>0</v>
      </c>
      <c r="AU591" s="80">
        <v>0</v>
      </c>
      <c r="AV591" s="80">
        <v>0</v>
      </c>
      <c r="AW591" s="80">
        <v>0</v>
      </c>
      <c r="AX591" s="80">
        <v>0</v>
      </c>
      <c r="AY591" s="80">
        <v>0</v>
      </c>
      <c r="AZ591" s="80">
        <v>0</v>
      </c>
      <c r="BA591" s="80">
        <v>0</v>
      </c>
    </row>
    <row r="592" spans="1:53">
      <c r="A592" s="151" t="s">
        <v>711</v>
      </c>
      <c r="B592" s="80">
        <v>1512506.2214154</v>
      </c>
      <c r="C592" s="80">
        <v>1531387.4001426101</v>
      </c>
      <c r="D592" s="80">
        <v>1825631.1291002601</v>
      </c>
      <c r="E592" s="80">
        <v>2227637.2722332501</v>
      </c>
      <c r="F592" s="80">
        <v>2169754.93692639</v>
      </c>
      <c r="G592" s="80">
        <v>2985010.7197277402</v>
      </c>
      <c r="H592" s="80">
        <v>3531556.98984343</v>
      </c>
      <c r="I592" s="80">
        <v>3166526.5268250601</v>
      </c>
      <c r="J592" s="80">
        <v>2820611.5984066701</v>
      </c>
      <c r="K592" s="80">
        <v>3391245.8875457598</v>
      </c>
      <c r="L592" s="80">
        <v>2762181.5588388401</v>
      </c>
      <c r="M592" s="80">
        <v>4117418.7350950302</v>
      </c>
      <c r="N592" s="80">
        <v>32041468.9761004</v>
      </c>
      <c r="O592" s="80">
        <v>636361.84366106999</v>
      </c>
      <c r="P592" s="80">
        <v>566337.86061880295</v>
      </c>
      <c r="Q592" s="80">
        <v>616104.59002085798</v>
      </c>
      <c r="R592" s="80">
        <v>472731.00183010299</v>
      </c>
      <c r="S592" s="80">
        <v>443453.97011011897</v>
      </c>
      <c r="T592" s="80">
        <v>424517.20318619901</v>
      </c>
      <c r="U592" s="80">
        <v>463680.00236431003</v>
      </c>
      <c r="V592" s="80">
        <v>498144.87638907402</v>
      </c>
      <c r="W592" s="80">
        <v>481132.34443810902</v>
      </c>
      <c r="X592" s="80">
        <v>481870.51815674</v>
      </c>
      <c r="Y592" s="80">
        <v>503490.238304967</v>
      </c>
      <c r="Z592" s="80">
        <v>612361.35003153596</v>
      </c>
      <c r="AA592" s="80">
        <v>6200185.7991118897</v>
      </c>
      <c r="AB592" s="80">
        <v>632323.61167207395</v>
      </c>
      <c r="AC592" s="80">
        <v>571086.44043036597</v>
      </c>
      <c r="AD592" s="80">
        <v>589364.11983287195</v>
      </c>
      <c r="AE592" s="80">
        <v>429493.90613010002</v>
      </c>
      <c r="AF592" s="80">
        <v>466370.87115411903</v>
      </c>
      <c r="AG592" s="80">
        <v>450919.47127108701</v>
      </c>
      <c r="AH592" s="80">
        <v>475710.05686567101</v>
      </c>
      <c r="AI592" s="80">
        <v>492272.99960638297</v>
      </c>
      <c r="AJ592" s="80">
        <v>476425.31707493798</v>
      </c>
      <c r="AK592" s="80">
        <v>534151.40123273095</v>
      </c>
      <c r="AL592" s="80">
        <v>549763.75346925994</v>
      </c>
      <c r="AM592" s="80">
        <v>629221.30396527704</v>
      </c>
      <c r="AN592" s="80">
        <v>6297103.2527048802</v>
      </c>
      <c r="AO592" s="80">
        <v>629701.478562259</v>
      </c>
      <c r="AP592" s="80">
        <v>545681.13909299602</v>
      </c>
      <c r="AQ592" s="80">
        <v>580947.06194173999</v>
      </c>
      <c r="AR592" s="80">
        <v>474094.35143996897</v>
      </c>
      <c r="AS592" s="80">
        <v>460523.52984044602</v>
      </c>
      <c r="AT592" s="80">
        <v>452007.59052472899</v>
      </c>
      <c r="AU592" s="80">
        <v>469691.71284920903</v>
      </c>
      <c r="AV592" s="80">
        <v>482724.15601380798</v>
      </c>
      <c r="AW592" s="80">
        <v>462175.60266473901</v>
      </c>
      <c r="AX592" s="80">
        <v>483890.35726451903</v>
      </c>
      <c r="AY592" s="80">
        <v>488028.12336450903</v>
      </c>
      <c r="AZ592" s="80">
        <v>564490.95935285103</v>
      </c>
      <c r="BA592" s="80">
        <v>6093956.0629117796</v>
      </c>
    </row>
    <row r="593" spans="1:53">
      <c r="A593" s="151" t="s">
        <v>712</v>
      </c>
      <c r="B593" s="80">
        <v>1512506.2214154</v>
      </c>
      <c r="C593" s="80">
        <v>1531387.4001426101</v>
      </c>
      <c r="D593" s="80">
        <v>1825631.1291002601</v>
      </c>
      <c r="E593" s="80">
        <v>2227637.2722332501</v>
      </c>
      <c r="F593" s="80">
        <v>2169754.93692639</v>
      </c>
      <c r="G593" s="80">
        <v>2985010.7197277402</v>
      </c>
      <c r="H593" s="80">
        <v>3531556.98984343</v>
      </c>
      <c r="I593" s="80">
        <v>3166526.5268250601</v>
      </c>
      <c r="J593" s="80">
        <v>2820611.5984066701</v>
      </c>
      <c r="K593" s="80">
        <v>3391245.8875457598</v>
      </c>
      <c r="L593" s="80">
        <v>2762181.5588388401</v>
      </c>
      <c r="M593" s="80">
        <v>4117418.7350950302</v>
      </c>
      <c r="N593" s="80">
        <v>32041468.9761004</v>
      </c>
      <c r="O593" s="80">
        <v>636361.84366106999</v>
      </c>
      <c r="P593" s="80">
        <v>566337.86061880295</v>
      </c>
      <c r="Q593" s="80">
        <v>616104.59002085798</v>
      </c>
      <c r="R593" s="80">
        <v>472731.00183010299</v>
      </c>
      <c r="S593" s="80">
        <v>443453.97011011897</v>
      </c>
      <c r="T593" s="80">
        <v>424517.20318619901</v>
      </c>
      <c r="U593" s="80">
        <v>463680.00236431003</v>
      </c>
      <c r="V593" s="80">
        <v>498144.87638907402</v>
      </c>
      <c r="W593" s="80">
        <v>481132.34443810902</v>
      </c>
      <c r="X593" s="80">
        <v>481870.51815674</v>
      </c>
      <c r="Y593" s="80">
        <v>503490.238304967</v>
      </c>
      <c r="Z593" s="80">
        <v>612361.35003153596</v>
      </c>
      <c r="AA593" s="80">
        <v>6200185.7991118897</v>
      </c>
      <c r="AB593" s="80">
        <v>632323.61167207395</v>
      </c>
      <c r="AC593" s="80">
        <v>571086.44043036597</v>
      </c>
      <c r="AD593" s="80">
        <v>589364.11983287195</v>
      </c>
      <c r="AE593" s="80">
        <v>429493.90613010002</v>
      </c>
      <c r="AF593" s="80">
        <v>466370.87115411903</v>
      </c>
      <c r="AG593" s="80">
        <v>450919.47127108701</v>
      </c>
      <c r="AH593" s="80">
        <v>475710.05686567101</v>
      </c>
      <c r="AI593" s="80">
        <v>492272.99960638297</v>
      </c>
      <c r="AJ593" s="80">
        <v>476425.31707493798</v>
      </c>
      <c r="AK593" s="80">
        <v>534151.40123273095</v>
      </c>
      <c r="AL593" s="80">
        <v>549763.75346925994</v>
      </c>
      <c r="AM593" s="80">
        <v>629221.30396527704</v>
      </c>
      <c r="AN593" s="80">
        <v>6297103.2527048802</v>
      </c>
      <c r="AO593" s="80">
        <v>629701.478562259</v>
      </c>
      <c r="AP593" s="80">
        <v>545681.13909299602</v>
      </c>
      <c r="AQ593" s="80">
        <v>580947.06194173999</v>
      </c>
      <c r="AR593" s="80">
        <v>474094.35143996897</v>
      </c>
      <c r="AS593" s="80">
        <v>460523.52984044602</v>
      </c>
      <c r="AT593" s="80">
        <v>452007.59052472899</v>
      </c>
      <c r="AU593" s="80">
        <v>469691.71284920903</v>
      </c>
      <c r="AV593" s="80">
        <v>482724.15601380798</v>
      </c>
      <c r="AW593" s="80">
        <v>462175.60266473901</v>
      </c>
      <c r="AX593" s="80">
        <v>483890.35726451903</v>
      </c>
      <c r="AY593" s="80">
        <v>488028.12336450903</v>
      </c>
      <c r="AZ593" s="80">
        <v>564490.95935285103</v>
      </c>
      <c r="BA593" s="80">
        <v>6093956.0629117796</v>
      </c>
    </row>
    <row r="594" spans="1:53">
      <c r="A594" s="151" t="s">
        <v>713</v>
      </c>
      <c r="B594" s="80">
        <v>0</v>
      </c>
      <c r="C594" s="80">
        <v>0</v>
      </c>
      <c r="D594" s="80">
        <v>0</v>
      </c>
      <c r="E594" s="80">
        <v>0</v>
      </c>
      <c r="F594" s="80">
        <v>0</v>
      </c>
      <c r="G594" s="80">
        <v>0</v>
      </c>
      <c r="H594" s="80">
        <v>0</v>
      </c>
      <c r="I594" s="80">
        <v>0</v>
      </c>
      <c r="J594" s="80">
        <v>0</v>
      </c>
      <c r="K594" s="80">
        <v>0</v>
      </c>
      <c r="L594" s="80">
        <v>0</v>
      </c>
      <c r="M594" s="80">
        <v>0</v>
      </c>
      <c r="N594" s="80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80">
        <v>0</v>
      </c>
      <c r="U594" s="80">
        <v>0</v>
      </c>
      <c r="V594" s="80">
        <v>0</v>
      </c>
      <c r="W594" s="80">
        <v>0</v>
      </c>
      <c r="X594" s="80">
        <v>0</v>
      </c>
      <c r="Y594" s="80">
        <v>0</v>
      </c>
      <c r="Z594" s="80">
        <v>0</v>
      </c>
      <c r="AA594" s="80">
        <v>0</v>
      </c>
      <c r="AB594" s="80">
        <v>0</v>
      </c>
      <c r="AC594" s="80">
        <v>0</v>
      </c>
      <c r="AD594" s="80">
        <v>0</v>
      </c>
      <c r="AE594" s="80">
        <v>0</v>
      </c>
      <c r="AF594" s="80">
        <v>0</v>
      </c>
      <c r="AG594" s="80">
        <v>0</v>
      </c>
      <c r="AH594" s="80">
        <v>0</v>
      </c>
      <c r="AI594" s="80">
        <v>0</v>
      </c>
      <c r="AJ594" s="80">
        <v>0</v>
      </c>
      <c r="AK594" s="80">
        <v>0</v>
      </c>
      <c r="AL594" s="80">
        <v>0</v>
      </c>
      <c r="AM594" s="80">
        <v>0</v>
      </c>
      <c r="AN594" s="80">
        <v>0</v>
      </c>
      <c r="AO594" s="80">
        <v>0</v>
      </c>
      <c r="AP594" s="80">
        <v>0</v>
      </c>
      <c r="AQ594" s="80">
        <v>0</v>
      </c>
      <c r="AR594" s="80">
        <v>0</v>
      </c>
      <c r="AS594" s="80">
        <v>0</v>
      </c>
      <c r="AT594" s="80">
        <v>0</v>
      </c>
      <c r="AU594" s="80">
        <v>0</v>
      </c>
      <c r="AV594" s="80">
        <v>0</v>
      </c>
      <c r="AW594" s="80">
        <v>0</v>
      </c>
      <c r="AX594" s="80">
        <v>0</v>
      </c>
      <c r="AY594" s="80">
        <v>0</v>
      </c>
      <c r="AZ594" s="80">
        <v>0</v>
      </c>
      <c r="BA594" s="80">
        <v>0</v>
      </c>
    </row>
    <row r="595" spans="1:53">
      <c r="A595" s="151" t="s">
        <v>714</v>
      </c>
      <c r="B595" s="80">
        <v>0</v>
      </c>
      <c r="C595" s="80">
        <v>0</v>
      </c>
      <c r="D595" s="80">
        <v>0</v>
      </c>
      <c r="E595" s="80">
        <v>0</v>
      </c>
      <c r="F595" s="80">
        <v>0</v>
      </c>
      <c r="G595" s="80">
        <v>0</v>
      </c>
      <c r="H595" s="80">
        <v>0</v>
      </c>
      <c r="I595" s="80">
        <v>0</v>
      </c>
      <c r="J595" s="80">
        <v>0</v>
      </c>
      <c r="K595" s="80">
        <v>0</v>
      </c>
      <c r="L595" s="80">
        <v>0</v>
      </c>
      <c r="M595" s="80">
        <v>0</v>
      </c>
      <c r="N595" s="80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80">
        <v>0</v>
      </c>
      <c r="U595" s="80">
        <v>0</v>
      </c>
      <c r="V595" s="80">
        <v>0</v>
      </c>
      <c r="W595" s="80">
        <v>0</v>
      </c>
      <c r="X595" s="80">
        <v>0</v>
      </c>
      <c r="Y595" s="80">
        <v>0</v>
      </c>
      <c r="Z595" s="80">
        <v>0</v>
      </c>
      <c r="AA595" s="80">
        <v>0</v>
      </c>
      <c r="AB595" s="80">
        <v>0</v>
      </c>
      <c r="AC595" s="80">
        <v>0</v>
      </c>
      <c r="AD595" s="80">
        <v>0</v>
      </c>
      <c r="AE595" s="80">
        <v>0</v>
      </c>
      <c r="AF595" s="80">
        <v>0</v>
      </c>
      <c r="AG595" s="80">
        <v>0</v>
      </c>
      <c r="AH595" s="80">
        <v>0</v>
      </c>
      <c r="AI595" s="80">
        <v>0</v>
      </c>
      <c r="AJ595" s="80">
        <v>0</v>
      </c>
      <c r="AK595" s="80">
        <v>0</v>
      </c>
      <c r="AL595" s="80">
        <v>0</v>
      </c>
      <c r="AM595" s="80">
        <v>0</v>
      </c>
      <c r="AN595" s="80">
        <v>0</v>
      </c>
      <c r="AO595" s="80">
        <v>0</v>
      </c>
      <c r="AP595" s="80">
        <v>0</v>
      </c>
      <c r="AQ595" s="80">
        <v>0</v>
      </c>
      <c r="AR595" s="80">
        <v>0</v>
      </c>
      <c r="AS595" s="80">
        <v>0</v>
      </c>
      <c r="AT595" s="80">
        <v>0</v>
      </c>
      <c r="AU595" s="80">
        <v>0</v>
      </c>
      <c r="AV595" s="80">
        <v>0</v>
      </c>
      <c r="AW595" s="80">
        <v>0</v>
      </c>
      <c r="AX595" s="80">
        <v>0</v>
      </c>
      <c r="AY595" s="80">
        <v>0</v>
      </c>
      <c r="AZ595" s="80">
        <v>0</v>
      </c>
      <c r="BA595" s="80">
        <v>0</v>
      </c>
    </row>
    <row r="596" spans="1:53">
      <c r="A596" s="151" t="s">
        <v>715</v>
      </c>
      <c r="B596" s="80">
        <v>0</v>
      </c>
      <c r="C596" s="80">
        <v>0</v>
      </c>
      <c r="D596" s="80">
        <v>0</v>
      </c>
      <c r="E596" s="80">
        <v>0</v>
      </c>
      <c r="F596" s="80">
        <v>0</v>
      </c>
      <c r="G596" s="80">
        <v>0</v>
      </c>
      <c r="H596" s="80">
        <v>0</v>
      </c>
      <c r="I596" s="80">
        <v>0</v>
      </c>
      <c r="J596" s="80">
        <v>0</v>
      </c>
      <c r="K596" s="80">
        <v>0</v>
      </c>
      <c r="L596" s="80">
        <v>0</v>
      </c>
      <c r="M596" s="80">
        <v>0</v>
      </c>
      <c r="N596" s="80">
        <v>0</v>
      </c>
      <c r="O596" s="80">
        <v>0</v>
      </c>
      <c r="P596" s="80">
        <v>0</v>
      </c>
      <c r="Q596" s="80">
        <v>0</v>
      </c>
      <c r="R596" s="80">
        <v>0</v>
      </c>
      <c r="S596" s="80">
        <v>0</v>
      </c>
      <c r="T596" s="80">
        <v>0</v>
      </c>
      <c r="U596" s="80">
        <v>0</v>
      </c>
      <c r="V596" s="80">
        <v>0</v>
      </c>
      <c r="W596" s="80">
        <v>0</v>
      </c>
      <c r="X596" s="80">
        <v>0</v>
      </c>
      <c r="Y596" s="80">
        <v>0</v>
      </c>
      <c r="Z596" s="80">
        <v>0</v>
      </c>
      <c r="AA596" s="80">
        <v>0</v>
      </c>
      <c r="AB596" s="80">
        <v>0</v>
      </c>
      <c r="AC596" s="80">
        <v>0</v>
      </c>
      <c r="AD596" s="80">
        <v>0</v>
      </c>
      <c r="AE596" s="80">
        <v>0</v>
      </c>
      <c r="AF596" s="80">
        <v>0</v>
      </c>
      <c r="AG596" s="80">
        <v>0</v>
      </c>
      <c r="AH596" s="80">
        <v>0</v>
      </c>
      <c r="AI596" s="80">
        <v>0</v>
      </c>
      <c r="AJ596" s="80">
        <v>0</v>
      </c>
      <c r="AK596" s="80">
        <v>0</v>
      </c>
      <c r="AL596" s="80">
        <v>0</v>
      </c>
      <c r="AM596" s="80">
        <v>0</v>
      </c>
      <c r="AN596" s="80">
        <v>0</v>
      </c>
      <c r="AO596" s="80">
        <v>0</v>
      </c>
      <c r="AP596" s="80">
        <v>0</v>
      </c>
      <c r="AQ596" s="80">
        <v>0</v>
      </c>
      <c r="AR596" s="80">
        <v>0</v>
      </c>
      <c r="AS596" s="80">
        <v>0</v>
      </c>
      <c r="AT596" s="80">
        <v>0</v>
      </c>
      <c r="AU596" s="80">
        <v>0</v>
      </c>
      <c r="AV596" s="80">
        <v>0</v>
      </c>
      <c r="AW596" s="80">
        <v>0</v>
      </c>
      <c r="AX596" s="80">
        <v>0</v>
      </c>
      <c r="AY596" s="80">
        <v>0</v>
      </c>
      <c r="AZ596" s="80">
        <v>0</v>
      </c>
      <c r="BA596" s="80">
        <v>0</v>
      </c>
    </row>
    <row r="597" spans="1:53">
      <c r="A597" s="151" t="s">
        <v>716</v>
      </c>
      <c r="B597" s="80">
        <v>0</v>
      </c>
      <c r="C597" s="80">
        <v>0</v>
      </c>
      <c r="D597" s="80">
        <v>0</v>
      </c>
      <c r="E597" s="80">
        <v>0</v>
      </c>
      <c r="F597" s="80">
        <v>0</v>
      </c>
      <c r="G597" s="80">
        <v>0</v>
      </c>
      <c r="H597" s="80">
        <v>0</v>
      </c>
      <c r="I597" s="80">
        <v>0</v>
      </c>
      <c r="J597" s="80">
        <v>0</v>
      </c>
      <c r="K597" s="80">
        <v>0</v>
      </c>
      <c r="L597" s="80">
        <v>0</v>
      </c>
      <c r="M597" s="80">
        <v>0</v>
      </c>
      <c r="N597" s="80">
        <v>0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  <c r="V597" s="80">
        <v>0</v>
      </c>
      <c r="W597" s="80">
        <v>0</v>
      </c>
      <c r="X597" s="80">
        <v>0</v>
      </c>
      <c r="Y597" s="80">
        <v>0</v>
      </c>
      <c r="Z597" s="80">
        <v>0</v>
      </c>
      <c r="AA597" s="80">
        <v>0</v>
      </c>
      <c r="AB597" s="80">
        <v>0</v>
      </c>
      <c r="AC597" s="80">
        <v>0</v>
      </c>
      <c r="AD597" s="80">
        <v>0</v>
      </c>
      <c r="AE597" s="80">
        <v>0</v>
      </c>
      <c r="AF597" s="80">
        <v>0</v>
      </c>
      <c r="AG597" s="80">
        <v>0</v>
      </c>
      <c r="AH597" s="80">
        <v>0</v>
      </c>
      <c r="AI597" s="80">
        <v>0</v>
      </c>
      <c r="AJ597" s="80">
        <v>0</v>
      </c>
      <c r="AK597" s="80">
        <v>0</v>
      </c>
      <c r="AL597" s="80">
        <v>0</v>
      </c>
      <c r="AM597" s="80">
        <v>0</v>
      </c>
      <c r="AN597" s="80">
        <v>0</v>
      </c>
      <c r="AO597" s="80">
        <v>0</v>
      </c>
      <c r="AP597" s="80">
        <v>0</v>
      </c>
      <c r="AQ597" s="80">
        <v>0</v>
      </c>
      <c r="AR597" s="80">
        <v>0</v>
      </c>
      <c r="AS597" s="80">
        <v>0</v>
      </c>
      <c r="AT597" s="80">
        <v>0</v>
      </c>
      <c r="AU597" s="80">
        <v>0</v>
      </c>
      <c r="AV597" s="80">
        <v>0</v>
      </c>
      <c r="AW597" s="80">
        <v>0</v>
      </c>
      <c r="AX597" s="80">
        <v>0</v>
      </c>
      <c r="AY597" s="80">
        <v>0</v>
      </c>
      <c r="AZ597" s="80">
        <v>0</v>
      </c>
      <c r="BA597" s="80">
        <v>0</v>
      </c>
    </row>
    <row r="598" spans="1:53">
      <c r="A598" s="151" t="s">
        <v>717</v>
      </c>
      <c r="B598" s="80">
        <v>0</v>
      </c>
      <c r="C598" s="80">
        <v>0</v>
      </c>
      <c r="D598" s="80">
        <v>0</v>
      </c>
      <c r="E598" s="80">
        <v>0</v>
      </c>
      <c r="F598" s="80">
        <v>0</v>
      </c>
      <c r="G598" s="80">
        <v>0</v>
      </c>
      <c r="H598" s="80">
        <v>0</v>
      </c>
      <c r="I598" s="80">
        <v>0</v>
      </c>
      <c r="J598" s="80">
        <v>0</v>
      </c>
      <c r="K598" s="80">
        <v>0</v>
      </c>
      <c r="L598" s="80">
        <v>0</v>
      </c>
      <c r="M598" s="80">
        <v>0</v>
      </c>
      <c r="N598" s="80">
        <v>0</v>
      </c>
      <c r="O598" s="80">
        <v>0</v>
      </c>
      <c r="P598" s="80">
        <v>0</v>
      </c>
      <c r="Q598" s="80">
        <v>0</v>
      </c>
      <c r="R598" s="80">
        <v>0</v>
      </c>
      <c r="S598" s="80">
        <v>0</v>
      </c>
      <c r="T598" s="80">
        <v>0</v>
      </c>
      <c r="U598" s="80">
        <v>0</v>
      </c>
      <c r="V598" s="80">
        <v>0</v>
      </c>
      <c r="W598" s="80">
        <v>0</v>
      </c>
      <c r="X598" s="80">
        <v>0</v>
      </c>
      <c r="Y598" s="80">
        <v>0</v>
      </c>
      <c r="Z598" s="80">
        <v>0</v>
      </c>
      <c r="AA598" s="80">
        <v>0</v>
      </c>
      <c r="AB598" s="80">
        <v>0</v>
      </c>
      <c r="AC598" s="80">
        <v>0</v>
      </c>
      <c r="AD598" s="80">
        <v>0</v>
      </c>
      <c r="AE598" s="80">
        <v>0</v>
      </c>
      <c r="AF598" s="80">
        <v>0</v>
      </c>
      <c r="AG598" s="80">
        <v>0</v>
      </c>
      <c r="AH598" s="80">
        <v>0</v>
      </c>
      <c r="AI598" s="80">
        <v>0</v>
      </c>
      <c r="AJ598" s="80">
        <v>0</v>
      </c>
      <c r="AK598" s="80">
        <v>0</v>
      </c>
      <c r="AL598" s="80">
        <v>0</v>
      </c>
      <c r="AM598" s="80">
        <v>0</v>
      </c>
      <c r="AN598" s="80">
        <v>0</v>
      </c>
      <c r="AO598" s="80">
        <v>0</v>
      </c>
      <c r="AP598" s="80">
        <v>0</v>
      </c>
      <c r="AQ598" s="80">
        <v>0</v>
      </c>
      <c r="AR598" s="80">
        <v>0</v>
      </c>
      <c r="AS598" s="80">
        <v>0</v>
      </c>
      <c r="AT598" s="80">
        <v>0</v>
      </c>
      <c r="AU598" s="80">
        <v>0</v>
      </c>
      <c r="AV598" s="80">
        <v>0</v>
      </c>
      <c r="AW598" s="80">
        <v>0</v>
      </c>
      <c r="AX598" s="80">
        <v>0</v>
      </c>
      <c r="AY598" s="80">
        <v>0</v>
      </c>
      <c r="AZ598" s="80">
        <v>0</v>
      </c>
      <c r="BA598" s="80">
        <v>0</v>
      </c>
    </row>
    <row r="599" spans="1:53">
      <c r="A599" s="151" t="s">
        <v>718</v>
      </c>
      <c r="B599" s="80">
        <v>149715110.80999899</v>
      </c>
      <c r="C599" s="80">
        <v>135646593.00999999</v>
      </c>
      <c r="D599" s="80">
        <v>129461656.52</v>
      </c>
      <c r="E599" s="80">
        <v>109744105.70999999</v>
      </c>
      <c r="F599" s="80">
        <v>120873717.89999899</v>
      </c>
      <c r="G599" s="80">
        <v>134018939.31999899</v>
      </c>
      <c r="H599" s="80">
        <v>141233936.06999999</v>
      </c>
      <c r="I599" s="80">
        <v>138803668.41</v>
      </c>
      <c r="J599" s="80">
        <v>136227738.359999</v>
      </c>
      <c r="K599" s="80">
        <v>124229538.299999</v>
      </c>
      <c r="L599" s="80">
        <v>111974503.67999899</v>
      </c>
      <c r="M599" s="80">
        <v>131980703.169999</v>
      </c>
      <c r="N599" s="80">
        <v>1563910211.25999</v>
      </c>
      <c r="O599" s="80">
        <v>132800904.14</v>
      </c>
      <c r="P599" s="80">
        <v>115632457.06999999</v>
      </c>
      <c r="Q599" s="80">
        <v>112879733.25</v>
      </c>
      <c r="R599" s="80">
        <v>108533670.7</v>
      </c>
      <c r="S599" s="80">
        <v>126482130.76000001</v>
      </c>
      <c r="T599" s="80">
        <v>134688308.47999999</v>
      </c>
      <c r="U599" s="80">
        <v>141009442.24000001</v>
      </c>
      <c r="V599" s="80">
        <v>136553777.88</v>
      </c>
      <c r="W599" s="80">
        <v>132259320.25</v>
      </c>
      <c r="X599" s="80">
        <v>118078105.86</v>
      </c>
      <c r="Y599" s="80">
        <v>110045261.73</v>
      </c>
      <c r="Z599" s="80">
        <v>128888014.33</v>
      </c>
      <c r="AA599" s="80">
        <v>1497851126.6900001</v>
      </c>
      <c r="AB599" s="80">
        <v>129023857.31999999</v>
      </c>
      <c r="AC599" s="80">
        <v>113861600.02</v>
      </c>
      <c r="AD599" s="80">
        <v>113660503.25</v>
      </c>
      <c r="AE599" s="80">
        <v>106058573.58</v>
      </c>
      <c r="AF599" s="80">
        <v>121245140.81999999</v>
      </c>
      <c r="AG599" s="80">
        <v>130120375.86999901</v>
      </c>
      <c r="AH599" s="80">
        <v>136613474.66999999</v>
      </c>
      <c r="AI599" s="80">
        <v>134191042.23999999</v>
      </c>
      <c r="AJ599" s="80">
        <v>130452927.45999999</v>
      </c>
      <c r="AK599" s="80">
        <v>111528695.15000001</v>
      </c>
      <c r="AL599" s="80">
        <v>106526062.45</v>
      </c>
      <c r="AM599" s="80">
        <v>124763396.78</v>
      </c>
      <c r="AN599" s="80">
        <v>1458045649.6099999</v>
      </c>
      <c r="AO599" s="80">
        <v>125547812.559999</v>
      </c>
      <c r="AP599" s="80">
        <v>110379031.79000001</v>
      </c>
      <c r="AQ599" s="80">
        <v>106766184.81</v>
      </c>
      <c r="AR599" s="80">
        <v>103637437.3</v>
      </c>
      <c r="AS599" s="80">
        <v>114057394.98</v>
      </c>
      <c r="AT599" s="80">
        <v>123207702.22999901</v>
      </c>
      <c r="AU599" s="80">
        <v>131481407.81999999</v>
      </c>
      <c r="AV599" s="80">
        <v>130346195.05</v>
      </c>
      <c r="AW599" s="80">
        <v>125738526.39</v>
      </c>
      <c r="AX599" s="80">
        <v>111872900.279999</v>
      </c>
      <c r="AY599" s="80">
        <v>104251037</v>
      </c>
      <c r="AZ599" s="80">
        <v>119509525.91</v>
      </c>
      <c r="BA599" s="80">
        <v>1406795156.1199999</v>
      </c>
    </row>
    <row r="600" spans="1:53">
      <c r="A600" s="151" t="s">
        <v>719</v>
      </c>
      <c r="B600" s="80">
        <v>0</v>
      </c>
      <c r="C600" s="80">
        <v>0</v>
      </c>
      <c r="D600" s="80">
        <v>0</v>
      </c>
      <c r="E600" s="80">
        <v>0</v>
      </c>
      <c r="F600" s="80">
        <v>0</v>
      </c>
      <c r="G600" s="80">
        <v>0</v>
      </c>
      <c r="H600" s="80">
        <v>0</v>
      </c>
      <c r="I600" s="80">
        <v>0</v>
      </c>
      <c r="J600" s="80">
        <v>0</v>
      </c>
      <c r="K600" s="80">
        <v>0</v>
      </c>
      <c r="L600" s="80">
        <v>0</v>
      </c>
      <c r="M600" s="80">
        <v>0</v>
      </c>
      <c r="N600" s="80">
        <v>0</v>
      </c>
      <c r="O600" s="80">
        <v>0</v>
      </c>
      <c r="P600" s="80">
        <v>0</v>
      </c>
      <c r="Q600" s="80">
        <v>0</v>
      </c>
      <c r="R600" s="80">
        <v>0</v>
      </c>
      <c r="S600" s="80">
        <v>0</v>
      </c>
      <c r="T600" s="80">
        <v>0</v>
      </c>
      <c r="U600" s="80">
        <v>0</v>
      </c>
      <c r="V600" s="80">
        <v>0</v>
      </c>
      <c r="W600" s="80">
        <v>0</v>
      </c>
      <c r="X600" s="80">
        <v>0</v>
      </c>
      <c r="Y600" s="80">
        <v>0</v>
      </c>
      <c r="Z600" s="80">
        <v>0</v>
      </c>
      <c r="AA600" s="80">
        <v>0</v>
      </c>
      <c r="AB600" s="80">
        <v>0</v>
      </c>
      <c r="AC600" s="80">
        <v>0</v>
      </c>
      <c r="AD600" s="80">
        <v>0</v>
      </c>
      <c r="AE600" s="80">
        <v>0</v>
      </c>
      <c r="AF600" s="80">
        <v>0</v>
      </c>
      <c r="AG600" s="80">
        <v>0</v>
      </c>
      <c r="AH600" s="80">
        <v>0</v>
      </c>
      <c r="AI600" s="80">
        <v>0</v>
      </c>
      <c r="AJ600" s="80">
        <v>0</v>
      </c>
      <c r="AK600" s="80">
        <v>0</v>
      </c>
      <c r="AL600" s="80">
        <v>0</v>
      </c>
      <c r="AM600" s="80">
        <v>0</v>
      </c>
      <c r="AN600" s="80">
        <v>0</v>
      </c>
      <c r="AO600" s="80">
        <v>0</v>
      </c>
      <c r="AP600" s="80">
        <v>0</v>
      </c>
      <c r="AQ600" s="80">
        <v>0</v>
      </c>
      <c r="AR600" s="80">
        <v>0</v>
      </c>
      <c r="AS600" s="80">
        <v>0</v>
      </c>
      <c r="AT600" s="80">
        <v>0</v>
      </c>
      <c r="AU600" s="80">
        <v>0</v>
      </c>
      <c r="AV600" s="80">
        <v>0</v>
      </c>
      <c r="AW600" s="80">
        <v>0</v>
      </c>
      <c r="AX600" s="80">
        <v>0</v>
      </c>
      <c r="AY600" s="80">
        <v>0</v>
      </c>
      <c r="AZ600" s="80">
        <v>0</v>
      </c>
      <c r="BA600" s="80">
        <v>0</v>
      </c>
    </row>
    <row r="601" spans="1:53">
      <c r="A601" s="151" t="s">
        <v>720</v>
      </c>
      <c r="B601" s="80">
        <v>0</v>
      </c>
      <c r="C601" s="80">
        <v>0</v>
      </c>
      <c r="D601" s="80">
        <v>0</v>
      </c>
      <c r="E601" s="80">
        <v>0</v>
      </c>
      <c r="F601" s="80">
        <v>0</v>
      </c>
      <c r="G601" s="80">
        <v>0</v>
      </c>
      <c r="H601" s="80">
        <v>0</v>
      </c>
      <c r="I601" s="80">
        <v>0</v>
      </c>
      <c r="J601" s="80">
        <v>0</v>
      </c>
      <c r="K601" s="80">
        <v>0</v>
      </c>
      <c r="L601" s="80">
        <v>0</v>
      </c>
      <c r="M601" s="80">
        <v>0</v>
      </c>
      <c r="N601" s="80">
        <v>0</v>
      </c>
      <c r="O601" s="80">
        <v>0</v>
      </c>
      <c r="P601" s="80">
        <v>0</v>
      </c>
      <c r="Q601" s="80">
        <v>0</v>
      </c>
      <c r="R601" s="80">
        <v>0</v>
      </c>
      <c r="S601" s="80">
        <v>0</v>
      </c>
      <c r="T601" s="80">
        <v>0</v>
      </c>
      <c r="U601" s="80">
        <v>0</v>
      </c>
      <c r="V601" s="80">
        <v>0</v>
      </c>
      <c r="W601" s="80">
        <v>0</v>
      </c>
      <c r="X601" s="80">
        <v>0</v>
      </c>
      <c r="Y601" s="80">
        <v>0</v>
      </c>
      <c r="Z601" s="80">
        <v>0</v>
      </c>
      <c r="AA601" s="80">
        <v>0</v>
      </c>
      <c r="AB601" s="80">
        <v>0</v>
      </c>
      <c r="AC601" s="80">
        <v>0</v>
      </c>
      <c r="AD601" s="80">
        <v>0</v>
      </c>
      <c r="AE601" s="80">
        <v>0</v>
      </c>
      <c r="AF601" s="80">
        <v>0</v>
      </c>
      <c r="AG601" s="80">
        <v>0</v>
      </c>
      <c r="AH601" s="80">
        <v>0</v>
      </c>
      <c r="AI601" s="80">
        <v>0</v>
      </c>
      <c r="AJ601" s="80">
        <v>0</v>
      </c>
      <c r="AK601" s="80">
        <v>0</v>
      </c>
      <c r="AL601" s="80">
        <v>0</v>
      </c>
      <c r="AM601" s="80">
        <v>0</v>
      </c>
      <c r="AN601" s="80">
        <v>0</v>
      </c>
      <c r="AO601" s="80">
        <v>0</v>
      </c>
      <c r="AP601" s="80">
        <v>0</v>
      </c>
      <c r="AQ601" s="80">
        <v>0</v>
      </c>
      <c r="AR601" s="80">
        <v>0</v>
      </c>
      <c r="AS601" s="80">
        <v>0</v>
      </c>
      <c r="AT601" s="80">
        <v>0</v>
      </c>
      <c r="AU601" s="80">
        <v>0</v>
      </c>
      <c r="AV601" s="80">
        <v>0</v>
      </c>
      <c r="AW601" s="80">
        <v>0</v>
      </c>
      <c r="AX601" s="80">
        <v>0</v>
      </c>
      <c r="AY601" s="80">
        <v>0</v>
      </c>
      <c r="AZ601" s="80">
        <v>0</v>
      </c>
      <c r="BA601" s="80">
        <v>0</v>
      </c>
    </row>
    <row r="602" spans="1:53">
      <c r="A602" s="151" t="s">
        <v>721</v>
      </c>
      <c r="B602" s="80">
        <v>0</v>
      </c>
      <c r="C602" s="80">
        <v>0</v>
      </c>
      <c r="D602" s="80">
        <v>0</v>
      </c>
      <c r="E602" s="80">
        <v>0</v>
      </c>
      <c r="F602" s="80">
        <v>0</v>
      </c>
      <c r="G602" s="80">
        <v>0</v>
      </c>
      <c r="H602" s="80">
        <v>0</v>
      </c>
      <c r="I602" s="80">
        <v>0</v>
      </c>
      <c r="J602" s="80">
        <v>0</v>
      </c>
      <c r="K602" s="80">
        <v>0</v>
      </c>
      <c r="L602" s="80">
        <v>0</v>
      </c>
      <c r="M602" s="80">
        <v>0</v>
      </c>
      <c r="N602" s="80">
        <v>0</v>
      </c>
      <c r="O602" s="80">
        <v>0</v>
      </c>
      <c r="P602" s="80">
        <v>0</v>
      </c>
      <c r="Q602" s="80">
        <v>0</v>
      </c>
      <c r="R602" s="80">
        <v>0</v>
      </c>
      <c r="S602" s="80">
        <v>0</v>
      </c>
      <c r="T602" s="80">
        <v>0</v>
      </c>
      <c r="U602" s="80">
        <v>0</v>
      </c>
      <c r="V602" s="80">
        <v>0</v>
      </c>
      <c r="W602" s="80">
        <v>0</v>
      </c>
      <c r="X602" s="80">
        <v>0</v>
      </c>
      <c r="Y602" s="80">
        <v>0</v>
      </c>
      <c r="Z602" s="80">
        <v>0</v>
      </c>
      <c r="AA602" s="80">
        <v>0</v>
      </c>
      <c r="AB602" s="80">
        <v>0</v>
      </c>
      <c r="AC602" s="80">
        <v>0</v>
      </c>
      <c r="AD602" s="80">
        <v>0</v>
      </c>
      <c r="AE602" s="80">
        <v>0</v>
      </c>
      <c r="AF602" s="80">
        <v>0</v>
      </c>
      <c r="AG602" s="80">
        <v>0</v>
      </c>
      <c r="AH602" s="80">
        <v>0</v>
      </c>
      <c r="AI602" s="80">
        <v>0</v>
      </c>
      <c r="AJ602" s="80">
        <v>0</v>
      </c>
      <c r="AK602" s="80">
        <v>0</v>
      </c>
      <c r="AL602" s="80">
        <v>0</v>
      </c>
      <c r="AM602" s="80">
        <v>0</v>
      </c>
      <c r="AN602" s="80">
        <v>0</v>
      </c>
      <c r="AO602" s="80">
        <v>0</v>
      </c>
      <c r="AP602" s="80">
        <v>0</v>
      </c>
      <c r="AQ602" s="80">
        <v>0</v>
      </c>
      <c r="AR602" s="80">
        <v>0</v>
      </c>
      <c r="AS602" s="80">
        <v>0</v>
      </c>
      <c r="AT602" s="80">
        <v>0</v>
      </c>
      <c r="AU602" s="80">
        <v>0</v>
      </c>
      <c r="AV602" s="80">
        <v>0</v>
      </c>
      <c r="AW602" s="80">
        <v>0</v>
      </c>
      <c r="AX602" s="80">
        <v>0</v>
      </c>
      <c r="AY602" s="80">
        <v>0</v>
      </c>
      <c r="AZ602" s="80">
        <v>0</v>
      </c>
      <c r="BA602" s="80">
        <v>0</v>
      </c>
    </row>
    <row r="603" spans="1:53">
      <c r="A603" s="151" t="s">
        <v>722</v>
      </c>
      <c r="B603" s="80">
        <v>13331993.609999999</v>
      </c>
      <c r="C603" s="80">
        <v>11169583.09</v>
      </c>
      <c r="D603" s="80">
        <v>9647897.1699999906</v>
      </c>
      <c r="E603" s="80">
        <v>15223774.17</v>
      </c>
      <c r="F603" s="80">
        <v>21423639.510000002</v>
      </c>
      <c r="G603" s="80">
        <v>15507015.6</v>
      </c>
      <c r="H603" s="80">
        <v>15566363</v>
      </c>
      <c r="I603" s="80">
        <v>14387888.619999999</v>
      </c>
      <c r="J603" s="80">
        <v>12570552.07</v>
      </c>
      <c r="K603" s="80">
        <v>12904236.49</v>
      </c>
      <c r="L603" s="80">
        <v>12157928.720000001</v>
      </c>
      <c r="M603" s="80">
        <v>11791649.77</v>
      </c>
      <c r="N603" s="80">
        <v>165682521.81999999</v>
      </c>
      <c r="O603" s="80">
        <v>11671837.779999999</v>
      </c>
      <c r="P603" s="80">
        <v>9896675.5899999999</v>
      </c>
      <c r="Q603" s="80">
        <v>9900743.3699999992</v>
      </c>
      <c r="R603" s="80">
        <v>12248086.929999899</v>
      </c>
      <c r="S603" s="80">
        <v>15946086.1399999</v>
      </c>
      <c r="T603" s="80">
        <v>18112206.719999999</v>
      </c>
      <c r="U603" s="80">
        <v>17119436.780000001</v>
      </c>
      <c r="V603" s="80">
        <v>14779509.529999999</v>
      </c>
      <c r="W603" s="80">
        <v>12811703.43</v>
      </c>
      <c r="X603" s="80">
        <v>11996246.24</v>
      </c>
      <c r="Y603" s="80">
        <v>11693866.849999901</v>
      </c>
      <c r="Z603" s="80">
        <v>11236578.33</v>
      </c>
      <c r="AA603" s="80">
        <v>157412977.69</v>
      </c>
      <c r="AB603" s="80">
        <v>9967950.8300000001</v>
      </c>
      <c r="AC603" s="80">
        <v>8192624.8200000003</v>
      </c>
      <c r="AD603" s="80">
        <v>8413757.5800000001</v>
      </c>
      <c r="AE603" s="80">
        <v>10293051.77</v>
      </c>
      <c r="AF603" s="80">
        <v>11288387.42</v>
      </c>
      <c r="AG603" s="80">
        <v>11739460.6</v>
      </c>
      <c r="AH603" s="80">
        <v>12774238.01</v>
      </c>
      <c r="AI603" s="80">
        <v>13306879.26</v>
      </c>
      <c r="AJ603" s="80">
        <v>11221778.51</v>
      </c>
      <c r="AK603" s="80">
        <v>11674209.6499999</v>
      </c>
      <c r="AL603" s="80">
        <v>10401182.82</v>
      </c>
      <c r="AM603" s="80">
        <v>9499435.6300000008</v>
      </c>
      <c r="AN603" s="80">
        <v>128772956.89999899</v>
      </c>
      <c r="AO603" s="80">
        <v>9650774.3499999996</v>
      </c>
      <c r="AP603" s="80">
        <v>8665553.9900000002</v>
      </c>
      <c r="AQ603" s="80">
        <v>9397204.4499999993</v>
      </c>
      <c r="AR603" s="80">
        <v>9421220.1399999894</v>
      </c>
      <c r="AS603" s="80">
        <v>11276127.85</v>
      </c>
      <c r="AT603" s="80">
        <v>9685552.4399999995</v>
      </c>
      <c r="AU603" s="80">
        <v>10306193.109999999</v>
      </c>
      <c r="AV603" s="80">
        <v>10366006.869999999</v>
      </c>
      <c r="AW603" s="80">
        <v>9657576.4900000002</v>
      </c>
      <c r="AX603" s="80">
        <v>8856975.1299999896</v>
      </c>
      <c r="AY603" s="80">
        <v>8027357.2199999997</v>
      </c>
      <c r="AZ603" s="80">
        <v>8918184.0199999996</v>
      </c>
      <c r="BA603" s="80">
        <v>114228726.06</v>
      </c>
    </row>
    <row r="604" spans="1:53">
      <c r="A604" s="151" t="s">
        <v>723</v>
      </c>
      <c r="B604" s="80">
        <v>90289558.269440696</v>
      </c>
      <c r="C604" s="80">
        <v>14393991.8282148</v>
      </c>
      <c r="D604" s="80">
        <v>32277680.465934101</v>
      </c>
      <c r="E604" s="80">
        <v>57855487.066276602</v>
      </c>
      <c r="F604" s="80">
        <v>70122685.817937598</v>
      </c>
      <c r="G604" s="80">
        <v>78099896.180529594</v>
      </c>
      <c r="H604" s="80">
        <v>80295523.248538494</v>
      </c>
      <c r="I604" s="80">
        <v>143928010.937215</v>
      </c>
      <c r="J604" s="80">
        <v>72957732.697654098</v>
      </c>
      <c r="K604" s="80">
        <v>55152244.4326775</v>
      </c>
      <c r="L604" s="80">
        <v>28358364.803755801</v>
      </c>
      <c r="M604" s="80">
        <v>27695885.669426002</v>
      </c>
      <c r="N604" s="80">
        <v>751427061.41760099</v>
      </c>
      <c r="O604" s="80">
        <v>25548292.995215401</v>
      </c>
      <c r="P604" s="80">
        <v>-23370822.9149299</v>
      </c>
      <c r="Q604" s="80">
        <v>-15664024.417295501</v>
      </c>
      <c r="R604" s="80">
        <v>1913971.6123454601</v>
      </c>
      <c r="S604" s="80">
        <v>6495988.2021815302</v>
      </c>
      <c r="T604" s="80">
        <v>6728159.2850690996</v>
      </c>
      <c r="U604" s="80">
        <v>5592561.0398941496</v>
      </c>
      <c r="V604" s="80">
        <v>50700854.396574698</v>
      </c>
      <c r="W604" s="80">
        <v>3626898.6277984502</v>
      </c>
      <c r="X604" s="80">
        <v>-2423334.8798038098</v>
      </c>
      <c r="Y604" s="80">
        <v>-18272429.274276</v>
      </c>
      <c r="Z604" s="80">
        <v>-25072936.980500001</v>
      </c>
      <c r="AA604" s="80">
        <v>15803177.692273401</v>
      </c>
      <c r="AB604" s="80">
        <v>24264439.901909798</v>
      </c>
      <c r="AC604" s="80">
        <v>-23756038.105934002</v>
      </c>
      <c r="AD604" s="80">
        <v>-14735324.7780998</v>
      </c>
      <c r="AE604" s="80">
        <v>2527757.9900520602</v>
      </c>
      <c r="AF604" s="80">
        <v>6070614.3252721597</v>
      </c>
      <c r="AG604" s="80">
        <v>6603222.2485697502</v>
      </c>
      <c r="AH604" s="80">
        <v>4621901.3656145697</v>
      </c>
      <c r="AI604" s="80">
        <v>46807472.820536703</v>
      </c>
      <c r="AJ604" s="80">
        <v>620648.86747363198</v>
      </c>
      <c r="AK604" s="80">
        <v>-6392796.8043417903</v>
      </c>
      <c r="AL604" s="80">
        <v>-21869844.785984099</v>
      </c>
      <c r="AM604" s="80">
        <v>-24762052.8961084</v>
      </c>
      <c r="AN604" s="80">
        <v>0.14896059292368499</v>
      </c>
      <c r="AO604" s="80">
        <v>20722545.774830502</v>
      </c>
      <c r="AP604" s="80">
        <v>-25186939.178339399</v>
      </c>
      <c r="AQ604" s="80">
        <v>-18143478.024675801</v>
      </c>
      <c r="AR604" s="80">
        <v>-1028489.74081719</v>
      </c>
      <c r="AS604" s="80">
        <v>5889780.9949227003</v>
      </c>
      <c r="AT604" s="80">
        <v>6684532.5634769602</v>
      </c>
      <c r="AU604" s="80">
        <v>5134416.1051341696</v>
      </c>
      <c r="AV604" s="80">
        <v>46018699.96001</v>
      </c>
      <c r="AW604" s="80">
        <v>1636338.16810545</v>
      </c>
      <c r="AX604" s="80">
        <v>-4723869.8715727301</v>
      </c>
      <c r="AY604" s="80">
        <v>-14364305.4402036</v>
      </c>
      <c r="AZ604" s="80">
        <v>-22639231.6555891</v>
      </c>
      <c r="BA604" s="80">
        <v>-0.34471814069547602</v>
      </c>
    </row>
    <row r="605" spans="1:53">
      <c r="A605" s="151" t="s">
        <v>724</v>
      </c>
      <c r="B605" s="80">
        <v>3980934.0246007498</v>
      </c>
      <c r="C605" s="80">
        <v>3980934.0246007498</v>
      </c>
      <c r="D605" s="80">
        <v>5971401.0369011201</v>
      </c>
      <c r="E605" s="80">
        <v>5971401.0369011201</v>
      </c>
      <c r="F605" s="80">
        <v>5971401.0369011201</v>
      </c>
      <c r="G605" s="80">
        <v>6634890.04100125</v>
      </c>
      <c r="H605" s="80">
        <v>6634890.04100125</v>
      </c>
      <c r="I605" s="80">
        <v>6634890.04100125</v>
      </c>
      <c r="J605" s="80">
        <v>6634890.04100125</v>
      </c>
      <c r="K605" s="80">
        <v>6634890.04100125</v>
      </c>
      <c r="L605" s="80">
        <v>6634890.04100125</v>
      </c>
      <c r="M605" s="80">
        <v>6634890.04100125</v>
      </c>
      <c r="N605" s="80">
        <v>72320301.4469136</v>
      </c>
      <c r="O605" s="80">
        <v>6333479.3976371996</v>
      </c>
      <c r="P605" s="80">
        <v>6333479.3976371996</v>
      </c>
      <c r="Q605" s="80">
        <v>6333479.3976371996</v>
      </c>
      <c r="R605" s="80">
        <v>6333479.3976371996</v>
      </c>
      <c r="S605" s="80">
        <v>6333479.3976371996</v>
      </c>
      <c r="T605" s="80">
        <v>6333479.3976371996</v>
      </c>
      <c r="U605" s="80">
        <v>6333479.3976371996</v>
      </c>
      <c r="V605" s="80">
        <v>6333479.3976371996</v>
      </c>
      <c r="W605" s="80">
        <v>6333479.3976371996</v>
      </c>
      <c r="X605" s="80">
        <v>6333479.3976371996</v>
      </c>
      <c r="Y605" s="80">
        <v>6333479.3976371996</v>
      </c>
      <c r="Z605" s="80">
        <v>6333479.3976371996</v>
      </c>
      <c r="AA605" s="80">
        <v>76001752.771646395</v>
      </c>
      <c r="AB605" s="80">
        <v>6339823.3711146004</v>
      </c>
      <c r="AC605" s="80">
        <v>6339823.3711146004</v>
      </c>
      <c r="AD605" s="80">
        <v>6339823.3711146004</v>
      </c>
      <c r="AE605" s="80">
        <v>6339823.3711146004</v>
      </c>
      <c r="AF605" s="80">
        <v>6339823.3711146004</v>
      </c>
      <c r="AG605" s="80">
        <v>6339823.3711146004</v>
      </c>
      <c r="AH605" s="80">
        <v>6339823.3711146004</v>
      </c>
      <c r="AI605" s="80">
        <v>6339823.3711146004</v>
      </c>
      <c r="AJ605" s="80">
        <v>6339823.3711146004</v>
      </c>
      <c r="AK605" s="80">
        <v>6339823.3711146004</v>
      </c>
      <c r="AL605" s="80">
        <v>6339823.3711146004</v>
      </c>
      <c r="AM605" s="80">
        <v>6339823.3711146004</v>
      </c>
      <c r="AN605" s="80">
        <v>76077880.453375205</v>
      </c>
      <c r="AO605" s="80">
        <v>6339823.3711146004</v>
      </c>
      <c r="AP605" s="80">
        <v>6339823.3711146004</v>
      </c>
      <c r="AQ605" s="80">
        <v>6339823.3711146004</v>
      </c>
      <c r="AR605" s="80">
        <v>6339823.3711146004</v>
      </c>
      <c r="AS605" s="80">
        <v>6339823.3711146004</v>
      </c>
      <c r="AT605" s="80">
        <v>6339823.3711146004</v>
      </c>
      <c r="AU605" s="80">
        <v>6339823.3711146004</v>
      </c>
      <c r="AV605" s="80">
        <v>6339823.3711146004</v>
      </c>
      <c r="AW605" s="80">
        <v>6339823.3711146004</v>
      </c>
      <c r="AX605" s="80">
        <v>6339823.3711146004</v>
      </c>
      <c r="AY605" s="80">
        <v>6339823.3711146004</v>
      </c>
      <c r="AZ605" s="80">
        <v>6339823.3711146004</v>
      </c>
      <c r="BA605" s="80">
        <v>76077880.453375205</v>
      </c>
    </row>
    <row r="606" spans="1:53">
      <c r="A606" s="151" t="s">
        <v>725</v>
      </c>
      <c r="B606" s="80">
        <v>0</v>
      </c>
      <c r="C606" s="80">
        <v>0</v>
      </c>
      <c r="D606" s="80">
        <v>0</v>
      </c>
      <c r="E606" s="80">
        <v>0</v>
      </c>
      <c r="F606" s="80">
        <v>0</v>
      </c>
      <c r="G606" s="80">
        <v>0</v>
      </c>
      <c r="H606" s="80">
        <v>0</v>
      </c>
      <c r="I606" s="80">
        <v>0</v>
      </c>
      <c r="J606" s="80">
        <v>0</v>
      </c>
      <c r="K606" s="80">
        <v>0</v>
      </c>
      <c r="L606" s="80">
        <v>0</v>
      </c>
      <c r="M606" s="80">
        <v>0</v>
      </c>
      <c r="N606" s="80">
        <v>0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80">
        <v>0</v>
      </c>
      <c r="U606" s="80">
        <v>0</v>
      </c>
      <c r="V606" s="80">
        <v>0</v>
      </c>
      <c r="W606" s="80">
        <v>0</v>
      </c>
      <c r="X606" s="80">
        <v>0</v>
      </c>
      <c r="Y606" s="80">
        <v>0</v>
      </c>
      <c r="Z606" s="80">
        <v>0</v>
      </c>
      <c r="AA606" s="80">
        <v>0</v>
      </c>
      <c r="AB606" s="80">
        <v>0</v>
      </c>
      <c r="AC606" s="80">
        <v>0</v>
      </c>
      <c r="AD606" s="80">
        <v>0</v>
      </c>
      <c r="AE606" s="80">
        <v>0</v>
      </c>
      <c r="AF606" s="80">
        <v>0</v>
      </c>
      <c r="AG606" s="80">
        <v>0</v>
      </c>
      <c r="AH606" s="80">
        <v>0</v>
      </c>
      <c r="AI606" s="80">
        <v>0</v>
      </c>
      <c r="AJ606" s="80">
        <v>0</v>
      </c>
      <c r="AK606" s="80">
        <v>0</v>
      </c>
      <c r="AL606" s="80">
        <v>0</v>
      </c>
      <c r="AM606" s="80">
        <v>0</v>
      </c>
      <c r="AN606" s="80">
        <v>0</v>
      </c>
      <c r="AO606" s="80">
        <v>0</v>
      </c>
      <c r="AP606" s="80">
        <v>0</v>
      </c>
      <c r="AQ606" s="80">
        <v>0</v>
      </c>
      <c r="AR606" s="80">
        <v>0</v>
      </c>
      <c r="AS606" s="80">
        <v>0</v>
      </c>
      <c r="AT606" s="80">
        <v>0</v>
      </c>
      <c r="AU606" s="80">
        <v>0</v>
      </c>
      <c r="AV606" s="80">
        <v>0</v>
      </c>
      <c r="AW606" s="80">
        <v>0</v>
      </c>
      <c r="AX606" s="80">
        <v>0</v>
      </c>
      <c r="AY606" s="80">
        <v>0</v>
      </c>
      <c r="AZ606" s="80">
        <v>0</v>
      </c>
      <c r="BA606" s="80">
        <v>0</v>
      </c>
    </row>
    <row r="607" spans="1:53">
      <c r="A607" s="151" t="s">
        <v>726</v>
      </c>
      <c r="B607" s="80">
        <v>0</v>
      </c>
      <c r="C607" s="80">
        <v>0</v>
      </c>
      <c r="D607" s="80">
        <v>0</v>
      </c>
      <c r="E607" s="80">
        <v>0</v>
      </c>
      <c r="F607" s="80">
        <v>0</v>
      </c>
      <c r="G607" s="80">
        <v>0</v>
      </c>
      <c r="H607" s="80">
        <v>0</v>
      </c>
      <c r="I607" s="80">
        <v>0</v>
      </c>
      <c r="J607" s="80">
        <v>0</v>
      </c>
      <c r="K607" s="80">
        <v>0</v>
      </c>
      <c r="L607" s="80">
        <v>0</v>
      </c>
      <c r="M607" s="80">
        <v>0</v>
      </c>
      <c r="N607" s="80">
        <v>0</v>
      </c>
      <c r="O607" s="80">
        <v>0</v>
      </c>
      <c r="P607" s="80">
        <v>0</v>
      </c>
      <c r="Q607" s="80">
        <v>0</v>
      </c>
      <c r="R607" s="80">
        <v>0</v>
      </c>
      <c r="S607" s="80">
        <v>0</v>
      </c>
      <c r="T607" s="80">
        <v>0</v>
      </c>
      <c r="U607" s="80">
        <v>0</v>
      </c>
      <c r="V607" s="80">
        <v>0</v>
      </c>
      <c r="W607" s="80">
        <v>0</v>
      </c>
      <c r="X607" s="80">
        <v>0</v>
      </c>
      <c r="Y607" s="80">
        <v>0</v>
      </c>
      <c r="Z607" s="80">
        <v>0</v>
      </c>
      <c r="AA607" s="80">
        <v>0</v>
      </c>
      <c r="AB607" s="80">
        <v>0</v>
      </c>
      <c r="AC607" s="80">
        <v>0</v>
      </c>
      <c r="AD607" s="80">
        <v>0</v>
      </c>
      <c r="AE607" s="80">
        <v>0</v>
      </c>
      <c r="AF607" s="80">
        <v>0</v>
      </c>
      <c r="AG607" s="80">
        <v>0</v>
      </c>
      <c r="AH607" s="80">
        <v>0</v>
      </c>
      <c r="AI607" s="80">
        <v>0</v>
      </c>
      <c r="AJ607" s="80">
        <v>0</v>
      </c>
      <c r="AK607" s="80">
        <v>0</v>
      </c>
      <c r="AL607" s="80">
        <v>0</v>
      </c>
      <c r="AM607" s="80">
        <v>0</v>
      </c>
      <c r="AN607" s="80">
        <v>0</v>
      </c>
      <c r="AO607" s="80">
        <v>0</v>
      </c>
      <c r="AP607" s="80">
        <v>0</v>
      </c>
      <c r="AQ607" s="80">
        <v>0</v>
      </c>
      <c r="AR607" s="80">
        <v>0</v>
      </c>
      <c r="AS607" s="80">
        <v>0</v>
      </c>
      <c r="AT607" s="80">
        <v>0</v>
      </c>
      <c r="AU607" s="80">
        <v>0</v>
      </c>
      <c r="AV607" s="80">
        <v>0</v>
      </c>
      <c r="AW607" s="80">
        <v>0</v>
      </c>
      <c r="AX607" s="80">
        <v>0</v>
      </c>
      <c r="AY607" s="80">
        <v>0</v>
      </c>
      <c r="AZ607" s="80">
        <v>0</v>
      </c>
      <c r="BA607" s="80">
        <v>0</v>
      </c>
    </row>
    <row r="608" spans="1:53">
      <c r="A608" s="151" t="s">
        <v>727</v>
      </c>
      <c r="B608" s="80">
        <v>0</v>
      </c>
      <c r="C608" s="80">
        <v>0</v>
      </c>
      <c r="D608" s="80">
        <v>0</v>
      </c>
      <c r="E608" s="80">
        <v>0</v>
      </c>
      <c r="F608" s="80">
        <v>0</v>
      </c>
      <c r="G608" s="80">
        <v>0</v>
      </c>
      <c r="H608" s="80">
        <v>0</v>
      </c>
      <c r="I608" s="80">
        <v>0</v>
      </c>
      <c r="J608" s="80">
        <v>0</v>
      </c>
      <c r="K608" s="80">
        <v>0</v>
      </c>
      <c r="L608" s="80">
        <v>0</v>
      </c>
      <c r="M608" s="80">
        <v>0</v>
      </c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80">
        <v>0</v>
      </c>
      <c r="V608" s="80">
        <v>0</v>
      </c>
      <c r="W608" s="80">
        <v>0</v>
      </c>
      <c r="X608" s="80">
        <v>0</v>
      </c>
      <c r="Y608" s="80">
        <v>0</v>
      </c>
      <c r="Z608" s="80">
        <v>0</v>
      </c>
      <c r="AA608" s="80">
        <v>0</v>
      </c>
      <c r="AB608" s="80">
        <v>0</v>
      </c>
      <c r="AC608" s="80">
        <v>0</v>
      </c>
      <c r="AD608" s="80">
        <v>0</v>
      </c>
      <c r="AE608" s="80">
        <v>0</v>
      </c>
      <c r="AF608" s="80">
        <v>0</v>
      </c>
      <c r="AG608" s="80">
        <v>0</v>
      </c>
      <c r="AH608" s="80">
        <v>0</v>
      </c>
      <c r="AI608" s="80">
        <v>0</v>
      </c>
      <c r="AJ608" s="80">
        <v>0</v>
      </c>
      <c r="AK608" s="80">
        <v>0</v>
      </c>
      <c r="AL608" s="80">
        <v>0</v>
      </c>
      <c r="AM608" s="80">
        <v>0</v>
      </c>
      <c r="AN608" s="80">
        <v>0</v>
      </c>
      <c r="AO608" s="80">
        <v>0</v>
      </c>
      <c r="AP608" s="80">
        <v>0</v>
      </c>
      <c r="AQ608" s="80">
        <v>0</v>
      </c>
      <c r="AR608" s="80">
        <v>0</v>
      </c>
      <c r="AS608" s="80">
        <v>0</v>
      </c>
      <c r="AT608" s="80">
        <v>0</v>
      </c>
      <c r="AU608" s="80">
        <v>0</v>
      </c>
      <c r="AV608" s="80">
        <v>0</v>
      </c>
      <c r="AW608" s="80">
        <v>0</v>
      </c>
      <c r="AX608" s="80">
        <v>0</v>
      </c>
      <c r="AY608" s="80">
        <v>0</v>
      </c>
      <c r="AZ608" s="80">
        <v>0</v>
      </c>
      <c r="BA608" s="80">
        <v>0</v>
      </c>
    </row>
    <row r="609" spans="1:53">
      <c r="A609" s="151" t="s">
        <v>728</v>
      </c>
      <c r="B609" s="80">
        <v>5728202.5699999901</v>
      </c>
      <c r="C609" s="80">
        <v>3210094.7699999898</v>
      </c>
      <c r="D609" s="80">
        <v>1538372.26999999</v>
      </c>
      <c r="E609" s="80">
        <v>8314765.3200000003</v>
      </c>
      <c r="F609" s="80">
        <v>19365393</v>
      </c>
      <c r="G609" s="80">
        <v>20069279.859999999</v>
      </c>
      <c r="H609" s="80">
        <v>23835975.329999998</v>
      </c>
      <c r="I609" s="80">
        <v>27905530.800000001</v>
      </c>
      <c r="J609" s="80">
        <v>19972074.969999999</v>
      </c>
      <c r="K609" s="80">
        <v>16272585.4599999</v>
      </c>
      <c r="L609" s="80">
        <v>11444636.060000001</v>
      </c>
      <c r="M609" s="80">
        <v>4789635.57</v>
      </c>
      <c r="N609" s="80">
        <v>162446545.97999999</v>
      </c>
      <c r="O609" s="80">
        <v>5576383.21</v>
      </c>
      <c r="P609" s="80">
        <v>4011587.47</v>
      </c>
      <c r="Q609" s="80">
        <v>9666392.5399999991</v>
      </c>
      <c r="R609" s="80">
        <v>6179840.1799999997</v>
      </c>
      <c r="S609" s="80">
        <v>8819494.9399999995</v>
      </c>
      <c r="T609" s="80">
        <v>9532164.6199999992</v>
      </c>
      <c r="U609" s="80">
        <v>14918590.849999901</v>
      </c>
      <c r="V609" s="80">
        <v>21156870.030000001</v>
      </c>
      <c r="W609" s="80">
        <v>17099196.669999901</v>
      </c>
      <c r="X609" s="80">
        <v>13315042.699999999</v>
      </c>
      <c r="Y609" s="80">
        <v>7239552.1799999997</v>
      </c>
      <c r="Z609" s="80">
        <v>3496446.96</v>
      </c>
      <c r="AA609" s="80">
        <v>121011562.34999999</v>
      </c>
      <c r="AB609" s="80">
        <v>6311320.7800000003</v>
      </c>
      <c r="AC609" s="80">
        <v>4349404.99</v>
      </c>
      <c r="AD609" s="80">
        <v>4862191.16</v>
      </c>
      <c r="AE609" s="80">
        <v>5039601.68</v>
      </c>
      <c r="AF609" s="80">
        <v>13518226.08</v>
      </c>
      <c r="AG609" s="80">
        <v>15583061.09</v>
      </c>
      <c r="AH609" s="80">
        <v>19285200.839999899</v>
      </c>
      <c r="AI609" s="80">
        <v>22149230.469999999</v>
      </c>
      <c r="AJ609" s="80">
        <v>18530791.199999999</v>
      </c>
      <c r="AK609" s="80">
        <v>20243452.300000001</v>
      </c>
      <c r="AL609" s="80">
        <v>11746712.27</v>
      </c>
      <c r="AM609" s="80">
        <v>5258108.5599999996</v>
      </c>
      <c r="AN609" s="80">
        <v>146877301.41999999</v>
      </c>
      <c r="AO609" s="80">
        <v>6272379.7000000002</v>
      </c>
      <c r="AP609" s="80">
        <v>4007192.75</v>
      </c>
      <c r="AQ609" s="80">
        <v>8688162.2300000004</v>
      </c>
      <c r="AR609" s="80">
        <v>5955970.6399999997</v>
      </c>
      <c r="AS609" s="80">
        <v>14343028.7099999</v>
      </c>
      <c r="AT609" s="80">
        <v>17968877.059999999</v>
      </c>
      <c r="AU609" s="80">
        <v>19637064.370000001</v>
      </c>
      <c r="AV609" s="80">
        <v>21289464.829999998</v>
      </c>
      <c r="AW609" s="80">
        <v>17732063.300000001</v>
      </c>
      <c r="AX609" s="80">
        <v>15785682.439999999</v>
      </c>
      <c r="AY609" s="80">
        <v>4819984.8199999901</v>
      </c>
      <c r="AZ609" s="80">
        <v>4782938.5</v>
      </c>
      <c r="BA609" s="80">
        <v>141282809.34999999</v>
      </c>
    </row>
    <row r="610" spans="1:53">
      <c r="A610" s="151" t="s">
        <v>729</v>
      </c>
      <c r="B610" s="80">
        <v>0</v>
      </c>
      <c r="C610" s="80">
        <v>0</v>
      </c>
      <c r="D610" s="80">
        <v>0</v>
      </c>
      <c r="E610" s="80">
        <v>0</v>
      </c>
      <c r="F610" s="80">
        <v>0</v>
      </c>
      <c r="G610" s="80">
        <v>0</v>
      </c>
      <c r="H610" s="80">
        <v>0</v>
      </c>
      <c r="I610" s="80">
        <v>0</v>
      </c>
      <c r="J610" s="80">
        <v>0</v>
      </c>
      <c r="K610" s="80">
        <v>0</v>
      </c>
      <c r="L610" s="80">
        <v>0</v>
      </c>
      <c r="M610" s="80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  <c r="V610" s="80">
        <v>0</v>
      </c>
      <c r="W610" s="80">
        <v>0</v>
      </c>
      <c r="X610" s="80">
        <v>0</v>
      </c>
      <c r="Y610" s="80">
        <v>0</v>
      </c>
      <c r="Z610" s="80">
        <v>0</v>
      </c>
      <c r="AA610" s="80">
        <v>0</v>
      </c>
      <c r="AB610" s="80">
        <v>0</v>
      </c>
      <c r="AC610" s="80">
        <v>0</v>
      </c>
      <c r="AD610" s="80">
        <v>0</v>
      </c>
      <c r="AE610" s="80">
        <v>0</v>
      </c>
      <c r="AF610" s="80">
        <v>0</v>
      </c>
      <c r="AG610" s="80">
        <v>0</v>
      </c>
      <c r="AH610" s="80">
        <v>0</v>
      </c>
      <c r="AI610" s="80">
        <v>0</v>
      </c>
      <c r="AJ610" s="80">
        <v>0</v>
      </c>
      <c r="AK610" s="80">
        <v>0</v>
      </c>
      <c r="AL610" s="80">
        <v>0</v>
      </c>
      <c r="AM610" s="80">
        <v>0</v>
      </c>
      <c r="AN610" s="80">
        <v>0</v>
      </c>
      <c r="AO610" s="80">
        <v>0</v>
      </c>
      <c r="AP610" s="80">
        <v>0</v>
      </c>
      <c r="AQ610" s="80">
        <v>0</v>
      </c>
      <c r="AR610" s="80">
        <v>0</v>
      </c>
      <c r="AS610" s="80">
        <v>0</v>
      </c>
      <c r="AT610" s="80">
        <v>0</v>
      </c>
      <c r="AU610" s="80">
        <v>0</v>
      </c>
      <c r="AV610" s="80">
        <v>0</v>
      </c>
      <c r="AW610" s="80">
        <v>0</v>
      </c>
      <c r="AX610" s="80">
        <v>0</v>
      </c>
      <c r="AY610" s="80">
        <v>0</v>
      </c>
      <c r="AZ610" s="80">
        <v>0</v>
      </c>
      <c r="BA610" s="80">
        <v>0</v>
      </c>
    </row>
    <row r="611" spans="1:53">
      <c r="A611" s="151" t="s">
        <v>730</v>
      </c>
      <c r="B611" s="80">
        <v>-1512506.2214154</v>
      </c>
      <c r="C611" s="80">
        <v>-1531387.4001426101</v>
      </c>
      <c r="D611" s="80">
        <v>-1825631.1291002601</v>
      </c>
      <c r="E611" s="80">
        <v>-2227637.2722332501</v>
      </c>
      <c r="F611" s="80">
        <v>-2169754.93692639</v>
      </c>
      <c r="G611" s="80">
        <v>-2985010.7197277402</v>
      </c>
      <c r="H611" s="80">
        <v>-3531556.98984343</v>
      </c>
      <c r="I611" s="80">
        <v>-3166526.5268250601</v>
      </c>
      <c r="J611" s="80">
        <v>-2820611.5984066701</v>
      </c>
      <c r="K611" s="80">
        <v>-3391245.8875457598</v>
      </c>
      <c r="L611" s="80">
        <v>-2762181.5588388401</v>
      </c>
      <c r="M611" s="80">
        <v>-4117418.7350950302</v>
      </c>
      <c r="N611" s="80">
        <v>-32041468.9761004</v>
      </c>
      <c r="O611" s="80">
        <v>-636361.84366106999</v>
      </c>
      <c r="P611" s="80">
        <v>-566337.86061880295</v>
      </c>
      <c r="Q611" s="80">
        <v>-616104.59002085798</v>
      </c>
      <c r="R611" s="80">
        <v>-472731.00183010299</v>
      </c>
      <c r="S611" s="80">
        <v>-443453.97011011897</v>
      </c>
      <c r="T611" s="80">
        <v>-424517.20318619901</v>
      </c>
      <c r="U611" s="80">
        <v>-463680.00236431003</v>
      </c>
      <c r="V611" s="80">
        <v>-498144.87638907402</v>
      </c>
      <c r="W611" s="80">
        <v>-481132.34443810902</v>
      </c>
      <c r="X611" s="80">
        <v>-481870.51815674</v>
      </c>
      <c r="Y611" s="80">
        <v>-503490.238304967</v>
      </c>
      <c r="Z611" s="80">
        <v>-612361.35003153596</v>
      </c>
      <c r="AA611" s="80">
        <v>-6200185.7991118897</v>
      </c>
      <c r="AB611" s="80">
        <v>-632323.61167207395</v>
      </c>
      <c r="AC611" s="80">
        <v>-571086.44043036597</v>
      </c>
      <c r="AD611" s="80">
        <v>-589364.11983287195</v>
      </c>
      <c r="AE611" s="80">
        <v>-429493.90613010002</v>
      </c>
      <c r="AF611" s="80">
        <v>-466370.87115411903</v>
      </c>
      <c r="AG611" s="80">
        <v>-450919.47127108701</v>
      </c>
      <c r="AH611" s="80">
        <v>-475710.05686567101</v>
      </c>
      <c r="AI611" s="80">
        <v>-492272.99960638297</v>
      </c>
      <c r="AJ611" s="80">
        <v>-476425.31707493798</v>
      </c>
      <c r="AK611" s="80">
        <v>-534151.40123273095</v>
      </c>
      <c r="AL611" s="80">
        <v>-549763.75346925994</v>
      </c>
      <c r="AM611" s="80">
        <v>-629221.30396527704</v>
      </c>
      <c r="AN611" s="80">
        <v>-6297103.2527048802</v>
      </c>
      <c r="AO611" s="80">
        <v>-629701.478562259</v>
      </c>
      <c r="AP611" s="80">
        <v>-545681.13909299602</v>
      </c>
      <c r="AQ611" s="80">
        <v>-580947.06194173999</v>
      </c>
      <c r="AR611" s="80">
        <v>-474094.35143996897</v>
      </c>
      <c r="AS611" s="80">
        <v>-460523.52984044602</v>
      </c>
      <c r="AT611" s="80">
        <v>-452007.59052472899</v>
      </c>
      <c r="AU611" s="80">
        <v>-469691.71284920903</v>
      </c>
      <c r="AV611" s="80">
        <v>-482724.15601380798</v>
      </c>
      <c r="AW611" s="80">
        <v>-462175.60266473901</v>
      </c>
      <c r="AX611" s="80">
        <v>-483890.35726451903</v>
      </c>
      <c r="AY611" s="80">
        <v>-488028.12336450903</v>
      </c>
      <c r="AZ611" s="80">
        <v>-564490.95935285103</v>
      </c>
      <c r="BA611" s="80">
        <v>-6093956.0629117796</v>
      </c>
    </row>
    <row r="612" spans="1:53">
      <c r="A612" s="151" t="s">
        <v>731</v>
      </c>
      <c r="B612" s="80">
        <v>261533293.062626</v>
      </c>
      <c r="C612" s="80">
        <v>166869809.32267201</v>
      </c>
      <c r="D612" s="80">
        <v>177071376.33373401</v>
      </c>
      <c r="E612" s="80">
        <v>194881896.03094399</v>
      </c>
      <c r="F612" s="80">
        <v>235587082.327912</v>
      </c>
      <c r="G612" s="80">
        <v>251345010.28180301</v>
      </c>
      <c r="H612" s="80">
        <v>264035130.699696</v>
      </c>
      <c r="I612" s="80">
        <v>328493462.28139198</v>
      </c>
      <c r="J612" s="80">
        <v>245542376.54024801</v>
      </c>
      <c r="K612" s="80">
        <v>211802248.836133</v>
      </c>
      <c r="L612" s="80">
        <v>167808141.74591801</v>
      </c>
      <c r="M612" s="80">
        <v>178775345.48533201</v>
      </c>
      <c r="N612" s="80">
        <v>2683745172.94841</v>
      </c>
      <c r="O612" s="80">
        <v>181294535.67919099</v>
      </c>
      <c r="P612" s="80">
        <v>111937038.752088</v>
      </c>
      <c r="Q612" s="80">
        <v>122500219.55032</v>
      </c>
      <c r="R612" s="80">
        <v>134736317.81815201</v>
      </c>
      <c r="S612" s="80">
        <v>163633725.469708</v>
      </c>
      <c r="T612" s="80">
        <v>174969801.29951999</v>
      </c>
      <c r="U612" s="80">
        <v>184509830.30516699</v>
      </c>
      <c r="V612" s="80">
        <v>229026346.357822</v>
      </c>
      <c r="W612" s="80">
        <v>171649466.03099701</v>
      </c>
      <c r="X612" s="80">
        <v>146817668.799676</v>
      </c>
      <c r="Y612" s="80">
        <v>116536240.64505599</v>
      </c>
      <c r="Z612" s="80">
        <v>124269220.687105</v>
      </c>
      <c r="AA612" s="80">
        <v>1861880411.3947999</v>
      </c>
      <c r="AB612" s="80">
        <v>175275068.59135199</v>
      </c>
      <c r="AC612" s="80">
        <v>108416328.65475</v>
      </c>
      <c r="AD612" s="80">
        <v>117951586.463181</v>
      </c>
      <c r="AE612" s="80">
        <v>129829314.485036</v>
      </c>
      <c r="AF612" s="80">
        <v>157995821.14523199</v>
      </c>
      <c r="AG612" s="80">
        <v>169935023.708413</v>
      </c>
      <c r="AH612" s="80">
        <v>179158928.19986299</v>
      </c>
      <c r="AI612" s="80">
        <v>222302175.16204399</v>
      </c>
      <c r="AJ612" s="80">
        <v>166689544.09151301</v>
      </c>
      <c r="AK612" s="80">
        <v>142859232.26554</v>
      </c>
      <c r="AL612" s="80">
        <v>112594172.37166101</v>
      </c>
      <c r="AM612" s="80">
        <v>120469490.14104</v>
      </c>
      <c r="AN612" s="80">
        <v>1803476685.2796299</v>
      </c>
      <c r="AO612" s="80">
        <v>167903634.27738199</v>
      </c>
      <c r="AP612" s="80">
        <v>103658981.583682</v>
      </c>
      <c r="AQ612" s="80">
        <v>112466949.774497</v>
      </c>
      <c r="AR612" s="80">
        <v>123851867.35885701</v>
      </c>
      <c r="AS612" s="80">
        <v>151445632.376196</v>
      </c>
      <c r="AT612" s="80">
        <v>163434480.07406601</v>
      </c>
      <c r="AU612" s="80">
        <v>172429213.06339899</v>
      </c>
      <c r="AV612" s="80">
        <v>213877465.92511001</v>
      </c>
      <c r="AW612" s="80">
        <v>160642152.11655501</v>
      </c>
      <c r="AX612" s="80">
        <v>137647620.992277</v>
      </c>
      <c r="AY612" s="80">
        <v>108585868.847546</v>
      </c>
      <c r="AZ612" s="80">
        <v>116346749.18617199</v>
      </c>
      <c r="BA612" s="80">
        <v>1732290615.5757401</v>
      </c>
    </row>
    <row r="613" spans="1:53">
      <c r="A613" s="151" t="s">
        <v>732</v>
      </c>
      <c r="B613" s="80">
        <v>294639131.11014003</v>
      </c>
      <c r="C613" s="80">
        <v>188730381.43679401</v>
      </c>
      <c r="D613" s="80">
        <v>200373132.87714699</v>
      </c>
      <c r="E613" s="80">
        <v>220658816.22828099</v>
      </c>
      <c r="F613" s="80">
        <v>266098928.49441299</v>
      </c>
      <c r="G613" s="80">
        <v>284683567.93569499</v>
      </c>
      <c r="H613" s="80">
        <v>299421978.08543801</v>
      </c>
      <c r="I613" s="80">
        <v>371178082.58633101</v>
      </c>
      <c r="J613" s="80">
        <v>277633972.24326998</v>
      </c>
      <c r="K613" s="80">
        <v>240420612.82353801</v>
      </c>
      <c r="L613" s="80">
        <v>190579008.23597699</v>
      </c>
      <c r="M613" s="80">
        <v>204248499.65748501</v>
      </c>
      <c r="N613" s="80">
        <v>3038666111.71451</v>
      </c>
      <c r="O613" s="80">
        <v>194711727.14422801</v>
      </c>
      <c r="P613" s="80">
        <v>120183099.051704</v>
      </c>
      <c r="Q613" s="80">
        <v>131531046.78449</v>
      </c>
      <c r="R613" s="80">
        <v>144480562.71822599</v>
      </c>
      <c r="S613" s="80">
        <v>175494437.77638701</v>
      </c>
      <c r="T613" s="80">
        <v>187782686.30327901</v>
      </c>
      <c r="U613" s="80">
        <v>198054865.793883</v>
      </c>
      <c r="V613" s="80">
        <v>245874266.182255</v>
      </c>
      <c r="W613" s="80">
        <v>184138142.33126</v>
      </c>
      <c r="X613" s="80">
        <v>157452315.17932701</v>
      </c>
      <c r="Y613" s="80">
        <v>124977115.49795499</v>
      </c>
      <c r="Z613" s="80">
        <v>133431637.55091999</v>
      </c>
      <c r="AA613" s="80">
        <v>1998111902.31392</v>
      </c>
      <c r="AB613" s="80">
        <v>179891293.82983801</v>
      </c>
      <c r="AC613" s="80">
        <v>111165927.260225</v>
      </c>
      <c r="AD613" s="80">
        <v>120934693.13034</v>
      </c>
      <c r="AE613" s="80">
        <v>132930650.16664299</v>
      </c>
      <c r="AF613" s="80">
        <v>161918123.21424699</v>
      </c>
      <c r="AG613" s="80">
        <v>174302194.80012</v>
      </c>
      <c r="AH613" s="80">
        <v>183790969.137106</v>
      </c>
      <c r="AI613" s="80">
        <v>228109998.65964401</v>
      </c>
      <c r="AJ613" s="80">
        <v>170857677.15667599</v>
      </c>
      <c r="AK613" s="80">
        <v>146413603.39498699</v>
      </c>
      <c r="AL613" s="80">
        <v>115355787.996342</v>
      </c>
      <c r="AM613" s="80">
        <v>123568803.786162</v>
      </c>
      <c r="AN613" s="80">
        <v>1849239722.53233</v>
      </c>
      <c r="AO613" s="80">
        <v>170025558.59417999</v>
      </c>
      <c r="AP613" s="80">
        <v>104834592.000763</v>
      </c>
      <c r="AQ613" s="80">
        <v>113752904.10872801</v>
      </c>
      <c r="AR613" s="80">
        <v>125141291.97533999</v>
      </c>
      <c r="AS613" s="80">
        <v>153116863.64401299</v>
      </c>
      <c r="AT613" s="80">
        <v>165115528.07552201</v>
      </c>
      <c r="AU613" s="80">
        <v>174240384.89371401</v>
      </c>
      <c r="AV613" s="80">
        <v>216254493.75790301</v>
      </c>
      <c r="AW613" s="80">
        <v>162306891.89299399</v>
      </c>
      <c r="AX613" s="80">
        <v>139032714.88646701</v>
      </c>
      <c r="AY613" s="80">
        <v>109590652.707508</v>
      </c>
      <c r="AZ613" s="80">
        <v>117537340.86151899</v>
      </c>
      <c r="BA613" s="80">
        <v>1750949217.3986499</v>
      </c>
    </row>
    <row r="614" spans="1:53">
      <c r="A614" s="151" t="s">
        <v>733</v>
      </c>
    </row>
    <row r="615" spans="1:53">
      <c r="A615" s="151" t="s">
        <v>734</v>
      </c>
      <c r="B615" s="80">
        <v>313672391.68377298</v>
      </c>
      <c r="C615" s="80">
        <v>202457438.90359601</v>
      </c>
      <c r="D615" s="80">
        <v>214361778.58406699</v>
      </c>
      <c r="E615" s="80">
        <v>236209077.60568801</v>
      </c>
      <c r="F615" s="80">
        <v>284842637.87276399</v>
      </c>
      <c r="G615" s="80">
        <v>302997280.79717302</v>
      </c>
      <c r="H615" s="80">
        <v>318936620.49245203</v>
      </c>
      <c r="I615" s="80">
        <v>392702874.67522198</v>
      </c>
      <c r="J615" s="80">
        <v>295099726.56948799</v>
      </c>
      <c r="K615" s="80">
        <v>257306351.44478801</v>
      </c>
      <c r="L615" s="80">
        <v>203775655.874919</v>
      </c>
      <c r="M615" s="80">
        <v>217514360.34761101</v>
      </c>
      <c r="N615" s="80">
        <v>3239876194.8515401</v>
      </c>
      <c r="O615" s="80">
        <v>213841538.530761</v>
      </c>
      <c r="P615" s="80">
        <v>134574882.02272999</v>
      </c>
      <c r="Q615" s="80">
        <v>146368278.609981</v>
      </c>
      <c r="R615" s="80">
        <v>160515432.46715701</v>
      </c>
      <c r="S615" s="80">
        <v>193484353.989209</v>
      </c>
      <c r="T615" s="80">
        <v>206127716.04048201</v>
      </c>
      <c r="U615" s="80">
        <v>216801020.70087501</v>
      </c>
      <c r="V615" s="80">
        <v>267516583.940534</v>
      </c>
      <c r="W615" s="80">
        <v>201782204.70387799</v>
      </c>
      <c r="X615" s="80">
        <v>173771673.70118499</v>
      </c>
      <c r="Y615" s="80">
        <v>138629866.57880101</v>
      </c>
      <c r="Z615" s="80">
        <v>148180284.694262</v>
      </c>
      <c r="AA615" s="80">
        <v>2201593835.9798598</v>
      </c>
      <c r="AB615" s="80">
        <v>198987883.309627</v>
      </c>
      <c r="AC615" s="80">
        <v>125466630.18298499</v>
      </c>
      <c r="AD615" s="80">
        <v>135643328.890764</v>
      </c>
      <c r="AE615" s="80">
        <v>148854993.117075</v>
      </c>
      <c r="AF615" s="80">
        <v>179840977.904037</v>
      </c>
      <c r="AG615" s="80">
        <v>192658522.724168</v>
      </c>
      <c r="AH615" s="80">
        <v>202558774.732858</v>
      </c>
      <c r="AI615" s="80">
        <v>249821249.06325001</v>
      </c>
      <c r="AJ615" s="80">
        <v>188509690.847</v>
      </c>
      <c r="AK615" s="80">
        <v>162730823.405489</v>
      </c>
      <c r="AL615" s="80">
        <v>128913096.793056</v>
      </c>
      <c r="AM615" s="80">
        <v>138257907.78306299</v>
      </c>
      <c r="AN615" s="80">
        <v>2052243878.75337</v>
      </c>
      <c r="AO615" s="80">
        <v>189278190.327474</v>
      </c>
      <c r="AP615" s="80">
        <v>119028862.108651</v>
      </c>
      <c r="AQ615" s="80">
        <v>128368543.84214801</v>
      </c>
      <c r="AR615" s="80">
        <v>141017851.594639</v>
      </c>
      <c r="AS615" s="80">
        <v>171149149.00663799</v>
      </c>
      <c r="AT615" s="80">
        <v>183670007.68464199</v>
      </c>
      <c r="AU615" s="80">
        <v>193251377.714284</v>
      </c>
      <c r="AV615" s="80">
        <v>238388732.69920501</v>
      </c>
      <c r="AW615" s="80">
        <v>180160538.105564</v>
      </c>
      <c r="AX615" s="80">
        <v>155443179.61733299</v>
      </c>
      <c r="AY615" s="80">
        <v>123114458.319493</v>
      </c>
      <c r="AZ615" s="80">
        <v>132240977.275535</v>
      </c>
      <c r="BA615" s="80">
        <v>1955111868.29561</v>
      </c>
    </row>
    <row r="616" spans="1:53">
      <c r="A616" s="151" t="s">
        <v>735</v>
      </c>
      <c r="B616" s="80">
        <v>405374287.11538601</v>
      </c>
      <c r="C616" s="80">
        <v>287126840.61520898</v>
      </c>
      <c r="D616" s="80">
        <v>311151448.85567999</v>
      </c>
      <c r="E616" s="80">
        <v>287357015.00730199</v>
      </c>
      <c r="F616" s="80">
        <v>335771611.66437697</v>
      </c>
      <c r="G616" s="80">
        <v>346611137.11878598</v>
      </c>
      <c r="H616" s="80">
        <v>365974693.35406601</v>
      </c>
      <c r="I616" s="80">
        <v>438909290.57683498</v>
      </c>
      <c r="J616" s="80">
        <v>347367784.02110201</v>
      </c>
      <c r="K616" s="80">
        <v>306041756.74640203</v>
      </c>
      <c r="L616" s="80">
        <v>252772370.29653201</v>
      </c>
      <c r="M616" s="80">
        <v>261856491.61922401</v>
      </c>
      <c r="N616" s="80">
        <v>3946314726.9909</v>
      </c>
      <c r="O616" s="80">
        <v>272475727.33657998</v>
      </c>
      <c r="P616" s="80">
        <v>183107111.108549</v>
      </c>
      <c r="Q616" s="80">
        <v>200655047.25580001</v>
      </c>
      <c r="R616" s="80">
        <v>210053863.24297601</v>
      </c>
      <c r="S616" s="80">
        <v>246738218.15502799</v>
      </c>
      <c r="T616" s="80">
        <v>254833180.736301</v>
      </c>
      <c r="U616" s="80">
        <v>267968641.936694</v>
      </c>
      <c r="V616" s="80">
        <v>318991598.216353</v>
      </c>
      <c r="W616" s="80">
        <v>257466206.529697</v>
      </c>
      <c r="X616" s="80">
        <v>225315103.377004</v>
      </c>
      <c r="Y616" s="80">
        <v>192290131.37461999</v>
      </c>
      <c r="Z616" s="80">
        <v>197222000.34008101</v>
      </c>
      <c r="AA616" s="80">
        <v>2827116829.6096802</v>
      </c>
      <c r="AB616" s="80">
        <v>259882129.89943501</v>
      </c>
      <c r="AC616" s="80">
        <v>176258917.05279401</v>
      </c>
      <c r="AD616" s="80">
        <v>192190155.320573</v>
      </c>
      <c r="AE616" s="80">
        <v>200653481.676884</v>
      </c>
      <c r="AF616" s="80">
        <v>235354899.853845</v>
      </c>
      <c r="AG616" s="80">
        <v>243624045.20397699</v>
      </c>
      <c r="AH616" s="80">
        <v>255986453.752666</v>
      </c>
      <c r="AI616" s="80">
        <v>303556321.12305897</v>
      </c>
      <c r="AJ616" s="80">
        <v>246453750.45680901</v>
      </c>
      <c r="AK616" s="80">
        <v>216534310.86529699</v>
      </c>
      <c r="AL616" s="80">
        <v>184833419.37286401</v>
      </c>
      <c r="AM616" s="80">
        <v>189559681.212872</v>
      </c>
      <c r="AN616" s="80">
        <v>2704887565.79108</v>
      </c>
      <c r="AO616" s="80">
        <v>257284353.082234</v>
      </c>
      <c r="AP616" s="80">
        <v>172890058.14341101</v>
      </c>
      <c r="AQ616" s="80">
        <v>187984279.43690801</v>
      </c>
      <c r="AR616" s="80">
        <v>195885249.319399</v>
      </c>
      <c r="AS616" s="80">
        <v>229731980.121398</v>
      </c>
      <c r="AT616" s="80">
        <v>237704439.329402</v>
      </c>
      <c r="AU616" s="80">
        <v>249747965.89904401</v>
      </c>
      <c r="AV616" s="80">
        <v>295192713.92396498</v>
      </c>
      <c r="AW616" s="80">
        <v>241173506.88032401</v>
      </c>
      <c r="AX616" s="80">
        <v>212315576.242093</v>
      </c>
      <c r="AY616" s="80">
        <v>182103690.064253</v>
      </c>
      <c r="AZ616" s="80">
        <v>186611659.87029499</v>
      </c>
      <c r="BA616" s="80">
        <v>2648625472.3127298</v>
      </c>
    </row>
    <row r="617" spans="1:53">
      <c r="A617" s="151" t="s">
        <v>736</v>
      </c>
    </row>
    <row r="618" spans="1:53" ht="10.8" thickBot="1">
      <c r="A618" s="152" t="s">
        <v>737</v>
      </c>
    </row>
    <row r="619" spans="1:53">
      <c r="A619" s="153" t="s">
        <v>738</v>
      </c>
    </row>
    <row r="620" spans="1:53">
      <c r="A620" s="151" t="s">
        <v>739</v>
      </c>
      <c r="B620" s="80">
        <v>81708673.557354599</v>
      </c>
      <c r="C620" s="80">
        <v>82372586.365820199</v>
      </c>
      <c r="D620" s="80">
        <v>82908935.288384303</v>
      </c>
      <c r="E620" s="80">
        <v>83239165.739206195</v>
      </c>
      <c r="F620" s="80">
        <v>83372091.200044602</v>
      </c>
      <c r="G620" s="80">
        <v>83557791.562683895</v>
      </c>
      <c r="H620" s="80">
        <v>84269031.612135306</v>
      </c>
      <c r="I620" s="80">
        <v>84286442.754640907</v>
      </c>
      <c r="J620" s="80">
        <v>84460300.613446593</v>
      </c>
      <c r="K620" s="80">
        <v>84708101.738145605</v>
      </c>
      <c r="L620" s="80">
        <v>85158055.516716599</v>
      </c>
      <c r="M620" s="80">
        <v>85426464.759515703</v>
      </c>
      <c r="N620" s="80">
        <v>1005467640.7080899</v>
      </c>
      <c r="O620" s="80">
        <v>88016042.392567605</v>
      </c>
      <c r="P620" s="80">
        <v>88179607.320597604</v>
      </c>
      <c r="Q620" s="80">
        <v>88273094.477762207</v>
      </c>
      <c r="R620" s="80">
        <v>89103782.8972141</v>
      </c>
      <c r="S620" s="80">
        <v>89264362.412003905</v>
      </c>
      <c r="T620" s="80">
        <v>89460260.578968599</v>
      </c>
      <c r="U620" s="80">
        <v>90004900.637293294</v>
      </c>
      <c r="V620" s="80">
        <v>90131367.597293898</v>
      </c>
      <c r="W620" s="80">
        <v>90244645.285624593</v>
      </c>
      <c r="X620" s="80">
        <v>90801008.563815802</v>
      </c>
      <c r="Y620" s="80">
        <v>90922037.759316802</v>
      </c>
      <c r="Z620" s="80">
        <v>90959217.825669199</v>
      </c>
      <c r="AA620" s="80">
        <v>1075360327.7481201</v>
      </c>
      <c r="AB620" s="80">
        <v>94847737.043867797</v>
      </c>
      <c r="AC620" s="80">
        <v>94940107.246694997</v>
      </c>
      <c r="AD620" s="80">
        <v>95022270.230511501</v>
      </c>
      <c r="AE620" s="80">
        <v>95352086.184172407</v>
      </c>
      <c r="AF620" s="80">
        <v>95479019.538176</v>
      </c>
      <c r="AG620" s="80">
        <v>95638173.194676593</v>
      </c>
      <c r="AH620" s="80">
        <v>96512797.1178689</v>
      </c>
      <c r="AI620" s="80">
        <v>96940203.493958503</v>
      </c>
      <c r="AJ620" s="80">
        <v>97138637.295731694</v>
      </c>
      <c r="AK620" s="80">
        <v>97506862.780220002</v>
      </c>
      <c r="AL620" s="80">
        <v>97389231.055146098</v>
      </c>
      <c r="AM620" s="80">
        <v>96814442.929158702</v>
      </c>
      <c r="AN620" s="80">
        <v>1153581568.1101799</v>
      </c>
      <c r="AO620" s="80">
        <v>98615111.365142494</v>
      </c>
      <c r="AP620" s="80">
        <v>98654062.654520705</v>
      </c>
      <c r="AQ620" s="80">
        <v>98765238.340456396</v>
      </c>
      <c r="AR620" s="80">
        <v>99741023.169604599</v>
      </c>
      <c r="AS620" s="80">
        <v>99726359.809322506</v>
      </c>
      <c r="AT620" s="80">
        <v>99640481.420891106</v>
      </c>
      <c r="AU620" s="80">
        <v>101024466.952595</v>
      </c>
      <c r="AV620" s="80">
        <v>101488233.208564</v>
      </c>
      <c r="AW620" s="80">
        <v>101308250.49462999</v>
      </c>
      <c r="AX620" s="80">
        <v>101693716.672856</v>
      </c>
      <c r="AY620" s="80">
        <v>101982322.44379801</v>
      </c>
      <c r="AZ620" s="80">
        <v>102120809.545857</v>
      </c>
      <c r="BA620" s="80">
        <v>1204760076.0782399</v>
      </c>
    </row>
    <row r="621" spans="1:53">
      <c r="A621" s="151" t="s">
        <v>740</v>
      </c>
      <c r="B621" s="80">
        <v>-21869.166212196302</v>
      </c>
      <c r="C621" s="80">
        <v>-23832.727055175699</v>
      </c>
      <c r="D621" s="80">
        <v>-25584.515409538399</v>
      </c>
      <c r="E621" s="80">
        <v>-27338.164186674199</v>
      </c>
      <c r="F621" s="80">
        <v>-29303.586928618799</v>
      </c>
      <c r="G621" s="80">
        <v>-31060.4903785313</v>
      </c>
      <c r="H621" s="80">
        <v>-32814.140451101099</v>
      </c>
      <c r="I621" s="80">
        <v>-34779.560451545804</v>
      </c>
      <c r="J621" s="80">
        <v>-36533.207119835599</v>
      </c>
      <c r="K621" s="80">
        <v>-38286.853697746199</v>
      </c>
      <c r="L621" s="80">
        <v>-40252.272764273403</v>
      </c>
      <c r="M621" s="80">
        <v>-42009.172689400402</v>
      </c>
      <c r="N621" s="80">
        <v>-383663.85734463698</v>
      </c>
      <c r="O621" s="80">
        <v>-43762.818514151702</v>
      </c>
      <c r="P621" s="80">
        <v>-44987.924906312597</v>
      </c>
      <c r="Q621" s="80">
        <v>-46213.031298473397</v>
      </c>
      <c r="R621" s="80">
        <v>-47438.137690634197</v>
      </c>
      <c r="S621" s="80">
        <v>-48663.244082794998</v>
      </c>
      <c r="T621" s="80">
        <v>-49888.350474955798</v>
      </c>
      <c r="U621" s="80">
        <v>-51113.4568671167</v>
      </c>
      <c r="V621" s="80">
        <v>-52338.5632592775</v>
      </c>
      <c r="W621" s="80">
        <v>-53563.6696514383</v>
      </c>
      <c r="X621" s="80">
        <v>-54788.7760435991</v>
      </c>
      <c r="Y621" s="80">
        <v>-56013.882435759901</v>
      </c>
      <c r="Z621" s="80">
        <v>-57238.988827920803</v>
      </c>
      <c r="AA621" s="80">
        <v>-606010.84405243502</v>
      </c>
      <c r="AB621" s="80">
        <v>-58464.095214825204</v>
      </c>
      <c r="AC621" s="80">
        <v>-59615.081098242299</v>
      </c>
      <c r="AD621" s="80">
        <v>-60766.066981659402</v>
      </c>
      <c r="AE621" s="80">
        <v>-61917.052865076497</v>
      </c>
      <c r="AF621" s="80">
        <v>-63068.0387484936</v>
      </c>
      <c r="AG621" s="80">
        <v>-64219.024631910703</v>
      </c>
      <c r="AH621" s="80">
        <v>-65370.010515327798</v>
      </c>
      <c r="AI621" s="80">
        <v>-66520.996398744901</v>
      </c>
      <c r="AJ621" s="80">
        <v>-67671.982282162004</v>
      </c>
      <c r="AK621" s="80">
        <v>-68822.968165579106</v>
      </c>
      <c r="AL621" s="80">
        <v>-69973.954048996195</v>
      </c>
      <c r="AM621" s="80">
        <v>-71124.939932413297</v>
      </c>
      <c r="AN621" s="80">
        <v>-777534.21088343102</v>
      </c>
      <c r="AO621" s="80">
        <v>-72275.925818409101</v>
      </c>
      <c r="AP621" s="80">
        <v>-73406.157961113393</v>
      </c>
      <c r="AQ621" s="80">
        <v>-74536.390103817699</v>
      </c>
      <c r="AR621" s="80">
        <v>-75666.622246521903</v>
      </c>
      <c r="AS621" s="80">
        <v>-76796.854389226195</v>
      </c>
      <c r="AT621" s="80">
        <v>-77927.086531930501</v>
      </c>
      <c r="AU621" s="80">
        <v>-79057.318674634793</v>
      </c>
      <c r="AV621" s="80">
        <v>-80187.550817339099</v>
      </c>
      <c r="AW621" s="80">
        <v>-81317.782960043303</v>
      </c>
      <c r="AX621" s="80">
        <v>-82448.015102747595</v>
      </c>
      <c r="AY621" s="80">
        <v>-83578.247245451901</v>
      </c>
      <c r="AZ621" s="80">
        <v>-84708.479388156207</v>
      </c>
      <c r="BA621" s="80">
        <v>-941906.43123939203</v>
      </c>
    </row>
    <row r="622" spans="1:53">
      <c r="A622" s="151" t="s">
        <v>741</v>
      </c>
      <c r="B622" s="80">
        <v>81686804.391142398</v>
      </c>
      <c r="C622" s="80">
        <v>82348753.638765007</v>
      </c>
      <c r="D622" s="80">
        <v>82883350.772974804</v>
      </c>
      <c r="E622" s="80">
        <v>83211827.575019494</v>
      </c>
      <c r="F622" s="80">
        <v>83342787.613115996</v>
      </c>
      <c r="G622" s="80">
        <v>83526731.072305396</v>
      </c>
      <c r="H622" s="80">
        <v>84236217.471684203</v>
      </c>
      <c r="I622" s="80">
        <v>84251663.194189399</v>
      </c>
      <c r="J622" s="80">
        <v>84423767.406326801</v>
      </c>
      <c r="K622" s="80">
        <v>84669814.884447798</v>
      </c>
      <c r="L622" s="80">
        <v>85117803.243952394</v>
      </c>
      <c r="M622" s="80">
        <v>85384455.586826295</v>
      </c>
      <c r="N622" s="80">
        <v>1005083976.85075</v>
      </c>
      <c r="O622" s="80">
        <v>87972279.574053407</v>
      </c>
      <c r="P622" s="80">
        <v>88134619.395691305</v>
      </c>
      <c r="Q622" s="80">
        <v>88226881.446463704</v>
      </c>
      <c r="R622" s="80">
        <v>89056344.759523496</v>
      </c>
      <c r="S622" s="80">
        <v>89215699.167921096</v>
      </c>
      <c r="T622" s="80">
        <v>89410372.228493601</v>
      </c>
      <c r="U622" s="80">
        <v>89953787.180426195</v>
      </c>
      <c r="V622" s="80">
        <v>90079029.034034595</v>
      </c>
      <c r="W622" s="80">
        <v>90191081.615973204</v>
      </c>
      <c r="X622" s="80">
        <v>90746219.787772194</v>
      </c>
      <c r="Y622" s="80">
        <v>90866023.876881093</v>
      </c>
      <c r="Z622" s="80">
        <v>90901978.8368413</v>
      </c>
      <c r="AA622" s="80">
        <v>1074754316.9040699</v>
      </c>
      <c r="AB622" s="80">
        <v>94789272.948652893</v>
      </c>
      <c r="AC622" s="80">
        <v>94880492.165596694</v>
      </c>
      <c r="AD622" s="80">
        <v>94961504.163529903</v>
      </c>
      <c r="AE622" s="80">
        <v>95290169.131307393</v>
      </c>
      <c r="AF622" s="80">
        <v>95415951.499427497</v>
      </c>
      <c r="AG622" s="80">
        <v>95573954.170044705</v>
      </c>
      <c r="AH622" s="80">
        <v>96447427.107353598</v>
      </c>
      <c r="AI622" s="80">
        <v>96873682.497559696</v>
      </c>
      <c r="AJ622" s="80">
        <v>97070965.313449502</v>
      </c>
      <c r="AK622" s="80">
        <v>97438039.812054396</v>
      </c>
      <c r="AL622" s="80">
        <v>97319257.101097107</v>
      </c>
      <c r="AM622" s="80">
        <v>96743317.989226297</v>
      </c>
      <c r="AN622" s="80">
        <v>1152804033.8993001</v>
      </c>
      <c r="AO622" s="80">
        <v>98542835.439324096</v>
      </c>
      <c r="AP622" s="80">
        <v>98580656.496559501</v>
      </c>
      <c r="AQ622" s="80">
        <v>98690701.950352594</v>
      </c>
      <c r="AR622" s="80">
        <v>99665356.547358006</v>
      </c>
      <c r="AS622" s="80">
        <v>99649562.954933301</v>
      </c>
      <c r="AT622" s="80">
        <v>99562554.334359199</v>
      </c>
      <c r="AU622" s="80">
        <v>100945409.63392</v>
      </c>
      <c r="AV622" s="80">
        <v>101408045.657746</v>
      </c>
      <c r="AW622" s="80">
        <v>101226932.71167</v>
      </c>
      <c r="AX622" s="80">
        <v>101611268.65775301</v>
      </c>
      <c r="AY622" s="80">
        <v>101898744.19655199</v>
      </c>
      <c r="AZ622" s="80">
        <v>102036101.066469</v>
      </c>
      <c r="BA622" s="80">
        <v>1203818169.6470001</v>
      </c>
    </row>
    <row r="623" spans="1:53">
      <c r="A623" s="151" t="s">
        <v>742</v>
      </c>
      <c r="B623" s="80">
        <v>0</v>
      </c>
      <c r="C623" s="80">
        <v>0</v>
      </c>
      <c r="D623" s="80">
        <v>0</v>
      </c>
      <c r="E623" s="80">
        <v>0</v>
      </c>
      <c r="F623" s="80">
        <v>0</v>
      </c>
      <c r="G623" s="80">
        <v>0</v>
      </c>
      <c r="H623" s="80">
        <v>0</v>
      </c>
      <c r="I623" s="80">
        <v>0</v>
      </c>
      <c r="J623" s="80">
        <v>0</v>
      </c>
      <c r="K623" s="80">
        <v>0</v>
      </c>
      <c r="L623" s="80">
        <v>0</v>
      </c>
      <c r="M623" s="80">
        <v>0</v>
      </c>
      <c r="N623" s="80">
        <v>0</v>
      </c>
      <c r="O623" s="80">
        <v>0</v>
      </c>
      <c r="P623" s="80">
        <v>0</v>
      </c>
      <c r="Q623" s="80">
        <v>0</v>
      </c>
      <c r="R623" s="80">
        <v>0</v>
      </c>
      <c r="S623" s="80">
        <v>0</v>
      </c>
      <c r="T623" s="80">
        <v>0</v>
      </c>
      <c r="U623" s="80">
        <v>0</v>
      </c>
      <c r="V623" s="80">
        <v>0</v>
      </c>
      <c r="W623" s="80">
        <v>0</v>
      </c>
      <c r="X623" s="80">
        <v>0</v>
      </c>
      <c r="Y623" s="80">
        <v>0</v>
      </c>
      <c r="Z623" s="80">
        <v>0</v>
      </c>
      <c r="AA623" s="80">
        <v>0</v>
      </c>
      <c r="AB623" s="80">
        <v>0</v>
      </c>
      <c r="AC623" s="80">
        <v>0</v>
      </c>
      <c r="AD623" s="80">
        <v>0</v>
      </c>
      <c r="AE623" s="80">
        <v>0</v>
      </c>
      <c r="AF623" s="80">
        <v>0</v>
      </c>
      <c r="AG623" s="80">
        <v>0</v>
      </c>
      <c r="AH623" s="80">
        <v>0</v>
      </c>
      <c r="AI623" s="80">
        <v>0</v>
      </c>
      <c r="AJ623" s="80">
        <v>0</v>
      </c>
      <c r="AK623" s="80">
        <v>0</v>
      </c>
      <c r="AL623" s="80">
        <v>0</v>
      </c>
      <c r="AM623" s="80">
        <v>0</v>
      </c>
      <c r="AN623" s="80">
        <v>0</v>
      </c>
      <c r="AO623" s="80">
        <v>0</v>
      </c>
      <c r="AP623" s="80">
        <v>0</v>
      </c>
      <c r="AQ623" s="80">
        <v>0</v>
      </c>
      <c r="AR623" s="80">
        <v>0</v>
      </c>
      <c r="AS623" s="80">
        <v>0</v>
      </c>
      <c r="AT623" s="80">
        <v>0</v>
      </c>
      <c r="AU623" s="80">
        <v>0</v>
      </c>
      <c r="AV623" s="80">
        <v>0</v>
      </c>
      <c r="AW623" s="80">
        <v>0</v>
      </c>
      <c r="AX623" s="80">
        <v>0</v>
      </c>
      <c r="AY623" s="80">
        <v>0</v>
      </c>
      <c r="AZ623" s="80">
        <v>0</v>
      </c>
      <c r="BA623" s="80">
        <v>0</v>
      </c>
    </row>
    <row r="624" spans="1:53">
      <c r="A624" s="151" t="s">
        <v>743</v>
      </c>
      <c r="B624" s="80">
        <v>81686804.391142398</v>
      </c>
      <c r="C624" s="80">
        <v>82348753.638765007</v>
      </c>
      <c r="D624" s="80">
        <v>82883350.772974804</v>
      </c>
      <c r="E624" s="80">
        <v>83211827.575019494</v>
      </c>
      <c r="F624" s="80">
        <v>83342787.613115996</v>
      </c>
      <c r="G624" s="80">
        <v>83526731.072305396</v>
      </c>
      <c r="H624" s="80">
        <v>84236217.471684203</v>
      </c>
      <c r="I624" s="80">
        <v>84251663.194189399</v>
      </c>
      <c r="J624" s="80">
        <v>84423767.406326801</v>
      </c>
      <c r="K624" s="80">
        <v>84669814.884447798</v>
      </c>
      <c r="L624" s="80">
        <v>85117803.243952394</v>
      </c>
      <c r="M624" s="80">
        <v>85384455.586826295</v>
      </c>
      <c r="N624" s="80">
        <v>1005083976.85075</v>
      </c>
      <c r="O624" s="80">
        <v>87972279.574053407</v>
      </c>
      <c r="P624" s="80">
        <v>88134619.395691305</v>
      </c>
      <c r="Q624" s="80">
        <v>88226881.446463704</v>
      </c>
      <c r="R624" s="80">
        <v>89056344.759523496</v>
      </c>
      <c r="S624" s="80">
        <v>89215699.167921096</v>
      </c>
      <c r="T624" s="80">
        <v>89410372.228493601</v>
      </c>
      <c r="U624" s="80">
        <v>89953787.180426195</v>
      </c>
      <c r="V624" s="80">
        <v>90079029.034034595</v>
      </c>
      <c r="W624" s="80">
        <v>90191081.615973204</v>
      </c>
      <c r="X624" s="80">
        <v>90746219.787772194</v>
      </c>
      <c r="Y624" s="80">
        <v>90866023.876881093</v>
      </c>
      <c r="Z624" s="80">
        <v>90901978.8368413</v>
      </c>
      <c r="AA624" s="80">
        <v>1074754316.9040699</v>
      </c>
      <c r="AB624" s="80">
        <v>94789272.948652893</v>
      </c>
      <c r="AC624" s="80">
        <v>94880492.165596694</v>
      </c>
      <c r="AD624" s="80">
        <v>94961504.163529903</v>
      </c>
      <c r="AE624" s="80">
        <v>95290169.131307393</v>
      </c>
      <c r="AF624" s="80">
        <v>95415951.499427497</v>
      </c>
      <c r="AG624" s="80">
        <v>95573954.170044705</v>
      </c>
      <c r="AH624" s="80">
        <v>96447427.107353598</v>
      </c>
      <c r="AI624" s="80">
        <v>96873682.497559696</v>
      </c>
      <c r="AJ624" s="80">
        <v>97070965.313449502</v>
      </c>
      <c r="AK624" s="80">
        <v>97438039.812054396</v>
      </c>
      <c r="AL624" s="80">
        <v>97319257.101097107</v>
      </c>
      <c r="AM624" s="80">
        <v>96743317.989226297</v>
      </c>
      <c r="AN624" s="80">
        <v>1152804033.8993001</v>
      </c>
      <c r="AO624" s="80">
        <v>98542835.439324096</v>
      </c>
      <c r="AP624" s="80">
        <v>98580656.496559501</v>
      </c>
      <c r="AQ624" s="80">
        <v>98690701.950352594</v>
      </c>
      <c r="AR624" s="80">
        <v>99665356.547358006</v>
      </c>
      <c r="AS624" s="80">
        <v>99649562.954933301</v>
      </c>
      <c r="AT624" s="80">
        <v>99562554.334359199</v>
      </c>
      <c r="AU624" s="80">
        <v>100945409.63392</v>
      </c>
      <c r="AV624" s="80">
        <v>101408045.657746</v>
      </c>
      <c r="AW624" s="80">
        <v>101226932.71167</v>
      </c>
      <c r="AX624" s="80">
        <v>101611268.65775301</v>
      </c>
      <c r="AY624" s="80">
        <v>101898744.19655199</v>
      </c>
      <c r="AZ624" s="80">
        <v>102036101.066469</v>
      </c>
      <c r="BA624" s="80">
        <v>1203818169.6470001</v>
      </c>
    </row>
    <row r="625" spans="1:53">
      <c r="A625" s="153" t="s">
        <v>744</v>
      </c>
    </row>
    <row r="626" spans="1:53">
      <c r="A626" s="151" t="s">
        <v>745</v>
      </c>
      <c r="B626" s="80">
        <v>0</v>
      </c>
      <c r="C626" s="80">
        <v>0</v>
      </c>
      <c r="D626" s="80">
        <v>0</v>
      </c>
      <c r="E626" s="80">
        <v>0</v>
      </c>
      <c r="F626" s="80">
        <v>0</v>
      </c>
      <c r="G626" s="80">
        <v>0</v>
      </c>
      <c r="H626" s="80">
        <v>0</v>
      </c>
      <c r="I626" s="80">
        <v>0</v>
      </c>
      <c r="J626" s="80">
        <v>0</v>
      </c>
      <c r="K626" s="80">
        <v>0</v>
      </c>
      <c r="L626" s="80">
        <v>0</v>
      </c>
      <c r="M626" s="80">
        <v>0</v>
      </c>
      <c r="N626" s="80">
        <v>0</v>
      </c>
      <c r="O626" s="80">
        <v>0</v>
      </c>
      <c r="P626" s="80">
        <v>0</v>
      </c>
      <c r="Q626" s="80">
        <v>0</v>
      </c>
      <c r="R626" s="80">
        <v>0</v>
      </c>
      <c r="S626" s="80">
        <v>0</v>
      </c>
      <c r="T626" s="80">
        <v>0</v>
      </c>
      <c r="U626" s="80">
        <v>0</v>
      </c>
      <c r="V626" s="80">
        <v>0</v>
      </c>
      <c r="W626" s="80">
        <v>0</v>
      </c>
      <c r="X626" s="80">
        <v>0</v>
      </c>
      <c r="Y626" s="80">
        <v>0</v>
      </c>
      <c r="Z626" s="80">
        <v>0</v>
      </c>
      <c r="AA626" s="80">
        <v>0</v>
      </c>
      <c r="AB626" s="80">
        <v>0</v>
      </c>
      <c r="AC626" s="80">
        <v>0</v>
      </c>
      <c r="AD626" s="80">
        <v>0</v>
      </c>
      <c r="AE626" s="80">
        <v>0</v>
      </c>
      <c r="AF626" s="80">
        <v>0</v>
      </c>
      <c r="AG626" s="80">
        <v>0</v>
      </c>
      <c r="AH626" s="80">
        <v>0</v>
      </c>
      <c r="AI626" s="80">
        <v>0</v>
      </c>
      <c r="AJ626" s="80">
        <v>0</v>
      </c>
      <c r="AK626" s="80">
        <v>0</v>
      </c>
      <c r="AL626" s="80">
        <v>0</v>
      </c>
      <c r="AM626" s="80">
        <v>0</v>
      </c>
      <c r="AN626" s="80">
        <v>0</v>
      </c>
      <c r="AO626" s="80">
        <v>0</v>
      </c>
      <c r="AP626" s="80">
        <v>0</v>
      </c>
      <c r="AQ626" s="80">
        <v>0</v>
      </c>
      <c r="AR626" s="80">
        <v>0</v>
      </c>
      <c r="AS626" s="80">
        <v>0</v>
      </c>
      <c r="AT626" s="80">
        <v>0</v>
      </c>
      <c r="AU626" s="80">
        <v>0</v>
      </c>
      <c r="AV626" s="80">
        <v>0</v>
      </c>
      <c r="AW626" s="80">
        <v>0</v>
      </c>
      <c r="AX626" s="80">
        <v>0</v>
      </c>
      <c r="AY626" s="80">
        <v>0</v>
      </c>
      <c r="AZ626" s="80">
        <v>0</v>
      </c>
      <c r="BA626" s="80">
        <v>0</v>
      </c>
    </row>
    <row r="627" spans="1:53">
      <c r="A627" s="151" t="s">
        <v>746</v>
      </c>
      <c r="B627" s="80">
        <v>0</v>
      </c>
      <c r="C627" s="80">
        <v>0</v>
      </c>
      <c r="D627" s="80">
        <v>0</v>
      </c>
      <c r="E627" s="80">
        <v>0</v>
      </c>
      <c r="F627" s="80">
        <v>0</v>
      </c>
      <c r="G627" s="80">
        <v>0</v>
      </c>
      <c r="H627" s="80">
        <v>0</v>
      </c>
      <c r="I627" s="80">
        <v>0</v>
      </c>
      <c r="J627" s="80">
        <v>0</v>
      </c>
      <c r="K627" s="80">
        <v>0</v>
      </c>
      <c r="L627" s="80">
        <v>0</v>
      </c>
      <c r="M627" s="80">
        <v>0</v>
      </c>
      <c r="N627" s="80">
        <v>0</v>
      </c>
      <c r="O627" s="80">
        <v>0</v>
      </c>
      <c r="P627" s="80">
        <v>0</v>
      </c>
      <c r="Q627" s="80">
        <v>0</v>
      </c>
      <c r="R627" s="80">
        <v>0</v>
      </c>
      <c r="S627" s="80">
        <v>0</v>
      </c>
      <c r="T627" s="80">
        <v>0</v>
      </c>
      <c r="U627" s="80">
        <v>0</v>
      </c>
      <c r="V627" s="80">
        <v>0</v>
      </c>
      <c r="W627" s="80">
        <v>0</v>
      </c>
      <c r="X627" s="80">
        <v>0</v>
      </c>
      <c r="Y627" s="80">
        <v>0</v>
      </c>
      <c r="Z627" s="80">
        <v>0</v>
      </c>
      <c r="AA627" s="80">
        <v>0</v>
      </c>
      <c r="AB627" s="80">
        <v>0</v>
      </c>
      <c r="AC627" s="80">
        <v>0</v>
      </c>
      <c r="AD627" s="80">
        <v>0</v>
      </c>
      <c r="AE627" s="80">
        <v>0</v>
      </c>
      <c r="AF627" s="80">
        <v>0</v>
      </c>
      <c r="AG627" s="80">
        <v>0</v>
      </c>
      <c r="AH627" s="80">
        <v>0</v>
      </c>
      <c r="AI627" s="80">
        <v>0</v>
      </c>
      <c r="AJ627" s="80">
        <v>0</v>
      </c>
      <c r="AK627" s="80">
        <v>0</v>
      </c>
      <c r="AL627" s="80">
        <v>0</v>
      </c>
      <c r="AM627" s="80">
        <v>0</v>
      </c>
      <c r="AN627" s="80">
        <v>0</v>
      </c>
      <c r="AO627" s="80">
        <v>0</v>
      </c>
      <c r="AP627" s="80">
        <v>0</v>
      </c>
      <c r="AQ627" s="80">
        <v>0</v>
      </c>
      <c r="AR627" s="80">
        <v>0</v>
      </c>
      <c r="AS627" s="80">
        <v>0</v>
      </c>
      <c r="AT627" s="80">
        <v>0</v>
      </c>
      <c r="AU627" s="80">
        <v>0</v>
      </c>
      <c r="AV627" s="80">
        <v>0</v>
      </c>
      <c r="AW627" s="80">
        <v>0</v>
      </c>
      <c r="AX627" s="80">
        <v>0</v>
      </c>
      <c r="AY627" s="80">
        <v>0</v>
      </c>
      <c r="AZ627" s="80">
        <v>0</v>
      </c>
      <c r="BA627" s="80">
        <v>0</v>
      </c>
    </row>
    <row r="628" spans="1:53">
      <c r="A628" s="151" t="s">
        <v>747</v>
      </c>
      <c r="B628" s="80">
        <v>0</v>
      </c>
      <c r="C628" s="80">
        <v>0</v>
      </c>
      <c r="D628" s="80">
        <v>0</v>
      </c>
      <c r="E628" s="80">
        <v>0</v>
      </c>
      <c r="F628" s="80">
        <v>0</v>
      </c>
      <c r="G628" s="80">
        <v>0</v>
      </c>
      <c r="H628" s="80">
        <v>0</v>
      </c>
      <c r="I628" s="80">
        <v>0</v>
      </c>
      <c r="J628" s="80">
        <v>0</v>
      </c>
      <c r="K628" s="80">
        <v>0</v>
      </c>
      <c r="L628" s="80">
        <v>0</v>
      </c>
      <c r="M628" s="80">
        <v>0</v>
      </c>
      <c r="N628" s="80">
        <v>0</v>
      </c>
      <c r="O628" s="80">
        <v>0</v>
      </c>
      <c r="P628" s="80">
        <v>0</v>
      </c>
      <c r="Q628" s="80">
        <v>0</v>
      </c>
      <c r="R628" s="80">
        <v>0</v>
      </c>
      <c r="S628" s="80">
        <v>0</v>
      </c>
      <c r="T628" s="80">
        <v>0</v>
      </c>
      <c r="U628" s="80">
        <v>0</v>
      </c>
      <c r="V628" s="80">
        <v>0</v>
      </c>
      <c r="W628" s="80">
        <v>0</v>
      </c>
      <c r="X628" s="80">
        <v>0</v>
      </c>
      <c r="Y628" s="80">
        <v>0</v>
      </c>
      <c r="Z628" s="80">
        <v>0</v>
      </c>
      <c r="AA628" s="80">
        <v>0</v>
      </c>
      <c r="AB628" s="80">
        <v>0</v>
      </c>
      <c r="AC628" s="80">
        <v>0</v>
      </c>
      <c r="AD628" s="80">
        <v>0</v>
      </c>
      <c r="AE628" s="80">
        <v>0</v>
      </c>
      <c r="AF628" s="80">
        <v>0</v>
      </c>
      <c r="AG628" s="80">
        <v>0</v>
      </c>
      <c r="AH628" s="80">
        <v>0</v>
      </c>
      <c r="AI628" s="80">
        <v>0</v>
      </c>
      <c r="AJ628" s="80">
        <v>0</v>
      </c>
      <c r="AK628" s="80">
        <v>0</v>
      </c>
      <c r="AL628" s="80">
        <v>0</v>
      </c>
      <c r="AM628" s="80">
        <v>0</v>
      </c>
      <c r="AN628" s="80">
        <v>0</v>
      </c>
      <c r="AO628" s="80">
        <v>0</v>
      </c>
      <c r="AP628" s="80">
        <v>0</v>
      </c>
      <c r="AQ628" s="80">
        <v>0</v>
      </c>
      <c r="AR628" s="80">
        <v>0</v>
      </c>
      <c r="AS628" s="80">
        <v>0</v>
      </c>
      <c r="AT628" s="80">
        <v>0</v>
      </c>
      <c r="AU628" s="80">
        <v>0</v>
      </c>
      <c r="AV628" s="80">
        <v>0</v>
      </c>
      <c r="AW628" s="80">
        <v>0</v>
      </c>
      <c r="AX628" s="80">
        <v>0</v>
      </c>
      <c r="AY628" s="80">
        <v>0</v>
      </c>
      <c r="AZ628" s="80">
        <v>0</v>
      </c>
      <c r="BA628" s="80">
        <v>0</v>
      </c>
    </row>
    <row r="629" spans="1:53">
      <c r="A629" s="153" t="s">
        <v>748</v>
      </c>
    </row>
    <row r="630" spans="1:53">
      <c r="A630" s="151" t="s">
        <v>749</v>
      </c>
    </row>
    <row r="631" spans="1:53">
      <c r="A631" s="151" t="s">
        <v>750</v>
      </c>
      <c r="B631" s="80">
        <v>0</v>
      </c>
      <c r="C631" s="80">
        <v>0</v>
      </c>
      <c r="D631" s="80">
        <v>0</v>
      </c>
      <c r="E631" s="80">
        <v>0</v>
      </c>
      <c r="F631" s="80">
        <v>0</v>
      </c>
      <c r="G631" s="80">
        <v>0</v>
      </c>
      <c r="H631" s="80">
        <v>0</v>
      </c>
      <c r="I631" s="80">
        <v>0</v>
      </c>
      <c r="J631" s="80">
        <v>0</v>
      </c>
      <c r="K631" s="80">
        <v>0</v>
      </c>
      <c r="L631" s="80">
        <v>0</v>
      </c>
      <c r="M631" s="80">
        <v>0</v>
      </c>
      <c r="N631" s="80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80">
        <v>0</v>
      </c>
      <c r="U631" s="80">
        <v>0</v>
      </c>
      <c r="V631" s="80">
        <v>0</v>
      </c>
      <c r="W631" s="80">
        <v>0</v>
      </c>
      <c r="X631" s="80">
        <v>0</v>
      </c>
      <c r="Y631" s="80">
        <v>0</v>
      </c>
      <c r="Z631" s="80">
        <v>0</v>
      </c>
      <c r="AA631" s="80">
        <v>0</v>
      </c>
      <c r="AB631" s="80">
        <v>0</v>
      </c>
      <c r="AC631" s="80">
        <v>0</v>
      </c>
      <c r="AD631" s="80">
        <v>0</v>
      </c>
      <c r="AE631" s="80">
        <v>0</v>
      </c>
      <c r="AF631" s="80">
        <v>0</v>
      </c>
      <c r="AG631" s="80">
        <v>0</v>
      </c>
      <c r="AH631" s="80">
        <v>0</v>
      </c>
      <c r="AI631" s="80">
        <v>0</v>
      </c>
      <c r="AJ631" s="80">
        <v>0</v>
      </c>
      <c r="AK631" s="80">
        <v>0</v>
      </c>
      <c r="AL631" s="80">
        <v>0</v>
      </c>
      <c r="AM631" s="80">
        <v>0</v>
      </c>
      <c r="AN631" s="80">
        <v>0</v>
      </c>
      <c r="AO631" s="80">
        <v>0</v>
      </c>
      <c r="AP631" s="80">
        <v>0</v>
      </c>
      <c r="AQ631" s="80">
        <v>0</v>
      </c>
      <c r="AR631" s="80">
        <v>0</v>
      </c>
      <c r="AS631" s="80">
        <v>0</v>
      </c>
      <c r="AT631" s="80">
        <v>0</v>
      </c>
      <c r="AU631" s="80">
        <v>0</v>
      </c>
      <c r="AV631" s="80">
        <v>0</v>
      </c>
      <c r="AW631" s="80">
        <v>0</v>
      </c>
      <c r="AX631" s="80">
        <v>0</v>
      </c>
      <c r="AY631" s="80">
        <v>0</v>
      </c>
      <c r="AZ631" s="80">
        <v>0</v>
      </c>
      <c r="BA631" s="80">
        <v>0</v>
      </c>
    </row>
    <row r="632" spans="1:53">
      <c r="A632" s="151" t="s">
        <v>751</v>
      </c>
      <c r="B632" s="80">
        <v>0</v>
      </c>
      <c r="C632" s="80">
        <v>0</v>
      </c>
      <c r="D632" s="80">
        <v>0</v>
      </c>
      <c r="E632" s="80">
        <v>0</v>
      </c>
      <c r="F632" s="80">
        <v>0</v>
      </c>
      <c r="G632" s="80">
        <v>0</v>
      </c>
      <c r="H632" s="80">
        <v>0</v>
      </c>
      <c r="I632" s="80">
        <v>0</v>
      </c>
      <c r="J632" s="80">
        <v>0</v>
      </c>
      <c r="K632" s="80">
        <v>0</v>
      </c>
      <c r="L632" s="80">
        <v>0</v>
      </c>
      <c r="M632" s="80">
        <v>0</v>
      </c>
      <c r="N632" s="80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80">
        <v>0</v>
      </c>
      <c r="U632" s="80">
        <v>0</v>
      </c>
      <c r="V632" s="80">
        <v>0</v>
      </c>
      <c r="W632" s="80">
        <v>0</v>
      </c>
      <c r="X632" s="80">
        <v>0</v>
      </c>
      <c r="Y632" s="80">
        <v>0</v>
      </c>
      <c r="Z632" s="80">
        <v>0</v>
      </c>
      <c r="AA632" s="80">
        <v>0</v>
      </c>
      <c r="AB632" s="80">
        <v>0</v>
      </c>
      <c r="AC632" s="80">
        <v>0</v>
      </c>
      <c r="AD632" s="80">
        <v>0</v>
      </c>
      <c r="AE632" s="80">
        <v>0</v>
      </c>
      <c r="AF632" s="80">
        <v>0</v>
      </c>
      <c r="AG632" s="80">
        <v>0</v>
      </c>
      <c r="AH632" s="80">
        <v>0</v>
      </c>
      <c r="AI632" s="80">
        <v>0</v>
      </c>
      <c r="AJ632" s="80">
        <v>0</v>
      </c>
      <c r="AK632" s="80">
        <v>0</v>
      </c>
      <c r="AL632" s="80">
        <v>0</v>
      </c>
      <c r="AM632" s="80">
        <v>0</v>
      </c>
      <c r="AN632" s="80">
        <v>0</v>
      </c>
      <c r="AO632" s="80">
        <v>0</v>
      </c>
      <c r="AP632" s="80">
        <v>0</v>
      </c>
      <c r="AQ632" s="80">
        <v>0</v>
      </c>
      <c r="AR632" s="80">
        <v>0</v>
      </c>
      <c r="AS632" s="80">
        <v>0</v>
      </c>
      <c r="AT632" s="80">
        <v>0</v>
      </c>
      <c r="AU632" s="80">
        <v>0</v>
      </c>
      <c r="AV632" s="80">
        <v>0</v>
      </c>
      <c r="AW632" s="80">
        <v>0</v>
      </c>
      <c r="AX632" s="80">
        <v>0</v>
      </c>
      <c r="AY632" s="80">
        <v>0</v>
      </c>
      <c r="AZ632" s="80">
        <v>0</v>
      </c>
      <c r="BA632" s="80">
        <v>0</v>
      </c>
    </row>
    <row r="633" spans="1:53">
      <c r="A633" s="151" t="s">
        <v>752</v>
      </c>
      <c r="B633" s="80">
        <v>0</v>
      </c>
      <c r="C633" s="80">
        <v>0</v>
      </c>
      <c r="D633" s="80">
        <v>0</v>
      </c>
      <c r="E633" s="80">
        <v>0</v>
      </c>
      <c r="F633" s="80">
        <v>0</v>
      </c>
      <c r="G633" s="80">
        <v>0</v>
      </c>
      <c r="H633" s="80">
        <v>0</v>
      </c>
      <c r="I633" s="80">
        <v>0</v>
      </c>
      <c r="J633" s="80">
        <v>0</v>
      </c>
      <c r="K633" s="80">
        <v>0</v>
      </c>
      <c r="L633" s="80">
        <v>0</v>
      </c>
      <c r="M633" s="80">
        <v>0</v>
      </c>
      <c r="N633" s="80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80">
        <v>0</v>
      </c>
      <c r="U633" s="80">
        <v>0</v>
      </c>
      <c r="V633" s="80">
        <v>0</v>
      </c>
      <c r="W633" s="80">
        <v>0</v>
      </c>
      <c r="X633" s="80">
        <v>0</v>
      </c>
      <c r="Y633" s="80">
        <v>0</v>
      </c>
      <c r="Z633" s="80">
        <v>0</v>
      </c>
      <c r="AA633" s="80">
        <v>0</v>
      </c>
      <c r="AB633" s="80">
        <v>0</v>
      </c>
      <c r="AC633" s="80">
        <v>0</v>
      </c>
      <c r="AD633" s="80">
        <v>0</v>
      </c>
      <c r="AE633" s="80">
        <v>0</v>
      </c>
      <c r="AF633" s="80">
        <v>0</v>
      </c>
      <c r="AG633" s="80">
        <v>0</v>
      </c>
      <c r="AH633" s="80">
        <v>0</v>
      </c>
      <c r="AI633" s="80">
        <v>0</v>
      </c>
      <c r="AJ633" s="80">
        <v>0</v>
      </c>
      <c r="AK633" s="80">
        <v>0</v>
      </c>
      <c r="AL633" s="80">
        <v>0</v>
      </c>
      <c r="AM633" s="80">
        <v>0</v>
      </c>
      <c r="AN633" s="80">
        <v>0</v>
      </c>
      <c r="AO633" s="80">
        <v>0</v>
      </c>
      <c r="AP633" s="80">
        <v>0</v>
      </c>
      <c r="AQ633" s="80">
        <v>0</v>
      </c>
      <c r="AR633" s="80">
        <v>0</v>
      </c>
      <c r="AS633" s="80">
        <v>0</v>
      </c>
      <c r="AT633" s="80">
        <v>0</v>
      </c>
      <c r="AU633" s="80">
        <v>0</v>
      </c>
      <c r="AV633" s="80">
        <v>0</v>
      </c>
      <c r="AW633" s="80">
        <v>0</v>
      </c>
      <c r="AX633" s="80">
        <v>0</v>
      </c>
      <c r="AY633" s="80">
        <v>0</v>
      </c>
      <c r="AZ633" s="80">
        <v>0</v>
      </c>
      <c r="BA633" s="80">
        <v>0</v>
      </c>
    </row>
    <row r="634" spans="1:53">
      <c r="A634" s="151" t="s">
        <v>753</v>
      </c>
      <c r="B634" s="80">
        <v>0</v>
      </c>
      <c r="C634" s="80">
        <v>0</v>
      </c>
      <c r="D634" s="80">
        <v>0</v>
      </c>
      <c r="E634" s="80">
        <v>0</v>
      </c>
      <c r="F634" s="80">
        <v>0</v>
      </c>
      <c r="G634" s="80">
        <v>0</v>
      </c>
      <c r="H634" s="80">
        <v>0</v>
      </c>
      <c r="I634" s="80">
        <v>0</v>
      </c>
      <c r="J634" s="80">
        <v>0</v>
      </c>
      <c r="K634" s="80">
        <v>0</v>
      </c>
      <c r="L634" s="80">
        <v>0</v>
      </c>
      <c r="M634" s="80">
        <v>0</v>
      </c>
      <c r="N634" s="80">
        <v>0</v>
      </c>
      <c r="O634" s="80">
        <v>0</v>
      </c>
      <c r="P634" s="80">
        <v>0</v>
      </c>
      <c r="Q634" s="80">
        <v>0</v>
      </c>
      <c r="R634" s="80">
        <v>0</v>
      </c>
      <c r="S634" s="80">
        <v>0</v>
      </c>
      <c r="T634" s="80">
        <v>0</v>
      </c>
      <c r="U634" s="80">
        <v>0</v>
      </c>
      <c r="V634" s="80">
        <v>0</v>
      </c>
      <c r="W634" s="80">
        <v>0</v>
      </c>
      <c r="X634" s="80">
        <v>0</v>
      </c>
      <c r="Y634" s="80">
        <v>0</v>
      </c>
      <c r="Z634" s="80">
        <v>0</v>
      </c>
      <c r="AA634" s="80">
        <v>0</v>
      </c>
      <c r="AB634" s="80">
        <v>0</v>
      </c>
      <c r="AC634" s="80">
        <v>0</v>
      </c>
      <c r="AD634" s="80">
        <v>0</v>
      </c>
      <c r="AE634" s="80">
        <v>0</v>
      </c>
      <c r="AF634" s="80">
        <v>0</v>
      </c>
      <c r="AG634" s="80">
        <v>0</v>
      </c>
      <c r="AH634" s="80">
        <v>0</v>
      </c>
      <c r="AI634" s="80">
        <v>0</v>
      </c>
      <c r="AJ634" s="80">
        <v>0</v>
      </c>
      <c r="AK634" s="80">
        <v>0</v>
      </c>
      <c r="AL634" s="80">
        <v>0</v>
      </c>
      <c r="AM634" s="80">
        <v>0</v>
      </c>
      <c r="AN634" s="80">
        <v>0</v>
      </c>
      <c r="AO634" s="80">
        <v>0</v>
      </c>
      <c r="AP634" s="80">
        <v>0</v>
      </c>
      <c r="AQ634" s="80">
        <v>0</v>
      </c>
      <c r="AR634" s="80">
        <v>0</v>
      </c>
      <c r="AS634" s="80">
        <v>0</v>
      </c>
      <c r="AT634" s="80">
        <v>0</v>
      </c>
      <c r="AU634" s="80">
        <v>0</v>
      </c>
      <c r="AV634" s="80">
        <v>0</v>
      </c>
      <c r="AW634" s="80">
        <v>0</v>
      </c>
      <c r="AX634" s="80">
        <v>0</v>
      </c>
      <c r="AY634" s="80">
        <v>0</v>
      </c>
      <c r="AZ634" s="80">
        <v>0</v>
      </c>
      <c r="BA634" s="80">
        <v>0</v>
      </c>
    </row>
    <row r="635" spans="1:53">
      <c r="A635" s="151" t="s">
        <v>754</v>
      </c>
    </row>
    <row r="636" spans="1:53">
      <c r="A636" s="151" t="s">
        <v>755</v>
      </c>
      <c r="B636" s="80">
        <v>0</v>
      </c>
      <c r="C636" s="80">
        <v>0</v>
      </c>
      <c r="D636" s="80">
        <v>0</v>
      </c>
      <c r="E636" s="80">
        <v>0</v>
      </c>
      <c r="F636" s="80">
        <v>0</v>
      </c>
      <c r="G636" s="80">
        <v>0</v>
      </c>
      <c r="H636" s="80">
        <v>0</v>
      </c>
      <c r="I636" s="80">
        <v>0</v>
      </c>
      <c r="J636" s="80">
        <v>0</v>
      </c>
      <c r="K636" s="80">
        <v>0</v>
      </c>
      <c r="L636" s="80">
        <v>0</v>
      </c>
      <c r="M636" s="80">
        <v>0</v>
      </c>
      <c r="N636" s="80">
        <v>0</v>
      </c>
      <c r="O636" s="80">
        <v>0</v>
      </c>
      <c r="P636" s="80">
        <v>0</v>
      </c>
      <c r="Q636" s="80">
        <v>0</v>
      </c>
      <c r="R636" s="80">
        <v>0</v>
      </c>
      <c r="S636" s="80">
        <v>0</v>
      </c>
      <c r="T636" s="80">
        <v>0</v>
      </c>
      <c r="U636" s="80">
        <v>0</v>
      </c>
      <c r="V636" s="80">
        <v>0</v>
      </c>
      <c r="W636" s="80">
        <v>0</v>
      </c>
      <c r="X636" s="80">
        <v>0</v>
      </c>
      <c r="Y636" s="80">
        <v>0</v>
      </c>
      <c r="Z636" s="80">
        <v>0</v>
      </c>
      <c r="AA636" s="80">
        <v>0</v>
      </c>
      <c r="AB636" s="80">
        <v>0</v>
      </c>
      <c r="AC636" s="80">
        <v>0</v>
      </c>
      <c r="AD636" s="80">
        <v>0</v>
      </c>
      <c r="AE636" s="80">
        <v>0</v>
      </c>
      <c r="AF636" s="80">
        <v>0</v>
      </c>
      <c r="AG636" s="80">
        <v>0</v>
      </c>
      <c r="AH636" s="80">
        <v>0</v>
      </c>
      <c r="AI636" s="80">
        <v>0</v>
      </c>
      <c r="AJ636" s="80">
        <v>0</v>
      </c>
      <c r="AK636" s="80">
        <v>0</v>
      </c>
      <c r="AL636" s="80">
        <v>0</v>
      </c>
      <c r="AM636" s="80">
        <v>0</v>
      </c>
      <c r="AN636" s="80">
        <v>0</v>
      </c>
      <c r="AO636" s="80">
        <v>0</v>
      </c>
      <c r="AP636" s="80">
        <v>0</v>
      </c>
      <c r="AQ636" s="80">
        <v>0</v>
      </c>
      <c r="AR636" s="80">
        <v>0</v>
      </c>
      <c r="AS636" s="80">
        <v>0</v>
      </c>
      <c r="AT636" s="80">
        <v>0</v>
      </c>
      <c r="AU636" s="80">
        <v>0</v>
      </c>
      <c r="AV636" s="80">
        <v>0</v>
      </c>
      <c r="AW636" s="80">
        <v>0</v>
      </c>
      <c r="AX636" s="80">
        <v>0</v>
      </c>
      <c r="AY636" s="80">
        <v>0</v>
      </c>
      <c r="AZ636" s="80">
        <v>0</v>
      </c>
      <c r="BA636" s="80">
        <v>0</v>
      </c>
    </row>
    <row r="637" spans="1:53">
      <c r="A637" s="151" t="s">
        <v>756</v>
      </c>
      <c r="B637" s="80">
        <v>0</v>
      </c>
      <c r="C637" s="80">
        <v>0</v>
      </c>
      <c r="D637" s="80">
        <v>0</v>
      </c>
      <c r="E637" s="80">
        <v>0</v>
      </c>
      <c r="F637" s="80">
        <v>0</v>
      </c>
      <c r="G637" s="80">
        <v>0</v>
      </c>
      <c r="H637" s="80">
        <v>0</v>
      </c>
      <c r="I637" s="80">
        <v>0</v>
      </c>
      <c r="J637" s="80">
        <v>0</v>
      </c>
      <c r="K637" s="80">
        <v>0</v>
      </c>
      <c r="L637" s="80">
        <v>0</v>
      </c>
      <c r="M637" s="80">
        <v>0</v>
      </c>
      <c r="N637" s="80">
        <v>0</v>
      </c>
      <c r="O637" s="80">
        <v>0</v>
      </c>
      <c r="P637" s="80">
        <v>0</v>
      </c>
      <c r="Q637" s="80">
        <v>0</v>
      </c>
      <c r="R637" s="80">
        <v>0</v>
      </c>
      <c r="S637" s="80">
        <v>0</v>
      </c>
      <c r="T637" s="80">
        <v>0</v>
      </c>
      <c r="U637" s="80">
        <v>0</v>
      </c>
      <c r="V637" s="80">
        <v>0</v>
      </c>
      <c r="W637" s="80">
        <v>0</v>
      </c>
      <c r="X637" s="80">
        <v>0</v>
      </c>
      <c r="Y637" s="80">
        <v>0</v>
      </c>
      <c r="Z637" s="80">
        <v>0</v>
      </c>
      <c r="AA637" s="80">
        <v>0</v>
      </c>
      <c r="AB637" s="80">
        <v>0</v>
      </c>
      <c r="AC637" s="80">
        <v>0</v>
      </c>
      <c r="AD637" s="80">
        <v>0</v>
      </c>
      <c r="AE637" s="80">
        <v>0</v>
      </c>
      <c r="AF637" s="80">
        <v>0</v>
      </c>
      <c r="AG637" s="80">
        <v>0</v>
      </c>
      <c r="AH637" s="80">
        <v>0</v>
      </c>
      <c r="AI637" s="80">
        <v>0</v>
      </c>
      <c r="AJ637" s="80">
        <v>0</v>
      </c>
      <c r="AK637" s="80">
        <v>0</v>
      </c>
      <c r="AL637" s="80">
        <v>0</v>
      </c>
      <c r="AM637" s="80">
        <v>0</v>
      </c>
      <c r="AN637" s="80">
        <v>0</v>
      </c>
      <c r="AO637" s="80">
        <v>0</v>
      </c>
      <c r="AP637" s="80">
        <v>0</v>
      </c>
      <c r="AQ637" s="80">
        <v>0</v>
      </c>
      <c r="AR637" s="80">
        <v>0</v>
      </c>
      <c r="AS637" s="80">
        <v>0</v>
      </c>
      <c r="AT637" s="80">
        <v>0</v>
      </c>
      <c r="AU637" s="80">
        <v>0</v>
      </c>
      <c r="AV637" s="80">
        <v>0</v>
      </c>
      <c r="AW637" s="80">
        <v>0</v>
      </c>
      <c r="AX637" s="80">
        <v>0</v>
      </c>
      <c r="AY637" s="80">
        <v>0</v>
      </c>
      <c r="AZ637" s="80">
        <v>0</v>
      </c>
      <c r="BA637" s="80">
        <v>0</v>
      </c>
    </row>
    <row r="638" spans="1:53">
      <c r="A638" s="151" t="s">
        <v>757</v>
      </c>
    </row>
    <row r="639" spans="1:53">
      <c r="A639" s="151" t="s">
        <v>758</v>
      </c>
      <c r="B639" s="80">
        <v>0</v>
      </c>
      <c r="C639" s="80">
        <v>0</v>
      </c>
      <c r="D639" s="80">
        <v>1570338.8199999901</v>
      </c>
      <c r="E639" s="80">
        <v>0</v>
      </c>
      <c r="F639" s="80">
        <v>0</v>
      </c>
      <c r="G639" s="80">
        <v>1570338.8199999901</v>
      </c>
      <c r="H639" s="80">
        <v>0</v>
      </c>
      <c r="I639" s="80">
        <v>0</v>
      </c>
      <c r="J639" s="80">
        <v>1570338.8199999901</v>
      </c>
      <c r="K639" s="80">
        <v>0</v>
      </c>
      <c r="L639" s="80">
        <v>0</v>
      </c>
      <c r="M639" s="80">
        <v>1570338.8199999901</v>
      </c>
      <c r="N639" s="80">
        <v>6281355.27999999</v>
      </c>
      <c r="O639" s="80">
        <v>0</v>
      </c>
      <c r="P639" s="80">
        <v>0</v>
      </c>
      <c r="Q639" s="80">
        <v>1570338.8199999901</v>
      </c>
      <c r="R639" s="80">
        <v>0</v>
      </c>
      <c r="S639" s="80">
        <v>0</v>
      </c>
      <c r="T639" s="80">
        <v>1570338.8199999901</v>
      </c>
      <c r="U639" s="80">
        <v>0</v>
      </c>
      <c r="V639" s="80">
        <v>0</v>
      </c>
      <c r="W639" s="80">
        <v>1570338.8199999901</v>
      </c>
      <c r="X639" s="80">
        <v>0</v>
      </c>
      <c r="Y639" s="80">
        <v>0</v>
      </c>
      <c r="Z639" s="80">
        <v>1570338.8199999901</v>
      </c>
      <c r="AA639" s="80">
        <v>6281355.27999999</v>
      </c>
      <c r="AB639" s="80">
        <v>0</v>
      </c>
      <c r="AC639" s="80">
        <v>0</v>
      </c>
      <c r="AD639" s="80">
        <v>1570338.8199999901</v>
      </c>
      <c r="AE639" s="80">
        <v>0</v>
      </c>
      <c r="AF639" s="80">
        <v>0</v>
      </c>
      <c r="AG639" s="80">
        <v>1570338.8199999901</v>
      </c>
      <c r="AH639" s="80">
        <v>0</v>
      </c>
      <c r="AI639" s="80">
        <v>0</v>
      </c>
      <c r="AJ639" s="80">
        <v>1570338.8199999901</v>
      </c>
      <c r="AK639" s="80">
        <v>0</v>
      </c>
      <c r="AL639" s="80">
        <v>0</v>
      </c>
      <c r="AM639" s="80">
        <v>1570338.8199999901</v>
      </c>
      <c r="AN639" s="80">
        <v>6281355.27999999</v>
      </c>
      <c r="AO639" s="80">
        <v>0</v>
      </c>
      <c r="AP639" s="80">
        <v>0</v>
      </c>
      <c r="AQ639" s="80">
        <v>1570338.8199999901</v>
      </c>
      <c r="AR639" s="80">
        <v>0</v>
      </c>
      <c r="AS639" s="80">
        <v>0</v>
      </c>
      <c r="AT639" s="80">
        <v>1570338.8199999901</v>
      </c>
      <c r="AU639" s="80">
        <v>0</v>
      </c>
      <c r="AV639" s="80">
        <v>0</v>
      </c>
      <c r="AW639" s="80">
        <v>861366</v>
      </c>
      <c r="AX639" s="80">
        <v>0</v>
      </c>
      <c r="AY639" s="80">
        <v>0</v>
      </c>
      <c r="AZ639" s="80">
        <v>0</v>
      </c>
      <c r="BA639" s="80">
        <v>4002043.6399999899</v>
      </c>
    </row>
    <row r="640" spans="1:53">
      <c r="A640" s="153" t="s">
        <v>759</v>
      </c>
      <c r="B640" s="80">
        <v>0</v>
      </c>
      <c r="C640" s="80">
        <v>0</v>
      </c>
      <c r="D640" s="80">
        <v>1570338.8199999901</v>
      </c>
      <c r="E640" s="80">
        <v>0</v>
      </c>
      <c r="F640" s="80">
        <v>0</v>
      </c>
      <c r="G640" s="80">
        <v>1570338.8199999901</v>
      </c>
      <c r="H640" s="80">
        <v>0</v>
      </c>
      <c r="I640" s="80">
        <v>0</v>
      </c>
      <c r="J640" s="80">
        <v>1570338.8199999901</v>
      </c>
      <c r="K640" s="80">
        <v>0</v>
      </c>
      <c r="L640" s="80">
        <v>0</v>
      </c>
      <c r="M640" s="80">
        <v>1570338.8199999901</v>
      </c>
      <c r="N640" s="80">
        <v>6281355.27999999</v>
      </c>
      <c r="O640" s="80">
        <v>0</v>
      </c>
      <c r="P640" s="80">
        <v>0</v>
      </c>
      <c r="Q640" s="80">
        <v>1570338.8199999901</v>
      </c>
      <c r="R640" s="80">
        <v>0</v>
      </c>
      <c r="S640" s="80">
        <v>0</v>
      </c>
      <c r="T640" s="80">
        <v>1570338.8199999901</v>
      </c>
      <c r="U640" s="80">
        <v>0</v>
      </c>
      <c r="V640" s="80">
        <v>0</v>
      </c>
      <c r="W640" s="80">
        <v>1570338.8199999901</v>
      </c>
      <c r="X640" s="80">
        <v>0</v>
      </c>
      <c r="Y640" s="80">
        <v>0</v>
      </c>
      <c r="Z640" s="80">
        <v>1570338.8199999901</v>
      </c>
      <c r="AA640" s="80">
        <v>6281355.27999999</v>
      </c>
      <c r="AB640" s="80">
        <v>0</v>
      </c>
      <c r="AC640" s="80">
        <v>0</v>
      </c>
      <c r="AD640" s="80">
        <v>1570338.8199999901</v>
      </c>
      <c r="AE640" s="80">
        <v>0</v>
      </c>
      <c r="AF640" s="80">
        <v>0</v>
      </c>
      <c r="AG640" s="80">
        <v>1570338.8199999901</v>
      </c>
      <c r="AH640" s="80">
        <v>0</v>
      </c>
      <c r="AI640" s="80">
        <v>0</v>
      </c>
      <c r="AJ640" s="80">
        <v>1570338.8199999901</v>
      </c>
      <c r="AK640" s="80">
        <v>0</v>
      </c>
      <c r="AL640" s="80">
        <v>0</v>
      </c>
      <c r="AM640" s="80">
        <v>1570338.8199999901</v>
      </c>
      <c r="AN640" s="80">
        <v>6281355.27999999</v>
      </c>
      <c r="AO640" s="80">
        <v>0</v>
      </c>
      <c r="AP640" s="80">
        <v>0</v>
      </c>
      <c r="AQ640" s="80">
        <v>1570338.8199999901</v>
      </c>
      <c r="AR640" s="80">
        <v>0</v>
      </c>
      <c r="AS640" s="80">
        <v>0</v>
      </c>
      <c r="AT640" s="80">
        <v>1570338.8199999901</v>
      </c>
      <c r="AU640" s="80">
        <v>0</v>
      </c>
      <c r="AV640" s="80">
        <v>0</v>
      </c>
      <c r="AW640" s="80">
        <v>861366</v>
      </c>
      <c r="AX640" s="80">
        <v>0</v>
      </c>
      <c r="AY640" s="80">
        <v>0</v>
      </c>
      <c r="AZ640" s="80">
        <v>0</v>
      </c>
      <c r="BA640" s="80">
        <v>4002043.6399999899</v>
      </c>
    </row>
    <row r="641" spans="1:53">
      <c r="A641" s="151" t="s">
        <v>760</v>
      </c>
    </row>
    <row r="642" spans="1:53">
      <c r="A642" s="151" t="s">
        <v>761</v>
      </c>
      <c r="B642" s="80">
        <v>0</v>
      </c>
      <c r="C642" s="80">
        <v>0</v>
      </c>
      <c r="D642" s="80">
        <v>0</v>
      </c>
      <c r="E642" s="80">
        <v>0</v>
      </c>
      <c r="F642" s="80">
        <v>0</v>
      </c>
      <c r="G642" s="80">
        <v>0</v>
      </c>
      <c r="H642" s="80">
        <v>0</v>
      </c>
      <c r="I642" s="80">
        <v>0</v>
      </c>
      <c r="J642" s="80">
        <v>0</v>
      </c>
      <c r="K642" s="80">
        <v>0</v>
      </c>
      <c r="L642" s="80">
        <v>0</v>
      </c>
      <c r="M642" s="80">
        <v>0</v>
      </c>
      <c r="N642" s="80">
        <v>0</v>
      </c>
      <c r="O642" s="80">
        <v>0</v>
      </c>
      <c r="P642" s="80">
        <v>0</v>
      </c>
      <c r="Q642" s="80">
        <v>0</v>
      </c>
      <c r="R642" s="80">
        <v>0</v>
      </c>
      <c r="S642" s="80">
        <v>0</v>
      </c>
      <c r="T642" s="80">
        <v>0</v>
      </c>
      <c r="U642" s="80">
        <v>0</v>
      </c>
      <c r="V642" s="80">
        <v>0</v>
      </c>
      <c r="W642" s="80">
        <v>0</v>
      </c>
      <c r="X642" s="80">
        <v>0</v>
      </c>
      <c r="Y642" s="80">
        <v>0</v>
      </c>
      <c r="Z642" s="80">
        <v>0</v>
      </c>
      <c r="AA642" s="80">
        <v>0</v>
      </c>
      <c r="AB642" s="80">
        <v>0</v>
      </c>
      <c r="AC642" s="80">
        <v>0</v>
      </c>
      <c r="AD642" s="80">
        <v>0</v>
      </c>
      <c r="AE642" s="80">
        <v>0</v>
      </c>
      <c r="AF642" s="80">
        <v>0</v>
      </c>
      <c r="AG642" s="80">
        <v>0</v>
      </c>
      <c r="AH642" s="80">
        <v>0</v>
      </c>
      <c r="AI642" s="80">
        <v>0</v>
      </c>
      <c r="AJ642" s="80">
        <v>0</v>
      </c>
      <c r="AK642" s="80">
        <v>0</v>
      </c>
      <c r="AL642" s="80">
        <v>0</v>
      </c>
      <c r="AM642" s="80">
        <v>0</v>
      </c>
      <c r="AN642" s="80">
        <v>0</v>
      </c>
      <c r="AO642" s="80">
        <v>0</v>
      </c>
      <c r="AP642" s="80">
        <v>0</v>
      </c>
      <c r="AQ642" s="80">
        <v>0</v>
      </c>
      <c r="AR642" s="80">
        <v>0</v>
      </c>
      <c r="AS642" s="80">
        <v>0</v>
      </c>
      <c r="AT642" s="80">
        <v>0</v>
      </c>
      <c r="AU642" s="80">
        <v>0</v>
      </c>
      <c r="AV642" s="80">
        <v>0</v>
      </c>
      <c r="AW642" s="80">
        <v>0</v>
      </c>
      <c r="AX642" s="80">
        <v>0</v>
      </c>
      <c r="AY642" s="80">
        <v>0</v>
      </c>
      <c r="AZ642" s="80">
        <v>0</v>
      </c>
      <c r="BA642" s="80">
        <v>0</v>
      </c>
    </row>
    <row r="643" spans="1:53">
      <c r="A643" s="151" t="s">
        <v>762</v>
      </c>
      <c r="B643" s="80">
        <v>-3230102.1402793699</v>
      </c>
      <c r="C643" s="80">
        <v>-3230102.1402793699</v>
      </c>
      <c r="D643" s="80">
        <v>-3230102.1402793699</v>
      </c>
      <c r="E643" s="80">
        <v>-3230102.1402793699</v>
      </c>
      <c r="F643" s="80">
        <v>-3230102.1402793699</v>
      </c>
      <c r="G643" s="80">
        <v>-3230102.1402793699</v>
      </c>
      <c r="H643" s="80">
        <v>-3230102.1402793699</v>
      </c>
      <c r="I643" s="80">
        <v>-3230102.1402793699</v>
      </c>
      <c r="J643" s="80">
        <v>-3230102.1402793699</v>
      </c>
      <c r="K643" s="80">
        <v>-3230102.1402793699</v>
      </c>
      <c r="L643" s="80">
        <v>-3230102.1402793699</v>
      </c>
      <c r="M643" s="80">
        <v>-3230102.1402793699</v>
      </c>
      <c r="N643" s="80">
        <v>-38761225.683352403</v>
      </c>
      <c r="O643" s="80">
        <v>0</v>
      </c>
      <c r="P643" s="80">
        <v>0</v>
      </c>
      <c r="Q643" s="80">
        <v>0</v>
      </c>
      <c r="R643" s="80">
        <v>0</v>
      </c>
      <c r="S643" s="80">
        <v>0</v>
      </c>
      <c r="T643" s="80">
        <v>0</v>
      </c>
      <c r="U643" s="80">
        <v>0</v>
      </c>
      <c r="V643" s="80">
        <v>0</v>
      </c>
      <c r="W643" s="80">
        <v>0</v>
      </c>
      <c r="X643" s="80">
        <v>0</v>
      </c>
      <c r="Y643" s="80">
        <v>0</v>
      </c>
      <c r="Z643" s="80">
        <v>0</v>
      </c>
      <c r="AA643" s="80">
        <v>0</v>
      </c>
      <c r="AB643" s="80">
        <v>0</v>
      </c>
      <c r="AC643" s="80">
        <v>0</v>
      </c>
      <c r="AD643" s="80">
        <v>0</v>
      </c>
      <c r="AE643" s="80">
        <v>0</v>
      </c>
      <c r="AF643" s="80">
        <v>0</v>
      </c>
      <c r="AG643" s="80">
        <v>0</v>
      </c>
      <c r="AH643" s="80">
        <v>0</v>
      </c>
      <c r="AI643" s="80">
        <v>0</v>
      </c>
      <c r="AJ643" s="80">
        <v>0</v>
      </c>
      <c r="AK643" s="80">
        <v>0</v>
      </c>
      <c r="AL643" s="80">
        <v>0</v>
      </c>
      <c r="AM643" s="80">
        <v>0</v>
      </c>
      <c r="AN643" s="80">
        <v>0</v>
      </c>
      <c r="AO643" s="80">
        <v>0</v>
      </c>
      <c r="AP643" s="80">
        <v>0</v>
      </c>
      <c r="AQ643" s="80">
        <v>0</v>
      </c>
      <c r="AR643" s="80">
        <v>0</v>
      </c>
      <c r="AS643" s="80">
        <v>0</v>
      </c>
      <c r="AT643" s="80">
        <v>0</v>
      </c>
      <c r="AU643" s="80">
        <v>0</v>
      </c>
      <c r="AV643" s="80">
        <v>0</v>
      </c>
      <c r="AW643" s="80">
        <v>0</v>
      </c>
      <c r="AX643" s="80">
        <v>0</v>
      </c>
      <c r="AY643" s="80">
        <v>0</v>
      </c>
      <c r="AZ643" s="80">
        <v>0</v>
      </c>
      <c r="BA643" s="80">
        <v>0</v>
      </c>
    </row>
    <row r="644" spans="1:53">
      <c r="A644" s="151" t="s">
        <v>763</v>
      </c>
      <c r="B644" s="80">
        <v>3799663.9101633001</v>
      </c>
      <c r="C644" s="80">
        <v>-863304.80295442406</v>
      </c>
      <c r="D644" s="80">
        <v>-710339.00407149305</v>
      </c>
      <c r="E644" s="80">
        <v>-402364.66049979499</v>
      </c>
      <c r="F644" s="80">
        <v>286569.10679464397</v>
      </c>
      <c r="G644" s="80">
        <v>1693897.8697462201</v>
      </c>
      <c r="H644" s="80">
        <v>1138464.67496833</v>
      </c>
      <c r="I644" s="80">
        <v>5158648.9326208802</v>
      </c>
      <c r="J644" s="80">
        <v>282978.16239803197</v>
      </c>
      <c r="K644" s="80">
        <v>-2697516.11406093</v>
      </c>
      <c r="L644" s="80">
        <v>-4503410.6800672002</v>
      </c>
      <c r="M644" s="80">
        <v>-3183258.0515600899</v>
      </c>
      <c r="N644" s="80">
        <v>29.343477466682</v>
      </c>
      <c r="O644" s="80">
        <v>5913109.3641590197</v>
      </c>
      <c r="P644" s="80">
        <v>-4011193.1215371401</v>
      </c>
      <c r="Q644" s="80">
        <v>-2953319.3685087599</v>
      </c>
      <c r="R644" s="80">
        <v>-1705918.23876927</v>
      </c>
      <c r="S644" s="80">
        <v>1855598.0788416399</v>
      </c>
      <c r="T644" s="80">
        <v>3004862.61351076</v>
      </c>
      <c r="U644" s="80">
        <v>3905699.4260472101</v>
      </c>
      <c r="V644" s="80">
        <v>9619368.2623763308</v>
      </c>
      <c r="W644" s="80">
        <v>1286613.3346935101</v>
      </c>
      <c r="X644" s="80">
        <v>-2812762.0002831202</v>
      </c>
      <c r="Y644" s="80">
        <v>-7387293.7243298199</v>
      </c>
      <c r="Z644" s="80">
        <v>-6714764.6262003798</v>
      </c>
      <c r="AA644" s="80">
        <v>-3.6379788070917103E-8</v>
      </c>
      <c r="AB644" s="80">
        <v>6809499.4464822598</v>
      </c>
      <c r="AC644" s="80">
        <v>-6144447.7744046804</v>
      </c>
      <c r="AD644" s="80">
        <v>-4712397.9186732601</v>
      </c>
      <c r="AE644" s="80">
        <v>-2876115.8678267198</v>
      </c>
      <c r="AF644" s="80">
        <v>2043532.1996126899</v>
      </c>
      <c r="AG644" s="80">
        <v>3910862.0951166302</v>
      </c>
      <c r="AH644" s="80">
        <v>5265869.38696816</v>
      </c>
      <c r="AI644" s="80">
        <v>13006128.0788262</v>
      </c>
      <c r="AJ644" s="80">
        <v>2112726.5611808202</v>
      </c>
      <c r="AK644" s="80">
        <v>-2780207.12228075</v>
      </c>
      <c r="AL644" s="80">
        <v>-8868438.5023748707</v>
      </c>
      <c r="AM644" s="80">
        <v>-7767010.5826264899</v>
      </c>
      <c r="AN644" s="80">
        <v>3.6379788070917103E-8</v>
      </c>
      <c r="AO644" s="80">
        <v>7406617.7010302301</v>
      </c>
      <c r="AP644" s="80">
        <v>-7797925.9351495299</v>
      </c>
      <c r="AQ644" s="80">
        <v>-6097970.3739963397</v>
      </c>
      <c r="AR644" s="80">
        <v>-3838262.1254724101</v>
      </c>
      <c r="AS644" s="80">
        <v>2190394.9316162802</v>
      </c>
      <c r="AT644" s="80">
        <v>4612730.0475481302</v>
      </c>
      <c r="AU644" s="80">
        <v>6340866.2895516902</v>
      </c>
      <c r="AV644" s="80">
        <v>15575185.705872901</v>
      </c>
      <c r="AW644" s="80">
        <v>2861121.7589901998</v>
      </c>
      <c r="AX644" s="80">
        <v>-2838761.5981155802</v>
      </c>
      <c r="AY644" s="80">
        <v>-9925227.9520444497</v>
      </c>
      <c r="AZ644" s="80">
        <v>-8488768.4498310406</v>
      </c>
      <c r="BA644" s="80">
        <v>1.4551915228366799E-7</v>
      </c>
    </row>
    <row r="645" spans="1:53">
      <c r="A645" s="151" t="s">
        <v>764</v>
      </c>
      <c r="B645" s="80">
        <v>213287.34724999999</v>
      </c>
      <c r="C645" s="80">
        <v>213287.34724999999</v>
      </c>
      <c r="D645" s="80">
        <v>213287.34724999999</v>
      </c>
      <c r="E645" s="80">
        <v>213287.34724999999</v>
      </c>
      <c r="F645" s="80">
        <v>213287.34724999999</v>
      </c>
      <c r="G645" s="80">
        <v>213287.34724999999</v>
      </c>
      <c r="H645" s="80">
        <v>213287.34724999999</v>
      </c>
      <c r="I645" s="80">
        <v>213287.34724999999</v>
      </c>
      <c r="J645" s="80">
        <v>213287.34724999999</v>
      </c>
      <c r="K645" s="80">
        <v>213287.34724999999</v>
      </c>
      <c r="L645" s="80">
        <v>213287.34724999999</v>
      </c>
      <c r="M645" s="80">
        <v>213287.34724999999</v>
      </c>
      <c r="N645" s="80">
        <v>2559448.1669999999</v>
      </c>
      <c r="O645" s="80">
        <v>213287.34724999999</v>
      </c>
      <c r="P645" s="80">
        <v>213287.34724999999</v>
      </c>
      <c r="Q645" s="80">
        <v>213287.34724999999</v>
      </c>
      <c r="R645" s="80">
        <v>213287.34724999999</v>
      </c>
      <c r="S645" s="80">
        <v>213287.34724999999</v>
      </c>
      <c r="T645" s="80">
        <v>213287.34724999999</v>
      </c>
      <c r="U645" s="80">
        <v>213287.34724999999</v>
      </c>
      <c r="V645" s="80">
        <v>213287.34724999999</v>
      </c>
      <c r="W645" s="80">
        <v>144305</v>
      </c>
      <c r="X645" s="80">
        <v>0</v>
      </c>
      <c r="Y645" s="80">
        <v>0</v>
      </c>
      <c r="Z645" s="80">
        <v>0</v>
      </c>
      <c r="AA645" s="80">
        <v>1850603.7779999999</v>
      </c>
      <c r="AB645" s="80">
        <v>0</v>
      </c>
      <c r="AC645" s="80">
        <v>0</v>
      </c>
      <c r="AD645" s="80">
        <v>0</v>
      </c>
      <c r="AE645" s="80">
        <v>0</v>
      </c>
      <c r="AF645" s="80">
        <v>0</v>
      </c>
      <c r="AG645" s="80">
        <v>0</v>
      </c>
      <c r="AH645" s="80">
        <v>0</v>
      </c>
      <c r="AI645" s="80">
        <v>0</v>
      </c>
      <c r="AJ645" s="80">
        <v>0</v>
      </c>
      <c r="AK645" s="80">
        <v>0</v>
      </c>
      <c r="AL645" s="80">
        <v>0</v>
      </c>
      <c r="AM645" s="80">
        <v>0</v>
      </c>
      <c r="AN645" s="80">
        <v>0</v>
      </c>
      <c r="AO645" s="80">
        <v>0</v>
      </c>
      <c r="AP645" s="80">
        <v>0</v>
      </c>
      <c r="AQ645" s="80">
        <v>0</v>
      </c>
      <c r="AR645" s="80">
        <v>0</v>
      </c>
      <c r="AS645" s="80">
        <v>0</v>
      </c>
      <c r="AT645" s="80">
        <v>0</v>
      </c>
      <c r="AU645" s="80">
        <v>0</v>
      </c>
      <c r="AV645" s="80">
        <v>0</v>
      </c>
      <c r="AW645" s="80">
        <v>0</v>
      </c>
      <c r="AX645" s="80">
        <v>0</v>
      </c>
      <c r="AY645" s="80">
        <v>0</v>
      </c>
      <c r="AZ645" s="80">
        <v>0</v>
      </c>
      <c r="BA645" s="80">
        <v>0</v>
      </c>
    </row>
    <row r="646" spans="1:53">
      <c r="A646" s="151" t="s">
        <v>765</v>
      </c>
      <c r="B646" s="80">
        <v>89506</v>
      </c>
      <c r="C646" s="80">
        <v>89506</v>
      </c>
      <c r="D646" s="80">
        <v>89506</v>
      </c>
      <c r="E646" s="80">
        <v>89506</v>
      </c>
      <c r="F646" s="80">
        <v>89506</v>
      </c>
      <c r="G646" s="80">
        <v>89506</v>
      </c>
      <c r="H646" s="80">
        <v>89506</v>
      </c>
      <c r="I646" s="80">
        <v>89506</v>
      </c>
      <c r="J646" s="80">
        <v>89506</v>
      </c>
      <c r="K646" s="80">
        <v>89506</v>
      </c>
      <c r="L646" s="80">
        <v>89506</v>
      </c>
      <c r="M646" s="80">
        <v>89506</v>
      </c>
      <c r="N646" s="80">
        <v>1074072</v>
      </c>
      <c r="O646" s="80">
        <v>89506</v>
      </c>
      <c r="P646" s="80">
        <v>89506</v>
      </c>
      <c r="Q646" s="80">
        <v>89506</v>
      </c>
      <c r="R646" s="80">
        <v>89506</v>
      </c>
      <c r="S646" s="80">
        <v>89506</v>
      </c>
      <c r="T646" s="80">
        <v>89506</v>
      </c>
      <c r="U646" s="80">
        <v>89506</v>
      </c>
      <c r="V646" s="80">
        <v>89506</v>
      </c>
      <c r="W646" s="80">
        <v>89506</v>
      </c>
      <c r="X646" s="80">
        <v>89506</v>
      </c>
      <c r="Y646" s="80">
        <v>89506</v>
      </c>
      <c r="Z646" s="80">
        <v>89506</v>
      </c>
      <c r="AA646" s="80">
        <v>1074072</v>
      </c>
      <c r="AB646" s="80">
        <v>89506</v>
      </c>
      <c r="AC646" s="80">
        <v>89506</v>
      </c>
      <c r="AD646" s="80">
        <v>89506</v>
      </c>
      <c r="AE646" s="80">
        <v>89506</v>
      </c>
      <c r="AF646" s="80">
        <v>89506</v>
      </c>
      <c r="AG646" s="80">
        <v>89506</v>
      </c>
      <c r="AH646" s="80">
        <v>89506</v>
      </c>
      <c r="AI646" s="80">
        <v>89506</v>
      </c>
      <c r="AJ646" s="80">
        <v>89506</v>
      </c>
      <c r="AK646" s="80">
        <v>89506</v>
      </c>
      <c r="AL646" s="80">
        <v>89506</v>
      </c>
      <c r="AM646" s="80">
        <v>89506</v>
      </c>
      <c r="AN646" s="80">
        <v>1074072</v>
      </c>
      <c r="AO646" s="80">
        <v>89506</v>
      </c>
      <c r="AP646" s="80">
        <v>89506</v>
      </c>
      <c r="AQ646" s="80">
        <v>89506</v>
      </c>
      <c r="AR646" s="80">
        <v>89506</v>
      </c>
      <c r="AS646" s="80">
        <v>89506</v>
      </c>
      <c r="AT646" s="80">
        <v>89506</v>
      </c>
      <c r="AU646" s="80">
        <v>89506</v>
      </c>
      <c r="AV646" s="80">
        <v>89506</v>
      </c>
      <c r="AW646" s="80">
        <v>89506</v>
      </c>
      <c r="AX646" s="80">
        <v>89506</v>
      </c>
      <c r="AY646" s="80">
        <v>89506</v>
      </c>
      <c r="AZ646" s="80">
        <v>89506</v>
      </c>
      <c r="BA646" s="80">
        <v>1074072</v>
      </c>
    </row>
    <row r="647" spans="1:53">
      <c r="A647" s="151" t="s">
        <v>766</v>
      </c>
      <c r="B647" s="80">
        <v>0</v>
      </c>
      <c r="C647" s="80">
        <v>0</v>
      </c>
      <c r="D647" s="80">
        <v>0</v>
      </c>
      <c r="E647" s="80">
        <v>0</v>
      </c>
      <c r="F647" s="80">
        <v>0</v>
      </c>
      <c r="G647" s="80">
        <v>0</v>
      </c>
      <c r="H647" s="80">
        <v>0</v>
      </c>
      <c r="I647" s="80">
        <v>0</v>
      </c>
      <c r="J647" s="80">
        <v>0</v>
      </c>
      <c r="K647" s="80">
        <v>0</v>
      </c>
      <c r="L647" s="80">
        <v>0</v>
      </c>
      <c r="M647" s="80">
        <v>0</v>
      </c>
      <c r="N647" s="80">
        <v>0</v>
      </c>
      <c r="O647" s="80">
        <v>0</v>
      </c>
      <c r="P647" s="80">
        <v>0</v>
      </c>
      <c r="Q647" s="80">
        <v>0</v>
      </c>
      <c r="R647" s="80">
        <v>0</v>
      </c>
      <c r="S647" s="80">
        <v>0</v>
      </c>
      <c r="T647" s="80">
        <v>0</v>
      </c>
      <c r="U647" s="80">
        <v>0</v>
      </c>
      <c r="V647" s="80">
        <v>0</v>
      </c>
      <c r="W647" s="80">
        <v>0</v>
      </c>
      <c r="X647" s="80">
        <v>0</v>
      </c>
      <c r="Y647" s="80">
        <v>0</v>
      </c>
      <c r="Z647" s="80">
        <v>0</v>
      </c>
      <c r="AA647" s="80">
        <v>0</v>
      </c>
      <c r="AB647" s="80">
        <v>0</v>
      </c>
      <c r="AC647" s="80">
        <v>0</v>
      </c>
      <c r="AD647" s="80">
        <v>0</v>
      </c>
      <c r="AE647" s="80">
        <v>0</v>
      </c>
      <c r="AF647" s="80">
        <v>0</v>
      </c>
      <c r="AG647" s="80">
        <v>0</v>
      </c>
      <c r="AH647" s="80">
        <v>0</v>
      </c>
      <c r="AI647" s="80">
        <v>0</v>
      </c>
      <c r="AJ647" s="80">
        <v>0</v>
      </c>
      <c r="AK647" s="80">
        <v>0</v>
      </c>
      <c r="AL647" s="80">
        <v>0</v>
      </c>
      <c r="AM647" s="80">
        <v>0</v>
      </c>
      <c r="AN647" s="80">
        <v>0</v>
      </c>
      <c r="AO647" s="80">
        <v>0</v>
      </c>
      <c r="AP647" s="80">
        <v>0</v>
      </c>
      <c r="AQ647" s="80">
        <v>0</v>
      </c>
      <c r="AR647" s="80">
        <v>0</v>
      </c>
      <c r="AS647" s="80">
        <v>0</v>
      </c>
      <c r="AT647" s="80">
        <v>0</v>
      </c>
      <c r="AU647" s="80">
        <v>0</v>
      </c>
      <c r="AV647" s="80">
        <v>0</v>
      </c>
      <c r="AW647" s="80">
        <v>0</v>
      </c>
      <c r="AX647" s="80">
        <v>0</v>
      </c>
      <c r="AY647" s="80">
        <v>0</v>
      </c>
      <c r="AZ647" s="80">
        <v>0</v>
      </c>
      <c r="BA647" s="80">
        <v>0</v>
      </c>
    </row>
    <row r="648" spans="1:53">
      <c r="A648" s="151" t="s">
        <v>767</v>
      </c>
      <c r="B648" s="80">
        <v>48418.384375000001</v>
      </c>
      <c r="C648" s="80">
        <v>48418.384375000001</v>
      </c>
      <c r="D648" s="80">
        <v>48418.384375000001</v>
      </c>
      <c r="E648" s="80">
        <v>48418.384375000001</v>
      </c>
      <c r="F648" s="80">
        <v>48418.384375000001</v>
      </c>
      <c r="G648" s="80">
        <v>48418.384375000001</v>
      </c>
      <c r="H648" s="80">
        <v>48418.384375000001</v>
      </c>
      <c r="I648" s="80">
        <v>48418.384375000001</v>
      </c>
      <c r="J648" s="80">
        <v>48418.384375000001</v>
      </c>
      <c r="K648" s="80">
        <v>48418.384375000001</v>
      </c>
      <c r="L648" s="80">
        <v>48418.384375000001</v>
      </c>
      <c r="M648" s="80">
        <v>48418.384375000001</v>
      </c>
      <c r="N648" s="80">
        <v>581020.61250000005</v>
      </c>
      <c r="O648" s="80">
        <v>48418.384375000001</v>
      </c>
      <c r="P648" s="80">
        <v>48418.384375000001</v>
      </c>
      <c r="Q648" s="80">
        <v>48418.384375000001</v>
      </c>
      <c r="R648" s="80">
        <v>48418.384375000001</v>
      </c>
      <c r="S648" s="80">
        <v>48418.384375000001</v>
      </c>
      <c r="T648" s="80">
        <v>48418.384375000001</v>
      </c>
      <c r="U648" s="80">
        <v>48418.384375000001</v>
      </c>
      <c r="V648" s="80">
        <v>48418.384375000001</v>
      </c>
      <c r="W648" s="80">
        <v>48418.384375000001</v>
      </c>
      <c r="X648" s="80">
        <v>48418.384375000001</v>
      </c>
      <c r="Y648" s="80">
        <v>48418.384375000001</v>
      </c>
      <c r="Z648" s="80">
        <v>48418.384375000001</v>
      </c>
      <c r="AA648" s="80">
        <v>581020.61250000005</v>
      </c>
      <c r="AB648" s="80">
        <v>0</v>
      </c>
      <c r="AC648" s="80">
        <v>0</v>
      </c>
      <c r="AD648" s="80">
        <v>0</v>
      </c>
      <c r="AE648" s="80">
        <v>0</v>
      </c>
      <c r="AF648" s="80">
        <v>0</v>
      </c>
      <c r="AG648" s="80">
        <v>0</v>
      </c>
      <c r="AH648" s="80">
        <v>0</v>
      </c>
      <c r="AI648" s="80">
        <v>0</v>
      </c>
      <c r="AJ648" s="80">
        <v>0</v>
      </c>
      <c r="AK648" s="80">
        <v>0</v>
      </c>
      <c r="AL648" s="80">
        <v>0</v>
      </c>
      <c r="AM648" s="80">
        <v>0</v>
      </c>
      <c r="AN648" s="80">
        <v>0</v>
      </c>
      <c r="AO648" s="80">
        <v>0</v>
      </c>
      <c r="AP648" s="80">
        <v>0</v>
      </c>
      <c r="AQ648" s="80">
        <v>0</v>
      </c>
      <c r="AR648" s="80">
        <v>0</v>
      </c>
      <c r="AS648" s="80">
        <v>0</v>
      </c>
      <c r="AT648" s="80">
        <v>0</v>
      </c>
      <c r="AU648" s="80">
        <v>0</v>
      </c>
      <c r="AV648" s="80">
        <v>0</v>
      </c>
      <c r="AW648" s="80">
        <v>0</v>
      </c>
      <c r="AX648" s="80">
        <v>0</v>
      </c>
      <c r="AY648" s="80">
        <v>0</v>
      </c>
      <c r="AZ648" s="80">
        <v>0</v>
      </c>
      <c r="BA648" s="80">
        <v>0</v>
      </c>
    </row>
    <row r="649" spans="1:53">
      <c r="A649" s="151" t="s">
        <v>768</v>
      </c>
      <c r="B649" s="80">
        <v>0</v>
      </c>
      <c r="C649" s="80">
        <v>0</v>
      </c>
      <c r="D649" s="80">
        <v>0</v>
      </c>
      <c r="E649" s="80">
        <v>0</v>
      </c>
      <c r="F649" s="80">
        <v>0</v>
      </c>
      <c r="G649" s="80">
        <v>0</v>
      </c>
      <c r="H649" s="80">
        <v>0</v>
      </c>
      <c r="I649" s="80">
        <v>0</v>
      </c>
      <c r="J649" s="80">
        <v>0</v>
      </c>
      <c r="K649" s="80">
        <v>0</v>
      </c>
      <c r="L649" s="80">
        <v>0</v>
      </c>
      <c r="M649" s="80">
        <v>0</v>
      </c>
      <c r="N649" s="80">
        <v>0</v>
      </c>
      <c r="O649" s="80">
        <v>0</v>
      </c>
      <c r="P649" s="80">
        <v>0</v>
      </c>
      <c r="Q649" s="80">
        <v>0</v>
      </c>
      <c r="R649" s="80">
        <v>0</v>
      </c>
      <c r="S649" s="80">
        <v>0</v>
      </c>
      <c r="T649" s="80">
        <v>0</v>
      </c>
      <c r="U649" s="80">
        <v>0</v>
      </c>
      <c r="V649" s="80">
        <v>0</v>
      </c>
      <c r="W649" s="80">
        <v>0</v>
      </c>
      <c r="X649" s="80">
        <v>0</v>
      </c>
      <c r="Y649" s="80">
        <v>0</v>
      </c>
      <c r="Z649" s="80">
        <v>0</v>
      </c>
      <c r="AA649" s="80">
        <v>0</v>
      </c>
      <c r="AB649" s="80">
        <v>0</v>
      </c>
      <c r="AC649" s="80">
        <v>0</v>
      </c>
      <c r="AD649" s="80">
        <v>0</v>
      </c>
      <c r="AE649" s="80">
        <v>0</v>
      </c>
      <c r="AF649" s="80">
        <v>0</v>
      </c>
      <c r="AG649" s="80">
        <v>0</v>
      </c>
      <c r="AH649" s="80">
        <v>0</v>
      </c>
      <c r="AI649" s="80">
        <v>0</v>
      </c>
      <c r="AJ649" s="80">
        <v>0</v>
      </c>
      <c r="AK649" s="80">
        <v>0</v>
      </c>
      <c r="AL649" s="80">
        <v>0</v>
      </c>
      <c r="AM649" s="80">
        <v>0</v>
      </c>
      <c r="AN649" s="80">
        <v>0</v>
      </c>
      <c r="AO649" s="80">
        <v>0</v>
      </c>
      <c r="AP649" s="80">
        <v>0</v>
      </c>
      <c r="AQ649" s="80">
        <v>0</v>
      </c>
      <c r="AR649" s="80">
        <v>0</v>
      </c>
      <c r="AS649" s="80">
        <v>0</v>
      </c>
      <c r="AT649" s="80">
        <v>0</v>
      </c>
      <c r="AU649" s="80">
        <v>0</v>
      </c>
      <c r="AV649" s="80">
        <v>0</v>
      </c>
      <c r="AW649" s="80">
        <v>0</v>
      </c>
      <c r="AX649" s="80">
        <v>0</v>
      </c>
      <c r="AY649" s="80">
        <v>0</v>
      </c>
      <c r="AZ649" s="80">
        <v>0</v>
      </c>
      <c r="BA649" s="80">
        <v>0</v>
      </c>
    </row>
    <row r="650" spans="1:53">
      <c r="A650" s="151" t="s">
        <v>769</v>
      </c>
      <c r="B650" s="80">
        <v>177141.23564169701</v>
      </c>
      <c r="C650" s="80">
        <v>-120233.260024042</v>
      </c>
      <c r="D650" s="80">
        <v>-51957.761190505902</v>
      </c>
      <c r="E650" s="80">
        <v>-29316.740529094401</v>
      </c>
      <c r="F650" s="80">
        <v>76845.161949838206</v>
      </c>
      <c r="G650" s="80">
        <v>-13059.818789160199</v>
      </c>
      <c r="H650" s="80">
        <v>49361.316240217202</v>
      </c>
      <c r="I650" s="80">
        <v>250456.65353355301</v>
      </c>
      <c r="J650" s="80">
        <v>15335.8983279964</v>
      </c>
      <c r="K650" s="80">
        <v>-24039.2443432158</v>
      </c>
      <c r="L650" s="80">
        <v>-140790.624191788</v>
      </c>
      <c r="M650" s="80">
        <v>-189742.816625495</v>
      </c>
      <c r="N650" s="80">
        <v>-3.4106051316484799E-10</v>
      </c>
      <c r="O650" s="80">
        <v>147125.720324797</v>
      </c>
      <c r="P650" s="80">
        <v>-253710.70540185901</v>
      </c>
      <c r="Q650" s="80">
        <v>-192174.89290034401</v>
      </c>
      <c r="R650" s="80">
        <v>-120143.16900738901</v>
      </c>
      <c r="S650" s="80">
        <v>47583.717166806899</v>
      </c>
      <c r="T650" s="80">
        <v>113977.088166999</v>
      </c>
      <c r="U650" s="80">
        <v>169984.731879889</v>
      </c>
      <c r="V650" s="80">
        <v>428760.60016197601</v>
      </c>
      <c r="W650" s="80">
        <v>97381.657362074504</v>
      </c>
      <c r="X650" s="80">
        <v>-45696.672588984999</v>
      </c>
      <c r="Y650" s="80">
        <v>-219164.028060563</v>
      </c>
      <c r="Z650" s="80">
        <v>-173924.04710340299</v>
      </c>
      <c r="AA650" s="80">
        <v>-6.8212102632969597E-10</v>
      </c>
      <c r="AB650" s="80">
        <v>145039.07254220801</v>
      </c>
      <c r="AC650" s="80">
        <v>-253587.55066168701</v>
      </c>
      <c r="AD650" s="80">
        <v>-196253.70751827501</v>
      </c>
      <c r="AE650" s="80">
        <v>-124119.71688159399</v>
      </c>
      <c r="AF650" s="80">
        <v>44536.775654979603</v>
      </c>
      <c r="AG650" s="80">
        <v>116611.291089391</v>
      </c>
      <c r="AH650" s="80">
        <v>172475.96090962901</v>
      </c>
      <c r="AI650" s="80">
        <v>431204.917778156</v>
      </c>
      <c r="AJ650" s="80">
        <v>99843.120314680506</v>
      </c>
      <c r="AK650" s="80">
        <v>-41812.7814737757</v>
      </c>
      <c r="AL650" s="80">
        <v>-220725.21091428501</v>
      </c>
      <c r="AM650" s="80">
        <v>-173212.170839425</v>
      </c>
      <c r="AN650" s="80">
        <v>1.70530256582424E-9</v>
      </c>
      <c r="AO650" s="80">
        <v>141762.361973127</v>
      </c>
      <c r="AP650" s="80">
        <v>-256308.64963853901</v>
      </c>
      <c r="AQ650" s="80">
        <v>-200674.68809399201</v>
      </c>
      <c r="AR650" s="80">
        <v>-129189.67633088</v>
      </c>
      <c r="AS650" s="80">
        <v>42615.738404112599</v>
      </c>
      <c r="AT650" s="80">
        <v>117793.280674116</v>
      </c>
      <c r="AU650" s="80">
        <v>174538.08424482701</v>
      </c>
      <c r="AV650" s="80">
        <v>432759.65694205102</v>
      </c>
      <c r="AW650" s="80">
        <v>103051.139377049</v>
      </c>
      <c r="AX650" s="80">
        <v>-38942.700383311203</v>
      </c>
      <c r="AY650" s="80">
        <v>-218114.041093951</v>
      </c>
      <c r="AZ650" s="80">
        <v>-169290.506074606</v>
      </c>
      <c r="BA650" s="80">
        <v>3.1832314562052401E-9</v>
      </c>
    </row>
    <row r="651" spans="1:53">
      <c r="A651" s="151" t="s">
        <v>770</v>
      </c>
      <c r="B651" s="80">
        <v>0</v>
      </c>
      <c r="C651" s="80">
        <v>0</v>
      </c>
      <c r="D651" s="80">
        <v>0</v>
      </c>
      <c r="E651" s="80">
        <v>0</v>
      </c>
      <c r="F651" s="80">
        <v>0</v>
      </c>
      <c r="G651" s="80">
        <v>0</v>
      </c>
      <c r="H651" s="80">
        <v>0</v>
      </c>
      <c r="I651" s="80">
        <v>0</v>
      </c>
      <c r="J651" s="80">
        <v>0</v>
      </c>
      <c r="K651" s="80">
        <v>0</v>
      </c>
      <c r="L651" s="80">
        <v>0</v>
      </c>
      <c r="M651" s="80">
        <v>0</v>
      </c>
      <c r="N651" s="80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80">
        <v>0</v>
      </c>
      <c r="U651" s="80">
        <v>0</v>
      </c>
      <c r="V651" s="80">
        <v>0</v>
      </c>
      <c r="W651" s="80">
        <v>0</v>
      </c>
      <c r="X651" s="80">
        <v>0</v>
      </c>
      <c r="Y651" s="80">
        <v>0</v>
      </c>
      <c r="Z651" s="80">
        <v>0</v>
      </c>
      <c r="AA651" s="80">
        <v>0</v>
      </c>
      <c r="AB651" s="80">
        <v>0</v>
      </c>
      <c r="AC651" s="80">
        <v>0</v>
      </c>
      <c r="AD651" s="80">
        <v>0</v>
      </c>
      <c r="AE651" s="80">
        <v>0</v>
      </c>
      <c r="AF651" s="80">
        <v>0</v>
      </c>
      <c r="AG651" s="80">
        <v>0</v>
      </c>
      <c r="AH651" s="80">
        <v>0</v>
      </c>
      <c r="AI651" s="80">
        <v>0</v>
      </c>
      <c r="AJ651" s="80">
        <v>0</v>
      </c>
      <c r="AK651" s="80">
        <v>0</v>
      </c>
      <c r="AL651" s="80">
        <v>0</v>
      </c>
      <c r="AM651" s="80">
        <v>0</v>
      </c>
      <c r="AN651" s="80">
        <v>0</v>
      </c>
      <c r="AO651" s="80">
        <v>0</v>
      </c>
      <c r="AP651" s="80">
        <v>0</v>
      </c>
      <c r="AQ651" s="80">
        <v>0</v>
      </c>
      <c r="AR651" s="80">
        <v>0</v>
      </c>
      <c r="AS651" s="80">
        <v>0</v>
      </c>
      <c r="AT651" s="80">
        <v>0</v>
      </c>
      <c r="AU651" s="80">
        <v>0</v>
      </c>
      <c r="AV651" s="80">
        <v>0</v>
      </c>
      <c r="AW651" s="80">
        <v>0</v>
      </c>
      <c r="AX651" s="80">
        <v>0</v>
      </c>
      <c r="AY651" s="80">
        <v>0</v>
      </c>
      <c r="AZ651" s="80">
        <v>0</v>
      </c>
      <c r="BA651" s="80">
        <v>0</v>
      </c>
    </row>
    <row r="652" spans="1:53">
      <c r="A652" s="151" t="s">
        <v>771</v>
      </c>
      <c r="B652" s="80">
        <v>545945.02617801004</v>
      </c>
      <c r="C652" s="80">
        <v>545945.02617801004</v>
      </c>
      <c r="D652" s="80">
        <v>545945.02617801004</v>
      </c>
      <c r="E652" s="80">
        <v>545945.02617801004</v>
      </c>
      <c r="F652" s="80">
        <v>545945.02617801004</v>
      </c>
      <c r="G652" s="80">
        <v>545945.02617801004</v>
      </c>
      <c r="H652" s="80">
        <v>545945.02617801004</v>
      </c>
      <c r="I652" s="80">
        <v>545945.02617801004</v>
      </c>
      <c r="J652" s="80">
        <v>545945.02617801004</v>
      </c>
      <c r="K652" s="80">
        <v>545945.02617801004</v>
      </c>
      <c r="L652" s="80">
        <v>545945.02617801004</v>
      </c>
      <c r="M652" s="80">
        <v>545945.02617801004</v>
      </c>
      <c r="N652" s="80">
        <v>6551340.3141361196</v>
      </c>
      <c r="O652" s="80">
        <v>545945.02617801004</v>
      </c>
      <c r="P652" s="80">
        <v>545945.02617801004</v>
      </c>
      <c r="Q652" s="80">
        <v>545945.02617801004</v>
      </c>
      <c r="R652" s="80">
        <v>545945.02617801004</v>
      </c>
      <c r="S652" s="80">
        <v>545945.02617801004</v>
      </c>
      <c r="T652" s="80">
        <v>545945.02617801004</v>
      </c>
      <c r="U652" s="80">
        <v>545945.02617801004</v>
      </c>
      <c r="V652" s="80">
        <v>545945.02617801004</v>
      </c>
      <c r="W652" s="80">
        <v>545945.02617801004</v>
      </c>
      <c r="X652" s="80">
        <v>545945.02617801004</v>
      </c>
      <c r="Y652" s="80">
        <v>545945.02617801004</v>
      </c>
      <c r="Z652" s="80">
        <v>545945.02617801004</v>
      </c>
      <c r="AA652" s="80">
        <v>6551340.3141361196</v>
      </c>
      <c r="AB652" s="80">
        <v>545945.02617801004</v>
      </c>
      <c r="AC652" s="80">
        <v>545945.02617801004</v>
      </c>
      <c r="AD652" s="80">
        <v>545945.02617801004</v>
      </c>
      <c r="AE652" s="80">
        <v>545945.02617801004</v>
      </c>
      <c r="AF652" s="80">
        <v>545945.02617801004</v>
      </c>
      <c r="AG652" s="80">
        <v>545945.02617801004</v>
      </c>
      <c r="AH652" s="80">
        <v>545945.02617801004</v>
      </c>
      <c r="AI652" s="80">
        <v>545945.02617801004</v>
      </c>
      <c r="AJ652" s="80">
        <v>545945.02617801004</v>
      </c>
      <c r="AK652" s="80">
        <v>545945.02617801004</v>
      </c>
      <c r="AL652" s="80">
        <v>545945.02617801004</v>
      </c>
      <c r="AM652" s="80">
        <v>545945.02617801004</v>
      </c>
      <c r="AN652" s="80">
        <v>6551340.3141361196</v>
      </c>
      <c r="AO652" s="80">
        <v>545945.02617801004</v>
      </c>
      <c r="AP652" s="80">
        <v>545945.02617801004</v>
      </c>
      <c r="AQ652" s="80">
        <v>545945.02617801004</v>
      </c>
      <c r="AR652" s="80">
        <v>545945.02617801004</v>
      </c>
      <c r="AS652" s="80">
        <v>545945.02617801004</v>
      </c>
      <c r="AT652" s="80">
        <v>545945.02617801004</v>
      </c>
      <c r="AU652" s="80">
        <v>545945.02617801004</v>
      </c>
      <c r="AV652" s="80">
        <v>545945.02617801004</v>
      </c>
      <c r="AW652" s="80">
        <v>545945.02617801004</v>
      </c>
      <c r="AX652" s="80">
        <v>545945.02617801004</v>
      </c>
      <c r="AY652" s="80">
        <v>545945.02617801004</v>
      </c>
      <c r="AZ652" s="80">
        <v>545945.02617801004</v>
      </c>
      <c r="BA652" s="80">
        <v>6551340.3141361196</v>
      </c>
    </row>
    <row r="653" spans="1:53">
      <c r="A653" s="151" t="s">
        <v>772</v>
      </c>
      <c r="B653" s="80">
        <v>0</v>
      </c>
      <c r="C653" s="80">
        <v>0</v>
      </c>
      <c r="D653" s="80">
        <v>0</v>
      </c>
      <c r="E653" s="80">
        <v>0</v>
      </c>
      <c r="F653" s="80">
        <v>0</v>
      </c>
      <c r="G653" s="80">
        <v>0</v>
      </c>
      <c r="H653" s="80">
        <v>0</v>
      </c>
      <c r="I653" s="80">
        <v>0</v>
      </c>
      <c r="J653" s="80">
        <v>0</v>
      </c>
      <c r="K653" s="80">
        <v>0</v>
      </c>
      <c r="L653" s="80">
        <v>0</v>
      </c>
      <c r="M653" s="80">
        <v>0</v>
      </c>
      <c r="N653" s="80">
        <v>0</v>
      </c>
      <c r="O653" s="80">
        <v>0</v>
      </c>
      <c r="P653" s="80">
        <v>0</v>
      </c>
      <c r="Q653" s="80">
        <v>0</v>
      </c>
      <c r="R653" s="80">
        <v>0</v>
      </c>
      <c r="S653" s="80">
        <v>0</v>
      </c>
      <c r="T653" s="80">
        <v>0</v>
      </c>
      <c r="U653" s="80">
        <v>0</v>
      </c>
      <c r="V653" s="80">
        <v>0</v>
      </c>
      <c r="W653" s="80">
        <v>0</v>
      </c>
      <c r="X653" s="80">
        <v>0</v>
      </c>
      <c r="Y653" s="80">
        <v>0</v>
      </c>
      <c r="Z653" s="80">
        <v>0</v>
      </c>
      <c r="AA653" s="80">
        <v>0</v>
      </c>
      <c r="AB653" s="80">
        <v>0</v>
      </c>
      <c r="AC653" s="80">
        <v>0</v>
      </c>
      <c r="AD653" s="80">
        <v>0</v>
      </c>
      <c r="AE653" s="80">
        <v>0</v>
      </c>
      <c r="AF653" s="80">
        <v>0</v>
      </c>
      <c r="AG653" s="80">
        <v>0</v>
      </c>
      <c r="AH653" s="80">
        <v>0</v>
      </c>
      <c r="AI653" s="80">
        <v>0</v>
      </c>
      <c r="AJ653" s="80">
        <v>0</v>
      </c>
      <c r="AK653" s="80">
        <v>0</v>
      </c>
      <c r="AL653" s="80">
        <v>0</v>
      </c>
      <c r="AM653" s="80">
        <v>0</v>
      </c>
      <c r="AN653" s="80">
        <v>0</v>
      </c>
      <c r="AO653" s="80">
        <v>0</v>
      </c>
      <c r="AP653" s="80">
        <v>0</v>
      </c>
      <c r="AQ653" s="80">
        <v>0</v>
      </c>
      <c r="AR653" s="80">
        <v>0</v>
      </c>
      <c r="AS653" s="80">
        <v>0</v>
      </c>
      <c r="AT653" s="80">
        <v>0</v>
      </c>
      <c r="AU653" s="80">
        <v>0</v>
      </c>
      <c r="AV653" s="80">
        <v>0</v>
      </c>
      <c r="AW653" s="80">
        <v>0</v>
      </c>
      <c r="AX653" s="80">
        <v>0</v>
      </c>
      <c r="AY653" s="80">
        <v>0</v>
      </c>
      <c r="AZ653" s="80">
        <v>0</v>
      </c>
      <c r="BA653" s="80">
        <v>0</v>
      </c>
    </row>
    <row r="654" spans="1:53">
      <c r="A654" s="151" t="s">
        <v>773</v>
      </c>
      <c r="B654" s="80">
        <v>0</v>
      </c>
      <c r="C654" s="80">
        <v>0</v>
      </c>
      <c r="D654" s="80">
        <v>0</v>
      </c>
      <c r="E654" s="80">
        <v>0</v>
      </c>
      <c r="F654" s="80">
        <v>0</v>
      </c>
      <c r="G654" s="80">
        <v>0</v>
      </c>
      <c r="H654" s="80">
        <v>0</v>
      </c>
      <c r="I654" s="80">
        <v>0</v>
      </c>
      <c r="J654" s="80">
        <v>0</v>
      </c>
      <c r="K654" s="80">
        <v>0</v>
      </c>
      <c r="L654" s="80">
        <v>0</v>
      </c>
      <c r="M654" s="80">
        <v>0</v>
      </c>
      <c r="N654" s="80">
        <v>0</v>
      </c>
      <c r="O654" s="80">
        <v>0</v>
      </c>
      <c r="P654" s="80">
        <v>0</v>
      </c>
      <c r="Q654" s="80">
        <v>0</v>
      </c>
      <c r="R654" s="80">
        <v>0</v>
      </c>
      <c r="S654" s="80">
        <v>0</v>
      </c>
      <c r="T654" s="80">
        <v>0</v>
      </c>
      <c r="U654" s="80">
        <v>0</v>
      </c>
      <c r="V654" s="80">
        <v>0</v>
      </c>
      <c r="W654" s="80">
        <v>0</v>
      </c>
      <c r="X654" s="80">
        <v>0</v>
      </c>
      <c r="Y654" s="80">
        <v>0</v>
      </c>
      <c r="Z654" s="80">
        <v>0</v>
      </c>
      <c r="AA654" s="80">
        <v>0</v>
      </c>
      <c r="AB654" s="80">
        <v>0</v>
      </c>
      <c r="AC654" s="80">
        <v>0</v>
      </c>
      <c r="AD654" s="80">
        <v>0</v>
      </c>
      <c r="AE654" s="80">
        <v>0</v>
      </c>
      <c r="AF654" s="80">
        <v>0</v>
      </c>
      <c r="AG654" s="80">
        <v>0</v>
      </c>
      <c r="AH654" s="80">
        <v>0</v>
      </c>
      <c r="AI654" s="80">
        <v>0</v>
      </c>
      <c r="AJ654" s="80">
        <v>0</v>
      </c>
      <c r="AK654" s="80">
        <v>0</v>
      </c>
      <c r="AL654" s="80">
        <v>0</v>
      </c>
      <c r="AM654" s="80">
        <v>0</v>
      </c>
      <c r="AN654" s="80">
        <v>0</v>
      </c>
      <c r="AO654" s="80">
        <v>0</v>
      </c>
      <c r="AP654" s="80">
        <v>0</v>
      </c>
      <c r="AQ654" s="80">
        <v>0</v>
      </c>
      <c r="AR654" s="80">
        <v>0</v>
      </c>
      <c r="AS654" s="80">
        <v>0</v>
      </c>
      <c r="AT654" s="80">
        <v>0</v>
      </c>
      <c r="AU654" s="80">
        <v>0</v>
      </c>
      <c r="AV654" s="80">
        <v>0</v>
      </c>
      <c r="AW654" s="80">
        <v>0</v>
      </c>
      <c r="AX654" s="80">
        <v>0</v>
      </c>
      <c r="AY654" s="80">
        <v>0</v>
      </c>
      <c r="AZ654" s="80">
        <v>0</v>
      </c>
      <c r="BA654" s="80">
        <v>0</v>
      </c>
    </row>
    <row r="655" spans="1:53">
      <c r="A655" s="151" t="s">
        <v>774</v>
      </c>
      <c r="B655" s="80">
        <v>19475.434583333299</v>
      </c>
      <c r="C655" s="80">
        <v>19475.434583333299</v>
      </c>
      <c r="D655" s="80">
        <v>19475.434583333299</v>
      </c>
      <c r="E655" s="80">
        <v>19475.434583333299</v>
      </c>
      <c r="F655" s="80">
        <v>19475.434583333299</v>
      </c>
      <c r="G655" s="80">
        <v>19475.434583333299</v>
      </c>
      <c r="H655" s="80">
        <v>19475.434583333299</v>
      </c>
      <c r="I655" s="80">
        <v>19475.434583333299</v>
      </c>
      <c r="J655" s="80">
        <v>19475.434583333299</v>
      </c>
      <c r="K655" s="80">
        <v>19475.434583333299</v>
      </c>
      <c r="L655" s="80">
        <v>19475.434583333299</v>
      </c>
      <c r="M655" s="80">
        <v>19475.434583333299</v>
      </c>
      <c r="N655" s="80">
        <v>233705.21499999901</v>
      </c>
      <c r="O655" s="80">
        <v>19475.434583333299</v>
      </c>
      <c r="P655" s="80">
        <v>19475.434583333299</v>
      </c>
      <c r="Q655" s="80">
        <v>19475.434583333299</v>
      </c>
      <c r="R655" s="80">
        <v>19475.434583333299</v>
      </c>
      <c r="S655" s="80">
        <v>19475.434583333299</v>
      </c>
      <c r="T655" s="80">
        <v>19475.434583333299</v>
      </c>
      <c r="U655" s="80">
        <v>19475.434583333299</v>
      </c>
      <c r="V655" s="80">
        <v>19475.434583333299</v>
      </c>
      <c r="W655" s="80">
        <v>19475.434583333299</v>
      </c>
      <c r="X655" s="80">
        <v>19475.434583333299</v>
      </c>
      <c r="Y655" s="80">
        <v>19475.434583333299</v>
      </c>
      <c r="Z655" s="80">
        <v>19475.434583333299</v>
      </c>
      <c r="AA655" s="80">
        <v>233705.21499999901</v>
      </c>
      <c r="AB655" s="80">
        <v>0</v>
      </c>
      <c r="AC655" s="80">
        <v>0</v>
      </c>
      <c r="AD655" s="80">
        <v>0</v>
      </c>
      <c r="AE655" s="80">
        <v>0</v>
      </c>
      <c r="AF655" s="80">
        <v>0</v>
      </c>
      <c r="AG655" s="80">
        <v>0</v>
      </c>
      <c r="AH655" s="80">
        <v>0</v>
      </c>
      <c r="AI655" s="80">
        <v>0</v>
      </c>
      <c r="AJ655" s="80">
        <v>0</v>
      </c>
      <c r="AK655" s="80">
        <v>0</v>
      </c>
      <c r="AL655" s="80">
        <v>0</v>
      </c>
      <c r="AM655" s="80">
        <v>0</v>
      </c>
      <c r="AN655" s="80">
        <v>0</v>
      </c>
      <c r="AO655" s="80">
        <v>0</v>
      </c>
      <c r="AP655" s="80">
        <v>0</v>
      </c>
      <c r="AQ655" s="80">
        <v>0</v>
      </c>
      <c r="AR655" s="80">
        <v>0</v>
      </c>
      <c r="AS655" s="80">
        <v>0</v>
      </c>
      <c r="AT655" s="80">
        <v>0</v>
      </c>
      <c r="AU655" s="80">
        <v>0</v>
      </c>
      <c r="AV655" s="80">
        <v>0</v>
      </c>
      <c r="AW655" s="80">
        <v>0</v>
      </c>
      <c r="AX655" s="80">
        <v>0</v>
      </c>
      <c r="AY655" s="80">
        <v>0</v>
      </c>
      <c r="AZ655" s="80">
        <v>0</v>
      </c>
      <c r="BA655" s="80">
        <v>0</v>
      </c>
    </row>
    <row r="656" spans="1:53">
      <c r="A656" s="151" t="s">
        <v>775</v>
      </c>
      <c r="B656" s="80">
        <v>0</v>
      </c>
      <c r="C656" s="80">
        <v>0</v>
      </c>
      <c r="D656" s="80">
        <v>0</v>
      </c>
      <c r="E656" s="80">
        <v>0</v>
      </c>
      <c r="F656" s="80">
        <v>0</v>
      </c>
      <c r="G656" s="80">
        <v>0</v>
      </c>
      <c r="H656" s="80">
        <v>0</v>
      </c>
      <c r="I656" s="80">
        <v>0</v>
      </c>
      <c r="J656" s="80">
        <v>0</v>
      </c>
      <c r="K656" s="80">
        <v>0</v>
      </c>
      <c r="L656" s="80">
        <v>0</v>
      </c>
      <c r="M656" s="80">
        <v>0</v>
      </c>
      <c r="N656" s="80">
        <v>0</v>
      </c>
      <c r="O656" s="80">
        <v>0</v>
      </c>
      <c r="P656" s="80">
        <v>0</v>
      </c>
      <c r="Q656" s="80">
        <v>0</v>
      </c>
      <c r="R656" s="80">
        <v>0</v>
      </c>
      <c r="S656" s="80">
        <v>0</v>
      </c>
      <c r="T656" s="80">
        <v>0</v>
      </c>
      <c r="U656" s="80">
        <v>0</v>
      </c>
      <c r="V656" s="80">
        <v>0</v>
      </c>
      <c r="W656" s="80">
        <v>0</v>
      </c>
      <c r="X656" s="80">
        <v>0</v>
      </c>
      <c r="Y656" s="80">
        <v>0</v>
      </c>
      <c r="Z656" s="80">
        <v>0</v>
      </c>
      <c r="AA656" s="80">
        <v>0</v>
      </c>
      <c r="AB656" s="80">
        <v>0</v>
      </c>
      <c r="AC656" s="80">
        <v>0</v>
      </c>
      <c r="AD656" s="80">
        <v>0</v>
      </c>
      <c r="AE656" s="80">
        <v>0</v>
      </c>
      <c r="AF656" s="80">
        <v>0</v>
      </c>
      <c r="AG656" s="80">
        <v>0</v>
      </c>
      <c r="AH656" s="80">
        <v>0</v>
      </c>
      <c r="AI656" s="80">
        <v>0</v>
      </c>
      <c r="AJ656" s="80">
        <v>0</v>
      </c>
      <c r="AK656" s="80">
        <v>0</v>
      </c>
      <c r="AL656" s="80">
        <v>0</v>
      </c>
      <c r="AM656" s="80">
        <v>0</v>
      </c>
      <c r="AN656" s="80">
        <v>0</v>
      </c>
      <c r="AO656" s="80">
        <v>0</v>
      </c>
      <c r="AP656" s="80">
        <v>0</v>
      </c>
      <c r="AQ656" s="80">
        <v>0</v>
      </c>
      <c r="AR656" s="80">
        <v>0</v>
      </c>
      <c r="AS656" s="80">
        <v>0</v>
      </c>
      <c r="AT656" s="80">
        <v>0</v>
      </c>
      <c r="AU656" s="80">
        <v>0</v>
      </c>
      <c r="AV656" s="80">
        <v>0</v>
      </c>
      <c r="AW656" s="80">
        <v>0</v>
      </c>
      <c r="AX656" s="80">
        <v>0</v>
      </c>
      <c r="AY656" s="80">
        <v>0</v>
      </c>
      <c r="AZ656" s="80">
        <v>0</v>
      </c>
      <c r="BA656" s="80">
        <v>0</v>
      </c>
    </row>
    <row r="657" spans="1:53">
      <c r="A657" s="151" t="s">
        <v>776</v>
      </c>
      <c r="B657" s="80">
        <v>0</v>
      </c>
      <c r="C657" s="80">
        <v>0</v>
      </c>
      <c r="D657" s="80">
        <v>0</v>
      </c>
      <c r="E657" s="80">
        <v>0</v>
      </c>
      <c r="F657" s="80">
        <v>0</v>
      </c>
      <c r="G657" s="80">
        <v>0</v>
      </c>
      <c r="H657" s="80">
        <v>0</v>
      </c>
      <c r="I657" s="80">
        <v>0</v>
      </c>
      <c r="J657" s="80">
        <v>0</v>
      </c>
      <c r="K657" s="80">
        <v>0</v>
      </c>
      <c r="L657" s="80">
        <v>0</v>
      </c>
      <c r="M657" s="80">
        <v>0</v>
      </c>
      <c r="N657" s="80">
        <v>0</v>
      </c>
      <c r="O657" s="80">
        <v>0</v>
      </c>
      <c r="P657" s="80">
        <v>0</v>
      </c>
      <c r="Q657" s="80">
        <v>0</v>
      </c>
      <c r="R657" s="80">
        <v>0</v>
      </c>
      <c r="S657" s="80">
        <v>0</v>
      </c>
      <c r="T657" s="80">
        <v>0</v>
      </c>
      <c r="U657" s="80">
        <v>0</v>
      </c>
      <c r="V657" s="80">
        <v>0</v>
      </c>
      <c r="W657" s="80">
        <v>0</v>
      </c>
      <c r="X657" s="80">
        <v>0</v>
      </c>
      <c r="Y657" s="80">
        <v>0</v>
      </c>
      <c r="Z657" s="80">
        <v>0</v>
      </c>
      <c r="AA657" s="80">
        <v>0</v>
      </c>
      <c r="AB657" s="80">
        <v>0</v>
      </c>
      <c r="AC657" s="80">
        <v>0</v>
      </c>
      <c r="AD657" s="80">
        <v>0</v>
      </c>
      <c r="AE657" s="80">
        <v>0</v>
      </c>
      <c r="AF657" s="80">
        <v>0</v>
      </c>
      <c r="AG657" s="80">
        <v>0</v>
      </c>
      <c r="AH657" s="80">
        <v>0</v>
      </c>
      <c r="AI657" s="80">
        <v>0</v>
      </c>
      <c r="AJ657" s="80">
        <v>0</v>
      </c>
      <c r="AK657" s="80">
        <v>0</v>
      </c>
      <c r="AL657" s="80">
        <v>0</v>
      </c>
      <c r="AM657" s="80">
        <v>0</v>
      </c>
      <c r="AN657" s="80">
        <v>0</v>
      </c>
      <c r="AO657" s="80">
        <v>0</v>
      </c>
      <c r="AP657" s="80">
        <v>0</v>
      </c>
      <c r="AQ657" s="80">
        <v>0</v>
      </c>
      <c r="AR657" s="80">
        <v>0</v>
      </c>
      <c r="AS657" s="80">
        <v>0</v>
      </c>
      <c r="AT657" s="80">
        <v>0</v>
      </c>
      <c r="AU657" s="80">
        <v>0</v>
      </c>
      <c r="AV657" s="80">
        <v>0</v>
      </c>
      <c r="AW657" s="80">
        <v>0</v>
      </c>
      <c r="AX657" s="80">
        <v>0</v>
      </c>
      <c r="AY657" s="80">
        <v>0</v>
      </c>
      <c r="AZ657" s="80">
        <v>0</v>
      </c>
      <c r="BA657" s="80">
        <v>0</v>
      </c>
    </row>
    <row r="658" spans="1:53">
      <c r="A658" s="151" t="s">
        <v>777</v>
      </c>
      <c r="B658" s="80">
        <v>0</v>
      </c>
      <c r="C658" s="80">
        <v>0</v>
      </c>
      <c r="D658" s="80">
        <v>0</v>
      </c>
      <c r="E658" s="80">
        <v>0</v>
      </c>
      <c r="F658" s="80">
        <v>0</v>
      </c>
      <c r="G658" s="80">
        <v>0</v>
      </c>
      <c r="H658" s="80">
        <v>0</v>
      </c>
      <c r="I658" s="80">
        <v>0</v>
      </c>
      <c r="J658" s="80">
        <v>0</v>
      </c>
      <c r="K658" s="80">
        <v>0</v>
      </c>
      <c r="L658" s="80">
        <v>0</v>
      </c>
      <c r="M658" s="80">
        <v>0</v>
      </c>
      <c r="N658" s="80">
        <v>0</v>
      </c>
      <c r="O658" s="80">
        <v>0</v>
      </c>
      <c r="P658" s="80">
        <v>0</v>
      </c>
      <c r="Q658" s="80">
        <v>0</v>
      </c>
      <c r="R658" s="80">
        <v>0</v>
      </c>
      <c r="S658" s="80">
        <v>0</v>
      </c>
      <c r="T658" s="80">
        <v>0</v>
      </c>
      <c r="U658" s="80">
        <v>0</v>
      </c>
      <c r="V658" s="80">
        <v>0</v>
      </c>
      <c r="W658" s="80">
        <v>0</v>
      </c>
      <c r="X658" s="80">
        <v>0</v>
      </c>
      <c r="Y658" s="80">
        <v>0</v>
      </c>
      <c r="Z658" s="80">
        <v>0</v>
      </c>
      <c r="AA658" s="80">
        <v>0</v>
      </c>
      <c r="AB658" s="80">
        <v>0</v>
      </c>
      <c r="AC658" s="80">
        <v>0</v>
      </c>
      <c r="AD658" s="80">
        <v>0</v>
      </c>
      <c r="AE658" s="80">
        <v>0</v>
      </c>
      <c r="AF658" s="80">
        <v>0</v>
      </c>
      <c r="AG658" s="80">
        <v>0</v>
      </c>
      <c r="AH658" s="80">
        <v>0</v>
      </c>
      <c r="AI658" s="80">
        <v>0</v>
      </c>
      <c r="AJ658" s="80">
        <v>0</v>
      </c>
      <c r="AK658" s="80">
        <v>0</v>
      </c>
      <c r="AL658" s="80">
        <v>0</v>
      </c>
      <c r="AM658" s="80">
        <v>0</v>
      </c>
      <c r="AN658" s="80">
        <v>0</v>
      </c>
      <c r="AO658" s="80">
        <v>0</v>
      </c>
      <c r="AP658" s="80">
        <v>0</v>
      </c>
      <c r="AQ658" s="80">
        <v>0</v>
      </c>
      <c r="AR658" s="80">
        <v>0</v>
      </c>
      <c r="AS658" s="80">
        <v>0</v>
      </c>
      <c r="AT658" s="80">
        <v>0</v>
      </c>
      <c r="AU658" s="80">
        <v>0</v>
      </c>
      <c r="AV658" s="80">
        <v>0</v>
      </c>
      <c r="AW658" s="80">
        <v>0</v>
      </c>
      <c r="AX658" s="80">
        <v>0</v>
      </c>
      <c r="AY658" s="80">
        <v>0</v>
      </c>
      <c r="AZ658" s="80">
        <v>0</v>
      </c>
      <c r="BA658" s="80">
        <v>0</v>
      </c>
    </row>
    <row r="659" spans="1:53">
      <c r="A659" s="151" t="s">
        <v>778</v>
      </c>
      <c r="B659" s="80">
        <v>0</v>
      </c>
      <c r="C659" s="80">
        <v>0</v>
      </c>
      <c r="D659" s="80">
        <v>0</v>
      </c>
      <c r="E659" s="80">
        <v>0</v>
      </c>
      <c r="F659" s="80">
        <v>0</v>
      </c>
      <c r="G659" s="80">
        <v>0</v>
      </c>
      <c r="H659" s="80">
        <v>0</v>
      </c>
      <c r="I659" s="80">
        <v>0</v>
      </c>
      <c r="J659" s="80">
        <v>0</v>
      </c>
      <c r="K659" s="80">
        <v>0</v>
      </c>
      <c r="L659" s="80">
        <v>0</v>
      </c>
      <c r="M659" s="80">
        <v>0</v>
      </c>
      <c r="N659" s="80">
        <v>0</v>
      </c>
      <c r="O659" s="80">
        <v>401760</v>
      </c>
      <c r="P659" s="80">
        <v>401760</v>
      </c>
      <c r="Q659" s="80">
        <v>401760</v>
      </c>
      <c r="R659" s="80">
        <v>401760</v>
      </c>
      <c r="S659" s="80">
        <v>401760</v>
      </c>
      <c r="T659" s="80">
        <v>401760</v>
      </c>
      <c r="U659" s="80">
        <v>401760</v>
      </c>
      <c r="V659" s="80">
        <v>401760</v>
      </c>
      <c r="W659" s="80">
        <v>401760</v>
      </c>
      <c r="X659" s="80">
        <v>401760</v>
      </c>
      <c r="Y659" s="80">
        <v>401760</v>
      </c>
      <c r="Z659" s="80">
        <v>401760</v>
      </c>
      <c r="AA659" s="80">
        <v>4821120</v>
      </c>
      <c r="AB659" s="80">
        <v>401760</v>
      </c>
      <c r="AC659" s="80">
        <v>401760</v>
      </c>
      <c r="AD659" s="80">
        <v>401760</v>
      </c>
      <c r="AE659" s="80">
        <v>401760</v>
      </c>
      <c r="AF659" s="80">
        <v>401760</v>
      </c>
      <c r="AG659" s="80">
        <v>401760</v>
      </c>
      <c r="AH659" s="80">
        <v>401760</v>
      </c>
      <c r="AI659" s="80">
        <v>401760</v>
      </c>
      <c r="AJ659" s="80">
        <v>401760</v>
      </c>
      <c r="AK659" s="80">
        <v>401760</v>
      </c>
      <c r="AL659" s="80">
        <v>401760</v>
      </c>
      <c r="AM659" s="80">
        <v>401760</v>
      </c>
      <c r="AN659" s="80">
        <v>4821120</v>
      </c>
      <c r="AO659" s="80">
        <v>401760</v>
      </c>
      <c r="AP659" s="80">
        <v>401760</v>
      </c>
      <c r="AQ659" s="80">
        <v>401760</v>
      </c>
      <c r="AR659" s="80">
        <v>401760</v>
      </c>
      <c r="AS659" s="80">
        <v>401760</v>
      </c>
      <c r="AT659" s="80">
        <v>401760</v>
      </c>
      <c r="AU659" s="80">
        <v>401760</v>
      </c>
      <c r="AV659" s="80">
        <v>401760</v>
      </c>
      <c r="AW659" s="80">
        <v>401760</v>
      </c>
      <c r="AX659" s="80">
        <v>401760</v>
      </c>
      <c r="AY659" s="80">
        <v>401760</v>
      </c>
      <c r="AZ659" s="80">
        <v>401760</v>
      </c>
      <c r="BA659" s="80">
        <v>4821120</v>
      </c>
    </row>
    <row r="660" spans="1:53">
      <c r="A660" s="151" t="s">
        <v>779</v>
      </c>
      <c r="B660" s="80">
        <v>0</v>
      </c>
      <c r="C660" s="80">
        <v>0</v>
      </c>
      <c r="D660" s="80">
        <v>-4919044.3867776096</v>
      </c>
      <c r="E660" s="80">
        <v>0</v>
      </c>
      <c r="F660" s="80">
        <v>0</v>
      </c>
      <c r="G660" s="80">
        <v>-4919044.3867776096</v>
      </c>
      <c r="H660" s="80">
        <v>0</v>
      </c>
      <c r="I660" s="80">
        <v>0</v>
      </c>
      <c r="J660" s="80">
        <v>-4919044.3867776096</v>
      </c>
      <c r="K660" s="80">
        <v>0</v>
      </c>
      <c r="L660" s="80">
        <v>0</v>
      </c>
      <c r="M660" s="80">
        <v>-4919044.3867776096</v>
      </c>
      <c r="N660" s="80">
        <v>-19676177.547110401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80">
        <v>0</v>
      </c>
      <c r="U660" s="80">
        <v>0</v>
      </c>
      <c r="V660" s="80">
        <v>0</v>
      </c>
      <c r="W660" s="80">
        <v>0</v>
      </c>
      <c r="X660" s="80">
        <v>0</v>
      </c>
      <c r="Y660" s="80">
        <v>0</v>
      </c>
      <c r="Z660" s="80">
        <v>0</v>
      </c>
      <c r="AA660" s="80">
        <v>0</v>
      </c>
      <c r="AB660" s="80">
        <v>0</v>
      </c>
      <c r="AC660" s="80">
        <v>0</v>
      </c>
      <c r="AD660" s="80">
        <v>0</v>
      </c>
      <c r="AE660" s="80">
        <v>0</v>
      </c>
      <c r="AF660" s="80">
        <v>0</v>
      </c>
      <c r="AG660" s="80">
        <v>0</v>
      </c>
      <c r="AH660" s="80">
        <v>0</v>
      </c>
      <c r="AI660" s="80">
        <v>0</v>
      </c>
      <c r="AJ660" s="80">
        <v>0</v>
      </c>
      <c r="AK660" s="80">
        <v>0</v>
      </c>
      <c r="AL660" s="80">
        <v>0</v>
      </c>
      <c r="AM660" s="80">
        <v>0</v>
      </c>
      <c r="AN660" s="80">
        <v>0</v>
      </c>
      <c r="AO660" s="80">
        <v>0</v>
      </c>
      <c r="AP660" s="80">
        <v>0</v>
      </c>
      <c r="AQ660" s="80">
        <v>0</v>
      </c>
      <c r="AR660" s="80">
        <v>0</v>
      </c>
      <c r="AS660" s="80">
        <v>0</v>
      </c>
      <c r="AT660" s="80">
        <v>0</v>
      </c>
      <c r="AU660" s="80">
        <v>0</v>
      </c>
      <c r="AV660" s="80">
        <v>0</v>
      </c>
      <c r="AW660" s="80">
        <v>0</v>
      </c>
      <c r="AX660" s="80">
        <v>0</v>
      </c>
      <c r="AY660" s="80">
        <v>0</v>
      </c>
      <c r="AZ660" s="80">
        <v>0</v>
      </c>
      <c r="BA660" s="80">
        <v>0</v>
      </c>
    </row>
    <row r="661" spans="1:53">
      <c r="A661" s="151" t="s">
        <v>780</v>
      </c>
      <c r="B661" s="80">
        <v>0</v>
      </c>
      <c r="C661" s="80">
        <v>0</v>
      </c>
      <c r="D661" s="80">
        <v>-7066796.7144867899</v>
      </c>
      <c r="E661" s="80">
        <v>0</v>
      </c>
      <c r="F661" s="80">
        <v>0</v>
      </c>
      <c r="G661" s="80">
        <v>-7066796.7144867899</v>
      </c>
      <c r="H661" s="80">
        <v>0</v>
      </c>
      <c r="I661" s="80">
        <v>0</v>
      </c>
      <c r="J661" s="80">
        <v>-7066796.7144867899</v>
      </c>
      <c r="K661" s="80">
        <v>0</v>
      </c>
      <c r="L661" s="80">
        <v>0</v>
      </c>
      <c r="M661" s="80">
        <v>-7066796.7144867899</v>
      </c>
      <c r="N661" s="80">
        <v>-28267186.8579471</v>
      </c>
      <c r="O661" s="80">
        <v>0</v>
      </c>
      <c r="P661" s="80">
        <v>0</v>
      </c>
      <c r="Q661" s="80">
        <v>0</v>
      </c>
      <c r="R661" s="80">
        <v>0</v>
      </c>
      <c r="S661" s="80">
        <v>0</v>
      </c>
      <c r="T661" s="80">
        <v>0</v>
      </c>
      <c r="U661" s="80">
        <v>0</v>
      </c>
      <c r="V661" s="80">
        <v>0</v>
      </c>
      <c r="W661" s="80">
        <v>0</v>
      </c>
      <c r="X661" s="80">
        <v>0</v>
      </c>
      <c r="Y661" s="80">
        <v>0</v>
      </c>
      <c r="Z661" s="80">
        <v>0</v>
      </c>
      <c r="AA661" s="80">
        <v>0</v>
      </c>
      <c r="AB661" s="80">
        <v>0</v>
      </c>
      <c r="AC661" s="80">
        <v>0</v>
      </c>
      <c r="AD661" s="80">
        <v>0</v>
      </c>
      <c r="AE661" s="80">
        <v>0</v>
      </c>
      <c r="AF661" s="80">
        <v>0</v>
      </c>
      <c r="AG661" s="80">
        <v>0</v>
      </c>
      <c r="AH661" s="80">
        <v>0</v>
      </c>
      <c r="AI661" s="80">
        <v>0</v>
      </c>
      <c r="AJ661" s="80">
        <v>0</v>
      </c>
      <c r="AK661" s="80">
        <v>0</v>
      </c>
      <c r="AL661" s="80">
        <v>0</v>
      </c>
      <c r="AM661" s="80">
        <v>0</v>
      </c>
      <c r="AN661" s="80">
        <v>0</v>
      </c>
      <c r="AO661" s="80">
        <v>0</v>
      </c>
      <c r="AP661" s="80">
        <v>0</v>
      </c>
      <c r="AQ661" s="80">
        <v>0</v>
      </c>
      <c r="AR661" s="80">
        <v>0</v>
      </c>
      <c r="AS661" s="80">
        <v>0</v>
      </c>
      <c r="AT661" s="80">
        <v>0</v>
      </c>
      <c r="AU661" s="80">
        <v>0</v>
      </c>
      <c r="AV661" s="80">
        <v>0</v>
      </c>
      <c r="AW661" s="80">
        <v>0</v>
      </c>
      <c r="AX661" s="80">
        <v>0</v>
      </c>
      <c r="AY661" s="80">
        <v>0</v>
      </c>
      <c r="AZ661" s="80">
        <v>0</v>
      </c>
      <c r="BA661" s="80">
        <v>0</v>
      </c>
    </row>
    <row r="662" spans="1:53">
      <c r="A662" s="151" t="s">
        <v>781</v>
      </c>
      <c r="B662" s="80">
        <v>459444.44399999903</v>
      </c>
      <c r="C662" s="80">
        <v>459444.44399999903</v>
      </c>
      <c r="D662" s="80">
        <v>459444.44399999903</v>
      </c>
      <c r="E662" s="80">
        <v>459444.44399999903</v>
      </c>
      <c r="F662" s="80">
        <v>459444.44399999903</v>
      </c>
      <c r="G662" s="80">
        <v>459444.44399999903</v>
      </c>
      <c r="H662" s="80">
        <v>459444.44399999903</v>
      </c>
      <c r="I662" s="80">
        <v>459444.44399999903</v>
      </c>
      <c r="J662" s="80">
        <v>459444.44399999903</v>
      </c>
      <c r="K662" s="80">
        <v>459444.44399999903</v>
      </c>
      <c r="L662" s="80">
        <v>459444.44399999903</v>
      </c>
      <c r="M662" s="80">
        <v>459444.44399999903</v>
      </c>
      <c r="N662" s="80">
        <v>5513333.3279999904</v>
      </c>
      <c r="O662" s="80">
        <v>459444.44399999903</v>
      </c>
      <c r="P662" s="80">
        <v>459444.44399999903</v>
      </c>
      <c r="Q662" s="80">
        <v>459444.44399999903</v>
      </c>
      <c r="R662" s="80">
        <v>459444.44399999903</v>
      </c>
      <c r="S662" s="80">
        <v>459444.44399999903</v>
      </c>
      <c r="T662" s="80">
        <v>459444.44399999903</v>
      </c>
      <c r="U662" s="80">
        <v>459444.44399999903</v>
      </c>
      <c r="V662" s="80">
        <v>459444.44399999903</v>
      </c>
      <c r="W662" s="80">
        <v>459444.44399999903</v>
      </c>
      <c r="X662" s="80">
        <v>459444.44399999903</v>
      </c>
      <c r="Y662" s="80">
        <v>459444.44399999903</v>
      </c>
      <c r="Z662" s="80">
        <v>459444.44399999903</v>
      </c>
      <c r="AA662" s="80">
        <v>5513333.3279999904</v>
      </c>
      <c r="AB662" s="80">
        <v>459444.44399999903</v>
      </c>
      <c r="AC662" s="80">
        <v>459444.44399999903</v>
      </c>
      <c r="AD662" s="80">
        <v>459444.44399999903</v>
      </c>
      <c r="AE662" s="80">
        <v>459444.44399999903</v>
      </c>
      <c r="AF662" s="80">
        <v>459444.44399999903</v>
      </c>
      <c r="AG662" s="80">
        <v>459444.44399999903</v>
      </c>
      <c r="AH662" s="80">
        <v>459444.44399999903</v>
      </c>
      <c r="AI662" s="80">
        <v>459444.44399999903</v>
      </c>
      <c r="AJ662" s="80">
        <v>459444.44399999903</v>
      </c>
      <c r="AK662" s="80">
        <v>459444.44399999903</v>
      </c>
      <c r="AL662" s="80">
        <v>459444.44399999903</v>
      </c>
      <c r="AM662" s="80">
        <v>459444.44399999903</v>
      </c>
      <c r="AN662" s="80">
        <v>5513333.3279999904</v>
      </c>
      <c r="AO662" s="80">
        <v>459444.44399999903</v>
      </c>
      <c r="AP662" s="80">
        <v>459444.44399999903</v>
      </c>
      <c r="AQ662" s="80">
        <v>459444.44399999903</v>
      </c>
      <c r="AR662" s="80">
        <v>459444.44399999903</v>
      </c>
      <c r="AS662" s="80">
        <v>459444.44399999903</v>
      </c>
      <c r="AT662" s="80">
        <v>459444.44399999903</v>
      </c>
      <c r="AU662" s="80">
        <v>459444.44399999903</v>
      </c>
      <c r="AV662" s="80">
        <v>459444.44399999903</v>
      </c>
      <c r="AW662" s="80">
        <v>459444.44399999903</v>
      </c>
      <c r="AX662" s="80">
        <v>459444.44399999903</v>
      </c>
      <c r="AY662" s="80">
        <v>459444.44399999903</v>
      </c>
      <c r="AZ662" s="80">
        <v>459444.44399999903</v>
      </c>
      <c r="BA662" s="80">
        <v>5513333.3279999904</v>
      </c>
    </row>
    <row r="663" spans="1:53">
      <c r="A663" s="151" t="s">
        <v>782</v>
      </c>
      <c r="B663" s="80">
        <v>0</v>
      </c>
      <c r="C663" s="80">
        <v>0</v>
      </c>
      <c r="D663" s="80">
        <v>0</v>
      </c>
      <c r="E663" s="80">
        <v>0</v>
      </c>
      <c r="F663" s="80">
        <v>0</v>
      </c>
      <c r="G663" s="80">
        <v>0</v>
      </c>
      <c r="H663" s="80">
        <v>0</v>
      </c>
      <c r="I663" s="80">
        <v>0</v>
      </c>
      <c r="J663" s="80">
        <v>0</v>
      </c>
      <c r="K663" s="80">
        <v>0</v>
      </c>
      <c r="L663" s="80">
        <v>0</v>
      </c>
      <c r="M663" s="80">
        <v>0</v>
      </c>
      <c r="N663" s="80">
        <v>0</v>
      </c>
      <c r="O663" s="80">
        <v>0</v>
      </c>
      <c r="P663" s="80">
        <v>0</v>
      </c>
      <c r="Q663" s="80">
        <v>0</v>
      </c>
      <c r="R663" s="80">
        <v>0</v>
      </c>
      <c r="S663" s="80">
        <v>0</v>
      </c>
      <c r="T663" s="80">
        <v>0</v>
      </c>
      <c r="U663" s="80">
        <v>0</v>
      </c>
      <c r="V663" s="80">
        <v>0</v>
      </c>
      <c r="W663" s="80">
        <v>0</v>
      </c>
      <c r="X663" s="80">
        <v>0</v>
      </c>
      <c r="Y663" s="80">
        <v>0</v>
      </c>
      <c r="Z663" s="80">
        <v>0</v>
      </c>
      <c r="AA663" s="80">
        <v>0</v>
      </c>
      <c r="AB663" s="80">
        <v>0</v>
      </c>
      <c r="AC663" s="80">
        <v>0</v>
      </c>
      <c r="AD663" s="80">
        <v>0</v>
      </c>
      <c r="AE663" s="80">
        <v>0</v>
      </c>
      <c r="AF663" s="80">
        <v>0</v>
      </c>
      <c r="AG663" s="80">
        <v>0</v>
      </c>
      <c r="AH663" s="80">
        <v>0</v>
      </c>
      <c r="AI663" s="80">
        <v>0</v>
      </c>
      <c r="AJ663" s="80">
        <v>0</v>
      </c>
      <c r="AK663" s="80">
        <v>0</v>
      </c>
      <c r="AL663" s="80">
        <v>0</v>
      </c>
      <c r="AM663" s="80">
        <v>0</v>
      </c>
      <c r="AN663" s="80">
        <v>0</v>
      </c>
      <c r="AO663" s="80">
        <v>0</v>
      </c>
      <c r="AP663" s="80">
        <v>0</v>
      </c>
      <c r="AQ663" s="80">
        <v>0</v>
      </c>
      <c r="AR663" s="80">
        <v>0</v>
      </c>
      <c r="AS663" s="80">
        <v>0</v>
      </c>
      <c r="AT663" s="80">
        <v>0</v>
      </c>
      <c r="AU663" s="80">
        <v>0</v>
      </c>
      <c r="AV663" s="80">
        <v>0</v>
      </c>
      <c r="AW663" s="80">
        <v>0</v>
      </c>
      <c r="AX663" s="80">
        <v>0</v>
      </c>
      <c r="AY663" s="80">
        <v>0</v>
      </c>
      <c r="AZ663" s="80">
        <v>0</v>
      </c>
      <c r="BA663" s="80">
        <v>0</v>
      </c>
    </row>
    <row r="664" spans="1:53">
      <c r="A664" s="151" t="s">
        <v>783</v>
      </c>
      <c r="B664" s="80">
        <v>0</v>
      </c>
      <c r="C664" s="80">
        <v>0</v>
      </c>
      <c r="D664" s="80">
        <v>0</v>
      </c>
      <c r="E664" s="80">
        <v>0</v>
      </c>
      <c r="F664" s="80">
        <v>0</v>
      </c>
      <c r="G664" s="80">
        <v>0</v>
      </c>
      <c r="H664" s="80">
        <v>0</v>
      </c>
      <c r="I664" s="80">
        <v>0</v>
      </c>
      <c r="J664" s="80">
        <v>0</v>
      </c>
      <c r="K664" s="80">
        <v>0</v>
      </c>
      <c r="L664" s="80">
        <v>0</v>
      </c>
      <c r="M664" s="80">
        <v>0</v>
      </c>
      <c r="N664" s="80">
        <v>0</v>
      </c>
      <c r="O664" s="80">
        <v>47271.890776666703</v>
      </c>
      <c r="P664" s="80">
        <v>47271.890776666703</v>
      </c>
      <c r="Q664" s="80">
        <v>47271.890776666703</v>
      </c>
      <c r="R664" s="80">
        <v>47271.890776666703</v>
      </c>
      <c r="S664" s="80">
        <v>47271.890776666703</v>
      </c>
      <c r="T664" s="80">
        <v>47271.890776666703</v>
      </c>
      <c r="U664" s="80">
        <v>47271.890776666703</v>
      </c>
      <c r="V664" s="80">
        <v>47271.890776666703</v>
      </c>
      <c r="W664" s="80">
        <v>47271.890776666703</v>
      </c>
      <c r="X664" s="80">
        <v>47271.890776666703</v>
      </c>
      <c r="Y664" s="80">
        <v>47271.890776666703</v>
      </c>
      <c r="Z664" s="80">
        <v>47271.890776666703</v>
      </c>
      <c r="AA664" s="80">
        <v>567262.68932</v>
      </c>
      <c r="AB664" s="80">
        <v>47271.890776666703</v>
      </c>
      <c r="AC664" s="80">
        <v>47271.890776666703</v>
      </c>
      <c r="AD664" s="80">
        <v>47271.890776666703</v>
      </c>
      <c r="AE664" s="80">
        <v>47271.890776666703</v>
      </c>
      <c r="AF664" s="80">
        <v>47271.890776666703</v>
      </c>
      <c r="AG664" s="80">
        <v>47271.890776666703</v>
      </c>
      <c r="AH664" s="80">
        <v>47271.890776666703</v>
      </c>
      <c r="AI664" s="80">
        <v>47271.890776666703</v>
      </c>
      <c r="AJ664" s="80">
        <v>47271.890776666703</v>
      </c>
      <c r="AK664" s="80">
        <v>47271.890776666703</v>
      </c>
      <c r="AL664" s="80">
        <v>47271.890776666703</v>
      </c>
      <c r="AM664" s="80">
        <v>47271.890776666703</v>
      </c>
      <c r="AN664" s="80">
        <v>567262.68932</v>
      </c>
      <c r="AO664" s="80">
        <v>47271.890776666703</v>
      </c>
      <c r="AP664" s="80">
        <v>47271.890776666703</v>
      </c>
      <c r="AQ664" s="80">
        <v>47271.890776666703</v>
      </c>
      <c r="AR664" s="80">
        <v>47271.890776666703</v>
      </c>
      <c r="AS664" s="80">
        <v>47271.890776666703</v>
      </c>
      <c r="AT664" s="80">
        <v>47271.890776666703</v>
      </c>
      <c r="AU664" s="80">
        <v>47271.890776666703</v>
      </c>
      <c r="AV664" s="80">
        <v>47271.890776666703</v>
      </c>
      <c r="AW664" s="80">
        <v>47271.890776666703</v>
      </c>
      <c r="AX664" s="80">
        <v>47271.890776666703</v>
      </c>
      <c r="AY664" s="80">
        <v>47271.890776666703</v>
      </c>
      <c r="AZ664" s="80">
        <v>47271.890776666703</v>
      </c>
      <c r="BA664" s="80">
        <v>567262.68932</v>
      </c>
    </row>
    <row r="665" spans="1:53">
      <c r="A665" s="151" t="s">
        <v>784</v>
      </c>
      <c r="B665" s="80">
        <v>0</v>
      </c>
      <c r="C665" s="80">
        <v>0</v>
      </c>
      <c r="D665" s="80">
        <v>0</v>
      </c>
      <c r="E665" s="80">
        <v>0</v>
      </c>
      <c r="F665" s="80">
        <v>0</v>
      </c>
      <c r="G665" s="80">
        <v>0</v>
      </c>
      <c r="H665" s="80">
        <v>0</v>
      </c>
      <c r="I665" s="80">
        <v>0</v>
      </c>
      <c r="J665" s="80">
        <v>0</v>
      </c>
      <c r="K665" s="80">
        <v>0</v>
      </c>
      <c r="L665" s="80">
        <v>0</v>
      </c>
      <c r="M665" s="80">
        <v>0</v>
      </c>
      <c r="N665" s="80">
        <v>0</v>
      </c>
      <c r="O665" s="80">
        <v>0</v>
      </c>
      <c r="P665" s="80">
        <v>0</v>
      </c>
      <c r="Q665" s="80">
        <v>0</v>
      </c>
      <c r="R665" s="80">
        <v>0</v>
      </c>
      <c r="S665" s="80">
        <v>0</v>
      </c>
      <c r="T665" s="80">
        <v>0</v>
      </c>
      <c r="U665" s="80">
        <v>0</v>
      </c>
      <c r="V665" s="80">
        <v>0</v>
      </c>
      <c r="W665" s="80">
        <v>0</v>
      </c>
      <c r="X665" s="80">
        <v>0</v>
      </c>
      <c r="Y665" s="80">
        <v>0</v>
      </c>
      <c r="Z665" s="80">
        <v>0</v>
      </c>
      <c r="AA665" s="80">
        <v>0</v>
      </c>
      <c r="AB665" s="80">
        <v>0</v>
      </c>
      <c r="AC665" s="80">
        <v>0</v>
      </c>
      <c r="AD665" s="80">
        <v>0</v>
      </c>
      <c r="AE665" s="80">
        <v>0</v>
      </c>
      <c r="AF665" s="80">
        <v>0</v>
      </c>
      <c r="AG665" s="80">
        <v>0</v>
      </c>
      <c r="AH665" s="80">
        <v>0</v>
      </c>
      <c r="AI665" s="80">
        <v>0</v>
      </c>
      <c r="AJ665" s="80">
        <v>0</v>
      </c>
      <c r="AK665" s="80">
        <v>0</v>
      </c>
      <c r="AL665" s="80">
        <v>0</v>
      </c>
      <c r="AM665" s="80">
        <v>0</v>
      </c>
      <c r="AN665" s="80">
        <v>0</v>
      </c>
      <c r="AO665" s="80">
        <v>0</v>
      </c>
      <c r="AP665" s="80">
        <v>0</v>
      </c>
      <c r="AQ665" s="80">
        <v>0</v>
      </c>
      <c r="AR665" s="80">
        <v>0</v>
      </c>
      <c r="AS665" s="80">
        <v>0</v>
      </c>
      <c r="AT665" s="80">
        <v>0</v>
      </c>
      <c r="AU665" s="80">
        <v>0</v>
      </c>
      <c r="AV665" s="80">
        <v>0</v>
      </c>
      <c r="AW665" s="80">
        <v>0</v>
      </c>
      <c r="AX665" s="80">
        <v>0</v>
      </c>
      <c r="AY665" s="80">
        <v>0</v>
      </c>
      <c r="AZ665" s="80">
        <v>0</v>
      </c>
      <c r="BA665" s="80">
        <v>0</v>
      </c>
    </row>
    <row r="666" spans="1:53">
      <c r="A666" s="151" t="s">
        <v>785</v>
      </c>
      <c r="B666" s="80">
        <v>0</v>
      </c>
      <c r="C666" s="80">
        <v>0</v>
      </c>
      <c r="D666" s="80">
        <v>0</v>
      </c>
      <c r="E666" s="80">
        <v>0</v>
      </c>
      <c r="F666" s="80">
        <v>0</v>
      </c>
      <c r="G666" s="80">
        <v>0</v>
      </c>
      <c r="H666" s="80">
        <v>0</v>
      </c>
      <c r="I666" s="80">
        <v>0</v>
      </c>
      <c r="J666" s="80">
        <v>0</v>
      </c>
      <c r="K666" s="80">
        <v>0</v>
      </c>
      <c r="L666" s="80">
        <v>0</v>
      </c>
      <c r="M666" s="80">
        <v>0</v>
      </c>
      <c r="N666" s="80">
        <v>0</v>
      </c>
      <c r="O666" s="80">
        <v>0</v>
      </c>
      <c r="P666" s="80">
        <v>0</v>
      </c>
      <c r="Q666" s="80">
        <v>0</v>
      </c>
      <c r="R666" s="80">
        <v>0</v>
      </c>
      <c r="S666" s="80">
        <v>0</v>
      </c>
      <c r="T666" s="80">
        <v>0</v>
      </c>
      <c r="U666" s="80">
        <v>0</v>
      </c>
      <c r="V666" s="80">
        <v>0</v>
      </c>
      <c r="W666" s="80">
        <v>0</v>
      </c>
      <c r="X666" s="80">
        <v>0</v>
      </c>
      <c r="Y666" s="80">
        <v>0</v>
      </c>
      <c r="Z666" s="80">
        <v>0</v>
      </c>
      <c r="AA666" s="80">
        <v>0</v>
      </c>
      <c r="AB666" s="80">
        <v>0</v>
      </c>
      <c r="AC666" s="80">
        <v>0</v>
      </c>
      <c r="AD666" s="80">
        <v>0</v>
      </c>
      <c r="AE666" s="80">
        <v>0</v>
      </c>
      <c r="AF666" s="80">
        <v>0</v>
      </c>
      <c r="AG666" s="80">
        <v>0</v>
      </c>
      <c r="AH666" s="80">
        <v>0</v>
      </c>
      <c r="AI666" s="80">
        <v>0</v>
      </c>
      <c r="AJ666" s="80">
        <v>0</v>
      </c>
      <c r="AK666" s="80">
        <v>0</v>
      </c>
      <c r="AL666" s="80">
        <v>0</v>
      </c>
      <c r="AM666" s="80">
        <v>0</v>
      </c>
      <c r="AN666" s="80">
        <v>0</v>
      </c>
      <c r="AO666" s="80">
        <v>0</v>
      </c>
      <c r="AP666" s="80">
        <v>0</v>
      </c>
      <c r="AQ666" s="80">
        <v>0</v>
      </c>
      <c r="AR666" s="80">
        <v>0</v>
      </c>
      <c r="AS666" s="80">
        <v>0</v>
      </c>
      <c r="AT666" s="80">
        <v>0</v>
      </c>
      <c r="AU666" s="80">
        <v>0</v>
      </c>
      <c r="AV666" s="80">
        <v>0</v>
      </c>
      <c r="AW666" s="80">
        <v>0</v>
      </c>
      <c r="AX666" s="80">
        <v>0</v>
      </c>
      <c r="AY666" s="80">
        <v>0</v>
      </c>
      <c r="AZ666" s="80">
        <v>0</v>
      </c>
      <c r="BA666" s="80">
        <v>0</v>
      </c>
    </row>
    <row r="667" spans="1:53">
      <c r="A667" s="151" t="s">
        <v>786</v>
      </c>
      <c r="B667" s="80">
        <v>-1356596.1</v>
      </c>
      <c r="C667" s="80">
        <v>-1356596.1</v>
      </c>
      <c r="D667" s="80">
        <v>-1356596.1</v>
      </c>
      <c r="E667" s="80">
        <v>-1356596.1</v>
      </c>
      <c r="F667" s="80">
        <v>-1356596.1</v>
      </c>
      <c r="G667" s="80">
        <v>-1356596.1</v>
      </c>
      <c r="H667" s="80">
        <v>-1356596.1</v>
      </c>
      <c r="I667" s="80">
        <v>-1356596.1</v>
      </c>
      <c r="J667" s="80">
        <v>-1356596.1</v>
      </c>
      <c r="K667" s="80">
        <v>-1356596.1</v>
      </c>
      <c r="L667" s="80">
        <v>-1356596.1</v>
      </c>
      <c r="M667" s="80">
        <v>-1356596.1</v>
      </c>
      <c r="N667" s="80">
        <v>-16279153.199999999</v>
      </c>
      <c r="O667" s="80">
        <v>317982.89999999898</v>
      </c>
      <c r="P667" s="80">
        <v>317982.89999999898</v>
      </c>
      <c r="Q667" s="80">
        <v>317982.89999999898</v>
      </c>
      <c r="R667" s="80">
        <v>317982.89999999898</v>
      </c>
      <c r="S667" s="80">
        <v>317982.89999999898</v>
      </c>
      <c r="T667" s="80">
        <v>317982.89999999898</v>
      </c>
      <c r="U667" s="80">
        <v>317982.89999999898</v>
      </c>
      <c r="V667" s="80">
        <v>317982.89999999898</v>
      </c>
      <c r="W667" s="80">
        <v>317982.89999999898</v>
      </c>
      <c r="X667" s="80">
        <v>317982.89999999898</v>
      </c>
      <c r="Y667" s="80">
        <v>317982.89999999898</v>
      </c>
      <c r="Z667" s="80">
        <v>317982.89999999898</v>
      </c>
      <c r="AA667" s="80">
        <v>3815794.8</v>
      </c>
      <c r="AB667" s="80">
        <v>317982.89999999898</v>
      </c>
      <c r="AC667" s="80">
        <v>317982.89999999898</v>
      </c>
      <c r="AD667" s="80">
        <v>317982.89999999898</v>
      </c>
      <c r="AE667" s="80">
        <v>317982.89999999898</v>
      </c>
      <c r="AF667" s="80">
        <v>317982.89999999898</v>
      </c>
      <c r="AG667" s="80">
        <v>317982.89999999898</v>
      </c>
      <c r="AH667" s="80">
        <v>317982.89999999898</v>
      </c>
      <c r="AI667" s="80">
        <v>317982.89999999898</v>
      </c>
      <c r="AJ667" s="80">
        <v>317982.89999999898</v>
      </c>
      <c r="AK667" s="80">
        <v>317982.89999999898</v>
      </c>
      <c r="AL667" s="80">
        <v>317982.89999999898</v>
      </c>
      <c r="AM667" s="80">
        <v>317982.89999999898</v>
      </c>
      <c r="AN667" s="80">
        <v>3815794.8</v>
      </c>
      <c r="AO667" s="80">
        <v>317982.89999999898</v>
      </c>
      <c r="AP667" s="80">
        <v>317982.89999999898</v>
      </c>
      <c r="AQ667" s="80">
        <v>317982.89999999898</v>
      </c>
      <c r="AR667" s="80">
        <v>317982.89999999898</v>
      </c>
      <c r="AS667" s="80">
        <v>317982.89999999898</v>
      </c>
      <c r="AT667" s="80">
        <v>317982.89999999898</v>
      </c>
      <c r="AU667" s="80">
        <v>317982.89999999898</v>
      </c>
      <c r="AV667" s="80">
        <v>317982.89999999898</v>
      </c>
      <c r="AW667" s="80">
        <v>317982.89999999898</v>
      </c>
      <c r="AX667" s="80">
        <v>317982.89999999898</v>
      </c>
      <c r="AY667" s="80">
        <v>317982.89999999898</v>
      </c>
      <c r="AZ667" s="80">
        <v>317982.89999999898</v>
      </c>
      <c r="BA667" s="80">
        <v>3815794.8</v>
      </c>
    </row>
    <row r="668" spans="1:53">
      <c r="A668" s="151" t="s">
        <v>787</v>
      </c>
      <c r="B668" s="80">
        <v>0</v>
      </c>
      <c r="C668" s="80">
        <v>0</v>
      </c>
      <c r="D668" s="80">
        <v>0</v>
      </c>
      <c r="E668" s="80">
        <v>0</v>
      </c>
      <c r="F668" s="80">
        <v>0</v>
      </c>
      <c r="G668" s="80">
        <v>0</v>
      </c>
      <c r="H668" s="80">
        <v>0</v>
      </c>
      <c r="I668" s="80">
        <v>0</v>
      </c>
      <c r="J668" s="80">
        <v>0</v>
      </c>
      <c r="K668" s="80">
        <v>0</v>
      </c>
      <c r="L668" s="80">
        <v>0</v>
      </c>
      <c r="M668" s="80">
        <v>0</v>
      </c>
      <c r="N668" s="80">
        <v>0</v>
      </c>
      <c r="O668" s="80">
        <v>0</v>
      </c>
      <c r="P668" s="80">
        <v>0</v>
      </c>
      <c r="Q668" s="80">
        <v>0</v>
      </c>
      <c r="R668" s="80">
        <v>0</v>
      </c>
      <c r="S668" s="80">
        <v>0</v>
      </c>
      <c r="T668" s="80">
        <v>0</v>
      </c>
      <c r="U668" s="80">
        <v>0</v>
      </c>
      <c r="V668" s="80">
        <v>0</v>
      </c>
      <c r="W668" s="80">
        <v>0</v>
      </c>
      <c r="X668" s="80">
        <v>0</v>
      </c>
      <c r="Y668" s="80">
        <v>0</v>
      </c>
      <c r="Z668" s="80">
        <v>0</v>
      </c>
      <c r="AA668" s="80">
        <v>0</v>
      </c>
      <c r="AB668" s="80">
        <v>0</v>
      </c>
      <c r="AC668" s="80">
        <v>0</v>
      </c>
      <c r="AD668" s="80">
        <v>0</v>
      </c>
      <c r="AE668" s="80">
        <v>0</v>
      </c>
      <c r="AF668" s="80">
        <v>0</v>
      </c>
      <c r="AG668" s="80">
        <v>0</v>
      </c>
      <c r="AH668" s="80">
        <v>0</v>
      </c>
      <c r="AI668" s="80">
        <v>0</v>
      </c>
      <c r="AJ668" s="80">
        <v>0</v>
      </c>
      <c r="AK668" s="80">
        <v>0</v>
      </c>
      <c r="AL668" s="80">
        <v>0</v>
      </c>
      <c r="AM668" s="80">
        <v>0</v>
      </c>
      <c r="AN668" s="80">
        <v>0</v>
      </c>
      <c r="AO668" s="80">
        <v>0</v>
      </c>
      <c r="AP668" s="80">
        <v>0</v>
      </c>
      <c r="AQ668" s="80">
        <v>0</v>
      </c>
      <c r="AR668" s="80">
        <v>0</v>
      </c>
      <c r="AS668" s="80">
        <v>0</v>
      </c>
      <c r="AT668" s="80">
        <v>0</v>
      </c>
      <c r="AU668" s="80">
        <v>0</v>
      </c>
      <c r="AV668" s="80">
        <v>0</v>
      </c>
      <c r="AW668" s="80">
        <v>0</v>
      </c>
      <c r="AX668" s="80">
        <v>0</v>
      </c>
      <c r="AY668" s="80">
        <v>0</v>
      </c>
      <c r="AZ668" s="80">
        <v>0</v>
      </c>
      <c r="BA668" s="80">
        <v>0</v>
      </c>
    </row>
    <row r="669" spans="1:53">
      <c r="A669" s="151" t="s">
        <v>788</v>
      </c>
      <c r="B669" s="80">
        <v>766183.54191197106</v>
      </c>
      <c r="C669" s="80">
        <v>-4194159.66687149</v>
      </c>
      <c r="D669" s="80">
        <v>-15958759.470419399</v>
      </c>
      <c r="E669" s="80">
        <v>-3642303.0049219099</v>
      </c>
      <c r="F669" s="80">
        <v>-2847207.3351485399</v>
      </c>
      <c r="G669" s="80">
        <v>-13515624.654200301</v>
      </c>
      <c r="H669" s="80">
        <v>-2022795.6126844699</v>
      </c>
      <c r="I669" s="80">
        <v>2198483.9822614002</v>
      </c>
      <c r="J669" s="80">
        <v>-14898148.6444313</v>
      </c>
      <c r="K669" s="80">
        <v>-5932176.9622971797</v>
      </c>
      <c r="L669" s="80">
        <v>-7854822.9081520196</v>
      </c>
      <c r="M669" s="80">
        <v>-18569463.573343001</v>
      </c>
      <c r="N669" s="80">
        <v>-86470794.308296397</v>
      </c>
      <c r="O669" s="80">
        <v>8203326.5116468202</v>
      </c>
      <c r="P669" s="80">
        <v>-2121812.3997759898</v>
      </c>
      <c r="Q669" s="80">
        <v>-1002402.83424609</v>
      </c>
      <c r="R669" s="80">
        <v>317030.019386345</v>
      </c>
      <c r="S669" s="80">
        <v>4046273.2231714502</v>
      </c>
      <c r="T669" s="80">
        <v>5261931.1288407696</v>
      </c>
      <c r="U669" s="80">
        <v>6218775.5850901101</v>
      </c>
      <c r="V669" s="80">
        <v>12191220.2897013</v>
      </c>
      <c r="W669" s="80">
        <v>3458104.0719686002</v>
      </c>
      <c r="X669" s="80">
        <v>-928654.59295910201</v>
      </c>
      <c r="Y669" s="80">
        <v>-5676653.6724773701</v>
      </c>
      <c r="Z669" s="80">
        <v>-4958884.5933907796</v>
      </c>
      <c r="AA669" s="80">
        <v>25008252.736956</v>
      </c>
      <c r="AB669" s="80">
        <v>8816448.7799791507</v>
      </c>
      <c r="AC669" s="80">
        <v>-4536125.06411169</v>
      </c>
      <c r="AD669" s="80">
        <v>-3046741.3652368598</v>
      </c>
      <c r="AE669" s="80">
        <v>-1138325.3237536401</v>
      </c>
      <c r="AF669" s="80">
        <v>3949979.23622235</v>
      </c>
      <c r="AG669" s="80">
        <v>5889383.6471606996</v>
      </c>
      <c r="AH669" s="80">
        <v>7300255.6088324701</v>
      </c>
      <c r="AI669" s="80">
        <v>15299243.257559</v>
      </c>
      <c r="AJ669" s="80">
        <v>4074479.9424501802</v>
      </c>
      <c r="AK669" s="80">
        <v>-960109.64279985195</v>
      </c>
      <c r="AL669" s="80">
        <v>-7227253.4523344804</v>
      </c>
      <c r="AM669" s="80">
        <v>-6078312.4925112398</v>
      </c>
      <c r="AN669" s="80">
        <v>22342923.131456099</v>
      </c>
      <c r="AO669" s="80">
        <v>9410290.3239580393</v>
      </c>
      <c r="AP669" s="80">
        <v>-6192324.3238334004</v>
      </c>
      <c r="AQ669" s="80">
        <v>-4436734.8011356499</v>
      </c>
      <c r="AR669" s="80">
        <v>-2105541.54084861</v>
      </c>
      <c r="AS669" s="80">
        <v>4094920.9309750702</v>
      </c>
      <c r="AT669" s="80">
        <v>6592433.5891769202</v>
      </c>
      <c r="AU669" s="80">
        <v>8377314.6347511997</v>
      </c>
      <c r="AV669" s="80">
        <v>17869855.6237696</v>
      </c>
      <c r="AW669" s="80">
        <v>4826083.1593219303</v>
      </c>
      <c r="AX669" s="80">
        <v>-1015794.03754421</v>
      </c>
      <c r="AY669" s="80">
        <v>-8281431.73218372</v>
      </c>
      <c r="AZ669" s="80">
        <v>-6796148.6949509699</v>
      </c>
      <c r="BA669" s="80">
        <v>22342923.1314562</v>
      </c>
    </row>
    <row r="670" spans="1:53">
      <c r="A670" s="151" t="s">
        <v>789</v>
      </c>
    </row>
    <row r="671" spans="1:53">
      <c r="A671" s="151" t="s">
        <v>790</v>
      </c>
      <c r="B671" s="80">
        <v>27670599.241675802</v>
      </c>
      <c r="C671" s="80">
        <v>-48224967.1995501</v>
      </c>
      <c r="D671" s="80">
        <v>-30341278.5618308</v>
      </c>
      <c r="E671" s="80">
        <v>-4763471.9614883298</v>
      </c>
      <c r="F671" s="80">
        <v>7503726.7901726803</v>
      </c>
      <c r="G671" s="80">
        <v>15480937.1527646</v>
      </c>
      <c r="H671" s="80">
        <v>17676564.220773499</v>
      </c>
      <c r="I671" s="80">
        <v>81309051.909450904</v>
      </c>
      <c r="J671" s="80">
        <v>10338773.6698892</v>
      </c>
      <c r="K671" s="80">
        <v>-7466714.5950873904</v>
      </c>
      <c r="L671" s="80">
        <v>-34260594.224009</v>
      </c>
      <c r="M671" s="80">
        <v>-34923073.3583389</v>
      </c>
      <c r="N671" s="80">
        <v>-446.91557777696198</v>
      </c>
      <c r="O671" s="80">
        <v>24231361.526878498</v>
      </c>
      <c r="P671" s="80">
        <v>-24687754.383266799</v>
      </c>
      <c r="Q671" s="80">
        <v>-16980955.885632399</v>
      </c>
      <c r="R671" s="80">
        <v>597040.14400858397</v>
      </c>
      <c r="S671" s="80">
        <v>5179056.73384465</v>
      </c>
      <c r="T671" s="80">
        <v>5411227.8167322204</v>
      </c>
      <c r="U671" s="80">
        <v>4275629.5715572704</v>
      </c>
      <c r="V671" s="80">
        <v>49383922.928237803</v>
      </c>
      <c r="W671" s="80">
        <v>2309967.15946157</v>
      </c>
      <c r="X671" s="80">
        <v>-3740266.34814069</v>
      </c>
      <c r="Y671" s="80">
        <v>-19589360.742612898</v>
      </c>
      <c r="Z671" s="80">
        <v>-26389868.4488369</v>
      </c>
      <c r="AA671" s="80">
        <v>7.2230865043820799E-2</v>
      </c>
      <c r="AB671" s="80">
        <v>24264439.9079291</v>
      </c>
      <c r="AC671" s="80">
        <v>-23756038.0999148</v>
      </c>
      <c r="AD671" s="80">
        <v>-14735324.7720805</v>
      </c>
      <c r="AE671" s="80">
        <v>2527757.9960713</v>
      </c>
      <c r="AF671" s="80">
        <v>6070614.3312913999</v>
      </c>
      <c r="AG671" s="80">
        <v>6603222.2545889895</v>
      </c>
      <c r="AH671" s="80">
        <v>4621901.3716337997</v>
      </c>
      <c r="AI671" s="80">
        <v>46807472.8265559</v>
      </c>
      <c r="AJ671" s="80">
        <v>620648.87349287095</v>
      </c>
      <c r="AK671" s="80">
        <v>-6392796.79832255</v>
      </c>
      <c r="AL671" s="80">
        <v>-21869844.779964801</v>
      </c>
      <c r="AM671" s="80">
        <v>-24762052.890089098</v>
      </c>
      <c r="AN671" s="80">
        <v>0.221191468881443</v>
      </c>
      <c r="AO671" s="80">
        <v>20722545.7932631</v>
      </c>
      <c r="AP671" s="80">
        <v>-25186939.1599067</v>
      </c>
      <c r="AQ671" s="80">
        <v>-18143478.006243199</v>
      </c>
      <c r="AR671" s="80">
        <v>-1028489.7223845701</v>
      </c>
      <c r="AS671" s="80">
        <v>5889781.0133553203</v>
      </c>
      <c r="AT671" s="80">
        <v>6684532.5819095802</v>
      </c>
      <c r="AU671" s="80">
        <v>5134416.1235667998</v>
      </c>
      <c r="AV671" s="80">
        <v>46018699.978442602</v>
      </c>
      <c r="AW671" s="80">
        <v>1636338.18653807</v>
      </c>
      <c r="AX671" s="80">
        <v>-4723869.8531401101</v>
      </c>
      <c r="AY671" s="80">
        <v>-14364305.421770999</v>
      </c>
      <c r="AZ671" s="80">
        <v>-22639231.637156401</v>
      </c>
      <c r="BA671" s="80">
        <v>-0.12352668272797</v>
      </c>
    </row>
    <row r="672" spans="1:53">
      <c r="A672" s="151" t="s">
        <v>791</v>
      </c>
      <c r="B672" s="80">
        <v>0</v>
      </c>
      <c r="C672" s="80">
        <v>0</v>
      </c>
      <c r="D672" s="80">
        <v>0</v>
      </c>
      <c r="E672" s="80">
        <v>0</v>
      </c>
      <c r="F672" s="80">
        <v>0</v>
      </c>
      <c r="G672" s="80">
        <v>0</v>
      </c>
      <c r="H672" s="80">
        <v>0</v>
      </c>
      <c r="I672" s="80">
        <v>0</v>
      </c>
      <c r="J672" s="80">
        <v>0</v>
      </c>
      <c r="K672" s="80">
        <v>0</v>
      </c>
      <c r="L672" s="80">
        <v>0</v>
      </c>
      <c r="M672" s="80">
        <v>0</v>
      </c>
      <c r="N672" s="80">
        <v>0</v>
      </c>
      <c r="O672" s="80">
        <v>0</v>
      </c>
      <c r="P672" s="80">
        <v>0</v>
      </c>
      <c r="Q672" s="80">
        <v>0</v>
      </c>
      <c r="R672" s="80">
        <v>0</v>
      </c>
      <c r="S672" s="80">
        <v>0</v>
      </c>
      <c r="T672" s="80">
        <v>0</v>
      </c>
      <c r="U672" s="80">
        <v>0</v>
      </c>
      <c r="V672" s="80">
        <v>0</v>
      </c>
      <c r="W672" s="80">
        <v>0</v>
      </c>
      <c r="X672" s="80">
        <v>0</v>
      </c>
      <c r="Y672" s="80">
        <v>0</v>
      </c>
      <c r="Z672" s="80">
        <v>0</v>
      </c>
      <c r="AA672" s="80">
        <v>0</v>
      </c>
      <c r="AB672" s="80">
        <v>0</v>
      </c>
      <c r="AC672" s="80">
        <v>0</v>
      </c>
      <c r="AD672" s="80">
        <v>0</v>
      </c>
      <c r="AE672" s="80">
        <v>0</v>
      </c>
      <c r="AF672" s="80">
        <v>0</v>
      </c>
      <c r="AG672" s="80">
        <v>0</v>
      </c>
      <c r="AH672" s="80">
        <v>0</v>
      </c>
      <c r="AI672" s="80">
        <v>0</v>
      </c>
      <c r="AJ672" s="80">
        <v>0</v>
      </c>
      <c r="AK672" s="80">
        <v>0</v>
      </c>
      <c r="AL672" s="80">
        <v>0</v>
      </c>
      <c r="AM672" s="80">
        <v>0</v>
      </c>
      <c r="AN672" s="80">
        <v>0</v>
      </c>
      <c r="AO672" s="80">
        <v>0</v>
      </c>
      <c r="AP672" s="80">
        <v>0</v>
      </c>
      <c r="AQ672" s="80">
        <v>0</v>
      </c>
      <c r="AR672" s="80">
        <v>0</v>
      </c>
      <c r="AS672" s="80">
        <v>0</v>
      </c>
      <c r="AT672" s="80">
        <v>0</v>
      </c>
      <c r="AU672" s="80">
        <v>0</v>
      </c>
      <c r="AV672" s="80">
        <v>0</v>
      </c>
      <c r="AW672" s="80">
        <v>0</v>
      </c>
      <c r="AX672" s="80">
        <v>0</v>
      </c>
      <c r="AY672" s="80">
        <v>0</v>
      </c>
      <c r="AZ672" s="80">
        <v>0</v>
      </c>
      <c r="BA672" s="80">
        <v>0</v>
      </c>
    </row>
    <row r="673" spans="1:53">
      <c r="A673" s="151" t="s">
        <v>792</v>
      </c>
      <c r="B673" s="80">
        <v>-30851.5452975644</v>
      </c>
      <c r="C673" s="80">
        <v>-30851.5452975644</v>
      </c>
      <c r="D673" s="80">
        <v>-30851.5452975644</v>
      </c>
      <c r="E673" s="80">
        <v>-30851.5452975644</v>
      </c>
      <c r="F673" s="80">
        <v>-30851.5452975644</v>
      </c>
      <c r="G673" s="80">
        <v>-30851.5452975644</v>
      </c>
      <c r="H673" s="80">
        <v>-30851.5452975644</v>
      </c>
      <c r="I673" s="80">
        <v>-30851.5452975644</v>
      </c>
      <c r="J673" s="80">
        <v>-30851.5452975644</v>
      </c>
      <c r="K673" s="80">
        <v>-30851.5452975644</v>
      </c>
      <c r="L673" s="80">
        <v>-30851.5452975644</v>
      </c>
      <c r="M673" s="80">
        <v>-30851.5452975644</v>
      </c>
      <c r="N673" s="80">
        <v>-370218.54357077298</v>
      </c>
      <c r="O673" s="80">
        <v>2.93098878501041E-11</v>
      </c>
      <c r="P673" s="80">
        <v>2.93098878501041E-11</v>
      </c>
      <c r="Q673" s="80">
        <v>2.93098878501041E-11</v>
      </c>
      <c r="R673" s="80">
        <v>2.93098878501041E-11</v>
      </c>
      <c r="S673" s="80">
        <v>2.93098878501041E-11</v>
      </c>
      <c r="T673" s="80">
        <v>2.93098878501041E-11</v>
      </c>
      <c r="U673" s="80">
        <v>2.93098878501041E-11</v>
      </c>
      <c r="V673" s="80">
        <v>2.93098878501041E-11</v>
      </c>
      <c r="W673" s="80">
        <v>2.93098878501041E-11</v>
      </c>
      <c r="X673" s="80">
        <v>2.93098878501041E-11</v>
      </c>
      <c r="Y673" s="80">
        <v>2.93098878501041E-11</v>
      </c>
      <c r="Z673" s="80">
        <v>2.93098878501041E-11</v>
      </c>
      <c r="AA673" s="80">
        <v>3.5171865420124902E-10</v>
      </c>
      <c r="AB673" s="80">
        <v>3.7821597705563597E-11</v>
      </c>
      <c r="AC673" s="80">
        <v>3.7821597705563597E-11</v>
      </c>
      <c r="AD673" s="80">
        <v>3.7821597705563597E-11</v>
      </c>
      <c r="AE673" s="80">
        <v>3.7821597705563597E-11</v>
      </c>
      <c r="AF673" s="80">
        <v>3.7821597705563597E-11</v>
      </c>
      <c r="AG673" s="80">
        <v>3.7821597705563597E-11</v>
      </c>
      <c r="AH673" s="80">
        <v>3.7821597705563597E-11</v>
      </c>
      <c r="AI673" s="80">
        <v>3.7821597705563597E-11</v>
      </c>
      <c r="AJ673" s="80">
        <v>3.7821597705563597E-11</v>
      </c>
      <c r="AK673" s="80">
        <v>3.7821597705563597E-11</v>
      </c>
      <c r="AL673" s="80">
        <v>3.7821597705563597E-11</v>
      </c>
      <c r="AM673" s="80">
        <v>3.7821597705563597E-11</v>
      </c>
      <c r="AN673" s="80">
        <v>4.5385917246676301E-10</v>
      </c>
      <c r="AO673" s="80">
        <v>-1.52365774318418E-10</v>
      </c>
      <c r="AP673" s="80">
        <v>-1.52365774318418E-10</v>
      </c>
      <c r="AQ673" s="80">
        <v>-1.52365774318418E-10</v>
      </c>
      <c r="AR673" s="80">
        <v>-1.52365774318418E-10</v>
      </c>
      <c r="AS673" s="80">
        <v>-1.52365774318418E-10</v>
      </c>
      <c r="AT673" s="80">
        <v>-1.52365774318418E-10</v>
      </c>
      <c r="AU673" s="80">
        <v>-1.52365774318418E-10</v>
      </c>
      <c r="AV673" s="80">
        <v>-1.52365774318418E-10</v>
      </c>
      <c r="AW673" s="80">
        <v>-1.52365774318418E-10</v>
      </c>
      <c r="AX673" s="80">
        <v>-1.52365774318418E-10</v>
      </c>
      <c r="AY673" s="80">
        <v>-1.52365774318418E-10</v>
      </c>
      <c r="AZ673" s="80">
        <v>-1.52365774318418E-10</v>
      </c>
      <c r="BA673" s="80">
        <v>-1.8283892918210101E-9</v>
      </c>
    </row>
    <row r="674" spans="1:53">
      <c r="A674" s="151" t="s">
        <v>793</v>
      </c>
      <c r="B674" s="80">
        <v>27639747.696378201</v>
      </c>
      <c r="C674" s="80">
        <v>-48255818.744847603</v>
      </c>
      <c r="D674" s="80">
        <v>-30372130.1071283</v>
      </c>
      <c r="E674" s="80">
        <v>-4794323.5067859003</v>
      </c>
      <c r="F674" s="80">
        <v>7472875.24487512</v>
      </c>
      <c r="G674" s="80">
        <v>15450085.6074671</v>
      </c>
      <c r="H674" s="80">
        <v>17645712.675475899</v>
      </c>
      <c r="I674" s="80">
        <v>81278200.364153296</v>
      </c>
      <c r="J674" s="80">
        <v>10307922.1245916</v>
      </c>
      <c r="K674" s="80">
        <v>-7497566.14038496</v>
      </c>
      <c r="L674" s="80">
        <v>-34291445.7693066</v>
      </c>
      <c r="M674" s="80">
        <v>-34953924.9036365</v>
      </c>
      <c r="N674" s="80">
        <v>-370665.45914855599</v>
      </c>
      <c r="O674" s="80">
        <v>24231361.526878498</v>
      </c>
      <c r="P674" s="80">
        <v>-24687754.383266799</v>
      </c>
      <c r="Q674" s="80">
        <v>-16980955.885632399</v>
      </c>
      <c r="R674" s="80">
        <v>597040.14400858397</v>
      </c>
      <c r="S674" s="80">
        <v>5179056.73384465</v>
      </c>
      <c r="T674" s="80">
        <v>5411227.8167322204</v>
      </c>
      <c r="U674" s="80">
        <v>4275629.5715572704</v>
      </c>
      <c r="V674" s="80">
        <v>49383922.928237803</v>
      </c>
      <c r="W674" s="80">
        <v>2309967.15946157</v>
      </c>
      <c r="X674" s="80">
        <v>-3740266.34814069</v>
      </c>
      <c r="Y674" s="80">
        <v>-19589360.742612898</v>
      </c>
      <c r="Z674" s="80">
        <v>-26389868.4488369</v>
      </c>
      <c r="AA674" s="80">
        <v>7.2230865043820799E-2</v>
      </c>
      <c r="AB674" s="80">
        <v>24264439.9079291</v>
      </c>
      <c r="AC674" s="80">
        <v>-23756038.0999148</v>
      </c>
      <c r="AD674" s="80">
        <v>-14735324.7720805</v>
      </c>
      <c r="AE674" s="80">
        <v>2527757.9960713</v>
      </c>
      <c r="AF674" s="80">
        <v>6070614.3312913999</v>
      </c>
      <c r="AG674" s="80">
        <v>6603222.2545889895</v>
      </c>
      <c r="AH674" s="80">
        <v>4621901.3716337997</v>
      </c>
      <c r="AI674" s="80">
        <v>46807472.8265559</v>
      </c>
      <c r="AJ674" s="80">
        <v>620648.87349287095</v>
      </c>
      <c r="AK674" s="80">
        <v>-6392796.79832255</v>
      </c>
      <c r="AL674" s="80">
        <v>-21869844.779964801</v>
      </c>
      <c r="AM674" s="80">
        <v>-24762052.890089098</v>
      </c>
      <c r="AN674" s="80">
        <v>0.221191468881443</v>
      </c>
      <c r="AO674" s="80">
        <v>20722545.7932631</v>
      </c>
      <c r="AP674" s="80">
        <v>-25186939.1599067</v>
      </c>
      <c r="AQ674" s="80">
        <v>-18143478.006243199</v>
      </c>
      <c r="AR674" s="80">
        <v>-1028489.7223845701</v>
      </c>
      <c r="AS674" s="80">
        <v>5889781.0133553203</v>
      </c>
      <c r="AT674" s="80">
        <v>6684532.5819095802</v>
      </c>
      <c r="AU674" s="80">
        <v>5134416.1235667998</v>
      </c>
      <c r="AV674" s="80">
        <v>46018699.978442602</v>
      </c>
      <c r="AW674" s="80">
        <v>1636338.18653807</v>
      </c>
      <c r="AX674" s="80">
        <v>-4723869.8531401101</v>
      </c>
      <c r="AY674" s="80">
        <v>-14364305.421770999</v>
      </c>
      <c r="AZ674" s="80">
        <v>-22639231.637156401</v>
      </c>
      <c r="BA674" s="80">
        <v>-0.12352668272797</v>
      </c>
    </row>
    <row r="675" spans="1:53">
      <c r="A675" s="151" t="s">
        <v>794</v>
      </c>
      <c r="B675" s="80">
        <v>110092735.62943199</v>
      </c>
      <c r="C675" s="80">
        <v>29898775.227045801</v>
      </c>
      <c r="D675" s="80">
        <v>38122800.015427001</v>
      </c>
      <c r="E675" s="80">
        <v>74775201.063311696</v>
      </c>
      <c r="F675" s="80">
        <v>87968455.522842601</v>
      </c>
      <c r="G675" s="80">
        <v>87031530.845572203</v>
      </c>
      <c r="H675" s="80">
        <v>99859134.534475699</v>
      </c>
      <c r="I675" s="80">
        <v>167728347.540604</v>
      </c>
      <c r="J675" s="80">
        <v>81403879.706487104</v>
      </c>
      <c r="K675" s="80">
        <v>71240071.781765699</v>
      </c>
      <c r="L675" s="80">
        <v>42971534.566493697</v>
      </c>
      <c r="M675" s="80">
        <v>33431405.929846801</v>
      </c>
      <c r="N675" s="80">
        <v>924523872.36330497</v>
      </c>
      <c r="O675" s="80">
        <v>120406967.612578</v>
      </c>
      <c r="P675" s="80">
        <v>61325052.612648502</v>
      </c>
      <c r="Q675" s="80">
        <v>71813861.546585202</v>
      </c>
      <c r="R675" s="80">
        <v>89970414.922918394</v>
      </c>
      <c r="S675" s="80">
        <v>98441029.124937296</v>
      </c>
      <c r="T675" s="80">
        <v>101653869.994066</v>
      </c>
      <c r="U675" s="80">
        <v>100448192.337073</v>
      </c>
      <c r="V675" s="80">
        <v>151654172.251973</v>
      </c>
      <c r="W675" s="80">
        <v>97529491.667403296</v>
      </c>
      <c r="X675" s="80">
        <v>86077298.846672401</v>
      </c>
      <c r="Y675" s="80">
        <v>65600009.4617908</v>
      </c>
      <c r="Z675" s="80">
        <v>61123564.6146136</v>
      </c>
      <c r="AA675" s="80">
        <v>1106043924.9932599</v>
      </c>
      <c r="AB675" s="80">
        <v>127870161.63656101</v>
      </c>
      <c r="AC675" s="80">
        <v>66588329.001570202</v>
      </c>
      <c r="AD675" s="80">
        <v>78749776.846212402</v>
      </c>
      <c r="AE675" s="80">
        <v>96679601.803625003</v>
      </c>
      <c r="AF675" s="80">
        <v>105436545.06694099</v>
      </c>
      <c r="AG675" s="80">
        <v>109636898.891794</v>
      </c>
      <c r="AH675" s="80">
        <v>108369584.087819</v>
      </c>
      <c r="AI675" s="80">
        <v>158980398.58167401</v>
      </c>
      <c r="AJ675" s="80">
        <v>103336432.94939201</v>
      </c>
      <c r="AK675" s="80">
        <v>90085133.370931998</v>
      </c>
      <c r="AL675" s="80">
        <v>68222158.868797705</v>
      </c>
      <c r="AM675" s="80">
        <v>67473291.426625907</v>
      </c>
      <c r="AN675" s="80">
        <v>1181428312.53194</v>
      </c>
      <c r="AO675" s="80">
        <v>128675671.556545</v>
      </c>
      <c r="AP675" s="80">
        <v>67201393.012819394</v>
      </c>
      <c r="AQ675" s="80">
        <v>77680827.962973595</v>
      </c>
      <c r="AR675" s="80">
        <v>96531325.284124807</v>
      </c>
      <c r="AS675" s="80">
        <v>109634264.89926299</v>
      </c>
      <c r="AT675" s="80">
        <v>114409859.325445</v>
      </c>
      <c r="AU675" s="80">
        <v>114457140.39223801</v>
      </c>
      <c r="AV675" s="80">
        <v>165296601.25995901</v>
      </c>
      <c r="AW675" s="80">
        <v>108550720.05753</v>
      </c>
      <c r="AX675" s="80">
        <v>95871604.767069504</v>
      </c>
      <c r="AY675" s="80">
        <v>79253007.0425978</v>
      </c>
      <c r="AZ675" s="80">
        <v>72600720.734361902</v>
      </c>
      <c r="BA675" s="80">
        <v>1230163136.29493</v>
      </c>
    </row>
    <row r="676" spans="1:53">
      <c r="A676" s="153" t="s">
        <v>795</v>
      </c>
    </row>
    <row r="677" spans="1:53">
      <c r="A677" s="151" t="s">
        <v>796</v>
      </c>
      <c r="B677" s="80">
        <v>0</v>
      </c>
      <c r="C677" s="80">
        <v>0</v>
      </c>
      <c r="D677" s="80">
        <v>0</v>
      </c>
      <c r="E677" s="80">
        <v>0</v>
      </c>
      <c r="F677" s="80">
        <v>0</v>
      </c>
      <c r="G677" s="80">
        <v>0</v>
      </c>
      <c r="H677" s="80">
        <v>0</v>
      </c>
      <c r="I677" s="80">
        <v>0</v>
      </c>
      <c r="J677" s="80">
        <v>0</v>
      </c>
      <c r="K677" s="80">
        <v>0</v>
      </c>
      <c r="L677" s="80">
        <v>0</v>
      </c>
      <c r="M677" s="80">
        <v>0</v>
      </c>
      <c r="N677" s="80">
        <v>0</v>
      </c>
      <c r="O677" s="80">
        <v>0</v>
      </c>
      <c r="P677" s="80">
        <v>0</v>
      </c>
      <c r="Q677" s="80">
        <v>0</v>
      </c>
      <c r="R677" s="80">
        <v>0</v>
      </c>
      <c r="S677" s="80">
        <v>0</v>
      </c>
      <c r="T677" s="80">
        <v>0</v>
      </c>
      <c r="U677" s="80">
        <v>0</v>
      </c>
      <c r="V677" s="80">
        <v>0</v>
      </c>
      <c r="W677" s="80">
        <v>0</v>
      </c>
      <c r="X677" s="80">
        <v>0</v>
      </c>
      <c r="Y677" s="80">
        <v>0</v>
      </c>
      <c r="Z677" s="80">
        <v>0</v>
      </c>
      <c r="AA677" s="80">
        <v>0</v>
      </c>
      <c r="AB677" s="80">
        <v>0</v>
      </c>
      <c r="AC677" s="80">
        <v>0</v>
      </c>
      <c r="AD677" s="80">
        <v>0</v>
      </c>
      <c r="AE677" s="80">
        <v>0</v>
      </c>
      <c r="AF677" s="80">
        <v>0</v>
      </c>
      <c r="AG677" s="80">
        <v>0</v>
      </c>
      <c r="AH677" s="80">
        <v>0</v>
      </c>
      <c r="AI677" s="80">
        <v>0</v>
      </c>
      <c r="AJ677" s="80">
        <v>0</v>
      </c>
      <c r="AK677" s="80">
        <v>0</v>
      </c>
      <c r="AL677" s="80">
        <v>0</v>
      </c>
      <c r="AM677" s="80">
        <v>0</v>
      </c>
      <c r="AN677" s="80">
        <v>0</v>
      </c>
      <c r="AO677" s="80">
        <v>0</v>
      </c>
      <c r="AP677" s="80">
        <v>0</v>
      </c>
      <c r="AQ677" s="80">
        <v>0</v>
      </c>
      <c r="AR677" s="80">
        <v>0</v>
      </c>
      <c r="AS677" s="80">
        <v>0</v>
      </c>
      <c r="AT677" s="80">
        <v>0</v>
      </c>
      <c r="AU677" s="80">
        <v>0</v>
      </c>
      <c r="AV677" s="80">
        <v>0</v>
      </c>
      <c r="AW677" s="80">
        <v>0</v>
      </c>
      <c r="AX677" s="80">
        <v>0</v>
      </c>
      <c r="AY677" s="80">
        <v>0</v>
      </c>
      <c r="AZ677" s="80">
        <v>0</v>
      </c>
      <c r="BA677" s="80">
        <v>0</v>
      </c>
    </row>
    <row r="678" spans="1:53">
      <c r="A678" s="151" t="s">
        <v>797</v>
      </c>
      <c r="B678" s="80">
        <v>0</v>
      </c>
      <c r="C678" s="80">
        <v>0</v>
      </c>
      <c r="D678" s="80">
        <v>0</v>
      </c>
      <c r="E678" s="80">
        <v>0</v>
      </c>
      <c r="F678" s="80">
        <v>0</v>
      </c>
      <c r="G678" s="80">
        <v>0</v>
      </c>
      <c r="H678" s="80">
        <v>0</v>
      </c>
      <c r="I678" s="80">
        <v>0</v>
      </c>
      <c r="J678" s="80">
        <v>0</v>
      </c>
      <c r="K678" s="80">
        <v>0</v>
      </c>
      <c r="L678" s="80">
        <v>0</v>
      </c>
      <c r="M678" s="80">
        <v>0</v>
      </c>
      <c r="N678" s="80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80">
        <v>0</v>
      </c>
      <c r="U678" s="80">
        <v>0</v>
      </c>
      <c r="V678" s="80">
        <v>0</v>
      </c>
      <c r="W678" s="80">
        <v>0</v>
      </c>
      <c r="X678" s="80">
        <v>0</v>
      </c>
      <c r="Y678" s="80">
        <v>0</v>
      </c>
      <c r="Z678" s="80">
        <v>0</v>
      </c>
      <c r="AA678" s="80">
        <v>0</v>
      </c>
      <c r="AB678" s="80">
        <v>0</v>
      </c>
      <c r="AC678" s="80">
        <v>0</v>
      </c>
      <c r="AD678" s="80">
        <v>0</v>
      </c>
      <c r="AE678" s="80">
        <v>0</v>
      </c>
      <c r="AF678" s="80">
        <v>0</v>
      </c>
      <c r="AG678" s="80">
        <v>0</v>
      </c>
      <c r="AH678" s="80">
        <v>0</v>
      </c>
      <c r="AI678" s="80">
        <v>0</v>
      </c>
      <c r="AJ678" s="80">
        <v>0</v>
      </c>
      <c r="AK678" s="80">
        <v>0</v>
      </c>
      <c r="AL678" s="80">
        <v>0</v>
      </c>
      <c r="AM678" s="80">
        <v>0</v>
      </c>
      <c r="AN678" s="80">
        <v>0</v>
      </c>
      <c r="AO678" s="80">
        <v>0</v>
      </c>
      <c r="AP678" s="80">
        <v>0</v>
      </c>
      <c r="AQ678" s="80">
        <v>0</v>
      </c>
      <c r="AR678" s="80">
        <v>0</v>
      </c>
      <c r="AS678" s="80">
        <v>0</v>
      </c>
      <c r="AT678" s="80">
        <v>0</v>
      </c>
      <c r="AU678" s="80">
        <v>0</v>
      </c>
      <c r="AV678" s="80">
        <v>0</v>
      </c>
      <c r="AW678" s="80">
        <v>0</v>
      </c>
      <c r="AX678" s="80">
        <v>0</v>
      </c>
      <c r="AY678" s="80">
        <v>0</v>
      </c>
      <c r="AZ678" s="80">
        <v>0</v>
      </c>
      <c r="BA678" s="80">
        <v>0</v>
      </c>
    </row>
    <row r="679" spans="1:53">
      <c r="A679" s="151" t="s">
        <v>798</v>
      </c>
      <c r="B679" s="80">
        <v>0</v>
      </c>
      <c r="C679" s="80">
        <v>0</v>
      </c>
      <c r="D679" s="80">
        <v>0</v>
      </c>
      <c r="E679" s="80">
        <v>0</v>
      </c>
      <c r="F679" s="80">
        <v>0</v>
      </c>
      <c r="G679" s="80">
        <v>0</v>
      </c>
      <c r="H679" s="80">
        <v>0</v>
      </c>
      <c r="I679" s="80">
        <v>0</v>
      </c>
      <c r="J679" s="80">
        <v>0</v>
      </c>
      <c r="K679" s="80">
        <v>0</v>
      </c>
      <c r="L679" s="80">
        <v>0</v>
      </c>
      <c r="M679" s="80">
        <v>0</v>
      </c>
      <c r="N679" s="80">
        <v>0</v>
      </c>
      <c r="O679" s="80">
        <v>0</v>
      </c>
      <c r="P679" s="80">
        <v>0</v>
      </c>
      <c r="Q679" s="80">
        <v>0</v>
      </c>
      <c r="R679" s="80">
        <v>0</v>
      </c>
      <c r="S679" s="80">
        <v>0</v>
      </c>
      <c r="T679" s="80">
        <v>0</v>
      </c>
      <c r="U679" s="80">
        <v>0</v>
      </c>
      <c r="V679" s="80">
        <v>0</v>
      </c>
      <c r="W679" s="80">
        <v>0</v>
      </c>
      <c r="X679" s="80">
        <v>0</v>
      </c>
      <c r="Y679" s="80">
        <v>0</v>
      </c>
      <c r="Z679" s="80">
        <v>0</v>
      </c>
      <c r="AA679" s="80">
        <v>0</v>
      </c>
      <c r="AB679" s="80">
        <v>0</v>
      </c>
      <c r="AC679" s="80">
        <v>0</v>
      </c>
      <c r="AD679" s="80">
        <v>0</v>
      </c>
      <c r="AE679" s="80">
        <v>0</v>
      </c>
      <c r="AF679" s="80">
        <v>0</v>
      </c>
      <c r="AG679" s="80">
        <v>0</v>
      </c>
      <c r="AH679" s="80">
        <v>0</v>
      </c>
      <c r="AI679" s="80">
        <v>0</v>
      </c>
      <c r="AJ679" s="80">
        <v>0</v>
      </c>
      <c r="AK679" s="80">
        <v>0</v>
      </c>
      <c r="AL679" s="80">
        <v>0</v>
      </c>
      <c r="AM679" s="80">
        <v>0</v>
      </c>
      <c r="AN679" s="80">
        <v>0</v>
      </c>
      <c r="AO679" s="80">
        <v>0</v>
      </c>
      <c r="AP679" s="80">
        <v>0</v>
      </c>
      <c r="AQ679" s="80">
        <v>0</v>
      </c>
      <c r="AR679" s="80">
        <v>0</v>
      </c>
      <c r="AS679" s="80">
        <v>0</v>
      </c>
      <c r="AT679" s="80">
        <v>0</v>
      </c>
      <c r="AU679" s="80">
        <v>0</v>
      </c>
      <c r="AV679" s="80">
        <v>0</v>
      </c>
      <c r="AW679" s="80">
        <v>0</v>
      </c>
      <c r="AX679" s="80">
        <v>0</v>
      </c>
      <c r="AY679" s="80">
        <v>0</v>
      </c>
      <c r="AZ679" s="80">
        <v>0</v>
      </c>
      <c r="BA679" s="80">
        <v>0</v>
      </c>
    </row>
    <row r="680" spans="1:53">
      <c r="A680" s="151" t="s">
        <v>799</v>
      </c>
      <c r="B680" s="80">
        <v>0</v>
      </c>
      <c r="C680" s="80">
        <v>0</v>
      </c>
      <c r="D680" s="80">
        <v>0</v>
      </c>
      <c r="E680" s="80">
        <v>0</v>
      </c>
      <c r="F680" s="80">
        <v>0</v>
      </c>
      <c r="G680" s="80">
        <v>0</v>
      </c>
      <c r="H680" s="80">
        <v>0</v>
      </c>
      <c r="I680" s="80">
        <v>0</v>
      </c>
      <c r="J680" s="80">
        <v>0</v>
      </c>
      <c r="K680" s="80">
        <v>0</v>
      </c>
      <c r="L680" s="80">
        <v>0</v>
      </c>
      <c r="M680" s="80">
        <v>0</v>
      </c>
      <c r="N680" s="80">
        <v>0</v>
      </c>
      <c r="O680" s="80">
        <v>0</v>
      </c>
      <c r="P680" s="80">
        <v>0</v>
      </c>
      <c r="Q680" s="80">
        <v>0</v>
      </c>
      <c r="R680" s="80">
        <v>0</v>
      </c>
      <c r="S680" s="80">
        <v>0</v>
      </c>
      <c r="T680" s="80">
        <v>0</v>
      </c>
      <c r="U680" s="80">
        <v>0</v>
      </c>
      <c r="V680" s="80">
        <v>0</v>
      </c>
      <c r="W680" s="80">
        <v>0</v>
      </c>
      <c r="X680" s="80">
        <v>0</v>
      </c>
      <c r="Y680" s="80">
        <v>0</v>
      </c>
      <c r="Z680" s="80">
        <v>0</v>
      </c>
      <c r="AA680" s="80">
        <v>0</v>
      </c>
      <c r="AB680" s="80">
        <v>0</v>
      </c>
      <c r="AC680" s="80">
        <v>0</v>
      </c>
      <c r="AD680" s="80">
        <v>0</v>
      </c>
      <c r="AE680" s="80">
        <v>0</v>
      </c>
      <c r="AF680" s="80">
        <v>0</v>
      </c>
      <c r="AG680" s="80">
        <v>0</v>
      </c>
      <c r="AH680" s="80">
        <v>0</v>
      </c>
      <c r="AI680" s="80">
        <v>0</v>
      </c>
      <c r="AJ680" s="80">
        <v>0</v>
      </c>
      <c r="AK680" s="80">
        <v>0</v>
      </c>
      <c r="AL680" s="80">
        <v>0</v>
      </c>
      <c r="AM680" s="80">
        <v>0</v>
      </c>
      <c r="AN680" s="80">
        <v>0</v>
      </c>
      <c r="AO680" s="80">
        <v>0</v>
      </c>
      <c r="AP680" s="80">
        <v>0</v>
      </c>
      <c r="AQ680" s="80">
        <v>0</v>
      </c>
      <c r="AR680" s="80">
        <v>0</v>
      </c>
      <c r="AS680" s="80">
        <v>0</v>
      </c>
      <c r="AT680" s="80">
        <v>0</v>
      </c>
      <c r="AU680" s="80">
        <v>0</v>
      </c>
      <c r="AV680" s="80">
        <v>0</v>
      </c>
      <c r="AW680" s="80">
        <v>0</v>
      </c>
      <c r="AX680" s="80">
        <v>0</v>
      </c>
      <c r="AY680" s="80">
        <v>0</v>
      </c>
      <c r="AZ680" s="80">
        <v>0</v>
      </c>
      <c r="BA680" s="80">
        <v>0</v>
      </c>
    </row>
    <row r="681" spans="1:53">
      <c r="A681" s="151" t="s">
        <v>800</v>
      </c>
      <c r="B681" s="80">
        <v>0</v>
      </c>
      <c r="C681" s="80">
        <v>0</v>
      </c>
      <c r="D681" s="80">
        <v>0</v>
      </c>
      <c r="E681" s="80">
        <v>0</v>
      </c>
      <c r="F681" s="80">
        <v>0</v>
      </c>
      <c r="G681" s="80">
        <v>0</v>
      </c>
      <c r="H681" s="80">
        <v>0</v>
      </c>
      <c r="I681" s="80">
        <v>0</v>
      </c>
      <c r="J681" s="80">
        <v>0</v>
      </c>
      <c r="K681" s="80">
        <v>0</v>
      </c>
      <c r="L681" s="80">
        <v>0</v>
      </c>
      <c r="M681" s="80">
        <v>0</v>
      </c>
      <c r="N681" s="80">
        <v>0</v>
      </c>
      <c r="O681" s="80">
        <v>0</v>
      </c>
      <c r="P681" s="80">
        <v>0</v>
      </c>
      <c r="Q681" s="80">
        <v>0</v>
      </c>
      <c r="R681" s="80">
        <v>0</v>
      </c>
      <c r="S681" s="80">
        <v>0</v>
      </c>
      <c r="T681" s="80">
        <v>0</v>
      </c>
      <c r="U681" s="80">
        <v>0</v>
      </c>
      <c r="V681" s="80">
        <v>0</v>
      </c>
      <c r="W681" s="80">
        <v>0</v>
      </c>
      <c r="X681" s="80">
        <v>0</v>
      </c>
      <c r="Y681" s="80">
        <v>0</v>
      </c>
      <c r="Z681" s="80">
        <v>0</v>
      </c>
      <c r="AA681" s="80">
        <v>0</v>
      </c>
      <c r="AB681" s="80">
        <v>0</v>
      </c>
      <c r="AC681" s="80">
        <v>0</v>
      </c>
      <c r="AD681" s="80">
        <v>0</v>
      </c>
      <c r="AE681" s="80">
        <v>0</v>
      </c>
      <c r="AF681" s="80">
        <v>0</v>
      </c>
      <c r="AG681" s="80">
        <v>0</v>
      </c>
      <c r="AH681" s="80">
        <v>0</v>
      </c>
      <c r="AI681" s="80">
        <v>0</v>
      </c>
      <c r="AJ681" s="80">
        <v>0</v>
      </c>
      <c r="AK681" s="80">
        <v>0</v>
      </c>
      <c r="AL681" s="80">
        <v>0</v>
      </c>
      <c r="AM681" s="80">
        <v>0</v>
      </c>
      <c r="AN681" s="80">
        <v>0</v>
      </c>
      <c r="AO681" s="80">
        <v>0</v>
      </c>
      <c r="AP681" s="80">
        <v>0</v>
      </c>
      <c r="AQ681" s="80">
        <v>0</v>
      </c>
      <c r="AR681" s="80">
        <v>0</v>
      </c>
      <c r="AS681" s="80">
        <v>0</v>
      </c>
      <c r="AT681" s="80">
        <v>0</v>
      </c>
      <c r="AU681" s="80">
        <v>0</v>
      </c>
      <c r="AV681" s="80">
        <v>0</v>
      </c>
      <c r="AW681" s="80">
        <v>0</v>
      </c>
      <c r="AX681" s="80">
        <v>0</v>
      </c>
      <c r="AY681" s="80">
        <v>0</v>
      </c>
      <c r="AZ681" s="80">
        <v>0</v>
      </c>
      <c r="BA681" s="80">
        <v>0</v>
      </c>
    </row>
    <row r="682" spans="1:53">
      <c r="A682" s="153" t="s">
        <v>801</v>
      </c>
      <c r="B682" s="80">
        <v>0</v>
      </c>
      <c r="C682" s="80">
        <v>0</v>
      </c>
      <c r="D682" s="80">
        <v>0</v>
      </c>
      <c r="E682" s="80">
        <v>0</v>
      </c>
      <c r="F682" s="80">
        <v>0</v>
      </c>
      <c r="G682" s="80">
        <v>0</v>
      </c>
      <c r="H682" s="80">
        <v>0</v>
      </c>
      <c r="I682" s="80">
        <v>0</v>
      </c>
      <c r="J682" s="80">
        <v>0</v>
      </c>
      <c r="K682" s="80">
        <v>0</v>
      </c>
      <c r="L682" s="80">
        <v>0</v>
      </c>
      <c r="M682" s="80">
        <v>0</v>
      </c>
      <c r="N682" s="80">
        <v>0</v>
      </c>
      <c r="O682" s="80">
        <v>0</v>
      </c>
      <c r="P682" s="80">
        <v>0</v>
      </c>
      <c r="Q682" s="80">
        <v>0</v>
      </c>
      <c r="R682" s="80">
        <v>0</v>
      </c>
      <c r="S682" s="80">
        <v>0</v>
      </c>
      <c r="T682" s="80">
        <v>0</v>
      </c>
      <c r="U682" s="80">
        <v>0</v>
      </c>
      <c r="V682" s="80">
        <v>0</v>
      </c>
      <c r="W682" s="80">
        <v>0</v>
      </c>
      <c r="X682" s="80">
        <v>0</v>
      </c>
      <c r="Y682" s="80">
        <v>0</v>
      </c>
      <c r="Z682" s="80">
        <v>0</v>
      </c>
      <c r="AA682" s="80">
        <v>0</v>
      </c>
      <c r="AB682" s="80">
        <v>0</v>
      </c>
      <c r="AC682" s="80">
        <v>0</v>
      </c>
      <c r="AD682" s="80">
        <v>0</v>
      </c>
      <c r="AE682" s="80">
        <v>0</v>
      </c>
      <c r="AF682" s="80">
        <v>0</v>
      </c>
      <c r="AG682" s="80">
        <v>0</v>
      </c>
      <c r="AH682" s="80">
        <v>0</v>
      </c>
      <c r="AI682" s="80">
        <v>0</v>
      </c>
      <c r="AJ682" s="80">
        <v>0</v>
      </c>
      <c r="AK682" s="80">
        <v>0</v>
      </c>
      <c r="AL682" s="80">
        <v>0</v>
      </c>
      <c r="AM682" s="80">
        <v>0</v>
      </c>
      <c r="AN682" s="80">
        <v>0</v>
      </c>
      <c r="AO682" s="80">
        <v>0</v>
      </c>
      <c r="AP682" s="80">
        <v>0</v>
      </c>
      <c r="AQ682" s="80">
        <v>0</v>
      </c>
      <c r="AR682" s="80">
        <v>0</v>
      </c>
      <c r="AS682" s="80">
        <v>0</v>
      </c>
      <c r="AT682" s="80">
        <v>0</v>
      </c>
      <c r="AU682" s="80">
        <v>0</v>
      </c>
      <c r="AV682" s="80">
        <v>0</v>
      </c>
      <c r="AW682" s="80">
        <v>0</v>
      </c>
      <c r="AX682" s="80">
        <v>0</v>
      </c>
      <c r="AY682" s="80">
        <v>0</v>
      </c>
      <c r="AZ682" s="80">
        <v>0</v>
      </c>
      <c r="BA682" s="80">
        <v>0</v>
      </c>
    </row>
    <row r="683" spans="1:53">
      <c r="A683" s="151" t="s">
        <v>802</v>
      </c>
    </row>
    <row r="684" spans="1:53">
      <c r="A684" s="153" t="s">
        <v>803</v>
      </c>
      <c r="B684" s="80">
        <v>110092735.62943199</v>
      </c>
      <c r="C684" s="80">
        <v>29898775.227045801</v>
      </c>
      <c r="D684" s="80">
        <v>38122800.015427001</v>
      </c>
      <c r="E684" s="80">
        <v>74775201.063311696</v>
      </c>
      <c r="F684" s="80">
        <v>87968455.522842601</v>
      </c>
      <c r="G684" s="80">
        <v>87031530.845572203</v>
      </c>
      <c r="H684" s="80">
        <v>99859134.534475699</v>
      </c>
      <c r="I684" s="80">
        <v>167728347.540604</v>
      </c>
      <c r="J684" s="80">
        <v>81403879.706487104</v>
      </c>
      <c r="K684" s="80">
        <v>71240071.781765699</v>
      </c>
      <c r="L684" s="80">
        <v>42971534.566493697</v>
      </c>
      <c r="M684" s="80">
        <v>33431405.929846801</v>
      </c>
      <c r="N684" s="80">
        <v>924523872.36330497</v>
      </c>
      <c r="O684" s="80">
        <v>120406967.612578</v>
      </c>
      <c r="P684" s="80">
        <v>61325052.612648502</v>
      </c>
      <c r="Q684" s="80">
        <v>71813861.546585202</v>
      </c>
      <c r="R684" s="80">
        <v>89970414.922918394</v>
      </c>
      <c r="S684" s="80">
        <v>98441029.124937296</v>
      </c>
      <c r="T684" s="80">
        <v>101653869.994066</v>
      </c>
      <c r="U684" s="80">
        <v>100448192.337073</v>
      </c>
      <c r="V684" s="80">
        <v>151654172.251973</v>
      </c>
      <c r="W684" s="80">
        <v>97529491.667403296</v>
      </c>
      <c r="X684" s="80">
        <v>86077298.846672401</v>
      </c>
      <c r="Y684" s="80">
        <v>65600009.4617908</v>
      </c>
      <c r="Z684" s="80">
        <v>61123564.6146136</v>
      </c>
      <c r="AA684" s="80">
        <v>1106043924.9932599</v>
      </c>
      <c r="AB684" s="80">
        <v>127870161.63656101</v>
      </c>
      <c r="AC684" s="80">
        <v>66588329.001570202</v>
      </c>
      <c r="AD684" s="80">
        <v>78749776.846212402</v>
      </c>
      <c r="AE684" s="80">
        <v>96679601.803625003</v>
      </c>
      <c r="AF684" s="80">
        <v>105436545.06694099</v>
      </c>
      <c r="AG684" s="80">
        <v>109636898.891794</v>
      </c>
      <c r="AH684" s="80">
        <v>108369584.087819</v>
      </c>
      <c r="AI684" s="80">
        <v>158980398.58167401</v>
      </c>
      <c r="AJ684" s="80">
        <v>103336432.94939201</v>
      </c>
      <c r="AK684" s="80">
        <v>90085133.370931998</v>
      </c>
      <c r="AL684" s="80">
        <v>68222158.868797705</v>
      </c>
      <c r="AM684" s="80">
        <v>67473291.426625907</v>
      </c>
      <c r="AN684" s="80">
        <v>1181428312.53194</v>
      </c>
      <c r="AO684" s="80">
        <v>128675671.556545</v>
      </c>
      <c r="AP684" s="80">
        <v>67201393.012819394</v>
      </c>
      <c r="AQ684" s="80">
        <v>77680827.962973595</v>
      </c>
      <c r="AR684" s="80">
        <v>96531325.284124807</v>
      </c>
      <c r="AS684" s="80">
        <v>109634264.89926299</v>
      </c>
      <c r="AT684" s="80">
        <v>114409859.325445</v>
      </c>
      <c r="AU684" s="80">
        <v>114457140.39223801</v>
      </c>
      <c r="AV684" s="80">
        <v>165296601.25995901</v>
      </c>
      <c r="AW684" s="80">
        <v>108550720.05753</v>
      </c>
      <c r="AX684" s="80">
        <v>95871604.767069504</v>
      </c>
      <c r="AY684" s="80">
        <v>79253007.0425978</v>
      </c>
      <c r="AZ684" s="80">
        <v>72600720.734361902</v>
      </c>
      <c r="BA684" s="80">
        <v>1230163136.29493</v>
      </c>
    </row>
    <row r="685" spans="1:53">
      <c r="A685" s="151" t="s">
        <v>804</v>
      </c>
    </row>
    <row r="686" spans="1:53" ht="10.8" thickBot="1">
      <c r="A686" s="152" t="s">
        <v>805</v>
      </c>
    </row>
    <row r="687" spans="1:53">
      <c r="A687" s="151" t="s">
        <v>806</v>
      </c>
      <c r="B687" s="80">
        <v>0</v>
      </c>
      <c r="C687" s="80">
        <v>0</v>
      </c>
      <c r="D687" s="80">
        <v>0</v>
      </c>
      <c r="E687" s="80">
        <v>0</v>
      </c>
      <c r="F687" s="80">
        <v>0</v>
      </c>
      <c r="G687" s="80">
        <v>0</v>
      </c>
      <c r="H687" s="80">
        <v>0</v>
      </c>
      <c r="I687" s="80">
        <v>0</v>
      </c>
      <c r="J687" s="80">
        <v>0</v>
      </c>
      <c r="K687" s="80">
        <v>0</v>
      </c>
      <c r="L687" s="80">
        <v>0</v>
      </c>
      <c r="M687" s="80">
        <v>0</v>
      </c>
      <c r="N687" s="80">
        <v>0</v>
      </c>
      <c r="O687" s="80">
        <v>0</v>
      </c>
      <c r="P687" s="80">
        <v>0</v>
      </c>
      <c r="Q687" s="80">
        <v>0</v>
      </c>
      <c r="R687" s="80">
        <v>0</v>
      </c>
      <c r="S687" s="80">
        <v>0</v>
      </c>
      <c r="T687" s="80">
        <v>0</v>
      </c>
      <c r="U687" s="80">
        <v>0</v>
      </c>
      <c r="V687" s="80">
        <v>0</v>
      </c>
      <c r="W687" s="80">
        <v>0</v>
      </c>
      <c r="X687" s="80">
        <v>0</v>
      </c>
      <c r="Y687" s="80">
        <v>0</v>
      </c>
      <c r="Z687" s="80">
        <v>0</v>
      </c>
      <c r="AA687" s="80">
        <v>0</v>
      </c>
      <c r="AB687" s="80">
        <v>0</v>
      </c>
      <c r="AC687" s="80">
        <v>0</v>
      </c>
      <c r="AD687" s="80">
        <v>0</v>
      </c>
      <c r="AE687" s="80">
        <v>0</v>
      </c>
      <c r="AF687" s="80">
        <v>0</v>
      </c>
      <c r="AG687" s="80">
        <v>0</v>
      </c>
      <c r="AH687" s="80">
        <v>0</v>
      </c>
      <c r="AI687" s="80">
        <v>0</v>
      </c>
      <c r="AJ687" s="80">
        <v>0</v>
      </c>
      <c r="AK687" s="80">
        <v>0</v>
      </c>
      <c r="AL687" s="80">
        <v>0</v>
      </c>
      <c r="AM687" s="80">
        <v>0</v>
      </c>
      <c r="AN687" s="80">
        <v>0</v>
      </c>
      <c r="AO687" s="80">
        <v>0</v>
      </c>
      <c r="AP687" s="80">
        <v>0</v>
      </c>
      <c r="AQ687" s="80">
        <v>0</v>
      </c>
      <c r="AR687" s="80">
        <v>0</v>
      </c>
      <c r="AS687" s="80">
        <v>0</v>
      </c>
      <c r="AT687" s="80">
        <v>0</v>
      </c>
      <c r="AU687" s="80">
        <v>0</v>
      </c>
      <c r="AV687" s="80">
        <v>0</v>
      </c>
      <c r="AW687" s="80">
        <v>0</v>
      </c>
      <c r="AX687" s="80">
        <v>0</v>
      </c>
      <c r="AY687" s="80">
        <v>0</v>
      </c>
      <c r="AZ687" s="80">
        <v>0</v>
      </c>
      <c r="BA687" s="80">
        <v>0</v>
      </c>
    </row>
    <row r="688" spans="1:53">
      <c r="A688" s="151" t="s">
        <v>807</v>
      </c>
      <c r="B688" s="80">
        <v>129795.999999999</v>
      </c>
      <c r="C688" s="80">
        <v>129795.999999999</v>
      </c>
      <c r="D688" s="80">
        <v>129795.999999999</v>
      </c>
      <c r="E688" s="80">
        <v>129795.999999999</v>
      </c>
      <c r="F688" s="80">
        <v>129795.999999999</v>
      </c>
      <c r="G688" s="80">
        <v>129795.999999999</v>
      </c>
      <c r="H688" s="80">
        <v>129795.999999999</v>
      </c>
      <c r="I688" s="80">
        <v>129795.999999999</v>
      </c>
      <c r="J688" s="80">
        <v>129795.999999999</v>
      </c>
      <c r="K688" s="80">
        <v>129795.999999999</v>
      </c>
      <c r="L688" s="80">
        <v>129795.999999999</v>
      </c>
      <c r="M688" s="80">
        <v>129795.999999999</v>
      </c>
      <c r="N688" s="80">
        <v>1557552</v>
      </c>
      <c r="O688" s="80">
        <v>129795.999999999</v>
      </c>
      <c r="P688" s="80">
        <v>129795.999999999</v>
      </c>
      <c r="Q688" s="80">
        <v>129795.999999999</v>
      </c>
      <c r="R688" s="80">
        <v>129795.999999999</v>
      </c>
      <c r="S688" s="80">
        <v>129795.999999999</v>
      </c>
      <c r="T688" s="80">
        <v>129795.999999999</v>
      </c>
      <c r="U688" s="80">
        <v>129795.999999999</v>
      </c>
      <c r="V688" s="80">
        <v>129795.999999999</v>
      </c>
      <c r="W688" s="80">
        <v>129795.999999999</v>
      </c>
      <c r="X688" s="80">
        <v>129795.999999999</v>
      </c>
      <c r="Y688" s="80">
        <v>129795.999999999</v>
      </c>
      <c r="Z688" s="80">
        <v>129795.999999999</v>
      </c>
      <c r="AA688" s="80">
        <v>1557552</v>
      </c>
      <c r="AB688" s="80">
        <v>129795.999999999</v>
      </c>
      <c r="AC688" s="80">
        <v>129795.999999999</v>
      </c>
      <c r="AD688" s="80">
        <v>129795.999999999</v>
      </c>
      <c r="AE688" s="80">
        <v>129795.999999999</v>
      </c>
      <c r="AF688" s="80">
        <v>129795.999999999</v>
      </c>
      <c r="AG688" s="80">
        <v>129795.999999999</v>
      </c>
      <c r="AH688" s="80">
        <v>129795.999999999</v>
      </c>
      <c r="AI688" s="80">
        <v>129795.999999999</v>
      </c>
      <c r="AJ688" s="80">
        <v>129795.999999999</v>
      </c>
      <c r="AK688" s="80">
        <v>129795.999999999</v>
      </c>
      <c r="AL688" s="80">
        <v>129795.999999999</v>
      </c>
      <c r="AM688" s="80">
        <v>129795.999999999</v>
      </c>
      <c r="AN688" s="80">
        <v>1557552</v>
      </c>
      <c r="AO688" s="80">
        <v>129795.999999999</v>
      </c>
      <c r="AP688" s="80">
        <v>129795.999999999</v>
      </c>
      <c r="AQ688" s="80">
        <v>129795.999999999</v>
      </c>
      <c r="AR688" s="80">
        <v>129795.999999999</v>
      </c>
      <c r="AS688" s="80">
        <v>129795.999999999</v>
      </c>
      <c r="AT688" s="80">
        <v>129795.999999999</v>
      </c>
      <c r="AU688" s="80">
        <v>129795.999999999</v>
      </c>
      <c r="AV688" s="80">
        <v>129795.999999999</v>
      </c>
      <c r="AW688" s="80">
        <v>129795.999999999</v>
      </c>
      <c r="AX688" s="80">
        <v>129795.999999999</v>
      </c>
      <c r="AY688" s="80">
        <v>129795.999999999</v>
      </c>
      <c r="AZ688" s="80">
        <v>129795.999999999</v>
      </c>
      <c r="BA688" s="80">
        <v>1557552</v>
      </c>
    </row>
    <row r="689" spans="1:53">
      <c r="A689" s="151" t="s">
        <v>808</v>
      </c>
      <c r="B689" s="80">
        <v>0</v>
      </c>
      <c r="C689" s="80">
        <v>0</v>
      </c>
      <c r="D689" s="80">
        <v>0</v>
      </c>
      <c r="E689" s="80">
        <v>0</v>
      </c>
      <c r="F689" s="80">
        <v>0</v>
      </c>
      <c r="G689" s="80">
        <v>0</v>
      </c>
      <c r="H689" s="80">
        <v>0</v>
      </c>
      <c r="I689" s="80">
        <v>0</v>
      </c>
      <c r="J689" s="80">
        <v>0</v>
      </c>
      <c r="K689" s="80">
        <v>0</v>
      </c>
      <c r="L689" s="80">
        <v>0</v>
      </c>
      <c r="M689" s="80">
        <v>0</v>
      </c>
      <c r="N689" s="80">
        <v>0</v>
      </c>
      <c r="O689" s="80">
        <v>0</v>
      </c>
      <c r="P689" s="80">
        <v>0</v>
      </c>
      <c r="Q689" s="80">
        <v>0</v>
      </c>
      <c r="R689" s="80">
        <v>0</v>
      </c>
      <c r="S689" s="80">
        <v>0</v>
      </c>
      <c r="T689" s="80">
        <v>0</v>
      </c>
      <c r="U689" s="80">
        <v>0</v>
      </c>
      <c r="V689" s="80">
        <v>0</v>
      </c>
      <c r="W689" s="80">
        <v>0</v>
      </c>
      <c r="X689" s="80">
        <v>0</v>
      </c>
      <c r="Y689" s="80">
        <v>0</v>
      </c>
      <c r="Z689" s="80">
        <v>0</v>
      </c>
      <c r="AA689" s="80">
        <v>0</v>
      </c>
      <c r="AB689" s="80">
        <v>0</v>
      </c>
      <c r="AC689" s="80">
        <v>0</v>
      </c>
      <c r="AD689" s="80">
        <v>0</v>
      </c>
      <c r="AE689" s="80">
        <v>0</v>
      </c>
      <c r="AF689" s="80">
        <v>0</v>
      </c>
      <c r="AG689" s="80">
        <v>0</v>
      </c>
      <c r="AH689" s="80">
        <v>0</v>
      </c>
      <c r="AI689" s="80">
        <v>0</v>
      </c>
      <c r="AJ689" s="80">
        <v>0</v>
      </c>
      <c r="AK689" s="80">
        <v>0</v>
      </c>
      <c r="AL689" s="80">
        <v>0</v>
      </c>
      <c r="AM689" s="80">
        <v>0</v>
      </c>
      <c r="AN689" s="80">
        <v>0</v>
      </c>
      <c r="AO689" s="80">
        <v>0</v>
      </c>
      <c r="AP689" s="80">
        <v>0</v>
      </c>
      <c r="AQ689" s="80">
        <v>0</v>
      </c>
      <c r="AR689" s="80">
        <v>0</v>
      </c>
      <c r="AS689" s="80">
        <v>0</v>
      </c>
      <c r="AT689" s="80">
        <v>0</v>
      </c>
      <c r="AU689" s="80">
        <v>0</v>
      </c>
      <c r="AV689" s="80">
        <v>0</v>
      </c>
      <c r="AW689" s="80">
        <v>0</v>
      </c>
      <c r="AX689" s="80">
        <v>0</v>
      </c>
      <c r="AY689" s="80">
        <v>0</v>
      </c>
      <c r="AZ689" s="80">
        <v>0</v>
      </c>
      <c r="BA689" s="80">
        <v>0</v>
      </c>
    </row>
    <row r="690" spans="1:53">
      <c r="A690" s="151" t="s">
        <v>809</v>
      </c>
      <c r="B690" s="80">
        <v>15593108.947459601</v>
      </c>
      <c r="C690" s="80">
        <v>15593108.947459601</v>
      </c>
      <c r="D690" s="80">
        <v>15593108.947459601</v>
      </c>
      <c r="E690" s="80">
        <v>15593108.947459601</v>
      </c>
      <c r="F690" s="80">
        <v>15593108.947459601</v>
      </c>
      <c r="G690" s="80">
        <v>15593108.947459601</v>
      </c>
      <c r="H690" s="80">
        <v>15593108.947459601</v>
      </c>
      <c r="I690" s="80">
        <v>15593108.947459601</v>
      </c>
      <c r="J690" s="80">
        <v>15593108.947459601</v>
      </c>
      <c r="K690" s="80">
        <v>15593108.947459601</v>
      </c>
      <c r="L690" s="80">
        <v>15593108.947459601</v>
      </c>
      <c r="M690" s="80">
        <v>15593108.947459601</v>
      </c>
      <c r="N690" s="80">
        <v>187117307.36951599</v>
      </c>
      <c r="O690" s="80">
        <v>17047149.252494499</v>
      </c>
      <c r="P690" s="80">
        <v>17047149.252494499</v>
      </c>
      <c r="Q690" s="80">
        <v>17047149.252494499</v>
      </c>
      <c r="R690" s="80">
        <v>17047149.252494499</v>
      </c>
      <c r="S690" s="80">
        <v>17047149.252494499</v>
      </c>
      <c r="T690" s="80">
        <v>17047149.252494499</v>
      </c>
      <c r="U690" s="80">
        <v>17047149.252494499</v>
      </c>
      <c r="V690" s="80">
        <v>17047149.252494499</v>
      </c>
      <c r="W690" s="80">
        <v>17047149.252494499</v>
      </c>
      <c r="X690" s="80">
        <v>17047149.252494499</v>
      </c>
      <c r="Y690" s="80">
        <v>17047149.252494499</v>
      </c>
      <c r="Z690" s="80">
        <v>17047149.252494499</v>
      </c>
      <c r="AA690" s="80">
        <v>204565791.029935</v>
      </c>
      <c r="AB690" s="80">
        <v>19022617.884772699</v>
      </c>
      <c r="AC690" s="80">
        <v>19022617.884772699</v>
      </c>
      <c r="AD690" s="80">
        <v>19022617.884772699</v>
      </c>
      <c r="AE690" s="80">
        <v>19022617.884772699</v>
      </c>
      <c r="AF690" s="80">
        <v>19022617.884772699</v>
      </c>
      <c r="AG690" s="80">
        <v>19022617.884772699</v>
      </c>
      <c r="AH690" s="80">
        <v>19022617.884772699</v>
      </c>
      <c r="AI690" s="80">
        <v>19022617.884772699</v>
      </c>
      <c r="AJ690" s="80">
        <v>19022617.884772699</v>
      </c>
      <c r="AK690" s="80">
        <v>19022617.884772699</v>
      </c>
      <c r="AL690" s="80">
        <v>19022617.884772699</v>
      </c>
      <c r="AM690" s="80">
        <v>19022617.884772699</v>
      </c>
      <c r="AN690" s="80">
        <v>228271414.61727199</v>
      </c>
      <c r="AO690" s="80">
        <v>20343678.1158791</v>
      </c>
      <c r="AP690" s="80">
        <v>20343678.1158791</v>
      </c>
      <c r="AQ690" s="80">
        <v>20343678.1158791</v>
      </c>
      <c r="AR690" s="80">
        <v>20343678.1158791</v>
      </c>
      <c r="AS690" s="80">
        <v>20343678.1158791</v>
      </c>
      <c r="AT690" s="80">
        <v>20343678.1158791</v>
      </c>
      <c r="AU690" s="80">
        <v>20343678.1158791</v>
      </c>
      <c r="AV690" s="80">
        <v>20343678.1158791</v>
      </c>
      <c r="AW690" s="80">
        <v>20343678.1158791</v>
      </c>
      <c r="AX690" s="80">
        <v>20343678.1158791</v>
      </c>
      <c r="AY690" s="80">
        <v>20343678.1158791</v>
      </c>
      <c r="AZ690" s="80">
        <v>20343678.1158791</v>
      </c>
      <c r="BA690" s="80">
        <v>244124137.390549</v>
      </c>
    </row>
    <row r="691" spans="1:53">
      <c r="A691" s="151" t="s">
        <v>810</v>
      </c>
      <c r="B691" s="80">
        <v>0</v>
      </c>
      <c r="C691" s="80">
        <v>0</v>
      </c>
      <c r="D691" s="80">
        <v>0</v>
      </c>
      <c r="E691" s="80">
        <v>0</v>
      </c>
      <c r="F691" s="80">
        <v>0</v>
      </c>
      <c r="G691" s="80">
        <v>0</v>
      </c>
      <c r="H691" s="80">
        <v>0</v>
      </c>
      <c r="I691" s="80">
        <v>0</v>
      </c>
      <c r="J691" s="80">
        <v>0</v>
      </c>
      <c r="K691" s="80">
        <v>0</v>
      </c>
      <c r="L691" s="80">
        <v>0</v>
      </c>
      <c r="M691" s="80">
        <v>0</v>
      </c>
      <c r="N691" s="80">
        <v>0</v>
      </c>
      <c r="O691" s="80">
        <v>0</v>
      </c>
      <c r="P691" s="80">
        <v>0</v>
      </c>
      <c r="Q691" s="80">
        <v>0</v>
      </c>
      <c r="R691" s="80">
        <v>0</v>
      </c>
      <c r="S691" s="80">
        <v>0</v>
      </c>
      <c r="T691" s="80">
        <v>0</v>
      </c>
      <c r="U691" s="80">
        <v>0</v>
      </c>
      <c r="V691" s="80">
        <v>0</v>
      </c>
      <c r="W691" s="80">
        <v>0</v>
      </c>
      <c r="X691" s="80">
        <v>0</v>
      </c>
      <c r="Y691" s="80">
        <v>0</v>
      </c>
      <c r="Z691" s="80">
        <v>0</v>
      </c>
      <c r="AA691" s="80">
        <v>0</v>
      </c>
      <c r="AB691" s="80">
        <v>0</v>
      </c>
      <c r="AC691" s="80">
        <v>0</v>
      </c>
      <c r="AD691" s="80">
        <v>0</v>
      </c>
      <c r="AE691" s="80">
        <v>0</v>
      </c>
      <c r="AF691" s="80">
        <v>0</v>
      </c>
      <c r="AG691" s="80">
        <v>0</v>
      </c>
      <c r="AH691" s="80">
        <v>0</v>
      </c>
      <c r="AI691" s="80">
        <v>0</v>
      </c>
      <c r="AJ691" s="80">
        <v>0</v>
      </c>
      <c r="AK691" s="80">
        <v>0</v>
      </c>
      <c r="AL691" s="80">
        <v>0</v>
      </c>
      <c r="AM691" s="80">
        <v>0</v>
      </c>
      <c r="AN691" s="80">
        <v>0</v>
      </c>
      <c r="AO691" s="80">
        <v>0</v>
      </c>
      <c r="AP691" s="80">
        <v>0</v>
      </c>
      <c r="AQ691" s="80">
        <v>0</v>
      </c>
      <c r="AR691" s="80">
        <v>0</v>
      </c>
      <c r="AS691" s="80">
        <v>0</v>
      </c>
      <c r="AT691" s="80">
        <v>0</v>
      </c>
      <c r="AU691" s="80">
        <v>0</v>
      </c>
      <c r="AV691" s="80">
        <v>0</v>
      </c>
      <c r="AW691" s="80">
        <v>0</v>
      </c>
      <c r="AX691" s="80">
        <v>0</v>
      </c>
      <c r="AY691" s="80">
        <v>0</v>
      </c>
      <c r="AZ691" s="80">
        <v>0</v>
      </c>
      <c r="BA691" s="80">
        <v>0</v>
      </c>
    </row>
    <row r="692" spans="1:53">
      <c r="A692" s="151" t="s">
        <v>811</v>
      </c>
      <c r="B692" s="80">
        <v>0</v>
      </c>
      <c r="C692" s="80">
        <v>0</v>
      </c>
      <c r="D692" s="80">
        <v>0</v>
      </c>
      <c r="E692" s="80">
        <v>0</v>
      </c>
      <c r="F692" s="80">
        <v>0</v>
      </c>
      <c r="G692" s="80">
        <v>0</v>
      </c>
      <c r="H692" s="80">
        <v>0</v>
      </c>
      <c r="I692" s="80">
        <v>0</v>
      </c>
      <c r="J692" s="80">
        <v>0</v>
      </c>
      <c r="K692" s="80">
        <v>0</v>
      </c>
      <c r="L692" s="80">
        <v>0</v>
      </c>
      <c r="M692" s="80">
        <v>0</v>
      </c>
      <c r="N692" s="80">
        <v>0</v>
      </c>
      <c r="O692" s="80">
        <v>0</v>
      </c>
      <c r="P692" s="80">
        <v>0</v>
      </c>
      <c r="Q692" s="80">
        <v>0</v>
      </c>
      <c r="R692" s="80">
        <v>0</v>
      </c>
      <c r="S692" s="80">
        <v>0</v>
      </c>
      <c r="T692" s="80">
        <v>0</v>
      </c>
      <c r="U692" s="80">
        <v>0</v>
      </c>
      <c r="V692" s="80">
        <v>0</v>
      </c>
      <c r="W692" s="80">
        <v>0</v>
      </c>
      <c r="X692" s="80">
        <v>0</v>
      </c>
      <c r="Y692" s="80">
        <v>0</v>
      </c>
      <c r="Z692" s="80">
        <v>0</v>
      </c>
      <c r="AA692" s="80">
        <v>0</v>
      </c>
      <c r="AB692" s="80">
        <v>0</v>
      </c>
      <c r="AC692" s="80">
        <v>0</v>
      </c>
      <c r="AD692" s="80">
        <v>0</v>
      </c>
      <c r="AE692" s="80">
        <v>0</v>
      </c>
      <c r="AF692" s="80">
        <v>0</v>
      </c>
      <c r="AG692" s="80">
        <v>0</v>
      </c>
      <c r="AH692" s="80">
        <v>0</v>
      </c>
      <c r="AI692" s="80">
        <v>0</v>
      </c>
      <c r="AJ692" s="80">
        <v>0</v>
      </c>
      <c r="AK692" s="80">
        <v>0</v>
      </c>
      <c r="AL692" s="80">
        <v>0</v>
      </c>
      <c r="AM692" s="80">
        <v>0</v>
      </c>
      <c r="AN692" s="80">
        <v>0</v>
      </c>
      <c r="AO692" s="80">
        <v>0</v>
      </c>
      <c r="AP692" s="80">
        <v>0</v>
      </c>
      <c r="AQ692" s="80">
        <v>0</v>
      </c>
      <c r="AR692" s="80">
        <v>0</v>
      </c>
      <c r="AS692" s="80">
        <v>0</v>
      </c>
      <c r="AT692" s="80">
        <v>0</v>
      </c>
      <c r="AU692" s="80">
        <v>0</v>
      </c>
      <c r="AV692" s="80">
        <v>0</v>
      </c>
      <c r="AW692" s="80">
        <v>0</v>
      </c>
      <c r="AX692" s="80">
        <v>0</v>
      </c>
      <c r="AY692" s="80">
        <v>0</v>
      </c>
      <c r="AZ692" s="80">
        <v>0</v>
      </c>
      <c r="BA692" s="80">
        <v>0</v>
      </c>
    </row>
    <row r="693" spans="1:53">
      <c r="A693" s="151" t="s">
        <v>812</v>
      </c>
      <c r="B693" s="80">
        <v>280</v>
      </c>
      <c r="C693" s="80">
        <v>280</v>
      </c>
      <c r="D693" s="80">
        <v>290</v>
      </c>
      <c r="E693" s="80">
        <v>290</v>
      </c>
      <c r="F693" s="80">
        <v>432</v>
      </c>
      <c r="G693" s="80">
        <v>290</v>
      </c>
      <c r="H693" s="80">
        <v>290</v>
      </c>
      <c r="I693" s="80">
        <v>290</v>
      </c>
      <c r="J693" s="80">
        <v>290</v>
      </c>
      <c r="K693" s="80">
        <v>290</v>
      </c>
      <c r="L693" s="80">
        <v>432</v>
      </c>
      <c r="M693" s="80">
        <v>290</v>
      </c>
      <c r="N693" s="80">
        <v>3744</v>
      </c>
      <c r="O693" s="80">
        <v>312</v>
      </c>
      <c r="P693" s="80">
        <v>312</v>
      </c>
      <c r="Q693" s="80">
        <v>312</v>
      </c>
      <c r="R693" s="80">
        <v>312</v>
      </c>
      <c r="S693" s="80">
        <v>312</v>
      </c>
      <c r="T693" s="80">
        <v>312</v>
      </c>
      <c r="U693" s="80">
        <v>312</v>
      </c>
      <c r="V693" s="80">
        <v>312</v>
      </c>
      <c r="W693" s="80">
        <v>312</v>
      </c>
      <c r="X693" s="80">
        <v>312</v>
      </c>
      <c r="Y693" s="80">
        <v>312</v>
      </c>
      <c r="Z693" s="80">
        <v>312</v>
      </c>
      <c r="AA693" s="80">
        <v>3743.99999999999</v>
      </c>
      <c r="AB693" s="80">
        <v>312</v>
      </c>
      <c r="AC693" s="80">
        <v>312</v>
      </c>
      <c r="AD693" s="80">
        <v>312</v>
      </c>
      <c r="AE693" s="80">
        <v>312</v>
      </c>
      <c r="AF693" s="80">
        <v>312</v>
      </c>
      <c r="AG693" s="80">
        <v>312</v>
      </c>
      <c r="AH693" s="80">
        <v>312</v>
      </c>
      <c r="AI693" s="80">
        <v>312</v>
      </c>
      <c r="AJ693" s="80">
        <v>312</v>
      </c>
      <c r="AK693" s="80">
        <v>312</v>
      </c>
      <c r="AL693" s="80">
        <v>312</v>
      </c>
      <c r="AM693" s="80">
        <v>312</v>
      </c>
      <c r="AN693" s="80">
        <v>3743.99999999999</v>
      </c>
      <c r="AO693" s="80">
        <v>312</v>
      </c>
      <c r="AP693" s="80">
        <v>312</v>
      </c>
      <c r="AQ693" s="80">
        <v>312</v>
      </c>
      <c r="AR693" s="80">
        <v>312</v>
      </c>
      <c r="AS693" s="80">
        <v>312</v>
      </c>
      <c r="AT693" s="80">
        <v>312</v>
      </c>
      <c r="AU693" s="80">
        <v>312</v>
      </c>
      <c r="AV693" s="80">
        <v>312</v>
      </c>
      <c r="AW693" s="80">
        <v>312</v>
      </c>
      <c r="AX693" s="80">
        <v>312</v>
      </c>
      <c r="AY693" s="80">
        <v>312</v>
      </c>
      <c r="AZ693" s="80">
        <v>312</v>
      </c>
      <c r="BA693" s="80">
        <v>3743.99999999999</v>
      </c>
    </row>
    <row r="694" spans="1:53">
      <c r="A694" s="151" t="s">
        <v>813</v>
      </c>
      <c r="B694" s="80">
        <v>0</v>
      </c>
      <c r="C694" s="80">
        <v>0</v>
      </c>
      <c r="D694" s="80">
        <v>0</v>
      </c>
      <c r="E694" s="80">
        <v>0</v>
      </c>
      <c r="F694" s="80">
        <v>0</v>
      </c>
      <c r="G694" s="80">
        <v>0</v>
      </c>
      <c r="H694" s="80">
        <v>0</v>
      </c>
      <c r="I694" s="80">
        <v>0</v>
      </c>
      <c r="J694" s="80">
        <v>0</v>
      </c>
      <c r="K694" s="80">
        <v>0</v>
      </c>
      <c r="L694" s="80">
        <v>0</v>
      </c>
      <c r="M694" s="80">
        <v>0</v>
      </c>
      <c r="N694" s="80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80">
        <v>0</v>
      </c>
      <c r="U694" s="80">
        <v>0</v>
      </c>
      <c r="V694" s="80">
        <v>0</v>
      </c>
      <c r="W694" s="80">
        <v>0</v>
      </c>
      <c r="X694" s="80">
        <v>0</v>
      </c>
      <c r="Y694" s="80">
        <v>0</v>
      </c>
      <c r="Z694" s="80">
        <v>0</v>
      </c>
      <c r="AA694" s="80">
        <v>0</v>
      </c>
      <c r="AB694" s="80">
        <v>0</v>
      </c>
      <c r="AC694" s="80">
        <v>0</v>
      </c>
      <c r="AD694" s="80">
        <v>0</v>
      </c>
      <c r="AE694" s="80">
        <v>0</v>
      </c>
      <c r="AF694" s="80">
        <v>0</v>
      </c>
      <c r="AG694" s="80">
        <v>0</v>
      </c>
      <c r="AH694" s="80">
        <v>0</v>
      </c>
      <c r="AI694" s="80">
        <v>0</v>
      </c>
      <c r="AJ694" s="80">
        <v>0</v>
      </c>
      <c r="AK694" s="80">
        <v>0</v>
      </c>
      <c r="AL694" s="80">
        <v>0</v>
      </c>
      <c r="AM694" s="80">
        <v>0</v>
      </c>
      <c r="AN694" s="80">
        <v>0</v>
      </c>
      <c r="AO694" s="80">
        <v>0</v>
      </c>
      <c r="AP694" s="80">
        <v>0</v>
      </c>
      <c r="AQ694" s="80">
        <v>0</v>
      </c>
      <c r="AR694" s="80">
        <v>0</v>
      </c>
      <c r="AS694" s="80">
        <v>0</v>
      </c>
      <c r="AT694" s="80">
        <v>0</v>
      </c>
      <c r="AU694" s="80">
        <v>0</v>
      </c>
      <c r="AV694" s="80">
        <v>0</v>
      </c>
      <c r="AW694" s="80">
        <v>0</v>
      </c>
      <c r="AX694" s="80">
        <v>0</v>
      </c>
      <c r="AY694" s="80">
        <v>0</v>
      </c>
      <c r="AZ694" s="80">
        <v>0</v>
      </c>
      <c r="BA694" s="80">
        <v>0</v>
      </c>
    </row>
    <row r="695" spans="1:53">
      <c r="A695" s="151" t="s">
        <v>814</v>
      </c>
      <c r="B695" s="80">
        <v>16110778.703457201</v>
      </c>
      <c r="C695" s="80">
        <v>10497375.691190099</v>
      </c>
      <c r="D695" s="80">
        <v>10603411.780849701</v>
      </c>
      <c r="E695" s="80">
        <v>11483168.200042799</v>
      </c>
      <c r="F695" s="80">
        <v>13767035.513207899</v>
      </c>
      <c r="G695" s="80">
        <v>14733989.880879899</v>
      </c>
      <c r="H695" s="80">
        <v>15436184.3642978</v>
      </c>
      <c r="I695" s="80">
        <v>19179573.502716798</v>
      </c>
      <c r="J695" s="80">
        <v>14429396.623994401</v>
      </c>
      <c r="K695" s="80">
        <v>12637619.3516447</v>
      </c>
      <c r="L695" s="80">
        <v>10160855.9911646</v>
      </c>
      <c r="M695" s="80">
        <v>11137802.4171855</v>
      </c>
      <c r="N695" s="80">
        <v>160177192.020632</v>
      </c>
      <c r="O695" s="80">
        <v>13743467.069129201</v>
      </c>
      <c r="P695" s="80">
        <v>8710645.0066855401</v>
      </c>
      <c r="Q695" s="80">
        <v>8985304.4266470093</v>
      </c>
      <c r="R695" s="80">
        <v>9693618.2777864002</v>
      </c>
      <c r="S695" s="80">
        <v>11667887.123706101</v>
      </c>
      <c r="T695" s="80">
        <v>12520721.4274555</v>
      </c>
      <c r="U695" s="80">
        <v>13165470.906847799</v>
      </c>
      <c r="V695" s="80">
        <v>16320813.188720601</v>
      </c>
      <c r="W695" s="80">
        <v>12315209.224825</v>
      </c>
      <c r="X695" s="80">
        <v>10712831.664315</v>
      </c>
      <c r="Y695" s="80">
        <v>8649668.4829343501</v>
      </c>
      <c r="Z695" s="80">
        <v>9547830.6431922596</v>
      </c>
      <c r="AA695" s="80">
        <v>136033467.44224501</v>
      </c>
      <c r="AB695" s="80">
        <v>13574045.359337499</v>
      </c>
      <c r="AC695" s="80">
        <v>8626048.6393970698</v>
      </c>
      <c r="AD695" s="80">
        <v>8842376.4817025494</v>
      </c>
      <c r="AE695" s="80">
        <v>9541911.3503335491</v>
      </c>
      <c r="AF695" s="80">
        <v>11503766.493758099</v>
      </c>
      <c r="AG695" s="80">
        <v>12415920.072276199</v>
      </c>
      <c r="AH695" s="80">
        <v>13050393.9920762</v>
      </c>
      <c r="AI695" s="80">
        <v>16170663.319424501</v>
      </c>
      <c r="AJ695" s="80">
        <v>12209303.0258683</v>
      </c>
      <c r="AK695" s="80">
        <v>10646575.353121201</v>
      </c>
      <c r="AL695" s="80">
        <v>8538243.9504672494</v>
      </c>
      <c r="AM695" s="80">
        <v>9458975.1169301402</v>
      </c>
      <c r="AN695" s="80">
        <v>134578223.15469199</v>
      </c>
      <c r="AO695" s="80">
        <v>13484274.806882299</v>
      </c>
      <c r="AP695" s="80">
        <v>8558435.9273140095</v>
      </c>
      <c r="AQ695" s="80">
        <v>8747956.7502548601</v>
      </c>
      <c r="AR695" s="80">
        <v>9440738.86531079</v>
      </c>
      <c r="AS695" s="80">
        <v>11433741.0829338</v>
      </c>
      <c r="AT695" s="80">
        <v>12379146.881821999</v>
      </c>
      <c r="AU695" s="80">
        <v>13019700.198248699</v>
      </c>
      <c r="AV695" s="80">
        <v>16124955.760871699</v>
      </c>
      <c r="AW695" s="80">
        <v>12196517.7609357</v>
      </c>
      <c r="AX695" s="80">
        <v>10634719.8600774</v>
      </c>
      <c r="AY695" s="80">
        <v>8538056.7361776996</v>
      </c>
      <c r="AZ695" s="80">
        <v>9473416.4700825904</v>
      </c>
      <c r="BA695" s="80">
        <v>134031661.10091101</v>
      </c>
    </row>
    <row r="696" spans="1:53">
      <c r="A696" s="151" t="s">
        <v>815</v>
      </c>
      <c r="B696" s="80">
        <v>1359640.3589870301</v>
      </c>
      <c r="C696" s="80">
        <v>1280676.75263077</v>
      </c>
      <c r="D696" s="80">
        <v>1349942.8390300099</v>
      </c>
      <c r="E696" s="80">
        <v>323399.16539985797</v>
      </c>
      <c r="F696" s="80">
        <v>359269.99518581101</v>
      </c>
      <c r="G696" s="80">
        <v>367786.56126039999</v>
      </c>
      <c r="H696" s="80">
        <v>379300.11032719997</v>
      </c>
      <c r="I696" s="80">
        <v>441609.983368274</v>
      </c>
      <c r="J696" s="80">
        <v>334376.31934636697</v>
      </c>
      <c r="K696" s="80">
        <v>304425.355481109</v>
      </c>
      <c r="L696" s="80">
        <v>263803.06917198998</v>
      </c>
      <c r="M696" s="80">
        <v>270966.35001483298</v>
      </c>
      <c r="N696" s="80">
        <v>7035196.8602036703</v>
      </c>
      <c r="O696" s="80">
        <v>399383.64179656497</v>
      </c>
      <c r="P696" s="80">
        <v>328969.51700419502</v>
      </c>
      <c r="Q696" s="80">
        <v>343103.56653145299</v>
      </c>
      <c r="R696" s="80">
        <v>356058.94900321402</v>
      </c>
      <c r="S696" s="80">
        <v>380325.499576198</v>
      </c>
      <c r="T696" s="80">
        <v>366487.69654007797</v>
      </c>
      <c r="U696" s="80">
        <v>374730.54386506602</v>
      </c>
      <c r="V696" s="80">
        <v>421456.003027172</v>
      </c>
      <c r="W696" s="80">
        <v>334201.833062038</v>
      </c>
      <c r="X696" s="80">
        <v>313473.15993018099</v>
      </c>
      <c r="Y696" s="80">
        <v>284467.67383908201</v>
      </c>
      <c r="Z696" s="80">
        <v>288783.37078694499</v>
      </c>
      <c r="AA696" s="80">
        <v>4191441.4549621898</v>
      </c>
      <c r="AB696" s="80">
        <v>410334.332870688</v>
      </c>
      <c r="AC696" s="80">
        <v>340477.89697142498</v>
      </c>
      <c r="AD696" s="80">
        <v>354600.70905947301</v>
      </c>
      <c r="AE696" s="80">
        <v>367546.52336565102</v>
      </c>
      <c r="AF696" s="80">
        <v>391488.55210051499</v>
      </c>
      <c r="AG696" s="80">
        <v>377578.85345050198</v>
      </c>
      <c r="AH696" s="80">
        <v>385690.29338566901</v>
      </c>
      <c r="AI696" s="80">
        <v>432315.54655566998</v>
      </c>
      <c r="AJ696" s="80">
        <v>345189.376723814</v>
      </c>
      <c r="AK696" s="80">
        <v>324763.95709146501</v>
      </c>
      <c r="AL696" s="80">
        <v>295703.93859088398</v>
      </c>
      <c r="AM696" s="80">
        <v>299874.55553364102</v>
      </c>
      <c r="AN696" s="80">
        <v>4325564.5356994001</v>
      </c>
      <c r="AO696" s="80">
        <v>406159.447808308</v>
      </c>
      <c r="AP696" s="80">
        <v>336332.93704362999</v>
      </c>
      <c r="AQ696" s="80">
        <v>350496.82928834902</v>
      </c>
      <c r="AR696" s="80">
        <v>363409.853337434</v>
      </c>
      <c r="AS696" s="80">
        <v>387426.45975350199</v>
      </c>
      <c r="AT696" s="80">
        <v>373449.980857205</v>
      </c>
      <c r="AU696" s="80">
        <v>381532.794738981</v>
      </c>
      <c r="AV696" s="80">
        <v>428139.898544561</v>
      </c>
      <c r="AW696" s="80">
        <v>340956.71439282002</v>
      </c>
      <c r="AX696" s="80">
        <v>320468.94355899002</v>
      </c>
      <c r="AY696" s="80">
        <v>291360.24938659399</v>
      </c>
      <c r="AZ696" s="80">
        <v>295610.63634870702</v>
      </c>
      <c r="BA696" s="80">
        <v>4275344.7450590804</v>
      </c>
    </row>
    <row r="697" spans="1:53">
      <c r="A697" s="151" t="s">
        <v>816</v>
      </c>
      <c r="B697" s="80">
        <v>0</v>
      </c>
      <c r="C697" s="80">
        <v>0</v>
      </c>
      <c r="D697" s="80">
        <v>0</v>
      </c>
      <c r="E697" s="80">
        <v>0</v>
      </c>
      <c r="F697" s="80">
        <v>0</v>
      </c>
      <c r="G697" s="80">
        <v>0</v>
      </c>
      <c r="H697" s="80">
        <v>0</v>
      </c>
      <c r="I697" s="80">
        <v>0</v>
      </c>
      <c r="J697" s="80">
        <v>0</v>
      </c>
      <c r="K697" s="80">
        <v>0</v>
      </c>
      <c r="L697" s="80">
        <v>0</v>
      </c>
      <c r="M697" s="80">
        <v>0</v>
      </c>
      <c r="N697" s="80">
        <v>0</v>
      </c>
      <c r="O697" s="80">
        <v>0</v>
      </c>
      <c r="P697" s="80">
        <v>0</v>
      </c>
      <c r="Q697" s="80">
        <v>0</v>
      </c>
      <c r="R697" s="80">
        <v>0</v>
      </c>
      <c r="S697" s="80">
        <v>0</v>
      </c>
      <c r="T697" s="80">
        <v>0</v>
      </c>
      <c r="U697" s="80">
        <v>0</v>
      </c>
      <c r="V697" s="80">
        <v>0</v>
      </c>
      <c r="W697" s="80">
        <v>0</v>
      </c>
      <c r="X697" s="80">
        <v>0</v>
      </c>
      <c r="Y697" s="80">
        <v>0</v>
      </c>
      <c r="Z697" s="80">
        <v>0</v>
      </c>
      <c r="AA697" s="80">
        <v>0</v>
      </c>
      <c r="AB697" s="80">
        <v>0</v>
      </c>
      <c r="AC697" s="80">
        <v>0</v>
      </c>
      <c r="AD697" s="80">
        <v>0</v>
      </c>
      <c r="AE697" s="80">
        <v>0</v>
      </c>
      <c r="AF697" s="80">
        <v>0</v>
      </c>
      <c r="AG697" s="80">
        <v>0</v>
      </c>
      <c r="AH697" s="80">
        <v>0</v>
      </c>
      <c r="AI697" s="80">
        <v>0</v>
      </c>
      <c r="AJ697" s="80">
        <v>0</v>
      </c>
      <c r="AK697" s="80">
        <v>0</v>
      </c>
      <c r="AL697" s="80">
        <v>0</v>
      </c>
      <c r="AM697" s="80">
        <v>0</v>
      </c>
      <c r="AN697" s="80">
        <v>0</v>
      </c>
      <c r="AO697" s="80">
        <v>0</v>
      </c>
      <c r="AP697" s="80">
        <v>0</v>
      </c>
      <c r="AQ697" s="80">
        <v>0</v>
      </c>
      <c r="AR697" s="80">
        <v>0</v>
      </c>
      <c r="AS697" s="80">
        <v>0</v>
      </c>
      <c r="AT697" s="80">
        <v>0</v>
      </c>
      <c r="AU697" s="80">
        <v>0</v>
      </c>
      <c r="AV697" s="80">
        <v>0</v>
      </c>
      <c r="AW697" s="80">
        <v>0</v>
      </c>
      <c r="AX697" s="80">
        <v>0</v>
      </c>
      <c r="AY697" s="80">
        <v>0</v>
      </c>
      <c r="AZ697" s="80">
        <v>0</v>
      </c>
      <c r="BA697" s="80">
        <v>0</v>
      </c>
    </row>
    <row r="698" spans="1:53">
      <c r="A698" s="151" t="s">
        <v>817</v>
      </c>
      <c r="B698" s="80">
        <v>0</v>
      </c>
      <c r="C698" s="80">
        <v>0</v>
      </c>
      <c r="D698" s="80">
        <v>0</v>
      </c>
      <c r="E698" s="80">
        <v>0</v>
      </c>
      <c r="F698" s="80">
        <v>0</v>
      </c>
      <c r="G698" s="80">
        <v>0</v>
      </c>
      <c r="H698" s="80">
        <v>0</v>
      </c>
      <c r="I698" s="80">
        <v>0</v>
      </c>
      <c r="J698" s="80">
        <v>0</v>
      </c>
      <c r="K698" s="80">
        <v>0</v>
      </c>
      <c r="L698" s="80">
        <v>0</v>
      </c>
      <c r="M698" s="80">
        <v>0</v>
      </c>
      <c r="N698" s="80">
        <v>0</v>
      </c>
      <c r="O698" s="80">
        <v>0</v>
      </c>
      <c r="P698" s="80">
        <v>0</v>
      </c>
      <c r="Q698" s="80">
        <v>0</v>
      </c>
      <c r="R698" s="80">
        <v>0</v>
      </c>
      <c r="S698" s="80">
        <v>0</v>
      </c>
      <c r="T698" s="80">
        <v>0</v>
      </c>
      <c r="U698" s="80">
        <v>0</v>
      </c>
      <c r="V698" s="80">
        <v>0</v>
      </c>
      <c r="W698" s="80">
        <v>0</v>
      </c>
      <c r="X698" s="80">
        <v>0</v>
      </c>
      <c r="Y698" s="80">
        <v>0</v>
      </c>
      <c r="Z698" s="80">
        <v>0</v>
      </c>
      <c r="AA698" s="80">
        <v>0</v>
      </c>
      <c r="AB698" s="80">
        <v>0</v>
      </c>
      <c r="AC698" s="80">
        <v>0</v>
      </c>
      <c r="AD698" s="80">
        <v>0</v>
      </c>
      <c r="AE698" s="80">
        <v>0</v>
      </c>
      <c r="AF698" s="80">
        <v>0</v>
      </c>
      <c r="AG698" s="80">
        <v>0</v>
      </c>
      <c r="AH698" s="80">
        <v>0</v>
      </c>
      <c r="AI698" s="80">
        <v>0</v>
      </c>
      <c r="AJ698" s="80">
        <v>0</v>
      </c>
      <c r="AK698" s="80">
        <v>0</v>
      </c>
      <c r="AL698" s="80">
        <v>0</v>
      </c>
      <c r="AM698" s="80">
        <v>0</v>
      </c>
      <c r="AN698" s="80">
        <v>0</v>
      </c>
      <c r="AO698" s="80">
        <v>0</v>
      </c>
      <c r="AP698" s="80">
        <v>0</v>
      </c>
      <c r="AQ698" s="80">
        <v>0</v>
      </c>
      <c r="AR698" s="80">
        <v>0</v>
      </c>
      <c r="AS698" s="80">
        <v>0</v>
      </c>
      <c r="AT698" s="80">
        <v>0</v>
      </c>
      <c r="AU698" s="80">
        <v>0</v>
      </c>
      <c r="AV698" s="80">
        <v>0</v>
      </c>
      <c r="AW698" s="80">
        <v>0</v>
      </c>
      <c r="AX698" s="80">
        <v>0</v>
      </c>
      <c r="AY698" s="80">
        <v>0</v>
      </c>
      <c r="AZ698" s="80">
        <v>0</v>
      </c>
      <c r="BA698" s="80">
        <v>0</v>
      </c>
    </row>
    <row r="699" spans="1:53">
      <c r="A699" s="151" t="s">
        <v>818</v>
      </c>
      <c r="B699" s="80">
        <v>0</v>
      </c>
      <c r="C699" s="80">
        <v>0</v>
      </c>
      <c r="D699" s="80">
        <v>0</v>
      </c>
      <c r="E699" s="80">
        <v>0</v>
      </c>
      <c r="F699" s="80">
        <v>0</v>
      </c>
      <c r="G699" s="80">
        <v>0</v>
      </c>
      <c r="H699" s="80">
        <v>0</v>
      </c>
      <c r="I699" s="80">
        <v>0</v>
      </c>
      <c r="J699" s="80">
        <v>0</v>
      </c>
      <c r="K699" s="80">
        <v>0</v>
      </c>
      <c r="L699" s="80">
        <v>0</v>
      </c>
      <c r="M699" s="80">
        <v>0</v>
      </c>
      <c r="N699" s="80">
        <v>0</v>
      </c>
      <c r="O699" s="80">
        <v>0</v>
      </c>
      <c r="P699" s="80">
        <v>0</v>
      </c>
      <c r="Q699" s="80">
        <v>0</v>
      </c>
      <c r="R699" s="80">
        <v>0</v>
      </c>
      <c r="S699" s="80">
        <v>0</v>
      </c>
      <c r="T699" s="80">
        <v>0</v>
      </c>
      <c r="U699" s="80">
        <v>0</v>
      </c>
      <c r="V699" s="80">
        <v>0</v>
      </c>
      <c r="W699" s="80">
        <v>0</v>
      </c>
      <c r="X699" s="80">
        <v>0</v>
      </c>
      <c r="Y699" s="80">
        <v>0</v>
      </c>
      <c r="Z699" s="80">
        <v>0</v>
      </c>
      <c r="AA699" s="80">
        <v>0</v>
      </c>
      <c r="AB699" s="80">
        <v>0</v>
      </c>
      <c r="AC699" s="80">
        <v>0</v>
      </c>
      <c r="AD699" s="80">
        <v>0</v>
      </c>
      <c r="AE699" s="80">
        <v>0</v>
      </c>
      <c r="AF699" s="80">
        <v>0</v>
      </c>
      <c r="AG699" s="80">
        <v>0</v>
      </c>
      <c r="AH699" s="80">
        <v>0</v>
      </c>
      <c r="AI699" s="80">
        <v>0</v>
      </c>
      <c r="AJ699" s="80">
        <v>0</v>
      </c>
      <c r="AK699" s="80">
        <v>0</v>
      </c>
      <c r="AL699" s="80">
        <v>0</v>
      </c>
      <c r="AM699" s="80">
        <v>0</v>
      </c>
      <c r="AN699" s="80">
        <v>0</v>
      </c>
      <c r="AO699" s="80">
        <v>0</v>
      </c>
      <c r="AP699" s="80">
        <v>0</v>
      </c>
      <c r="AQ699" s="80">
        <v>0</v>
      </c>
      <c r="AR699" s="80">
        <v>0</v>
      </c>
      <c r="AS699" s="80">
        <v>0</v>
      </c>
      <c r="AT699" s="80">
        <v>0</v>
      </c>
      <c r="AU699" s="80">
        <v>0</v>
      </c>
      <c r="AV699" s="80">
        <v>0</v>
      </c>
      <c r="AW699" s="80">
        <v>0</v>
      </c>
      <c r="AX699" s="80">
        <v>0</v>
      </c>
      <c r="AY699" s="80">
        <v>0</v>
      </c>
      <c r="AZ699" s="80">
        <v>0</v>
      </c>
      <c r="BA699" s="80">
        <v>0</v>
      </c>
    </row>
    <row r="700" spans="1:53">
      <c r="A700" s="151" t="s">
        <v>819</v>
      </c>
      <c r="B700" s="80">
        <v>0</v>
      </c>
      <c r="C700" s="80">
        <v>0</v>
      </c>
      <c r="D700" s="80">
        <v>0</v>
      </c>
      <c r="E700" s="80">
        <v>0</v>
      </c>
      <c r="F700" s="80">
        <v>0</v>
      </c>
      <c r="G700" s="80">
        <v>0</v>
      </c>
      <c r="H700" s="80">
        <v>0</v>
      </c>
      <c r="I700" s="80">
        <v>0</v>
      </c>
      <c r="J700" s="80">
        <v>0</v>
      </c>
      <c r="K700" s="80">
        <v>0</v>
      </c>
      <c r="L700" s="80">
        <v>0</v>
      </c>
      <c r="M700" s="80">
        <v>0</v>
      </c>
      <c r="N700" s="80">
        <v>0</v>
      </c>
      <c r="O700" s="80">
        <v>0</v>
      </c>
      <c r="P700" s="80">
        <v>0</v>
      </c>
      <c r="Q700" s="80">
        <v>0</v>
      </c>
      <c r="R700" s="80">
        <v>0</v>
      </c>
      <c r="S700" s="80">
        <v>0</v>
      </c>
      <c r="T700" s="80">
        <v>0</v>
      </c>
      <c r="U700" s="80">
        <v>0</v>
      </c>
      <c r="V700" s="80">
        <v>0</v>
      </c>
      <c r="W700" s="80">
        <v>0</v>
      </c>
      <c r="X700" s="80">
        <v>0</v>
      </c>
      <c r="Y700" s="80">
        <v>0</v>
      </c>
      <c r="Z700" s="80">
        <v>0</v>
      </c>
      <c r="AA700" s="80">
        <v>0</v>
      </c>
      <c r="AB700" s="80">
        <v>0</v>
      </c>
      <c r="AC700" s="80">
        <v>0</v>
      </c>
      <c r="AD700" s="80">
        <v>0</v>
      </c>
      <c r="AE700" s="80">
        <v>0</v>
      </c>
      <c r="AF700" s="80">
        <v>0</v>
      </c>
      <c r="AG700" s="80">
        <v>0</v>
      </c>
      <c r="AH700" s="80">
        <v>0</v>
      </c>
      <c r="AI700" s="80">
        <v>0</v>
      </c>
      <c r="AJ700" s="80">
        <v>0</v>
      </c>
      <c r="AK700" s="80">
        <v>0</v>
      </c>
      <c r="AL700" s="80">
        <v>0</v>
      </c>
      <c r="AM700" s="80">
        <v>0</v>
      </c>
      <c r="AN700" s="80">
        <v>0</v>
      </c>
      <c r="AO700" s="80">
        <v>0</v>
      </c>
      <c r="AP700" s="80">
        <v>0</v>
      </c>
      <c r="AQ700" s="80">
        <v>0</v>
      </c>
      <c r="AR700" s="80">
        <v>0</v>
      </c>
      <c r="AS700" s="80">
        <v>0</v>
      </c>
      <c r="AT700" s="80">
        <v>0</v>
      </c>
      <c r="AU700" s="80">
        <v>0</v>
      </c>
      <c r="AV700" s="80">
        <v>0</v>
      </c>
      <c r="AW700" s="80">
        <v>0</v>
      </c>
      <c r="AX700" s="80">
        <v>0</v>
      </c>
      <c r="AY700" s="80">
        <v>0</v>
      </c>
      <c r="AZ700" s="80">
        <v>0</v>
      </c>
      <c r="BA700" s="80">
        <v>0</v>
      </c>
    </row>
    <row r="701" spans="1:53">
      <c r="A701" s="151" t="s">
        <v>820</v>
      </c>
      <c r="B701" s="80">
        <v>0</v>
      </c>
      <c r="C701" s="80">
        <v>0</v>
      </c>
      <c r="D701" s="80">
        <v>0</v>
      </c>
      <c r="E701" s="80">
        <v>0</v>
      </c>
      <c r="F701" s="80">
        <v>0</v>
      </c>
      <c r="G701" s="80">
        <v>0</v>
      </c>
      <c r="H701" s="80">
        <v>0</v>
      </c>
      <c r="I701" s="80">
        <v>0</v>
      </c>
      <c r="J701" s="80">
        <v>0</v>
      </c>
      <c r="K701" s="80">
        <v>0</v>
      </c>
      <c r="L701" s="80">
        <v>0</v>
      </c>
      <c r="M701" s="80">
        <v>0</v>
      </c>
      <c r="N701" s="80">
        <v>0</v>
      </c>
      <c r="O701" s="80">
        <v>0</v>
      </c>
      <c r="P701" s="80">
        <v>0</v>
      </c>
      <c r="Q701" s="80">
        <v>0</v>
      </c>
      <c r="R701" s="80">
        <v>0</v>
      </c>
      <c r="S701" s="80">
        <v>0</v>
      </c>
      <c r="T701" s="80">
        <v>0</v>
      </c>
      <c r="U701" s="80">
        <v>0</v>
      </c>
      <c r="V701" s="80">
        <v>0</v>
      </c>
      <c r="W701" s="80">
        <v>0</v>
      </c>
      <c r="X701" s="80">
        <v>0</v>
      </c>
      <c r="Y701" s="80">
        <v>0</v>
      </c>
      <c r="Z701" s="80">
        <v>0</v>
      </c>
      <c r="AA701" s="80">
        <v>0</v>
      </c>
      <c r="AB701" s="80">
        <v>0</v>
      </c>
      <c r="AC701" s="80">
        <v>0</v>
      </c>
      <c r="AD701" s="80">
        <v>0</v>
      </c>
      <c r="AE701" s="80">
        <v>0</v>
      </c>
      <c r="AF701" s="80">
        <v>0</v>
      </c>
      <c r="AG701" s="80">
        <v>0</v>
      </c>
      <c r="AH701" s="80">
        <v>0</v>
      </c>
      <c r="AI701" s="80">
        <v>0</v>
      </c>
      <c r="AJ701" s="80">
        <v>0</v>
      </c>
      <c r="AK701" s="80">
        <v>0</v>
      </c>
      <c r="AL701" s="80">
        <v>0</v>
      </c>
      <c r="AM701" s="80">
        <v>0</v>
      </c>
      <c r="AN701" s="80">
        <v>0</v>
      </c>
      <c r="AO701" s="80">
        <v>0</v>
      </c>
      <c r="AP701" s="80">
        <v>0</v>
      </c>
      <c r="AQ701" s="80">
        <v>0</v>
      </c>
      <c r="AR701" s="80">
        <v>0</v>
      </c>
      <c r="AS701" s="80">
        <v>0</v>
      </c>
      <c r="AT701" s="80">
        <v>0</v>
      </c>
      <c r="AU701" s="80">
        <v>0</v>
      </c>
      <c r="AV701" s="80">
        <v>0</v>
      </c>
      <c r="AW701" s="80">
        <v>0</v>
      </c>
      <c r="AX701" s="80">
        <v>0</v>
      </c>
      <c r="AY701" s="80">
        <v>0</v>
      </c>
      <c r="AZ701" s="80">
        <v>0</v>
      </c>
      <c r="BA701" s="80">
        <v>0</v>
      </c>
    </row>
    <row r="702" spans="1:53">
      <c r="A702" s="151" t="s">
        <v>821</v>
      </c>
      <c r="B702" s="80">
        <v>0</v>
      </c>
      <c r="C702" s="80">
        <v>0</v>
      </c>
      <c r="D702" s="80">
        <v>0</v>
      </c>
      <c r="E702" s="80">
        <v>0</v>
      </c>
      <c r="F702" s="80">
        <v>0</v>
      </c>
      <c r="G702" s="80">
        <v>0</v>
      </c>
      <c r="H702" s="80">
        <v>0</v>
      </c>
      <c r="I702" s="80">
        <v>0</v>
      </c>
      <c r="J702" s="80">
        <v>0</v>
      </c>
      <c r="K702" s="80">
        <v>0</v>
      </c>
      <c r="L702" s="80">
        <v>0</v>
      </c>
      <c r="M702" s="80">
        <v>0</v>
      </c>
      <c r="N702" s="80">
        <v>0</v>
      </c>
      <c r="O702" s="80">
        <v>0</v>
      </c>
      <c r="P702" s="80">
        <v>0</v>
      </c>
      <c r="Q702" s="80">
        <v>0</v>
      </c>
      <c r="R702" s="80">
        <v>0</v>
      </c>
      <c r="S702" s="80">
        <v>0</v>
      </c>
      <c r="T702" s="80">
        <v>0</v>
      </c>
      <c r="U702" s="80">
        <v>0</v>
      </c>
      <c r="V702" s="80">
        <v>0</v>
      </c>
      <c r="W702" s="80">
        <v>0</v>
      </c>
      <c r="X702" s="80">
        <v>0</v>
      </c>
      <c r="Y702" s="80">
        <v>0</v>
      </c>
      <c r="Z702" s="80">
        <v>0</v>
      </c>
      <c r="AA702" s="80">
        <v>0</v>
      </c>
      <c r="AB702" s="80">
        <v>0</v>
      </c>
      <c r="AC702" s="80">
        <v>0</v>
      </c>
      <c r="AD702" s="80">
        <v>0</v>
      </c>
      <c r="AE702" s="80">
        <v>0</v>
      </c>
      <c r="AF702" s="80">
        <v>0</v>
      </c>
      <c r="AG702" s="80">
        <v>0</v>
      </c>
      <c r="AH702" s="80">
        <v>0</v>
      </c>
      <c r="AI702" s="80">
        <v>0</v>
      </c>
      <c r="AJ702" s="80">
        <v>0</v>
      </c>
      <c r="AK702" s="80">
        <v>0</v>
      </c>
      <c r="AL702" s="80">
        <v>0</v>
      </c>
      <c r="AM702" s="80">
        <v>0</v>
      </c>
      <c r="AN702" s="80">
        <v>0</v>
      </c>
      <c r="AO702" s="80">
        <v>0</v>
      </c>
      <c r="AP702" s="80">
        <v>0</v>
      </c>
      <c r="AQ702" s="80">
        <v>0</v>
      </c>
      <c r="AR702" s="80">
        <v>0</v>
      </c>
      <c r="AS702" s="80">
        <v>0</v>
      </c>
      <c r="AT702" s="80">
        <v>0</v>
      </c>
      <c r="AU702" s="80">
        <v>0</v>
      </c>
      <c r="AV702" s="80">
        <v>0</v>
      </c>
      <c r="AW702" s="80">
        <v>0</v>
      </c>
      <c r="AX702" s="80">
        <v>0</v>
      </c>
      <c r="AY702" s="80">
        <v>0</v>
      </c>
      <c r="AZ702" s="80">
        <v>0</v>
      </c>
      <c r="BA702" s="80">
        <v>0</v>
      </c>
    </row>
    <row r="703" spans="1:53">
      <c r="A703" s="151" t="s">
        <v>822</v>
      </c>
      <c r="B703" s="80">
        <v>0</v>
      </c>
      <c r="C703" s="80">
        <v>0</v>
      </c>
      <c r="D703" s="80">
        <v>0</v>
      </c>
      <c r="E703" s="80">
        <v>0</v>
      </c>
      <c r="F703" s="80">
        <v>0</v>
      </c>
      <c r="G703" s="80">
        <v>0</v>
      </c>
      <c r="H703" s="80">
        <v>0</v>
      </c>
      <c r="I703" s="80">
        <v>0</v>
      </c>
      <c r="J703" s="80">
        <v>0</v>
      </c>
      <c r="K703" s="80">
        <v>0</v>
      </c>
      <c r="L703" s="80">
        <v>0</v>
      </c>
      <c r="M703" s="80">
        <v>0</v>
      </c>
      <c r="N703" s="80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80">
        <v>0</v>
      </c>
      <c r="U703" s="80">
        <v>0</v>
      </c>
      <c r="V703" s="80">
        <v>0</v>
      </c>
      <c r="W703" s="80">
        <v>0</v>
      </c>
      <c r="X703" s="80">
        <v>0</v>
      </c>
      <c r="Y703" s="80">
        <v>0</v>
      </c>
      <c r="Z703" s="80">
        <v>0</v>
      </c>
      <c r="AA703" s="80">
        <v>0</v>
      </c>
      <c r="AB703" s="80">
        <v>0</v>
      </c>
      <c r="AC703" s="80">
        <v>0</v>
      </c>
      <c r="AD703" s="80">
        <v>0</v>
      </c>
      <c r="AE703" s="80">
        <v>0</v>
      </c>
      <c r="AF703" s="80">
        <v>0</v>
      </c>
      <c r="AG703" s="80">
        <v>0</v>
      </c>
      <c r="AH703" s="80">
        <v>0</v>
      </c>
      <c r="AI703" s="80">
        <v>0</v>
      </c>
      <c r="AJ703" s="80">
        <v>0</v>
      </c>
      <c r="AK703" s="80">
        <v>0</v>
      </c>
      <c r="AL703" s="80">
        <v>0</v>
      </c>
      <c r="AM703" s="80">
        <v>0</v>
      </c>
      <c r="AN703" s="80">
        <v>0</v>
      </c>
      <c r="AO703" s="80">
        <v>0</v>
      </c>
      <c r="AP703" s="80">
        <v>0</v>
      </c>
      <c r="AQ703" s="80">
        <v>0</v>
      </c>
      <c r="AR703" s="80">
        <v>0</v>
      </c>
      <c r="AS703" s="80">
        <v>0</v>
      </c>
      <c r="AT703" s="80">
        <v>0</v>
      </c>
      <c r="AU703" s="80">
        <v>0</v>
      </c>
      <c r="AV703" s="80">
        <v>0</v>
      </c>
      <c r="AW703" s="80">
        <v>0</v>
      </c>
      <c r="AX703" s="80">
        <v>0</v>
      </c>
      <c r="AY703" s="80">
        <v>0</v>
      </c>
      <c r="AZ703" s="80">
        <v>0</v>
      </c>
      <c r="BA703" s="80">
        <v>0</v>
      </c>
    </row>
    <row r="704" spans="1:53">
      <c r="A704" s="151" t="s">
        <v>823</v>
      </c>
      <c r="B704" s="80">
        <v>0</v>
      </c>
      <c r="C704" s="80">
        <v>0</v>
      </c>
      <c r="D704" s="80">
        <v>0</v>
      </c>
      <c r="E704" s="80">
        <v>0</v>
      </c>
      <c r="F704" s="80">
        <v>0</v>
      </c>
      <c r="G704" s="80">
        <v>0</v>
      </c>
      <c r="H704" s="80">
        <v>0</v>
      </c>
      <c r="I704" s="80">
        <v>0</v>
      </c>
      <c r="J704" s="80">
        <v>0</v>
      </c>
      <c r="K704" s="80">
        <v>0</v>
      </c>
      <c r="L704" s="80">
        <v>0</v>
      </c>
      <c r="M704" s="80">
        <v>0</v>
      </c>
      <c r="N704" s="80">
        <v>0</v>
      </c>
      <c r="O704" s="80">
        <v>0</v>
      </c>
      <c r="P704" s="80">
        <v>0</v>
      </c>
      <c r="Q704" s="80">
        <v>0</v>
      </c>
      <c r="R704" s="80">
        <v>0</v>
      </c>
      <c r="S704" s="80">
        <v>0</v>
      </c>
      <c r="T704" s="80">
        <v>0</v>
      </c>
      <c r="U704" s="80">
        <v>0</v>
      </c>
      <c r="V704" s="80">
        <v>0</v>
      </c>
      <c r="W704" s="80">
        <v>0</v>
      </c>
      <c r="X704" s="80">
        <v>0</v>
      </c>
      <c r="Y704" s="80">
        <v>0</v>
      </c>
      <c r="Z704" s="80">
        <v>0</v>
      </c>
      <c r="AA704" s="80">
        <v>0</v>
      </c>
      <c r="AB704" s="80">
        <v>0</v>
      </c>
      <c r="AC704" s="80">
        <v>0</v>
      </c>
      <c r="AD704" s="80">
        <v>0</v>
      </c>
      <c r="AE704" s="80">
        <v>0</v>
      </c>
      <c r="AF704" s="80">
        <v>0</v>
      </c>
      <c r="AG704" s="80">
        <v>0</v>
      </c>
      <c r="AH704" s="80">
        <v>0</v>
      </c>
      <c r="AI704" s="80">
        <v>0</v>
      </c>
      <c r="AJ704" s="80">
        <v>0</v>
      </c>
      <c r="AK704" s="80">
        <v>0</v>
      </c>
      <c r="AL704" s="80">
        <v>0</v>
      </c>
      <c r="AM704" s="80">
        <v>0</v>
      </c>
      <c r="AN704" s="80">
        <v>0</v>
      </c>
      <c r="AO704" s="80">
        <v>0</v>
      </c>
      <c r="AP704" s="80">
        <v>0</v>
      </c>
      <c r="AQ704" s="80">
        <v>0</v>
      </c>
      <c r="AR704" s="80">
        <v>0</v>
      </c>
      <c r="AS704" s="80">
        <v>0</v>
      </c>
      <c r="AT704" s="80">
        <v>0</v>
      </c>
      <c r="AU704" s="80">
        <v>0</v>
      </c>
      <c r="AV704" s="80">
        <v>0</v>
      </c>
      <c r="AW704" s="80">
        <v>0</v>
      </c>
      <c r="AX704" s="80">
        <v>0</v>
      </c>
      <c r="AY704" s="80">
        <v>0</v>
      </c>
      <c r="AZ704" s="80">
        <v>0</v>
      </c>
      <c r="BA704" s="80">
        <v>0</v>
      </c>
    </row>
    <row r="705" spans="1:53">
      <c r="A705" s="151" t="s">
        <v>824</v>
      </c>
      <c r="B705" s="80">
        <v>16673340.2071738</v>
      </c>
      <c r="C705" s="80">
        <v>11158005.876895299</v>
      </c>
      <c r="D705" s="80">
        <v>11293023.6847606</v>
      </c>
      <c r="E705" s="80">
        <v>11169516.032837899</v>
      </c>
      <c r="F705" s="80">
        <v>13462136.211989099</v>
      </c>
      <c r="G705" s="80">
        <v>14434133.9971273</v>
      </c>
      <c r="H705" s="80">
        <v>15153385.502221599</v>
      </c>
      <c r="I705" s="80">
        <v>18845437.1082456</v>
      </c>
      <c r="J705" s="80">
        <v>14094785.191708701</v>
      </c>
      <c r="K705" s="80">
        <v>12265927.429524999</v>
      </c>
      <c r="L705" s="80">
        <v>9834103.4855600893</v>
      </c>
      <c r="M705" s="80">
        <v>10876222.983557601</v>
      </c>
      <c r="N705" s="80">
        <v>159260017.71160299</v>
      </c>
      <c r="O705" s="80">
        <v>13536931.500774501</v>
      </c>
      <c r="P705" s="80">
        <v>8593146.6960018706</v>
      </c>
      <c r="Q705" s="80">
        <v>8834739.5994117409</v>
      </c>
      <c r="R705" s="80">
        <v>9513315.1191203203</v>
      </c>
      <c r="S705" s="80">
        <v>11490041.319464</v>
      </c>
      <c r="T705" s="80">
        <v>12335691.749756601</v>
      </c>
      <c r="U705" s="80">
        <v>12989236.5789869</v>
      </c>
      <c r="V705" s="80">
        <v>16104603.4030931</v>
      </c>
      <c r="W705" s="80">
        <v>12091455.411407299</v>
      </c>
      <c r="X705" s="80">
        <v>10471262.599202</v>
      </c>
      <c r="Y705" s="80">
        <v>8440563.2898029592</v>
      </c>
      <c r="Z705" s="80">
        <v>9395109.4227143805</v>
      </c>
      <c r="AA705" s="80">
        <v>133796096.68973599</v>
      </c>
      <c r="AB705" s="80">
        <v>13385707.4079687</v>
      </c>
      <c r="AC705" s="80">
        <v>8515215.4189815205</v>
      </c>
      <c r="AD705" s="80">
        <v>8704523.0797799993</v>
      </c>
      <c r="AE705" s="80">
        <v>9374181.8909555301</v>
      </c>
      <c r="AF705" s="80">
        <v>11341489.472606501</v>
      </c>
      <c r="AG705" s="80">
        <v>12241620.802284099</v>
      </c>
      <c r="AH705" s="80">
        <v>12888080.394499401</v>
      </c>
      <c r="AI705" s="80">
        <v>15970223.4975267</v>
      </c>
      <c r="AJ705" s="80">
        <v>11999997.751832999</v>
      </c>
      <c r="AK705" s="80">
        <v>10411731.5803637</v>
      </c>
      <c r="AL705" s="80">
        <v>8346119.5786378803</v>
      </c>
      <c r="AM705" s="80">
        <v>9319648.2228321694</v>
      </c>
      <c r="AN705" s="80">
        <v>132498539.098269</v>
      </c>
      <c r="AO705" s="80">
        <v>13296277.1803068</v>
      </c>
      <c r="AP705" s="80">
        <v>8445822.4787537009</v>
      </c>
      <c r="AQ705" s="80">
        <v>8609534.4198097307</v>
      </c>
      <c r="AR705" s="80">
        <v>9273554.5234287791</v>
      </c>
      <c r="AS705" s="80">
        <v>11267425.8098874</v>
      </c>
      <c r="AT705" s="80">
        <v>12200374.852050699</v>
      </c>
      <c r="AU705" s="80">
        <v>12853728.781517699</v>
      </c>
      <c r="AV705" s="80">
        <v>15922913.195390601</v>
      </c>
      <c r="AW705" s="80">
        <v>11984198.7245756</v>
      </c>
      <c r="AX705" s="80">
        <v>10397575.552062601</v>
      </c>
      <c r="AY705" s="80">
        <v>8343008.6694663204</v>
      </c>
      <c r="AZ705" s="80">
        <v>9329415.5978695806</v>
      </c>
      <c r="BA705" s="80">
        <v>131923829.785119</v>
      </c>
    </row>
    <row r="706" spans="1:53">
      <c r="A706" s="151" t="s">
        <v>825</v>
      </c>
      <c r="B706" s="80">
        <v>0</v>
      </c>
      <c r="C706" s="80">
        <v>0</v>
      </c>
      <c r="D706" s="80">
        <v>0</v>
      </c>
      <c r="E706" s="80">
        <v>0</v>
      </c>
      <c r="F706" s="80">
        <v>0</v>
      </c>
      <c r="G706" s="80">
        <v>0</v>
      </c>
      <c r="H706" s="80">
        <v>0</v>
      </c>
      <c r="I706" s="80">
        <v>0</v>
      </c>
      <c r="J706" s="80">
        <v>0</v>
      </c>
      <c r="K706" s="80">
        <v>0</v>
      </c>
      <c r="L706" s="80">
        <v>0</v>
      </c>
      <c r="M706" s="80">
        <v>0</v>
      </c>
      <c r="N706" s="80">
        <v>0</v>
      </c>
      <c r="O706" s="80">
        <v>0</v>
      </c>
      <c r="P706" s="80">
        <v>0</v>
      </c>
      <c r="Q706" s="80">
        <v>0</v>
      </c>
      <c r="R706" s="80">
        <v>0</v>
      </c>
      <c r="S706" s="80">
        <v>0</v>
      </c>
      <c r="T706" s="80">
        <v>0</v>
      </c>
      <c r="U706" s="80">
        <v>0</v>
      </c>
      <c r="V706" s="80">
        <v>0</v>
      </c>
      <c r="W706" s="80">
        <v>0</v>
      </c>
      <c r="X706" s="80">
        <v>0</v>
      </c>
      <c r="Y706" s="80">
        <v>0</v>
      </c>
      <c r="Z706" s="80">
        <v>0</v>
      </c>
      <c r="AA706" s="80">
        <v>0</v>
      </c>
      <c r="AB706" s="80">
        <v>0</v>
      </c>
      <c r="AC706" s="80">
        <v>0</v>
      </c>
      <c r="AD706" s="80">
        <v>0</v>
      </c>
      <c r="AE706" s="80">
        <v>0</v>
      </c>
      <c r="AF706" s="80">
        <v>0</v>
      </c>
      <c r="AG706" s="80">
        <v>0</v>
      </c>
      <c r="AH706" s="80">
        <v>0</v>
      </c>
      <c r="AI706" s="80">
        <v>0</v>
      </c>
      <c r="AJ706" s="80">
        <v>0</v>
      </c>
      <c r="AK706" s="80">
        <v>0</v>
      </c>
      <c r="AL706" s="80">
        <v>0</v>
      </c>
      <c r="AM706" s="80">
        <v>0</v>
      </c>
      <c r="AN706" s="80">
        <v>0</v>
      </c>
      <c r="AO706" s="80">
        <v>0</v>
      </c>
      <c r="AP706" s="80">
        <v>0</v>
      </c>
      <c r="AQ706" s="80">
        <v>0</v>
      </c>
      <c r="AR706" s="80">
        <v>0</v>
      </c>
      <c r="AS706" s="80">
        <v>0</v>
      </c>
      <c r="AT706" s="80">
        <v>0</v>
      </c>
      <c r="AU706" s="80">
        <v>0</v>
      </c>
      <c r="AV706" s="80">
        <v>0</v>
      </c>
      <c r="AW706" s="80">
        <v>0</v>
      </c>
      <c r="AX706" s="80">
        <v>0</v>
      </c>
      <c r="AY706" s="80">
        <v>0</v>
      </c>
      <c r="AZ706" s="80">
        <v>0</v>
      </c>
      <c r="BA706" s="80">
        <v>0</v>
      </c>
    </row>
    <row r="707" spans="1:53">
      <c r="A707" s="151" t="s">
        <v>826</v>
      </c>
      <c r="B707" s="80">
        <v>0</v>
      </c>
      <c r="C707" s="80">
        <v>0</v>
      </c>
      <c r="D707" s="80">
        <v>0</v>
      </c>
      <c r="E707" s="80">
        <v>0</v>
      </c>
      <c r="F707" s="80">
        <v>0</v>
      </c>
      <c r="G707" s="80">
        <v>0</v>
      </c>
      <c r="H707" s="80">
        <v>0</v>
      </c>
      <c r="I707" s="80">
        <v>0</v>
      </c>
      <c r="J707" s="80">
        <v>0</v>
      </c>
      <c r="K707" s="80">
        <v>0</v>
      </c>
      <c r="L707" s="80">
        <v>0</v>
      </c>
      <c r="M707" s="80">
        <v>0</v>
      </c>
      <c r="N707" s="80">
        <v>0</v>
      </c>
      <c r="O707" s="80">
        <v>0</v>
      </c>
      <c r="P707" s="80">
        <v>0</v>
      </c>
      <c r="Q707" s="80">
        <v>0</v>
      </c>
      <c r="R707" s="80">
        <v>0</v>
      </c>
      <c r="S707" s="80">
        <v>0</v>
      </c>
      <c r="T707" s="80">
        <v>0</v>
      </c>
      <c r="U707" s="80">
        <v>0</v>
      </c>
      <c r="V707" s="80">
        <v>0</v>
      </c>
      <c r="W707" s="80">
        <v>0</v>
      </c>
      <c r="X707" s="80">
        <v>0</v>
      </c>
      <c r="Y707" s="80">
        <v>0</v>
      </c>
      <c r="Z707" s="80">
        <v>0</v>
      </c>
      <c r="AA707" s="80">
        <v>0</v>
      </c>
      <c r="AB707" s="80">
        <v>0</v>
      </c>
      <c r="AC707" s="80">
        <v>0</v>
      </c>
      <c r="AD707" s="80">
        <v>0</v>
      </c>
      <c r="AE707" s="80">
        <v>0</v>
      </c>
      <c r="AF707" s="80">
        <v>0</v>
      </c>
      <c r="AG707" s="80">
        <v>0</v>
      </c>
      <c r="AH707" s="80">
        <v>0</v>
      </c>
      <c r="AI707" s="80">
        <v>0</v>
      </c>
      <c r="AJ707" s="80">
        <v>0</v>
      </c>
      <c r="AK707" s="80">
        <v>0</v>
      </c>
      <c r="AL707" s="80">
        <v>0</v>
      </c>
      <c r="AM707" s="80">
        <v>0</v>
      </c>
      <c r="AN707" s="80">
        <v>0</v>
      </c>
      <c r="AO707" s="80">
        <v>0</v>
      </c>
      <c r="AP707" s="80">
        <v>0</v>
      </c>
      <c r="AQ707" s="80">
        <v>0</v>
      </c>
      <c r="AR707" s="80">
        <v>0</v>
      </c>
      <c r="AS707" s="80">
        <v>0</v>
      </c>
      <c r="AT707" s="80">
        <v>0</v>
      </c>
      <c r="AU707" s="80">
        <v>0</v>
      </c>
      <c r="AV707" s="80">
        <v>0</v>
      </c>
      <c r="AW707" s="80">
        <v>0</v>
      </c>
      <c r="AX707" s="80">
        <v>0</v>
      </c>
      <c r="AY707" s="80">
        <v>0</v>
      </c>
      <c r="AZ707" s="80">
        <v>0</v>
      </c>
      <c r="BA707" s="80">
        <v>0</v>
      </c>
    </row>
    <row r="708" spans="1:53">
      <c r="A708" s="151" t="s">
        <v>827</v>
      </c>
      <c r="B708" s="80">
        <v>0</v>
      </c>
      <c r="C708" s="80">
        <v>0</v>
      </c>
      <c r="D708" s="80">
        <v>0</v>
      </c>
      <c r="E708" s="80">
        <v>0</v>
      </c>
      <c r="F708" s="80">
        <v>0</v>
      </c>
      <c r="G708" s="80">
        <v>0</v>
      </c>
      <c r="H708" s="80">
        <v>0</v>
      </c>
      <c r="I708" s="80">
        <v>0</v>
      </c>
      <c r="J708" s="80">
        <v>0</v>
      </c>
      <c r="K708" s="80">
        <v>0</v>
      </c>
      <c r="L708" s="80">
        <v>0</v>
      </c>
      <c r="M708" s="80">
        <v>0</v>
      </c>
      <c r="N708" s="80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80">
        <v>0</v>
      </c>
      <c r="U708" s="80">
        <v>0</v>
      </c>
      <c r="V708" s="80">
        <v>0</v>
      </c>
      <c r="W708" s="80">
        <v>0</v>
      </c>
      <c r="X708" s="80">
        <v>0</v>
      </c>
      <c r="Y708" s="80">
        <v>0</v>
      </c>
      <c r="Z708" s="80">
        <v>0</v>
      </c>
      <c r="AA708" s="80">
        <v>0</v>
      </c>
      <c r="AB708" s="80">
        <v>0</v>
      </c>
      <c r="AC708" s="80">
        <v>0</v>
      </c>
      <c r="AD708" s="80">
        <v>0</v>
      </c>
      <c r="AE708" s="80">
        <v>0</v>
      </c>
      <c r="AF708" s="80">
        <v>0</v>
      </c>
      <c r="AG708" s="80">
        <v>0</v>
      </c>
      <c r="AH708" s="80">
        <v>0</v>
      </c>
      <c r="AI708" s="80">
        <v>0</v>
      </c>
      <c r="AJ708" s="80">
        <v>0</v>
      </c>
      <c r="AK708" s="80">
        <v>0</v>
      </c>
      <c r="AL708" s="80">
        <v>0</v>
      </c>
      <c r="AM708" s="80">
        <v>0</v>
      </c>
      <c r="AN708" s="80">
        <v>0</v>
      </c>
      <c r="AO708" s="80">
        <v>0</v>
      </c>
      <c r="AP708" s="80">
        <v>0</v>
      </c>
      <c r="AQ708" s="80">
        <v>0</v>
      </c>
      <c r="AR708" s="80">
        <v>0</v>
      </c>
      <c r="AS708" s="80">
        <v>0</v>
      </c>
      <c r="AT708" s="80">
        <v>0</v>
      </c>
      <c r="AU708" s="80">
        <v>0</v>
      </c>
      <c r="AV708" s="80">
        <v>0</v>
      </c>
      <c r="AW708" s="80">
        <v>0</v>
      </c>
      <c r="AX708" s="80">
        <v>0</v>
      </c>
      <c r="AY708" s="80">
        <v>0</v>
      </c>
      <c r="AZ708" s="80">
        <v>0</v>
      </c>
      <c r="BA708" s="80">
        <v>0</v>
      </c>
    </row>
    <row r="709" spans="1:53">
      <c r="A709" s="151" t="s">
        <v>828</v>
      </c>
      <c r="B709" s="80">
        <v>0</v>
      </c>
      <c r="C709" s="80">
        <v>0</v>
      </c>
      <c r="D709" s="80">
        <v>0</v>
      </c>
      <c r="E709" s="80">
        <v>0</v>
      </c>
      <c r="F709" s="80">
        <v>0</v>
      </c>
      <c r="G709" s="80">
        <v>0</v>
      </c>
      <c r="H709" s="80">
        <v>0</v>
      </c>
      <c r="I709" s="80">
        <v>0</v>
      </c>
      <c r="J709" s="80">
        <v>0</v>
      </c>
      <c r="K709" s="80">
        <v>0</v>
      </c>
      <c r="L709" s="80">
        <v>0</v>
      </c>
      <c r="M709" s="80">
        <v>0</v>
      </c>
      <c r="N709" s="80">
        <v>0</v>
      </c>
      <c r="O709" s="80">
        <v>0</v>
      </c>
      <c r="P709" s="80">
        <v>0</v>
      </c>
      <c r="Q709" s="80">
        <v>0</v>
      </c>
      <c r="R709" s="80">
        <v>0</v>
      </c>
      <c r="S709" s="80">
        <v>0</v>
      </c>
      <c r="T709" s="80">
        <v>0</v>
      </c>
      <c r="U709" s="80">
        <v>0</v>
      </c>
      <c r="V709" s="80">
        <v>0</v>
      </c>
      <c r="W709" s="80">
        <v>0</v>
      </c>
      <c r="X709" s="80">
        <v>0</v>
      </c>
      <c r="Y709" s="80">
        <v>0</v>
      </c>
      <c r="Z709" s="80">
        <v>0</v>
      </c>
      <c r="AA709" s="80">
        <v>0</v>
      </c>
      <c r="AB709" s="80">
        <v>0</v>
      </c>
      <c r="AC709" s="80">
        <v>0</v>
      </c>
      <c r="AD709" s="80">
        <v>0</v>
      </c>
      <c r="AE709" s="80">
        <v>0</v>
      </c>
      <c r="AF709" s="80">
        <v>0</v>
      </c>
      <c r="AG709" s="80">
        <v>0</v>
      </c>
      <c r="AH709" s="80">
        <v>0</v>
      </c>
      <c r="AI709" s="80">
        <v>0</v>
      </c>
      <c r="AJ709" s="80">
        <v>0</v>
      </c>
      <c r="AK709" s="80">
        <v>0</v>
      </c>
      <c r="AL709" s="80">
        <v>0</v>
      </c>
      <c r="AM709" s="80">
        <v>0</v>
      </c>
      <c r="AN709" s="80">
        <v>0</v>
      </c>
      <c r="AO709" s="80">
        <v>0</v>
      </c>
      <c r="AP709" s="80">
        <v>0</v>
      </c>
      <c r="AQ709" s="80">
        <v>0</v>
      </c>
      <c r="AR709" s="80">
        <v>0</v>
      </c>
      <c r="AS709" s="80">
        <v>0</v>
      </c>
      <c r="AT709" s="80">
        <v>0</v>
      </c>
      <c r="AU709" s="80">
        <v>0</v>
      </c>
      <c r="AV709" s="80">
        <v>0</v>
      </c>
      <c r="AW709" s="80">
        <v>0</v>
      </c>
      <c r="AX709" s="80">
        <v>0</v>
      </c>
      <c r="AY709" s="80">
        <v>0</v>
      </c>
      <c r="AZ709" s="80">
        <v>0</v>
      </c>
      <c r="BA709" s="80">
        <v>0</v>
      </c>
    </row>
    <row r="710" spans="1:53">
      <c r="A710" s="151" t="s">
        <v>829</v>
      </c>
      <c r="B710" s="80">
        <v>0</v>
      </c>
      <c r="C710" s="80">
        <v>0</v>
      </c>
      <c r="D710" s="80">
        <v>0</v>
      </c>
      <c r="E710" s="80">
        <v>0</v>
      </c>
      <c r="F710" s="80">
        <v>0</v>
      </c>
      <c r="G710" s="80">
        <v>0</v>
      </c>
      <c r="H710" s="80">
        <v>0</v>
      </c>
      <c r="I710" s="80">
        <v>0</v>
      </c>
      <c r="J710" s="80">
        <v>0</v>
      </c>
      <c r="K710" s="80">
        <v>0</v>
      </c>
      <c r="L710" s="80">
        <v>0</v>
      </c>
      <c r="M710" s="80">
        <v>0</v>
      </c>
      <c r="N710" s="80">
        <v>0</v>
      </c>
      <c r="O710" s="80">
        <v>0</v>
      </c>
      <c r="P710" s="80">
        <v>0</v>
      </c>
      <c r="Q710" s="80">
        <v>0</v>
      </c>
      <c r="R710" s="80">
        <v>0</v>
      </c>
      <c r="S710" s="80">
        <v>0</v>
      </c>
      <c r="T710" s="80">
        <v>0</v>
      </c>
      <c r="U710" s="80">
        <v>0</v>
      </c>
      <c r="V710" s="80">
        <v>0</v>
      </c>
      <c r="W710" s="80">
        <v>0</v>
      </c>
      <c r="X710" s="80">
        <v>0</v>
      </c>
      <c r="Y710" s="80">
        <v>0</v>
      </c>
      <c r="Z710" s="80">
        <v>0</v>
      </c>
      <c r="AA710" s="80">
        <v>0</v>
      </c>
      <c r="AB710" s="80">
        <v>0</v>
      </c>
      <c r="AC710" s="80">
        <v>0</v>
      </c>
      <c r="AD710" s="80">
        <v>0</v>
      </c>
      <c r="AE710" s="80">
        <v>0</v>
      </c>
      <c r="AF710" s="80">
        <v>0</v>
      </c>
      <c r="AG710" s="80">
        <v>0</v>
      </c>
      <c r="AH710" s="80">
        <v>0</v>
      </c>
      <c r="AI710" s="80">
        <v>0</v>
      </c>
      <c r="AJ710" s="80">
        <v>0</v>
      </c>
      <c r="AK710" s="80">
        <v>0</v>
      </c>
      <c r="AL710" s="80">
        <v>0</v>
      </c>
      <c r="AM710" s="80">
        <v>0</v>
      </c>
      <c r="AN710" s="80">
        <v>0</v>
      </c>
      <c r="AO710" s="80">
        <v>0</v>
      </c>
      <c r="AP710" s="80">
        <v>0</v>
      </c>
      <c r="AQ710" s="80">
        <v>0</v>
      </c>
      <c r="AR710" s="80">
        <v>0</v>
      </c>
      <c r="AS710" s="80">
        <v>0</v>
      </c>
      <c r="AT710" s="80">
        <v>0</v>
      </c>
      <c r="AU710" s="80">
        <v>0</v>
      </c>
      <c r="AV710" s="80">
        <v>0</v>
      </c>
      <c r="AW710" s="80">
        <v>0</v>
      </c>
      <c r="AX710" s="80">
        <v>0</v>
      </c>
      <c r="AY710" s="80">
        <v>0</v>
      </c>
      <c r="AZ710" s="80">
        <v>0</v>
      </c>
      <c r="BA710" s="80">
        <v>0</v>
      </c>
    </row>
    <row r="711" spans="1:53">
      <c r="A711" s="151" t="s">
        <v>830</v>
      </c>
      <c r="B711" s="80">
        <v>0</v>
      </c>
      <c r="C711" s="80">
        <v>0</v>
      </c>
      <c r="D711" s="80">
        <v>0</v>
      </c>
      <c r="E711" s="80">
        <v>0</v>
      </c>
      <c r="F711" s="80">
        <v>0</v>
      </c>
      <c r="G711" s="80">
        <v>0</v>
      </c>
      <c r="H711" s="80">
        <v>0</v>
      </c>
      <c r="I711" s="80">
        <v>0</v>
      </c>
      <c r="J711" s="80">
        <v>0</v>
      </c>
      <c r="K711" s="80">
        <v>0</v>
      </c>
      <c r="L711" s="80">
        <v>0</v>
      </c>
      <c r="M711" s="80">
        <v>0</v>
      </c>
      <c r="N711" s="80">
        <v>0</v>
      </c>
      <c r="O711" s="80">
        <v>0</v>
      </c>
      <c r="P711" s="80">
        <v>0</v>
      </c>
      <c r="Q711" s="80">
        <v>0</v>
      </c>
      <c r="R711" s="80">
        <v>0</v>
      </c>
      <c r="S711" s="80">
        <v>0</v>
      </c>
      <c r="T711" s="80">
        <v>0</v>
      </c>
      <c r="U711" s="80">
        <v>0</v>
      </c>
      <c r="V711" s="80">
        <v>0</v>
      </c>
      <c r="W711" s="80">
        <v>0</v>
      </c>
      <c r="X711" s="80">
        <v>0</v>
      </c>
      <c r="Y711" s="80">
        <v>0</v>
      </c>
      <c r="Z711" s="80">
        <v>0</v>
      </c>
      <c r="AA711" s="80">
        <v>0</v>
      </c>
      <c r="AB711" s="80">
        <v>0</v>
      </c>
      <c r="AC711" s="80">
        <v>0</v>
      </c>
      <c r="AD711" s="80">
        <v>0</v>
      </c>
      <c r="AE711" s="80">
        <v>0</v>
      </c>
      <c r="AF711" s="80">
        <v>0</v>
      </c>
      <c r="AG711" s="80">
        <v>0</v>
      </c>
      <c r="AH711" s="80">
        <v>0</v>
      </c>
      <c r="AI711" s="80">
        <v>0</v>
      </c>
      <c r="AJ711" s="80">
        <v>0</v>
      </c>
      <c r="AK711" s="80">
        <v>0</v>
      </c>
      <c r="AL711" s="80">
        <v>0</v>
      </c>
      <c r="AM711" s="80">
        <v>0</v>
      </c>
      <c r="AN711" s="80">
        <v>0</v>
      </c>
      <c r="AO711" s="80">
        <v>0</v>
      </c>
      <c r="AP711" s="80">
        <v>0</v>
      </c>
      <c r="AQ711" s="80">
        <v>0</v>
      </c>
      <c r="AR711" s="80">
        <v>0</v>
      </c>
      <c r="AS711" s="80">
        <v>0</v>
      </c>
      <c r="AT711" s="80">
        <v>0</v>
      </c>
      <c r="AU711" s="80">
        <v>0</v>
      </c>
      <c r="AV711" s="80">
        <v>0</v>
      </c>
      <c r="AW711" s="80">
        <v>0</v>
      </c>
      <c r="AX711" s="80">
        <v>0</v>
      </c>
      <c r="AY711" s="80">
        <v>0</v>
      </c>
      <c r="AZ711" s="80">
        <v>0</v>
      </c>
      <c r="BA711" s="80">
        <v>0</v>
      </c>
    </row>
    <row r="712" spans="1:53">
      <c r="A712" s="151" t="s">
        <v>831</v>
      </c>
      <c r="B712" s="80">
        <v>1322735</v>
      </c>
      <c r="C712" s="80">
        <v>1347755</v>
      </c>
      <c r="D712" s="80">
        <v>1361043</v>
      </c>
      <c r="E712" s="80">
        <v>1376515</v>
      </c>
      <c r="F712" s="80">
        <v>1541295</v>
      </c>
      <c r="G712" s="80">
        <v>1442950</v>
      </c>
      <c r="H712" s="80">
        <v>1401889</v>
      </c>
      <c r="I712" s="80">
        <v>1374728</v>
      </c>
      <c r="J712" s="80">
        <v>1362800</v>
      </c>
      <c r="K712" s="80">
        <v>1360469</v>
      </c>
      <c r="L712" s="80">
        <v>1549908</v>
      </c>
      <c r="M712" s="80">
        <v>1433105</v>
      </c>
      <c r="N712" s="80">
        <v>16875192</v>
      </c>
      <c r="O712" s="80">
        <v>1406265.99999999</v>
      </c>
      <c r="P712" s="80">
        <v>1406265.99999999</v>
      </c>
      <c r="Q712" s="80">
        <v>1406265.99999999</v>
      </c>
      <c r="R712" s="80">
        <v>1406265.99999999</v>
      </c>
      <c r="S712" s="80">
        <v>1406265.99999999</v>
      </c>
      <c r="T712" s="80">
        <v>1406265.99999999</v>
      </c>
      <c r="U712" s="80">
        <v>1406265.99999999</v>
      </c>
      <c r="V712" s="80">
        <v>1406265.99999999</v>
      </c>
      <c r="W712" s="80">
        <v>1406265.99999999</v>
      </c>
      <c r="X712" s="80">
        <v>1406265.99999999</v>
      </c>
      <c r="Y712" s="80">
        <v>1406265.99999999</v>
      </c>
      <c r="Z712" s="80">
        <v>1406265.99999999</v>
      </c>
      <c r="AA712" s="80">
        <v>16875192</v>
      </c>
      <c r="AB712" s="80">
        <v>1406265.99999999</v>
      </c>
      <c r="AC712" s="80">
        <v>1406265.99999999</v>
      </c>
      <c r="AD712" s="80">
        <v>1406265.99999999</v>
      </c>
      <c r="AE712" s="80">
        <v>1406265.99999999</v>
      </c>
      <c r="AF712" s="80">
        <v>1406265.99999999</v>
      </c>
      <c r="AG712" s="80">
        <v>1406265.99999999</v>
      </c>
      <c r="AH712" s="80">
        <v>1406265.99999999</v>
      </c>
      <c r="AI712" s="80">
        <v>1406265.99999999</v>
      </c>
      <c r="AJ712" s="80">
        <v>1406265.99999999</v>
      </c>
      <c r="AK712" s="80">
        <v>1406265.99999999</v>
      </c>
      <c r="AL712" s="80">
        <v>1406265.99999999</v>
      </c>
      <c r="AM712" s="80">
        <v>1406265.99999999</v>
      </c>
      <c r="AN712" s="80">
        <v>16875192</v>
      </c>
      <c r="AO712" s="80">
        <v>1406265.99999999</v>
      </c>
      <c r="AP712" s="80">
        <v>1406265.99999999</v>
      </c>
      <c r="AQ712" s="80">
        <v>1406265.99999999</v>
      </c>
      <c r="AR712" s="80">
        <v>1406265.99999999</v>
      </c>
      <c r="AS712" s="80">
        <v>1406265.99999999</v>
      </c>
      <c r="AT712" s="80">
        <v>1406265.99999999</v>
      </c>
      <c r="AU712" s="80">
        <v>1406265.99999999</v>
      </c>
      <c r="AV712" s="80">
        <v>1406265.99999999</v>
      </c>
      <c r="AW712" s="80">
        <v>1406265.99999999</v>
      </c>
      <c r="AX712" s="80">
        <v>1406265.99999999</v>
      </c>
      <c r="AY712" s="80">
        <v>1406265.99999999</v>
      </c>
      <c r="AZ712" s="80">
        <v>1406265.99999999</v>
      </c>
      <c r="BA712" s="80">
        <v>16875192</v>
      </c>
    </row>
    <row r="713" spans="1:53">
      <c r="A713" s="153" t="s">
        <v>832</v>
      </c>
      <c r="B713" s="80">
        <v>51189679.217077799</v>
      </c>
      <c r="C713" s="80">
        <v>40006998.2681759</v>
      </c>
      <c r="D713" s="80">
        <v>40330616.252100103</v>
      </c>
      <c r="E713" s="80">
        <v>40075793.345740303</v>
      </c>
      <c r="F713" s="80">
        <v>44853073.667842597</v>
      </c>
      <c r="G713" s="80">
        <v>46702055.386727303</v>
      </c>
      <c r="H713" s="80">
        <v>48093953.924306303</v>
      </c>
      <c r="I713" s="80">
        <v>55564543.541790403</v>
      </c>
      <c r="J713" s="80">
        <v>45944553.082509197</v>
      </c>
      <c r="K713" s="80">
        <v>42291636.084110498</v>
      </c>
      <c r="L713" s="80">
        <v>37532007.493356399</v>
      </c>
      <c r="M713" s="80">
        <v>39441291.698217697</v>
      </c>
      <c r="N713" s="80">
        <v>532026201.961954</v>
      </c>
      <c r="O713" s="80">
        <v>46263305.464194901</v>
      </c>
      <c r="P713" s="80">
        <v>36216284.472186103</v>
      </c>
      <c r="Q713" s="80">
        <v>36746670.845084801</v>
      </c>
      <c r="R713" s="80">
        <v>38146515.598404497</v>
      </c>
      <c r="S713" s="80">
        <v>42121777.1952409</v>
      </c>
      <c r="T713" s="80">
        <v>43806424.126246803</v>
      </c>
      <c r="U713" s="80">
        <v>45112961.282194398</v>
      </c>
      <c r="V713" s="80">
        <v>51430395.847335503</v>
      </c>
      <c r="W713" s="80">
        <v>43324389.721789002</v>
      </c>
      <c r="X713" s="80">
        <v>40081090.675941803</v>
      </c>
      <c r="Y713" s="80">
        <v>35958222.699070901</v>
      </c>
      <c r="Z713" s="80">
        <v>37815246.6891881</v>
      </c>
      <c r="AA713" s="80">
        <v>497023284.61687797</v>
      </c>
      <c r="AB713" s="80">
        <v>47929078.984949701</v>
      </c>
      <c r="AC713" s="80">
        <v>38040733.8401227</v>
      </c>
      <c r="AD713" s="80">
        <v>38460492.155314699</v>
      </c>
      <c r="AE713" s="80">
        <v>39842631.649427399</v>
      </c>
      <c r="AF713" s="80">
        <v>43795736.403237902</v>
      </c>
      <c r="AG713" s="80">
        <v>45594111.612783603</v>
      </c>
      <c r="AH713" s="80">
        <v>46883156.564734101</v>
      </c>
      <c r="AI713" s="80">
        <v>53132194.248279601</v>
      </c>
      <c r="AJ713" s="80">
        <v>45113482.039197899</v>
      </c>
      <c r="AK713" s="80">
        <v>41942062.7753492</v>
      </c>
      <c r="AL713" s="80">
        <v>37739059.352468699</v>
      </c>
      <c r="AM713" s="80">
        <v>39637489.780068703</v>
      </c>
      <c r="AN713" s="80">
        <v>518110229.40593398</v>
      </c>
      <c r="AO713" s="80">
        <v>49066763.550876603</v>
      </c>
      <c r="AP713" s="80">
        <v>39220643.458990499</v>
      </c>
      <c r="AQ713" s="80">
        <v>39588040.115232103</v>
      </c>
      <c r="AR713" s="80">
        <v>40957755.357956097</v>
      </c>
      <c r="AS713" s="80">
        <v>44968645.468453899</v>
      </c>
      <c r="AT713" s="80">
        <v>46833023.830609202</v>
      </c>
      <c r="AU713" s="80">
        <v>48135013.8903846</v>
      </c>
      <c r="AV713" s="80">
        <v>54356060.9706861</v>
      </c>
      <c r="AW713" s="80">
        <v>46401725.315783396</v>
      </c>
      <c r="AX713" s="80">
        <v>43232816.471578099</v>
      </c>
      <c r="AY713" s="80">
        <v>39052477.770909801</v>
      </c>
      <c r="AZ713" s="80">
        <v>40978494.820179999</v>
      </c>
      <c r="BA713" s="80">
        <v>532791461.02164</v>
      </c>
    </row>
    <row r="714" spans="1:53">
      <c r="A714" s="151" t="s">
        <v>833</v>
      </c>
    </row>
    <row r="715" spans="1:53">
      <c r="A715" s="151" t="s">
        <v>834</v>
      </c>
      <c r="B715" s="80">
        <v>566656701.96189702</v>
      </c>
      <c r="C715" s="80">
        <v>357032614.11043102</v>
      </c>
      <c r="D715" s="80">
        <v>389604865.12320697</v>
      </c>
      <c r="E715" s="80">
        <v>402208009.416354</v>
      </c>
      <c r="F715" s="80">
        <v>468593140.85506201</v>
      </c>
      <c r="G715" s="80">
        <v>480344723.35108602</v>
      </c>
      <c r="H715" s="80">
        <v>513927781.81284797</v>
      </c>
      <c r="I715" s="80">
        <v>662202181.65922999</v>
      </c>
      <c r="J715" s="80">
        <v>474716216.81009799</v>
      </c>
      <c r="K715" s="80">
        <v>419573464.61227798</v>
      </c>
      <c r="L715" s="80">
        <v>333275912.35638201</v>
      </c>
      <c r="M715" s="80">
        <v>334729189.247289</v>
      </c>
      <c r="N715" s="80">
        <v>5402864801.3161602</v>
      </c>
      <c r="O715" s="80">
        <v>439146000.41335398</v>
      </c>
      <c r="P715" s="80">
        <v>280648448.19338399</v>
      </c>
      <c r="Q715" s="80">
        <v>309215579.64747</v>
      </c>
      <c r="R715" s="80">
        <v>338170793.76429898</v>
      </c>
      <c r="S715" s="80">
        <v>387301024.47520602</v>
      </c>
      <c r="T715" s="80">
        <v>400293474.85661501</v>
      </c>
      <c r="U715" s="80">
        <v>413529795.55596203</v>
      </c>
      <c r="V715" s="80">
        <v>522076166.31566203</v>
      </c>
      <c r="W715" s="80">
        <v>398320087.91889</v>
      </c>
      <c r="X715" s="80">
        <v>351473492.89961803</v>
      </c>
      <c r="Y715" s="80">
        <v>293848363.53548199</v>
      </c>
      <c r="Z715" s="80">
        <v>296160811.64388299</v>
      </c>
      <c r="AA715" s="80">
        <v>4430184039.2198296</v>
      </c>
      <c r="AB715" s="80">
        <v>435681370.52094603</v>
      </c>
      <c r="AC715" s="80">
        <v>280887979.89448702</v>
      </c>
      <c r="AD715" s="80">
        <v>309400424.32209998</v>
      </c>
      <c r="AE715" s="80">
        <v>337175715.12993598</v>
      </c>
      <c r="AF715" s="80">
        <v>384587181.32402498</v>
      </c>
      <c r="AG715" s="80">
        <v>398855055.70855498</v>
      </c>
      <c r="AH715" s="80">
        <v>411239194.40522099</v>
      </c>
      <c r="AI715" s="80">
        <v>515668913.953013</v>
      </c>
      <c r="AJ715" s="80">
        <v>394903665.44539899</v>
      </c>
      <c r="AK715" s="80">
        <v>348561507.01157898</v>
      </c>
      <c r="AL715" s="80">
        <v>290794637.59413099</v>
      </c>
      <c r="AM715" s="80">
        <v>296670462.41956699</v>
      </c>
      <c r="AN715" s="80">
        <v>4404426107.72896</v>
      </c>
      <c r="AO715" s="80">
        <v>435026788.18965602</v>
      </c>
      <c r="AP715" s="80">
        <v>279312094.61522102</v>
      </c>
      <c r="AQ715" s="80">
        <v>305253147.51511401</v>
      </c>
      <c r="AR715" s="80">
        <v>333374329.96148002</v>
      </c>
      <c r="AS715" s="80">
        <v>384334890.48911601</v>
      </c>
      <c r="AT715" s="80">
        <v>398947322.485457</v>
      </c>
      <c r="AU715" s="80">
        <v>412340120.18166798</v>
      </c>
      <c r="AV715" s="80">
        <v>514845376.15460998</v>
      </c>
      <c r="AW715" s="80">
        <v>396125952.25363803</v>
      </c>
      <c r="AX715" s="80">
        <v>351419997.48074102</v>
      </c>
      <c r="AY715" s="80">
        <v>300409174.87776101</v>
      </c>
      <c r="AZ715" s="80">
        <v>300190875.42483699</v>
      </c>
      <c r="BA715" s="80">
        <v>4411580069.6293001</v>
      </c>
    </row>
    <row r="716" spans="1:53">
      <c r="A716" s="151" t="s">
        <v>835</v>
      </c>
    </row>
    <row r="717" spans="1:53">
      <c r="A717" s="151" t="s">
        <v>836</v>
      </c>
      <c r="B717" s="80">
        <v>-152172277.94819301</v>
      </c>
      <c r="C717" s="80">
        <v>-133106328.81846499</v>
      </c>
      <c r="D717" s="80">
        <v>-104171377.336192</v>
      </c>
      <c r="E717" s="80">
        <v>-88071537.151519403</v>
      </c>
      <c r="F717" s="80">
        <v>-116621751.020055</v>
      </c>
      <c r="G717" s="80">
        <v>-147675545.25409701</v>
      </c>
      <c r="H717" s="80">
        <v>-144554118.13567901</v>
      </c>
      <c r="I717" s="80">
        <v>-147566904.693306</v>
      </c>
      <c r="J717" s="80">
        <v>-138856659.463763</v>
      </c>
      <c r="K717" s="80">
        <v>-120441561.048071</v>
      </c>
      <c r="L717" s="80">
        <v>-102355735.19827899</v>
      </c>
      <c r="M717" s="80">
        <v>-146340879.49756899</v>
      </c>
      <c r="N717" s="80">
        <v>-1541934675.5651901</v>
      </c>
      <c r="O717" s="80">
        <v>-149059933.42269701</v>
      </c>
      <c r="P717" s="80">
        <v>-102061514.08019701</v>
      </c>
      <c r="Q717" s="80">
        <v>-81007996.406717807</v>
      </c>
      <c r="R717" s="80">
        <v>-81107759.032399401</v>
      </c>
      <c r="S717" s="80">
        <v>-114147357.72823399</v>
      </c>
      <c r="T717" s="80">
        <v>-137662178.52251101</v>
      </c>
      <c r="U717" s="80">
        <v>-151685149.81396699</v>
      </c>
      <c r="V717" s="80">
        <v>-171179851.740475</v>
      </c>
      <c r="W717" s="80">
        <v>-129283682.127132</v>
      </c>
      <c r="X717" s="80">
        <v>-110446546.428977</v>
      </c>
      <c r="Y717" s="80">
        <v>-80815670.737292305</v>
      </c>
      <c r="Z717" s="80">
        <v>-119244010.68019401</v>
      </c>
      <c r="AA717" s="80">
        <v>-1427701650.7207899</v>
      </c>
      <c r="AB717" s="80">
        <v>-148054014.64820799</v>
      </c>
      <c r="AC717" s="80">
        <v>-100183977.00381599</v>
      </c>
      <c r="AD717" s="80">
        <v>-76789833.836448193</v>
      </c>
      <c r="AE717" s="80">
        <v>-77748630.117803201</v>
      </c>
      <c r="AF717" s="80">
        <v>-112320164.164644</v>
      </c>
      <c r="AG717" s="80">
        <v>-137653963.058981</v>
      </c>
      <c r="AH717" s="80">
        <v>-152205673.87199599</v>
      </c>
      <c r="AI717" s="80">
        <v>-174526281.26839</v>
      </c>
      <c r="AJ717" s="80">
        <v>-131287938.797409</v>
      </c>
      <c r="AK717" s="80">
        <v>-113193604.749267</v>
      </c>
      <c r="AL717" s="80">
        <v>-81993831.6819942</v>
      </c>
      <c r="AM717" s="80">
        <v>-117793571.21773399</v>
      </c>
      <c r="AN717" s="80">
        <v>-1423751484.4166901</v>
      </c>
      <c r="AO717" s="80">
        <v>-147704201.99206001</v>
      </c>
      <c r="AP717" s="80">
        <v>-101288345.83424</v>
      </c>
      <c r="AQ717" s="80">
        <v>-79075535.595391497</v>
      </c>
      <c r="AR717" s="80">
        <v>-79650162.243895799</v>
      </c>
      <c r="AS717" s="80">
        <v>-111936046.68981799</v>
      </c>
      <c r="AT717" s="80">
        <v>-136317522.366054</v>
      </c>
      <c r="AU717" s="80">
        <v>-150132161.282327</v>
      </c>
      <c r="AV717" s="80">
        <v>-173850127.71280101</v>
      </c>
      <c r="AW717" s="80">
        <v>-129845251.29949</v>
      </c>
      <c r="AX717" s="80">
        <v>-110155670.65316901</v>
      </c>
      <c r="AY717" s="80">
        <v>-72636298.938789204</v>
      </c>
      <c r="AZ717" s="80">
        <v>-114844344.437029</v>
      </c>
      <c r="BA717" s="80">
        <v>-1407435669.0450599</v>
      </c>
    </row>
    <row r="718" spans="1:53">
      <c r="A718" s="151" t="s">
        <v>837</v>
      </c>
    </row>
    <row r="719" spans="1:53" ht="10.8" thickBot="1">
      <c r="A719" s="152" t="s">
        <v>838</v>
      </c>
    </row>
    <row r="720" spans="1:53">
      <c r="A720" s="153" t="s">
        <v>839</v>
      </c>
    </row>
    <row r="721" spans="1:53">
      <c r="A721" s="151" t="s">
        <v>840</v>
      </c>
      <c r="B721" s="80">
        <v>11414596.8842202</v>
      </c>
      <c r="C721" s="80">
        <v>1514305.6375380501</v>
      </c>
      <c r="D721" s="80">
        <v>2595878.4307696898</v>
      </c>
      <c r="E721" s="80">
        <v>1846363.65242466</v>
      </c>
      <c r="F721" s="80">
        <v>4973074.1397540104</v>
      </c>
      <c r="G721" s="80">
        <v>8367182.2703944603</v>
      </c>
      <c r="H721" s="80">
        <v>7731451.19137963</v>
      </c>
      <c r="I721" s="80">
        <v>15166673.1172392</v>
      </c>
      <c r="J721" s="80">
        <v>7308805.4911649097</v>
      </c>
      <c r="K721" s="80">
        <v>3394350.7901153602</v>
      </c>
      <c r="L721" s="80">
        <v>-761424.94363369199</v>
      </c>
      <c r="M721" s="80">
        <v>7493091.2614629501</v>
      </c>
      <c r="N721" s="80">
        <v>71044347.922829598</v>
      </c>
      <c r="O721" s="80">
        <v>6142610.0030084401</v>
      </c>
      <c r="P721" s="80">
        <v>-2926636.5540941101</v>
      </c>
      <c r="Q721" s="80">
        <v>-3142195.5917643299</v>
      </c>
      <c r="R721" s="80">
        <v>-1123046.2000915599</v>
      </c>
      <c r="S721" s="80">
        <v>1582333.10181981</v>
      </c>
      <c r="T721" s="80">
        <v>2988178.6074626902</v>
      </c>
      <c r="U721" s="80">
        <v>3648939.7100463398</v>
      </c>
      <c r="V721" s="80">
        <v>10130649.876380101</v>
      </c>
      <c r="W721" s="80">
        <v>2166689.6168618598</v>
      </c>
      <c r="X721" s="80">
        <v>136627.09832290499</v>
      </c>
      <c r="Y721" s="80">
        <v>-3580682.81269946</v>
      </c>
      <c r="Z721" s="80">
        <v>2470314.0027029398</v>
      </c>
      <c r="AA721" s="80">
        <v>18493780.857955702</v>
      </c>
      <c r="AB721" s="80">
        <v>5876637.7292088699</v>
      </c>
      <c r="AC721" s="80">
        <v>-3316966.3593311901</v>
      </c>
      <c r="AD721" s="80">
        <v>-3461298.2790469802</v>
      </c>
      <c r="AE721" s="80">
        <v>-1407731.23473382</v>
      </c>
      <c r="AF721" s="80">
        <v>1340119.64495466</v>
      </c>
      <c r="AG721" s="80">
        <v>2877649.0728832302</v>
      </c>
      <c r="AH721" s="80">
        <v>3493673.3166221101</v>
      </c>
      <c r="AI721" s="80">
        <v>9932955.2097134404</v>
      </c>
      <c r="AJ721" s="80">
        <v>1861755.6262061601</v>
      </c>
      <c r="AK721" s="80">
        <v>-281850.44941057201</v>
      </c>
      <c r="AL721" s="80">
        <v>-4150851.39394964</v>
      </c>
      <c r="AM721" s="80">
        <v>2107467.49482268</v>
      </c>
      <c r="AN721" s="80">
        <v>14871560.3779389</v>
      </c>
      <c r="AO721" s="80">
        <v>5495581.05975293</v>
      </c>
      <c r="AP721" s="80">
        <v>-3525222.8913948899</v>
      </c>
      <c r="AQ721" s="80">
        <v>-3821677.0772784902</v>
      </c>
      <c r="AR721" s="80">
        <v>-1743993.4862323699</v>
      </c>
      <c r="AS721" s="80">
        <v>1316057.11980044</v>
      </c>
      <c r="AT721" s="80">
        <v>2796527.71236477</v>
      </c>
      <c r="AU721" s="80">
        <v>3491509.58103436</v>
      </c>
      <c r="AV721" s="80">
        <v>9959155.8171976805</v>
      </c>
      <c r="AW721" s="80">
        <v>1870232.90152394</v>
      </c>
      <c r="AX721" s="80">
        <v>-307836.38098748901</v>
      </c>
      <c r="AY721" s="80">
        <v>-3922950.0231422698</v>
      </c>
      <c r="AZ721" s="80">
        <v>-4188370.5328472201</v>
      </c>
      <c r="BA721" s="80">
        <v>7419013.7997913696</v>
      </c>
    </row>
    <row r="722" spans="1:53">
      <c r="A722" s="151" t="s">
        <v>841</v>
      </c>
      <c r="B722" s="80">
        <v>0</v>
      </c>
      <c r="C722" s="80">
        <v>0</v>
      </c>
      <c r="D722" s="80">
        <v>0</v>
      </c>
      <c r="E722" s="80">
        <v>0</v>
      </c>
      <c r="F722" s="80">
        <v>0</v>
      </c>
      <c r="G722" s="80">
        <v>0</v>
      </c>
      <c r="H722" s="80">
        <v>0</v>
      </c>
      <c r="I722" s="80">
        <v>0</v>
      </c>
      <c r="J722" s="80">
        <v>0</v>
      </c>
      <c r="K722" s="80">
        <v>0</v>
      </c>
      <c r="L722" s="80">
        <v>0</v>
      </c>
      <c r="M722" s="80">
        <v>0</v>
      </c>
      <c r="N722" s="80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80">
        <v>0</v>
      </c>
      <c r="U722" s="80">
        <v>0</v>
      </c>
      <c r="V722" s="80">
        <v>0</v>
      </c>
      <c r="W722" s="80">
        <v>0</v>
      </c>
      <c r="X722" s="80">
        <v>0</v>
      </c>
      <c r="Y722" s="80">
        <v>0</v>
      </c>
      <c r="Z722" s="80">
        <v>0</v>
      </c>
      <c r="AA722" s="80">
        <v>0</v>
      </c>
      <c r="AB722" s="80">
        <v>0</v>
      </c>
      <c r="AC722" s="80">
        <v>0</v>
      </c>
      <c r="AD722" s="80">
        <v>0</v>
      </c>
      <c r="AE722" s="80">
        <v>0</v>
      </c>
      <c r="AF722" s="80">
        <v>0</v>
      </c>
      <c r="AG722" s="80">
        <v>0</v>
      </c>
      <c r="AH722" s="80">
        <v>0</v>
      </c>
      <c r="AI722" s="80">
        <v>0</v>
      </c>
      <c r="AJ722" s="80">
        <v>0</v>
      </c>
      <c r="AK722" s="80">
        <v>0</v>
      </c>
      <c r="AL722" s="80">
        <v>0</v>
      </c>
      <c r="AM722" s="80">
        <v>0</v>
      </c>
      <c r="AN722" s="80">
        <v>0</v>
      </c>
      <c r="AO722" s="80">
        <v>0</v>
      </c>
      <c r="AP722" s="80">
        <v>0</v>
      </c>
      <c r="AQ722" s="80">
        <v>0</v>
      </c>
      <c r="AR722" s="80">
        <v>0</v>
      </c>
      <c r="AS722" s="80">
        <v>0</v>
      </c>
      <c r="AT722" s="80">
        <v>0</v>
      </c>
      <c r="AU722" s="80">
        <v>0</v>
      </c>
      <c r="AV722" s="80">
        <v>0</v>
      </c>
      <c r="AW722" s="80">
        <v>0</v>
      </c>
      <c r="AX722" s="80">
        <v>0</v>
      </c>
      <c r="AY722" s="80">
        <v>0</v>
      </c>
      <c r="AZ722" s="80">
        <v>0</v>
      </c>
      <c r="BA722" s="80">
        <v>0</v>
      </c>
    </row>
    <row r="723" spans="1:53">
      <c r="A723" s="151" t="s">
        <v>842</v>
      </c>
      <c r="B723" s="80">
        <v>-89678.476527316903</v>
      </c>
      <c r="C723" s="80">
        <v>-89180.812031664304</v>
      </c>
      <c r="D723" s="80">
        <v>-88739.355773250107</v>
      </c>
      <c r="E723" s="80">
        <v>-88294.893490685703</v>
      </c>
      <c r="F723" s="80">
        <v>-87832.746996741</v>
      </c>
      <c r="G723" s="80">
        <v>-87351.469917359602</v>
      </c>
      <c r="H723" s="80">
        <v>-86907.007306467407</v>
      </c>
      <c r="I723" s="80">
        <v>-86408.871607354304</v>
      </c>
      <c r="J723" s="80">
        <v>-85964.409859275795</v>
      </c>
      <c r="K723" s="80">
        <v>-85519.948134104503</v>
      </c>
      <c r="L723" s="80">
        <v>-85057.802571693304</v>
      </c>
      <c r="M723" s="80">
        <v>-84576.526385669102</v>
      </c>
      <c r="N723" s="80">
        <v>-1045512.32060158</v>
      </c>
      <c r="O723" s="80">
        <v>-1280644.1172605499</v>
      </c>
      <c r="P723" s="80">
        <v>66699.658004534896</v>
      </c>
      <c r="Q723" s="80">
        <v>64541.304769627597</v>
      </c>
      <c r="R723" s="80">
        <v>64630.039234720804</v>
      </c>
      <c r="S723" s="80">
        <v>-46730.794800183598</v>
      </c>
      <c r="T723" s="80">
        <v>-52055.498885090499</v>
      </c>
      <c r="U723" s="80">
        <v>9491.8191800029199</v>
      </c>
      <c r="V723" s="80">
        <v>-49447.697904904198</v>
      </c>
      <c r="W723" s="80">
        <v>58572.972510189902</v>
      </c>
      <c r="X723" s="80">
        <v>58852.554825280502</v>
      </c>
      <c r="Y723" s="80">
        <v>62344.869340375502</v>
      </c>
      <c r="Z723" s="80">
        <v>59182.093755469199</v>
      </c>
      <c r="AA723" s="80">
        <v>-984562.797230531</v>
      </c>
      <c r="AB723" s="80">
        <v>-1276918.07868077</v>
      </c>
      <c r="AC723" s="80">
        <v>70406.910741378597</v>
      </c>
      <c r="AD723" s="80">
        <v>68229.771663531094</v>
      </c>
      <c r="AE723" s="80">
        <v>68299.720285683201</v>
      </c>
      <c r="AF723" s="80">
        <v>-43079.899592162699</v>
      </c>
      <c r="AG723" s="80">
        <v>-48423.3895200107</v>
      </c>
      <c r="AH723" s="80">
        <v>13105.1427021415</v>
      </c>
      <c r="AI723" s="80">
        <v>-45853.160225706597</v>
      </c>
      <c r="AJ723" s="80">
        <v>62148.724346445997</v>
      </c>
      <c r="AK723" s="80">
        <v>62409.520818595403</v>
      </c>
      <c r="AL723" s="80">
        <v>65883.049490750302</v>
      </c>
      <c r="AM723" s="80">
        <v>62701.488062901903</v>
      </c>
      <c r="AN723" s="80">
        <v>-941090.199907223</v>
      </c>
      <c r="AO723" s="80">
        <v>-1273417.4702142901</v>
      </c>
      <c r="AP723" s="80">
        <v>73902.259172275604</v>
      </c>
      <c r="AQ723" s="80">
        <v>71719.860058844395</v>
      </c>
      <c r="AR723" s="80">
        <v>71784.548645412797</v>
      </c>
      <c r="AS723" s="80">
        <v>-39600.331268019501</v>
      </c>
      <c r="AT723" s="80">
        <v>-44949.081231450298</v>
      </c>
      <c r="AU723" s="80">
        <v>16574.190955120201</v>
      </c>
      <c r="AV723" s="80">
        <v>-42389.372008313498</v>
      </c>
      <c r="AW723" s="80">
        <v>65607.252528257304</v>
      </c>
      <c r="AX723" s="80">
        <v>65862.788964823107</v>
      </c>
      <c r="AY723" s="80">
        <v>69331.057601393302</v>
      </c>
      <c r="AZ723" s="80">
        <v>66144.236137962303</v>
      </c>
      <c r="BA723" s="80">
        <v>-899430.06065798504</v>
      </c>
    </row>
    <row r="724" spans="1:53">
      <c r="A724" s="151" t="s">
        <v>843</v>
      </c>
      <c r="B724" s="80">
        <v>0</v>
      </c>
      <c r="C724" s="80">
        <v>0</v>
      </c>
      <c r="D724" s="80">
        <v>0</v>
      </c>
      <c r="E724" s="80">
        <v>0</v>
      </c>
      <c r="F724" s="80">
        <v>0</v>
      </c>
      <c r="G724" s="80">
        <v>0</v>
      </c>
      <c r="H724" s="80">
        <v>0</v>
      </c>
      <c r="I724" s="80">
        <v>0</v>
      </c>
      <c r="J724" s="80">
        <v>0</v>
      </c>
      <c r="K724" s="80">
        <v>0</v>
      </c>
      <c r="L724" s="80">
        <v>0</v>
      </c>
      <c r="M724" s="80">
        <v>0</v>
      </c>
      <c r="N724" s="80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80">
        <v>0</v>
      </c>
      <c r="U724" s="80">
        <v>0</v>
      </c>
      <c r="V724" s="80">
        <v>0</v>
      </c>
      <c r="W724" s="80">
        <v>0</v>
      </c>
      <c r="X724" s="80">
        <v>0</v>
      </c>
      <c r="Y724" s="80">
        <v>0</v>
      </c>
      <c r="Z724" s="80">
        <v>0</v>
      </c>
      <c r="AA724" s="80">
        <v>0</v>
      </c>
      <c r="AB724" s="80">
        <v>0</v>
      </c>
      <c r="AC724" s="80">
        <v>0</v>
      </c>
      <c r="AD724" s="80">
        <v>0</v>
      </c>
      <c r="AE724" s="80">
        <v>0</v>
      </c>
      <c r="AF724" s="80">
        <v>0</v>
      </c>
      <c r="AG724" s="80">
        <v>0</v>
      </c>
      <c r="AH724" s="80">
        <v>0</v>
      </c>
      <c r="AI724" s="80">
        <v>0</v>
      </c>
      <c r="AJ724" s="80">
        <v>0</v>
      </c>
      <c r="AK724" s="80">
        <v>0</v>
      </c>
      <c r="AL724" s="80">
        <v>0</v>
      </c>
      <c r="AM724" s="80">
        <v>0</v>
      </c>
      <c r="AN724" s="80">
        <v>0</v>
      </c>
      <c r="AO724" s="80">
        <v>0</v>
      </c>
      <c r="AP724" s="80">
        <v>0</v>
      </c>
      <c r="AQ724" s="80">
        <v>0</v>
      </c>
      <c r="AR724" s="80">
        <v>0</v>
      </c>
      <c r="AS724" s="80">
        <v>0</v>
      </c>
      <c r="AT724" s="80">
        <v>0</v>
      </c>
      <c r="AU724" s="80">
        <v>0</v>
      </c>
      <c r="AV724" s="80">
        <v>0</v>
      </c>
      <c r="AW724" s="80">
        <v>0</v>
      </c>
      <c r="AX724" s="80">
        <v>0</v>
      </c>
      <c r="AY724" s="80">
        <v>0</v>
      </c>
      <c r="AZ724" s="80">
        <v>0</v>
      </c>
      <c r="BA724" s="80">
        <v>0</v>
      </c>
    </row>
    <row r="725" spans="1:53">
      <c r="A725" s="151" t="s">
        <v>844</v>
      </c>
      <c r="B725" s="80">
        <v>43580118.047018401</v>
      </c>
      <c r="C725" s="80">
        <v>7858067.1760350401</v>
      </c>
      <c r="D725" s="80">
        <v>11760578.463613501</v>
      </c>
      <c r="E725" s="80">
        <v>7330252.86793043</v>
      </c>
      <c r="F725" s="80">
        <v>20337932.799030598</v>
      </c>
      <c r="G725" s="80">
        <v>30858552.0449505</v>
      </c>
      <c r="H725" s="80">
        <v>30290658.724396098</v>
      </c>
      <c r="I725" s="80">
        <v>57118291.291429602</v>
      </c>
      <c r="J725" s="80">
        <v>22454610.443348601</v>
      </c>
      <c r="K725" s="80">
        <v>14641611.912925299</v>
      </c>
      <c r="L725" s="80">
        <v>-353182.53002921201</v>
      </c>
      <c r="M725" s="80">
        <v>14526945.0009092</v>
      </c>
      <c r="N725" s="80">
        <v>260404436.24155799</v>
      </c>
      <c r="O725" s="80">
        <v>22537491.966536801</v>
      </c>
      <c r="P725" s="80">
        <v>-10185998.5654086</v>
      </c>
      <c r="Q725" s="80">
        <v>-11049113.601338901</v>
      </c>
      <c r="R725" s="80">
        <v>-6914338.0567379901</v>
      </c>
      <c r="S725" s="80">
        <v>6083183.7657935098</v>
      </c>
      <c r="T725" s="80">
        <v>7919708.5443373397</v>
      </c>
      <c r="U725" s="80">
        <v>13539876.1549308</v>
      </c>
      <c r="V725" s="80">
        <v>36927064.927820697</v>
      </c>
      <c r="W725" s="80">
        <v>5180752.90461489</v>
      </c>
      <c r="X725" s="80">
        <v>866813.64953965298</v>
      </c>
      <c r="Y725" s="80">
        <v>-12545916.383958301</v>
      </c>
      <c r="Z725" s="80">
        <v>5826032.8931632703</v>
      </c>
      <c r="AA725" s="80">
        <v>58185558.199293099</v>
      </c>
      <c r="AB725" s="80">
        <v>21340350.204072699</v>
      </c>
      <c r="AC725" s="80">
        <v>-11831844.911759499</v>
      </c>
      <c r="AD725" s="80">
        <v>-12352620.7202613</v>
      </c>
      <c r="AE725" s="80">
        <v>-64777317.341752</v>
      </c>
      <c r="AF725" s="80">
        <v>4971768.13461369</v>
      </c>
      <c r="AG725" s="80">
        <v>-49314886.031813703</v>
      </c>
      <c r="AH725" s="80">
        <v>12742181.3372028</v>
      </c>
      <c r="AI725" s="80">
        <v>35976281.186002403</v>
      </c>
      <c r="AJ725" s="80">
        <v>95252273.384272397</v>
      </c>
      <c r="AK725" s="80">
        <v>-880594.86950959603</v>
      </c>
      <c r="AL725" s="80">
        <v>-14840653.732123701</v>
      </c>
      <c r="AM725" s="80">
        <v>33825923.6947283</v>
      </c>
      <c r="AN725" s="80">
        <v>50110860.333672397</v>
      </c>
      <c r="AO725" s="80">
        <v>19829055.660144899</v>
      </c>
      <c r="AP725" s="80">
        <v>-12719645.1417694</v>
      </c>
      <c r="AQ725" s="80">
        <v>-8812835.3430757299</v>
      </c>
      <c r="AR725" s="80">
        <v>-66074876.331780598</v>
      </c>
      <c r="AS725" s="80">
        <v>4748573.3713526903</v>
      </c>
      <c r="AT725" s="80">
        <v>-49691850.297933199</v>
      </c>
      <c r="AU725" s="80">
        <v>12598001.388295701</v>
      </c>
      <c r="AV725" s="80">
        <v>35934444.944052398</v>
      </c>
      <c r="AW725" s="80">
        <v>-53034090.392685302</v>
      </c>
      <c r="AX725" s="80">
        <v>-1110729.6328539399</v>
      </c>
      <c r="AY725" s="80">
        <v>-14154716.9471379</v>
      </c>
      <c r="AZ725" s="80">
        <v>90090541.327708304</v>
      </c>
      <c r="BA725" s="80">
        <v>-42398127.395682096</v>
      </c>
    </row>
    <row r="726" spans="1:53">
      <c r="A726" s="151" t="s">
        <v>845</v>
      </c>
      <c r="B726" s="80">
        <v>-281904.562842999</v>
      </c>
      <c r="C726" s="80">
        <v>-243805.95884299901</v>
      </c>
      <c r="D726" s="80">
        <v>-243854.62631199899</v>
      </c>
      <c r="E726" s="80">
        <v>-243854.62631199899</v>
      </c>
      <c r="F726" s="80">
        <v>-244562.50202399999</v>
      </c>
      <c r="G726" s="80">
        <v>-243854.62631199899</v>
      </c>
      <c r="H726" s="80">
        <v>-243854.62631199899</v>
      </c>
      <c r="I726" s="80">
        <v>-243854.62631199899</v>
      </c>
      <c r="J726" s="80">
        <v>-243854.62631199899</v>
      </c>
      <c r="K726" s="80">
        <v>-243854.62631199899</v>
      </c>
      <c r="L726" s="80">
        <v>-244562.50202399999</v>
      </c>
      <c r="M726" s="80">
        <v>-243854.62631199899</v>
      </c>
      <c r="N726" s="80">
        <v>-2965672.53622999</v>
      </c>
      <c r="O726" s="80">
        <v>-246597.964042999</v>
      </c>
      <c r="P726" s="80">
        <v>-246597.964042999</v>
      </c>
      <c r="Q726" s="80">
        <v>-246646.63151199999</v>
      </c>
      <c r="R726" s="80">
        <v>-246646.63151199999</v>
      </c>
      <c r="S726" s="80">
        <v>-247354.50722399901</v>
      </c>
      <c r="T726" s="80">
        <v>-246646.63151199999</v>
      </c>
      <c r="U726" s="80">
        <v>-246646.63151199999</v>
      </c>
      <c r="V726" s="80">
        <v>-246646.63151199999</v>
      </c>
      <c r="W726" s="80">
        <v>-246646.63151199999</v>
      </c>
      <c r="X726" s="80">
        <v>-246646.63151199999</v>
      </c>
      <c r="Y726" s="80">
        <v>-247354.50722399901</v>
      </c>
      <c r="Z726" s="80">
        <v>-246646.63151199999</v>
      </c>
      <c r="AA726" s="80">
        <v>-2961077.9946300001</v>
      </c>
      <c r="AB726" s="80">
        <v>-246597.964042999</v>
      </c>
      <c r="AC726" s="80">
        <v>-246597.964042999</v>
      </c>
      <c r="AD726" s="80">
        <v>-246646.63151199999</v>
      </c>
      <c r="AE726" s="80">
        <v>-246646.63151199999</v>
      </c>
      <c r="AF726" s="80">
        <v>-247354.50722399901</v>
      </c>
      <c r="AG726" s="80">
        <v>-246646.63151199999</v>
      </c>
      <c r="AH726" s="80">
        <v>-246646.63151199999</v>
      </c>
      <c r="AI726" s="80">
        <v>-246646.63151199999</v>
      </c>
      <c r="AJ726" s="80">
        <v>-246646.63151199999</v>
      </c>
      <c r="AK726" s="80">
        <v>-246646.63151199999</v>
      </c>
      <c r="AL726" s="80">
        <v>-247354.50722399901</v>
      </c>
      <c r="AM726" s="80">
        <v>-246646.63151199999</v>
      </c>
      <c r="AN726" s="80">
        <v>-2961077.9946300001</v>
      </c>
      <c r="AO726" s="80">
        <v>-246597.964042999</v>
      </c>
      <c r="AP726" s="80">
        <v>-246597.964042999</v>
      </c>
      <c r="AQ726" s="80">
        <v>-246646.63151199999</v>
      </c>
      <c r="AR726" s="80">
        <v>-246646.63151199999</v>
      </c>
      <c r="AS726" s="80">
        <v>-247354.50722399901</v>
      </c>
      <c r="AT726" s="80">
        <v>-246646.63151199999</v>
      </c>
      <c r="AU726" s="80">
        <v>-246646.63151199999</v>
      </c>
      <c r="AV726" s="80">
        <v>-246646.63151199999</v>
      </c>
      <c r="AW726" s="80">
        <v>-246646.63151199999</v>
      </c>
      <c r="AX726" s="80">
        <v>-246646.63151199999</v>
      </c>
      <c r="AY726" s="80">
        <v>-247354.50722399901</v>
      </c>
      <c r="AZ726" s="80">
        <v>-246646.63151199999</v>
      </c>
      <c r="BA726" s="80">
        <v>-2961077.9946300001</v>
      </c>
    </row>
    <row r="727" spans="1:53">
      <c r="A727" s="151" t="s">
        <v>846</v>
      </c>
      <c r="B727" s="80">
        <v>0</v>
      </c>
      <c r="C727" s="80">
        <v>0</v>
      </c>
      <c r="D727" s="80">
        <v>0</v>
      </c>
      <c r="E727" s="80">
        <v>0</v>
      </c>
      <c r="F727" s="80">
        <v>0</v>
      </c>
      <c r="G727" s="80">
        <v>0</v>
      </c>
      <c r="H727" s="80">
        <v>0</v>
      </c>
      <c r="I727" s="80">
        <v>0</v>
      </c>
      <c r="J727" s="80">
        <v>0</v>
      </c>
      <c r="K727" s="80">
        <v>0</v>
      </c>
      <c r="L727" s="80">
        <v>0</v>
      </c>
      <c r="M727" s="80">
        <v>0</v>
      </c>
      <c r="N727" s="80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80">
        <v>0</v>
      </c>
      <c r="U727" s="80">
        <v>0</v>
      </c>
      <c r="V727" s="80">
        <v>0</v>
      </c>
      <c r="W727" s="80">
        <v>0</v>
      </c>
      <c r="X727" s="80">
        <v>0</v>
      </c>
      <c r="Y727" s="80">
        <v>0</v>
      </c>
      <c r="Z727" s="80">
        <v>0</v>
      </c>
      <c r="AA727" s="80">
        <v>0</v>
      </c>
      <c r="AB727" s="80">
        <v>0</v>
      </c>
      <c r="AC727" s="80">
        <v>0</v>
      </c>
      <c r="AD727" s="80">
        <v>0</v>
      </c>
      <c r="AE727" s="80">
        <v>0</v>
      </c>
      <c r="AF727" s="80">
        <v>0</v>
      </c>
      <c r="AG727" s="80">
        <v>0</v>
      </c>
      <c r="AH727" s="80">
        <v>0</v>
      </c>
      <c r="AI727" s="80">
        <v>0</v>
      </c>
      <c r="AJ727" s="80">
        <v>0</v>
      </c>
      <c r="AK727" s="80">
        <v>0</v>
      </c>
      <c r="AL727" s="80">
        <v>0</v>
      </c>
      <c r="AM727" s="80">
        <v>0</v>
      </c>
      <c r="AN727" s="80">
        <v>0</v>
      </c>
      <c r="AO727" s="80">
        <v>0</v>
      </c>
      <c r="AP727" s="80">
        <v>0</v>
      </c>
      <c r="AQ727" s="80">
        <v>0</v>
      </c>
      <c r="AR727" s="80">
        <v>0</v>
      </c>
      <c r="AS727" s="80">
        <v>0</v>
      </c>
      <c r="AT727" s="80">
        <v>0</v>
      </c>
      <c r="AU727" s="80">
        <v>0</v>
      </c>
      <c r="AV727" s="80">
        <v>0</v>
      </c>
      <c r="AW727" s="80">
        <v>0</v>
      </c>
      <c r="AX727" s="80">
        <v>0</v>
      </c>
      <c r="AY727" s="80">
        <v>0</v>
      </c>
      <c r="AZ727" s="80">
        <v>0</v>
      </c>
      <c r="BA727" s="80">
        <v>0</v>
      </c>
    </row>
    <row r="728" spans="1:53">
      <c r="A728" s="151" t="s">
        <v>847</v>
      </c>
      <c r="B728" s="80">
        <v>0</v>
      </c>
      <c r="C728" s="80">
        <v>0</v>
      </c>
      <c r="D728" s="80">
        <v>0</v>
      </c>
      <c r="E728" s="80">
        <v>0</v>
      </c>
      <c r="F728" s="80">
        <v>0</v>
      </c>
      <c r="G728" s="80">
        <v>0</v>
      </c>
      <c r="H728" s="80">
        <v>0</v>
      </c>
      <c r="I728" s="80">
        <v>0</v>
      </c>
      <c r="J728" s="80">
        <v>0</v>
      </c>
      <c r="K728" s="80">
        <v>0</v>
      </c>
      <c r="L728" s="80">
        <v>0</v>
      </c>
      <c r="M728" s="80">
        <v>0</v>
      </c>
      <c r="N728" s="80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80">
        <v>0</v>
      </c>
      <c r="U728" s="80">
        <v>0</v>
      </c>
      <c r="V728" s="80">
        <v>0</v>
      </c>
      <c r="W728" s="80">
        <v>0</v>
      </c>
      <c r="X728" s="80">
        <v>0</v>
      </c>
      <c r="Y728" s="80">
        <v>0</v>
      </c>
      <c r="Z728" s="80">
        <v>0</v>
      </c>
      <c r="AA728" s="80">
        <v>0</v>
      </c>
      <c r="AB728" s="80">
        <v>0</v>
      </c>
      <c r="AC728" s="80">
        <v>0</v>
      </c>
      <c r="AD728" s="80">
        <v>0</v>
      </c>
      <c r="AE728" s="80">
        <v>0</v>
      </c>
      <c r="AF728" s="80">
        <v>0</v>
      </c>
      <c r="AG728" s="80">
        <v>0</v>
      </c>
      <c r="AH728" s="80">
        <v>0</v>
      </c>
      <c r="AI728" s="80">
        <v>0</v>
      </c>
      <c r="AJ728" s="80">
        <v>0</v>
      </c>
      <c r="AK728" s="80">
        <v>0</v>
      </c>
      <c r="AL728" s="80">
        <v>0</v>
      </c>
      <c r="AM728" s="80">
        <v>0</v>
      </c>
      <c r="AN728" s="80">
        <v>0</v>
      </c>
      <c r="AO728" s="80">
        <v>0</v>
      </c>
      <c r="AP728" s="80">
        <v>0</v>
      </c>
      <c r="AQ728" s="80">
        <v>0</v>
      </c>
      <c r="AR728" s="80">
        <v>0</v>
      </c>
      <c r="AS728" s="80">
        <v>0</v>
      </c>
      <c r="AT728" s="80">
        <v>0</v>
      </c>
      <c r="AU728" s="80">
        <v>0</v>
      </c>
      <c r="AV728" s="80">
        <v>0</v>
      </c>
      <c r="AW728" s="80">
        <v>0</v>
      </c>
      <c r="AX728" s="80">
        <v>0</v>
      </c>
      <c r="AY728" s="80">
        <v>0</v>
      </c>
      <c r="AZ728" s="80">
        <v>0</v>
      </c>
      <c r="BA728" s="80">
        <v>0</v>
      </c>
    </row>
    <row r="729" spans="1:53">
      <c r="A729" s="151" t="s">
        <v>848</v>
      </c>
      <c r="B729" s="80">
        <v>0</v>
      </c>
      <c r="C729" s="80">
        <v>0</v>
      </c>
      <c r="D729" s="80">
        <v>0</v>
      </c>
      <c r="E729" s="80">
        <v>0</v>
      </c>
      <c r="F729" s="80">
        <v>0</v>
      </c>
      <c r="G729" s="80">
        <v>0</v>
      </c>
      <c r="H729" s="80">
        <v>0</v>
      </c>
      <c r="I729" s="80">
        <v>0</v>
      </c>
      <c r="J729" s="80">
        <v>0</v>
      </c>
      <c r="K729" s="80">
        <v>0</v>
      </c>
      <c r="L729" s="80">
        <v>0</v>
      </c>
      <c r="M729" s="80">
        <v>0</v>
      </c>
      <c r="N729" s="80">
        <v>0</v>
      </c>
      <c r="O729" s="80">
        <v>0</v>
      </c>
      <c r="P729" s="80">
        <v>0</v>
      </c>
      <c r="Q729" s="80">
        <v>0</v>
      </c>
      <c r="R729" s="80">
        <v>0</v>
      </c>
      <c r="S729" s="80">
        <v>0</v>
      </c>
      <c r="T729" s="80">
        <v>0</v>
      </c>
      <c r="U729" s="80">
        <v>0</v>
      </c>
      <c r="V729" s="80">
        <v>0</v>
      </c>
      <c r="W729" s="80">
        <v>0</v>
      </c>
      <c r="X729" s="80">
        <v>0</v>
      </c>
      <c r="Y729" s="80">
        <v>0</v>
      </c>
      <c r="Z729" s="80">
        <v>0</v>
      </c>
      <c r="AA729" s="80">
        <v>0</v>
      </c>
      <c r="AB729" s="80">
        <v>0</v>
      </c>
      <c r="AC729" s="80">
        <v>0</v>
      </c>
      <c r="AD729" s="80">
        <v>0</v>
      </c>
      <c r="AE729" s="80">
        <v>0</v>
      </c>
      <c r="AF729" s="80">
        <v>0</v>
      </c>
      <c r="AG729" s="80">
        <v>0</v>
      </c>
      <c r="AH729" s="80">
        <v>0</v>
      </c>
      <c r="AI729" s="80">
        <v>0</v>
      </c>
      <c r="AJ729" s="80">
        <v>0</v>
      </c>
      <c r="AK729" s="80">
        <v>0</v>
      </c>
      <c r="AL729" s="80">
        <v>0</v>
      </c>
      <c r="AM729" s="80">
        <v>0</v>
      </c>
      <c r="AN729" s="80">
        <v>0</v>
      </c>
      <c r="AO729" s="80">
        <v>0</v>
      </c>
      <c r="AP729" s="80">
        <v>0</v>
      </c>
      <c r="AQ729" s="80">
        <v>0</v>
      </c>
      <c r="AR729" s="80">
        <v>0</v>
      </c>
      <c r="AS729" s="80">
        <v>0</v>
      </c>
      <c r="AT729" s="80">
        <v>0</v>
      </c>
      <c r="AU729" s="80">
        <v>0</v>
      </c>
      <c r="AV729" s="80">
        <v>0</v>
      </c>
      <c r="AW729" s="80">
        <v>0</v>
      </c>
      <c r="AX729" s="80">
        <v>0</v>
      </c>
      <c r="AY729" s="80">
        <v>0</v>
      </c>
      <c r="AZ729" s="80">
        <v>0</v>
      </c>
      <c r="BA729" s="80">
        <v>0</v>
      </c>
    </row>
    <row r="730" spans="1:53">
      <c r="A730" s="151" t="s">
        <v>849</v>
      </c>
      <c r="B730" s="80">
        <v>0</v>
      </c>
      <c r="C730" s="80">
        <v>0</v>
      </c>
      <c r="D730" s="80">
        <v>0</v>
      </c>
      <c r="E730" s="80">
        <v>0</v>
      </c>
      <c r="F730" s="80">
        <v>0</v>
      </c>
      <c r="G730" s="80">
        <v>0</v>
      </c>
      <c r="H730" s="80">
        <v>0</v>
      </c>
      <c r="I730" s="80">
        <v>0</v>
      </c>
      <c r="J730" s="80">
        <v>0</v>
      </c>
      <c r="K730" s="80">
        <v>0</v>
      </c>
      <c r="L730" s="80">
        <v>0</v>
      </c>
      <c r="M730" s="80">
        <v>0</v>
      </c>
      <c r="N730" s="80">
        <v>0</v>
      </c>
      <c r="O730" s="80">
        <v>0</v>
      </c>
      <c r="P730" s="80">
        <v>0</v>
      </c>
      <c r="Q730" s="80">
        <v>0</v>
      </c>
      <c r="R730" s="80">
        <v>0</v>
      </c>
      <c r="S730" s="80">
        <v>0</v>
      </c>
      <c r="T730" s="80">
        <v>0</v>
      </c>
      <c r="U730" s="80">
        <v>0</v>
      </c>
      <c r="V730" s="80">
        <v>0</v>
      </c>
      <c r="W730" s="80">
        <v>0</v>
      </c>
      <c r="X730" s="80">
        <v>0</v>
      </c>
      <c r="Y730" s="80">
        <v>0</v>
      </c>
      <c r="Z730" s="80">
        <v>0</v>
      </c>
      <c r="AA730" s="80">
        <v>0</v>
      </c>
      <c r="AB730" s="80">
        <v>0</v>
      </c>
      <c r="AC730" s="80">
        <v>0</v>
      </c>
      <c r="AD730" s="80">
        <v>0</v>
      </c>
      <c r="AE730" s="80">
        <v>0</v>
      </c>
      <c r="AF730" s="80">
        <v>0</v>
      </c>
      <c r="AG730" s="80">
        <v>0</v>
      </c>
      <c r="AH730" s="80">
        <v>0</v>
      </c>
      <c r="AI730" s="80">
        <v>0</v>
      </c>
      <c r="AJ730" s="80">
        <v>0</v>
      </c>
      <c r="AK730" s="80">
        <v>0</v>
      </c>
      <c r="AL730" s="80">
        <v>0</v>
      </c>
      <c r="AM730" s="80">
        <v>0</v>
      </c>
      <c r="AN730" s="80">
        <v>0</v>
      </c>
      <c r="AO730" s="80">
        <v>0</v>
      </c>
      <c r="AP730" s="80">
        <v>0</v>
      </c>
      <c r="AQ730" s="80">
        <v>0</v>
      </c>
      <c r="AR730" s="80">
        <v>0</v>
      </c>
      <c r="AS730" s="80">
        <v>0</v>
      </c>
      <c r="AT730" s="80">
        <v>0</v>
      </c>
      <c r="AU730" s="80">
        <v>0</v>
      </c>
      <c r="AV730" s="80">
        <v>0</v>
      </c>
      <c r="AW730" s="80">
        <v>0</v>
      </c>
      <c r="AX730" s="80">
        <v>0</v>
      </c>
      <c r="AY730" s="80">
        <v>0</v>
      </c>
      <c r="AZ730" s="80">
        <v>0</v>
      </c>
      <c r="BA730" s="80">
        <v>0</v>
      </c>
    </row>
    <row r="731" spans="1:53">
      <c r="A731" s="151" t="s">
        <v>850</v>
      </c>
      <c r="B731" s="80">
        <v>0</v>
      </c>
      <c r="C731" s="80">
        <v>0</v>
      </c>
      <c r="D731" s="80">
        <v>0</v>
      </c>
      <c r="E731" s="80">
        <v>0</v>
      </c>
      <c r="F731" s="80">
        <v>0</v>
      </c>
      <c r="G731" s="80">
        <v>0</v>
      </c>
      <c r="H731" s="80">
        <v>0</v>
      </c>
      <c r="I731" s="80">
        <v>0</v>
      </c>
      <c r="J731" s="80">
        <v>0</v>
      </c>
      <c r="K731" s="80">
        <v>0</v>
      </c>
      <c r="L731" s="80">
        <v>0</v>
      </c>
      <c r="M731" s="80">
        <v>0</v>
      </c>
      <c r="N731" s="80">
        <v>0</v>
      </c>
      <c r="O731" s="80">
        <v>0</v>
      </c>
      <c r="P731" s="80">
        <v>0</v>
      </c>
      <c r="Q731" s="80">
        <v>0</v>
      </c>
      <c r="R731" s="80">
        <v>0</v>
      </c>
      <c r="S731" s="80">
        <v>0</v>
      </c>
      <c r="T731" s="80">
        <v>0</v>
      </c>
      <c r="U731" s="80">
        <v>0</v>
      </c>
      <c r="V731" s="80">
        <v>0</v>
      </c>
      <c r="W731" s="80">
        <v>0</v>
      </c>
      <c r="X731" s="80">
        <v>0</v>
      </c>
      <c r="Y731" s="80">
        <v>0</v>
      </c>
      <c r="Z731" s="80">
        <v>0</v>
      </c>
      <c r="AA731" s="80">
        <v>0</v>
      </c>
      <c r="AB731" s="80">
        <v>0</v>
      </c>
      <c r="AC731" s="80">
        <v>0</v>
      </c>
      <c r="AD731" s="80">
        <v>0</v>
      </c>
      <c r="AE731" s="80">
        <v>0</v>
      </c>
      <c r="AF731" s="80">
        <v>0</v>
      </c>
      <c r="AG731" s="80">
        <v>0</v>
      </c>
      <c r="AH731" s="80">
        <v>0</v>
      </c>
      <c r="AI731" s="80">
        <v>0</v>
      </c>
      <c r="AJ731" s="80">
        <v>0</v>
      </c>
      <c r="AK731" s="80">
        <v>0</v>
      </c>
      <c r="AL731" s="80">
        <v>0</v>
      </c>
      <c r="AM731" s="80">
        <v>0</v>
      </c>
      <c r="AN731" s="80">
        <v>0</v>
      </c>
      <c r="AO731" s="80">
        <v>0</v>
      </c>
      <c r="AP731" s="80">
        <v>0</v>
      </c>
      <c r="AQ731" s="80">
        <v>0</v>
      </c>
      <c r="AR731" s="80">
        <v>0</v>
      </c>
      <c r="AS731" s="80">
        <v>0</v>
      </c>
      <c r="AT731" s="80">
        <v>0</v>
      </c>
      <c r="AU731" s="80">
        <v>0</v>
      </c>
      <c r="AV731" s="80">
        <v>0</v>
      </c>
      <c r="AW731" s="80">
        <v>0</v>
      </c>
      <c r="AX731" s="80">
        <v>0</v>
      </c>
      <c r="AY731" s="80">
        <v>0</v>
      </c>
      <c r="AZ731" s="80">
        <v>0</v>
      </c>
      <c r="BA731" s="80">
        <v>0</v>
      </c>
    </row>
    <row r="732" spans="1:53">
      <c r="A732" s="151" t="s">
        <v>851</v>
      </c>
      <c r="B732" s="80">
        <v>0</v>
      </c>
      <c r="C732" s="80">
        <v>0</v>
      </c>
      <c r="D732" s="80">
        <v>0</v>
      </c>
      <c r="E732" s="80">
        <v>0</v>
      </c>
      <c r="F732" s="80">
        <v>0</v>
      </c>
      <c r="G732" s="80">
        <v>0</v>
      </c>
      <c r="H732" s="80">
        <v>0</v>
      </c>
      <c r="I732" s="80">
        <v>0</v>
      </c>
      <c r="J732" s="80">
        <v>0</v>
      </c>
      <c r="K732" s="80">
        <v>0</v>
      </c>
      <c r="L732" s="80">
        <v>0</v>
      </c>
      <c r="M732" s="80">
        <v>0</v>
      </c>
      <c r="N732" s="80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80">
        <v>0</v>
      </c>
      <c r="U732" s="80">
        <v>0</v>
      </c>
      <c r="V732" s="80">
        <v>0</v>
      </c>
      <c r="W732" s="80">
        <v>0</v>
      </c>
      <c r="X732" s="80">
        <v>0</v>
      </c>
      <c r="Y732" s="80">
        <v>0</v>
      </c>
      <c r="Z732" s="80">
        <v>0</v>
      </c>
      <c r="AA732" s="80">
        <v>0</v>
      </c>
      <c r="AB732" s="80">
        <v>0</v>
      </c>
      <c r="AC732" s="80">
        <v>0</v>
      </c>
      <c r="AD732" s="80">
        <v>0</v>
      </c>
      <c r="AE732" s="80">
        <v>0</v>
      </c>
      <c r="AF732" s="80">
        <v>0</v>
      </c>
      <c r="AG732" s="80">
        <v>0</v>
      </c>
      <c r="AH732" s="80">
        <v>0</v>
      </c>
      <c r="AI732" s="80">
        <v>0</v>
      </c>
      <c r="AJ732" s="80">
        <v>0</v>
      </c>
      <c r="AK732" s="80">
        <v>0</v>
      </c>
      <c r="AL732" s="80">
        <v>0</v>
      </c>
      <c r="AM732" s="80">
        <v>0</v>
      </c>
      <c r="AN732" s="80">
        <v>0</v>
      </c>
      <c r="AO732" s="80">
        <v>0</v>
      </c>
      <c r="AP732" s="80">
        <v>0</v>
      </c>
      <c r="AQ732" s="80">
        <v>0</v>
      </c>
      <c r="AR732" s="80">
        <v>0</v>
      </c>
      <c r="AS732" s="80">
        <v>0</v>
      </c>
      <c r="AT732" s="80">
        <v>0</v>
      </c>
      <c r="AU732" s="80">
        <v>0</v>
      </c>
      <c r="AV732" s="80">
        <v>0</v>
      </c>
      <c r="AW732" s="80">
        <v>0</v>
      </c>
      <c r="AX732" s="80">
        <v>0</v>
      </c>
      <c r="AY732" s="80">
        <v>0</v>
      </c>
      <c r="AZ732" s="80">
        <v>0</v>
      </c>
      <c r="BA732" s="80">
        <v>0</v>
      </c>
    </row>
    <row r="733" spans="1:53">
      <c r="A733" s="151" t="s">
        <v>852</v>
      </c>
      <c r="B733" s="80">
        <v>0</v>
      </c>
      <c r="C733" s="80">
        <v>0</v>
      </c>
      <c r="D733" s="80">
        <v>0</v>
      </c>
      <c r="E733" s="80">
        <v>0</v>
      </c>
      <c r="F733" s="80">
        <v>0</v>
      </c>
      <c r="G733" s="80">
        <v>0</v>
      </c>
      <c r="H733" s="80">
        <v>0</v>
      </c>
      <c r="I733" s="80">
        <v>0</v>
      </c>
      <c r="J733" s="80">
        <v>0</v>
      </c>
      <c r="K733" s="80">
        <v>0</v>
      </c>
      <c r="L733" s="80">
        <v>0</v>
      </c>
      <c r="M733" s="80">
        <v>0</v>
      </c>
      <c r="N733" s="80">
        <v>0</v>
      </c>
      <c r="O733" s="80">
        <v>0</v>
      </c>
      <c r="P733" s="80">
        <v>0</v>
      </c>
      <c r="Q733" s="80">
        <v>0</v>
      </c>
      <c r="R733" s="80">
        <v>0</v>
      </c>
      <c r="S733" s="80">
        <v>0</v>
      </c>
      <c r="T733" s="80">
        <v>0</v>
      </c>
      <c r="U733" s="80">
        <v>0</v>
      </c>
      <c r="V733" s="80">
        <v>0</v>
      </c>
      <c r="W733" s="80">
        <v>0</v>
      </c>
      <c r="X733" s="80">
        <v>0</v>
      </c>
      <c r="Y733" s="80">
        <v>0</v>
      </c>
      <c r="Z733" s="80">
        <v>0</v>
      </c>
      <c r="AA733" s="80">
        <v>0</v>
      </c>
      <c r="AB733" s="80">
        <v>0</v>
      </c>
      <c r="AC733" s="80">
        <v>0</v>
      </c>
      <c r="AD733" s="80">
        <v>0</v>
      </c>
      <c r="AE733" s="80">
        <v>0</v>
      </c>
      <c r="AF733" s="80">
        <v>0</v>
      </c>
      <c r="AG733" s="80">
        <v>0</v>
      </c>
      <c r="AH733" s="80">
        <v>0</v>
      </c>
      <c r="AI733" s="80">
        <v>0</v>
      </c>
      <c r="AJ733" s="80">
        <v>0</v>
      </c>
      <c r="AK733" s="80">
        <v>0</v>
      </c>
      <c r="AL733" s="80">
        <v>0</v>
      </c>
      <c r="AM733" s="80">
        <v>0</v>
      </c>
      <c r="AN733" s="80">
        <v>0</v>
      </c>
      <c r="AO733" s="80">
        <v>0</v>
      </c>
      <c r="AP733" s="80">
        <v>0</v>
      </c>
      <c r="AQ733" s="80">
        <v>0</v>
      </c>
      <c r="AR733" s="80">
        <v>0</v>
      </c>
      <c r="AS733" s="80">
        <v>0</v>
      </c>
      <c r="AT733" s="80">
        <v>0</v>
      </c>
      <c r="AU733" s="80">
        <v>0</v>
      </c>
      <c r="AV733" s="80">
        <v>0</v>
      </c>
      <c r="AW733" s="80">
        <v>0</v>
      </c>
      <c r="AX733" s="80">
        <v>0</v>
      </c>
      <c r="AY733" s="80">
        <v>0</v>
      </c>
      <c r="AZ733" s="80">
        <v>0</v>
      </c>
      <c r="BA733" s="80">
        <v>0</v>
      </c>
    </row>
    <row r="734" spans="1:53">
      <c r="A734" s="151" t="s">
        <v>853</v>
      </c>
      <c r="B734" s="80">
        <v>0</v>
      </c>
      <c r="C734" s="80">
        <v>0</v>
      </c>
      <c r="D734" s="80">
        <v>0</v>
      </c>
      <c r="E734" s="80">
        <v>0</v>
      </c>
      <c r="F734" s="80">
        <v>0</v>
      </c>
      <c r="G734" s="80">
        <v>0</v>
      </c>
      <c r="H734" s="80">
        <v>0</v>
      </c>
      <c r="I734" s="80">
        <v>0</v>
      </c>
      <c r="J734" s="80">
        <v>0</v>
      </c>
      <c r="K734" s="80">
        <v>0</v>
      </c>
      <c r="L734" s="80">
        <v>0</v>
      </c>
      <c r="M734" s="80">
        <v>0</v>
      </c>
      <c r="N734" s="80">
        <v>0</v>
      </c>
      <c r="O734" s="80">
        <v>0</v>
      </c>
      <c r="P734" s="80">
        <v>0</v>
      </c>
      <c r="Q734" s="80">
        <v>0</v>
      </c>
      <c r="R734" s="80">
        <v>0</v>
      </c>
      <c r="S734" s="80">
        <v>0</v>
      </c>
      <c r="T734" s="80">
        <v>0</v>
      </c>
      <c r="U734" s="80">
        <v>0</v>
      </c>
      <c r="V734" s="80">
        <v>0</v>
      </c>
      <c r="W734" s="80">
        <v>0</v>
      </c>
      <c r="X734" s="80">
        <v>0</v>
      </c>
      <c r="Y734" s="80">
        <v>0</v>
      </c>
      <c r="Z734" s="80">
        <v>0</v>
      </c>
      <c r="AA734" s="80">
        <v>0</v>
      </c>
      <c r="AB734" s="80">
        <v>0</v>
      </c>
      <c r="AC734" s="80">
        <v>0</v>
      </c>
      <c r="AD734" s="80">
        <v>0</v>
      </c>
      <c r="AE734" s="80">
        <v>0</v>
      </c>
      <c r="AF734" s="80">
        <v>0</v>
      </c>
      <c r="AG734" s="80">
        <v>0</v>
      </c>
      <c r="AH734" s="80">
        <v>0</v>
      </c>
      <c r="AI734" s="80">
        <v>0</v>
      </c>
      <c r="AJ734" s="80">
        <v>0</v>
      </c>
      <c r="AK734" s="80">
        <v>0</v>
      </c>
      <c r="AL734" s="80">
        <v>0</v>
      </c>
      <c r="AM734" s="80">
        <v>0</v>
      </c>
      <c r="AN734" s="80">
        <v>0</v>
      </c>
      <c r="AO734" s="80">
        <v>0</v>
      </c>
      <c r="AP734" s="80">
        <v>0</v>
      </c>
      <c r="AQ734" s="80">
        <v>0</v>
      </c>
      <c r="AR734" s="80">
        <v>0</v>
      </c>
      <c r="AS734" s="80">
        <v>0</v>
      </c>
      <c r="AT734" s="80">
        <v>0</v>
      </c>
      <c r="AU734" s="80">
        <v>0</v>
      </c>
      <c r="AV734" s="80">
        <v>0</v>
      </c>
      <c r="AW734" s="80">
        <v>0</v>
      </c>
      <c r="AX734" s="80">
        <v>0</v>
      </c>
      <c r="AY734" s="80">
        <v>0</v>
      </c>
      <c r="AZ734" s="80">
        <v>0</v>
      </c>
      <c r="BA734" s="80">
        <v>0</v>
      </c>
    </row>
    <row r="735" spans="1:53">
      <c r="A735" s="151" t="s">
        <v>854</v>
      </c>
      <c r="B735" s="80">
        <v>54623131.891868398</v>
      </c>
      <c r="C735" s="80">
        <v>9039386.0426984299</v>
      </c>
      <c r="D735" s="80">
        <v>14023862.912297999</v>
      </c>
      <c r="E735" s="80">
        <v>8844467.0005524103</v>
      </c>
      <c r="F735" s="80">
        <v>24978611.689763799</v>
      </c>
      <c r="G735" s="80">
        <v>38894528.2191156</v>
      </c>
      <c r="H735" s="80">
        <v>37691348.282157198</v>
      </c>
      <c r="I735" s="80">
        <v>71954700.910749495</v>
      </c>
      <c r="J735" s="80">
        <v>29433596.8983423</v>
      </c>
      <c r="K735" s="80">
        <v>17706588.1285946</v>
      </c>
      <c r="L735" s="80">
        <v>-1444227.77825859</v>
      </c>
      <c r="M735" s="80">
        <v>21691605.109674498</v>
      </c>
      <c r="N735" s="80">
        <v>327437599.30755597</v>
      </c>
      <c r="O735" s="80">
        <v>27152859.888241701</v>
      </c>
      <c r="P735" s="80">
        <v>-13292533.4255412</v>
      </c>
      <c r="Q735" s="80">
        <v>-14373414.519845599</v>
      </c>
      <c r="R735" s="80">
        <v>-8219400.8491068399</v>
      </c>
      <c r="S735" s="80">
        <v>7371431.5655891402</v>
      </c>
      <c r="T735" s="80">
        <v>10609185.021402899</v>
      </c>
      <c r="U735" s="80">
        <v>16951661.052645199</v>
      </c>
      <c r="V735" s="80">
        <v>46761620.474783897</v>
      </c>
      <c r="W735" s="80">
        <v>7159368.86247495</v>
      </c>
      <c r="X735" s="80">
        <v>815646.67117583903</v>
      </c>
      <c r="Y735" s="80">
        <v>-16311608.834541401</v>
      </c>
      <c r="Z735" s="80">
        <v>8108882.3581096902</v>
      </c>
      <c r="AA735" s="80">
        <v>72733698.265388206</v>
      </c>
      <c r="AB735" s="80">
        <v>25693471.890557799</v>
      </c>
      <c r="AC735" s="80">
        <v>-15325002.3243923</v>
      </c>
      <c r="AD735" s="80">
        <v>-15992335.8591568</v>
      </c>
      <c r="AE735" s="80">
        <v>-66363395.4877121</v>
      </c>
      <c r="AF735" s="80">
        <v>6021453.3727521896</v>
      </c>
      <c r="AG735" s="80">
        <v>-46732306.979962498</v>
      </c>
      <c r="AH735" s="80">
        <v>16002313.1650151</v>
      </c>
      <c r="AI735" s="80">
        <v>45616736.603978097</v>
      </c>
      <c r="AJ735" s="80">
        <v>96929531.103312999</v>
      </c>
      <c r="AK735" s="80">
        <v>-1346682.42961357</v>
      </c>
      <c r="AL735" s="80">
        <v>-19172976.5838066</v>
      </c>
      <c r="AM735" s="80">
        <v>35749446.046101898</v>
      </c>
      <c r="AN735" s="80">
        <v>61080252.517074198</v>
      </c>
      <c r="AO735" s="80">
        <v>23804621.2856405</v>
      </c>
      <c r="AP735" s="80">
        <v>-16417563.738035001</v>
      </c>
      <c r="AQ735" s="80">
        <v>-12809439.1918073</v>
      </c>
      <c r="AR735" s="80">
        <v>-67993731.900879607</v>
      </c>
      <c r="AS735" s="80">
        <v>5777675.6526611103</v>
      </c>
      <c r="AT735" s="80">
        <v>-47186918.298311897</v>
      </c>
      <c r="AU735" s="80">
        <v>15859438.5287732</v>
      </c>
      <c r="AV735" s="80">
        <v>45604564.757729702</v>
      </c>
      <c r="AW735" s="80">
        <v>-51344896.870145097</v>
      </c>
      <c r="AX735" s="80">
        <v>-1599349.8563886101</v>
      </c>
      <c r="AY735" s="80">
        <v>-18255690.419902701</v>
      </c>
      <c r="AZ735" s="80">
        <v>85721668.399487004</v>
      </c>
      <c r="BA735" s="80">
        <v>-38839621.6511788</v>
      </c>
    </row>
    <row r="736" spans="1:53">
      <c r="A736" s="153" t="s">
        <v>855</v>
      </c>
    </row>
    <row r="737" spans="1:53">
      <c r="A737" s="151" t="s">
        <v>856</v>
      </c>
      <c r="B737" s="80">
        <v>-14205560.5724639</v>
      </c>
      <c r="C737" s="80">
        <v>2633230.9528962099</v>
      </c>
      <c r="D737" s="80">
        <v>-3517836.4229075299</v>
      </c>
      <c r="E737" s="80">
        <v>2854447.0392502402</v>
      </c>
      <c r="F737" s="80">
        <v>-2068305.1422609</v>
      </c>
      <c r="G737" s="80">
        <v>-4944562.1243217802</v>
      </c>
      <c r="H737" s="80">
        <v>-4499474.5256960699</v>
      </c>
      <c r="I737" s="80">
        <v>-18346148.567803401</v>
      </c>
      <c r="J737" s="80">
        <v>575279.64237679495</v>
      </c>
      <c r="K737" s="80">
        <v>1227375.75562345</v>
      </c>
      <c r="L737" s="80">
        <v>7318947.6499166302</v>
      </c>
      <c r="M737" s="80">
        <v>928094.78588230698</v>
      </c>
      <c r="N737" s="80">
        <v>-32044511.529507998</v>
      </c>
      <c r="O737" s="80">
        <v>6254851.7032658802</v>
      </c>
      <c r="P737" s="80">
        <v>18855187.7629974</v>
      </c>
      <c r="Q737" s="80">
        <v>16966221.996850401</v>
      </c>
      <c r="R737" s="80">
        <v>16328156.587768899</v>
      </c>
      <c r="S737" s="80">
        <v>10835170.1890318</v>
      </c>
      <c r="T737" s="80">
        <v>13296512.282506101</v>
      </c>
      <c r="U737" s="80">
        <v>10200735.5357037</v>
      </c>
      <c r="V737" s="80">
        <v>-318195.92703634303</v>
      </c>
      <c r="W737" s="80">
        <v>13628296.703326199</v>
      </c>
      <c r="X737" s="80">
        <v>13064890.5516051</v>
      </c>
      <c r="Y737" s="80">
        <v>17450370.3061704</v>
      </c>
      <c r="Z737" s="80">
        <v>5222296.8475252399</v>
      </c>
      <c r="AA737" s="80">
        <v>141784494.53971499</v>
      </c>
      <c r="AB737" s="80">
        <v>6567206.30285135</v>
      </c>
      <c r="AC737" s="80">
        <v>19618161.5670936</v>
      </c>
      <c r="AD737" s="80">
        <v>17203656.759505998</v>
      </c>
      <c r="AE737" s="80">
        <v>73269981.4358785</v>
      </c>
      <c r="AF737" s="80">
        <v>11152939.033828501</v>
      </c>
      <c r="AG737" s="80">
        <v>70192514.780195206</v>
      </c>
      <c r="AH737" s="80">
        <v>10605470.533079101</v>
      </c>
      <c r="AI737" s="80">
        <v>222270.29983017</v>
      </c>
      <c r="AJ737" s="80">
        <v>-76942003.062831804</v>
      </c>
      <c r="AK737" s="80">
        <v>14271822.3101121</v>
      </c>
      <c r="AL737" s="80">
        <v>18969478.945599802</v>
      </c>
      <c r="AM737" s="80">
        <v>-23272666.8560698</v>
      </c>
      <c r="AN737" s="80">
        <v>141858832.04907301</v>
      </c>
      <c r="AO737" s="80">
        <v>6790409.1137053398</v>
      </c>
      <c r="AP737" s="80">
        <v>19934444.560178299</v>
      </c>
      <c r="AQ737" s="80">
        <v>12901446.4551137</v>
      </c>
      <c r="AR737" s="80">
        <v>73698317.039921001</v>
      </c>
      <c r="AS737" s="80">
        <v>10724243.5522664</v>
      </c>
      <c r="AT737" s="80">
        <v>69578810.796039507</v>
      </c>
      <c r="AU737" s="80">
        <v>9754224.4154698402</v>
      </c>
      <c r="AV737" s="80">
        <v>-713416.80361134897</v>
      </c>
      <c r="AW737" s="80">
        <v>70571629.170744807</v>
      </c>
      <c r="AX737" s="80">
        <v>13541091.707983101</v>
      </c>
      <c r="AY737" s="80">
        <v>17225644.421030901</v>
      </c>
      <c r="AZ737" s="80">
        <v>-80394451.838415205</v>
      </c>
      <c r="BA737" s="80">
        <v>223612392.590426</v>
      </c>
    </row>
    <row r="738" spans="1:53">
      <c r="A738" s="151" t="s">
        <v>857</v>
      </c>
      <c r="B738" s="80">
        <v>-3263588.0919577</v>
      </c>
      <c r="C738" s="80">
        <v>1403247.5537707401</v>
      </c>
      <c r="D738" s="80">
        <v>-301507.82879013498</v>
      </c>
      <c r="E738" s="80">
        <v>986216.48674868105</v>
      </c>
      <c r="F738" s="80">
        <v>100226.71611066999</v>
      </c>
      <c r="G738" s="80">
        <v>-1175262.49534485</v>
      </c>
      <c r="H738" s="80">
        <v>-573566.76380333398</v>
      </c>
      <c r="I738" s="80">
        <v>-4411143.3438784303</v>
      </c>
      <c r="J738" s="80">
        <v>-916207.91777658905</v>
      </c>
      <c r="K738" s="80">
        <v>1013617.74349106</v>
      </c>
      <c r="L738" s="80">
        <v>2701884.0785181499</v>
      </c>
      <c r="M738" s="80">
        <v>-3199847.5124201099</v>
      </c>
      <c r="N738" s="80">
        <v>-7635931.3753318498</v>
      </c>
      <c r="O738" s="80">
        <v>1847039.4813578001</v>
      </c>
      <c r="P738" s="80">
        <v>5339196.1116688997</v>
      </c>
      <c r="Q738" s="80">
        <v>4792021.74488331</v>
      </c>
      <c r="R738" s="80">
        <v>3741978.2108753002</v>
      </c>
      <c r="S738" s="80">
        <v>3116465.1135932598</v>
      </c>
      <c r="T738" s="80">
        <v>2901764.3696586001</v>
      </c>
      <c r="U738" s="80">
        <v>2940632.8841498601</v>
      </c>
      <c r="V738" s="80">
        <v>25333.1590266284</v>
      </c>
      <c r="W738" s="80">
        <v>3056110.9211582602</v>
      </c>
      <c r="X738" s="80">
        <v>3734427.4211847601</v>
      </c>
      <c r="Y738" s="80">
        <v>4949853.9089705702</v>
      </c>
      <c r="Z738" s="80">
        <v>601619.35114538798</v>
      </c>
      <c r="AA738" s="80">
        <v>37046442.677672699</v>
      </c>
      <c r="AB738" s="80">
        <v>1867794.82234481</v>
      </c>
      <c r="AC738" s="80">
        <v>5484839.6171713602</v>
      </c>
      <c r="AD738" s="80">
        <v>4815664.6893944796</v>
      </c>
      <c r="AE738" s="80">
        <v>3771367.1992183798</v>
      </c>
      <c r="AF738" s="80">
        <v>3138721.0012500701</v>
      </c>
      <c r="AG738" s="80">
        <v>2918453.7899838998</v>
      </c>
      <c r="AH738" s="80">
        <v>2986991.2580340598</v>
      </c>
      <c r="AI738" s="80">
        <v>109309.157612315</v>
      </c>
      <c r="AJ738" s="80">
        <v>3222809.2498544799</v>
      </c>
      <c r="AK738" s="80">
        <v>4003112.6626035399</v>
      </c>
      <c r="AL738" s="80">
        <v>5305058.3161778497</v>
      </c>
      <c r="AM738" s="80">
        <v>827257.13657677802</v>
      </c>
      <c r="AN738" s="80">
        <v>38451378.900222003</v>
      </c>
      <c r="AO738" s="80">
        <v>1884926.8388785</v>
      </c>
      <c r="AP738" s="80">
        <v>5527768.6103877705</v>
      </c>
      <c r="AQ738" s="80">
        <v>4957806.2840496497</v>
      </c>
      <c r="AR738" s="80">
        <v>3859793.2789729601</v>
      </c>
      <c r="AS738" s="80">
        <v>2975180.7775071599</v>
      </c>
      <c r="AT738" s="80">
        <v>2718080.7901169099</v>
      </c>
      <c r="AU738" s="80">
        <v>2706342.0144746099</v>
      </c>
      <c r="AV738" s="80">
        <v>-194742.72752320001</v>
      </c>
      <c r="AW738" s="80">
        <v>2993238.59111861</v>
      </c>
      <c r="AX738" s="80">
        <v>3755864.5949141802</v>
      </c>
      <c r="AY738" s="80">
        <v>4777030.6277568499</v>
      </c>
      <c r="AZ738" s="80">
        <v>6878600.8519843603</v>
      </c>
      <c r="BA738" s="80">
        <v>42839890.532638401</v>
      </c>
    </row>
    <row r="739" spans="1:53">
      <c r="A739" s="151" t="s">
        <v>858</v>
      </c>
      <c r="B739" s="80">
        <v>0</v>
      </c>
      <c r="C739" s="80">
        <v>0</v>
      </c>
      <c r="D739" s="80">
        <v>0</v>
      </c>
      <c r="E739" s="80">
        <v>0</v>
      </c>
      <c r="F739" s="80">
        <v>0</v>
      </c>
      <c r="G739" s="80">
        <v>0</v>
      </c>
      <c r="H739" s="80">
        <v>0</v>
      </c>
      <c r="I739" s="80">
        <v>0</v>
      </c>
      <c r="J739" s="80">
        <v>0</v>
      </c>
      <c r="K739" s="80">
        <v>0</v>
      </c>
      <c r="L739" s="80">
        <v>0</v>
      </c>
      <c r="M739" s="80">
        <v>0</v>
      </c>
      <c r="N739" s="80">
        <v>0</v>
      </c>
      <c r="O739" s="80">
        <v>0</v>
      </c>
      <c r="P739" s="80">
        <v>0</v>
      </c>
      <c r="Q739" s="80">
        <v>0</v>
      </c>
      <c r="R739" s="80">
        <v>0</v>
      </c>
      <c r="S739" s="80">
        <v>0</v>
      </c>
      <c r="T739" s="80">
        <v>0</v>
      </c>
      <c r="U739" s="80">
        <v>0</v>
      </c>
      <c r="V739" s="80">
        <v>0</v>
      </c>
      <c r="W739" s="80">
        <v>0</v>
      </c>
      <c r="X739" s="80">
        <v>0</v>
      </c>
      <c r="Y739" s="80">
        <v>0</v>
      </c>
      <c r="Z739" s="80">
        <v>0</v>
      </c>
      <c r="AA739" s="80">
        <v>0</v>
      </c>
      <c r="AB739" s="80">
        <v>0</v>
      </c>
      <c r="AC739" s="80">
        <v>0</v>
      </c>
      <c r="AD739" s="80">
        <v>0</v>
      </c>
      <c r="AE739" s="80">
        <v>0</v>
      </c>
      <c r="AF739" s="80">
        <v>0</v>
      </c>
      <c r="AG739" s="80">
        <v>0</v>
      </c>
      <c r="AH739" s="80">
        <v>0</v>
      </c>
      <c r="AI739" s="80">
        <v>0</v>
      </c>
      <c r="AJ739" s="80">
        <v>0</v>
      </c>
      <c r="AK739" s="80">
        <v>0</v>
      </c>
      <c r="AL739" s="80">
        <v>0</v>
      </c>
      <c r="AM739" s="80">
        <v>0</v>
      </c>
      <c r="AN739" s="80">
        <v>0</v>
      </c>
      <c r="AO739" s="80">
        <v>0</v>
      </c>
      <c r="AP739" s="80">
        <v>0</v>
      </c>
      <c r="AQ739" s="80">
        <v>0</v>
      </c>
      <c r="AR739" s="80">
        <v>0</v>
      </c>
      <c r="AS739" s="80">
        <v>0</v>
      </c>
      <c r="AT739" s="80">
        <v>0</v>
      </c>
      <c r="AU739" s="80">
        <v>0</v>
      </c>
      <c r="AV739" s="80">
        <v>0</v>
      </c>
      <c r="AW739" s="80">
        <v>0</v>
      </c>
      <c r="AX739" s="80">
        <v>0</v>
      </c>
      <c r="AY739" s="80">
        <v>0</v>
      </c>
      <c r="AZ739" s="80">
        <v>0</v>
      </c>
      <c r="BA739" s="80">
        <v>0</v>
      </c>
    </row>
    <row r="740" spans="1:53">
      <c r="A740" s="151" t="s">
        <v>859</v>
      </c>
      <c r="B740" s="80">
        <v>0</v>
      </c>
      <c r="C740" s="80">
        <v>0</v>
      </c>
      <c r="D740" s="80">
        <v>0</v>
      </c>
      <c r="E740" s="80">
        <v>0</v>
      </c>
      <c r="F740" s="80">
        <v>0</v>
      </c>
      <c r="G740" s="80">
        <v>0</v>
      </c>
      <c r="H740" s="80">
        <v>0</v>
      </c>
      <c r="I740" s="80">
        <v>0</v>
      </c>
      <c r="J740" s="80">
        <v>0</v>
      </c>
      <c r="K740" s="80">
        <v>0</v>
      </c>
      <c r="L740" s="80">
        <v>0</v>
      </c>
      <c r="M740" s="80">
        <v>0</v>
      </c>
      <c r="N740" s="80">
        <v>0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80">
        <v>0</v>
      </c>
      <c r="U740" s="80">
        <v>0</v>
      </c>
      <c r="V740" s="80">
        <v>0</v>
      </c>
      <c r="W740" s="80">
        <v>0</v>
      </c>
      <c r="X740" s="80">
        <v>0</v>
      </c>
      <c r="Y740" s="80">
        <v>0</v>
      </c>
      <c r="Z740" s="80">
        <v>0</v>
      </c>
      <c r="AA740" s="80">
        <v>0</v>
      </c>
      <c r="AB740" s="80">
        <v>0</v>
      </c>
      <c r="AC740" s="80">
        <v>0</v>
      </c>
      <c r="AD740" s="80">
        <v>0</v>
      </c>
      <c r="AE740" s="80">
        <v>0</v>
      </c>
      <c r="AF740" s="80">
        <v>0</v>
      </c>
      <c r="AG740" s="80">
        <v>0</v>
      </c>
      <c r="AH740" s="80">
        <v>0</v>
      </c>
      <c r="AI740" s="80">
        <v>0</v>
      </c>
      <c r="AJ740" s="80">
        <v>0</v>
      </c>
      <c r="AK740" s="80">
        <v>0</v>
      </c>
      <c r="AL740" s="80">
        <v>0</v>
      </c>
      <c r="AM740" s="80">
        <v>0</v>
      </c>
      <c r="AN740" s="80">
        <v>0</v>
      </c>
      <c r="AO740" s="80">
        <v>0</v>
      </c>
      <c r="AP740" s="80">
        <v>0</v>
      </c>
      <c r="AQ740" s="80">
        <v>0</v>
      </c>
      <c r="AR740" s="80">
        <v>0</v>
      </c>
      <c r="AS740" s="80">
        <v>0</v>
      </c>
      <c r="AT740" s="80">
        <v>0</v>
      </c>
      <c r="AU740" s="80">
        <v>0</v>
      </c>
      <c r="AV740" s="80">
        <v>0</v>
      </c>
      <c r="AW740" s="80">
        <v>0</v>
      </c>
      <c r="AX740" s="80">
        <v>0</v>
      </c>
      <c r="AY740" s="80">
        <v>0</v>
      </c>
      <c r="AZ740" s="80">
        <v>0</v>
      </c>
      <c r="BA740" s="80">
        <v>0</v>
      </c>
    </row>
    <row r="741" spans="1:53">
      <c r="A741" s="151" t="s">
        <v>860</v>
      </c>
      <c r="B741" s="80">
        <v>0</v>
      </c>
      <c r="C741" s="80">
        <v>0</v>
      </c>
      <c r="D741" s="80">
        <v>0</v>
      </c>
      <c r="E741" s="80">
        <v>0</v>
      </c>
      <c r="F741" s="80">
        <v>0</v>
      </c>
      <c r="G741" s="80">
        <v>0</v>
      </c>
      <c r="H741" s="80">
        <v>0</v>
      </c>
      <c r="I741" s="80">
        <v>0</v>
      </c>
      <c r="J741" s="80">
        <v>0</v>
      </c>
      <c r="K741" s="80">
        <v>0</v>
      </c>
      <c r="L741" s="80">
        <v>0</v>
      </c>
      <c r="M741" s="80">
        <v>0</v>
      </c>
      <c r="N741" s="80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80">
        <v>0</v>
      </c>
      <c r="U741" s="80">
        <v>0</v>
      </c>
      <c r="V741" s="80">
        <v>0</v>
      </c>
      <c r="W741" s="80">
        <v>0</v>
      </c>
      <c r="X741" s="80">
        <v>0</v>
      </c>
      <c r="Y741" s="80">
        <v>0</v>
      </c>
      <c r="Z741" s="80">
        <v>0</v>
      </c>
      <c r="AA741" s="80">
        <v>0</v>
      </c>
      <c r="AB741" s="80">
        <v>0</v>
      </c>
      <c r="AC741" s="80">
        <v>0</v>
      </c>
      <c r="AD741" s="80">
        <v>0</v>
      </c>
      <c r="AE741" s="80">
        <v>0</v>
      </c>
      <c r="AF741" s="80">
        <v>0</v>
      </c>
      <c r="AG741" s="80">
        <v>0</v>
      </c>
      <c r="AH741" s="80">
        <v>0</v>
      </c>
      <c r="AI741" s="80">
        <v>0</v>
      </c>
      <c r="AJ741" s="80">
        <v>0</v>
      </c>
      <c r="AK741" s="80">
        <v>0</v>
      </c>
      <c r="AL741" s="80">
        <v>0</v>
      </c>
      <c r="AM741" s="80">
        <v>0</v>
      </c>
      <c r="AN741" s="80">
        <v>0</v>
      </c>
      <c r="AO741" s="80">
        <v>0</v>
      </c>
      <c r="AP741" s="80">
        <v>0</v>
      </c>
      <c r="AQ741" s="80">
        <v>0</v>
      </c>
      <c r="AR741" s="80">
        <v>0</v>
      </c>
      <c r="AS741" s="80">
        <v>0</v>
      </c>
      <c r="AT741" s="80">
        <v>0</v>
      </c>
      <c r="AU741" s="80">
        <v>0</v>
      </c>
      <c r="AV741" s="80">
        <v>0</v>
      </c>
      <c r="AW741" s="80">
        <v>0</v>
      </c>
      <c r="AX741" s="80">
        <v>0</v>
      </c>
      <c r="AY741" s="80">
        <v>0</v>
      </c>
      <c r="AZ741" s="80">
        <v>0</v>
      </c>
      <c r="BA741" s="80">
        <v>0</v>
      </c>
    </row>
    <row r="742" spans="1:53">
      <c r="A742" s="151" t="s">
        <v>861</v>
      </c>
      <c r="B742" s="80">
        <v>0</v>
      </c>
      <c r="C742" s="80">
        <v>0</v>
      </c>
      <c r="D742" s="80">
        <v>0</v>
      </c>
      <c r="E742" s="80">
        <v>0</v>
      </c>
      <c r="F742" s="80">
        <v>0</v>
      </c>
      <c r="G742" s="80">
        <v>0</v>
      </c>
      <c r="H742" s="80">
        <v>0</v>
      </c>
      <c r="I742" s="80">
        <v>0</v>
      </c>
      <c r="J742" s="80">
        <v>0</v>
      </c>
      <c r="K742" s="80">
        <v>0</v>
      </c>
      <c r="L742" s="80">
        <v>0</v>
      </c>
      <c r="M742" s="80">
        <v>0</v>
      </c>
      <c r="N742" s="80">
        <v>0</v>
      </c>
      <c r="O742" s="80">
        <v>0</v>
      </c>
      <c r="P742" s="80">
        <v>0</v>
      </c>
      <c r="Q742" s="80">
        <v>0</v>
      </c>
      <c r="R742" s="80">
        <v>0</v>
      </c>
      <c r="S742" s="80">
        <v>0</v>
      </c>
      <c r="T742" s="80">
        <v>0</v>
      </c>
      <c r="U742" s="80">
        <v>0</v>
      </c>
      <c r="V742" s="80">
        <v>0</v>
      </c>
      <c r="W742" s="80">
        <v>0</v>
      </c>
      <c r="X742" s="80">
        <v>0</v>
      </c>
      <c r="Y742" s="80">
        <v>0</v>
      </c>
      <c r="Z742" s="80">
        <v>0</v>
      </c>
      <c r="AA742" s="80">
        <v>0</v>
      </c>
      <c r="AB742" s="80">
        <v>0</v>
      </c>
      <c r="AC742" s="80">
        <v>0</v>
      </c>
      <c r="AD742" s="80">
        <v>0</v>
      </c>
      <c r="AE742" s="80">
        <v>0</v>
      </c>
      <c r="AF742" s="80">
        <v>0</v>
      </c>
      <c r="AG742" s="80">
        <v>0</v>
      </c>
      <c r="AH742" s="80">
        <v>0</v>
      </c>
      <c r="AI742" s="80">
        <v>0</v>
      </c>
      <c r="AJ742" s="80">
        <v>0</v>
      </c>
      <c r="AK742" s="80">
        <v>0</v>
      </c>
      <c r="AL742" s="80">
        <v>0</v>
      </c>
      <c r="AM742" s="80">
        <v>0</v>
      </c>
      <c r="AN742" s="80">
        <v>0</v>
      </c>
      <c r="AO742" s="80">
        <v>0</v>
      </c>
      <c r="AP742" s="80">
        <v>0</v>
      </c>
      <c r="AQ742" s="80">
        <v>0</v>
      </c>
      <c r="AR742" s="80">
        <v>0</v>
      </c>
      <c r="AS742" s="80">
        <v>0</v>
      </c>
      <c r="AT742" s="80">
        <v>0</v>
      </c>
      <c r="AU742" s="80">
        <v>0</v>
      </c>
      <c r="AV742" s="80">
        <v>0</v>
      </c>
      <c r="AW742" s="80">
        <v>0</v>
      </c>
      <c r="AX742" s="80">
        <v>0</v>
      </c>
      <c r="AY742" s="80">
        <v>0</v>
      </c>
      <c r="AZ742" s="80">
        <v>0</v>
      </c>
      <c r="BA742" s="80">
        <v>0</v>
      </c>
    </row>
    <row r="743" spans="1:53">
      <c r="A743" s="151" t="s">
        <v>862</v>
      </c>
      <c r="B743" s="80">
        <v>0</v>
      </c>
      <c r="C743" s="80">
        <v>0</v>
      </c>
      <c r="D743" s="80">
        <v>0</v>
      </c>
      <c r="E743" s="80">
        <v>0</v>
      </c>
      <c r="F743" s="80">
        <v>0</v>
      </c>
      <c r="G743" s="80">
        <v>0</v>
      </c>
      <c r="H743" s="80">
        <v>0</v>
      </c>
      <c r="I743" s="80">
        <v>0</v>
      </c>
      <c r="J743" s="80">
        <v>0</v>
      </c>
      <c r="K743" s="80">
        <v>0</v>
      </c>
      <c r="L743" s="80">
        <v>0</v>
      </c>
      <c r="M743" s="80">
        <v>0</v>
      </c>
      <c r="N743" s="80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80">
        <v>0</v>
      </c>
      <c r="U743" s="80">
        <v>0</v>
      </c>
      <c r="V743" s="80">
        <v>0</v>
      </c>
      <c r="W743" s="80">
        <v>0</v>
      </c>
      <c r="X743" s="80">
        <v>0</v>
      </c>
      <c r="Y743" s="80">
        <v>0</v>
      </c>
      <c r="Z743" s="80">
        <v>0</v>
      </c>
      <c r="AA743" s="80">
        <v>0</v>
      </c>
      <c r="AB743" s="80">
        <v>0</v>
      </c>
      <c r="AC743" s="80">
        <v>0</v>
      </c>
      <c r="AD743" s="80">
        <v>0</v>
      </c>
      <c r="AE743" s="80">
        <v>0</v>
      </c>
      <c r="AF743" s="80">
        <v>0</v>
      </c>
      <c r="AG743" s="80">
        <v>0</v>
      </c>
      <c r="AH743" s="80">
        <v>0</v>
      </c>
      <c r="AI743" s="80">
        <v>0</v>
      </c>
      <c r="AJ743" s="80">
        <v>0</v>
      </c>
      <c r="AK743" s="80">
        <v>0</v>
      </c>
      <c r="AL743" s="80">
        <v>0</v>
      </c>
      <c r="AM743" s="80">
        <v>0</v>
      </c>
      <c r="AN743" s="80">
        <v>0</v>
      </c>
      <c r="AO743" s="80">
        <v>0</v>
      </c>
      <c r="AP743" s="80">
        <v>0</v>
      </c>
      <c r="AQ743" s="80">
        <v>0</v>
      </c>
      <c r="AR743" s="80">
        <v>0</v>
      </c>
      <c r="AS743" s="80">
        <v>0</v>
      </c>
      <c r="AT743" s="80">
        <v>0</v>
      </c>
      <c r="AU743" s="80">
        <v>0</v>
      </c>
      <c r="AV743" s="80">
        <v>0</v>
      </c>
      <c r="AW743" s="80">
        <v>0</v>
      </c>
      <c r="AX743" s="80">
        <v>0</v>
      </c>
      <c r="AY743" s="80">
        <v>0</v>
      </c>
      <c r="AZ743" s="80">
        <v>0</v>
      </c>
      <c r="BA743" s="80">
        <v>0</v>
      </c>
    </row>
    <row r="744" spans="1:53">
      <c r="A744" s="151" t="s">
        <v>863</v>
      </c>
      <c r="B744" s="80">
        <v>0</v>
      </c>
      <c r="C744" s="80">
        <v>0</v>
      </c>
      <c r="D744" s="80">
        <v>0</v>
      </c>
      <c r="E744" s="80">
        <v>0</v>
      </c>
      <c r="F744" s="80">
        <v>0</v>
      </c>
      <c r="G744" s="80">
        <v>0</v>
      </c>
      <c r="H744" s="80">
        <v>0</v>
      </c>
      <c r="I744" s="80">
        <v>0</v>
      </c>
      <c r="J744" s="80">
        <v>0</v>
      </c>
      <c r="K744" s="80">
        <v>0</v>
      </c>
      <c r="L744" s="80">
        <v>0</v>
      </c>
      <c r="M744" s="80">
        <v>0</v>
      </c>
      <c r="N744" s="80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80">
        <v>0</v>
      </c>
      <c r="U744" s="80">
        <v>0</v>
      </c>
      <c r="V744" s="80">
        <v>0</v>
      </c>
      <c r="W744" s="80">
        <v>0</v>
      </c>
      <c r="X744" s="80">
        <v>0</v>
      </c>
      <c r="Y744" s="80">
        <v>0</v>
      </c>
      <c r="Z744" s="80">
        <v>0</v>
      </c>
      <c r="AA744" s="80">
        <v>0</v>
      </c>
      <c r="AB744" s="80">
        <v>0</v>
      </c>
      <c r="AC744" s="80">
        <v>0</v>
      </c>
      <c r="AD744" s="80">
        <v>0</v>
      </c>
      <c r="AE744" s="80">
        <v>0</v>
      </c>
      <c r="AF744" s="80">
        <v>0</v>
      </c>
      <c r="AG744" s="80">
        <v>0</v>
      </c>
      <c r="AH744" s="80">
        <v>0</v>
      </c>
      <c r="AI744" s="80">
        <v>0</v>
      </c>
      <c r="AJ744" s="80">
        <v>0</v>
      </c>
      <c r="AK744" s="80">
        <v>0</v>
      </c>
      <c r="AL744" s="80">
        <v>0</v>
      </c>
      <c r="AM744" s="80">
        <v>0</v>
      </c>
      <c r="AN744" s="80">
        <v>0</v>
      </c>
      <c r="AO744" s="80">
        <v>0</v>
      </c>
      <c r="AP744" s="80">
        <v>0</v>
      </c>
      <c r="AQ744" s="80">
        <v>0</v>
      </c>
      <c r="AR744" s="80">
        <v>0</v>
      </c>
      <c r="AS744" s="80">
        <v>0</v>
      </c>
      <c r="AT744" s="80">
        <v>0</v>
      </c>
      <c r="AU744" s="80">
        <v>0</v>
      </c>
      <c r="AV744" s="80">
        <v>0</v>
      </c>
      <c r="AW744" s="80">
        <v>0</v>
      </c>
      <c r="AX744" s="80">
        <v>0</v>
      </c>
      <c r="AY744" s="80">
        <v>0</v>
      </c>
      <c r="AZ744" s="80">
        <v>0</v>
      </c>
      <c r="BA744" s="80">
        <v>0</v>
      </c>
    </row>
    <row r="745" spans="1:53">
      <c r="A745" s="151" t="s">
        <v>864</v>
      </c>
      <c r="B745" s="80">
        <v>0</v>
      </c>
      <c r="C745" s="80">
        <v>0</v>
      </c>
      <c r="D745" s="80">
        <v>0</v>
      </c>
      <c r="E745" s="80">
        <v>0</v>
      </c>
      <c r="F745" s="80">
        <v>0</v>
      </c>
      <c r="G745" s="80">
        <v>0</v>
      </c>
      <c r="H745" s="80">
        <v>0</v>
      </c>
      <c r="I745" s="80">
        <v>0</v>
      </c>
      <c r="J745" s="80">
        <v>0</v>
      </c>
      <c r="K745" s="80">
        <v>0</v>
      </c>
      <c r="L745" s="80">
        <v>0</v>
      </c>
      <c r="M745" s="80">
        <v>0</v>
      </c>
      <c r="N745" s="80">
        <v>0</v>
      </c>
      <c r="O745" s="80">
        <v>0</v>
      </c>
      <c r="P745" s="80">
        <v>0</v>
      </c>
      <c r="Q745" s="80">
        <v>0</v>
      </c>
      <c r="R745" s="80">
        <v>0</v>
      </c>
      <c r="S745" s="80">
        <v>0</v>
      </c>
      <c r="T745" s="80">
        <v>0</v>
      </c>
      <c r="U745" s="80">
        <v>0</v>
      </c>
      <c r="V745" s="80">
        <v>0</v>
      </c>
      <c r="W745" s="80">
        <v>0</v>
      </c>
      <c r="X745" s="80">
        <v>0</v>
      </c>
      <c r="Y745" s="80">
        <v>0</v>
      </c>
      <c r="Z745" s="80">
        <v>0</v>
      </c>
      <c r="AA745" s="80">
        <v>0</v>
      </c>
      <c r="AB745" s="80">
        <v>0</v>
      </c>
      <c r="AC745" s="80">
        <v>0</v>
      </c>
      <c r="AD745" s="80">
        <v>0</v>
      </c>
      <c r="AE745" s="80">
        <v>0</v>
      </c>
      <c r="AF745" s="80">
        <v>0</v>
      </c>
      <c r="AG745" s="80">
        <v>0</v>
      </c>
      <c r="AH745" s="80">
        <v>0</v>
      </c>
      <c r="AI745" s="80">
        <v>0</v>
      </c>
      <c r="AJ745" s="80">
        <v>0</v>
      </c>
      <c r="AK745" s="80">
        <v>0</v>
      </c>
      <c r="AL745" s="80">
        <v>0</v>
      </c>
      <c r="AM745" s="80">
        <v>0</v>
      </c>
      <c r="AN745" s="80">
        <v>0</v>
      </c>
      <c r="AO745" s="80">
        <v>0</v>
      </c>
      <c r="AP745" s="80">
        <v>0</v>
      </c>
      <c r="AQ745" s="80">
        <v>0</v>
      </c>
      <c r="AR745" s="80">
        <v>0</v>
      </c>
      <c r="AS745" s="80">
        <v>0</v>
      </c>
      <c r="AT745" s="80">
        <v>0</v>
      </c>
      <c r="AU745" s="80">
        <v>0</v>
      </c>
      <c r="AV745" s="80">
        <v>0</v>
      </c>
      <c r="AW745" s="80">
        <v>0</v>
      </c>
      <c r="AX745" s="80">
        <v>0</v>
      </c>
      <c r="AY745" s="80">
        <v>0</v>
      </c>
      <c r="AZ745" s="80">
        <v>0</v>
      </c>
      <c r="BA745" s="80">
        <v>0</v>
      </c>
    </row>
    <row r="746" spans="1:53">
      <c r="A746" s="151" t="s">
        <v>865</v>
      </c>
      <c r="B746" s="80">
        <v>0</v>
      </c>
      <c r="C746" s="80">
        <v>0</v>
      </c>
      <c r="D746" s="80">
        <v>0</v>
      </c>
      <c r="E746" s="80">
        <v>0</v>
      </c>
      <c r="F746" s="80">
        <v>0</v>
      </c>
      <c r="G746" s="80">
        <v>0</v>
      </c>
      <c r="H746" s="80">
        <v>0</v>
      </c>
      <c r="I746" s="80">
        <v>0</v>
      </c>
      <c r="J746" s="80">
        <v>0</v>
      </c>
      <c r="K746" s="80">
        <v>0</v>
      </c>
      <c r="L746" s="80">
        <v>0</v>
      </c>
      <c r="M746" s="80">
        <v>0</v>
      </c>
      <c r="N746" s="80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80">
        <v>0</v>
      </c>
      <c r="U746" s="80">
        <v>0</v>
      </c>
      <c r="V746" s="80">
        <v>0</v>
      </c>
      <c r="W746" s="80">
        <v>0</v>
      </c>
      <c r="X746" s="80">
        <v>0</v>
      </c>
      <c r="Y746" s="80">
        <v>0</v>
      </c>
      <c r="Z746" s="80">
        <v>0</v>
      </c>
      <c r="AA746" s="80">
        <v>0</v>
      </c>
      <c r="AB746" s="80">
        <v>0</v>
      </c>
      <c r="AC746" s="80">
        <v>0</v>
      </c>
      <c r="AD746" s="80">
        <v>0</v>
      </c>
      <c r="AE746" s="80">
        <v>0</v>
      </c>
      <c r="AF746" s="80">
        <v>0</v>
      </c>
      <c r="AG746" s="80">
        <v>0</v>
      </c>
      <c r="AH746" s="80">
        <v>0</v>
      </c>
      <c r="AI746" s="80">
        <v>0</v>
      </c>
      <c r="AJ746" s="80">
        <v>0</v>
      </c>
      <c r="AK746" s="80">
        <v>0</v>
      </c>
      <c r="AL746" s="80">
        <v>0</v>
      </c>
      <c r="AM746" s="80">
        <v>0</v>
      </c>
      <c r="AN746" s="80">
        <v>0</v>
      </c>
      <c r="AO746" s="80">
        <v>0</v>
      </c>
      <c r="AP746" s="80">
        <v>0</v>
      </c>
      <c r="AQ746" s="80">
        <v>0</v>
      </c>
      <c r="AR746" s="80">
        <v>0</v>
      </c>
      <c r="AS746" s="80">
        <v>0</v>
      </c>
      <c r="AT746" s="80">
        <v>0</v>
      </c>
      <c r="AU746" s="80">
        <v>0</v>
      </c>
      <c r="AV746" s="80">
        <v>0</v>
      </c>
      <c r="AW746" s="80">
        <v>0</v>
      </c>
      <c r="AX746" s="80">
        <v>0</v>
      </c>
      <c r="AY746" s="80">
        <v>0</v>
      </c>
      <c r="AZ746" s="80">
        <v>0</v>
      </c>
      <c r="BA746" s="80">
        <v>0</v>
      </c>
    </row>
    <row r="747" spans="1:53">
      <c r="A747" s="151" t="s">
        <v>866</v>
      </c>
      <c r="B747" s="80">
        <v>0</v>
      </c>
      <c r="C747" s="80">
        <v>0</v>
      </c>
      <c r="D747" s="80">
        <v>0</v>
      </c>
      <c r="E747" s="80">
        <v>0</v>
      </c>
      <c r="F747" s="80">
        <v>0</v>
      </c>
      <c r="G747" s="80">
        <v>0</v>
      </c>
      <c r="H747" s="80">
        <v>0</v>
      </c>
      <c r="I747" s="80">
        <v>0</v>
      </c>
      <c r="J747" s="80">
        <v>0</v>
      </c>
      <c r="K747" s="80">
        <v>0</v>
      </c>
      <c r="L747" s="80">
        <v>0</v>
      </c>
      <c r="M747" s="80">
        <v>0</v>
      </c>
      <c r="N747" s="80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80">
        <v>0</v>
      </c>
      <c r="U747" s="80">
        <v>0</v>
      </c>
      <c r="V747" s="80">
        <v>0</v>
      </c>
      <c r="W747" s="80">
        <v>0</v>
      </c>
      <c r="X747" s="80">
        <v>0</v>
      </c>
      <c r="Y747" s="80">
        <v>0</v>
      </c>
      <c r="Z747" s="80">
        <v>0</v>
      </c>
      <c r="AA747" s="80">
        <v>0</v>
      </c>
      <c r="AB747" s="80">
        <v>0</v>
      </c>
      <c r="AC747" s="80">
        <v>0</v>
      </c>
      <c r="AD747" s="80">
        <v>0</v>
      </c>
      <c r="AE747" s="80">
        <v>0</v>
      </c>
      <c r="AF747" s="80">
        <v>0</v>
      </c>
      <c r="AG747" s="80">
        <v>0</v>
      </c>
      <c r="AH747" s="80">
        <v>0</v>
      </c>
      <c r="AI747" s="80">
        <v>0</v>
      </c>
      <c r="AJ747" s="80">
        <v>0</v>
      </c>
      <c r="AK747" s="80">
        <v>0</v>
      </c>
      <c r="AL747" s="80">
        <v>0</v>
      </c>
      <c r="AM747" s="80">
        <v>0</v>
      </c>
      <c r="AN747" s="80">
        <v>0</v>
      </c>
      <c r="AO747" s="80">
        <v>0</v>
      </c>
      <c r="AP747" s="80">
        <v>0</v>
      </c>
      <c r="AQ747" s="80">
        <v>0</v>
      </c>
      <c r="AR747" s="80">
        <v>0</v>
      </c>
      <c r="AS747" s="80">
        <v>0</v>
      </c>
      <c r="AT747" s="80">
        <v>0</v>
      </c>
      <c r="AU747" s="80">
        <v>0</v>
      </c>
      <c r="AV747" s="80">
        <v>0</v>
      </c>
      <c r="AW747" s="80">
        <v>0</v>
      </c>
      <c r="AX747" s="80">
        <v>0</v>
      </c>
      <c r="AY747" s="80">
        <v>0</v>
      </c>
      <c r="AZ747" s="80">
        <v>0</v>
      </c>
      <c r="BA747" s="80">
        <v>0</v>
      </c>
    </row>
    <row r="748" spans="1:53">
      <c r="A748" s="151" t="s">
        <v>867</v>
      </c>
      <c r="B748" s="80">
        <v>0</v>
      </c>
      <c r="C748" s="80">
        <v>0</v>
      </c>
      <c r="D748" s="80">
        <v>0</v>
      </c>
      <c r="E748" s="80">
        <v>0</v>
      </c>
      <c r="F748" s="80">
        <v>0</v>
      </c>
      <c r="G748" s="80">
        <v>0</v>
      </c>
      <c r="H748" s="80">
        <v>0</v>
      </c>
      <c r="I748" s="80">
        <v>0</v>
      </c>
      <c r="J748" s="80">
        <v>0</v>
      </c>
      <c r="K748" s="80">
        <v>0</v>
      </c>
      <c r="L748" s="80">
        <v>0</v>
      </c>
      <c r="M748" s="80">
        <v>0</v>
      </c>
      <c r="N748" s="80">
        <v>0</v>
      </c>
      <c r="O748" s="80">
        <v>0</v>
      </c>
      <c r="P748" s="80">
        <v>0</v>
      </c>
      <c r="Q748" s="80">
        <v>0</v>
      </c>
      <c r="R748" s="80">
        <v>0</v>
      </c>
      <c r="S748" s="80">
        <v>0</v>
      </c>
      <c r="T748" s="80">
        <v>0</v>
      </c>
      <c r="U748" s="80">
        <v>0</v>
      </c>
      <c r="V748" s="80">
        <v>0</v>
      </c>
      <c r="W748" s="80">
        <v>0</v>
      </c>
      <c r="X748" s="80">
        <v>0</v>
      </c>
      <c r="Y748" s="80">
        <v>0</v>
      </c>
      <c r="Z748" s="80">
        <v>0</v>
      </c>
      <c r="AA748" s="80">
        <v>0</v>
      </c>
      <c r="AB748" s="80">
        <v>0</v>
      </c>
      <c r="AC748" s="80">
        <v>0</v>
      </c>
      <c r="AD748" s="80">
        <v>0</v>
      </c>
      <c r="AE748" s="80">
        <v>0</v>
      </c>
      <c r="AF748" s="80">
        <v>0</v>
      </c>
      <c r="AG748" s="80">
        <v>0</v>
      </c>
      <c r="AH748" s="80">
        <v>0</v>
      </c>
      <c r="AI748" s="80">
        <v>0</v>
      </c>
      <c r="AJ748" s="80">
        <v>0</v>
      </c>
      <c r="AK748" s="80">
        <v>0</v>
      </c>
      <c r="AL748" s="80">
        <v>0</v>
      </c>
      <c r="AM748" s="80">
        <v>0</v>
      </c>
      <c r="AN748" s="80">
        <v>0</v>
      </c>
      <c r="AO748" s="80">
        <v>0</v>
      </c>
      <c r="AP748" s="80">
        <v>0</v>
      </c>
      <c r="AQ748" s="80">
        <v>0</v>
      </c>
      <c r="AR748" s="80">
        <v>0</v>
      </c>
      <c r="AS748" s="80">
        <v>0</v>
      </c>
      <c r="AT748" s="80">
        <v>0</v>
      </c>
      <c r="AU748" s="80">
        <v>0</v>
      </c>
      <c r="AV748" s="80">
        <v>0</v>
      </c>
      <c r="AW748" s="80">
        <v>0</v>
      </c>
      <c r="AX748" s="80">
        <v>0</v>
      </c>
      <c r="AY748" s="80">
        <v>0</v>
      </c>
      <c r="AZ748" s="80">
        <v>0</v>
      </c>
      <c r="BA748" s="80">
        <v>0</v>
      </c>
    </row>
    <row r="749" spans="1:53">
      <c r="A749" s="151" t="s">
        <v>868</v>
      </c>
      <c r="B749" s="80">
        <v>0</v>
      </c>
      <c r="C749" s="80">
        <v>0</v>
      </c>
      <c r="D749" s="80">
        <v>0</v>
      </c>
      <c r="E749" s="80">
        <v>0</v>
      </c>
      <c r="F749" s="80">
        <v>0</v>
      </c>
      <c r="G749" s="80">
        <v>0</v>
      </c>
      <c r="H749" s="80">
        <v>0</v>
      </c>
      <c r="I749" s="80">
        <v>0</v>
      </c>
      <c r="J749" s="80">
        <v>0</v>
      </c>
      <c r="K749" s="80">
        <v>0</v>
      </c>
      <c r="L749" s="80">
        <v>0</v>
      </c>
      <c r="M749" s="80">
        <v>0</v>
      </c>
      <c r="N749" s="80">
        <v>0</v>
      </c>
      <c r="O749" s="80">
        <v>0</v>
      </c>
      <c r="P749" s="80">
        <v>0</v>
      </c>
      <c r="Q749" s="80">
        <v>0</v>
      </c>
      <c r="R749" s="80">
        <v>0</v>
      </c>
      <c r="S749" s="80">
        <v>0</v>
      </c>
      <c r="T749" s="80">
        <v>0</v>
      </c>
      <c r="U749" s="80">
        <v>0</v>
      </c>
      <c r="V749" s="80">
        <v>0</v>
      </c>
      <c r="W749" s="80">
        <v>0</v>
      </c>
      <c r="X749" s="80">
        <v>0</v>
      </c>
      <c r="Y749" s="80">
        <v>0</v>
      </c>
      <c r="Z749" s="80">
        <v>0</v>
      </c>
      <c r="AA749" s="80">
        <v>0</v>
      </c>
      <c r="AB749" s="80">
        <v>0</v>
      </c>
      <c r="AC749" s="80">
        <v>0</v>
      </c>
      <c r="AD749" s="80">
        <v>0</v>
      </c>
      <c r="AE749" s="80">
        <v>0</v>
      </c>
      <c r="AF749" s="80">
        <v>0</v>
      </c>
      <c r="AG749" s="80">
        <v>0</v>
      </c>
      <c r="AH749" s="80">
        <v>0</v>
      </c>
      <c r="AI749" s="80">
        <v>0</v>
      </c>
      <c r="AJ749" s="80">
        <v>0</v>
      </c>
      <c r="AK749" s="80">
        <v>0</v>
      </c>
      <c r="AL749" s="80">
        <v>0</v>
      </c>
      <c r="AM749" s="80">
        <v>0</v>
      </c>
      <c r="AN749" s="80">
        <v>0</v>
      </c>
      <c r="AO749" s="80">
        <v>0</v>
      </c>
      <c r="AP749" s="80">
        <v>0</v>
      </c>
      <c r="AQ749" s="80">
        <v>0</v>
      </c>
      <c r="AR749" s="80">
        <v>0</v>
      </c>
      <c r="AS749" s="80">
        <v>0</v>
      </c>
      <c r="AT749" s="80">
        <v>0</v>
      </c>
      <c r="AU749" s="80">
        <v>0</v>
      </c>
      <c r="AV749" s="80">
        <v>0</v>
      </c>
      <c r="AW749" s="80">
        <v>0</v>
      </c>
      <c r="AX749" s="80">
        <v>0</v>
      </c>
      <c r="AY749" s="80">
        <v>0</v>
      </c>
      <c r="AZ749" s="80">
        <v>0</v>
      </c>
      <c r="BA749" s="80">
        <v>0</v>
      </c>
    </row>
    <row r="750" spans="1:53">
      <c r="A750" s="151" t="s">
        <v>869</v>
      </c>
      <c r="B750" s="80">
        <v>0</v>
      </c>
      <c r="C750" s="80">
        <v>0</v>
      </c>
      <c r="D750" s="80">
        <v>0</v>
      </c>
      <c r="E750" s="80">
        <v>0</v>
      </c>
      <c r="F750" s="80">
        <v>0</v>
      </c>
      <c r="G750" s="80">
        <v>0</v>
      </c>
      <c r="H750" s="80">
        <v>0</v>
      </c>
      <c r="I750" s="80">
        <v>0</v>
      </c>
      <c r="J750" s="80">
        <v>0</v>
      </c>
      <c r="K750" s="80">
        <v>0</v>
      </c>
      <c r="L750" s="80">
        <v>0</v>
      </c>
      <c r="M750" s="80">
        <v>0</v>
      </c>
      <c r="N750" s="80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80">
        <v>0</v>
      </c>
      <c r="U750" s="80">
        <v>0</v>
      </c>
      <c r="V750" s="80">
        <v>0</v>
      </c>
      <c r="W750" s="80">
        <v>0</v>
      </c>
      <c r="X750" s="80">
        <v>0</v>
      </c>
      <c r="Y750" s="80">
        <v>0</v>
      </c>
      <c r="Z750" s="80">
        <v>0</v>
      </c>
      <c r="AA750" s="80">
        <v>0</v>
      </c>
      <c r="AB750" s="80">
        <v>0</v>
      </c>
      <c r="AC750" s="80">
        <v>0</v>
      </c>
      <c r="AD750" s="80">
        <v>0</v>
      </c>
      <c r="AE750" s="80">
        <v>0</v>
      </c>
      <c r="AF750" s="80">
        <v>0</v>
      </c>
      <c r="AG750" s="80">
        <v>0</v>
      </c>
      <c r="AH750" s="80">
        <v>0</v>
      </c>
      <c r="AI750" s="80">
        <v>0</v>
      </c>
      <c r="AJ750" s="80">
        <v>0</v>
      </c>
      <c r="AK750" s="80">
        <v>0</v>
      </c>
      <c r="AL750" s="80">
        <v>0</v>
      </c>
      <c r="AM750" s="80">
        <v>0</v>
      </c>
      <c r="AN750" s="80">
        <v>0</v>
      </c>
      <c r="AO750" s="80">
        <v>0</v>
      </c>
      <c r="AP750" s="80">
        <v>0</v>
      </c>
      <c r="AQ750" s="80">
        <v>0</v>
      </c>
      <c r="AR750" s="80">
        <v>0</v>
      </c>
      <c r="AS750" s="80">
        <v>0</v>
      </c>
      <c r="AT750" s="80">
        <v>0</v>
      </c>
      <c r="AU750" s="80">
        <v>0</v>
      </c>
      <c r="AV750" s="80">
        <v>0</v>
      </c>
      <c r="AW750" s="80">
        <v>0</v>
      </c>
      <c r="AX750" s="80">
        <v>0</v>
      </c>
      <c r="AY750" s="80">
        <v>0</v>
      </c>
      <c r="AZ750" s="80">
        <v>0</v>
      </c>
      <c r="BA750" s="80">
        <v>0</v>
      </c>
    </row>
    <row r="751" spans="1:53">
      <c r="A751" s="151" t="s">
        <v>870</v>
      </c>
      <c r="B751" s="80">
        <v>-4601940.0750000002</v>
      </c>
      <c r="C751" s="80">
        <v>-4601940.0750000002</v>
      </c>
      <c r="D751" s="80">
        <v>-4601940.0750000002</v>
      </c>
      <c r="E751" s="80">
        <v>-4601940.0750000002</v>
      </c>
      <c r="F751" s="80">
        <v>-4601940.0750000002</v>
      </c>
      <c r="G751" s="80">
        <v>-4601940.0750000002</v>
      </c>
      <c r="H751" s="80">
        <v>-4601940.0750000002</v>
      </c>
      <c r="I751" s="80">
        <v>-4601940.0750000002</v>
      </c>
      <c r="J751" s="80">
        <v>-4601940.0750000002</v>
      </c>
      <c r="K751" s="80">
        <v>-4601940.0750000002</v>
      </c>
      <c r="L751" s="80">
        <v>-4601940.0750000002</v>
      </c>
      <c r="M751" s="80">
        <v>-4601940.0750000002</v>
      </c>
      <c r="N751" s="80">
        <v>-55223280.899999902</v>
      </c>
      <c r="O751" s="80">
        <v>-5380238.7000000002</v>
      </c>
      <c r="P751" s="80">
        <v>-5380238.7000000002</v>
      </c>
      <c r="Q751" s="80">
        <v>-5380238.7000000002</v>
      </c>
      <c r="R751" s="80">
        <v>-5380238.7000000002</v>
      </c>
      <c r="S751" s="80">
        <v>-5380238.7000000002</v>
      </c>
      <c r="T751" s="80">
        <v>-5380238.7000000002</v>
      </c>
      <c r="U751" s="80">
        <v>-5380238.7000000002</v>
      </c>
      <c r="V751" s="80">
        <v>-5380238.7000000002</v>
      </c>
      <c r="W751" s="80">
        <v>-5380238.7000000002</v>
      </c>
      <c r="X751" s="80">
        <v>-5380238.7000000002</v>
      </c>
      <c r="Y751" s="80">
        <v>-5380238.7000000002</v>
      </c>
      <c r="Z751" s="80">
        <v>-5380238.7000000002</v>
      </c>
      <c r="AA751" s="80">
        <v>-64562864.399999999</v>
      </c>
      <c r="AB751" s="80">
        <v>-7994523.8250000002</v>
      </c>
      <c r="AC751" s="80">
        <v>-7994523.8250000002</v>
      </c>
      <c r="AD751" s="80">
        <v>-7994523.8250000002</v>
      </c>
      <c r="AE751" s="80">
        <v>-7994523.8250000002</v>
      </c>
      <c r="AF751" s="80">
        <v>-7994523.8250000002</v>
      </c>
      <c r="AG751" s="80">
        <v>-7994523.8250000002</v>
      </c>
      <c r="AH751" s="80">
        <v>-7994523.8250000002</v>
      </c>
      <c r="AI751" s="80">
        <v>-7994523.8250000002</v>
      </c>
      <c r="AJ751" s="80">
        <v>-7994523.8250000002</v>
      </c>
      <c r="AK751" s="80">
        <v>-7994523.8250000002</v>
      </c>
      <c r="AL751" s="80">
        <v>-7994523.8250000002</v>
      </c>
      <c r="AM751" s="80">
        <v>-7994523.8250000002</v>
      </c>
      <c r="AN751" s="80">
        <v>-95934285.899999902</v>
      </c>
      <c r="AO751" s="80">
        <v>-9750684.8249999993</v>
      </c>
      <c r="AP751" s="80">
        <v>-9750684.8249999993</v>
      </c>
      <c r="AQ751" s="80">
        <v>-9750684.8249999993</v>
      </c>
      <c r="AR751" s="80">
        <v>-9750684.8249999993</v>
      </c>
      <c r="AS751" s="80">
        <v>-9750684.8249999993</v>
      </c>
      <c r="AT751" s="80">
        <v>-9750684.8249999993</v>
      </c>
      <c r="AU751" s="80">
        <v>-9750684.8249999993</v>
      </c>
      <c r="AV751" s="80">
        <v>-9750684.8249999993</v>
      </c>
      <c r="AW751" s="80">
        <v>-9750684.8249999993</v>
      </c>
      <c r="AX751" s="80">
        <v>-9750684.8249999993</v>
      </c>
      <c r="AY751" s="80">
        <v>-9750684.8249999993</v>
      </c>
      <c r="AZ751" s="80">
        <v>-9750684.8249999993</v>
      </c>
      <c r="BA751" s="80">
        <v>-117008217.90000001</v>
      </c>
    </row>
    <row r="752" spans="1:53">
      <c r="A752" s="151" t="s">
        <v>871</v>
      </c>
      <c r="B752" s="80">
        <v>0</v>
      </c>
      <c r="C752" s="80">
        <v>0</v>
      </c>
      <c r="D752" s="80">
        <v>0</v>
      </c>
      <c r="E752" s="80">
        <v>0</v>
      </c>
      <c r="F752" s="80">
        <v>0</v>
      </c>
      <c r="G752" s="80">
        <v>0</v>
      </c>
      <c r="H752" s="80">
        <v>0</v>
      </c>
      <c r="I752" s="80">
        <v>0</v>
      </c>
      <c r="J752" s="80">
        <v>0</v>
      </c>
      <c r="K752" s="80">
        <v>0</v>
      </c>
      <c r="L752" s="80">
        <v>0</v>
      </c>
      <c r="M752" s="80">
        <v>0</v>
      </c>
      <c r="N752" s="80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80">
        <v>0</v>
      </c>
      <c r="U752" s="80">
        <v>0</v>
      </c>
      <c r="V752" s="80">
        <v>0</v>
      </c>
      <c r="W752" s="80">
        <v>0</v>
      </c>
      <c r="X752" s="80">
        <v>0</v>
      </c>
      <c r="Y752" s="80">
        <v>0</v>
      </c>
      <c r="Z752" s="80">
        <v>0</v>
      </c>
      <c r="AA752" s="80">
        <v>0</v>
      </c>
      <c r="AB752" s="80">
        <v>0</v>
      </c>
      <c r="AC752" s="80">
        <v>0</v>
      </c>
      <c r="AD752" s="80">
        <v>0</v>
      </c>
      <c r="AE752" s="80">
        <v>0</v>
      </c>
      <c r="AF752" s="80">
        <v>0</v>
      </c>
      <c r="AG752" s="80">
        <v>0</v>
      </c>
      <c r="AH752" s="80">
        <v>0</v>
      </c>
      <c r="AI752" s="80">
        <v>0</v>
      </c>
      <c r="AJ752" s="80">
        <v>0</v>
      </c>
      <c r="AK752" s="80">
        <v>0</v>
      </c>
      <c r="AL752" s="80">
        <v>0</v>
      </c>
      <c r="AM752" s="80">
        <v>0</v>
      </c>
      <c r="AN752" s="80">
        <v>0</v>
      </c>
      <c r="AO752" s="80">
        <v>0</v>
      </c>
      <c r="AP752" s="80">
        <v>0</v>
      </c>
      <c r="AQ752" s="80">
        <v>0</v>
      </c>
      <c r="AR752" s="80">
        <v>0</v>
      </c>
      <c r="AS752" s="80">
        <v>0</v>
      </c>
      <c r="AT752" s="80">
        <v>0</v>
      </c>
      <c r="AU752" s="80">
        <v>0</v>
      </c>
      <c r="AV752" s="80">
        <v>0</v>
      </c>
      <c r="AW752" s="80">
        <v>0</v>
      </c>
      <c r="AX752" s="80">
        <v>0</v>
      </c>
      <c r="AY752" s="80">
        <v>0</v>
      </c>
      <c r="AZ752" s="80">
        <v>0</v>
      </c>
      <c r="BA752" s="80">
        <v>0</v>
      </c>
    </row>
    <row r="753" spans="1:53">
      <c r="A753" s="151" t="s">
        <v>872</v>
      </c>
      <c r="B753" s="80">
        <v>-1758987.74999999</v>
      </c>
      <c r="C753" s="80">
        <v>-1758987.74999999</v>
      </c>
      <c r="D753" s="80">
        <v>-1758987.74999999</v>
      </c>
      <c r="E753" s="80">
        <v>-1758987.74999999</v>
      </c>
      <c r="F753" s="80">
        <v>-1758987.74999999</v>
      </c>
      <c r="G753" s="80">
        <v>-1758987.74999999</v>
      </c>
      <c r="H753" s="80">
        <v>-1758987.74999999</v>
      </c>
      <c r="I753" s="80">
        <v>-1758987.74999999</v>
      </c>
      <c r="J753" s="80">
        <v>-1758987.74999999</v>
      </c>
      <c r="K753" s="80">
        <v>-1758987.74999999</v>
      </c>
      <c r="L753" s="80">
        <v>-1758987.74999999</v>
      </c>
      <c r="M753" s="80">
        <v>-1758987.74999999</v>
      </c>
      <c r="N753" s="80">
        <v>-21107853</v>
      </c>
      <c r="O753" s="80">
        <v>-1792607.99999999</v>
      </c>
      <c r="P753" s="80">
        <v>-1792607.99999999</v>
      </c>
      <c r="Q753" s="80">
        <v>-1792607.99999999</v>
      </c>
      <c r="R753" s="80">
        <v>-1792607.99999999</v>
      </c>
      <c r="S753" s="80">
        <v>-1792607.99999999</v>
      </c>
      <c r="T753" s="80">
        <v>-1792607.99999999</v>
      </c>
      <c r="U753" s="80">
        <v>-1792607.99999999</v>
      </c>
      <c r="V753" s="80">
        <v>-1792607.99999999</v>
      </c>
      <c r="W753" s="80">
        <v>-1792607.99999999</v>
      </c>
      <c r="X753" s="80">
        <v>-1792607.99999999</v>
      </c>
      <c r="Y753" s="80">
        <v>-1792607.99999999</v>
      </c>
      <c r="Z753" s="80">
        <v>-1792607.99999999</v>
      </c>
      <c r="AA753" s="80">
        <v>-21511296</v>
      </c>
      <c r="AB753" s="80">
        <v>-1874453.91666666</v>
      </c>
      <c r="AC753" s="80">
        <v>-1874453.91666666</v>
      </c>
      <c r="AD753" s="80">
        <v>-1874453.91666666</v>
      </c>
      <c r="AE753" s="80">
        <v>-1874453.91666666</v>
      </c>
      <c r="AF753" s="80">
        <v>-1874453.91666666</v>
      </c>
      <c r="AG753" s="80">
        <v>-1874453.91666666</v>
      </c>
      <c r="AH753" s="80">
        <v>-1874453.91666666</v>
      </c>
      <c r="AI753" s="80">
        <v>-1874453.91666666</v>
      </c>
      <c r="AJ753" s="80">
        <v>-1874453.91666666</v>
      </c>
      <c r="AK753" s="80">
        <v>-1874453.91666666</v>
      </c>
      <c r="AL753" s="80">
        <v>-1874453.91666666</v>
      </c>
      <c r="AM753" s="80">
        <v>-1874453.91666666</v>
      </c>
      <c r="AN753" s="80">
        <v>-22493446.999999899</v>
      </c>
      <c r="AO753" s="80">
        <v>-1905986.91666666</v>
      </c>
      <c r="AP753" s="80">
        <v>-1905986.91666666</v>
      </c>
      <c r="AQ753" s="80">
        <v>-1905986.91666666</v>
      </c>
      <c r="AR753" s="80">
        <v>-1905986.91666666</v>
      </c>
      <c r="AS753" s="80">
        <v>-1905986.91666666</v>
      </c>
      <c r="AT753" s="80">
        <v>-1905986.91666666</v>
      </c>
      <c r="AU753" s="80">
        <v>-1905986.91666666</v>
      </c>
      <c r="AV753" s="80">
        <v>-1905986.91666666</v>
      </c>
      <c r="AW753" s="80">
        <v>-1905986.91666666</v>
      </c>
      <c r="AX753" s="80">
        <v>-1905986.91666666</v>
      </c>
      <c r="AY753" s="80">
        <v>-1905986.91666666</v>
      </c>
      <c r="AZ753" s="80">
        <v>-1905986.91666666</v>
      </c>
      <c r="BA753" s="80">
        <v>-22871843</v>
      </c>
    </row>
    <row r="754" spans="1:53">
      <c r="A754" s="151" t="s">
        <v>873</v>
      </c>
      <c r="B754" s="80">
        <v>-241596.58333333299</v>
      </c>
      <c r="C754" s="80">
        <v>-241596.58333333299</v>
      </c>
      <c r="D754" s="80">
        <v>-241596.58333333299</v>
      </c>
      <c r="E754" s="80">
        <v>-241596.58333333299</v>
      </c>
      <c r="F754" s="80">
        <v>-241596.58333333299</v>
      </c>
      <c r="G754" s="80">
        <v>-241596.58333333299</v>
      </c>
      <c r="H754" s="80">
        <v>-241596.58333333299</v>
      </c>
      <c r="I754" s="80">
        <v>-241596.58333333299</v>
      </c>
      <c r="J754" s="80">
        <v>-241596.58333333299</v>
      </c>
      <c r="K754" s="80">
        <v>-241596.58333333299</v>
      </c>
      <c r="L754" s="80">
        <v>-241596.58333333299</v>
      </c>
      <c r="M754" s="80">
        <v>-241596.58333333299</v>
      </c>
      <c r="N754" s="80">
        <v>-2899159</v>
      </c>
      <c r="O754" s="80">
        <v>-142070.58333333299</v>
      </c>
      <c r="P754" s="80">
        <v>-142070.58333333299</v>
      </c>
      <c r="Q754" s="80">
        <v>-142070.58333333299</v>
      </c>
      <c r="R754" s="80">
        <v>-142070.58333333299</v>
      </c>
      <c r="S754" s="80">
        <v>-142070.58333333299</v>
      </c>
      <c r="T754" s="80">
        <v>-142070.58333333299</v>
      </c>
      <c r="U754" s="80">
        <v>-142070.58333333299</v>
      </c>
      <c r="V754" s="80">
        <v>-142070.58333333299</v>
      </c>
      <c r="W754" s="80">
        <v>-142070.58333333299</v>
      </c>
      <c r="X754" s="80">
        <v>-142070.58333333299</v>
      </c>
      <c r="Y754" s="80">
        <v>-142070.58333333299</v>
      </c>
      <c r="Z754" s="80">
        <v>-142070.58333333299</v>
      </c>
      <c r="AA754" s="80">
        <v>-1704847</v>
      </c>
      <c r="AB754" s="80">
        <v>-72626.083333333299</v>
      </c>
      <c r="AC754" s="80">
        <v>-72626.083333333299</v>
      </c>
      <c r="AD754" s="80">
        <v>-72626.083333333299</v>
      </c>
      <c r="AE754" s="80">
        <v>-72626.083333333299</v>
      </c>
      <c r="AF754" s="80">
        <v>-72626.083333333299</v>
      </c>
      <c r="AG754" s="80">
        <v>-72626.083333333299</v>
      </c>
      <c r="AH754" s="80">
        <v>-72626.083333333299</v>
      </c>
      <c r="AI754" s="80">
        <v>-72626.083333333299</v>
      </c>
      <c r="AJ754" s="80">
        <v>-72626.083333333299</v>
      </c>
      <c r="AK754" s="80">
        <v>-72626.083333333299</v>
      </c>
      <c r="AL754" s="80">
        <v>-72626.083333333299</v>
      </c>
      <c r="AM754" s="80">
        <v>-72626.083333333299</v>
      </c>
      <c r="AN754" s="80">
        <v>-871512.99999999895</v>
      </c>
      <c r="AO754" s="80">
        <v>-73847.833333333299</v>
      </c>
      <c r="AP754" s="80">
        <v>-73847.833333333299</v>
      </c>
      <c r="AQ754" s="80">
        <v>-73847.833333333299</v>
      </c>
      <c r="AR754" s="80">
        <v>-73847.833333333299</v>
      </c>
      <c r="AS754" s="80">
        <v>-73847.833333333299</v>
      </c>
      <c r="AT754" s="80">
        <v>-73847.833333333299</v>
      </c>
      <c r="AU754" s="80">
        <v>-73847.833333333299</v>
      </c>
      <c r="AV754" s="80">
        <v>-73847.833333333299</v>
      </c>
      <c r="AW754" s="80">
        <v>-73847.833333333299</v>
      </c>
      <c r="AX754" s="80">
        <v>-73847.833333333299</v>
      </c>
      <c r="AY754" s="80">
        <v>-73847.833333333299</v>
      </c>
      <c r="AZ754" s="80">
        <v>-73847.833333333299</v>
      </c>
      <c r="BA754" s="80">
        <v>-886174</v>
      </c>
    </row>
    <row r="755" spans="1:53">
      <c r="A755" s="151" t="s">
        <v>874</v>
      </c>
      <c r="B755" s="80">
        <v>-24071673.072755001</v>
      </c>
      <c r="C755" s="80">
        <v>-2566045.90166638</v>
      </c>
      <c r="D755" s="80">
        <v>-10421868.660031</v>
      </c>
      <c r="E755" s="80">
        <v>-2761860.8823344</v>
      </c>
      <c r="F755" s="80">
        <v>-8570602.8344835602</v>
      </c>
      <c r="G755" s="80">
        <v>-12722349.0279999</v>
      </c>
      <c r="H755" s="80">
        <v>-11675565.6978327</v>
      </c>
      <c r="I755" s="80">
        <v>-29359816.320015099</v>
      </c>
      <c r="J755" s="80">
        <v>-6943452.6837331196</v>
      </c>
      <c r="K755" s="80">
        <v>-4361530.9092188096</v>
      </c>
      <c r="L755" s="80">
        <v>3418307.32010144</v>
      </c>
      <c r="M755" s="80">
        <v>-8874277.1348711401</v>
      </c>
      <c r="N755" s="80">
        <v>-118910735.804839</v>
      </c>
      <c r="O755" s="80">
        <v>786973.90129036002</v>
      </c>
      <c r="P755" s="80">
        <v>16879466.591333002</v>
      </c>
      <c r="Q755" s="80">
        <v>14443326.4584004</v>
      </c>
      <c r="R755" s="80">
        <v>12755217.5153108</v>
      </c>
      <c r="S755" s="80">
        <v>6636718.0192917604</v>
      </c>
      <c r="T755" s="80">
        <v>8883359.3688313905</v>
      </c>
      <c r="U755" s="80">
        <v>5826451.1365202898</v>
      </c>
      <c r="V755" s="80">
        <v>-7607780.0513430396</v>
      </c>
      <c r="W755" s="80">
        <v>9369490.3411511704</v>
      </c>
      <c r="X755" s="80">
        <v>9484400.6894565895</v>
      </c>
      <c r="Y755" s="80">
        <v>15085306.931807701</v>
      </c>
      <c r="Z755" s="80">
        <v>-1491001.0846627001</v>
      </c>
      <c r="AA755" s="80">
        <v>91051929.817387894</v>
      </c>
      <c r="AB755" s="80">
        <v>-1506602.6998038201</v>
      </c>
      <c r="AC755" s="80">
        <v>15161397.359265</v>
      </c>
      <c r="AD755" s="80">
        <v>12077717.623900499</v>
      </c>
      <c r="AE755" s="80">
        <v>67099744.810096897</v>
      </c>
      <c r="AF755" s="80">
        <v>4350056.2100786502</v>
      </c>
      <c r="AG755" s="80">
        <v>63169364.745179102</v>
      </c>
      <c r="AH755" s="80">
        <v>3650857.96611324</v>
      </c>
      <c r="AI755" s="80">
        <v>-9610024.3675575107</v>
      </c>
      <c r="AJ755" s="80">
        <v>-83660797.637977302</v>
      </c>
      <c r="AK755" s="80">
        <v>8333331.1477156896</v>
      </c>
      <c r="AL755" s="80">
        <v>14332933.4367777</v>
      </c>
      <c r="AM755" s="80">
        <v>-32387013.544493001</v>
      </c>
      <c r="AN755" s="80">
        <v>61010965.049295001</v>
      </c>
      <c r="AO755" s="80">
        <v>-3055183.6224161498</v>
      </c>
      <c r="AP755" s="80">
        <v>13731693.595566001</v>
      </c>
      <c r="AQ755" s="80">
        <v>6128733.1641634097</v>
      </c>
      <c r="AR755" s="80">
        <v>65827590.743894003</v>
      </c>
      <c r="AS755" s="80">
        <v>1968904.75477357</v>
      </c>
      <c r="AT755" s="80">
        <v>60566372.011156499</v>
      </c>
      <c r="AU755" s="80">
        <v>730046.85494445101</v>
      </c>
      <c r="AV755" s="80">
        <v>-12638679.1061345</v>
      </c>
      <c r="AW755" s="80">
        <v>61834348.1868634</v>
      </c>
      <c r="AX755" s="80">
        <v>5566436.7278973795</v>
      </c>
      <c r="AY755" s="80">
        <v>10272155.473787701</v>
      </c>
      <c r="AZ755" s="80">
        <v>-85246370.561430901</v>
      </c>
      <c r="BA755" s="80">
        <v>125686048.223065</v>
      </c>
    </row>
    <row r="756" spans="1:53">
      <c r="A756" s="153" t="s">
        <v>875</v>
      </c>
    </row>
    <row r="757" spans="1:53">
      <c r="A757" s="151" t="s">
        <v>876</v>
      </c>
      <c r="B757" s="80">
        <v>-43587.578017551299</v>
      </c>
      <c r="C757" s="80">
        <v>-43587.578017551299</v>
      </c>
      <c r="D757" s="80">
        <v>-43587.578017551299</v>
      </c>
      <c r="E757" s="80">
        <v>-43587.578017551299</v>
      </c>
      <c r="F757" s="80">
        <v>-43587.578017551299</v>
      </c>
      <c r="G757" s="80">
        <v>-43587.578017551299</v>
      </c>
      <c r="H757" s="80">
        <v>-43587.578017551299</v>
      </c>
      <c r="I757" s="80">
        <v>-43587.578017551299</v>
      </c>
      <c r="J757" s="80">
        <v>-43587.578017551299</v>
      </c>
      <c r="K757" s="80">
        <v>-43587.578017551299</v>
      </c>
      <c r="L757" s="80">
        <v>-43587.578017551299</v>
      </c>
      <c r="M757" s="80">
        <v>-43587.578017551299</v>
      </c>
      <c r="N757" s="80">
        <v>-523050.93621061603</v>
      </c>
      <c r="O757" s="80">
        <v>-84321.719867274704</v>
      </c>
      <c r="P757" s="80">
        <v>-84321.719867274704</v>
      </c>
      <c r="Q757" s="80">
        <v>-84321.719867274704</v>
      </c>
      <c r="R757" s="80">
        <v>-84321.719867274704</v>
      </c>
      <c r="S757" s="80">
        <v>-84321.719867274704</v>
      </c>
      <c r="T757" s="80">
        <v>-84321.719867274704</v>
      </c>
      <c r="U757" s="80">
        <v>-84321.719867274704</v>
      </c>
      <c r="V757" s="80">
        <v>-84321.719867274704</v>
      </c>
      <c r="W757" s="80">
        <v>-84321.719867274704</v>
      </c>
      <c r="X757" s="80">
        <v>-84321.719867274704</v>
      </c>
      <c r="Y757" s="80">
        <v>-84321.719867274704</v>
      </c>
      <c r="Z757" s="80">
        <v>-84321.719867274704</v>
      </c>
      <c r="AA757" s="80">
        <v>-1011860.63840729</v>
      </c>
      <c r="AB757" s="80">
        <v>-121525.40568617699</v>
      </c>
      <c r="AC757" s="80">
        <v>-121525.40568617699</v>
      </c>
      <c r="AD757" s="80">
        <v>-121525.40568617699</v>
      </c>
      <c r="AE757" s="80">
        <v>-121525.40568617699</v>
      </c>
      <c r="AF757" s="80">
        <v>-121525.40568617699</v>
      </c>
      <c r="AG757" s="80">
        <v>-121525.40568617699</v>
      </c>
      <c r="AH757" s="80">
        <v>-121525.40568617699</v>
      </c>
      <c r="AI757" s="80">
        <v>-121525.40568617699</v>
      </c>
      <c r="AJ757" s="80">
        <v>-121525.40568617699</v>
      </c>
      <c r="AK757" s="80">
        <v>-121525.40568617699</v>
      </c>
      <c r="AL757" s="80">
        <v>-121525.40568617699</v>
      </c>
      <c r="AM757" s="80">
        <v>-121525.40568617699</v>
      </c>
      <c r="AN757" s="80">
        <v>-1458304.8682341201</v>
      </c>
      <c r="AO757" s="80">
        <v>-208098.906841872</v>
      </c>
      <c r="AP757" s="80">
        <v>-208098.906841872</v>
      </c>
      <c r="AQ757" s="80">
        <v>-208098.906841872</v>
      </c>
      <c r="AR757" s="80">
        <v>-208098.906841872</v>
      </c>
      <c r="AS757" s="80">
        <v>-208098.906841872</v>
      </c>
      <c r="AT757" s="80">
        <v>-208098.906841872</v>
      </c>
      <c r="AU757" s="80">
        <v>-208098.906841872</v>
      </c>
      <c r="AV757" s="80">
        <v>-208098.906841872</v>
      </c>
      <c r="AW757" s="80">
        <v>-208098.906841872</v>
      </c>
      <c r="AX757" s="80">
        <v>-208098.906841872</v>
      </c>
      <c r="AY757" s="80">
        <v>-208098.906841872</v>
      </c>
      <c r="AZ757" s="80">
        <v>-208098.906841872</v>
      </c>
      <c r="BA757" s="80">
        <v>-2497186.8821024699</v>
      </c>
    </row>
    <row r="758" spans="1:53">
      <c r="A758" s="151" t="s">
        <v>877</v>
      </c>
      <c r="B758" s="80">
        <v>-43587.578017551299</v>
      </c>
      <c r="C758" s="80">
        <v>-43587.578017551299</v>
      </c>
      <c r="D758" s="80">
        <v>-43587.578017551299</v>
      </c>
      <c r="E758" s="80">
        <v>-43587.578017551299</v>
      </c>
      <c r="F758" s="80">
        <v>-43587.578017551299</v>
      </c>
      <c r="G758" s="80">
        <v>-43587.578017551299</v>
      </c>
      <c r="H758" s="80">
        <v>-43587.578017551299</v>
      </c>
      <c r="I758" s="80">
        <v>-43587.578017551299</v>
      </c>
      <c r="J758" s="80">
        <v>-43587.578017551299</v>
      </c>
      <c r="K758" s="80">
        <v>-43587.578017551299</v>
      </c>
      <c r="L758" s="80">
        <v>-43587.578017551299</v>
      </c>
      <c r="M758" s="80">
        <v>-43587.578017551299</v>
      </c>
      <c r="N758" s="80">
        <v>-523050.93621061603</v>
      </c>
      <c r="O758" s="80">
        <v>-84321.719867274704</v>
      </c>
      <c r="P758" s="80">
        <v>-84321.719867274704</v>
      </c>
      <c r="Q758" s="80">
        <v>-84321.719867274704</v>
      </c>
      <c r="R758" s="80">
        <v>-84321.719867274704</v>
      </c>
      <c r="S758" s="80">
        <v>-84321.719867274704</v>
      </c>
      <c r="T758" s="80">
        <v>-84321.719867274704</v>
      </c>
      <c r="U758" s="80">
        <v>-84321.719867274704</v>
      </c>
      <c r="V758" s="80">
        <v>-84321.719867274704</v>
      </c>
      <c r="W758" s="80">
        <v>-84321.719867274704</v>
      </c>
      <c r="X758" s="80">
        <v>-84321.719867274704</v>
      </c>
      <c r="Y758" s="80">
        <v>-84321.719867274704</v>
      </c>
      <c r="Z758" s="80">
        <v>-84321.719867274704</v>
      </c>
      <c r="AA758" s="80">
        <v>-1011860.63840729</v>
      </c>
      <c r="AB758" s="80">
        <v>-121525.40568617699</v>
      </c>
      <c r="AC758" s="80">
        <v>-121525.40568617699</v>
      </c>
      <c r="AD758" s="80">
        <v>-121525.40568617699</v>
      </c>
      <c r="AE758" s="80">
        <v>-121525.40568617699</v>
      </c>
      <c r="AF758" s="80">
        <v>-121525.40568617699</v>
      </c>
      <c r="AG758" s="80">
        <v>-121525.40568617699</v>
      </c>
      <c r="AH758" s="80">
        <v>-121525.40568617699</v>
      </c>
      <c r="AI758" s="80">
        <v>-121525.40568617699</v>
      </c>
      <c r="AJ758" s="80">
        <v>-121525.40568617699</v>
      </c>
      <c r="AK758" s="80">
        <v>-121525.40568617699</v>
      </c>
      <c r="AL758" s="80">
        <v>-121525.40568617699</v>
      </c>
      <c r="AM758" s="80">
        <v>-121525.40568617699</v>
      </c>
      <c r="AN758" s="80">
        <v>-1458304.8682341201</v>
      </c>
      <c r="AO758" s="80">
        <v>-208098.906841872</v>
      </c>
      <c r="AP758" s="80">
        <v>-208098.906841872</v>
      </c>
      <c r="AQ758" s="80">
        <v>-208098.906841872</v>
      </c>
      <c r="AR758" s="80">
        <v>-208098.906841872</v>
      </c>
      <c r="AS758" s="80">
        <v>-208098.906841872</v>
      </c>
      <c r="AT758" s="80">
        <v>-208098.906841872</v>
      </c>
      <c r="AU758" s="80">
        <v>-208098.906841872</v>
      </c>
      <c r="AV758" s="80">
        <v>-208098.906841872</v>
      </c>
      <c r="AW758" s="80">
        <v>-208098.906841872</v>
      </c>
      <c r="AX758" s="80">
        <v>-208098.906841872</v>
      </c>
      <c r="AY758" s="80">
        <v>-208098.906841872</v>
      </c>
      <c r="AZ758" s="80">
        <v>-208098.906841872</v>
      </c>
      <c r="BA758" s="80">
        <v>-2497186.8821024699</v>
      </c>
    </row>
    <row r="759" spans="1:53">
      <c r="A759" s="153" t="s">
        <v>878</v>
      </c>
      <c r="B759" s="80">
        <v>30507871.2410958</v>
      </c>
      <c r="C759" s="80">
        <v>6429752.5630144998</v>
      </c>
      <c r="D759" s="80">
        <v>3558406.67424944</v>
      </c>
      <c r="E759" s="80">
        <v>6039018.5402004598</v>
      </c>
      <c r="F759" s="80">
        <v>16364421.277262701</v>
      </c>
      <c r="G759" s="80">
        <v>26128591.6130981</v>
      </c>
      <c r="H759" s="80">
        <v>25972195.006306902</v>
      </c>
      <c r="I759" s="80">
        <v>42551297.0127168</v>
      </c>
      <c r="J759" s="80">
        <v>22446556.636591598</v>
      </c>
      <c r="K759" s="80">
        <v>13301469.6413582</v>
      </c>
      <c r="L759" s="80">
        <v>1930491.9638252901</v>
      </c>
      <c r="M759" s="80">
        <v>12773740.396785799</v>
      </c>
      <c r="N759" s="80">
        <v>208003812.566506</v>
      </c>
      <c r="O759" s="80">
        <v>27855512.069664799</v>
      </c>
      <c r="P759" s="80">
        <v>3502611.4459245</v>
      </c>
      <c r="Q759" s="80">
        <v>-14409.7813125551</v>
      </c>
      <c r="R759" s="80">
        <v>4451494.9463367704</v>
      </c>
      <c r="S759" s="80">
        <v>13923827.865013599</v>
      </c>
      <c r="T759" s="80">
        <v>19408222.670366999</v>
      </c>
      <c r="U759" s="80">
        <v>22693790.469298199</v>
      </c>
      <c r="V759" s="80">
        <v>39069518.703573599</v>
      </c>
      <c r="W759" s="80">
        <v>16444537.4837588</v>
      </c>
      <c r="X759" s="80">
        <v>10215725.640765101</v>
      </c>
      <c r="Y759" s="80">
        <v>-1310623.6226009601</v>
      </c>
      <c r="Z759" s="80">
        <v>6533559.5535797104</v>
      </c>
      <c r="AA759" s="80">
        <v>162773767.444368</v>
      </c>
      <c r="AB759" s="80">
        <v>24065343.7850678</v>
      </c>
      <c r="AC759" s="80">
        <v>-285130.37081347202</v>
      </c>
      <c r="AD759" s="80">
        <v>-4036143.6409424702</v>
      </c>
      <c r="AE759" s="80">
        <v>614823.91669855802</v>
      </c>
      <c r="AF759" s="80">
        <v>10249984.1771446</v>
      </c>
      <c r="AG759" s="80">
        <v>16315532.3595303</v>
      </c>
      <c r="AH759" s="80">
        <v>19531645.725442201</v>
      </c>
      <c r="AI759" s="80">
        <v>35885186.830734402</v>
      </c>
      <c r="AJ759" s="80">
        <v>13147208.0596494</v>
      </c>
      <c r="AK759" s="80">
        <v>6865123.3124159398</v>
      </c>
      <c r="AL759" s="80">
        <v>-4961568.5527151404</v>
      </c>
      <c r="AM759" s="80">
        <v>3240907.0959226801</v>
      </c>
      <c r="AN759" s="80">
        <v>120632912.698135</v>
      </c>
      <c r="AO759" s="80">
        <v>20541338.756382499</v>
      </c>
      <c r="AP759" s="80">
        <v>-2893969.0493108202</v>
      </c>
      <c r="AQ759" s="80">
        <v>-6888804.9344858397</v>
      </c>
      <c r="AR759" s="80">
        <v>-2374240.0638274201</v>
      </c>
      <c r="AS759" s="80">
        <v>7538481.5005928101</v>
      </c>
      <c r="AT759" s="80">
        <v>13171354.8060026</v>
      </c>
      <c r="AU759" s="80">
        <v>16381386.476875801</v>
      </c>
      <c r="AV759" s="80">
        <v>32757786.744753301</v>
      </c>
      <c r="AW759" s="80">
        <v>10281352.4098763</v>
      </c>
      <c r="AX759" s="80">
        <v>3758987.9646669002</v>
      </c>
      <c r="AY759" s="80">
        <v>-8191633.8529568696</v>
      </c>
      <c r="AZ759" s="80">
        <v>267198.93121430499</v>
      </c>
      <c r="BA759" s="80">
        <v>84349239.689783797</v>
      </c>
    </row>
    <row r="760" spans="1:53">
      <c r="A760" s="151" t="s">
        <v>879</v>
      </c>
    </row>
    <row r="761" spans="1:53">
      <c r="A761" s="153" t="s">
        <v>880</v>
      </c>
      <c r="B761" s="80">
        <v>597164573.20299196</v>
      </c>
      <c r="C761" s="80">
        <v>363462366.673446</v>
      </c>
      <c r="D761" s="80">
        <v>393163271.79745698</v>
      </c>
      <c r="E761" s="80">
        <v>408247027.956554</v>
      </c>
      <c r="F761" s="80">
        <v>484957562.13232499</v>
      </c>
      <c r="G761" s="80">
        <v>506473314.96418399</v>
      </c>
      <c r="H761" s="80">
        <v>539899976.81915498</v>
      </c>
      <c r="I761" s="80">
        <v>704753478.671947</v>
      </c>
      <c r="J761" s="80">
        <v>497162773.44669002</v>
      </c>
      <c r="K761" s="80">
        <v>432874934.253636</v>
      </c>
      <c r="L761" s="80">
        <v>335206404.32020801</v>
      </c>
      <c r="M761" s="80">
        <v>347502929.64407498</v>
      </c>
      <c r="N761" s="80">
        <v>5610868613.8826704</v>
      </c>
      <c r="O761" s="80">
        <v>467001512.48301798</v>
      </c>
      <c r="P761" s="80">
        <v>284151059.63930798</v>
      </c>
      <c r="Q761" s="80">
        <v>309201169.866157</v>
      </c>
      <c r="R761" s="80">
        <v>342622288.71063602</v>
      </c>
      <c r="S761" s="80">
        <v>401224852.34021997</v>
      </c>
      <c r="T761" s="80">
        <v>419701697.52698201</v>
      </c>
      <c r="U761" s="80">
        <v>436223586.02525997</v>
      </c>
      <c r="V761" s="80">
        <v>561145685.01923597</v>
      </c>
      <c r="W761" s="80">
        <v>414764625.40264899</v>
      </c>
      <c r="X761" s="80">
        <v>361689218.54038298</v>
      </c>
      <c r="Y761" s="80">
        <v>292537739.91288102</v>
      </c>
      <c r="Z761" s="80">
        <v>302694371.19746202</v>
      </c>
      <c r="AA761" s="80">
        <v>4592957806.6641903</v>
      </c>
      <c r="AB761" s="80">
        <v>459746714.306014</v>
      </c>
      <c r="AC761" s="80">
        <v>280602849.52367401</v>
      </c>
      <c r="AD761" s="80">
        <v>305364280.68115699</v>
      </c>
      <c r="AE761" s="80">
        <v>337790539.04663497</v>
      </c>
      <c r="AF761" s="80">
        <v>394837165.50116903</v>
      </c>
      <c r="AG761" s="80">
        <v>415170588.06808501</v>
      </c>
      <c r="AH761" s="80">
        <v>430770840.13066298</v>
      </c>
      <c r="AI761" s="80">
        <v>551554100.78374803</v>
      </c>
      <c r="AJ761" s="80">
        <v>408050873.50504899</v>
      </c>
      <c r="AK761" s="80">
        <v>355426630.32399499</v>
      </c>
      <c r="AL761" s="80">
        <v>285833069.04141498</v>
      </c>
      <c r="AM761" s="80">
        <v>299911369.51548898</v>
      </c>
      <c r="AN761" s="80">
        <v>4525059020.4270897</v>
      </c>
      <c r="AO761" s="80">
        <v>455568126.94603902</v>
      </c>
      <c r="AP761" s="80">
        <v>276418125.565911</v>
      </c>
      <c r="AQ761" s="80">
        <v>298364342.58062798</v>
      </c>
      <c r="AR761" s="80">
        <v>331000089.89765298</v>
      </c>
      <c r="AS761" s="80">
        <v>391873371.98970801</v>
      </c>
      <c r="AT761" s="80">
        <v>412118677.29145998</v>
      </c>
      <c r="AU761" s="80">
        <v>428721506.658544</v>
      </c>
      <c r="AV761" s="80">
        <v>547603162.89936399</v>
      </c>
      <c r="AW761" s="80">
        <v>406407304.66351497</v>
      </c>
      <c r="AX761" s="80">
        <v>355178985.44540799</v>
      </c>
      <c r="AY761" s="80">
        <v>292217541.024804</v>
      </c>
      <c r="AZ761" s="80">
        <v>300458074.35605103</v>
      </c>
      <c r="BA761" s="80">
        <v>4495929309.3190899</v>
      </c>
    </row>
    <row r="762" spans="1:53">
      <c r="A762" s="151" t="s">
        <v>881</v>
      </c>
    </row>
    <row r="763" spans="1:53">
      <c r="A763" s="153" t="s">
        <v>882</v>
      </c>
      <c r="B763" s="80">
        <v>-121664406.70709699</v>
      </c>
      <c r="C763" s="80">
        <v>-126676576.25545</v>
      </c>
      <c r="D763" s="80">
        <v>-100612970.66194201</v>
      </c>
      <c r="E763" s="80">
        <v>-82032518.611318901</v>
      </c>
      <c r="F763" s="80">
        <v>-100257329.742792</v>
      </c>
      <c r="G763" s="80">
        <v>-121546953.64099801</v>
      </c>
      <c r="H763" s="80">
        <v>-118581923.129372</v>
      </c>
      <c r="I763" s="80">
        <v>-105015607.68058901</v>
      </c>
      <c r="J763" s="80">
        <v>-116410102.827171</v>
      </c>
      <c r="K763" s="80">
        <v>-107140091.406712</v>
      </c>
      <c r="L763" s="80">
        <v>-100425243.23445401</v>
      </c>
      <c r="M763" s="80">
        <v>-133567139.10078301</v>
      </c>
      <c r="N763" s="80">
        <v>-1333930862.9986801</v>
      </c>
      <c r="O763" s="80">
        <v>-121204421.35303199</v>
      </c>
      <c r="P763" s="80">
        <v>-98558902.634273201</v>
      </c>
      <c r="Q763" s="80">
        <v>-81022406.188030407</v>
      </c>
      <c r="R763" s="80">
        <v>-76656264.086062595</v>
      </c>
      <c r="S763" s="80">
        <v>-100223529.86322001</v>
      </c>
      <c r="T763" s="80">
        <v>-118253955.852144</v>
      </c>
      <c r="U763" s="80">
        <v>-128991359.344669</v>
      </c>
      <c r="V763" s="80">
        <v>-132110333.036901</v>
      </c>
      <c r="W763" s="80">
        <v>-112839144.643373</v>
      </c>
      <c r="X763" s="80">
        <v>-100230820.788212</v>
      </c>
      <c r="Y763" s="80">
        <v>-82126294.359893203</v>
      </c>
      <c r="Z763" s="80">
        <v>-112710451.126614</v>
      </c>
      <c r="AA763" s="80">
        <v>-1264927883.2764201</v>
      </c>
      <c r="AB763" s="80">
        <v>-123988670.863141</v>
      </c>
      <c r="AC763" s="80">
        <v>-100469107.37463</v>
      </c>
      <c r="AD763" s="80">
        <v>-80825977.477390707</v>
      </c>
      <c r="AE763" s="80">
        <v>-77133806.201104596</v>
      </c>
      <c r="AF763" s="80">
        <v>-102070179.987499</v>
      </c>
      <c r="AG763" s="80">
        <v>-121338430.69945</v>
      </c>
      <c r="AH763" s="80">
        <v>-132674028.14655399</v>
      </c>
      <c r="AI763" s="80">
        <v>-138641094.43765599</v>
      </c>
      <c r="AJ763" s="80">
        <v>-118140730.73776001</v>
      </c>
      <c r="AK763" s="80">
        <v>-106328481.43685099</v>
      </c>
      <c r="AL763" s="80">
        <v>-86955400.234709293</v>
      </c>
      <c r="AM763" s="80">
        <v>-114552664.121811</v>
      </c>
      <c r="AN763" s="80">
        <v>-1303118571.71856</v>
      </c>
      <c r="AO763" s="80">
        <v>-127162863.235678</v>
      </c>
      <c r="AP763" s="80">
        <v>-104182314.883551</v>
      </c>
      <c r="AQ763" s="80">
        <v>-85964340.529877305</v>
      </c>
      <c r="AR763" s="80">
        <v>-82024402.307723194</v>
      </c>
      <c r="AS763" s="80">
        <v>-104397565.189225</v>
      </c>
      <c r="AT763" s="80">
        <v>-123146167.56005099</v>
      </c>
      <c r="AU763" s="80">
        <v>-133750774.80545101</v>
      </c>
      <c r="AV763" s="80">
        <v>-141092340.96804699</v>
      </c>
      <c r="AW763" s="80">
        <v>-119563898.889613</v>
      </c>
      <c r="AX763" s="80">
        <v>-106396682.688502</v>
      </c>
      <c r="AY763" s="80">
        <v>-80827932.791746095</v>
      </c>
      <c r="AZ763" s="80">
        <v>-114577145.505814</v>
      </c>
      <c r="BA763" s="80">
        <v>-1323086429.3552799</v>
      </c>
    </row>
    <row r="764" spans="1:53">
      <c r="A764" s="151" t="s">
        <v>883</v>
      </c>
    </row>
    <row r="765" spans="1:53" ht="10.8" thickBot="1">
      <c r="A765" s="152" t="s">
        <v>884</v>
      </c>
    </row>
    <row r="766" spans="1:53" ht="10.8" thickBot="1">
      <c r="A766" s="152" t="s">
        <v>885</v>
      </c>
    </row>
    <row r="767" spans="1:53">
      <c r="A767" s="151" t="s">
        <v>886</v>
      </c>
      <c r="B767" s="80">
        <v>130.80000000000001</v>
      </c>
      <c r="C767" s="80">
        <v>130.80000000000001</v>
      </c>
      <c r="D767" s="80">
        <v>130.80000000000001</v>
      </c>
      <c r="E767" s="80">
        <v>130.80000000000001</v>
      </c>
      <c r="F767" s="80">
        <v>130.80000000000001</v>
      </c>
      <c r="G767" s="80">
        <v>130.80000000000001</v>
      </c>
      <c r="H767" s="80">
        <v>130.80000000000001</v>
      </c>
      <c r="I767" s="80">
        <v>130.80000000000001</v>
      </c>
      <c r="J767" s="80">
        <v>130.80000000000001</v>
      </c>
      <c r="K767" s="80">
        <v>130.80000000000001</v>
      </c>
      <c r="L767" s="80">
        <v>130.80000000000001</v>
      </c>
      <c r="M767" s="80">
        <v>130.80000000000001</v>
      </c>
      <c r="N767" s="80">
        <v>1569.6</v>
      </c>
      <c r="O767" s="80">
        <v>130.80000000000001</v>
      </c>
      <c r="P767" s="80">
        <v>130.80000000000001</v>
      </c>
      <c r="Q767" s="80">
        <v>130.80000000000001</v>
      </c>
      <c r="R767" s="80">
        <v>130.80000000000001</v>
      </c>
      <c r="S767" s="80">
        <v>130.80000000000001</v>
      </c>
      <c r="T767" s="80">
        <v>130.80000000000001</v>
      </c>
      <c r="U767" s="80">
        <v>130.80000000000001</v>
      </c>
      <c r="V767" s="80">
        <v>130.80000000000001</v>
      </c>
      <c r="W767" s="80">
        <v>130.80000000000001</v>
      </c>
      <c r="X767" s="80">
        <v>130.80000000000001</v>
      </c>
      <c r="Y767" s="80">
        <v>130.80000000000001</v>
      </c>
      <c r="Z767" s="80">
        <v>130.80000000000001</v>
      </c>
      <c r="AA767" s="80">
        <v>1569.6</v>
      </c>
      <c r="AB767" s="80">
        <v>130.80000000000001</v>
      </c>
      <c r="AC767" s="80">
        <v>130.80000000000001</v>
      </c>
      <c r="AD767" s="80">
        <v>130.80000000000001</v>
      </c>
      <c r="AE767" s="80">
        <v>130.80000000000001</v>
      </c>
      <c r="AF767" s="80">
        <v>130.80000000000001</v>
      </c>
      <c r="AG767" s="80">
        <v>130.80000000000001</v>
      </c>
      <c r="AH767" s="80">
        <v>130.80000000000001</v>
      </c>
      <c r="AI767" s="80">
        <v>130.80000000000001</v>
      </c>
      <c r="AJ767" s="80">
        <v>130.80000000000001</v>
      </c>
      <c r="AK767" s="80">
        <v>130.80000000000001</v>
      </c>
      <c r="AL767" s="80">
        <v>130.80000000000001</v>
      </c>
      <c r="AM767" s="80">
        <v>130.80000000000001</v>
      </c>
      <c r="AN767" s="80">
        <v>1569.6</v>
      </c>
      <c r="AO767" s="80">
        <v>130.80000000000001</v>
      </c>
      <c r="AP767" s="80">
        <v>130.80000000000001</v>
      </c>
      <c r="AQ767" s="80">
        <v>130.80000000000001</v>
      </c>
      <c r="AR767" s="80">
        <v>130.80000000000001</v>
      </c>
      <c r="AS767" s="80">
        <v>130.80000000000001</v>
      </c>
      <c r="AT767" s="80">
        <v>130.80000000000001</v>
      </c>
      <c r="AU767" s="80">
        <v>130.80000000000001</v>
      </c>
      <c r="AV767" s="80">
        <v>130.80000000000001</v>
      </c>
      <c r="AW767" s="80">
        <v>130.80000000000001</v>
      </c>
      <c r="AX767" s="80">
        <v>130.80000000000001</v>
      </c>
      <c r="AY767" s="80">
        <v>130.80000000000001</v>
      </c>
      <c r="AZ767" s="80">
        <v>130.80000000000001</v>
      </c>
      <c r="BA767" s="80">
        <v>1569.6</v>
      </c>
    </row>
    <row r="768" spans="1:53">
      <c r="A768" s="151" t="s">
        <v>887</v>
      </c>
      <c r="B768" s="80">
        <v>0</v>
      </c>
      <c r="C768" s="80">
        <v>0</v>
      </c>
      <c r="D768" s="80">
        <v>0</v>
      </c>
      <c r="E768" s="80">
        <v>0</v>
      </c>
      <c r="F768" s="80">
        <v>0</v>
      </c>
      <c r="G768" s="80">
        <v>0</v>
      </c>
      <c r="H768" s="80">
        <v>0</v>
      </c>
      <c r="I768" s="80">
        <v>0</v>
      </c>
      <c r="J768" s="80">
        <v>0</v>
      </c>
      <c r="K768" s="80">
        <v>0</v>
      </c>
      <c r="L768" s="80">
        <v>0</v>
      </c>
      <c r="M768" s="80">
        <v>0</v>
      </c>
      <c r="N768" s="80">
        <v>0</v>
      </c>
      <c r="O768" s="80">
        <v>0</v>
      </c>
      <c r="P768" s="80">
        <v>0</v>
      </c>
      <c r="Q768" s="80">
        <v>0</v>
      </c>
      <c r="R768" s="80">
        <v>0</v>
      </c>
      <c r="S768" s="80">
        <v>0</v>
      </c>
      <c r="T768" s="80">
        <v>0</v>
      </c>
      <c r="U768" s="80">
        <v>0</v>
      </c>
      <c r="V768" s="80">
        <v>0</v>
      </c>
      <c r="W768" s="80">
        <v>0</v>
      </c>
      <c r="X768" s="80">
        <v>0</v>
      </c>
      <c r="Y768" s="80">
        <v>0</v>
      </c>
      <c r="Z768" s="80">
        <v>0</v>
      </c>
      <c r="AA768" s="80">
        <v>0</v>
      </c>
      <c r="AB768" s="80">
        <v>0</v>
      </c>
      <c r="AC768" s="80">
        <v>0</v>
      </c>
      <c r="AD768" s="80">
        <v>0</v>
      </c>
      <c r="AE768" s="80">
        <v>0</v>
      </c>
      <c r="AF768" s="80">
        <v>0</v>
      </c>
      <c r="AG768" s="80">
        <v>0</v>
      </c>
      <c r="AH768" s="80">
        <v>0</v>
      </c>
      <c r="AI768" s="80">
        <v>0</v>
      </c>
      <c r="AJ768" s="80">
        <v>0</v>
      </c>
      <c r="AK768" s="80">
        <v>0</v>
      </c>
      <c r="AL768" s="80">
        <v>0</v>
      </c>
      <c r="AM768" s="80">
        <v>0</v>
      </c>
      <c r="AN768" s="80">
        <v>0</v>
      </c>
      <c r="AO768" s="80">
        <v>0</v>
      </c>
      <c r="AP768" s="80">
        <v>0</v>
      </c>
      <c r="AQ768" s="80">
        <v>0</v>
      </c>
      <c r="AR768" s="80">
        <v>0</v>
      </c>
      <c r="AS768" s="80">
        <v>0</v>
      </c>
      <c r="AT768" s="80">
        <v>0</v>
      </c>
      <c r="AU768" s="80">
        <v>0</v>
      </c>
      <c r="AV768" s="80">
        <v>0</v>
      </c>
      <c r="AW768" s="80">
        <v>0</v>
      </c>
      <c r="AX768" s="80">
        <v>0</v>
      </c>
      <c r="AY768" s="80">
        <v>0</v>
      </c>
      <c r="AZ768" s="80">
        <v>0</v>
      </c>
      <c r="BA768" s="80">
        <v>0</v>
      </c>
    </row>
    <row r="769" spans="1:53">
      <c r="A769" s="151" t="s">
        <v>888</v>
      </c>
      <c r="B769" s="80">
        <v>130.80000000000001</v>
      </c>
      <c r="C769" s="80">
        <v>130.80000000000001</v>
      </c>
      <c r="D769" s="80">
        <v>130.80000000000001</v>
      </c>
      <c r="E769" s="80">
        <v>130.80000000000001</v>
      </c>
      <c r="F769" s="80">
        <v>130.80000000000001</v>
      </c>
      <c r="G769" s="80">
        <v>130.80000000000001</v>
      </c>
      <c r="H769" s="80">
        <v>130.80000000000001</v>
      </c>
      <c r="I769" s="80">
        <v>130.80000000000001</v>
      </c>
      <c r="J769" s="80">
        <v>130.80000000000001</v>
      </c>
      <c r="K769" s="80">
        <v>130.80000000000001</v>
      </c>
      <c r="L769" s="80">
        <v>130.80000000000001</v>
      </c>
      <c r="M769" s="80">
        <v>130.80000000000001</v>
      </c>
      <c r="N769" s="80">
        <v>1569.6</v>
      </c>
      <c r="O769" s="80">
        <v>130.80000000000001</v>
      </c>
      <c r="P769" s="80">
        <v>130.80000000000001</v>
      </c>
      <c r="Q769" s="80">
        <v>130.80000000000001</v>
      </c>
      <c r="R769" s="80">
        <v>130.80000000000001</v>
      </c>
      <c r="S769" s="80">
        <v>130.80000000000001</v>
      </c>
      <c r="T769" s="80">
        <v>130.80000000000001</v>
      </c>
      <c r="U769" s="80">
        <v>130.80000000000001</v>
      </c>
      <c r="V769" s="80">
        <v>130.80000000000001</v>
      </c>
      <c r="W769" s="80">
        <v>130.80000000000001</v>
      </c>
      <c r="X769" s="80">
        <v>130.80000000000001</v>
      </c>
      <c r="Y769" s="80">
        <v>130.80000000000001</v>
      </c>
      <c r="Z769" s="80">
        <v>130.80000000000001</v>
      </c>
      <c r="AA769" s="80">
        <v>1569.6</v>
      </c>
      <c r="AB769" s="80">
        <v>130.80000000000001</v>
      </c>
      <c r="AC769" s="80">
        <v>130.80000000000001</v>
      </c>
      <c r="AD769" s="80">
        <v>130.80000000000001</v>
      </c>
      <c r="AE769" s="80">
        <v>130.80000000000001</v>
      </c>
      <c r="AF769" s="80">
        <v>130.80000000000001</v>
      </c>
      <c r="AG769" s="80">
        <v>130.80000000000001</v>
      </c>
      <c r="AH769" s="80">
        <v>130.80000000000001</v>
      </c>
      <c r="AI769" s="80">
        <v>130.80000000000001</v>
      </c>
      <c r="AJ769" s="80">
        <v>130.80000000000001</v>
      </c>
      <c r="AK769" s="80">
        <v>130.80000000000001</v>
      </c>
      <c r="AL769" s="80">
        <v>130.80000000000001</v>
      </c>
      <c r="AM769" s="80">
        <v>130.80000000000001</v>
      </c>
      <c r="AN769" s="80">
        <v>1569.6</v>
      </c>
      <c r="AO769" s="80">
        <v>130.80000000000001</v>
      </c>
      <c r="AP769" s="80">
        <v>130.80000000000001</v>
      </c>
      <c r="AQ769" s="80">
        <v>130.80000000000001</v>
      </c>
      <c r="AR769" s="80">
        <v>130.80000000000001</v>
      </c>
      <c r="AS769" s="80">
        <v>130.80000000000001</v>
      </c>
      <c r="AT769" s="80">
        <v>130.80000000000001</v>
      </c>
      <c r="AU769" s="80">
        <v>130.80000000000001</v>
      </c>
      <c r="AV769" s="80">
        <v>130.80000000000001</v>
      </c>
      <c r="AW769" s="80">
        <v>130.80000000000001</v>
      </c>
      <c r="AX769" s="80">
        <v>130.80000000000001</v>
      </c>
      <c r="AY769" s="80">
        <v>130.80000000000001</v>
      </c>
      <c r="AZ769" s="80">
        <v>130.80000000000001</v>
      </c>
      <c r="BA769" s="80">
        <v>1569.6</v>
      </c>
    </row>
    <row r="770" spans="1:53">
      <c r="A770" s="151" t="s">
        <v>889</v>
      </c>
    </row>
    <row r="771" spans="1:53">
      <c r="A771" s="151" t="s">
        <v>890</v>
      </c>
      <c r="B771" s="80">
        <v>-5699788.2964362102</v>
      </c>
      <c r="C771" s="80">
        <v>-5711981.6864362098</v>
      </c>
      <c r="D771" s="80">
        <v>-5727899.5464361999</v>
      </c>
      <c r="E771" s="80">
        <v>-5725322.09643621</v>
      </c>
      <c r="F771" s="80">
        <v>-5738090.2464362001</v>
      </c>
      <c r="G771" s="80">
        <v>-5768050.4864362096</v>
      </c>
      <c r="H771" s="80">
        <v>-5797078.5364362104</v>
      </c>
      <c r="I771" s="80">
        <v>-5794770.2964362102</v>
      </c>
      <c r="J771" s="80">
        <v>-5785648.63643621</v>
      </c>
      <c r="K771" s="80">
        <v>-5784153.3164362097</v>
      </c>
      <c r="L771" s="80">
        <v>-5755172.5464362102</v>
      </c>
      <c r="M771" s="80">
        <v>-5741900.3664362002</v>
      </c>
      <c r="N771" s="80">
        <v>-69029856.057234496</v>
      </c>
      <c r="O771" s="80">
        <v>-5500056.7931007501</v>
      </c>
      <c r="P771" s="80">
        <v>-5511521.5831007501</v>
      </c>
      <c r="Q771" s="80">
        <v>-5526622.1831007497</v>
      </c>
      <c r="R771" s="80">
        <v>-5523861.25310075</v>
      </c>
      <c r="S771" s="80">
        <v>-5535849.7031007502</v>
      </c>
      <c r="T771" s="80">
        <v>-5564307.7731007496</v>
      </c>
      <c r="U771" s="80">
        <v>-5611820.0653382502</v>
      </c>
      <c r="V771" s="80">
        <v>-5607106.91033825</v>
      </c>
      <c r="W771" s="80">
        <v>-5595906.9703382496</v>
      </c>
      <c r="X771" s="80">
        <v>-5594254.6103382502</v>
      </c>
      <c r="Y771" s="80">
        <v>-5565324.2903382499</v>
      </c>
      <c r="Z771" s="80">
        <v>-5551472.45033825</v>
      </c>
      <c r="AA771" s="80">
        <v>-66688104.585633896</v>
      </c>
      <c r="AB771" s="80">
        <v>-5572624.9123756699</v>
      </c>
      <c r="AC771" s="80">
        <v>-5580913.8723756699</v>
      </c>
      <c r="AD771" s="80">
        <v>-5595090.9423756702</v>
      </c>
      <c r="AE771" s="80">
        <v>-5592014.5223756703</v>
      </c>
      <c r="AF771" s="80">
        <v>-5603085.2223756704</v>
      </c>
      <c r="AG771" s="80">
        <v>-5629901.52237566</v>
      </c>
      <c r="AH771" s="80">
        <v>-5673963.02217355</v>
      </c>
      <c r="AI771" s="80">
        <v>-5671397.5621735603</v>
      </c>
      <c r="AJ771" s="80">
        <v>-5662551.4621735597</v>
      </c>
      <c r="AK771" s="80">
        <v>-5660691.5221735602</v>
      </c>
      <c r="AL771" s="80">
        <v>-5630096.52217355</v>
      </c>
      <c r="AM771" s="80">
        <v>-5615772.9121735599</v>
      </c>
      <c r="AN771" s="80">
        <v>-67488103.997295305</v>
      </c>
      <c r="AO771" s="80">
        <v>-5658463.2623289097</v>
      </c>
      <c r="AP771" s="80">
        <v>-5668292.3023289097</v>
      </c>
      <c r="AQ771" s="80">
        <v>-5681688.5523289097</v>
      </c>
      <c r="AR771" s="80">
        <v>-5678470.7723289104</v>
      </c>
      <c r="AS771" s="80">
        <v>-5688766.6423289096</v>
      </c>
      <c r="AT771" s="80">
        <v>-5714074.0923289098</v>
      </c>
      <c r="AU771" s="80">
        <v>-5766010.7171539096</v>
      </c>
      <c r="AV771" s="80">
        <v>-5763370.7871539099</v>
      </c>
      <c r="AW771" s="80">
        <v>-5753506.5471539097</v>
      </c>
      <c r="AX771" s="80">
        <v>-5751526.2471539099</v>
      </c>
      <c r="AY771" s="80">
        <v>-5722735.32715391</v>
      </c>
      <c r="AZ771" s="80">
        <v>-5708001.9171539098</v>
      </c>
      <c r="BA771" s="80">
        <v>-68554907.166896895</v>
      </c>
    </row>
    <row r="772" spans="1:53">
      <c r="A772" s="151" t="s">
        <v>891</v>
      </c>
      <c r="B772" s="80">
        <v>-108000</v>
      </c>
      <c r="C772" s="80">
        <v>-108000</v>
      </c>
      <c r="D772" s="80">
        <v>-108000</v>
      </c>
      <c r="E772" s="80">
        <v>-108000</v>
      </c>
      <c r="F772" s="80">
        <v>-108000</v>
      </c>
      <c r="G772" s="80">
        <v>-108000</v>
      </c>
      <c r="H772" s="80">
        <v>-108000</v>
      </c>
      <c r="I772" s="80">
        <v>-108000</v>
      </c>
      <c r="J772" s="80">
        <v>-108000</v>
      </c>
      <c r="K772" s="80">
        <v>-108000</v>
      </c>
      <c r="L772" s="80">
        <v>-108000</v>
      </c>
      <c r="M772" s="80">
        <v>-108000</v>
      </c>
      <c r="N772" s="80">
        <v>-1296000</v>
      </c>
      <c r="O772" s="80">
        <v>-108000</v>
      </c>
      <c r="P772" s="80">
        <v>-108000</v>
      </c>
      <c r="Q772" s="80">
        <v>-108000</v>
      </c>
      <c r="R772" s="80">
        <v>-108000</v>
      </c>
      <c r="S772" s="80">
        <v>-108000</v>
      </c>
      <c r="T772" s="80">
        <v>-108000</v>
      </c>
      <c r="U772" s="80">
        <v>-108000</v>
      </c>
      <c r="V772" s="80">
        <v>-108000</v>
      </c>
      <c r="W772" s="80">
        <v>-108000</v>
      </c>
      <c r="X772" s="80">
        <v>-108000</v>
      </c>
      <c r="Y772" s="80">
        <v>-108000</v>
      </c>
      <c r="Z772" s="80">
        <v>-108000</v>
      </c>
      <c r="AA772" s="80">
        <v>-1296000</v>
      </c>
      <c r="AB772" s="80">
        <v>-108000</v>
      </c>
      <c r="AC772" s="80">
        <v>-108000</v>
      </c>
      <c r="AD772" s="80">
        <v>-108000</v>
      </c>
      <c r="AE772" s="80">
        <v>-108000</v>
      </c>
      <c r="AF772" s="80">
        <v>-108000</v>
      </c>
      <c r="AG772" s="80">
        <v>-108000</v>
      </c>
      <c r="AH772" s="80">
        <v>-108000</v>
      </c>
      <c r="AI772" s="80">
        <v>-108000</v>
      </c>
      <c r="AJ772" s="80">
        <v>-108000</v>
      </c>
      <c r="AK772" s="80">
        <v>-108000</v>
      </c>
      <c r="AL772" s="80">
        <v>-108000</v>
      </c>
      <c r="AM772" s="80">
        <v>-108000</v>
      </c>
      <c r="AN772" s="80">
        <v>-1296000</v>
      </c>
      <c r="AO772" s="80">
        <v>-108000</v>
      </c>
      <c r="AP772" s="80">
        <v>-108000</v>
      </c>
      <c r="AQ772" s="80">
        <v>-108000</v>
      </c>
      <c r="AR772" s="80">
        <v>-108000</v>
      </c>
      <c r="AS772" s="80">
        <v>-108000</v>
      </c>
      <c r="AT772" s="80">
        <v>-108000</v>
      </c>
      <c r="AU772" s="80">
        <v>-108000</v>
      </c>
      <c r="AV772" s="80">
        <v>-108000</v>
      </c>
      <c r="AW772" s="80">
        <v>-108000</v>
      </c>
      <c r="AX772" s="80">
        <v>-108000</v>
      </c>
      <c r="AY772" s="80">
        <v>-108000</v>
      </c>
      <c r="AZ772" s="80">
        <v>-108000</v>
      </c>
      <c r="BA772" s="80">
        <v>-1296000</v>
      </c>
    </row>
    <row r="773" spans="1:53">
      <c r="A773" s="151" t="s">
        <v>892</v>
      </c>
      <c r="B773" s="80">
        <v>0</v>
      </c>
      <c r="C773" s="80">
        <v>0</v>
      </c>
      <c r="D773" s="80">
        <v>0</v>
      </c>
      <c r="E773" s="80">
        <v>0</v>
      </c>
      <c r="F773" s="80">
        <v>0</v>
      </c>
      <c r="G773" s="80">
        <v>0</v>
      </c>
      <c r="H773" s="80">
        <v>0</v>
      </c>
      <c r="I773" s="80">
        <v>0</v>
      </c>
      <c r="J773" s="80">
        <v>0</v>
      </c>
      <c r="K773" s="80">
        <v>0</v>
      </c>
      <c r="L773" s="80">
        <v>0</v>
      </c>
      <c r="M773" s="80">
        <v>0</v>
      </c>
      <c r="N773" s="80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80">
        <v>0</v>
      </c>
      <c r="U773" s="80">
        <v>0</v>
      </c>
      <c r="V773" s="80">
        <v>0</v>
      </c>
      <c r="W773" s="80">
        <v>0</v>
      </c>
      <c r="X773" s="80">
        <v>0</v>
      </c>
      <c r="Y773" s="80">
        <v>0</v>
      </c>
      <c r="Z773" s="80">
        <v>0</v>
      </c>
      <c r="AA773" s="80">
        <v>0</v>
      </c>
      <c r="AB773" s="80">
        <v>0</v>
      </c>
      <c r="AC773" s="80">
        <v>0</v>
      </c>
      <c r="AD773" s="80">
        <v>0</v>
      </c>
      <c r="AE773" s="80">
        <v>0</v>
      </c>
      <c r="AF773" s="80">
        <v>0</v>
      </c>
      <c r="AG773" s="80">
        <v>0</v>
      </c>
      <c r="AH773" s="80">
        <v>0</v>
      </c>
      <c r="AI773" s="80">
        <v>0</v>
      </c>
      <c r="AJ773" s="80">
        <v>0</v>
      </c>
      <c r="AK773" s="80">
        <v>0</v>
      </c>
      <c r="AL773" s="80">
        <v>0</v>
      </c>
      <c r="AM773" s="80">
        <v>0</v>
      </c>
      <c r="AN773" s="80">
        <v>0</v>
      </c>
      <c r="AO773" s="80">
        <v>0</v>
      </c>
      <c r="AP773" s="80">
        <v>0</v>
      </c>
      <c r="AQ773" s="80">
        <v>0</v>
      </c>
      <c r="AR773" s="80">
        <v>0</v>
      </c>
      <c r="AS773" s="80">
        <v>0</v>
      </c>
      <c r="AT773" s="80">
        <v>0</v>
      </c>
      <c r="AU773" s="80">
        <v>0</v>
      </c>
      <c r="AV773" s="80">
        <v>0</v>
      </c>
      <c r="AW773" s="80">
        <v>0</v>
      </c>
      <c r="AX773" s="80">
        <v>0</v>
      </c>
      <c r="AY773" s="80">
        <v>0</v>
      </c>
      <c r="AZ773" s="80">
        <v>0</v>
      </c>
      <c r="BA773" s="80">
        <v>0</v>
      </c>
    </row>
    <row r="774" spans="1:53">
      <c r="A774" s="151" t="s">
        <v>893</v>
      </c>
      <c r="B774" s="80">
        <v>0</v>
      </c>
      <c r="C774" s="80">
        <v>0</v>
      </c>
      <c r="D774" s="80">
        <v>0</v>
      </c>
      <c r="E774" s="80">
        <v>0</v>
      </c>
      <c r="F774" s="80">
        <v>0</v>
      </c>
      <c r="G774" s="80">
        <v>0</v>
      </c>
      <c r="H774" s="80">
        <v>0</v>
      </c>
      <c r="I774" s="80">
        <v>0</v>
      </c>
      <c r="J774" s="80">
        <v>0</v>
      </c>
      <c r="K774" s="80">
        <v>0</v>
      </c>
      <c r="L774" s="80">
        <v>0</v>
      </c>
      <c r="M774" s="80">
        <v>0</v>
      </c>
      <c r="N774" s="80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80">
        <v>0</v>
      </c>
      <c r="U774" s="80">
        <v>0</v>
      </c>
      <c r="V774" s="80">
        <v>0</v>
      </c>
      <c r="W774" s="80">
        <v>0</v>
      </c>
      <c r="X774" s="80">
        <v>0</v>
      </c>
      <c r="Y774" s="80">
        <v>0</v>
      </c>
      <c r="Z774" s="80">
        <v>0</v>
      </c>
      <c r="AA774" s="80">
        <v>0</v>
      </c>
      <c r="AB774" s="80">
        <v>0</v>
      </c>
      <c r="AC774" s="80">
        <v>0</v>
      </c>
      <c r="AD774" s="80">
        <v>0</v>
      </c>
      <c r="AE774" s="80">
        <v>0</v>
      </c>
      <c r="AF774" s="80">
        <v>0</v>
      </c>
      <c r="AG774" s="80">
        <v>0</v>
      </c>
      <c r="AH774" s="80">
        <v>0</v>
      </c>
      <c r="AI774" s="80">
        <v>0</v>
      </c>
      <c r="AJ774" s="80">
        <v>0</v>
      </c>
      <c r="AK774" s="80">
        <v>0</v>
      </c>
      <c r="AL774" s="80">
        <v>0</v>
      </c>
      <c r="AM774" s="80">
        <v>0</v>
      </c>
      <c r="AN774" s="80">
        <v>0</v>
      </c>
      <c r="AO774" s="80">
        <v>0</v>
      </c>
      <c r="AP774" s="80">
        <v>0</v>
      </c>
      <c r="AQ774" s="80">
        <v>0</v>
      </c>
      <c r="AR774" s="80">
        <v>0</v>
      </c>
      <c r="AS774" s="80">
        <v>0</v>
      </c>
      <c r="AT774" s="80">
        <v>0</v>
      </c>
      <c r="AU774" s="80">
        <v>0</v>
      </c>
      <c r="AV774" s="80">
        <v>0</v>
      </c>
      <c r="AW774" s="80">
        <v>0</v>
      </c>
      <c r="AX774" s="80">
        <v>0</v>
      </c>
      <c r="AY774" s="80">
        <v>0</v>
      </c>
      <c r="AZ774" s="80">
        <v>0</v>
      </c>
      <c r="BA774" s="80">
        <v>0</v>
      </c>
    </row>
    <row r="775" spans="1:53">
      <c r="A775" s="151" t="s">
        <v>894</v>
      </c>
      <c r="B775" s="80">
        <v>0</v>
      </c>
      <c r="C775" s="80">
        <v>0</v>
      </c>
      <c r="D775" s="80">
        <v>0</v>
      </c>
      <c r="E775" s="80">
        <v>0</v>
      </c>
      <c r="F775" s="80">
        <v>0</v>
      </c>
      <c r="G775" s="80">
        <v>0</v>
      </c>
      <c r="H775" s="80">
        <v>0</v>
      </c>
      <c r="I775" s="80">
        <v>0</v>
      </c>
      <c r="J775" s="80">
        <v>0</v>
      </c>
      <c r="K775" s="80">
        <v>0</v>
      </c>
      <c r="L775" s="80">
        <v>0</v>
      </c>
      <c r="M775" s="80">
        <v>0</v>
      </c>
      <c r="N775" s="80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80">
        <v>0</v>
      </c>
      <c r="U775" s="80">
        <v>0</v>
      </c>
      <c r="V775" s="80">
        <v>0</v>
      </c>
      <c r="W775" s="80">
        <v>0</v>
      </c>
      <c r="X775" s="80">
        <v>0</v>
      </c>
      <c r="Y775" s="80">
        <v>0</v>
      </c>
      <c r="Z775" s="80">
        <v>0</v>
      </c>
      <c r="AA775" s="80">
        <v>0</v>
      </c>
      <c r="AB775" s="80">
        <v>0</v>
      </c>
      <c r="AC775" s="80">
        <v>0</v>
      </c>
      <c r="AD775" s="80">
        <v>0</v>
      </c>
      <c r="AE775" s="80">
        <v>0</v>
      </c>
      <c r="AF775" s="80">
        <v>0</v>
      </c>
      <c r="AG775" s="80">
        <v>0</v>
      </c>
      <c r="AH775" s="80">
        <v>0</v>
      </c>
      <c r="AI775" s="80">
        <v>0</v>
      </c>
      <c r="AJ775" s="80">
        <v>0</v>
      </c>
      <c r="AK775" s="80">
        <v>0</v>
      </c>
      <c r="AL775" s="80">
        <v>0</v>
      </c>
      <c r="AM775" s="80">
        <v>0</v>
      </c>
      <c r="AN775" s="80">
        <v>0</v>
      </c>
      <c r="AO775" s="80">
        <v>0</v>
      </c>
      <c r="AP775" s="80">
        <v>0</v>
      </c>
      <c r="AQ775" s="80">
        <v>0</v>
      </c>
      <c r="AR775" s="80">
        <v>0</v>
      </c>
      <c r="AS775" s="80">
        <v>0</v>
      </c>
      <c r="AT775" s="80">
        <v>0</v>
      </c>
      <c r="AU775" s="80">
        <v>0</v>
      </c>
      <c r="AV775" s="80">
        <v>0</v>
      </c>
      <c r="AW775" s="80">
        <v>0</v>
      </c>
      <c r="AX775" s="80">
        <v>0</v>
      </c>
      <c r="AY775" s="80">
        <v>0</v>
      </c>
      <c r="AZ775" s="80">
        <v>0</v>
      </c>
      <c r="BA775" s="80">
        <v>0</v>
      </c>
    </row>
    <row r="776" spans="1:53">
      <c r="A776" s="151" t="s">
        <v>895</v>
      </c>
      <c r="B776" s="80">
        <v>-1238720.3023143699</v>
      </c>
      <c r="C776" s="80">
        <v>-2456479.8436416099</v>
      </c>
      <c r="D776" s="80">
        <v>-2439549.4083999898</v>
      </c>
      <c r="E776" s="80">
        <v>-1714084.2897509199</v>
      </c>
      <c r="F776" s="80">
        <v>111016.311645783</v>
      </c>
      <c r="G776" s="80">
        <v>1797967.6474464999</v>
      </c>
      <c r="H776" s="80">
        <v>2912474.8920887401</v>
      </c>
      <c r="I776" s="80">
        <v>2633779.1663658898</v>
      </c>
      <c r="J776" s="80">
        <v>1436649.0809032801</v>
      </c>
      <c r="K776" s="80">
        <v>-593038.95863220503</v>
      </c>
      <c r="L776" s="80">
        <v>-2614036.8098948202</v>
      </c>
      <c r="M776" s="80">
        <v>-2764823.1158238798</v>
      </c>
      <c r="N776" s="80">
        <v>-4928845.6300076004</v>
      </c>
      <c r="O776" s="80">
        <v>0</v>
      </c>
      <c r="P776" s="80">
        <v>0</v>
      </c>
      <c r="Q776" s="80">
        <v>0</v>
      </c>
      <c r="R776" s="80">
        <v>0</v>
      </c>
      <c r="S776" s="80">
        <v>0</v>
      </c>
      <c r="T776" s="80">
        <v>0</v>
      </c>
      <c r="U776" s="80">
        <v>0</v>
      </c>
      <c r="V776" s="80">
        <v>0</v>
      </c>
      <c r="W776" s="80">
        <v>0</v>
      </c>
      <c r="X776" s="80">
        <v>0</v>
      </c>
      <c r="Y776" s="80">
        <v>0</v>
      </c>
      <c r="Z776" s="80">
        <v>-5508550.0231116097</v>
      </c>
      <c r="AA776" s="80">
        <v>-5508550.0231116097</v>
      </c>
      <c r="AB776" s="80">
        <v>0</v>
      </c>
      <c r="AC776" s="80">
        <v>0</v>
      </c>
      <c r="AD776" s="80">
        <v>0</v>
      </c>
      <c r="AE776" s="80">
        <v>0</v>
      </c>
      <c r="AF776" s="80">
        <v>0</v>
      </c>
      <c r="AG776" s="80">
        <v>0</v>
      </c>
      <c r="AH776" s="80">
        <v>0</v>
      </c>
      <c r="AI776" s="80">
        <v>0</v>
      </c>
      <c r="AJ776" s="80">
        <v>0</v>
      </c>
      <c r="AK776" s="80">
        <v>0</v>
      </c>
      <c r="AL776" s="80">
        <v>0</v>
      </c>
      <c r="AM776" s="80">
        <v>-6035834.9153659903</v>
      </c>
      <c r="AN776" s="80">
        <v>-6035834.9153659903</v>
      </c>
      <c r="AO776" s="80">
        <v>0</v>
      </c>
      <c r="AP776" s="80">
        <v>0</v>
      </c>
      <c r="AQ776" s="80">
        <v>0</v>
      </c>
      <c r="AR776" s="80">
        <v>0</v>
      </c>
      <c r="AS776" s="80">
        <v>0</v>
      </c>
      <c r="AT776" s="80">
        <v>0</v>
      </c>
      <c r="AU776" s="80">
        <v>0</v>
      </c>
      <c r="AV776" s="80">
        <v>0</v>
      </c>
      <c r="AW776" s="80">
        <v>0</v>
      </c>
      <c r="AX776" s="80">
        <v>0</v>
      </c>
      <c r="AY776" s="80">
        <v>0</v>
      </c>
      <c r="AZ776" s="80">
        <v>-6516816.12011889</v>
      </c>
      <c r="BA776" s="80">
        <v>-6516816.12011889</v>
      </c>
    </row>
    <row r="777" spans="1:53">
      <c r="A777" s="151" t="s">
        <v>896</v>
      </c>
      <c r="B777" s="80">
        <v>-7046508.5987505801</v>
      </c>
      <c r="C777" s="80">
        <v>-8276461.5300778197</v>
      </c>
      <c r="D777" s="80">
        <v>-8275448.9548362</v>
      </c>
      <c r="E777" s="80">
        <v>-7547406.3861871297</v>
      </c>
      <c r="F777" s="80">
        <v>-5735073.9347904203</v>
      </c>
      <c r="G777" s="80">
        <v>-4078082.83898971</v>
      </c>
      <c r="H777" s="80">
        <v>-2992603.6443474698</v>
      </c>
      <c r="I777" s="80">
        <v>-3268991.1300703199</v>
      </c>
      <c r="J777" s="80">
        <v>-4456999.5555329202</v>
      </c>
      <c r="K777" s="80">
        <v>-6485192.2750684097</v>
      </c>
      <c r="L777" s="80">
        <v>-8477209.3563310299</v>
      </c>
      <c r="M777" s="80">
        <v>-8614723.4822600894</v>
      </c>
      <c r="N777" s="80">
        <v>-75254701.687242106</v>
      </c>
      <c r="O777" s="80">
        <v>-5608056.7931007501</v>
      </c>
      <c r="P777" s="80">
        <v>-5619521.5831007501</v>
      </c>
      <c r="Q777" s="80">
        <v>-5634622.1831007497</v>
      </c>
      <c r="R777" s="80">
        <v>-5631861.25310075</v>
      </c>
      <c r="S777" s="80">
        <v>-5643849.7031007502</v>
      </c>
      <c r="T777" s="80">
        <v>-5672307.7731007496</v>
      </c>
      <c r="U777" s="80">
        <v>-5719820.0653382502</v>
      </c>
      <c r="V777" s="80">
        <v>-5715106.91033825</v>
      </c>
      <c r="W777" s="80">
        <v>-5703906.9703382496</v>
      </c>
      <c r="X777" s="80">
        <v>-5702254.6103382502</v>
      </c>
      <c r="Y777" s="80">
        <v>-5673324.2903382499</v>
      </c>
      <c r="Z777" s="80">
        <v>-11168022.4734498</v>
      </c>
      <c r="AA777" s="80">
        <v>-73492654.6087455</v>
      </c>
      <c r="AB777" s="80">
        <v>-5680624.9123756699</v>
      </c>
      <c r="AC777" s="80">
        <v>-5688913.8723756699</v>
      </c>
      <c r="AD777" s="80">
        <v>-5703090.9423756702</v>
      </c>
      <c r="AE777" s="80">
        <v>-5700014.5223756703</v>
      </c>
      <c r="AF777" s="80">
        <v>-5711085.2223756704</v>
      </c>
      <c r="AG777" s="80">
        <v>-5737901.52237566</v>
      </c>
      <c r="AH777" s="80">
        <v>-5781963.02217355</v>
      </c>
      <c r="AI777" s="80">
        <v>-5779397.5621735603</v>
      </c>
      <c r="AJ777" s="80">
        <v>-5770551.4621735597</v>
      </c>
      <c r="AK777" s="80">
        <v>-5768691.5221735602</v>
      </c>
      <c r="AL777" s="80">
        <v>-5738096.52217355</v>
      </c>
      <c r="AM777" s="80">
        <v>-11759607.8275395</v>
      </c>
      <c r="AN777" s="80">
        <v>-74819938.912661299</v>
      </c>
      <c r="AO777" s="80">
        <v>-5766463.2623289097</v>
      </c>
      <c r="AP777" s="80">
        <v>-5776292.3023289097</v>
      </c>
      <c r="AQ777" s="80">
        <v>-5789688.5523289097</v>
      </c>
      <c r="AR777" s="80">
        <v>-5786470.7723289104</v>
      </c>
      <c r="AS777" s="80">
        <v>-5796766.6423289096</v>
      </c>
      <c r="AT777" s="80">
        <v>-5822074.0923289098</v>
      </c>
      <c r="AU777" s="80">
        <v>-5874010.7171539096</v>
      </c>
      <c r="AV777" s="80">
        <v>-5871370.7871539099</v>
      </c>
      <c r="AW777" s="80">
        <v>-5861506.5471539097</v>
      </c>
      <c r="AX777" s="80">
        <v>-5859526.2471539099</v>
      </c>
      <c r="AY777" s="80">
        <v>-5830735.32715391</v>
      </c>
      <c r="AZ777" s="80">
        <v>-12332818.037272699</v>
      </c>
      <c r="BA777" s="80">
        <v>-76367723.287015796</v>
      </c>
    </row>
    <row r="778" spans="1:53">
      <c r="A778" s="151" t="s">
        <v>897</v>
      </c>
    </row>
    <row r="779" spans="1:53">
      <c r="A779" s="151" t="s">
        <v>898</v>
      </c>
      <c r="B779" s="80">
        <v>0</v>
      </c>
      <c r="C779" s="80">
        <v>0</v>
      </c>
      <c r="D779" s="80">
        <v>0</v>
      </c>
      <c r="E779" s="80">
        <v>0</v>
      </c>
      <c r="F779" s="80">
        <v>0</v>
      </c>
      <c r="G779" s="80">
        <v>0</v>
      </c>
      <c r="H779" s="80">
        <v>0</v>
      </c>
      <c r="I779" s="80">
        <v>0</v>
      </c>
      <c r="J779" s="80">
        <v>0</v>
      </c>
      <c r="K779" s="80">
        <v>0</v>
      </c>
      <c r="L779" s="80">
        <v>0</v>
      </c>
      <c r="M779" s="80">
        <v>0</v>
      </c>
      <c r="N779" s="80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80">
        <v>0</v>
      </c>
      <c r="U779" s="80">
        <v>0</v>
      </c>
      <c r="V779" s="80">
        <v>0</v>
      </c>
      <c r="W779" s="80">
        <v>0</v>
      </c>
      <c r="X779" s="80">
        <v>0</v>
      </c>
      <c r="Y779" s="80">
        <v>0</v>
      </c>
      <c r="Z779" s="80">
        <v>0</v>
      </c>
      <c r="AA779" s="80">
        <v>0</v>
      </c>
      <c r="AB779" s="80">
        <v>0</v>
      </c>
      <c r="AC779" s="80">
        <v>0</v>
      </c>
      <c r="AD779" s="80">
        <v>0</v>
      </c>
      <c r="AE779" s="80">
        <v>0</v>
      </c>
      <c r="AF779" s="80">
        <v>0</v>
      </c>
      <c r="AG779" s="80">
        <v>0</v>
      </c>
      <c r="AH779" s="80">
        <v>0</v>
      </c>
      <c r="AI779" s="80">
        <v>0</v>
      </c>
      <c r="AJ779" s="80">
        <v>0</v>
      </c>
      <c r="AK779" s="80">
        <v>0</v>
      </c>
      <c r="AL779" s="80">
        <v>0</v>
      </c>
      <c r="AM779" s="80">
        <v>0</v>
      </c>
      <c r="AN779" s="80">
        <v>0</v>
      </c>
      <c r="AO779" s="80">
        <v>0</v>
      </c>
      <c r="AP779" s="80">
        <v>0</v>
      </c>
      <c r="AQ779" s="80">
        <v>0</v>
      </c>
      <c r="AR779" s="80">
        <v>0</v>
      </c>
      <c r="AS779" s="80">
        <v>0</v>
      </c>
      <c r="AT779" s="80">
        <v>0</v>
      </c>
      <c r="AU779" s="80">
        <v>0</v>
      </c>
      <c r="AV779" s="80">
        <v>0</v>
      </c>
      <c r="AW779" s="80">
        <v>0</v>
      </c>
      <c r="AX779" s="80">
        <v>0</v>
      </c>
      <c r="AY779" s="80">
        <v>0</v>
      </c>
      <c r="AZ779" s="80">
        <v>0</v>
      </c>
      <c r="BA779" s="80">
        <v>0</v>
      </c>
    </row>
    <row r="780" spans="1:53">
      <c r="A780" s="151" t="s">
        <v>899</v>
      </c>
      <c r="B780" s="80">
        <v>2551130.7999999998</v>
      </c>
      <c r="C780" s="80">
        <v>2547658.65</v>
      </c>
      <c r="D780" s="80">
        <v>2767033.7699999898</v>
      </c>
      <c r="E780" s="80">
        <v>2571117.8599999901</v>
      </c>
      <c r="F780" s="80">
        <v>2638717.13</v>
      </c>
      <c r="G780" s="80">
        <v>2839349.09</v>
      </c>
      <c r="H780" s="80">
        <v>2713713.5999999898</v>
      </c>
      <c r="I780" s="80">
        <v>2607862.73</v>
      </c>
      <c r="J780" s="80">
        <v>3155101.4999999902</v>
      </c>
      <c r="K780" s="80">
        <v>2983359.04999999</v>
      </c>
      <c r="L780" s="80">
        <v>2562642.7400000002</v>
      </c>
      <c r="M780" s="80">
        <v>2915257.21999999</v>
      </c>
      <c r="N780" s="80">
        <v>32852944.140000001</v>
      </c>
      <c r="O780" s="80">
        <v>2729713.8</v>
      </c>
      <c r="P780" s="80">
        <v>2729639.65</v>
      </c>
      <c r="Q780" s="80">
        <v>2753283.7699999898</v>
      </c>
      <c r="R780" s="80">
        <v>2734066.8599999901</v>
      </c>
      <c r="S780" s="80">
        <v>2757558.1299999901</v>
      </c>
      <c r="T780" s="80">
        <v>2752980.0899999901</v>
      </c>
      <c r="U780" s="80">
        <v>2734075.5999999898</v>
      </c>
      <c r="V780" s="80">
        <v>2734078.73</v>
      </c>
      <c r="W780" s="80">
        <v>2751234.4999999902</v>
      </c>
      <c r="X780" s="80">
        <v>2734082.04999999</v>
      </c>
      <c r="Y780" s="80">
        <v>2757563.74</v>
      </c>
      <c r="Z780" s="80">
        <v>2749624.21999999</v>
      </c>
      <c r="AA780" s="80">
        <v>32917901.140000001</v>
      </c>
      <c r="AB780" s="80">
        <v>2789138.8</v>
      </c>
      <c r="AC780" s="80">
        <v>2789064.65</v>
      </c>
      <c r="AD780" s="80">
        <v>2812708.7699999898</v>
      </c>
      <c r="AE780" s="80">
        <v>2793491.8599999901</v>
      </c>
      <c r="AF780" s="80">
        <v>2816983.1299999901</v>
      </c>
      <c r="AG780" s="80">
        <v>2812405.09</v>
      </c>
      <c r="AH780" s="80">
        <v>2793500.5999999898</v>
      </c>
      <c r="AI780" s="80">
        <v>2793503.73</v>
      </c>
      <c r="AJ780" s="80">
        <v>2810659.4999999902</v>
      </c>
      <c r="AK780" s="80">
        <v>2793507.05</v>
      </c>
      <c r="AL780" s="80">
        <v>2816988.74</v>
      </c>
      <c r="AM780" s="80">
        <v>2809049.21999999</v>
      </c>
      <c r="AN780" s="80">
        <v>33631001.140000001</v>
      </c>
      <c r="AO780" s="80">
        <v>2850515.8</v>
      </c>
      <c r="AP780" s="80">
        <v>2850441.65</v>
      </c>
      <c r="AQ780" s="80">
        <v>2874085.7699999898</v>
      </c>
      <c r="AR780" s="80">
        <v>2854868.8599999901</v>
      </c>
      <c r="AS780" s="80">
        <v>2878360.1299999901</v>
      </c>
      <c r="AT780" s="80">
        <v>2873782.09</v>
      </c>
      <c r="AU780" s="80">
        <v>2854877.5999999898</v>
      </c>
      <c r="AV780" s="80">
        <v>2854880.73</v>
      </c>
      <c r="AW780" s="80">
        <v>2872036.4999999902</v>
      </c>
      <c r="AX780" s="80">
        <v>2854884.05</v>
      </c>
      <c r="AY780" s="80">
        <v>2878365.74</v>
      </c>
      <c r="AZ780" s="80">
        <v>2870426.21999999</v>
      </c>
      <c r="BA780" s="80">
        <v>34367525.140000001</v>
      </c>
    </row>
    <row r="781" spans="1:53">
      <c r="A781" s="151" t="s">
        <v>900</v>
      </c>
      <c r="B781" s="80">
        <v>2551130.7999999998</v>
      </c>
      <c r="C781" s="80">
        <v>2547658.65</v>
      </c>
      <c r="D781" s="80">
        <v>2767033.7699999898</v>
      </c>
      <c r="E781" s="80">
        <v>2571117.8599999901</v>
      </c>
      <c r="F781" s="80">
        <v>2638717.13</v>
      </c>
      <c r="G781" s="80">
        <v>2839349.09</v>
      </c>
      <c r="H781" s="80">
        <v>2713713.5999999898</v>
      </c>
      <c r="I781" s="80">
        <v>2607862.73</v>
      </c>
      <c r="J781" s="80">
        <v>3155101.4999999902</v>
      </c>
      <c r="K781" s="80">
        <v>2983359.04999999</v>
      </c>
      <c r="L781" s="80">
        <v>2562642.7400000002</v>
      </c>
      <c r="M781" s="80">
        <v>2915257.21999999</v>
      </c>
      <c r="N781" s="80">
        <v>32852944.140000001</v>
      </c>
      <c r="O781" s="80">
        <v>2729713.8</v>
      </c>
      <c r="P781" s="80">
        <v>2729639.65</v>
      </c>
      <c r="Q781" s="80">
        <v>2753283.7699999898</v>
      </c>
      <c r="R781" s="80">
        <v>2734066.8599999901</v>
      </c>
      <c r="S781" s="80">
        <v>2757558.1299999901</v>
      </c>
      <c r="T781" s="80">
        <v>2752980.0899999901</v>
      </c>
      <c r="U781" s="80">
        <v>2734075.5999999898</v>
      </c>
      <c r="V781" s="80">
        <v>2734078.73</v>
      </c>
      <c r="W781" s="80">
        <v>2751234.4999999902</v>
      </c>
      <c r="X781" s="80">
        <v>2734082.04999999</v>
      </c>
      <c r="Y781" s="80">
        <v>2757563.74</v>
      </c>
      <c r="Z781" s="80">
        <v>2749624.21999999</v>
      </c>
      <c r="AA781" s="80">
        <v>32917901.140000001</v>
      </c>
      <c r="AB781" s="80">
        <v>2789138.8</v>
      </c>
      <c r="AC781" s="80">
        <v>2789064.65</v>
      </c>
      <c r="AD781" s="80">
        <v>2812708.7699999898</v>
      </c>
      <c r="AE781" s="80">
        <v>2793491.8599999901</v>
      </c>
      <c r="AF781" s="80">
        <v>2816983.1299999901</v>
      </c>
      <c r="AG781" s="80">
        <v>2812405.09</v>
      </c>
      <c r="AH781" s="80">
        <v>2793500.5999999898</v>
      </c>
      <c r="AI781" s="80">
        <v>2793503.73</v>
      </c>
      <c r="AJ781" s="80">
        <v>2810659.4999999902</v>
      </c>
      <c r="AK781" s="80">
        <v>2793507.05</v>
      </c>
      <c r="AL781" s="80">
        <v>2816988.74</v>
      </c>
      <c r="AM781" s="80">
        <v>2809049.21999999</v>
      </c>
      <c r="AN781" s="80">
        <v>33631001.140000001</v>
      </c>
      <c r="AO781" s="80">
        <v>2850515.8</v>
      </c>
      <c r="AP781" s="80">
        <v>2850441.65</v>
      </c>
      <c r="AQ781" s="80">
        <v>2874085.7699999898</v>
      </c>
      <c r="AR781" s="80">
        <v>2854868.8599999901</v>
      </c>
      <c r="AS781" s="80">
        <v>2878360.1299999901</v>
      </c>
      <c r="AT781" s="80">
        <v>2873782.09</v>
      </c>
      <c r="AU781" s="80">
        <v>2854877.5999999898</v>
      </c>
      <c r="AV781" s="80">
        <v>2854880.73</v>
      </c>
      <c r="AW781" s="80">
        <v>2872036.4999999902</v>
      </c>
      <c r="AX781" s="80">
        <v>2854884.05</v>
      </c>
      <c r="AY781" s="80">
        <v>2878365.74</v>
      </c>
      <c r="AZ781" s="80">
        <v>2870426.21999999</v>
      </c>
      <c r="BA781" s="80">
        <v>34367525.140000001</v>
      </c>
    </row>
    <row r="782" spans="1:53">
      <c r="A782" s="151" t="s">
        <v>901</v>
      </c>
    </row>
    <row r="783" spans="1:53">
      <c r="A783" s="151" t="s">
        <v>902</v>
      </c>
      <c r="B783" s="80">
        <v>0</v>
      </c>
      <c r="C783" s="80">
        <v>0</v>
      </c>
      <c r="D783" s="80">
        <v>0</v>
      </c>
      <c r="E783" s="80">
        <v>0</v>
      </c>
      <c r="F783" s="80">
        <v>0</v>
      </c>
      <c r="G783" s="80">
        <v>0</v>
      </c>
      <c r="H783" s="80">
        <v>0</v>
      </c>
      <c r="I783" s="80">
        <v>0</v>
      </c>
      <c r="J783" s="80">
        <v>0</v>
      </c>
      <c r="K783" s="80">
        <v>0</v>
      </c>
      <c r="L783" s="80">
        <v>0</v>
      </c>
      <c r="M783" s="80">
        <v>0</v>
      </c>
      <c r="N783" s="80">
        <v>0</v>
      </c>
      <c r="O783" s="80">
        <v>0</v>
      </c>
      <c r="P783" s="80">
        <v>0</v>
      </c>
      <c r="Q783" s="80">
        <v>0</v>
      </c>
      <c r="R783" s="80">
        <v>0</v>
      </c>
      <c r="S783" s="80">
        <v>0</v>
      </c>
      <c r="T783" s="80">
        <v>0</v>
      </c>
      <c r="U783" s="80">
        <v>0</v>
      </c>
      <c r="V783" s="80">
        <v>0</v>
      </c>
      <c r="W783" s="80">
        <v>0</v>
      </c>
      <c r="X783" s="80">
        <v>0</v>
      </c>
      <c r="Y783" s="80">
        <v>0</v>
      </c>
      <c r="Z783" s="80">
        <v>0</v>
      </c>
      <c r="AA783" s="80">
        <v>0</v>
      </c>
      <c r="AB783" s="80">
        <v>0</v>
      </c>
      <c r="AC783" s="80">
        <v>0</v>
      </c>
      <c r="AD783" s="80">
        <v>0</v>
      </c>
      <c r="AE783" s="80">
        <v>0</v>
      </c>
      <c r="AF783" s="80">
        <v>0</v>
      </c>
      <c r="AG783" s="80">
        <v>0</v>
      </c>
      <c r="AH783" s="80">
        <v>0</v>
      </c>
      <c r="AI783" s="80">
        <v>0</v>
      </c>
      <c r="AJ783" s="80">
        <v>0</v>
      </c>
      <c r="AK783" s="80">
        <v>0</v>
      </c>
      <c r="AL783" s="80">
        <v>0</v>
      </c>
      <c r="AM783" s="80">
        <v>0</v>
      </c>
      <c r="AN783" s="80">
        <v>0</v>
      </c>
      <c r="AO783" s="80">
        <v>0</v>
      </c>
      <c r="AP783" s="80">
        <v>0</v>
      </c>
      <c r="AQ783" s="80">
        <v>0</v>
      </c>
      <c r="AR783" s="80">
        <v>0</v>
      </c>
      <c r="AS783" s="80">
        <v>0</v>
      </c>
      <c r="AT783" s="80">
        <v>0</v>
      </c>
      <c r="AU783" s="80">
        <v>0</v>
      </c>
      <c r="AV783" s="80">
        <v>0</v>
      </c>
      <c r="AW783" s="80">
        <v>0</v>
      </c>
      <c r="AX783" s="80">
        <v>0</v>
      </c>
      <c r="AY783" s="80">
        <v>0</v>
      </c>
      <c r="AZ783" s="80">
        <v>0</v>
      </c>
      <c r="BA783" s="80">
        <v>0</v>
      </c>
    </row>
    <row r="784" spans="1:53">
      <c r="A784" s="151" t="s">
        <v>903</v>
      </c>
      <c r="B784" s="80">
        <v>0</v>
      </c>
      <c r="C784" s="80">
        <v>0</v>
      </c>
      <c r="D784" s="80">
        <v>0</v>
      </c>
      <c r="E784" s="80">
        <v>0</v>
      </c>
      <c r="F784" s="80">
        <v>0</v>
      </c>
      <c r="G784" s="80">
        <v>0</v>
      </c>
      <c r="H784" s="80">
        <v>0</v>
      </c>
      <c r="I784" s="80">
        <v>0</v>
      </c>
      <c r="J784" s="80">
        <v>0</v>
      </c>
      <c r="K784" s="80">
        <v>0</v>
      </c>
      <c r="L784" s="80">
        <v>0</v>
      </c>
      <c r="M784" s="80">
        <v>0</v>
      </c>
      <c r="N784" s="80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80">
        <v>0</v>
      </c>
      <c r="U784" s="80">
        <v>0</v>
      </c>
      <c r="V784" s="80">
        <v>0</v>
      </c>
      <c r="W784" s="80">
        <v>0</v>
      </c>
      <c r="X784" s="80">
        <v>0</v>
      </c>
      <c r="Y784" s="80">
        <v>0</v>
      </c>
      <c r="Z784" s="80">
        <v>0</v>
      </c>
      <c r="AA784" s="80">
        <v>0</v>
      </c>
      <c r="AB784" s="80">
        <v>0</v>
      </c>
      <c r="AC784" s="80">
        <v>0</v>
      </c>
      <c r="AD784" s="80">
        <v>0</v>
      </c>
      <c r="AE784" s="80">
        <v>0</v>
      </c>
      <c r="AF784" s="80">
        <v>0</v>
      </c>
      <c r="AG784" s="80">
        <v>0</v>
      </c>
      <c r="AH784" s="80">
        <v>0</v>
      </c>
      <c r="AI784" s="80">
        <v>0</v>
      </c>
      <c r="AJ784" s="80">
        <v>0</v>
      </c>
      <c r="AK784" s="80">
        <v>0</v>
      </c>
      <c r="AL784" s="80">
        <v>0</v>
      </c>
      <c r="AM784" s="80">
        <v>0</v>
      </c>
      <c r="AN784" s="80">
        <v>0</v>
      </c>
      <c r="AO784" s="80">
        <v>0</v>
      </c>
      <c r="AP784" s="80">
        <v>0</v>
      </c>
      <c r="AQ784" s="80">
        <v>0</v>
      </c>
      <c r="AR784" s="80">
        <v>0</v>
      </c>
      <c r="AS784" s="80">
        <v>0</v>
      </c>
      <c r="AT784" s="80">
        <v>0</v>
      </c>
      <c r="AU784" s="80">
        <v>0</v>
      </c>
      <c r="AV784" s="80">
        <v>0</v>
      </c>
      <c r="AW784" s="80">
        <v>0</v>
      </c>
      <c r="AX784" s="80">
        <v>0</v>
      </c>
      <c r="AY784" s="80">
        <v>0</v>
      </c>
      <c r="AZ784" s="80">
        <v>0</v>
      </c>
      <c r="BA784" s="80">
        <v>0</v>
      </c>
    </row>
    <row r="785" spans="1:53">
      <c r="A785" s="151" t="s">
        <v>904</v>
      </c>
      <c r="B785" s="80">
        <v>0</v>
      </c>
      <c r="C785" s="80">
        <v>0</v>
      </c>
      <c r="D785" s="80">
        <v>0</v>
      </c>
      <c r="E785" s="80">
        <v>0</v>
      </c>
      <c r="F785" s="80">
        <v>0</v>
      </c>
      <c r="G785" s="80">
        <v>0</v>
      </c>
      <c r="H785" s="80">
        <v>0</v>
      </c>
      <c r="I785" s="80">
        <v>0</v>
      </c>
      <c r="J785" s="80">
        <v>0</v>
      </c>
      <c r="K785" s="80">
        <v>0</v>
      </c>
      <c r="L785" s="80">
        <v>0</v>
      </c>
      <c r="M785" s="80">
        <v>0</v>
      </c>
      <c r="N785" s="80">
        <v>0</v>
      </c>
      <c r="O785" s="80">
        <v>0</v>
      </c>
      <c r="P785" s="80">
        <v>0</v>
      </c>
      <c r="Q785" s="80">
        <v>0</v>
      </c>
      <c r="R785" s="80">
        <v>0</v>
      </c>
      <c r="S785" s="80">
        <v>0</v>
      </c>
      <c r="T785" s="80">
        <v>0</v>
      </c>
      <c r="U785" s="80">
        <v>0</v>
      </c>
      <c r="V785" s="80">
        <v>0</v>
      </c>
      <c r="W785" s="80">
        <v>0</v>
      </c>
      <c r="X785" s="80">
        <v>0</v>
      </c>
      <c r="Y785" s="80">
        <v>0</v>
      </c>
      <c r="Z785" s="80">
        <v>0</v>
      </c>
      <c r="AA785" s="80">
        <v>0</v>
      </c>
      <c r="AB785" s="80">
        <v>0</v>
      </c>
      <c r="AC785" s="80">
        <v>0</v>
      </c>
      <c r="AD785" s="80">
        <v>0</v>
      </c>
      <c r="AE785" s="80">
        <v>0</v>
      </c>
      <c r="AF785" s="80">
        <v>0</v>
      </c>
      <c r="AG785" s="80">
        <v>0</v>
      </c>
      <c r="AH785" s="80">
        <v>0</v>
      </c>
      <c r="AI785" s="80">
        <v>0</v>
      </c>
      <c r="AJ785" s="80">
        <v>0</v>
      </c>
      <c r="AK785" s="80">
        <v>0</v>
      </c>
      <c r="AL785" s="80">
        <v>0</v>
      </c>
      <c r="AM785" s="80">
        <v>0</v>
      </c>
      <c r="AN785" s="80">
        <v>0</v>
      </c>
      <c r="AO785" s="80">
        <v>0</v>
      </c>
      <c r="AP785" s="80">
        <v>0</v>
      </c>
      <c r="AQ785" s="80">
        <v>0</v>
      </c>
      <c r="AR785" s="80">
        <v>0</v>
      </c>
      <c r="AS785" s="80">
        <v>0</v>
      </c>
      <c r="AT785" s="80">
        <v>0</v>
      </c>
      <c r="AU785" s="80">
        <v>0</v>
      </c>
      <c r="AV785" s="80">
        <v>0</v>
      </c>
      <c r="AW785" s="80">
        <v>0</v>
      </c>
      <c r="AX785" s="80">
        <v>0</v>
      </c>
      <c r="AY785" s="80">
        <v>0</v>
      </c>
      <c r="AZ785" s="80">
        <v>0</v>
      </c>
      <c r="BA785" s="80">
        <v>0</v>
      </c>
    </row>
    <row r="786" spans="1:53">
      <c r="A786" s="151" t="s">
        <v>905</v>
      </c>
      <c r="B786" s="80">
        <v>0</v>
      </c>
      <c r="C786" s="80">
        <v>0</v>
      </c>
      <c r="D786" s="80">
        <v>0</v>
      </c>
      <c r="E786" s="80">
        <v>0</v>
      </c>
      <c r="F786" s="80">
        <v>0</v>
      </c>
      <c r="G786" s="80">
        <v>0</v>
      </c>
      <c r="H786" s="80">
        <v>0</v>
      </c>
      <c r="I786" s="80">
        <v>0</v>
      </c>
      <c r="J786" s="80">
        <v>0</v>
      </c>
      <c r="K786" s="80">
        <v>0</v>
      </c>
      <c r="L786" s="80">
        <v>0</v>
      </c>
      <c r="M786" s="80">
        <v>0</v>
      </c>
      <c r="N786" s="80">
        <v>0</v>
      </c>
      <c r="O786" s="80">
        <v>0</v>
      </c>
      <c r="P786" s="80">
        <v>0</v>
      </c>
      <c r="Q786" s="80">
        <v>0</v>
      </c>
      <c r="R786" s="80">
        <v>0</v>
      </c>
      <c r="S786" s="80">
        <v>0</v>
      </c>
      <c r="T786" s="80">
        <v>0</v>
      </c>
      <c r="U786" s="80">
        <v>0</v>
      </c>
      <c r="V786" s="80">
        <v>0</v>
      </c>
      <c r="W786" s="80">
        <v>0</v>
      </c>
      <c r="X786" s="80">
        <v>0</v>
      </c>
      <c r="Y786" s="80">
        <v>0</v>
      </c>
      <c r="Z786" s="80">
        <v>0</v>
      </c>
      <c r="AA786" s="80">
        <v>0</v>
      </c>
      <c r="AB786" s="80">
        <v>0</v>
      </c>
      <c r="AC786" s="80">
        <v>0</v>
      </c>
      <c r="AD786" s="80">
        <v>0</v>
      </c>
      <c r="AE786" s="80">
        <v>0</v>
      </c>
      <c r="AF786" s="80">
        <v>0</v>
      </c>
      <c r="AG786" s="80">
        <v>0</v>
      </c>
      <c r="AH786" s="80">
        <v>0</v>
      </c>
      <c r="AI786" s="80">
        <v>0</v>
      </c>
      <c r="AJ786" s="80">
        <v>0</v>
      </c>
      <c r="AK786" s="80">
        <v>0</v>
      </c>
      <c r="AL786" s="80">
        <v>0</v>
      </c>
      <c r="AM786" s="80">
        <v>0</v>
      </c>
      <c r="AN786" s="80">
        <v>0</v>
      </c>
      <c r="AO786" s="80">
        <v>0</v>
      </c>
      <c r="AP786" s="80">
        <v>0</v>
      </c>
      <c r="AQ786" s="80">
        <v>0</v>
      </c>
      <c r="AR786" s="80">
        <v>0</v>
      </c>
      <c r="AS786" s="80">
        <v>0</v>
      </c>
      <c r="AT786" s="80">
        <v>0</v>
      </c>
      <c r="AU786" s="80">
        <v>0</v>
      </c>
      <c r="AV786" s="80">
        <v>0</v>
      </c>
      <c r="AW786" s="80">
        <v>0</v>
      </c>
      <c r="AX786" s="80">
        <v>0</v>
      </c>
      <c r="AY786" s="80">
        <v>0</v>
      </c>
      <c r="AZ786" s="80">
        <v>0</v>
      </c>
      <c r="BA786" s="80">
        <v>0</v>
      </c>
    </row>
    <row r="787" spans="1:53">
      <c r="A787" s="151" t="s">
        <v>906</v>
      </c>
    </row>
    <row r="788" spans="1:53">
      <c r="A788" s="151" t="s">
        <v>907</v>
      </c>
      <c r="B788" s="80">
        <v>-11833.333333333499</v>
      </c>
      <c r="C788" s="80">
        <v>-11833.333333333499</v>
      </c>
      <c r="D788" s="80">
        <v>-11833.333333333499</v>
      </c>
      <c r="E788" s="80">
        <v>-11833.333333333499</v>
      </c>
      <c r="F788" s="80">
        <v>-11833.333333333399</v>
      </c>
      <c r="G788" s="80">
        <v>-11833.333333333499</v>
      </c>
      <c r="H788" s="80">
        <v>-11833.333333333499</v>
      </c>
      <c r="I788" s="80">
        <v>-11833.333333333499</v>
      </c>
      <c r="J788" s="80">
        <v>-11833.3333333336</v>
      </c>
      <c r="K788" s="80">
        <v>-11833.3333333336</v>
      </c>
      <c r="L788" s="80">
        <v>-11833.3333333336</v>
      </c>
      <c r="M788" s="80">
        <v>-11833.3333333336</v>
      </c>
      <c r="N788" s="80">
        <v>-142000.00000000201</v>
      </c>
      <c r="O788" s="80">
        <v>-9166.6666666669098</v>
      </c>
      <c r="P788" s="80">
        <v>-9166.6666666669298</v>
      </c>
      <c r="Q788" s="80">
        <v>-9166.6666666669298</v>
      </c>
      <c r="R788" s="80">
        <v>-9166.6666666669007</v>
      </c>
      <c r="S788" s="80">
        <v>-9166.6666666668807</v>
      </c>
      <c r="T788" s="80">
        <v>-9166.6666666668498</v>
      </c>
      <c r="U788" s="80">
        <v>-9166.6666666668207</v>
      </c>
      <c r="V788" s="80">
        <v>-9166.6666666668407</v>
      </c>
      <c r="W788" s="80">
        <v>-9166.6666666668298</v>
      </c>
      <c r="X788" s="80">
        <v>-9166.6666666668207</v>
      </c>
      <c r="Y788" s="80">
        <v>-9166.6666666668807</v>
      </c>
      <c r="Z788" s="80">
        <v>-9166.6666666669498</v>
      </c>
      <c r="AA788" s="80">
        <v>-110000.00000000199</v>
      </c>
      <c r="AB788" s="80">
        <v>-9000.0000000003092</v>
      </c>
      <c r="AC788" s="80">
        <v>-9000.0000000002892</v>
      </c>
      <c r="AD788" s="80">
        <v>-9000.0000000002892</v>
      </c>
      <c r="AE788" s="80">
        <v>-9000.0000000003292</v>
      </c>
      <c r="AF788" s="80">
        <v>-9000.0000000003492</v>
      </c>
      <c r="AG788" s="80">
        <v>-9000.0000000002801</v>
      </c>
      <c r="AH788" s="80">
        <v>-9000.0000000002201</v>
      </c>
      <c r="AI788" s="80">
        <v>-9000.0000000002201</v>
      </c>
      <c r="AJ788" s="80">
        <v>-9000.0000000002292</v>
      </c>
      <c r="AK788" s="80">
        <v>-9000.0000000002601</v>
      </c>
      <c r="AL788" s="80">
        <v>-9000.0000000002692</v>
      </c>
      <c r="AM788" s="80">
        <v>-9000.0000000002001</v>
      </c>
      <c r="AN788" s="80">
        <v>-108000.000000003</v>
      </c>
      <c r="AO788" s="80">
        <v>-9000.0000000002001</v>
      </c>
      <c r="AP788" s="80">
        <v>-9000.0000000003001</v>
      </c>
      <c r="AQ788" s="80">
        <v>-9000.0000000003201</v>
      </c>
      <c r="AR788" s="80">
        <v>-9000.0000000002401</v>
      </c>
      <c r="AS788" s="80">
        <v>-9000.0000000002601</v>
      </c>
      <c r="AT788" s="80">
        <v>-9000.0000000003201</v>
      </c>
      <c r="AU788" s="80">
        <v>-9000.0000000003292</v>
      </c>
      <c r="AV788" s="80">
        <v>-9000.0000000003402</v>
      </c>
      <c r="AW788" s="80">
        <v>-9000.0000000003092</v>
      </c>
      <c r="AX788" s="80">
        <v>-9000.0000000002692</v>
      </c>
      <c r="AY788" s="80">
        <v>-9000.0000000003092</v>
      </c>
      <c r="AZ788" s="80">
        <v>-9000.0000000003802</v>
      </c>
      <c r="BA788" s="80">
        <v>-108000.000000003</v>
      </c>
    </row>
    <row r="789" spans="1:53">
      <c r="A789" s="151" t="s">
        <v>908</v>
      </c>
      <c r="B789" s="80">
        <v>-24584.7778143982</v>
      </c>
      <c r="C789" s="80">
        <v>-28514.5339191987</v>
      </c>
      <c r="D789" s="80">
        <v>-31446.560061600499</v>
      </c>
      <c r="E789" s="80">
        <v>-34061.375462779601</v>
      </c>
      <c r="F789" s="80">
        <v>-37446.783301867501</v>
      </c>
      <c r="G789" s="80">
        <v>-39637.879894775499</v>
      </c>
      <c r="H789" s="80">
        <v>-41831.6628519242</v>
      </c>
      <c r="I789" s="80">
        <v>-277499.50665326999</v>
      </c>
      <c r="J789" s="80">
        <v>-683702.56186630495</v>
      </c>
      <c r="K789" s="80">
        <v>-1117692.3990843</v>
      </c>
      <c r="L789" s="80">
        <v>-1043279.58792354</v>
      </c>
      <c r="M789" s="80">
        <v>-381505.16954861698</v>
      </c>
      <c r="N789" s="80">
        <v>-3741202.7983825901</v>
      </c>
      <c r="O789" s="80">
        <v>-46241.396584904098</v>
      </c>
      <c r="P789" s="80">
        <v>-49278.495800286801</v>
      </c>
      <c r="Q789" s="80">
        <v>-51690.9373709262</v>
      </c>
      <c r="R789" s="80">
        <v>-53843.654649800599</v>
      </c>
      <c r="S789" s="80">
        <v>-56639.181859727898</v>
      </c>
      <c r="T789" s="80">
        <v>-375085.74310126802</v>
      </c>
      <c r="U789" s="80">
        <v>-685204.03348313004</v>
      </c>
      <c r="V789" s="80">
        <v>-752122.33813516004</v>
      </c>
      <c r="W789" s="80">
        <v>-908750.27426525904</v>
      </c>
      <c r="X789" s="80">
        <v>-1050926.7779061799</v>
      </c>
      <c r="Y789" s="80">
        <v>-688428.59590731305</v>
      </c>
      <c r="Z789" s="80">
        <v>-169230.05226203401</v>
      </c>
      <c r="AA789" s="80">
        <v>-4887441.4813259896</v>
      </c>
      <c r="AB789" s="80">
        <v>-72213.545118841706</v>
      </c>
      <c r="AC789" s="80">
        <v>-75273.238252225405</v>
      </c>
      <c r="AD789" s="80">
        <v>-77703.520853199399</v>
      </c>
      <c r="AE789" s="80">
        <v>-79872.384392955602</v>
      </c>
      <c r="AF789" s="80">
        <v>-82688.605185210006</v>
      </c>
      <c r="AG789" s="80">
        <v>-395966.39144515799</v>
      </c>
      <c r="AH789" s="80">
        <v>-739845.830697948</v>
      </c>
      <c r="AI789" s="80">
        <v>-853219.66380438302</v>
      </c>
      <c r="AJ789" s="80">
        <v>-900355.02818740497</v>
      </c>
      <c r="AK789" s="80">
        <v>-941043.58054850297</v>
      </c>
      <c r="AL789" s="80">
        <v>-591503.63352829299</v>
      </c>
      <c r="AM789" s="80">
        <v>-132570.26288658599</v>
      </c>
      <c r="AN789" s="80">
        <v>-4942255.6849007104</v>
      </c>
      <c r="AO789" s="80">
        <v>-99520.670136694302</v>
      </c>
      <c r="AP789" s="80">
        <v>-102653.279491754</v>
      </c>
      <c r="AQ789" s="80">
        <v>-105142.811461994</v>
      </c>
      <c r="AR789" s="80">
        <v>-107364.995618972</v>
      </c>
      <c r="AS789" s="80">
        <v>-110248.540961871</v>
      </c>
      <c r="AT789" s="80">
        <v>-231377.082085489</v>
      </c>
      <c r="AU789" s="80">
        <v>-408384.196210475</v>
      </c>
      <c r="AV789" s="80">
        <v>-572193.32027949695</v>
      </c>
      <c r="AW789" s="80">
        <v>-872238.45394645701</v>
      </c>
      <c r="AX789" s="80">
        <v>-1136639.42701022</v>
      </c>
      <c r="AY789" s="80">
        <v>-768384.14449808805</v>
      </c>
      <c r="AZ789" s="80">
        <v>-227657.04625880899</v>
      </c>
      <c r="BA789" s="80">
        <v>-4741803.9679603204</v>
      </c>
    </row>
    <row r="790" spans="1:53">
      <c r="A790" s="151" t="s">
        <v>909</v>
      </c>
      <c r="B790" s="80">
        <v>0</v>
      </c>
      <c r="C790" s="80">
        <v>0</v>
      </c>
      <c r="D790" s="80">
        <v>0</v>
      </c>
      <c r="E790" s="80">
        <v>0</v>
      </c>
      <c r="F790" s="80">
        <v>0</v>
      </c>
      <c r="G790" s="80">
        <v>0</v>
      </c>
      <c r="H790" s="80">
        <v>0</v>
      </c>
      <c r="I790" s="80">
        <v>0</v>
      </c>
      <c r="J790" s="80">
        <v>0</v>
      </c>
      <c r="K790" s="80">
        <v>0</v>
      </c>
      <c r="L790" s="80">
        <v>0</v>
      </c>
      <c r="M790" s="80">
        <v>0</v>
      </c>
      <c r="N790" s="80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80">
        <v>0</v>
      </c>
      <c r="U790" s="80">
        <v>0</v>
      </c>
      <c r="V790" s="80">
        <v>0</v>
      </c>
      <c r="W790" s="80">
        <v>0</v>
      </c>
      <c r="X790" s="80">
        <v>0</v>
      </c>
      <c r="Y790" s="80">
        <v>0</v>
      </c>
      <c r="Z790" s="80">
        <v>0</v>
      </c>
      <c r="AA790" s="80">
        <v>0</v>
      </c>
      <c r="AB790" s="80">
        <v>0</v>
      </c>
      <c r="AC790" s="80">
        <v>0</v>
      </c>
      <c r="AD790" s="80">
        <v>0</v>
      </c>
      <c r="AE790" s="80">
        <v>0</v>
      </c>
      <c r="AF790" s="80">
        <v>0</v>
      </c>
      <c r="AG790" s="80">
        <v>0</v>
      </c>
      <c r="AH790" s="80">
        <v>0</v>
      </c>
      <c r="AI790" s="80">
        <v>0</v>
      </c>
      <c r="AJ790" s="80">
        <v>0</v>
      </c>
      <c r="AK790" s="80">
        <v>0</v>
      </c>
      <c r="AL790" s="80">
        <v>0</v>
      </c>
      <c r="AM790" s="80">
        <v>0</v>
      </c>
      <c r="AN790" s="80">
        <v>0</v>
      </c>
      <c r="AO790" s="80">
        <v>0</v>
      </c>
      <c r="AP790" s="80">
        <v>0</v>
      </c>
      <c r="AQ790" s="80">
        <v>0</v>
      </c>
      <c r="AR790" s="80">
        <v>0</v>
      </c>
      <c r="AS790" s="80">
        <v>0</v>
      </c>
      <c r="AT790" s="80">
        <v>0</v>
      </c>
      <c r="AU790" s="80">
        <v>0</v>
      </c>
      <c r="AV790" s="80">
        <v>0</v>
      </c>
      <c r="AW790" s="80">
        <v>0</v>
      </c>
      <c r="AX790" s="80">
        <v>0</v>
      </c>
      <c r="AY790" s="80">
        <v>0</v>
      </c>
      <c r="AZ790" s="80">
        <v>0</v>
      </c>
      <c r="BA790" s="80">
        <v>0</v>
      </c>
    </row>
    <row r="791" spans="1:53">
      <c r="A791" s="151" t="s">
        <v>910</v>
      </c>
      <c r="B791" s="80">
        <v>0</v>
      </c>
      <c r="C791" s="80">
        <v>0</v>
      </c>
      <c r="D791" s="80">
        <v>0</v>
      </c>
      <c r="E791" s="80">
        <v>0</v>
      </c>
      <c r="F791" s="80">
        <v>0</v>
      </c>
      <c r="G791" s="80">
        <v>0</v>
      </c>
      <c r="H791" s="80">
        <v>0</v>
      </c>
      <c r="I791" s="80">
        <v>0</v>
      </c>
      <c r="J791" s="80">
        <v>0</v>
      </c>
      <c r="K791" s="80">
        <v>0</v>
      </c>
      <c r="L791" s="80">
        <v>0</v>
      </c>
      <c r="M791" s="80">
        <v>0</v>
      </c>
      <c r="N791" s="80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80">
        <v>0</v>
      </c>
      <c r="U791" s="80">
        <v>0</v>
      </c>
      <c r="V791" s="80">
        <v>0</v>
      </c>
      <c r="W791" s="80">
        <v>0</v>
      </c>
      <c r="X791" s="80">
        <v>0</v>
      </c>
      <c r="Y791" s="80">
        <v>0</v>
      </c>
      <c r="Z791" s="80">
        <v>0</v>
      </c>
      <c r="AA791" s="80">
        <v>0</v>
      </c>
      <c r="AB791" s="80">
        <v>0</v>
      </c>
      <c r="AC791" s="80">
        <v>0</v>
      </c>
      <c r="AD791" s="80">
        <v>0</v>
      </c>
      <c r="AE791" s="80">
        <v>0</v>
      </c>
      <c r="AF791" s="80">
        <v>0</v>
      </c>
      <c r="AG791" s="80">
        <v>0</v>
      </c>
      <c r="AH791" s="80">
        <v>0</v>
      </c>
      <c r="AI791" s="80">
        <v>0</v>
      </c>
      <c r="AJ791" s="80">
        <v>0</v>
      </c>
      <c r="AK791" s="80">
        <v>0</v>
      </c>
      <c r="AL791" s="80">
        <v>0</v>
      </c>
      <c r="AM791" s="80">
        <v>0</v>
      </c>
      <c r="AN791" s="80">
        <v>0</v>
      </c>
      <c r="AO791" s="80">
        <v>0</v>
      </c>
      <c r="AP791" s="80">
        <v>0</v>
      </c>
      <c r="AQ791" s="80">
        <v>0</v>
      </c>
      <c r="AR791" s="80">
        <v>0</v>
      </c>
      <c r="AS791" s="80">
        <v>0</v>
      </c>
      <c r="AT791" s="80">
        <v>0</v>
      </c>
      <c r="AU791" s="80">
        <v>0</v>
      </c>
      <c r="AV791" s="80">
        <v>0</v>
      </c>
      <c r="AW791" s="80">
        <v>0</v>
      </c>
      <c r="AX791" s="80">
        <v>0</v>
      </c>
      <c r="AY791" s="80">
        <v>0</v>
      </c>
      <c r="AZ791" s="80">
        <v>0</v>
      </c>
      <c r="BA791" s="80">
        <v>0</v>
      </c>
    </row>
    <row r="792" spans="1:53">
      <c r="A792" s="151" t="s">
        <v>911</v>
      </c>
      <c r="B792" s="80">
        <v>-36418.111147731797</v>
      </c>
      <c r="C792" s="80">
        <v>-40347.867252532204</v>
      </c>
      <c r="D792" s="80">
        <v>-43279.893394934101</v>
      </c>
      <c r="E792" s="80">
        <v>-45894.708796113198</v>
      </c>
      <c r="F792" s="80">
        <v>-49280.116635201099</v>
      </c>
      <c r="G792" s="80">
        <v>-51471.213228109002</v>
      </c>
      <c r="H792" s="80">
        <v>-53664.996185257703</v>
      </c>
      <c r="I792" s="80">
        <v>-289332.839986604</v>
      </c>
      <c r="J792" s="80">
        <v>-695535.89519963902</v>
      </c>
      <c r="K792" s="80">
        <v>-1129525.73241763</v>
      </c>
      <c r="L792" s="80">
        <v>-1055112.92125688</v>
      </c>
      <c r="M792" s="80">
        <v>-393338.50288195099</v>
      </c>
      <c r="N792" s="80">
        <v>-3883202.7983825901</v>
      </c>
      <c r="O792" s="80">
        <v>-55408.063251571002</v>
      </c>
      <c r="P792" s="80">
        <v>-58445.162466953698</v>
      </c>
      <c r="Q792" s="80">
        <v>-60857.604037593097</v>
      </c>
      <c r="R792" s="80">
        <v>-63010.321316467402</v>
      </c>
      <c r="S792" s="80">
        <v>-65805.848526394795</v>
      </c>
      <c r="T792" s="80">
        <v>-384252.40976793499</v>
      </c>
      <c r="U792" s="80">
        <v>-694370.70014979702</v>
      </c>
      <c r="V792" s="80">
        <v>-761289.00480182702</v>
      </c>
      <c r="W792" s="80">
        <v>-917916.94093192602</v>
      </c>
      <c r="X792" s="80">
        <v>-1060093.4445728499</v>
      </c>
      <c r="Y792" s="80">
        <v>-697595.26257398003</v>
      </c>
      <c r="Z792" s="80">
        <v>-178396.71892870101</v>
      </c>
      <c r="AA792" s="80">
        <v>-4997441.4813259896</v>
      </c>
      <c r="AB792" s="80">
        <v>-81213.545118841997</v>
      </c>
      <c r="AC792" s="80">
        <v>-84273.238252225696</v>
      </c>
      <c r="AD792" s="80">
        <v>-86703.520853199705</v>
      </c>
      <c r="AE792" s="80">
        <v>-88872.384392955893</v>
      </c>
      <c r="AF792" s="80">
        <v>-91688.605185210297</v>
      </c>
      <c r="AG792" s="80">
        <v>-404966.39144515799</v>
      </c>
      <c r="AH792" s="80">
        <v>-748845.830697948</v>
      </c>
      <c r="AI792" s="80">
        <v>-862219.66380438395</v>
      </c>
      <c r="AJ792" s="80">
        <v>-909355.02818740602</v>
      </c>
      <c r="AK792" s="80">
        <v>-950043.58054850297</v>
      </c>
      <c r="AL792" s="80">
        <v>-600503.63352829299</v>
      </c>
      <c r="AM792" s="80">
        <v>-141570.26288658701</v>
      </c>
      <c r="AN792" s="80">
        <v>-5050255.6849007104</v>
      </c>
      <c r="AO792" s="80">
        <v>-108520.670136694</v>
      </c>
      <c r="AP792" s="80">
        <v>-111653.279491754</v>
      </c>
      <c r="AQ792" s="80">
        <v>-114142.81146199501</v>
      </c>
      <c r="AR792" s="80">
        <v>-116364.995618973</v>
      </c>
      <c r="AS792" s="80">
        <v>-119248.540961871</v>
      </c>
      <c r="AT792" s="80">
        <v>-240377.08208548999</v>
      </c>
      <c r="AU792" s="80">
        <v>-417384.196210475</v>
      </c>
      <c r="AV792" s="80">
        <v>-581193.32027949695</v>
      </c>
      <c r="AW792" s="80">
        <v>-881238.45394645701</v>
      </c>
      <c r="AX792" s="80">
        <v>-1145639.42701022</v>
      </c>
      <c r="AY792" s="80">
        <v>-777384.14449808805</v>
      </c>
      <c r="AZ792" s="80">
        <v>-236657.04625881001</v>
      </c>
      <c r="BA792" s="80">
        <v>-4849803.9679603204</v>
      </c>
    </row>
    <row r="793" spans="1:53">
      <c r="A793" s="151" t="s">
        <v>912</v>
      </c>
    </row>
    <row r="794" spans="1:53">
      <c r="A794" s="151" t="s">
        <v>913</v>
      </c>
      <c r="B794" s="80">
        <v>-1628536.39234651</v>
      </c>
      <c r="C794" s="80">
        <v>-1000630.1662231</v>
      </c>
      <c r="D794" s="80">
        <v>-1063065.7737821799</v>
      </c>
      <c r="E794" s="80">
        <v>-1124084.9225818799</v>
      </c>
      <c r="F794" s="80">
        <v>-1184836.8315369</v>
      </c>
      <c r="G794" s="80">
        <v>-1243965.76444549</v>
      </c>
      <c r="H794" s="80">
        <v>-1303937.35334939</v>
      </c>
      <c r="I794" s="80">
        <v>-1360542.25622231</v>
      </c>
      <c r="J794" s="80">
        <v>-1419762.99795754</v>
      </c>
      <c r="K794" s="80">
        <v>-969983.63380643597</v>
      </c>
      <c r="L794" s="80">
        <v>-1012028.09912474</v>
      </c>
      <c r="M794" s="80">
        <v>-428363.86857025803</v>
      </c>
      <c r="N794" s="80">
        <v>-13739738.059946701</v>
      </c>
      <c r="O794" s="80">
        <v>-428695.30360231898</v>
      </c>
      <c r="P794" s="80">
        <v>-445035.24696670199</v>
      </c>
      <c r="Q794" s="80">
        <v>-459047.51420579402</v>
      </c>
      <c r="R794" s="80">
        <v>-473238.05153247598</v>
      </c>
      <c r="S794" s="80">
        <v>-486647.497324411</v>
      </c>
      <c r="T794" s="80">
        <v>-499731.424036148</v>
      </c>
      <c r="U794" s="80">
        <v>-514172.37521796598</v>
      </c>
      <c r="V794" s="80">
        <v>-528573.59822041704</v>
      </c>
      <c r="W794" s="80">
        <v>-543937.793520284</v>
      </c>
      <c r="X794" s="80">
        <v>-558724.77859566896</v>
      </c>
      <c r="Y794" s="80">
        <v>-571021.90375214396</v>
      </c>
      <c r="Z794" s="80">
        <v>-89208.547779216897</v>
      </c>
      <c r="AA794" s="80">
        <v>-5598034.0347535498</v>
      </c>
      <c r="AB794" s="80">
        <v>-88257.952567376298</v>
      </c>
      <c r="AC794" s="80">
        <v>-105000.722327504</v>
      </c>
      <c r="AD794" s="80">
        <v>-135803.870542588</v>
      </c>
      <c r="AE794" s="80">
        <v>-166991.81070715</v>
      </c>
      <c r="AF794" s="80">
        <v>-198569.34896613299</v>
      </c>
      <c r="AG794" s="80">
        <v>-230541.35913505199</v>
      </c>
      <c r="AH794" s="80">
        <v>-262912.78376551101</v>
      </c>
      <c r="AI794" s="80">
        <v>-295688.63522928703</v>
      </c>
      <c r="AJ794" s="80">
        <v>-328873.99682111002</v>
      </c>
      <c r="AK794" s="80">
        <v>-362474.02388059499</v>
      </c>
      <c r="AL794" s="80">
        <v>-396493.94493376999</v>
      </c>
      <c r="AM794" s="80">
        <v>-430939.06285446999</v>
      </c>
      <c r="AN794" s="80">
        <v>-3002547.5117305499</v>
      </c>
      <c r="AO794" s="80">
        <v>-445632.05835041997</v>
      </c>
      <c r="AP794" s="80">
        <v>-480386.91746492498</v>
      </c>
      <c r="AQ794" s="80">
        <v>-84073.627312331999</v>
      </c>
      <c r="AR794" s="80">
        <v>-99689.554899825598</v>
      </c>
      <c r="AS794" s="80">
        <v>-115499.899806432</v>
      </c>
      <c r="AT794" s="80">
        <v>-131507.09123788201</v>
      </c>
      <c r="AU794" s="80">
        <v>-147713.59264516199</v>
      </c>
      <c r="AV794" s="80">
        <v>-164121.902264567</v>
      </c>
      <c r="AW794" s="80">
        <v>-180734.553667042</v>
      </c>
      <c r="AX794" s="80">
        <v>-197554.116317081</v>
      </c>
      <c r="AY794" s="80">
        <v>-214583.19614138</v>
      </c>
      <c r="AZ794" s="80">
        <v>-231824.43610739501</v>
      </c>
      <c r="BA794" s="80">
        <v>-2493320.9462144398</v>
      </c>
    </row>
    <row r="795" spans="1:53">
      <c r="A795" s="151" t="s">
        <v>914</v>
      </c>
      <c r="B795" s="80">
        <v>0</v>
      </c>
      <c r="C795" s="80">
        <v>0</v>
      </c>
      <c r="D795" s="80">
        <v>0</v>
      </c>
      <c r="E795" s="80">
        <v>0</v>
      </c>
      <c r="F795" s="80">
        <v>0</v>
      </c>
      <c r="G795" s="80">
        <v>0</v>
      </c>
      <c r="H795" s="80">
        <v>0</v>
      </c>
      <c r="I795" s="80">
        <v>0</v>
      </c>
      <c r="J795" s="80">
        <v>0</v>
      </c>
      <c r="K795" s="80">
        <v>0</v>
      </c>
      <c r="L795" s="80">
        <v>0</v>
      </c>
      <c r="M795" s="80">
        <v>0</v>
      </c>
      <c r="N795" s="80">
        <v>0</v>
      </c>
      <c r="O795" s="80">
        <v>0</v>
      </c>
      <c r="P795" s="80">
        <v>0</v>
      </c>
      <c r="Q795" s="80">
        <v>0</v>
      </c>
      <c r="R795" s="80">
        <v>0</v>
      </c>
      <c r="S795" s="80">
        <v>0</v>
      </c>
      <c r="T795" s="80">
        <v>0</v>
      </c>
      <c r="U795" s="80">
        <v>0</v>
      </c>
      <c r="V795" s="80">
        <v>0</v>
      </c>
      <c r="W795" s="80">
        <v>0</v>
      </c>
      <c r="X795" s="80">
        <v>0</v>
      </c>
      <c r="Y795" s="80">
        <v>0</v>
      </c>
      <c r="Z795" s="80">
        <v>0</v>
      </c>
      <c r="AA795" s="80">
        <v>0</v>
      </c>
      <c r="AB795" s="80">
        <v>0</v>
      </c>
      <c r="AC795" s="80">
        <v>0</v>
      </c>
      <c r="AD795" s="80">
        <v>0</v>
      </c>
      <c r="AE795" s="80">
        <v>0</v>
      </c>
      <c r="AF795" s="80">
        <v>0</v>
      </c>
      <c r="AG795" s="80">
        <v>0</v>
      </c>
      <c r="AH795" s="80">
        <v>0</v>
      </c>
      <c r="AI795" s="80">
        <v>0</v>
      </c>
      <c r="AJ795" s="80">
        <v>0</v>
      </c>
      <c r="AK795" s="80">
        <v>0</v>
      </c>
      <c r="AL795" s="80">
        <v>0</v>
      </c>
      <c r="AM795" s="80">
        <v>0</v>
      </c>
      <c r="AN795" s="80">
        <v>0</v>
      </c>
      <c r="AO795" s="80">
        <v>0</v>
      </c>
      <c r="AP795" s="80">
        <v>0</v>
      </c>
      <c r="AQ795" s="80">
        <v>0</v>
      </c>
      <c r="AR795" s="80">
        <v>0</v>
      </c>
      <c r="AS795" s="80">
        <v>0</v>
      </c>
      <c r="AT795" s="80">
        <v>0</v>
      </c>
      <c r="AU795" s="80">
        <v>0</v>
      </c>
      <c r="AV795" s="80">
        <v>0</v>
      </c>
      <c r="AW795" s="80">
        <v>0</v>
      </c>
      <c r="AX795" s="80">
        <v>0</v>
      </c>
      <c r="AY795" s="80">
        <v>0</v>
      </c>
      <c r="AZ795" s="80">
        <v>0</v>
      </c>
      <c r="BA795" s="80">
        <v>0</v>
      </c>
    </row>
    <row r="796" spans="1:53">
      <c r="A796" s="151" t="s">
        <v>915</v>
      </c>
      <c r="B796" s="80">
        <v>-1628536.39234651</v>
      </c>
      <c r="C796" s="80">
        <v>-1000630.1662231</v>
      </c>
      <c r="D796" s="80">
        <v>-1063065.7737821799</v>
      </c>
      <c r="E796" s="80">
        <v>-1124084.9225818799</v>
      </c>
      <c r="F796" s="80">
        <v>-1184836.8315369</v>
      </c>
      <c r="G796" s="80">
        <v>-1243965.76444549</v>
      </c>
      <c r="H796" s="80">
        <v>-1303937.35334939</v>
      </c>
      <c r="I796" s="80">
        <v>-1360542.25622231</v>
      </c>
      <c r="J796" s="80">
        <v>-1419762.99795754</v>
      </c>
      <c r="K796" s="80">
        <v>-969983.63380643597</v>
      </c>
      <c r="L796" s="80">
        <v>-1012028.09912474</v>
      </c>
      <c r="M796" s="80">
        <v>-428363.86857025803</v>
      </c>
      <c r="N796" s="80">
        <v>-13739738.059946701</v>
      </c>
      <c r="O796" s="80">
        <v>-428695.30360231898</v>
      </c>
      <c r="P796" s="80">
        <v>-445035.24696670199</v>
      </c>
      <c r="Q796" s="80">
        <v>-459047.51420579402</v>
      </c>
      <c r="R796" s="80">
        <v>-473238.05153247598</v>
      </c>
      <c r="S796" s="80">
        <v>-486647.497324411</v>
      </c>
      <c r="T796" s="80">
        <v>-499731.424036148</v>
      </c>
      <c r="U796" s="80">
        <v>-514172.37521796598</v>
      </c>
      <c r="V796" s="80">
        <v>-528573.59822041704</v>
      </c>
      <c r="W796" s="80">
        <v>-543937.793520284</v>
      </c>
      <c r="X796" s="80">
        <v>-558724.77859566896</v>
      </c>
      <c r="Y796" s="80">
        <v>-571021.90375214396</v>
      </c>
      <c r="Z796" s="80">
        <v>-89208.547779216897</v>
      </c>
      <c r="AA796" s="80">
        <v>-5598034.0347535498</v>
      </c>
      <c r="AB796" s="80">
        <v>-88257.952567376298</v>
      </c>
      <c r="AC796" s="80">
        <v>-105000.722327504</v>
      </c>
      <c r="AD796" s="80">
        <v>-135803.870542588</v>
      </c>
      <c r="AE796" s="80">
        <v>-166991.81070715</v>
      </c>
      <c r="AF796" s="80">
        <v>-198569.34896613299</v>
      </c>
      <c r="AG796" s="80">
        <v>-230541.35913505199</v>
      </c>
      <c r="AH796" s="80">
        <v>-262912.78376551101</v>
      </c>
      <c r="AI796" s="80">
        <v>-295688.63522928703</v>
      </c>
      <c r="AJ796" s="80">
        <v>-328873.99682111002</v>
      </c>
      <c r="AK796" s="80">
        <v>-362474.02388059499</v>
      </c>
      <c r="AL796" s="80">
        <v>-396493.94493376999</v>
      </c>
      <c r="AM796" s="80">
        <v>-430939.06285446999</v>
      </c>
      <c r="AN796" s="80">
        <v>-3002547.5117305499</v>
      </c>
      <c r="AO796" s="80">
        <v>-445632.05835041997</v>
      </c>
      <c r="AP796" s="80">
        <v>-480386.91746492498</v>
      </c>
      <c r="AQ796" s="80">
        <v>-84073.627312331999</v>
      </c>
      <c r="AR796" s="80">
        <v>-99689.554899825598</v>
      </c>
      <c r="AS796" s="80">
        <v>-115499.899806432</v>
      </c>
      <c r="AT796" s="80">
        <v>-131507.09123788201</v>
      </c>
      <c r="AU796" s="80">
        <v>-147713.59264516199</v>
      </c>
      <c r="AV796" s="80">
        <v>-164121.902264567</v>
      </c>
      <c r="AW796" s="80">
        <v>-180734.553667042</v>
      </c>
      <c r="AX796" s="80">
        <v>-197554.116317081</v>
      </c>
      <c r="AY796" s="80">
        <v>-214583.19614138</v>
      </c>
      <c r="AZ796" s="80">
        <v>-231824.43610739501</v>
      </c>
      <c r="BA796" s="80">
        <v>-2493320.9462144398</v>
      </c>
    </row>
    <row r="797" spans="1:53">
      <c r="A797" s="151" t="s">
        <v>916</v>
      </c>
    </row>
    <row r="798" spans="1:53">
      <c r="A798" s="151" t="s">
        <v>917</v>
      </c>
      <c r="B798" s="80">
        <v>0</v>
      </c>
      <c r="C798" s="80">
        <v>0</v>
      </c>
      <c r="D798" s="80">
        <v>0</v>
      </c>
      <c r="E798" s="80">
        <v>0</v>
      </c>
      <c r="F798" s="80">
        <v>0</v>
      </c>
      <c r="G798" s="80">
        <v>0</v>
      </c>
      <c r="H798" s="80">
        <v>0</v>
      </c>
      <c r="I798" s="80">
        <v>0</v>
      </c>
      <c r="J798" s="80">
        <v>0</v>
      </c>
      <c r="K798" s="80">
        <v>0</v>
      </c>
      <c r="L798" s="80">
        <v>0</v>
      </c>
      <c r="M798" s="80">
        <v>0</v>
      </c>
      <c r="N798" s="80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80">
        <v>0</v>
      </c>
      <c r="U798" s="80">
        <v>0</v>
      </c>
      <c r="V798" s="80">
        <v>0</v>
      </c>
      <c r="W798" s="80">
        <v>0</v>
      </c>
      <c r="X798" s="80">
        <v>0</v>
      </c>
      <c r="Y798" s="80">
        <v>0</v>
      </c>
      <c r="Z798" s="80">
        <v>0</v>
      </c>
      <c r="AA798" s="80">
        <v>0</v>
      </c>
      <c r="AB798" s="80">
        <v>0</v>
      </c>
      <c r="AC798" s="80">
        <v>0</v>
      </c>
      <c r="AD798" s="80">
        <v>0</v>
      </c>
      <c r="AE798" s="80">
        <v>0</v>
      </c>
      <c r="AF798" s="80">
        <v>0</v>
      </c>
      <c r="AG798" s="80">
        <v>0</v>
      </c>
      <c r="AH798" s="80">
        <v>0</v>
      </c>
      <c r="AI798" s="80">
        <v>0</v>
      </c>
      <c r="AJ798" s="80">
        <v>0</v>
      </c>
      <c r="AK798" s="80">
        <v>0</v>
      </c>
      <c r="AL798" s="80">
        <v>0</v>
      </c>
      <c r="AM798" s="80">
        <v>0</v>
      </c>
      <c r="AN798" s="80">
        <v>0</v>
      </c>
      <c r="AO798" s="80">
        <v>0</v>
      </c>
      <c r="AP798" s="80">
        <v>0</v>
      </c>
      <c r="AQ798" s="80">
        <v>0</v>
      </c>
      <c r="AR798" s="80">
        <v>0</v>
      </c>
      <c r="AS798" s="80">
        <v>0</v>
      </c>
      <c r="AT798" s="80">
        <v>0</v>
      </c>
      <c r="AU798" s="80">
        <v>0</v>
      </c>
      <c r="AV798" s="80">
        <v>0</v>
      </c>
      <c r="AW798" s="80">
        <v>0</v>
      </c>
      <c r="AX798" s="80">
        <v>0</v>
      </c>
      <c r="AY798" s="80">
        <v>0</v>
      </c>
      <c r="AZ798" s="80">
        <v>0</v>
      </c>
      <c r="BA798" s="80">
        <v>0</v>
      </c>
    </row>
    <row r="799" spans="1:53">
      <c r="A799" s="151" t="s">
        <v>918</v>
      </c>
      <c r="B799" s="80">
        <v>0</v>
      </c>
      <c r="C799" s="80">
        <v>0</v>
      </c>
      <c r="D799" s="80">
        <v>0</v>
      </c>
      <c r="E799" s="80">
        <v>0</v>
      </c>
      <c r="F799" s="80">
        <v>0</v>
      </c>
      <c r="G799" s="80">
        <v>0</v>
      </c>
      <c r="H799" s="80">
        <v>0</v>
      </c>
      <c r="I799" s="80">
        <v>0</v>
      </c>
      <c r="J799" s="80">
        <v>0</v>
      </c>
      <c r="K799" s="80">
        <v>0</v>
      </c>
      <c r="L799" s="80">
        <v>0</v>
      </c>
      <c r="M799" s="80">
        <v>0</v>
      </c>
      <c r="N799" s="80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80">
        <v>0</v>
      </c>
      <c r="U799" s="80">
        <v>0</v>
      </c>
      <c r="V799" s="80">
        <v>0</v>
      </c>
      <c r="W799" s="80">
        <v>0</v>
      </c>
      <c r="X799" s="80">
        <v>0</v>
      </c>
      <c r="Y799" s="80">
        <v>0</v>
      </c>
      <c r="Z799" s="80">
        <v>0</v>
      </c>
      <c r="AA799" s="80">
        <v>0</v>
      </c>
      <c r="AB799" s="80">
        <v>0</v>
      </c>
      <c r="AC799" s="80">
        <v>0</v>
      </c>
      <c r="AD799" s="80">
        <v>0</v>
      </c>
      <c r="AE799" s="80">
        <v>0</v>
      </c>
      <c r="AF799" s="80">
        <v>0</v>
      </c>
      <c r="AG799" s="80">
        <v>0</v>
      </c>
      <c r="AH799" s="80">
        <v>0</v>
      </c>
      <c r="AI799" s="80">
        <v>0</v>
      </c>
      <c r="AJ799" s="80">
        <v>0</v>
      </c>
      <c r="AK799" s="80">
        <v>0</v>
      </c>
      <c r="AL799" s="80">
        <v>0</v>
      </c>
      <c r="AM799" s="80">
        <v>0</v>
      </c>
      <c r="AN799" s="80">
        <v>0</v>
      </c>
      <c r="AO799" s="80">
        <v>0</v>
      </c>
      <c r="AP799" s="80">
        <v>0</v>
      </c>
      <c r="AQ799" s="80">
        <v>0</v>
      </c>
      <c r="AR799" s="80">
        <v>0</v>
      </c>
      <c r="AS799" s="80">
        <v>0</v>
      </c>
      <c r="AT799" s="80">
        <v>0</v>
      </c>
      <c r="AU799" s="80">
        <v>0</v>
      </c>
      <c r="AV799" s="80">
        <v>0</v>
      </c>
      <c r="AW799" s="80">
        <v>0</v>
      </c>
      <c r="AX799" s="80">
        <v>0</v>
      </c>
      <c r="AY799" s="80">
        <v>0</v>
      </c>
      <c r="AZ799" s="80">
        <v>0</v>
      </c>
      <c r="BA799" s="80">
        <v>0</v>
      </c>
    </row>
    <row r="800" spans="1:53">
      <c r="A800" s="151" t="s">
        <v>919</v>
      </c>
      <c r="B800" s="80">
        <v>-216833.99999999901</v>
      </c>
      <c r="C800" s="80">
        <v>-216833.99999999901</v>
      </c>
      <c r="D800" s="80">
        <v>-216833.99999999901</v>
      </c>
      <c r="E800" s="80">
        <v>-216833.99999999901</v>
      </c>
      <c r="F800" s="80">
        <v>-216833.99999999901</v>
      </c>
      <c r="G800" s="80">
        <v>-216833.99999999901</v>
      </c>
      <c r="H800" s="80">
        <v>-216833.99999999901</v>
      </c>
      <c r="I800" s="80">
        <v>-216833.99999999901</v>
      </c>
      <c r="J800" s="80">
        <v>-216833.99999999901</v>
      </c>
      <c r="K800" s="80">
        <v>-216833.99999999901</v>
      </c>
      <c r="L800" s="80">
        <v>-216833.99999999901</v>
      </c>
      <c r="M800" s="80">
        <v>-216833.99999999901</v>
      </c>
      <c r="N800" s="80">
        <v>-2602007.99999998</v>
      </c>
      <c r="O800" s="80">
        <v>-216833.99999999901</v>
      </c>
      <c r="P800" s="80">
        <v>-216833.99999999901</v>
      </c>
      <c r="Q800" s="80">
        <v>-216833.99999999901</v>
      </c>
      <c r="R800" s="80">
        <v>-216833.99999999901</v>
      </c>
      <c r="S800" s="80">
        <v>-216833.99999999901</v>
      </c>
      <c r="T800" s="80">
        <v>-216833.99999999901</v>
      </c>
      <c r="U800" s="80">
        <v>-216833.99999999901</v>
      </c>
      <c r="V800" s="80">
        <v>-216833.99999999901</v>
      </c>
      <c r="W800" s="80">
        <v>-216833.99999999901</v>
      </c>
      <c r="X800" s="80">
        <v>-216833.99999999901</v>
      </c>
      <c r="Y800" s="80">
        <v>-216833.99999999901</v>
      </c>
      <c r="Z800" s="80">
        <v>-216833.99999999901</v>
      </c>
      <c r="AA800" s="80">
        <v>-2602007.99999998</v>
      </c>
      <c r="AB800" s="80">
        <v>-216833.99999999901</v>
      </c>
      <c r="AC800" s="80">
        <v>-216833.99999999901</v>
      </c>
      <c r="AD800" s="80">
        <v>-216833.99999999901</v>
      </c>
      <c r="AE800" s="80">
        <v>-216833.99999999901</v>
      </c>
      <c r="AF800" s="80">
        <v>-216833.99999999901</v>
      </c>
      <c r="AG800" s="80">
        <v>-216833.99999999901</v>
      </c>
      <c r="AH800" s="80">
        <v>-216833.99999999901</v>
      </c>
      <c r="AI800" s="80">
        <v>-216833.99999999901</v>
      </c>
      <c r="AJ800" s="80">
        <v>-216833.99999999901</v>
      </c>
      <c r="AK800" s="80">
        <v>-216833.99999999901</v>
      </c>
      <c r="AL800" s="80">
        <v>-216833.99999999901</v>
      </c>
      <c r="AM800" s="80">
        <v>-216833.99999999901</v>
      </c>
      <c r="AN800" s="80">
        <v>-2602007.99999998</v>
      </c>
      <c r="AO800" s="80">
        <v>-216833.99999999901</v>
      </c>
      <c r="AP800" s="80">
        <v>-216833.99999999901</v>
      </c>
      <c r="AQ800" s="80">
        <v>-216833.99999999901</v>
      </c>
      <c r="AR800" s="80">
        <v>-216833.99999999901</v>
      </c>
      <c r="AS800" s="80">
        <v>-216833.99999999901</v>
      </c>
      <c r="AT800" s="80">
        <v>-216833.99999999901</v>
      </c>
      <c r="AU800" s="80">
        <v>-216833.99999999901</v>
      </c>
      <c r="AV800" s="80">
        <v>-216833.99999999901</v>
      </c>
      <c r="AW800" s="80">
        <v>-216833.99999999901</v>
      </c>
      <c r="AX800" s="80">
        <v>-216833.99999999901</v>
      </c>
      <c r="AY800" s="80">
        <v>-216833.99999999901</v>
      </c>
      <c r="AZ800" s="80">
        <v>-216833.99999999901</v>
      </c>
      <c r="BA800" s="80">
        <v>-2602007.99999998</v>
      </c>
    </row>
    <row r="801" spans="1:53">
      <c r="A801" s="151" t="s">
        <v>920</v>
      </c>
      <c r="B801" s="80">
        <v>0</v>
      </c>
      <c r="C801" s="80">
        <v>0</v>
      </c>
      <c r="D801" s="80">
        <v>0</v>
      </c>
      <c r="E801" s="80">
        <v>0</v>
      </c>
      <c r="F801" s="80">
        <v>0</v>
      </c>
      <c r="G801" s="80">
        <v>0</v>
      </c>
      <c r="H801" s="80">
        <v>0</v>
      </c>
      <c r="I801" s="80">
        <v>0</v>
      </c>
      <c r="J801" s="80">
        <v>0</v>
      </c>
      <c r="K801" s="80">
        <v>0</v>
      </c>
      <c r="L801" s="80">
        <v>0</v>
      </c>
      <c r="M801" s="80">
        <v>0</v>
      </c>
      <c r="N801" s="80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80">
        <v>0</v>
      </c>
      <c r="U801" s="80">
        <v>0</v>
      </c>
      <c r="V801" s="80">
        <v>0</v>
      </c>
      <c r="W801" s="80">
        <v>0</v>
      </c>
      <c r="X801" s="80">
        <v>0</v>
      </c>
      <c r="Y801" s="80">
        <v>0</v>
      </c>
      <c r="Z801" s="80">
        <v>0</v>
      </c>
      <c r="AA801" s="80">
        <v>0</v>
      </c>
      <c r="AB801" s="80">
        <v>0</v>
      </c>
      <c r="AC801" s="80">
        <v>0</v>
      </c>
      <c r="AD801" s="80">
        <v>0</v>
      </c>
      <c r="AE801" s="80">
        <v>0</v>
      </c>
      <c r="AF801" s="80">
        <v>0</v>
      </c>
      <c r="AG801" s="80">
        <v>0</v>
      </c>
      <c r="AH801" s="80">
        <v>0</v>
      </c>
      <c r="AI801" s="80">
        <v>0</v>
      </c>
      <c r="AJ801" s="80">
        <v>0</v>
      </c>
      <c r="AK801" s="80">
        <v>0</v>
      </c>
      <c r="AL801" s="80">
        <v>0</v>
      </c>
      <c r="AM801" s="80">
        <v>0</v>
      </c>
      <c r="AN801" s="80">
        <v>0</v>
      </c>
      <c r="AO801" s="80">
        <v>0</v>
      </c>
      <c r="AP801" s="80">
        <v>0</v>
      </c>
      <c r="AQ801" s="80">
        <v>0</v>
      </c>
      <c r="AR801" s="80">
        <v>0</v>
      </c>
      <c r="AS801" s="80">
        <v>0</v>
      </c>
      <c r="AT801" s="80">
        <v>0</v>
      </c>
      <c r="AU801" s="80">
        <v>0</v>
      </c>
      <c r="AV801" s="80">
        <v>0</v>
      </c>
      <c r="AW801" s="80">
        <v>0</v>
      </c>
      <c r="AX801" s="80">
        <v>0</v>
      </c>
      <c r="AY801" s="80">
        <v>0</v>
      </c>
      <c r="AZ801" s="80">
        <v>0</v>
      </c>
      <c r="BA801" s="80">
        <v>0</v>
      </c>
    </row>
    <row r="802" spans="1:53">
      <c r="A802" s="151" t="s">
        <v>921</v>
      </c>
      <c r="B802" s="80">
        <v>0</v>
      </c>
      <c r="C802" s="80">
        <v>0</v>
      </c>
      <c r="D802" s="80">
        <v>0</v>
      </c>
      <c r="E802" s="80">
        <v>0</v>
      </c>
      <c r="F802" s="80">
        <v>0</v>
      </c>
      <c r="G802" s="80">
        <v>0</v>
      </c>
      <c r="H802" s="80">
        <v>0</v>
      </c>
      <c r="I802" s="80">
        <v>0</v>
      </c>
      <c r="J802" s="80">
        <v>0</v>
      </c>
      <c r="K802" s="80">
        <v>0</v>
      </c>
      <c r="L802" s="80">
        <v>0</v>
      </c>
      <c r="M802" s="80">
        <v>0</v>
      </c>
      <c r="N802" s="80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80">
        <v>0</v>
      </c>
      <c r="U802" s="80">
        <v>0</v>
      </c>
      <c r="V802" s="80">
        <v>0</v>
      </c>
      <c r="W802" s="80">
        <v>0</v>
      </c>
      <c r="X802" s="80">
        <v>0</v>
      </c>
      <c r="Y802" s="80">
        <v>0</v>
      </c>
      <c r="Z802" s="80">
        <v>0</v>
      </c>
      <c r="AA802" s="80">
        <v>0</v>
      </c>
      <c r="AB802" s="80">
        <v>0</v>
      </c>
      <c r="AC802" s="80">
        <v>0</v>
      </c>
      <c r="AD802" s="80">
        <v>0</v>
      </c>
      <c r="AE802" s="80">
        <v>0</v>
      </c>
      <c r="AF802" s="80">
        <v>0</v>
      </c>
      <c r="AG802" s="80">
        <v>0</v>
      </c>
      <c r="AH802" s="80">
        <v>0</v>
      </c>
      <c r="AI802" s="80">
        <v>0</v>
      </c>
      <c r="AJ802" s="80">
        <v>0</v>
      </c>
      <c r="AK802" s="80">
        <v>0</v>
      </c>
      <c r="AL802" s="80">
        <v>0</v>
      </c>
      <c r="AM802" s="80">
        <v>0</v>
      </c>
      <c r="AN802" s="80">
        <v>0</v>
      </c>
      <c r="AO802" s="80">
        <v>0</v>
      </c>
      <c r="AP802" s="80">
        <v>0</v>
      </c>
      <c r="AQ802" s="80">
        <v>0</v>
      </c>
      <c r="AR802" s="80">
        <v>0</v>
      </c>
      <c r="AS802" s="80">
        <v>0</v>
      </c>
      <c r="AT802" s="80">
        <v>0</v>
      </c>
      <c r="AU802" s="80">
        <v>0</v>
      </c>
      <c r="AV802" s="80">
        <v>0</v>
      </c>
      <c r="AW802" s="80">
        <v>0</v>
      </c>
      <c r="AX802" s="80">
        <v>0</v>
      </c>
      <c r="AY802" s="80">
        <v>0</v>
      </c>
      <c r="AZ802" s="80">
        <v>0</v>
      </c>
      <c r="BA802" s="80">
        <v>0</v>
      </c>
    </row>
    <row r="803" spans="1:53">
      <c r="A803" s="151" t="s">
        <v>922</v>
      </c>
      <c r="B803" s="80">
        <v>0</v>
      </c>
      <c r="C803" s="80">
        <v>0</v>
      </c>
      <c r="D803" s="80">
        <v>0</v>
      </c>
      <c r="E803" s="80">
        <v>0</v>
      </c>
      <c r="F803" s="80">
        <v>0</v>
      </c>
      <c r="G803" s="80">
        <v>0</v>
      </c>
      <c r="H803" s="80">
        <v>0</v>
      </c>
      <c r="I803" s="80">
        <v>0</v>
      </c>
      <c r="J803" s="80">
        <v>0</v>
      </c>
      <c r="K803" s="80">
        <v>0</v>
      </c>
      <c r="L803" s="80">
        <v>0</v>
      </c>
      <c r="M803" s="80">
        <v>0</v>
      </c>
      <c r="N803" s="80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80">
        <v>0</v>
      </c>
      <c r="U803" s="80">
        <v>0</v>
      </c>
      <c r="V803" s="80">
        <v>0</v>
      </c>
      <c r="W803" s="80">
        <v>0</v>
      </c>
      <c r="X803" s="80">
        <v>0</v>
      </c>
      <c r="Y803" s="80">
        <v>0</v>
      </c>
      <c r="Z803" s="80">
        <v>0</v>
      </c>
      <c r="AA803" s="80">
        <v>0</v>
      </c>
      <c r="AB803" s="80">
        <v>0</v>
      </c>
      <c r="AC803" s="80">
        <v>0</v>
      </c>
      <c r="AD803" s="80">
        <v>0</v>
      </c>
      <c r="AE803" s="80">
        <v>0</v>
      </c>
      <c r="AF803" s="80">
        <v>0</v>
      </c>
      <c r="AG803" s="80">
        <v>0</v>
      </c>
      <c r="AH803" s="80">
        <v>0</v>
      </c>
      <c r="AI803" s="80">
        <v>0</v>
      </c>
      <c r="AJ803" s="80">
        <v>0</v>
      </c>
      <c r="AK803" s="80">
        <v>0</v>
      </c>
      <c r="AL803" s="80">
        <v>0</v>
      </c>
      <c r="AM803" s="80">
        <v>0</v>
      </c>
      <c r="AN803" s="80">
        <v>0</v>
      </c>
      <c r="AO803" s="80">
        <v>0</v>
      </c>
      <c r="AP803" s="80">
        <v>0</v>
      </c>
      <c r="AQ803" s="80">
        <v>0</v>
      </c>
      <c r="AR803" s="80">
        <v>0</v>
      </c>
      <c r="AS803" s="80">
        <v>0</v>
      </c>
      <c r="AT803" s="80">
        <v>0</v>
      </c>
      <c r="AU803" s="80">
        <v>0</v>
      </c>
      <c r="AV803" s="80">
        <v>0</v>
      </c>
      <c r="AW803" s="80">
        <v>0</v>
      </c>
      <c r="AX803" s="80">
        <v>0</v>
      </c>
      <c r="AY803" s="80">
        <v>0</v>
      </c>
      <c r="AZ803" s="80">
        <v>0</v>
      </c>
      <c r="BA803" s="80">
        <v>0</v>
      </c>
    </row>
    <row r="804" spans="1:53">
      <c r="A804" s="151" t="s">
        <v>923</v>
      </c>
      <c r="B804" s="80">
        <v>0</v>
      </c>
      <c r="C804" s="80">
        <v>0</v>
      </c>
      <c r="D804" s="80">
        <v>0</v>
      </c>
      <c r="E804" s="80">
        <v>0</v>
      </c>
      <c r="F804" s="80">
        <v>0</v>
      </c>
      <c r="G804" s="80">
        <v>0</v>
      </c>
      <c r="H804" s="80">
        <v>0</v>
      </c>
      <c r="I804" s="80">
        <v>0</v>
      </c>
      <c r="J804" s="80">
        <v>0</v>
      </c>
      <c r="K804" s="80">
        <v>0</v>
      </c>
      <c r="L804" s="80">
        <v>0</v>
      </c>
      <c r="M804" s="80">
        <v>0</v>
      </c>
      <c r="N804" s="80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80">
        <v>0</v>
      </c>
      <c r="U804" s="80">
        <v>0</v>
      </c>
      <c r="V804" s="80">
        <v>0</v>
      </c>
      <c r="W804" s="80">
        <v>0</v>
      </c>
      <c r="X804" s="80">
        <v>0</v>
      </c>
      <c r="Y804" s="80">
        <v>0</v>
      </c>
      <c r="Z804" s="80">
        <v>0</v>
      </c>
      <c r="AA804" s="80">
        <v>0</v>
      </c>
      <c r="AB804" s="80">
        <v>0</v>
      </c>
      <c r="AC804" s="80">
        <v>0</v>
      </c>
      <c r="AD804" s="80">
        <v>0</v>
      </c>
      <c r="AE804" s="80">
        <v>0</v>
      </c>
      <c r="AF804" s="80">
        <v>0</v>
      </c>
      <c r="AG804" s="80">
        <v>0</v>
      </c>
      <c r="AH804" s="80">
        <v>0</v>
      </c>
      <c r="AI804" s="80">
        <v>0</v>
      </c>
      <c r="AJ804" s="80">
        <v>0</v>
      </c>
      <c r="AK804" s="80">
        <v>0</v>
      </c>
      <c r="AL804" s="80">
        <v>0</v>
      </c>
      <c r="AM804" s="80">
        <v>0</v>
      </c>
      <c r="AN804" s="80">
        <v>0</v>
      </c>
      <c r="AO804" s="80">
        <v>0</v>
      </c>
      <c r="AP804" s="80">
        <v>0</v>
      </c>
      <c r="AQ804" s="80">
        <v>0</v>
      </c>
      <c r="AR804" s="80">
        <v>0</v>
      </c>
      <c r="AS804" s="80">
        <v>0</v>
      </c>
      <c r="AT804" s="80">
        <v>0</v>
      </c>
      <c r="AU804" s="80">
        <v>0</v>
      </c>
      <c r="AV804" s="80">
        <v>0</v>
      </c>
      <c r="AW804" s="80">
        <v>0</v>
      </c>
      <c r="AX804" s="80">
        <v>0</v>
      </c>
      <c r="AY804" s="80">
        <v>0</v>
      </c>
      <c r="AZ804" s="80">
        <v>0</v>
      </c>
      <c r="BA804" s="80">
        <v>0</v>
      </c>
    </row>
    <row r="805" spans="1:53">
      <c r="A805" s="151" t="s">
        <v>924</v>
      </c>
      <c r="B805" s="80">
        <v>0</v>
      </c>
      <c r="C805" s="80">
        <v>0</v>
      </c>
      <c r="D805" s="80">
        <v>0</v>
      </c>
      <c r="E805" s="80">
        <v>0</v>
      </c>
      <c r="F805" s="80">
        <v>0</v>
      </c>
      <c r="G805" s="80">
        <v>0</v>
      </c>
      <c r="H805" s="80">
        <v>0</v>
      </c>
      <c r="I805" s="80">
        <v>0</v>
      </c>
      <c r="J805" s="80">
        <v>0</v>
      </c>
      <c r="K805" s="80">
        <v>0</v>
      </c>
      <c r="L805" s="80">
        <v>0</v>
      </c>
      <c r="M805" s="80">
        <v>0</v>
      </c>
      <c r="N805" s="80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80">
        <v>0</v>
      </c>
      <c r="U805" s="80">
        <v>0</v>
      </c>
      <c r="V805" s="80">
        <v>0</v>
      </c>
      <c r="W805" s="80">
        <v>0</v>
      </c>
      <c r="X805" s="80">
        <v>0</v>
      </c>
      <c r="Y805" s="80">
        <v>0</v>
      </c>
      <c r="Z805" s="80">
        <v>0</v>
      </c>
      <c r="AA805" s="80">
        <v>0</v>
      </c>
      <c r="AB805" s="80">
        <v>0</v>
      </c>
      <c r="AC805" s="80">
        <v>0</v>
      </c>
      <c r="AD805" s="80">
        <v>0</v>
      </c>
      <c r="AE805" s="80">
        <v>0</v>
      </c>
      <c r="AF805" s="80">
        <v>0</v>
      </c>
      <c r="AG805" s="80">
        <v>0</v>
      </c>
      <c r="AH805" s="80">
        <v>0</v>
      </c>
      <c r="AI805" s="80">
        <v>0</v>
      </c>
      <c r="AJ805" s="80">
        <v>0</v>
      </c>
      <c r="AK805" s="80">
        <v>0</v>
      </c>
      <c r="AL805" s="80">
        <v>0</v>
      </c>
      <c r="AM805" s="80">
        <v>0</v>
      </c>
      <c r="AN805" s="80">
        <v>0</v>
      </c>
      <c r="AO805" s="80">
        <v>0</v>
      </c>
      <c r="AP805" s="80">
        <v>0</v>
      </c>
      <c r="AQ805" s="80">
        <v>0</v>
      </c>
      <c r="AR805" s="80">
        <v>0</v>
      </c>
      <c r="AS805" s="80">
        <v>0</v>
      </c>
      <c r="AT805" s="80">
        <v>0</v>
      </c>
      <c r="AU805" s="80">
        <v>0</v>
      </c>
      <c r="AV805" s="80">
        <v>0</v>
      </c>
      <c r="AW805" s="80">
        <v>0</v>
      </c>
      <c r="AX805" s="80">
        <v>0</v>
      </c>
      <c r="AY805" s="80">
        <v>0</v>
      </c>
      <c r="AZ805" s="80">
        <v>0</v>
      </c>
      <c r="BA805" s="80">
        <v>0</v>
      </c>
    </row>
    <row r="806" spans="1:53">
      <c r="A806" s="151" t="s">
        <v>925</v>
      </c>
      <c r="B806" s="80">
        <v>0</v>
      </c>
      <c r="C806" s="80">
        <v>0</v>
      </c>
      <c r="D806" s="80">
        <v>0</v>
      </c>
      <c r="E806" s="80">
        <v>0</v>
      </c>
      <c r="F806" s="80">
        <v>0</v>
      </c>
      <c r="G806" s="80">
        <v>0</v>
      </c>
      <c r="H806" s="80">
        <v>0</v>
      </c>
      <c r="I806" s="80">
        <v>0</v>
      </c>
      <c r="J806" s="80">
        <v>0</v>
      </c>
      <c r="K806" s="80">
        <v>0</v>
      </c>
      <c r="L806" s="80">
        <v>0</v>
      </c>
      <c r="M806" s="80">
        <v>0</v>
      </c>
      <c r="N806" s="80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80">
        <v>0</v>
      </c>
      <c r="U806" s="80">
        <v>0</v>
      </c>
      <c r="V806" s="80">
        <v>0</v>
      </c>
      <c r="W806" s="80">
        <v>0</v>
      </c>
      <c r="X806" s="80">
        <v>0</v>
      </c>
      <c r="Y806" s="80">
        <v>0</v>
      </c>
      <c r="Z806" s="80">
        <v>0</v>
      </c>
      <c r="AA806" s="80">
        <v>0</v>
      </c>
      <c r="AB806" s="80">
        <v>0</v>
      </c>
      <c r="AC806" s="80">
        <v>0</v>
      </c>
      <c r="AD806" s="80">
        <v>0</v>
      </c>
      <c r="AE806" s="80">
        <v>0</v>
      </c>
      <c r="AF806" s="80">
        <v>0</v>
      </c>
      <c r="AG806" s="80">
        <v>0</v>
      </c>
      <c r="AH806" s="80">
        <v>0</v>
      </c>
      <c r="AI806" s="80">
        <v>0</v>
      </c>
      <c r="AJ806" s="80">
        <v>0</v>
      </c>
      <c r="AK806" s="80">
        <v>0</v>
      </c>
      <c r="AL806" s="80">
        <v>0</v>
      </c>
      <c r="AM806" s="80">
        <v>0</v>
      </c>
      <c r="AN806" s="80">
        <v>0</v>
      </c>
      <c r="AO806" s="80">
        <v>0</v>
      </c>
      <c r="AP806" s="80">
        <v>0</v>
      </c>
      <c r="AQ806" s="80">
        <v>0</v>
      </c>
      <c r="AR806" s="80">
        <v>0</v>
      </c>
      <c r="AS806" s="80">
        <v>0</v>
      </c>
      <c r="AT806" s="80">
        <v>0</v>
      </c>
      <c r="AU806" s="80">
        <v>0</v>
      </c>
      <c r="AV806" s="80">
        <v>0</v>
      </c>
      <c r="AW806" s="80">
        <v>0</v>
      </c>
      <c r="AX806" s="80">
        <v>0</v>
      </c>
      <c r="AY806" s="80">
        <v>0</v>
      </c>
      <c r="AZ806" s="80">
        <v>0</v>
      </c>
      <c r="BA806" s="80">
        <v>0</v>
      </c>
    </row>
    <row r="807" spans="1:53">
      <c r="A807" s="151" t="s">
        <v>926</v>
      </c>
      <c r="B807" s="80">
        <v>0</v>
      </c>
      <c r="C807" s="80">
        <v>0</v>
      </c>
      <c r="D807" s="80">
        <v>0</v>
      </c>
      <c r="E807" s="80">
        <v>0</v>
      </c>
      <c r="F807" s="80">
        <v>0</v>
      </c>
      <c r="G807" s="80">
        <v>0</v>
      </c>
      <c r="H807" s="80">
        <v>0</v>
      </c>
      <c r="I807" s="80">
        <v>0</v>
      </c>
      <c r="J807" s="80">
        <v>0</v>
      </c>
      <c r="K807" s="80">
        <v>0</v>
      </c>
      <c r="L807" s="80">
        <v>0</v>
      </c>
      <c r="M807" s="80">
        <v>0</v>
      </c>
      <c r="N807" s="80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80">
        <v>0</v>
      </c>
      <c r="U807" s="80">
        <v>0</v>
      </c>
      <c r="V807" s="80">
        <v>0</v>
      </c>
      <c r="W807" s="80">
        <v>0</v>
      </c>
      <c r="X807" s="80">
        <v>0</v>
      </c>
      <c r="Y807" s="80">
        <v>0</v>
      </c>
      <c r="Z807" s="80">
        <v>0</v>
      </c>
      <c r="AA807" s="80">
        <v>0</v>
      </c>
      <c r="AB807" s="80">
        <v>0</v>
      </c>
      <c r="AC807" s="80">
        <v>0</v>
      </c>
      <c r="AD807" s="80">
        <v>0</v>
      </c>
      <c r="AE807" s="80">
        <v>0</v>
      </c>
      <c r="AF807" s="80">
        <v>0</v>
      </c>
      <c r="AG807" s="80">
        <v>0</v>
      </c>
      <c r="AH807" s="80">
        <v>0</v>
      </c>
      <c r="AI807" s="80">
        <v>0</v>
      </c>
      <c r="AJ807" s="80">
        <v>0</v>
      </c>
      <c r="AK807" s="80">
        <v>0</v>
      </c>
      <c r="AL807" s="80">
        <v>0</v>
      </c>
      <c r="AM807" s="80">
        <v>0</v>
      </c>
      <c r="AN807" s="80">
        <v>0</v>
      </c>
      <c r="AO807" s="80">
        <v>0</v>
      </c>
      <c r="AP807" s="80">
        <v>0</v>
      </c>
      <c r="AQ807" s="80">
        <v>0</v>
      </c>
      <c r="AR807" s="80">
        <v>0</v>
      </c>
      <c r="AS807" s="80">
        <v>0</v>
      </c>
      <c r="AT807" s="80">
        <v>0</v>
      </c>
      <c r="AU807" s="80">
        <v>0</v>
      </c>
      <c r="AV807" s="80">
        <v>0</v>
      </c>
      <c r="AW807" s="80">
        <v>0</v>
      </c>
      <c r="AX807" s="80">
        <v>0</v>
      </c>
      <c r="AY807" s="80">
        <v>0</v>
      </c>
      <c r="AZ807" s="80">
        <v>0</v>
      </c>
      <c r="BA807" s="80">
        <v>0</v>
      </c>
    </row>
    <row r="808" spans="1:53">
      <c r="A808" s="151" t="s">
        <v>927</v>
      </c>
      <c r="B808" s="80">
        <v>-216833.99999999901</v>
      </c>
      <c r="C808" s="80">
        <v>-216833.99999999901</v>
      </c>
      <c r="D808" s="80">
        <v>-216833.99999999901</v>
      </c>
      <c r="E808" s="80">
        <v>-216833.99999999901</v>
      </c>
      <c r="F808" s="80">
        <v>-216833.99999999901</v>
      </c>
      <c r="G808" s="80">
        <v>-216833.99999999901</v>
      </c>
      <c r="H808" s="80">
        <v>-216833.99999999901</v>
      </c>
      <c r="I808" s="80">
        <v>-216833.99999999901</v>
      </c>
      <c r="J808" s="80">
        <v>-216833.99999999901</v>
      </c>
      <c r="K808" s="80">
        <v>-216833.99999999901</v>
      </c>
      <c r="L808" s="80">
        <v>-216833.99999999901</v>
      </c>
      <c r="M808" s="80">
        <v>-216833.99999999901</v>
      </c>
      <c r="N808" s="80">
        <v>-2602007.99999998</v>
      </c>
      <c r="O808" s="80">
        <v>-216833.99999999901</v>
      </c>
      <c r="P808" s="80">
        <v>-216833.99999999901</v>
      </c>
      <c r="Q808" s="80">
        <v>-216833.99999999901</v>
      </c>
      <c r="R808" s="80">
        <v>-216833.99999999901</v>
      </c>
      <c r="S808" s="80">
        <v>-216833.99999999901</v>
      </c>
      <c r="T808" s="80">
        <v>-216833.99999999901</v>
      </c>
      <c r="U808" s="80">
        <v>-216833.99999999901</v>
      </c>
      <c r="V808" s="80">
        <v>-216833.99999999901</v>
      </c>
      <c r="W808" s="80">
        <v>-216833.99999999901</v>
      </c>
      <c r="X808" s="80">
        <v>-216833.99999999901</v>
      </c>
      <c r="Y808" s="80">
        <v>-216833.99999999901</v>
      </c>
      <c r="Z808" s="80">
        <v>-216833.99999999901</v>
      </c>
      <c r="AA808" s="80">
        <v>-2602007.99999998</v>
      </c>
      <c r="AB808" s="80">
        <v>-216833.99999999901</v>
      </c>
      <c r="AC808" s="80">
        <v>-216833.99999999901</v>
      </c>
      <c r="AD808" s="80">
        <v>-216833.99999999901</v>
      </c>
      <c r="AE808" s="80">
        <v>-216833.99999999901</v>
      </c>
      <c r="AF808" s="80">
        <v>-216833.99999999901</v>
      </c>
      <c r="AG808" s="80">
        <v>-216833.99999999901</v>
      </c>
      <c r="AH808" s="80">
        <v>-216833.99999999901</v>
      </c>
      <c r="AI808" s="80">
        <v>-216833.99999999901</v>
      </c>
      <c r="AJ808" s="80">
        <v>-216833.99999999901</v>
      </c>
      <c r="AK808" s="80">
        <v>-216833.99999999901</v>
      </c>
      <c r="AL808" s="80">
        <v>-216833.99999999901</v>
      </c>
      <c r="AM808" s="80">
        <v>-216833.99999999901</v>
      </c>
      <c r="AN808" s="80">
        <v>-2602007.99999998</v>
      </c>
      <c r="AO808" s="80">
        <v>-216833.99999999901</v>
      </c>
      <c r="AP808" s="80">
        <v>-216833.99999999901</v>
      </c>
      <c r="AQ808" s="80">
        <v>-216833.99999999901</v>
      </c>
      <c r="AR808" s="80">
        <v>-216833.99999999901</v>
      </c>
      <c r="AS808" s="80">
        <v>-216833.99999999901</v>
      </c>
      <c r="AT808" s="80">
        <v>-216833.99999999901</v>
      </c>
      <c r="AU808" s="80">
        <v>-216833.99999999901</v>
      </c>
      <c r="AV808" s="80">
        <v>-216833.99999999901</v>
      </c>
      <c r="AW808" s="80">
        <v>-216833.99999999901</v>
      </c>
      <c r="AX808" s="80">
        <v>-216833.99999999901</v>
      </c>
      <c r="AY808" s="80">
        <v>-216833.99999999901</v>
      </c>
      <c r="AZ808" s="80">
        <v>-216833.99999999901</v>
      </c>
      <c r="BA808" s="80">
        <v>-2602007.99999998</v>
      </c>
    </row>
    <row r="809" spans="1:53">
      <c r="A809" s="151" t="s">
        <v>928</v>
      </c>
    </row>
    <row r="810" spans="1:53">
      <c r="A810" s="151" t="s">
        <v>929</v>
      </c>
      <c r="B810" s="80">
        <v>-110447.08333333299</v>
      </c>
      <c r="C810" s="80">
        <v>-110447.08333333299</v>
      </c>
      <c r="D810" s="80">
        <v>-110447.08333333299</v>
      </c>
      <c r="E810" s="80">
        <v>-110447.08333333299</v>
      </c>
      <c r="F810" s="80">
        <v>-110447.08333333299</v>
      </c>
      <c r="G810" s="80">
        <v>-110447.08333333299</v>
      </c>
      <c r="H810" s="80">
        <v>-110447.08333333299</v>
      </c>
      <c r="I810" s="80">
        <v>-110447.08333333299</v>
      </c>
      <c r="J810" s="80">
        <v>-110447.08333333299</v>
      </c>
      <c r="K810" s="80">
        <v>-110447.08333333299</v>
      </c>
      <c r="L810" s="80">
        <v>-110447.08333333299</v>
      </c>
      <c r="M810" s="80">
        <v>-110447.08333333299</v>
      </c>
      <c r="N810" s="80">
        <v>-1325364.99999999</v>
      </c>
      <c r="O810" s="80">
        <v>-110280.66666666701</v>
      </c>
      <c r="P810" s="80">
        <v>-110280.66666666701</v>
      </c>
      <c r="Q810" s="80">
        <v>-110280.66666666701</v>
      </c>
      <c r="R810" s="80">
        <v>-110280.66666666701</v>
      </c>
      <c r="S810" s="80">
        <v>-110280.66666666701</v>
      </c>
      <c r="T810" s="80">
        <v>-110280.66666666701</v>
      </c>
      <c r="U810" s="80">
        <v>-110280.66666666701</v>
      </c>
      <c r="V810" s="80">
        <v>-110280.66666666701</v>
      </c>
      <c r="W810" s="80">
        <v>-110280.66666666701</v>
      </c>
      <c r="X810" s="80">
        <v>-110280.66666666701</v>
      </c>
      <c r="Y810" s="80">
        <v>-110280.66666666701</v>
      </c>
      <c r="Z810" s="80">
        <v>-110280.66666666701</v>
      </c>
      <c r="AA810" s="80">
        <v>-1323368</v>
      </c>
      <c r="AB810" s="80">
        <v>-94724.916666666701</v>
      </c>
      <c r="AC810" s="80">
        <v>-94724.916666666701</v>
      </c>
      <c r="AD810" s="80">
        <v>-94724.916666666701</v>
      </c>
      <c r="AE810" s="80">
        <v>-94724.916666666701</v>
      </c>
      <c r="AF810" s="80">
        <v>-94724.916666666701</v>
      </c>
      <c r="AG810" s="80">
        <v>-94724.916666666701</v>
      </c>
      <c r="AH810" s="80">
        <v>-94724.916666666701</v>
      </c>
      <c r="AI810" s="80">
        <v>-94724.916666666701</v>
      </c>
      <c r="AJ810" s="80">
        <v>-94724.916666666701</v>
      </c>
      <c r="AK810" s="80">
        <v>-94724.916666666701</v>
      </c>
      <c r="AL810" s="80">
        <v>-94724.916666666701</v>
      </c>
      <c r="AM810" s="80">
        <v>-94724.916666666701</v>
      </c>
      <c r="AN810" s="80">
        <v>-1136699</v>
      </c>
      <c r="AO810" s="80">
        <v>-81829.833333333299</v>
      </c>
      <c r="AP810" s="80">
        <v>-81829.833333333299</v>
      </c>
      <c r="AQ810" s="80">
        <v>-81829.833333333299</v>
      </c>
      <c r="AR810" s="80">
        <v>-81829.833333333299</v>
      </c>
      <c r="AS810" s="80">
        <v>-81829.833333333299</v>
      </c>
      <c r="AT810" s="80">
        <v>-81829.833333333299</v>
      </c>
      <c r="AU810" s="80">
        <v>-81829.833333333299</v>
      </c>
      <c r="AV810" s="80">
        <v>-81829.833333333299</v>
      </c>
      <c r="AW810" s="80">
        <v>-81829.833333333299</v>
      </c>
      <c r="AX810" s="80">
        <v>-81829.833333333299</v>
      </c>
      <c r="AY810" s="80">
        <v>-81829.833333333299</v>
      </c>
      <c r="AZ810" s="80">
        <v>-81829.833333333299</v>
      </c>
      <c r="BA810" s="80">
        <v>-981957.99999999895</v>
      </c>
    </row>
    <row r="811" spans="1:53">
      <c r="A811" s="151" t="s">
        <v>930</v>
      </c>
      <c r="B811" s="80">
        <v>0</v>
      </c>
      <c r="C811" s="80">
        <v>0</v>
      </c>
      <c r="D811" s="80">
        <v>0</v>
      </c>
      <c r="E811" s="80">
        <v>0</v>
      </c>
      <c r="F811" s="80">
        <v>0</v>
      </c>
      <c r="G811" s="80">
        <v>0</v>
      </c>
      <c r="H811" s="80">
        <v>0</v>
      </c>
      <c r="I811" s="80">
        <v>0</v>
      </c>
      <c r="J811" s="80">
        <v>0</v>
      </c>
      <c r="K811" s="80">
        <v>0</v>
      </c>
      <c r="L811" s="80">
        <v>0</v>
      </c>
      <c r="M811" s="80">
        <v>0</v>
      </c>
      <c r="N811" s="80">
        <v>0</v>
      </c>
      <c r="O811" s="80">
        <v>0</v>
      </c>
      <c r="P811" s="80">
        <v>0</v>
      </c>
      <c r="Q811" s="80">
        <v>0</v>
      </c>
      <c r="R811" s="80">
        <v>0</v>
      </c>
      <c r="S811" s="80">
        <v>0</v>
      </c>
      <c r="T811" s="80">
        <v>0</v>
      </c>
      <c r="U811" s="80">
        <v>0</v>
      </c>
      <c r="V811" s="80">
        <v>0</v>
      </c>
      <c r="W811" s="80">
        <v>0</v>
      </c>
      <c r="X811" s="80">
        <v>0</v>
      </c>
      <c r="Y811" s="80">
        <v>0</v>
      </c>
      <c r="Z811" s="80">
        <v>0</v>
      </c>
      <c r="AA811" s="80">
        <v>0</v>
      </c>
      <c r="AB811" s="80">
        <v>0</v>
      </c>
      <c r="AC811" s="80">
        <v>0</v>
      </c>
      <c r="AD811" s="80">
        <v>0</v>
      </c>
      <c r="AE811" s="80">
        <v>0</v>
      </c>
      <c r="AF811" s="80">
        <v>0</v>
      </c>
      <c r="AG811" s="80">
        <v>0</v>
      </c>
      <c r="AH811" s="80">
        <v>0</v>
      </c>
      <c r="AI811" s="80">
        <v>0</v>
      </c>
      <c r="AJ811" s="80">
        <v>0</v>
      </c>
      <c r="AK811" s="80">
        <v>0</v>
      </c>
      <c r="AL811" s="80">
        <v>0</v>
      </c>
      <c r="AM811" s="80">
        <v>0</v>
      </c>
      <c r="AN811" s="80">
        <v>0</v>
      </c>
      <c r="AO811" s="80">
        <v>0</v>
      </c>
      <c r="AP811" s="80">
        <v>0</v>
      </c>
      <c r="AQ811" s="80">
        <v>0</v>
      </c>
      <c r="AR811" s="80">
        <v>0</v>
      </c>
      <c r="AS811" s="80">
        <v>0</v>
      </c>
      <c r="AT811" s="80">
        <v>0</v>
      </c>
      <c r="AU811" s="80">
        <v>0</v>
      </c>
      <c r="AV811" s="80">
        <v>0</v>
      </c>
      <c r="AW811" s="80">
        <v>0</v>
      </c>
      <c r="AX811" s="80">
        <v>0</v>
      </c>
      <c r="AY811" s="80">
        <v>0</v>
      </c>
      <c r="AZ811" s="80">
        <v>0</v>
      </c>
      <c r="BA811" s="80">
        <v>0</v>
      </c>
    </row>
    <row r="812" spans="1:53">
      <c r="A812" s="151" t="s">
        <v>931</v>
      </c>
      <c r="B812" s="80">
        <v>0</v>
      </c>
      <c r="C812" s="80">
        <v>0</v>
      </c>
      <c r="D812" s="80">
        <v>0</v>
      </c>
      <c r="E812" s="80">
        <v>0</v>
      </c>
      <c r="F812" s="80">
        <v>0</v>
      </c>
      <c r="G812" s="80">
        <v>0</v>
      </c>
      <c r="H812" s="80">
        <v>0</v>
      </c>
      <c r="I812" s="80">
        <v>0</v>
      </c>
      <c r="J812" s="80">
        <v>0</v>
      </c>
      <c r="K812" s="80">
        <v>0</v>
      </c>
      <c r="L812" s="80">
        <v>0</v>
      </c>
      <c r="M812" s="80">
        <v>0</v>
      </c>
      <c r="N812" s="80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80">
        <v>0</v>
      </c>
      <c r="U812" s="80">
        <v>0</v>
      </c>
      <c r="V812" s="80">
        <v>0</v>
      </c>
      <c r="W812" s="80">
        <v>0</v>
      </c>
      <c r="X812" s="80">
        <v>0</v>
      </c>
      <c r="Y812" s="80">
        <v>0</v>
      </c>
      <c r="Z812" s="80">
        <v>0</v>
      </c>
      <c r="AA812" s="80">
        <v>0</v>
      </c>
      <c r="AB812" s="80">
        <v>0</v>
      </c>
      <c r="AC812" s="80">
        <v>0</v>
      </c>
      <c r="AD812" s="80">
        <v>0</v>
      </c>
      <c r="AE812" s="80">
        <v>0</v>
      </c>
      <c r="AF812" s="80">
        <v>0</v>
      </c>
      <c r="AG812" s="80">
        <v>0</v>
      </c>
      <c r="AH812" s="80">
        <v>0</v>
      </c>
      <c r="AI812" s="80">
        <v>0</v>
      </c>
      <c r="AJ812" s="80">
        <v>0</v>
      </c>
      <c r="AK812" s="80">
        <v>0</v>
      </c>
      <c r="AL812" s="80">
        <v>0</v>
      </c>
      <c r="AM812" s="80">
        <v>0</v>
      </c>
      <c r="AN812" s="80">
        <v>0</v>
      </c>
      <c r="AO812" s="80">
        <v>0</v>
      </c>
      <c r="AP812" s="80">
        <v>0</v>
      </c>
      <c r="AQ812" s="80">
        <v>0</v>
      </c>
      <c r="AR812" s="80">
        <v>0</v>
      </c>
      <c r="AS812" s="80">
        <v>0</v>
      </c>
      <c r="AT812" s="80">
        <v>0</v>
      </c>
      <c r="AU812" s="80">
        <v>0</v>
      </c>
      <c r="AV812" s="80">
        <v>0</v>
      </c>
      <c r="AW812" s="80">
        <v>0</v>
      </c>
      <c r="AX812" s="80">
        <v>0</v>
      </c>
      <c r="AY812" s="80">
        <v>0</v>
      </c>
      <c r="AZ812" s="80">
        <v>0</v>
      </c>
      <c r="BA812" s="80">
        <v>0</v>
      </c>
    </row>
    <row r="813" spans="1:53">
      <c r="A813" s="151" t="s">
        <v>932</v>
      </c>
      <c r="B813" s="80">
        <v>-110447.08333333299</v>
      </c>
      <c r="C813" s="80">
        <v>-110447.08333333299</v>
      </c>
      <c r="D813" s="80">
        <v>-110447.08333333299</v>
      </c>
      <c r="E813" s="80">
        <v>-110447.08333333299</v>
      </c>
      <c r="F813" s="80">
        <v>-110447.08333333299</v>
      </c>
      <c r="G813" s="80">
        <v>-110447.08333333299</v>
      </c>
      <c r="H813" s="80">
        <v>-110447.08333333299</v>
      </c>
      <c r="I813" s="80">
        <v>-110447.08333333299</v>
      </c>
      <c r="J813" s="80">
        <v>-110447.08333333299</v>
      </c>
      <c r="K813" s="80">
        <v>-110447.08333333299</v>
      </c>
      <c r="L813" s="80">
        <v>-110447.08333333299</v>
      </c>
      <c r="M813" s="80">
        <v>-110447.08333333299</v>
      </c>
      <c r="N813" s="80">
        <v>-1325364.99999999</v>
      </c>
      <c r="O813" s="80">
        <v>-110280.66666666701</v>
      </c>
      <c r="P813" s="80">
        <v>-110280.66666666701</v>
      </c>
      <c r="Q813" s="80">
        <v>-110280.66666666701</v>
      </c>
      <c r="R813" s="80">
        <v>-110280.66666666701</v>
      </c>
      <c r="S813" s="80">
        <v>-110280.66666666701</v>
      </c>
      <c r="T813" s="80">
        <v>-110280.66666666701</v>
      </c>
      <c r="U813" s="80">
        <v>-110280.66666666701</v>
      </c>
      <c r="V813" s="80">
        <v>-110280.66666666701</v>
      </c>
      <c r="W813" s="80">
        <v>-110280.66666666701</v>
      </c>
      <c r="X813" s="80">
        <v>-110280.66666666701</v>
      </c>
      <c r="Y813" s="80">
        <v>-110280.66666666701</v>
      </c>
      <c r="Z813" s="80">
        <v>-110280.66666666701</v>
      </c>
      <c r="AA813" s="80">
        <v>-1323368</v>
      </c>
      <c r="AB813" s="80">
        <v>-94724.916666666701</v>
      </c>
      <c r="AC813" s="80">
        <v>-94724.916666666701</v>
      </c>
      <c r="AD813" s="80">
        <v>-94724.916666666701</v>
      </c>
      <c r="AE813" s="80">
        <v>-94724.916666666701</v>
      </c>
      <c r="AF813" s="80">
        <v>-94724.916666666701</v>
      </c>
      <c r="AG813" s="80">
        <v>-94724.916666666701</v>
      </c>
      <c r="AH813" s="80">
        <v>-94724.916666666701</v>
      </c>
      <c r="AI813" s="80">
        <v>-94724.916666666701</v>
      </c>
      <c r="AJ813" s="80">
        <v>-94724.916666666701</v>
      </c>
      <c r="AK813" s="80">
        <v>-94724.916666666701</v>
      </c>
      <c r="AL813" s="80">
        <v>-94724.916666666701</v>
      </c>
      <c r="AM813" s="80">
        <v>-94724.916666666701</v>
      </c>
      <c r="AN813" s="80">
        <v>-1136699</v>
      </c>
      <c r="AO813" s="80">
        <v>-81829.833333333299</v>
      </c>
      <c r="AP813" s="80">
        <v>-81829.833333333299</v>
      </c>
      <c r="AQ813" s="80">
        <v>-81829.833333333299</v>
      </c>
      <c r="AR813" s="80">
        <v>-81829.833333333299</v>
      </c>
      <c r="AS813" s="80">
        <v>-81829.833333333299</v>
      </c>
      <c r="AT813" s="80">
        <v>-81829.833333333299</v>
      </c>
      <c r="AU813" s="80">
        <v>-81829.833333333299</v>
      </c>
      <c r="AV813" s="80">
        <v>-81829.833333333299</v>
      </c>
      <c r="AW813" s="80">
        <v>-81829.833333333299</v>
      </c>
      <c r="AX813" s="80">
        <v>-81829.833333333299</v>
      </c>
      <c r="AY813" s="80">
        <v>-81829.833333333299</v>
      </c>
      <c r="AZ813" s="80">
        <v>-81829.833333333299</v>
      </c>
      <c r="BA813" s="80">
        <v>-981957.99999999895</v>
      </c>
    </row>
    <row r="814" spans="1:53">
      <c r="A814" s="151" t="s">
        <v>933</v>
      </c>
    </row>
    <row r="815" spans="1:53">
      <c r="A815" s="151" t="s">
        <v>934</v>
      </c>
      <c r="B815" s="80">
        <v>0</v>
      </c>
      <c r="C815" s="80">
        <v>0</v>
      </c>
      <c r="D815" s="80">
        <v>0</v>
      </c>
      <c r="E815" s="80">
        <v>0</v>
      </c>
      <c r="F815" s="80">
        <v>0</v>
      </c>
      <c r="G815" s="80">
        <v>0</v>
      </c>
      <c r="H815" s="80">
        <v>0</v>
      </c>
      <c r="I815" s="80">
        <v>0</v>
      </c>
      <c r="J815" s="80">
        <v>0</v>
      </c>
      <c r="K815" s="80">
        <v>0</v>
      </c>
      <c r="L815" s="80">
        <v>0</v>
      </c>
      <c r="M815" s="80">
        <v>0</v>
      </c>
      <c r="N815" s="80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80">
        <v>0</v>
      </c>
      <c r="U815" s="80">
        <v>0</v>
      </c>
      <c r="V815" s="80">
        <v>0</v>
      </c>
      <c r="W815" s="80">
        <v>0</v>
      </c>
      <c r="X815" s="80">
        <v>0</v>
      </c>
      <c r="Y815" s="80">
        <v>0</v>
      </c>
      <c r="Z815" s="80">
        <v>0</v>
      </c>
      <c r="AA815" s="80">
        <v>0</v>
      </c>
      <c r="AB815" s="80">
        <v>0</v>
      </c>
      <c r="AC815" s="80">
        <v>0</v>
      </c>
      <c r="AD815" s="80">
        <v>0</v>
      </c>
      <c r="AE815" s="80">
        <v>0</v>
      </c>
      <c r="AF815" s="80">
        <v>0</v>
      </c>
      <c r="AG815" s="80">
        <v>0</v>
      </c>
      <c r="AH815" s="80">
        <v>0</v>
      </c>
      <c r="AI815" s="80">
        <v>0</v>
      </c>
      <c r="AJ815" s="80">
        <v>0</v>
      </c>
      <c r="AK815" s="80">
        <v>0</v>
      </c>
      <c r="AL815" s="80">
        <v>0</v>
      </c>
      <c r="AM815" s="80">
        <v>0</v>
      </c>
      <c r="AN815" s="80">
        <v>0</v>
      </c>
      <c r="AO815" s="80">
        <v>0</v>
      </c>
      <c r="AP815" s="80">
        <v>0</v>
      </c>
      <c r="AQ815" s="80">
        <v>0</v>
      </c>
      <c r="AR815" s="80">
        <v>0</v>
      </c>
      <c r="AS815" s="80">
        <v>0</v>
      </c>
      <c r="AT815" s="80">
        <v>0</v>
      </c>
      <c r="AU815" s="80">
        <v>0</v>
      </c>
      <c r="AV815" s="80">
        <v>0</v>
      </c>
      <c r="AW815" s="80">
        <v>0</v>
      </c>
      <c r="AX815" s="80">
        <v>0</v>
      </c>
      <c r="AY815" s="80">
        <v>0</v>
      </c>
      <c r="AZ815" s="80">
        <v>0</v>
      </c>
      <c r="BA815" s="80">
        <v>0</v>
      </c>
    </row>
    <row r="816" spans="1:53">
      <c r="A816" s="151" t="s">
        <v>935</v>
      </c>
      <c r="B816" s="80">
        <v>0</v>
      </c>
      <c r="C816" s="80">
        <v>0</v>
      </c>
      <c r="D816" s="80">
        <v>0</v>
      </c>
      <c r="E816" s="80">
        <v>0</v>
      </c>
      <c r="F816" s="80">
        <v>0</v>
      </c>
      <c r="G816" s="80">
        <v>0</v>
      </c>
      <c r="H816" s="80">
        <v>0</v>
      </c>
      <c r="I816" s="80">
        <v>0</v>
      </c>
      <c r="J816" s="80">
        <v>0</v>
      </c>
      <c r="K816" s="80">
        <v>0</v>
      </c>
      <c r="L816" s="80">
        <v>0</v>
      </c>
      <c r="M816" s="80">
        <v>0</v>
      </c>
      <c r="N816" s="80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80">
        <v>0</v>
      </c>
      <c r="U816" s="80">
        <v>0</v>
      </c>
      <c r="V816" s="80">
        <v>0</v>
      </c>
      <c r="W816" s="80">
        <v>0</v>
      </c>
      <c r="X816" s="80">
        <v>0</v>
      </c>
      <c r="Y816" s="80">
        <v>0</v>
      </c>
      <c r="Z816" s="80">
        <v>0</v>
      </c>
      <c r="AA816" s="80">
        <v>0</v>
      </c>
      <c r="AB816" s="80">
        <v>0</v>
      </c>
      <c r="AC816" s="80">
        <v>0</v>
      </c>
      <c r="AD816" s="80">
        <v>0</v>
      </c>
      <c r="AE816" s="80">
        <v>0</v>
      </c>
      <c r="AF816" s="80">
        <v>0</v>
      </c>
      <c r="AG816" s="80">
        <v>0</v>
      </c>
      <c r="AH816" s="80">
        <v>0</v>
      </c>
      <c r="AI816" s="80">
        <v>0</v>
      </c>
      <c r="AJ816" s="80">
        <v>0</v>
      </c>
      <c r="AK816" s="80">
        <v>0</v>
      </c>
      <c r="AL816" s="80">
        <v>0</v>
      </c>
      <c r="AM816" s="80">
        <v>0</v>
      </c>
      <c r="AN816" s="80">
        <v>0</v>
      </c>
      <c r="AO816" s="80">
        <v>0</v>
      </c>
      <c r="AP816" s="80">
        <v>0</v>
      </c>
      <c r="AQ816" s="80">
        <v>0</v>
      </c>
      <c r="AR816" s="80">
        <v>0</v>
      </c>
      <c r="AS816" s="80">
        <v>0</v>
      </c>
      <c r="AT816" s="80">
        <v>0</v>
      </c>
      <c r="AU816" s="80">
        <v>0</v>
      </c>
      <c r="AV816" s="80">
        <v>0</v>
      </c>
      <c r="AW816" s="80">
        <v>0</v>
      </c>
      <c r="AX816" s="80">
        <v>0</v>
      </c>
      <c r="AY816" s="80">
        <v>0</v>
      </c>
      <c r="AZ816" s="80">
        <v>0</v>
      </c>
      <c r="BA816" s="80">
        <v>0</v>
      </c>
    </row>
    <row r="817" spans="1:53">
      <c r="A817" s="151" t="s">
        <v>936</v>
      </c>
      <c r="B817" s="80">
        <v>0</v>
      </c>
      <c r="C817" s="80">
        <v>0</v>
      </c>
      <c r="D817" s="80">
        <v>0</v>
      </c>
      <c r="E817" s="80">
        <v>0</v>
      </c>
      <c r="F817" s="80">
        <v>0</v>
      </c>
      <c r="G817" s="80">
        <v>0</v>
      </c>
      <c r="H817" s="80">
        <v>0</v>
      </c>
      <c r="I817" s="80">
        <v>0</v>
      </c>
      <c r="J817" s="80">
        <v>0</v>
      </c>
      <c r="K817" s="80">
        <v>0</v>
      </c>
      <c r="L817" s="80">
        <v>0</v>
      </c>
      <c r="M817" s="80">
        <v>0</v>
      </c>
      <c r="N817" s="80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80">
        <v>0</v>
      </c>
      <c r="U817" s="80">
        <v>0</v>
      </c>
      <c r="V817" s="80">
        <v>0</v>
      </c>
      <c r="W817" s="80">
        <v>0</v>
      </c>
      <c r="X817" s="80">
        <v>0</v>
      </c>
      <c r="Y817" s="80">
        <v>0</v>
      </c>
      <c r="Z817" s="80">
        <v>0</v>
      </c>
      <c r="AA817" s="80">
        <v>0</v>
      </c>
      <c r="AB817" s="80">
        <v>0</v>
      </c>
      <c r="AC817" s="80">
        <v>0</v>
      </c>
      <c r="AD817" s="80">
        <v>0</v>
      </c>
      <c r="AE817" s="80">
        <v>0</v>
      </c>
      <c r="AF817" s="80">
        <v>0</v>
      </c>
      <c r="AG817" s="80">
        <v>0</v>
      </c>
      <c r="AH817" s="80">
        <v>0</v>
      </c>
      <c r="AI817" s="80">
        <v>0</v>
      </c>
      <c r="AJ817" s="80">
        <v>0</v>
      </c>
      <c r="AK817" s="80">
        <v>0</v>
      </c>
      <c r="AL817" s="80">
        <v>0</v>
      </c>
      <c r="AM817" s="80">
        <v>0</v>
      </c>
      <c r="AN817" s="80">
        <v>0</v>
      </c>
      <c r="AO817" s="80">
        <v>0</v>
      </c>
      <c r="AP817" s="80">
        <v>0</v>
      </c>
      <c r="AQ817" s="80">
        <v>0</v>
      </c>
      <c r="AR817" s="80">
        <v>0</v>
      </c>
      <c r="AS817" s="80">
        <v>0</v>
      </c>
      <c r="AT817" s="80">
        <v>0</v>
      </c>
      <c r="AU817" s="80">
        <v>0</v>
      </c>
      <c r="AV817" s="80">
        <v>0</v>
      </c>
      <c r="AW817" s="80">
        <v>0</v>
      </c>
      <c r="AX817" s="80">
        <v>0</v>
      </c>
      <c r="AY817" s="80">
        <v>0</v>
      </c>
      <c r="AZ817" s="80">
        <v>0</v>
      </c>
      <c r="BA817" s="80">
        <v>0</v>
      </c>
    </row>
    <row r="818" spans="1:53">
      <c r="A818" s="153" t="s">
        <v>937</v>
      </c>
      <c r="B818" s="80">
        <v>-6487482.5855781501</v>
      </c>
      <c r="C818" s="80">
        <v>-7096931.1968867797</v>
      </c>
      <c r="D818" s="80">
        <v>-6941911.1353466501</v>
      </c>
      <c r="E818" s="80">
        <v>-6473418.4408984603</v>
      </c>
      <c r="F818" s="80">
        <v>-4657624.0362958601</v>
      </c>
      <c r="G818" s="80">
        <v>-2861321.00999664</v>
      </c>
      <c r="H818" s="80">
        <v>-1963642.67721545</v>
      </c>
      <c r="I818" s="80">
        <v>-2638153.7796125701</v>
      </c>
      <c r="J818" s="80">
        <v>-3744347.2320234398</v>
      </c>
      <c r="K818" s="80">
        <v>-5928492.8746258197</v>
      </c>
      <c r="L818" s="80">
        <v>-8308857.9200459896</v>
      </c>
      <c r="M818" s="80">
        <v>-6848318.9170456296</v>
      </c>
      <c r="N818" s="80">
        <v>-63950501.805571496</v>
      </c>
      <c r="O818" s="80">
        <v>-3689430.2266213</v>
      </c>
      <c r="P818" s="80">
        <v>-3720346.20920107</v>
      </c>
      <c r="Q818" s="80">
        <v>-3728227.3980108001</v>
      </c>
      <c r="R818" s="80">
        <v>-3761026.6326163602</v>
      </c>
      <c r="S818" s="80">
        <v>-3765728.78561822</v>
      </c>
      <c r="T818" s="80">
        <v>-4130295.3835715</v>
      </c>
      <c r="U818" s="80">
        <v>-4521271.4073726796</v>
      </c>
      <c r="V818" s="80">
        <v>-4597874.6500271503</v>
      </c>
      <c r="W818" s="80">
        <v>-4741511.0714571197</v>
      </c>
      <c r="X818" s="80">
        <v>-4913974.6501734303</v>
      </c>
      <c r="Y818" s="80">
        <v>-4511361.5833310401</v>
      </c>
      <c r="Z818" s="80">
        <v>-9012987.3868244402</v>
      </c>
      <c r="AA818" s="80">
        <v>-55094035.384825103</v>
      </c>
      <c r="AB818" s="80">
        <v>-3372385.7267285502</v>
      </c>
      <c r="AC818" s="80">
        <v>-3400551.2996220598</v>
      </c>
      <c r="AD818" s="80">
        <v>-3424317.6804381199</v>
      </c>
      <c r="AE818" s="80">
        <v>-3473814.9741424401</v>
      </c>
      <c r="AF818" s="80">
        <v>-3495788.1631936799</v>
      </c>
      <c r="AG818" s="80">
        <v>-3872432.2996225399</v>
      </c>
      <c r="AH818" s="80">
        <v>-4311649.15330368</v>
      </c>
      <c r="AI818" s="80">
        <v>-4455230.2478738902</v>
      </c>
      <c r="AJ818" s="80">
        <v>-4509549.1038487405</v>
      </c>
      <c r="AK818" s="80">
        <v>-4599130.1932693198</v>
      </c>
      <c r="AL818" s="80">
        <v>-4229533.4773022896</v>
      </c>
      <c r="AM818" s="80">
        <v>-9834496.0499472693</v>
      </c>
      <c r="AN818" s="80">
        <v>-52978878.369292602</v>
      </c>
      <c r="AO818" s="80">
        <v>-3768633.2241493501</v>
      </c>
      <c r="AP818" s="80">
        <v>-3816423.8826189199</v>
      </c>
      <c r="AQ818" s="80">
        <v>-3412352.2544365702</v>
      </c>
      <c r="AR818" s="80">
        <v>-3446189.4961810401</v>
      </c>
      <c r="AS818" s="80">
        <v>-3451687.9864305402</v>
      </c>
      <c r="AT818" s="80">
        <v>-3618709.2089856099</v>
      </c>
      <c r="AU818" s="80">
        <v>-3882763.9393428802</v>
      </c>
      <c r="AV818" s="80">
        <v>-4060338.3130313</v>
      </c>
      <c r="AW818" s="80">
        <v>-4349976.0881007398</v>
      </c>
      <c r="AX818" s="80">
        <v>-4646368.7738145404</v>
      </c>
      <c r="AY818" s="80">
        <v>-4242869.9611267103</v>
      </c>
      <c r="AZ818" s="80">
        <v>-10229406.332972299</v>
      </c>
      <c r="BA818" s="80">
        <v>-52925719.461190499</v>
      </c>
    </row>
    <row r="819" spans="1:53" ht="10.8" thickBot="1">
      <c r="A819" s="152" t="s">
        <v>938</v>
      </c>
    </row>
    <row r="820" spans="1:53">
      <c r="A820" s="151" t="s">
        <v>939</v>
      </c>
      <c r="B820" s="80">
        <v>0</v>
      </c>
      <c r="C820" s="80">
        <v>0</v>
      </c>
      <c r="D820" s="80">
        <v>0</v>
      </c>
      <c r="E820" s="80">
        <v>0</v>
      </c>
      <c r="F820" s="80">
        <v>0</v>
      </c>
      <c r="G820" s="80">
        <v>0</v>
      </c>
      <c r="H820" s="80">
        <v>0</v>
      </c>
      <c r="I820" s="80">
        <v>0</v>
      </c>
      <c r="J820" s="80">
        <v>0</v>
      </c>
      <c r="K820" s="80">
        <v>0</v>
      </c>
      <c r="L820" s="80">
        <v>0</v>
      </c>
      <c r="M820" s="80">
        <v>0</v>
      </c>
      <c r="N820" s="80">
        <v>0</v>
      </c>
      <c r="O820" s="80">
        <v>0</v>
      </c>
      <c r="P820" s="80">
        <v>0</v>
      </c>
      <c r="Q820" s="80">
        <v>0</v>
      </c>
      <c r="R820" s="80">
        <v>0</v>
      </c>
      <c r="S820" s="80">
        <v>0</v>
      </c>
      <c r="T820" s="80">
        <v>0</v>
      </c>
      <c r="U820" s="80">
        <v>0</v>
      </c>
      <c r="V820" s="80">
        <v>0</v>
      </c>
      <c r="W820" s="80">
        <v>0</v>
      </c>
      <c r="X820" s="80">
        <v>0</v>
      </c>
      <c r="Y820" s="80">
        <v>0</v>
      </c>
      <c r="Z820" s="80">
        <v>0</v>
      </c>
      <c r="AA820" s="80">
        <v>0</v>
      </c>
      <c r="AB820" s="80">
        <v>0</v>
      </c>
      <c r="AC820" s="80">
        <v>0</v>
      </c>
      <c r="AD820" s="80">
        <v>0</v>
      </c>
      <c r="AE820" s="80">
        <v>0</v>
      </c>
      <c r="AF820" s="80">
        <v>0</v>
      </c>
      <c r="AG820" s="80">
        <v>0</v>
      </c>
      <c r="AH820" s="80">
        <v>0</v>
      </c>
      <c r="AI820" s="80">
        <v>0</v>
      </c>
      <c r="AJ820" s="80">
        <v>0</v>
      </c>
      <c r="AK820" s="80">
        <v>0</v>
      </c>
      <c r="AL820" s="80">
        <v>0</v>
      </c>
      <c r="AM820" s="80">
        <v>0</v>
      </c>
      <c r="AN820" s="80">
        <v>0</v>
      </c>
      <c r="AO820" s="80">
        <v>0</v>
      </c>
      <c r="AP820" s="80">
        <v>0</v>
      </c>
      <c r="AQ820" s="80">
        <v>0</v>
      </c>
      <c r="AR820" s="80">
        <v>0</v>
      </c>
      <c r="AS820" s="80">
        <v>0</v>
      </c>
      <c r="AT820" s="80">
        <v>0</v>
      </c>
      <c r="AU820" s="80">
        <v>0</v>
      </c>
      <c r="AV820" s="80">
        <v>0</v>
      </c>
      <c r="AW820" s="80">
        <v>0</v>
      </c>
      <c r="AX820" s="80">
        <v>0</v>
      </c>
      <c r="AY820" s="80">
        <v>0</v>
      </c>
      <c r="AZ820" s="80">
        <v>0</v>
      </c>
      <c r="BA820" s="80">
        <v>0</v>
      </c>
    </row>
    <row r="821" spans="1:53">
      <c r="A821" s="151" t="s">
        <v>940</v>
      </c>
      <c r="B821" s="80">
        <v>-2707743.54289325</v>
      </c>
      <c r="C821" s="80">
        <v>-2216740.5723132598</v>
      </c>
      <c r="D821" s="80">
        <v>-2145831.10314909</v>
      </c>
      <c r="E821" s="80">
        <v>-2001341.0413122501</v>
      </c>
      <c r="F821" s="80">
        <v>-1792499.8789852301</v>
      </c>
      <c r="G821" s="80">
        <v>-1548791.4373550499</v>
      </c>
      <c r="H821" s="80">
        <v>-1287093.81657022</v>
      </c>
      <c r="I821" s="80">
        <v>-913428.02266334102</v>
      </c>
      <c r="J821" s="80">
        <v>-550883.628256639</v>
      </c>
      <c r="K821" s="80">
        <v>-336924.75249522401</v>
      </c>
      <c r="L821" s="80">
        <v>-197505.19884906599</v>
      </c>
      <c r="M821" s="80">
        <v>-103947.70962234</v>
      </c>
      <c r="N821" s="80">
        <v>-15802730.704464899</v>
      </c>
      <c r="O821" s="80">
        <v>0</v>
      </c>
      <c r="P821" s="80">
        <v>0</v>
      </c>
      <c r="Q821" s="80">
        <v>0</v>
      </c>
      <c r="R821" s="80">
        <v>0</v>
      </c>
      <c r="S821" s="80">
        <v>0</v>
      </c>
      <c r="T821" s="80">
        <v>0</v>
      </c>
      <c r="U821" s="80">
        <v>0</v>
      </c>
      <c r="V821" s="80">
        <v>0</v>
      </c>
      <c r="W821" s="80">
        <v>0</v>
      </c>
      <c r="X821" s="80">
        <v>0</v>
      </c>
      <c r="Y821" s="80">
        <v>0</v>
      </c>
      <c r="Z821" s="80">
        <v>0</v>
      </c>
      <c r="AA821" s="80">
        <v>0</v>
      </c>
      <c r="AB821" s="80">
        <v>0</v>
      </c>
      <c r="AC821" s="80">
        <v>0</v>
      </c>
      <c r="AD821" s="80">
        <v>0</v>
      </c>
      <c r="AE821" s="80">
        <v>0</v>
      </c>
      <c r="AF821" s="80">
        <v>0</v>
      </c>
      <c r="AG821" s="80">
        <v>0</v>
      </c>
      <c r="AH821" s="80">
        <v>0</v>
      </c>
      <c r="AI821" s="80">
        <v>0</v>
      </c>
      <c r="AJ821" s="80">
        <v>0</v>
      </c>
      <c r="AK821" s="80">
        <v>0</v>
      </c>
      <c r="AL821" s="80">
        <v>0</v>
      </c>
      <c r="AM821" s="80">
        <v>0</v>
      </c>
      <c r="AN821" s="80">
        <v>0</v>
      </c>
      <c r="AO821" s="80">
        <v>0</v>
      </c>
      <c r="AP821" s="80">
        <v>0</v>
      </c>
      <c r="AQ821" s="80">
        <v>0</v>
      </c>
      <c r="AR821" s="80">
        <v>0</v>
      </c>
      <c r="AS821" s="80">
        <v>0</v>
      </c>
      <c r="AT821" s="80">
        <v>0</v>
      </c>
      <c r="AU821" s="80">
        <v>0</v>
      </c>
      <c r="AV821" s="80">
        <v>0</v>
      </c>
      <c r="AW821" s="80">
        <v>0</v>
      </c>
      <c r="AX821" s="80">
        <v>0</v>
      </c>
      <c r="AY821" s="80">
        <v>0</v>
      </c>
      <c r="AZ821" s="80">
        <v>0</v>
      </c>
      <c r="BA821" s="80">
        <v>0</v>
      </c>
    </row>
    <row r="822" spans="1:53">
      <c r="A822" s="151" t="s">
        <v>941</v>
      </c>
      <c r="B822" s="80">
        <v>0</v>
      </c>
      <c r="C822" s="80">
        <v>0</v>
      </c>
      <c r="D822" s="80">
        <v>0</v>
      </c>
      <c r="E822" s="80">
        <v>0</v>
      </c>
      <c r="F822" s="80">
        <v>0</v>
      </c>
      <c r="G822" s="80">
        <v>0</v>
      </c>
      <c r="H822" s="80">
        <v>0</v>
      </c>
      <c r="I822" s="80">
        <v>0</v>
      </c>
      <c r="J822" s="80">
        <v>0</v>
      </c>
      <c r="K822" s="80">
        <v>0</v>
      </c>
      <c r="L822" s="80">
        <v>0</v>
      </c>
      <c r="M822" s="80">
        <v>0</v>
      </c>
      <c r="N822" s="80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80">
        <v>0</v>
      </c>
      <c r="U822" s="80">
        <v>0</v>
      </c>
      <c r="V822" s="80">
        <v>0</v>
      </c>
      <c r="W822" s="80">
        <v>0</v>
      </c>
      <c r="X822" s="80">
        <v>0</v>
      </c>
      <c r="Y822" s="80">
        <v>0</v>
      </c>
      <c r="Z822" s="80">
        <v>0</v>
      </c>
      <c r="AA822" s="80">
        <v>0</v>
      </c>
      <c r="AB822" s="80">
        <v>0</v>
      </c>
      <c r="AC822" s="80">
        <v>0</v>
      </c>
      <c r="AD822" s="80">
        <v>0</v>
      </c>
      <c r="AE822" s="80">
        <v>0</v>
      </c>
      <c r="AF822" s="80">
        <v>0</v>
      </c>
      <c r="AG822" s="80">
        <v>0</v>
      </c>
      <c r="AH822" s="80">
        <v>0</v>
      </c>
      <c r="AI822" s="80">
        <v>0</v>
      </c>
      <c r="AJ822" s="80">
        <v>0</v>
      </c>
      <c r="AK822" s="80">
        <v>0</v>
      </c>
      <c r="AL822" s="80">
        <v>0</v>
      </c>
      <c r="AM822" s="80">
        <v>0</v>
      </c>
      <c r="AN822" s="80">
        <v>0</v>
      </c>
      <c r="AO822" s="80">
        <v>0</v>
      </c>
      <c r="AP822" s="80">
        <v>0</v>
      </c>
      <c r="AQ822" s="80">
        <v>0</v>
      </c>
      <c r="AR822" s="80">
        <v>0</v>
      </c>
      <c r="AS822" s="80">
        <v>0</v>
      </c>
      <c r="AT822" s="80">
        <v>0</v>
      </c>
      <c r="AU822" s="80">
        <v>0</v>
      </c>
      <c r="AV822" s="80">
        <v>0</v>
      </c>
      <c r="AW822" s="80">
        <v>0</v>
      </c>
      <c r="AX822" s="80">
        <v>0</v>
      </c>
      <c r="AY822" s="80">
        <v>0</v>
      </c>
      <c r="AZ822" s="80">
        <v>0</v>
      </c>
      <c r="BA822" s="80">
        <v>0</v>
      </c>
    </row>
    <row r="823" spans="1:53">
      <c r="A823" s="151" t="s">
        <v>942</v>
      </c>
      <c r="B823" s="80">
        <v>0</v>
      </c>
      <c r="C823" s="80">
        <v>0</v>
      </c>
      <c r="D823" s="80">
        <v>0</v>
      </c>
      <c r="E823" s="80">
        <v>0</v>
      </c>
      <c r="F823" s="80">
        <v>0</v>
      </c>
      <c r="G823" s="80">
        <v>0</v>
      </c>
      <c r="H823" s="80">
        <v>0</v>
      </c>
      <c r="I823" s="80">
        <v>0</v>
      </c>
      <c r="J823" s="80">
        <v>0</v>
      </c>
      <c r="K823" s="80">
        <v>0</v>
      </c>
      <c r="L823" s="80">
        <v>0</v>
      </c>
      <c r="M823" s="80">
        <v>0</v>
      </c>
      <c r="N823" s="80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80">
        <v>0</v>
      </c>
      <c r="U823" s="80">
        <v>0</v>
      </c>
      <c r="V823" s="80">
        <v>0</v>
      </c>
      <c r="W823" s="80">
        <v>0</v>
      </c>
      <c r="X823" s="80">
        <v>0</v>
      </c>
      <c r="Y823" s="80">
        <v>0</v>
      </c>
      <c r="Z823" s="80">
        <v>0</v>
      </c>
      <c r="AA823" s="80">
        <v>0</v>
      </c>
      <c r="AB823" s="80">
        <v>0</v>
      </c>
      <c r="AC823" s="80">
        <v>0</v>
      </c>
      <c r="AD823" s="80">
        <v>0</v>
      </c>
      <c r="AE823" s="80">
        <v>0</v>
      </c>
      <c r="AF823" s="80">
        <v>0</v>
      </c>
      <c r="AG823" s="80">
        <v>0</v>
      </c>
      <c r="AH823" s="80">
        <v>0</v>
      </c>
      <c r="AI823" s="80">
        <v>0</v>
      </c>
      <c r="AJ823" s="80">
        <v>0</v>
      </c>
      <c r="AK823" s="80">
        <v>0</v>
      </c>
      <c r="AL823" s="80">
        <v>0</v>
      </c>
      <c r="AM823" s="80">
        <v>0</v>
      </c>
      <c r="AN823" s="80">
        <v>0</v>
      </c>
      <c r="AO823" s="80">
        <v>0</v>
      </c>
      <c r="AP823" s="80">
        <v>0</v>
      </c>
      <c r="AQ823" s="80">
        <v>0</v>
      </c>
      <c r="AR823" s="80">
        <v>0</v>
      </c>
      <c r="AS823" s="80">
        <v>0</v>
      </c>
      <c r="AT823" s="80">
        <v>0</v>
      </c>
      <c r="AU823" s="80">
        <v>0</v>
      </c>
      <c r="AV823" s="80">
        <v>0</v>
      </c>
      <c r="AW823" s="80">
        <v>0</v>
      </c>
      <c r="AX823" s="80">
        <v>0</v>
      </c>
      <c r="AY823" s="80">
        <v>0</v>
      </c>
      <c r="AZ823" s="80">
        <v>0</v>
      </c>
      <c r="BA823" s="80">
        <v>0</v>
      </c>
    </row>
    <row r="824" spans="1:53">
      <c r="A824" s="151" t="s">
        <v>943</v>
      </c>
      <c r="B824" s="80">
        <v>0</v>
      </c>
      <c r="C824" s="80">
        <v>0</v>
      </c>
      <c r="D824" s="80">
        <v>0</v>
      </c>
      <c r="E824" s="80">
        <v>0</v>
      </c>
      <c r="F824" s="80">
        <v>0</v>
      </c>
      <c r="G824" s="80">
        <v>0</v>
      </c>
      <c r="H824" s="80">
        <v>0</v>
      </c>
      <c r="I824" s="80">
        <v>0</v>
      </c>
      <c r="J824" s="80">
        <v>0</v>
      </c>
      <c r="K824" s="80">
        <v>0</v>
      </c>
      <c r="L824" s="80">
        <v>0</v>
      </c>
      <c r="M824" s="80">
        <v>0</v>
      </c>
      <c r="N824" s="80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80">
        <v>0</v>
      </c>
      <c r="U824" s="80">
        <v>0</v>
      </c>
      <c r="V824" s="80">
        <v>0</v>
      </c>
      <c r="W824" s="80">
        <v>0</v>
      </c>
      <c r="X824" s="80">
        <v>0</v>
      </c>
      <c r="Y824" s="80">
        <v>0</v>
      </c>
      <c r="Z824" s="80">
        <v>0</v>
      </c>
      <c r="AA824" s="80">
        <v>0</v>
      </c>
      <c r="AB824" s="80">
        <v>0</v>
      </c>
      <c r="AC824" s="80">
        <v>0</v>
      </c>
      <c r="AD824" s="80">
        <v>0</v>
      </c>
      <c r="AE824" s="80">
        <v>0</v>
      </c>
      <c r="AF824" s="80">
        <v>0</v>
      </c>
      <c r="AG824" s="80">
        <v>0</v>
      </c>
      <c r="AH824" s="80">
        <v>0</v>
      </c>
      <c r="AI824" s="80">
        <v>0</v>
      </c>
      <c r="AJ824" s="80">
        <v>0</v>
      </c>
      <c r="AK824" s="80">
        <v>0</v>
      </c>
      <c r="AL824" s="80">
        <v>0</v>
      </c>
      <c r="AM824" s="80">
        <v>0</v>
      </c>
      <c r="AN824" s="80">
        <v>0</v>
      </c>
      <c r="AO824" s="80">
        <v>0</v>
      </c>
      <c r="AP824" s="80">
        <v>0</v>
      </c>
      <c r="AQ824" s="80">
        <v>0</v>
      </c>
      <c r="AR824" s="80">
        <v>0</v>
      </c>
      <c r="AS824" s="80">
        <v>0</v>
      </c>
      <c r="AT824" s="80">
        <v>0</v>
      </c>
      <c r="AU824" s="80">
        <v>0</v>
      </c>
      <c r="AV824" s="80">
        <v>0</v>
      </c>
      <c r="AW824" s="80">
        <v>0</v>
      </c>
      <c r="AX824" s="80">
        <v>0</v>
      </c>
      <c r="AY824" s="80">
        <v>0</v>
      </c>
      <c r="AZ824" s="80">
        <v>0</v>
      </c>
      <c r="BA824" s="80">
        <v>0</v>
      </c>
    </row>
    <row r="825" spans="1:53">
      <c r="A825" s="151" t="s">
        <v>944</v>
      </c>
      <c r="B825" s="80">
        <v>214992.44999999899</v>
      </c>
      <c r="C825" s="80">
        <v>187237.59</v>
      </c>
      <c r="D825" s="80">
        <v>202549.35</v>
      </c>
      <c r="E825" s="80">
        <v>333378.57999999903</v>
      </c>
      <c r="F825" s="80">
        <v>382093.12</v>
      </c>
      <c r="G825" s="80">
        <v>364327.13</v>
      </c>
      <c r="H825" s="80">
        <v>438002.02</v>
      </c>
      <c r="I825" s="80">
        <v>437373.25</v>
      </c>
      <c r="J825" s="80">
        <v>540296.94999999995</v>
      </c>
      <c r="K825" s="80">
        <v>717684.72</v>
      </c>
      <c r="L825" s="80">
        <v>449059.19</v>
      </c>
      <c r="M825" s="80">
        <v>630298.41999999899</v>
      </c>
      <c r="N825" s="80">
        <v>4897292.7699999996</v>
      </c>
      <c r="O825" s="80">
        <v>214992.44999999899</v>
      </c>
      <c r="P825" s="80">
        <v>187237.59</v>
      </c>
      <c r="Q825" s="80">
        <v>202549.35</v>
      </c>
      <c r="R825" s="80">
        <v>333378.57999999903</v>
      </c>
      <c r="S825" s="80">
        <v>382093.12</v>
      </c>
      <c r="T825" s="80">
        <v>364327.13</v>
      </c>
      <c r="U825" s="80">
        <v>438002.02</v>
      </c>
      <c r="V825" s="80">
        <v>437373.25</v>
      </c>
      <c r="W825" s="80">
        <v>540296.94999999995</v>
      </c>
      <c r="X825" s="80">
        <v>717684.72</v>
      </c>
      <c r="Y825" s="80">
        <v>449059.19</v>
      </c>
      <c r="Z825" s="80">
        <v>630298.41999999899</v>
      </c>
      <c r="AA825" s="80">
        <v>4897292.7699999996</v>
      </c>
      <c r="AB825" s="80">
        <v>214992.44999999899</v>
      </c>
      <c r="AC825" s="80">
        <v>187237.59</v>
      </c>
      <c r="AD825" s="80">
        <v>202549.35</v>
      </c>
      <c r="AE825" s="80">
        <v>333378.57999999903</v>
      </c>
      <c r="AF825" s="80">
        <v>382093.12</v>
      </c>
      <c r="AG825" s="80">
        <v>364327.13</v>
      </c>
      <c r="AH825" s="80">
        <v>438002.02</v>
      </c>
      <c r="AI825" s="80">
        <v>437373.25</v>
      </c>
      <c r="AJ825" s="80">
        <v>540296.94999999995</v>
      </c>
      <c r="AK825" s="80">
        <v>717684.72</v>
      </c>
      <c r="AL825" s="80">
        <v>449059.19</v>
      </c>
      <c r="AM825" s="80">
        <v>630298.41999999899</v>
      </c>
      <c r="AN825" s="80">
        <v>4897292.7699999996</v>
      </c>
      <c r="AO825" s="80">
        <v>214992.44999999899</v>
      </c>
      <c r="AP825" s="80">
        <v>187237.59</v>
      </c>
      <c r="AQ825" s="80">
        <v>202549.35</v>
      </c>
      <c r="AR825" s="80">
        <v>333378.57999999903</v>
      </c>
      <c r="AS825" s="80">
        <v>382093.12</v>
      </c>
      <c r="AT825" s="80">
        <v>364327.13</v>
      </c>
      <c r="AU825" s="80">
        <v>438002.02</v>
      </c>
      <c r="AV825" s="80">
        <v>437373.25</v>
      </c>
      <c r="AW825" s="80">
        <v>540296.94999999995</v>
      </c>
      <c r="AX825" s="80">
        <v>717684.72</v>
      </c>
      <c r="AY825" s="80">
        <v>449059.19</v>
      </c>
      <c r="AZ825" s="80">
        <v>630298.41999999899</v>
      </c>
      <c r="BA825" s="80">
        <v>4897292.7699999996</v>
      </c>
    </row>
    <row r="826" spans="1:53">
      <c r="A826" s="151" t="s">
        <v>945</v>
      </c>
      <c r="B826" s="80">
        <v>-90834</v>
      </c>
      <c r="C826" s="80">
        <v>-90834</v>
      </c>
      <c r="D826" s="80">
        <v>-90834</v>
      </c>
      <c r="E826" s="80">
        <v>-90834</v>
      </c>
      <c r="F826" s="80">
        <v>-90834</v>
      </c>
      <c r="G826" s="80">
        <v>-90834</v>
      </c>
      <c r="H826" s="80">
        <v>-90834</v>
      </c>
      <c r="I826" s="80">
        <v>-90834</v>
      </c>
      <c r="J826" s="80">
        <v>-90834</v>
      </c>
      <c r="K826" s="80">
        <v>-90834</v>
      </c>
      <c r="L826" s="80">
        <v>-90834</v>
      </c>
      <c r="M826" s="80">
        <v>-90834</v>
      </c>
      <c r="N826" s="80">
        <v>-1090008</v>
      </c>
      <c r="O826" s="80">
        <v>-90833.999999999898</v>
      </c>
      <c r="P826" s="80">
        <v>-90833.999999999898</v>
      </c>
      <c r="Q826" s="80">
        <v>-90833.999999999898</v>
      </c>
      <c r="R826" s="80">
        <v>-90833.999999999898</v>
      </c>
      <c r="S826" s="80">
        <v>-90833.999999999898</v>
      </c>
      <c r="T826" s="80">
        <v>-90833.999999999898</v>
      </c>
      <c r="U826" s="80">
        <v>-90833.999999999898</v>
      </c>
      <c r="V826" s="80">
        <v>-90833.999999999898</v>
      </c>
      <c r="W826" s="80">
        <v>-90833.999999999898</v>
      </c>
      <c r="X826" s="80">
        <v>-90833.999999999898</v>
      </c>
      <c r="Y826" s="80">
        <v>-90833.999999999898</v>
      </c>
      <c r="Z826" s="80">
        <v>-90833.999999999898</v>
      </c>
      <c r="AA826" s="80">
        <v>-1090007.99999999</v>
      </c>
      <c r="AB826" s="80">
        <v>-90833.999999999898</v>
      </c>
      <c r="AC826" s="80">
        <v>-90833.999999999898</v>
      </c>
      <c r="AD826" s="80">
        <v>-90833.999999999898</v>
      </c>
      <c r="AE826" s="80">
        <v>-90833.999999999898</v>
      </c>
      <c r="AF826" s="80">
        <v>-90833.999999999898</v>
      </c>
      <c r="AG826" s="80">
        <v>-90833.999999999898</v>
      </c>
      <c r="AH826" s="80">
        <v>-90833.999999999898</v>
      </c>
      <c r="AI826" s="80">
        <v>-90833.999999999898</v>
      </c>
      <c r="AJ826" s="80">
        <v>-90833.999999999898</v>
      </c>
      <c r="AK826" s="80">
        <v>-90833.999999999898</v>
      </c>
      <c r="AL826" s="80">
        <v>-90833.999999999898</v>
      </c>
      <c r="AM826" s="80">
        <v>-90833.999999999898</v>
      </c>
      <c r="AN826" s="80">
        <v>-1090007.99999999</v>
      </c>
      <c r="AO826" s="80">
        <v>-90833.999999999898</v>
      </c>
      <c r="AP826" s="80">
        <v>-90833.999999999898</v>
      </c>
      <c r="AQ826" s="80">
        <v>-90833.999999999898</v>
      </c>
      <c r="AR826" s="80">
        <v>-90833.999999999898</v>
      </c>
      <c r="AS826" s="80">
        <v>-90833.999999999898</v>
      </c>
      <c r="AT826" s="80">
        <v>-90833.999999999898</v>
      </c>
      <c r="AU826" s="80">
        <v>-90833.999999999898</v>
      </c>
      <c r="AV826" s="80">
        <v>-90833.999999999898</v>
      </c>
      <c r="AW826" s="80">
        <v>-90833.999999999898</v>
      </c>
      <c r="AX826" s="80">
        <v>-90833.999999999898</v>
      </c>
      <c r="AY826" s="80">
        <v>-90833.999999999898</v>
      </c>
      <c r="AZ826" s="80">
        <v>-90833.999999999898</v>
      </c>
      <c r="BA826" s="80">
        <v>-1090007.99999999</v>
      </c>
    </row>
    <row r="827" spans="1:53">
      <c r="A827" s="151" t="s">
        <v>946</v>
      </c>
      <c r="B827" s="80">
        <v>0</v>
      </c>
      <c r="C827" s="80">
        <v>0</v>
      </c>
      <c r="D827" s="80">
        <v>0</v>
      </c>
      <c r="E827" s="80">
        <v>0</v>
      </c>
      <c r="F827" s="80">
        <v>0</v>
      </c>
      <c r="G827" s="80">
        <v>0</v>
      </c>
      <c r="H827" s="80">
        <v>0</v>
      </c>
      <c r="I827" s="80">
        <v>0</v>
      </c>
      <c r="J827" s="80">
        <v>0</v>
      </c>
      <c r="K827" s="80">
        <v>0</v>
      </c>
      <c r="L827" s="80">
        <v>0</v>
      </c>
      <c r="M827" s="80">
        <v>0</v>
      </c>
      <c r="N827" s="80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80">
        <v>0</v>
      </c>
      <c r="U827" s="80">
        <v>0</v>
      </c>
      <c r="V827" s="80">
        <v>0</v>
      </c>
      <c r="W827" s="80">
        <v>0</v>
      </c>
      <c r="X827" s="80">
        <v>0</v>
      </c>
      <c r="Y827" s="80">
        <v>0</v>
      </c>
      <c r="Z827" s="80">
        <v>0</v>
      </c>
      <c r="AA827" s="80">
        <v>0</v>
      </c>
      <c r="AB827" s="80">
        <v>0</v>
      </c>
      <c r="AC827" s="80">
        <v>0</v>
      </c>
      <c r="AD827" s="80">
        <v>0</v>
      </c>
      <c r="AE827" s="80">
        <v>0</v>
      </c>
      <c r="AF827" s="80">
        <v>0</v>
      </c>
      <c r="AG827" s="80">
        <v>0</v>
      </c>
      <c r="AH827" s="80">
        <v>0</v>
      </c>
      <c r="AI827" s="80">
        <v>0</v>
      </c>
      <c r="AJ827" s="80">
        <v>0</v>
      </c>
      <c r="AK827" s="80">
        <v>0</v>
      </c>
      <c r="AL827" s="80">
        <v>0</v>
      </c>
      <c r="AM827" s="80">
        <v>0</v>
      </c>
      <c r="AN827" s="80">
        <v>0</v>
      </c>
      <c r="AO827" s="80">
        <v>0</v>
      </c>
      <c r="AP827" s="80">
        <v>0</v>
      </c>
      <c r="AQ827" s="80">
        <v>0</v>
      </c>
      <c r="AR827" s="80">
        <v>0</v>
      </c>
      <c r="AS827" s="80">
        <v>0</v>
      </c>
      <c r="AT827" s="80">
        <v>0</v>
      </c>
      <c r="AU827" s="80">
        <v>0</v>
      </c>
      <c r="AV827" s="80">
        <v>0</v>
      </c>
      <c r="AW827" s="80">
        <v>0</v>
      </c>
      <c r="AX827" s="80">
        <v>0</v>
      </c>
      <c r="AY827" s="80">
        <v>0</v>
      </c>
      <c r="AZ827" s="80">
        <v>0</v>
      </c>
      <c r="BA827" s="80">
        <v>0</v>
      </c>
    </row>
    <row r="828" spans="1:53">
      <c r="A828" s="151" t="s">
        <v>947</v>
      </c>
      <c r="B828" s="80">
        <v>373156.97</v>
      </c>
      <c r="C828" s="80">
        <v>350377.34</v>
      </c>
      <c r="D828" s="80">
        <v>425383.56</v>
      </c>
      <c r="E828" s="80">
        <v>362166.27</v>
      </c>
      <c r="F828" s="80">
        <v>384451.08</v>
      </c>
      <c r="G828" s="80">
        <v>412968.53</v>
      </c>
      <c r="H828" s="80">
        <v>380638.79</v>
      </c>
      <c r="I828" s="80">
        <v>389846.83</v>
      </c>
      <c r="J828" s="80">
        <v>431237.18</v>
      </c>
      <c r="K828" s="80">
        <v>457106.43</v>
      </c>
      <c r="L828" s="80">
        <v>454852.8</v>
      </c>
      <c r="M828" s="80">
        <v>637512.72</v>
      </c>
      <c r="N828" s="80">
        <v>5059698.4999999898</v>
      </c>
      <c r="O828" s="80">
        <v>373156.97</v>
      </c>
      <c r="P828" s="80">
        <v>350377.34</v>
      </c>
      <c r="Q828" s="80">
        <v>425383.56</v>
      </c>
      <c r="R828" s="80">
        <v>362166.27</v>
      </c>
      <c r="S828" s="80">
        <v>384451.08</v>
      </c>
      <c r="T828" s="80">
        <v>412968.53</v>
      </c>
      <c r="U828" s="80">
        <v>380638.79</v>
      </c>
      <c r="V828" s="80">
        <v>389846.83</v>
      </c>
      <c r="W828" s="80">
        <v>431237.18</v>
      </c>
      <c r="X828" s="80">
        <v>457106.43</v>
      </c>
      <c r="Y828" s="80">
        <v>454852.8</v>
      </c>
      <c r="Z828" s="80">
        <v>637512.72</v>
      </c>
      <c r="AA828" s="80">
        <v>5059698.4999999898</v>
      </c>
      <c r="AB828" s="80">
        <v>373156.97</v>
      </c>
      <c r="AC828" s="80">
        <v>350377.34</v>
      </c>
      <c r="AD828" s="80">
        <v>425383.56</v>
      </c>
      <c r="AE828" s="80">
        <v>362166.27</v>
      </c>
      <c r="AF828" s="80">
        <v>384451.08</v>
      </c>
      <c r="AG828" s="80">
        <v>412968.53</v>
      </c>
      <c r="AH828" s="80">
        <v>380638.79</v>
      </c>
      <c r="AI828" s="80">
        <v>389846.83</v>
      </c>
      <c r="AJ828" s="80">
        <v>431237.18</v>
      </c>
      <c r="AK828" s="80">
        <v>457106.43</v>
      </c>
      <c r="AL828" s="80">
        <v>454852.8</v>
      </c>
      <c r="AM828" s="80">
        <v>637512.72</v>
      </c>
      <c r="AN828" s="80">
        <v>5059698.4999999898</v>
      </c>
      <c r="AO828" s="80">
        <v>373156.97</v>
      </c>
      <c r="AP828" s="80">
        <v>350377.34</v>
      </c>
      <c r="AQ828" s="80">
        <v>425383.56</v>
      </c>
      <c r="AR828" s="80">
        <v>362166.27</v>
      </c>
      <c r="AS828" s="80">
        <v>384451.08</v>
      </c>
      <c r="AT828" s="80">
        <v>412968.53</v>
      </c>
      <c r="AU828" s="80">
        <v>380638.79</v>
      </c>
      <c r="AV828" s="80">
        <v>389846.83</v>
      </c>
      <c r="AW828" s="80">
        <v>431237.18</v>
      </c>
      <c r="AX828" s="80">
        <v>457106.43</v>
      </c>
      <c r="AY828" s="80">
        <v>454852.8</v>
      </c>
      <c r="AZ828" s="80">
        <v>637512.72</v>
      </c>
      <c r="BA828" s="80">
        <v>5059698.4999999898</v>
      </c>
    </row>
    <row r="829" spans="1:53">
      <c r="A829" s="151" t="s">
        <v>948</v>
      </c>
      <c r="B829" s="80">
        <v>0</v>
      </c>
      <c r="C829" s="80">
        <v>0</v>
      </c>
      <c r="D829" s="80">
        <v>0</v>
      </c>
      <c r="E829" s="80">
        <v>0</v>
      </c>
      <c r="F829" s="80">
        <v>0</v>
      </c>
      <c r="G829" s="80">
        <v>0</v>
      </c>
      <c r="H829" s="80">
        <v>0</v>
      </c>
      <c r="I829" s="80">
        <v>0</v>
      </c>
      <c r="J829" s="80">
        <v>0</v>
      </c>
      <c r="K829" s="80">
        <v>0</v>
      </c>
      <c r="L829" s="80">
        <v>0</v>
      </c>
      <c r="M829" s="80">
        <v>0</v>
      </c>
      <c r="N829" s="80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80">
        <v>0</v>
      </c>
      <c r="U829" s="80">
        <v>0</v>
      </c>
      <c r="V829" s="80">
        <v>0</v>
      </c>
      <c r="W829" s="80">
        <v>0</v>
      </c>
      <c r="X829" s="80">
        <v>0</v>
      </c>
      <c r="Y829" s="80">
        <v>0</v>
      </c>
      <c r="Z829" s="80">
        <v>0</v>
      </c>
      <c r="AA829" s="80">
        <v>0</v>
      </c>
      <c r="AB829" s="80">
        <v>0</v>
      </c>
      <c r="AC829" s="80">
        <v>0</v>
      </c>
      <c r="AD829" s="80">
        <v>0</v>
      </c>
      <c r="AE829" s="80">
        <v>0</v>
      </c>
      <c r="AF829" s="80">
        <v>0</v>
      </c>
      <c r="AG829" s="80">
        <v>0</v>
      </c>
      <c r="AH829" s="80">
        <v>0</v>
      </c>
      <c r="AI829" s="80">
        <v>0</v>
      </c>
      <c r="AJ829" s="80">
        <v>0</v>
      </c>
      <c r="AK829" s="80">
        <v>0</v>
      </c>
      <c r="AL829" s="80">
        <v>0</v>
      </c>
      <c r="AM829" s="80">
        <v>0</v>
      </c>
      <c r="AN829" s="80">
        <v>0</v>
      </c>
      <c r="AO829" s="80">
        <v>0</v>
      </c>
      <c r="AP829" s="80">
        <v>0</v>
      </c>
      <c r="AQ829" s="80">
        <v>0</v>
      </c>
      <c r="AR829" s="80">
        <v>0</v>
      </c>
      <c r="AS829" s="80">
        <v>0</v>
      </c>
      <c r="AT829" s="80">
        <v>0</v>
      </c>
      <c r="AU829" s="80">
        <v>0</v>
      </c>
      <c r="AV829" s="80">
        <v>0</v>
      </c>
      <c r="AW829" s="80">
        <v>0</v>
      </c>
      <c r="AX829" s="80">
        <v>0</v>
      </c>
      <c r="AY829" s="80">
        <v>0</v>
      </c>
      <c r="AZ829" s="80">
        <v>0</v>
      </c>
      <c r="BA829" s="80">
        <v>0</v>
      </c>
    </row>
    <row r="830" spans="1:53">
      <c r="A830" s="151" t="s">
        <v>949</v>
      </c>
      <c r="B830" s="80">
        <v>0</v>
      </c>
      <c r="C830" s="80">
        <v>0</v>
      </c>
      <c r="D830" s="80">
        <v>0</v>
      </c>
      <c r="E830" s="80">
        <v>0</v>
      </c>
      <c r="F830" s="80">
        <v>0</v>
      </c>
      <c r="G830" s="80">
        <v>0</v>
      </c>
      <c r="H830" s="80">
        <v>0</v>
      </c>
      <c r="I830" s="80">
        <v>0</v>
      </c>
      <c r="J830" s="80">
        <v>0</v>
      </c>
      <c r="K830" s="80">
        <v>0</v>
      </c>
      <c r="L830" s="80">
        <v>0</v>
      </c>
      <c r="M830" s="80">
        <v>0</v>
      </c>
      <c r="N830" s="80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80">
        <v>0</v>
      </c>
      <c r="U830" s="80">
        <v>0</v>
      </c>
      <c r="V830" s="80">
        <v>0</v>
      </c>
      <c r="W830" s="80">
        <v>0</v>
      </c>
      <c r="X830" s="80">
        <v>0</v>
      </c>
      <c r="Y830" s="80">
        <v>0</v>
      </c>
      <c r="Z830" s="80">
        <v>0</v>
      </c>
      <c r="AA830" s="80">
        <v>0</v>
      </c>
      <c r="AB830" s="80">
        <v>0</v>
      </c>
      <c r="AC830" s="80">
        <v>0</v>
      </c>
      <c r="AD830" s="80">
        <v>0</v>
      </c>
      <c r="AE830" s="80">
        <v>0</v>
      </c>
      <c r="AF830" s="80">
        <v>0</v>
      </c>
      <c r="AG830" s="80">
        <v>0</v>
      </c>
      <c r="AH830" s="80">
        <v>0</v>
      </c>
      <c r="AI830" s="80">
        <v>0</v>
      </c>
      <c r="AJ830" s="80">
        <v>0</v>
      </c>
      <c r="AK830" s="80">
        <v>0</v>
      </c>
      <c r="AL830" s="80">
        <v>0</v>
      </c>
      <c r="AM830" s="80">
        <v>0</v>
      </c>
      <c r="AN830" s="80">
        <v>0</v>
      </c>
      <c r="AO830" s="80">
        <v>0</v>
      </c>
      <c r="AP830" s="80">
        <v>0</v>
      </c>
      <c r="AQ830" s="80">
        <v>0</v>
      </c>
      <c r="AR830" s="80">
        <v>0</v>
      </c>
      <c r="AS830" s="80">
        <v>0</v>
      </c>
      <c r="AT830" s="80">
        <v>0</v>
      </c>
      <c r="AU830" s="80">
        <v>0</v>
      </c>
      <c r="AV830" s="80">
        <v>0</v>
      </c>
      <c r="AW830" s="80">
        <v>0</v>
      </c>
      <c r="AX830" s="80">
        <v>0</v>
      </c>
      <c r="AY830" s="80">
        <v>0</v>
      </c>
      <c r="AZ830" s="80">
        <v>0</v>
      </c>
      <c r="BA830" s="80">
        <v>0</v>
      </c>
    </row>
    <row r="831" spans="1:53">
      <c r="A831" s="151" t="s">
        <v>950</v>
      </c>
      <c r="B831" s="80">
        <v>0</v>
      </c>
      <c r="C831" s="80">
        <v>0</v>
      </c>
      <c r="D831" s="80">
        <v>0</v>
      </c>
      <c r="E831" s="80">
        <v>0</v>
      </c>
      <c r="F831" s="80">
        <v>0</v>
      </c>
      <c r="G831" s="80">
        <v>0</v>
      </c>
      <c r="H831" s="80">
        <v>0</v>
      </c>
      <c r="I831" s="80">
        <v>0</v>
      </c>
      <c r="J831" s="80">
        <v>0</v>
      </c>
      <c r="K831" s="80">
        <v>0</v>
      </c>
      <c r="L831" s="80">
        <v>0</v>
      </c>
      <c r="M831" s="80">
        <v>0</v>
      </c>
      <c r="N831" s="80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80">
        <v>0</v>
      </c>
      <c r="U831" s="80">
        <v>0</v>
      </c>
      <c r="V831" s="80">
        <v>0</v>
      </c>
      <c r="W831" s="80">
        <v>0</v>
      </c>
      <c r="X831" s="80">
        <v>0</v>
      </c>
      <c r="Y831" s="80">
        <v>0</v>
      </c>
      <c r="Z831" s="80">
        <v>0</v>
      </c>
      <c r="AA831" s="80">
        <v>0</v>
      </c>
      <c r="AB831" s="80">
        <v>0</v>
      </c>
      <c r="AC831" s="80">
        <v>0</v>
      </c>
      <c r="AD831" s="80">
        <v>0</v>
      </c>
      <c r="AE831" s="80">
        <v>0</v>
      </c>
      <c r="AF831" s="80">
        <v>0</v>
      </c>
      <c r="AG831" s="80">
        <v>0</v>
      </c>
      <c r="AH831" s="80">
        <v>0</v>
      </c>
      <c r="AI831" s="80">
        <v>0</v>
      </c>
      <c r="AJ831" s="80">
        <v>0</v>
      </c>
      <c r="AK831" s="80">
        <v>0</v>
      </c>
      <c r="AL831" s="80">
        <v>0</v>
      </c>
      <c r="AM831" s="80">
        <v>0</v>
      </c>
      <c r="AN831" s="80">
        <v>0</v>
      </c>
      <c r="AO831" s="80">
        <v>0</v>
      </c>
      <c r="AP831" s="80">
        <v>0</v>
      </c>
      <c r="AQ831" s="80">
        <v>0</v>
      </c>
      <c r="AR831" s="80">
        <v>0</v>
      </c>
      <c r="AS831" s="80">
        <v>0</v>
      </c>
      <c r="AT831" s="80">
        <v>0</v>
      </c>
      <c r="AU831" s="80">
        <v>0</v>
      </c>
      <c r="AV831" s="80">
        <v>0</v>
      </c>
      <c r="AW831" s="80">
        <v>0</v>
      </c>
      <c r="AX831" s="80">
        <v>0</v>
      </c>
      <c r="AY831" s="80">
        <v>0</v>
      </c>
      <c r="AZ831" s="80">
        <v>0</v>
      </c>
      <c r="BA831" s="80">
        <v>0</v>
      </c>
    </row>
    <row r="832" spans="1:53">
      <c r="A832" s="151" t="s">
        <v>951</v>
      </c>
      <c r="B832" s="80">
        <v>4849.54</v>
      </c>
      <c r="C832" s="80">
        <v>4849.54</v>
      </c>
      <c r="D832" s="80">
        <v>4849.54</v>
      </c>
      <c r="E832" s="80">
        <v>4849.54</v>
      </c>
      <c r="F832" s="80">
        <v>4849.54</v>
      </c>
      <c r="G832" s="80">
        <v>4849.54</v>
      </c>
      <c r="H832" s="80">
        <v>-39374.370000000003</v>
      </c>
      <c r="I832" s="80">
        <v>4849.54</v>
      </c>
      <c r="J832" s="80">
        <v>4849.54</v>
      </c>
      <c r="K832" s="80">
        <v>4849.54</v>
      </c>
      <c r="L832" s="80">
        <v>4849.54</v>
      </c>
      <c r="M832" s="80">
        <v>-174540.84</v>
      </c>
      <c r="N832" s="80">
        <v>-165419.81</v>
      </c>
      <c r="O832" s="80">
        <v>4849.54</v>
      </c>
      <c r="P832" s="80">
        <v>4849.54</v>
      </c>
      <c r="Q832" s="80">
        <v>4849.54</v>
      </c>
      <c r="R832" s="80">
        <v>4849.54</v>
      </c>
      <c r="S832" s="80">
        <v>4849.54</v>
      </c>
      <c r="T832" s="80">
        <v>4849.54</v>
      </c>
      <c r="U832" s="80">
        <v>-39374.370000000003</v>
      </c>
      <c r="V832" s="80">
        <v>4849.54</v>
      </c>
      <c r="W832" s="80">
        <v>4849.54</v>
      </c>
      <c r="X832" s="80">
        <v>4849.54</v>
      </c>
      <c r="Y832" s="80">
        <v>4849.54</v>
      </c>
      <c r="Z832" s="80">
        <v>-174540.84</v>
      </c>
      <c r="AA832" s="80">
        <v>-165419.81</v>
      </c>
      <c r="AB832" s="80">
        <v>4849.54</v>
      </c>
      <c r="AC832" s="80">
        <v>4849.54</v>
      </c>
      <c r="AD832" s="80">
        <v>4849.54</v>
      </c>
      <c r="AE832" s="80">
        <v>4849.54</v>
      </c>
      <c r="AF832" s="80">
        <v>4849.54</v>
      </c>
      <c r="AG832" s="80">
        <v>4849.54</v>
      </c>
      <c r="AH832" s="80">
        <v>-39374.370000000003</v>
      </c>
      <c r="AI832" s="80">
        <v>4849.54</v>
      </c>
      <c r="AJ832" s="80">
        <v>4849.54</v>
      </c>
      <c r="AK832" s="80">
        <v>4849.54</v>
      </c>
      <c r="AL832" s="80">
        <v>4849.54</v>
      </c>
      <c r="AM832" s="80">
        <v>-174540.84</v>
      </c>
      <c r="AN832" s="80">
        <v>-165419.81</v>
      </c>
      <c r="AO832" s="80">
        <v>4849.54</v>
      </c>
      <c r="AP832" s="80">
        <v>4849.54</v>
      </c>
      <c r="AQ832" s="80">
        <v>4849.54</v>
      </c>
      <c r="AR832" s="80">
        <v>4849.54</v>
      </c>
      <c r="AS832" s="80">
        <v>4849.54</v>
      </c>
      <c r="AT832" s="80">
        <v>4849.54</v>
      </c>
      <c r="AU832" s="80">
        <v>-39374.370000000003</v>
      </c>
      <c r="AV832" s="80">
        <v>4849.54</v>
      </c>
      <c r="AW832" s="80">
        <v>4849.54</v>
      </c>
      <c r="AX832" s="80">
        <v>4849.54</v>
      </c>
      <c r="AY832" s="80">
        <v>4849.54</v>
      </c>
      <c r="AZ832" s="80">
        <v>-174540.84</v>
      </c>
      <c r="BA832" s="80">
        <v>-165419.81</v>
      </c>
    </row>
    <row r="833" spans="1:53">
      <c r="A833" s="151" t="s">
        <v>952</v>
      </c>
      <c r="B833" s="80">
        <v>0</v>
      </c>
      <c r="C833" s="80">
        <v>0</v>
      </c>
      <c r="D833" s="80">
        <v>0</v>
      </c>
      <c r="E833" s="80">
        <v>0</v>
      </c>
      <c r="F833" s="80">
        <v>0</v>
      </c>
      <c r="G833" s="80">
        <v>0</v>
      </c>
      <c r="H833" s="80">
        <v>0</v>
      </c>
      <c r="I833" s="80">
        <v>0</v>
      </c>
      <c r="J833" s="80">
        <v>0</v>
      </c>
      <c r="K833" s="80">
        <v>0</v>
      </c>
      <c r="L833" s="80">
        <v>0</v>
      </c>
      <c r="M833" s="80">
        <v>0</v>
      </c>
      <c r="N833" s="80">
        <v>0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80">
        <v>0</v>
      </c>
      <c r="U833" s="80">
        <v>0</v>
      </c>
      <c r="V833" s="80">
        <v>0</v>
      </c>
      <c r="W833" s="80">
        <v>0</v>
      </c>
      <c r="X833" s="80">
        <v>0</v>
      </c>
      <c r="Y833" s="80">
        <v>0</v>
      </c>
      <c r="Z833" s="80">
        <v>0</v>
      </c>
      <c r="AA833" s="80">
        <v>0</v>
      </c>
      <c r="AB833" s="80">
        <v>0</v>
      </c>
      <c r="AC833" s="80">
        <v>0</v>
      </c>
      <c r="AD833" s="80">
        <v>0</v>
      </c>
      <c r="AE833" s="80">
        <v>0</v>
      </c>
      <c r="AF833" s="80">
        <v>0</v>
      </c>
      <c r="AG833" s="80">
        <v>0</v>
      </c>
      <c r="AH833" s="80">
        <v>0</v>
      </c>
      <c r="AI833" s="80">
        <v>0</v>
      </c>
      <c r="AJ833" s="80">
        <v>0</v>
      </c>
      <c r="AK833" s="80">
        <v>0</v>
      </c>
      <c r="AL833" s="80">
        <v>0</v>
      </c>
      <c r="AM833" s="80">
        <v>0</v>
      </c>
      <c r="AN833" s="80">
        <v>0</v>
      </c>
      <c r="AO833" s="80">
        <v>0</v>
      </c>
      <c r="AP833" s="80">
        <v>0</v>
      </c>
      <c r="AQ833" s="80">
        <v>0</v>
      </c>
      <c r="AR833" s="80">
        <v>0</v>
      </c>
      <c r="AS833" s="80">
        <v>0</v>
      </c>
      <c r="AT833" s="80">
        <v>0</v>
      </c>
      <c r="AU833" s="80">
        <v>0</v>
      </c>
      <c r="AV833" s="80">
        <v>0</v>
      </c>
      <c r="AW833" s="80">
        <v>0</v>
      </c>
      <c r="AX833" s="80">
        <v>0</v>
      </c>
      <c r="AY833" s="80">
        <v>0</v>
      </c>
      <c r="AZ833" s="80">
        <v>0</v>
      </c>
      <c r="BA833" s="80">
        <v>0</v>
      </c>
    </row>
    <row r="834" spans="1:53">
      <c r="A834" s="151" t="s">
        <v>953</v>
      </c>
      <c r="B834" s="80">
        <v>0</v>
      </c>
      <c r="C834" s="80">
        <v>0</v>
      </c>
      <c r="D834" s="80">
        <v>0</v>
      </c>
      <c r="E834" s="80">
        <v>0</v>
      </c>
      <c r="F834" s="80">
        <v>0</v>
      </c>
      <c r="G834" s="80">
        <v>0</v>
      </c>
      <c r="H834" s="80">
        <v>0</v>
      </c>
      <c r="I834" s="80">
        <v>0</v>
      </c>
      <c r="J834" s="80">
        <v>0</v>
      </c>
      <c r="K834" s="80">
        <v>0</v>
      </c>
      <c r="L834" s="80">
        <v>0</v>
      </c>
      <c r="M834" s="80">
        <v>0</v>
      </c>
      <c r="N834" s="80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80">
        <v>0</v>
      </c>
      <c r="U834" s="80">
        <v>0</v>
      </c>
      <c r="V834" s="80">
        <v>0</v>
      </c>
      <c r="W834" s="80">
        <v>0</v>
      </c>
      <c r="X834" s="80">
        <v>0</v>
      </c>
      <c r="Y834" s="80">
        <v>0</v>
      </c>
      <c r="Z834" s="80">
        <v>0</v>
      </c>
      <c r="AA834" s="80">
        <v>0</v>
      </c>
      <c r="AB834" s="80">
        <v>0</v>
      </c>
      <c r="AC834" s="80">
        <v>0</v>
      </c>
      <c r="AD834" s="80">
        <v>0</v>
      </c>
      <c r="AE834" s="80">
        <v>0</v>
      </c>
      <c r="AF834" s="80">
        <v>0</v>
      </c>
      <c r="AG834" s="80">
        <v>0</v>
      </c>
      <c r="AH834" s="80">
        <v>0</v>
      </c>
      <c r="AI834" s="80">
        <v>0</v>
      </c>
      <c r="AJ834" s="80">
        <v>0</v>
      </c>
      <c r="AK834" s="80">
        <v>0</v>
      </c>
      <c r="AL834" s="80">
        <v>0</v>
      </c>
      <c r="AM834" s="80">
        <v>0</v>
      </c>
      <c r="AN834" s="80">
        <v>0</v>
      </c>
      <c r="AO834" s="80">
        <v>0</v>
      </c>
      <c r="AP834" s="80">
        <v>0</v>
      </c>
      <c r="AQ834" s="80">
        <v>0</v>
      </c>
      <c r="AR834" s="80">
        <v>0</v>
      </c>
      <c r="AS834" s="80">
        <v>0</v>
      </c>
      <c r="AT834" s="80">
        <v>0</v>
      </c>
      <c r="AU834" s="80">
        <v>0</v>
      </c>
      <c r="AV834" s="80">
        <v>0</v>
      </c>
      <c r="AW834" s="80">
        <v>0</v>
      </c>
      <c r="AX834" s="80">
        <v>0</v>
      </c>
      <c r="AY834" s="80">
        <v>0</v>
      </c>
      <c r="AZ834" s="80">
        <v>0</v>
      </c>
      <c r="BA834" s="80">
        <v>0</v>
      </c>
    </row>
    <row r="835" spans="1:53">
      <c r="A835" s="151" t="s">
        <v>954</v>
      </c>
      <c r="B835" s="80">
        <v>0</v>
      </c>
      <c r="C835" s="80">
        <v>0</v>
      </c>
      <c r="D835" s="80">
        <v>0</v>
      </c>
      <c r="E835" s="80">
        <v>0</v>
      </c>
      <c r="F835" s="80">
        <v>0</v>
      </c>
      <c r="G835" s="80">
        <v>0</v>
      </c>
      <c r="H835" s="80">
        <v>0</v>
      </c>
      <c r="I835" s="80">
        <v>0</v>
      </c>
      <c r="J835" s="80">
        <v>0</v>
      </c>
      <c r="K835" s="80">
        <v>0</v>
      </c>
      <c r="L835" s="80">
        <v>0</v>
      </c>
      <c r="M835" s="80">
        <v>0</v>
      </c>
      <c r="N835" s="80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80">
        <v>0</v>
      </c>
      <c r="U835" s="80">
        <v>0</v>
      </c>
      <c r="V835" s="80">
        <v>0</v>
      </c>
      <c r="W835" s="80">
        <v>0</v>
      </c>
      <c r="X835" s="80">
        <v>0</v>
      </c>
      <c r="Y835" s="80">
        <v>0</v>
      </c>
      <c r="Z835" s="80">
        <v>0</v>
      </c>
      <c r="AA835" s="80">
        <v>0</v>
      </c>
      <c r="AB835" s="80">
        <v>0</v>
      </c>
      <c r="AC835" s="80">
        <v>0</v>
      </c>
      <c r="AD835" s="80">
        <v>0</v>
      </c>
      <c r="AE835" s="80">
        <v>0</v>
      </c>
      <c r="AF835" s="80">
        <v>0</v>
      </c>
      <c r="AG835" s="80">
        <v>0</v>
      </c>
      <c r="AH835" s="80">
        <v>0</v>
      </c>
      <c r="AI835" s="80">
        <v>0</v>
      </c>
      <c r="AJ835" s="80">
        <v>0</v>
      </c>
      <c r="AK835" s="80">
        <v>0</v>
      </c>
      <c r="AL835" s="80">
        <v>0</v>
      </c>
      <c r="AM835" s="80">
        <v>0</v>
      </c>
      <c r="AN835" s="80">
        <v>0</v>
      </c>
      <c r="AO835" s="80">
        <v>0</v>
      </c>
      <c r="AP835" s="80">
        <v>0</v>
      </c>
      <c r="AQ835" s="80">
        <v>0</v>
      </c>
      <c r="AR835" s="80">
        <v>0</v>
      </c>
      <c r="AS835" s="80">
        <v>0</v>
      </c>
      <c r="AT835" s="80">
        <v>0</v>
      </c>
      <c r="AU835" s="80">
        <v>0</v>
      </c>
      <c r="AV835" s="80">
        <v>0</v>
      </c>
      <c r="AW835" s="80">
        <v>0</v>
      </c>
      <c r="AX835" s="80">
        <v>0</v>
      </c>
      <c r="AY835" s="80">
        <v>0</v>
      </c>
      <c r="AZ835" s="80">
        <v>0</v>
      </c>
      <c r="BA835" s="80">
        <v>0</v>
      </c>
    </row>
    <row r="836" spans="1:53">
      <c r="A836" s="151" t="s">
        <v>955</v>
      </c>
      <c r="B836" s="80">
        <v>0</v>
      </c>
      <c r="C836" s="80">
        <v>0</v>
      </c>
      <c r="D836" s="80">
        <v>0</v>
      </c>
      <c r="E836" s="80">
        <v>0</v>
      </c>
      <c r="F836" s="80">
        <v>0</v>
      </c>
      <c r="G836" s="80">
        <v>0</v>
      </c>
      <c r="H836" s="80">
        <v>0</v>
      </c>
      <c r="I836" s="80">
        <v>0</v>
      </c>
      <c r="J836" s="80">
        <v>0</v>
      </c>
      <c r="K836" s="80">
        <v>0</v>
      </c>
      <c r="L836" s="80">
        <v>0</v>
      </c>
      <c r="M836" s="80">
        <v>0</v>
      </c>
      <c r="N836" s="80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80">
        <v>0</v>
      </c>
      <c r="U836" s="80">
        <v>0</v>
      </c>
      <c r="V836" s="80">
        <v>0</v>
      </c>
      <c r="W836" s="80">
        <v>0</v>
      </c>
      <c r="X836" s="80">
        <v>0</v>
      </c>
      <c r="Y836" s="80">
        <v>0</v>
      </c>
      <c r="Z836" s="80">
        <v>0</v>
      </c>
      <c r="AA836" s="80">
        <v>0</v>
      </c>
      <c r="AB836" s="80">
        <v>0</v>
      </c>
      <c r="AC836" s="80">
        <v>0</v>
      </c>
      <c r="AD836" s="80">
        <v>0</v>
      </c>
      <c r="AE836" s="80">
        <v>0</v>
      </c>
      <c r="AF836" s="80">
        <v>0</v>
      </c>
      <c r="AG836" s="80">
        <v>0</v>
      </c>
      <c r="AH836" s="80">
        <v>0</v>
      </c>
      <c r="AI836" s="80">
        <v>0</v>
      </c>
      <c r="AJ836" s="80">
        <v>0</v>
      </c>
      <c r="AK836" s="80">
        <v>0</v>
      </c>
      <c r="AL836" s="80">
        <v>0</v>
      </c>
      <c r="AM836" s="80">
        <v>0</v>
      </c>
      <c r="AN836" s="80">
        <v>0</v>
      </c>
      <c r="AO836" s="80">
        <v>0</v>
      </c>
      <c r="AP836" s="80">
        <v>0</v>
      </c>
      <c r="AQ836" s="80">
        <v>0</v>
      </c>
      <c r="AR836" s="80">
        <v>0</v>
      </c>
      <c r="AS836" s="80">
        <v>0</v>
      </c>
      <c r="AT836" s="80">
        <v>0</v>
      </c>
      <c r="AU836" s="80">
        <v>0</v>
      </c>
      <c r="AV836" s="80">
        <v>0</v>
      </c>
      <c r="AW836" s="80">
        <v>0</v>
      </c>
      <c r="AX836" s="80">
        <v>0</v>
      </c>
      <c r="AY836" s="80">
        <v>0</v>
      </c>
      <c r="AZ836" s="80">
        <v>0</v>
      </c>
      <c r="BA836" s="80">
        <v>0</v>
      </c>
    </row>
    <row r="837" spans="1:53">
      <c r="A837" s="151" t="s">
        <v>956</v>
      </c>
      <c r="B837" s="80">
        <v>0</v>
      </c>
      <c r="C837" s="80">
        <v>0</v>
      </c>
      <c r="D837" s="80">
        <v>0</v>
      </c>
      <c r="E837" s="80">
        <v>0</v>
      </c>
      <c r="F837" s="80">
        <v>0</v>
      </c>
      <c r="G837" s="80">
        <v>0</v>
      </c>
      <c r="H837" s="80">
        <v>0</v>
      </c>
      <c r="I837" s="80">
        <v>0</v>
      </c>
      <c r="J837" s="80">
        <v>0</v>
      </c>
      <c r="K837" s="80">
        <v>0</v>
      </c>
      <c r="L837" s="80">
        <v>0</v>
      </c>
      <c r="M837" s="80">
        <v>0</v>
      </c>
      <c r="N837" s="80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80">
        <v>0</v>
      </c>
      <c r="U837" s="80">
        <v>0</v>
      </c>
      <c r="V837" s="80">
        <v>0</v>
      </c>
      <c r="W837" s="80">
        <v>0</v>
      </c>
      <c r="X837" s="80">
        <v>0</v>
      </c>
      <c r="Y837" s="80">
        <v>0</v>
      </c>
      <c r="Z837" s="80">
        <v>0</v>
      </c>
      <c r="AA837" s="80">
        <v>0</v>
      </c>
      <c r="AB837" s="80">
        <v>0</v>
      </c>
      <c r="AC837" s="80">
        <v>0</v>
      </c>
      <c r="AD837" s="80">
        <v>0</v>
      </c>
      <c r="AE837" s="80">
        <v>0</v>
      </c>
      <c r="AF837" s="80">
        <v>0</v>
      </c>
      <c r="AG837" s="80">
        <v>0</v>
      </c>
      <c r="AH837" s="80">
        <v>0</v>
      </c>
      <c r="AI837" s="80">
        <v>0</v>
      </c>
      <c r="AJ837" s="80">
        <v>0</v>
      </c>
      <c r="AK837" s="80">
        <v>0</v>
      </c>
      <c r="AL837" s="80">
        <v>0</v>
      </c>
      <c r="AM837" s="80">
        <v>0</v>
      </c>
      <c r="AN837" s="80">
        <v>0</v>
      </c>
      <c r="AO837" s="80">
        <v>0</v>
      </c>
      <c r="AP837" s="80">
        <v>0</v>
      </c>
      <c r="AQ837" s="80">
        <v>0</v>
      </c>
      <c r="AR837" s="80">
        <v>0</v>
      </c>
      <c r="AS837" s="80">
        <v>0</v>
      </c>
      <c r="AT837" s="80">
        <v>0</v>
      </c>
      <c r="AU837" s="80">
        <v>0</v>
      </c>
      <c r="AV837" s="80">
        <v>0</v>
      </c>
      <c r="AW837" s="80">
        <v>0</v>
      </c>
      <c r="AX837" s="80">
        <v>0</v>
      </c>
      <c r="AY837" s="80">
        <v>0</v>
      </c>
      <c r="AZ837" s="80">
        <v>0</v>
      </c>
      <c r="BA837" s="80">
        <v>0</v>
      </c>
    </row>
    <row r="838" spans="1:53">
      <c r="A838" s="151" t="s">
        <v>957</v>
      </c>
      <c r="B838" s="80">
        <v>0</v>
      </c>
      <c r="C838" s="80">
        <v>0</v>
      </c>
      <c r="D838" s="80">
        <v>0</v>
      </c>
      <c r="E838" s="80">
        <v>0</v>
      </c>
      <c r="F838" s="80">
        <v>0</v>
      </c>
      <c r="G838" s="80">
        <v>0</v>
      </c>
      <c r="H838" s="80">
        <v>0</v>
      </c>
      <c r="I838" s="80">
        <v>0</v>
      </c>
      <c r="J838" s="80">
        <v>0</v>
      </c>
      <c r="K838" s="80">
        <v>0</v>
      </c>
      <c r="L838" s="80">
        <v>0</v>
      </c>
      <c r="M838" s="80">
        <v>0</v>
      </c>
      <c r="N838" s="80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80">
        <v>0</v>
      </c>
      <c r="U838" s="80">
        <v>0</v>
      </c>
      <c r="V838" s="80">
        <v>0</v>
      </c>
      <c r="W838" s="80">
        <v>0</v>
      </c>
      <c r="X838" s="80">
        <v>0</v>
      </c>
      <c r="Y838" s="80">
        <v>0</v>
      </c>
      <c r="Z838" s="80">
        <v>0</v>
      </c>
      <c r="AA838" s="80">
        <v>0</v>
      </c>
      <c r="AB838" s="80">
        <v>0</v>
      </c>
      <c r="AC838" s="80">
        <v>0</v>
      </c>
      <c r="AD838" s="80">
        <v>0</v>
      </c>
      <c r="AE838" s="80">
        <v>0</v>
      </c>
      <c r="AF838" s="80">
        <v>0</v>
      </c>
      <c r="AG838" s="80">
        <v>0</v>
      </c>
      <c r="AH838" s="80">
        <v>0</v>
      </c>
      <c r="AI838" s="80">
        <v>0</v>
      </c>
      <c r="AJ838" s="80">
        <v>0</v>
      </c>
      <c r="AK838" s="80">
        <v>0</v>
      </c>
      <c r="AL838" s="80">
        <v>0</v>
      </c>
      <c r="AM838" s="80">
        <v>0</v>
      </c>
      <c r="AN838" s="80">
        <v>0</v>
      </c>
      <c r="AO838" s="80">
        <v>0</v>
      </c>
      <c r="AP838" s="80">
        <v>0</v>
      </c>
      <c r="AQ838" s="80">
        <v>0</v>
      </c>
      <c r="AR838" s="80">
        <v>0</v>
      </c>
      <c r="AS838" s="80">
        <v>0</v>
      </c>
      <c r="AT838" s="80">
        <v>0</v>
      </c>
      <c r="AU838" s="80">
        <v>0</v>
      </c>
      <c r="AV838" s="80">
        <v>0</v>
      </c>
      <c r="AW838" s="80">
        <v>0</v>
      </c>
      <c r="AX838" s="80">
        <v>0</v>
      </c>
      <c r="AY838" s="80">
        <v>0</v>
      </c>
      <c r="AZ838" s="80">
        <v>0</v>
      </c>
      <c r="BA838" s="80">
        <v>0</v>
      </c>
    </row>
    <row r="839" spans="1:53">
      <c r="A839" s="151" t="s">
        <v>958</v>
      </c>
      <c r="B839" s="80">
        <v>0</v>
      </c>
      <c r="C839" s="80">
        <v>0</v>
      </c>
      <c r="D839" s="80">
        <v>0</v>
      </c>
      <c r="E839" s="80">
        <v>0</v>
      </c>
      <c r="F839" s="80">
        <v>0</v>
      </c>
      <c r="G839" s="80">
        <v>0</v>
      </c>
      <c r="H839" s="80">
        <v>0</v>
      </c>
      <c r="I839" s="80">
        <v>0</v>
      </c>
      <c r="J839" s="80">
        <v>0</v>
      </c>
      <c r="K839" s="80">
        <v>0</v>
      </c>
      <c r="L839" s="80">
        <v>0</v>
      </c>
      <c r="M839" s="80">
        <v>0</v>
      </c>
      <c r="N839" s="80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80">
        <v>0</v>
      </c>
      <c r="U839" s="80">
        <v>0</v>
      </c>
      <c r="V839" s="80">
        <v>0</v>
      </c>
      <c r="W839" s="80">
        <v>0</v>
      </c>
      <c r="X839" s="80">
        <v>0</v>
      </c>
      <c r="Y839" s="80">
        <v>0</v>
      </c>
      <c r="Z839" s="80">
        <v>0</v>
      </c>
      <c r="AA839" s="80">
        <v>0</v>
      </c>
      <c r="AB839" s="80">
        <v>0</v>
      </c>
      <c r="AC839" s="80">
        <v>0</v>
      </c>
      <c r="AD839" s="80">
        <v>0</v>
      </c>
      <c r="AE839" s="80">
        <v>0</v>
      </c>
      <c r="AF839" s="80">
        <v>0</v>
      </c>
      <c r="AG839" s="80">
        <v>0</v>
      </c>
      <c r="AH839" s="80">
        <v>0</v>
      </c>
      <c r="AI839" s="80">
        <v>0</v>
      </c>
      <c r="AJ839" s="80">
        <v>0</v>
      </c>
      <c r="AK839" s="80">
        <v>0</v>
      </c>
      <c r="AL839" s="80">
        <v>0</v>
      </c>
      <c r="AM839" s="80">
        <v>0</v>
      </c>
      <c r="AN839" s="80">
        <v>0</v>
      </c>
      <c r="AO839" s="80">
        <v>0</v>
      </c>
      <c r="AP839" s="80">
        <v>0</v>
      </c>
      <c r="AQ839" s="80">
        <v>0</v>
      </c>
      <c r="AR839" s="80">
        <v>0</v>
      </c>
      <c r="AS839" s="80">
        <v>0</v>
      </c>
      <c r="AT839" s="80">
        <v>0</v>
      </c>
      <c r="AU839" s="80">
        <v>0</v>
      </c>
      <c r="AV839" s="80">
        <v>0</v>
      </c>
      <c r="AW839" s="80">
        <v>0</v>
      </c>
      <c r="AX839" s="80">
        <v>0</v>
      </c>
      <c r="AY839" s="80">
        <v>0</v>
      </c>
      <c r="AZ839" s="80">
        <v>0</v>
      </c>
      <c r="BA839" s="80">
        <v>0</v>
      </c>
    </row>
    <row r="840" spans="1:53">
      <c r="A840" s="151" t="s">
        <v>959</v>
      </c>
      <c r="B840" s="80">
        <v>0</v>
      </c>
      <c r="C840" s="80">
        <v>0</v>
      </c>
      <c r="D840" s="80">
        <v>0</v>
      </c>
      <c r="E840" s="80">
        <v>0</v>
      </c>
      <c r="F840" s="80">
        <v>0</v>
      </c>
      <c r="G840" s="80">
        <v>0</v>
      </c>
      <c r="H840" s="80">
        <v>0</v>
      </c>
      <c r="I840" s="80">
        <v>0</v>
      </c>
      <c r="J840" s="80">
        <v>0</v>
      </c>
      <c r="K840" s="80">
        <v>0</v>
      </c>
      <c r="L840" s="80">
        <v>0</v>
      </c>
      <c r="M840" s="80">
        <v>0</v>
      </c>
      <c r="N840" s="80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80">
        <v>0</v>
      </c>
      <c r="U840" s="80">
        <v>0</v>
      </c>
      <c r="V840" s="80">
        <v>0</v>
      </c>
      <c r="W840" s="80">
        <v>0</v>
      </c>
      <c r="X840" s="80">
        <v>0</v>
      </c>
      <c r="Y840" s="80">
        <v>0</v>
      </c>
      <c r="Z840" s="80">
        <v>0</v>
      </c>
      <c r="AA840" s="80">
        <v>0</v>
      </c>
      <c r="AB840" s="80">
        <v>0</v>
      </c>
      <c r="AC840" s="80">
        <v>0</v>
      </c>
      <c r="AD840" s="80">
        <v>0</v>
      </c>
      <c r="AE840" s="80">
        <v>0</v>
      </c>
      <c r="AF840" s="80">
        <v>0</v>
      </c>
      <c r="AG840" s="80">
        <v>0</v>
      </c>
      <c r="AH840" s="80">
        <v>0</v>
      </c>
      <c r="AI840" s="80">
        <v>0</v>
      </c>
      <c r="AJ840" s="80">
        <v>0</v>
      </c>
      <c r="AK840" s="80">
        <v>0</v>
      </c>
      <c r="AL840" s="80">
        <v>0</v>
      </c>
      <c r="AM840" s="80">
        <v>0</v>
      </c>
      <c r="AN840" s="80">
        <v>0</v>
      </c>
      <c r="AO840" s="80">
        <v>0</v>
      </c>
      <c r="AP840" s="80">
        <v>0</v>
      </c>
      <c r="AQ840" s="80">
        <v>0</v>
      </c>
      <c r="AR840" s="80">
        <v>0</v>
      </c>
      <c r="AS840" s="80">
        <v>0</v>
      </c>
      <c r="AT840" s="80">
        <v>0</v>
      </c>
      <c r="AU840" s="80">
        <v>0</v>
      </c>
      <c r="AV840" s="80">
        <v>0</v>
      </c>
      <c r="AW840" s="80">
        <v>0</v>
      </c>
      <c r="AX840" s="80">
        <v>0</v>
      </c>
      <c r="AY840" s="80">
        <v>0</v>
      </c>
      <c r="AZ840" s="80">
        <v>0</v>
      </c>
      <c r="BA840" s="80">
        <v>0</v>
      </c>
    </row>
    <row r="841" spans="1:53">
      <c r="A841" s="151" t="s">
        <v>960</v>
      </c>
      <c r="B841" s="80">
        <v>0</v>
      </c>
      <c r="C841" s="80">
        <v>0</v>
      </c>
      <c r="D841" s="80">
        <v>0</v>
      </c>
      <c r="E841" s="80">
        <v>0</v>
      </c>
      <c r="F841" s="80">
        <v>0</v>
      </c>
      <c r="G841" s="80">
        <v>0</v>
      </c>
      <c r="H841" s="80">
        <v>0</v>
      </c>
      <c r="I841" s="80">
        <v>0</v>
      </c>
      <c r="J841" s="80">
        <v>0</v>
      </c>
      <c r="K841" s="80">
        <v>0</v>
      </c>
      <c r="L841" s="80">
        <v>0</v>
      </c>
      <c r="M841" s="80">
        <v>0</v>
      </c>
      <c r="N841" s="80">
        <v>0</v>
      </c>
      <c r="O841" s="80">
        <v>0</v>
      </c>
      <c r="P841" s="80">
        <v>0</v>
      </c>
      <c r="Q841" s="80">
        <v>0</v>
      </c>
      <c r="R841" s="80">
        <v>0</v>
      </c>
      <c r="S841" s="80">
        <v>0</v>
      </c>
      <c r="T841" s="80">
        <v>0</v>
      </c>
      <c r="U841" s="80">
        <v>0</v>
      </c>
      <c r="V841" s="80">
        <v>0</v>
      </c>
      <c r="W841" s="80">
        <v>0</v>
      </c>
      <c r="X841" s="80">
        <v>0</v>
      </c>
      <c r="Y841" s="80">
        <v>0</v>
      </c>
      <c r="Z841" s="80">
        <v>0</v>
      </c>
      <c r="AA841" s="80">
        <v>0</v>
      </c>
      <c r="AB841" s="80">
        <v>0</v>
      </c>
      <c r="AC841" s="80">
        <v>0</v>
      </c>
      <c r="AD841" s="80">
        <v>0</v>
      </c>
      <c r="AE841" s="80">
        <v>0</v>
      </c>
      <c r="AF841" s="80">
        <v>0</v>
      </c>
      <c r="AG841" s="80">
        <v>0</v>
      </c>
      <c r="AH841" s="80">
        <v>0</v>
      </c>
      <c r="AI841" s="80">
        <v>0</v>
      </c>
      <c r="AJ841" s="80">
        <v>0</v>
      </c>
      <c r="AK841" s="80">
        <v>0</v>
      </c>
      <c r="AL841" s="80">
        <v>0</v>
      </c>
      <c r="AM841" s="80">
        <v>0</v>
      </c>
      <c r="AN841" s="80">
        <v>0</v>
      </c>
      <c r="AO841" s="80">
        <v>0</v>
      </c>
      <c r="AP841" s="80">
        <v>0</v>
      </c>
      <c r="AQ841" s="80">
        <v>0</v>
      </c>
      <c r="AR841" s="80">
        <v>0</v>
      </c>
      <c r="AS841" s="80">
        <v>0</v>
      </c>
      <c r="AT841" s="80">
        <v>0</v>
      </c>
      <c r="AU841" s="80">
        <v>0</v>
      </c>
      <c r="AV841" s="80">
        <v>0</v>
      </c>
      <c r="AW841" s="80">
        <v>0</v>
      </c>
      <c r="AX841" s="80">
        <v>0</v>
      </c>
      <c r="AY841" s="80">
        <v>0</v>
      </c>
      <c r="AZ841" s="80">
        <v>0</v>
      </c>
      <c r="BA841" s="80">
        <v>0</v>
      </c>
    </row>
    <row r="842" spans="1:53">
      <c r="A842" s="153" t="s">
        <v>961</v>
      </c>
      <c r="B842" s="80">
        <v>-2205578.5828932398</v>
      </c>
      <c r="C842" s="80">
        <v>-1765110.1023132601</v>
      </c>
      <c r="D842" s="80">
        <v>-1603882.65314909</v>
      </c>
      <c r="E842" s="80">
        <v>-1391780.65131226</v>
      </c>
      <c r="F842" s="80">
        <v>-1111940.1389852299</v>
      </c>
      <c r="G842" s="80">
        <v>-857480.237355049</v>
      </c>
      <c r="H842" s="80">
        <v>-598661.37657021999</v>
      </c>
      <c r="I842" s="80">
        <v>-172192.402663341</v>
      </c>
      <c r="J842" s="80">
        <v>334666.04174336098</v>
      </c>
      <c r="K842" s="80">
        <v>751881.93750477605</v>
      </c>
      <c r="L842" s="80">
        <v>620422.33115093398</v>
      </c>
      <c r="M842" s="80">
        <v>898488.59037766</v>
      </c>
      <c r="N842" s="80">
        <v>-7101167.2444649599</v>
      </c>
      <c r="O842" s="80">
        <v>502164.96</v>
      </c>
      <c r="P842" s="80">
        <v>451630.47</v>
      </c>
      <c r="Q842" s="80">
        <v>541948.44999999995</v>
      </c>
      <c r="R842" s="80">
        <v>609560.39</v>
      </c>
      <c r="S842" s="80">
        <v>680559.74</v>
      </c>
      <c r="T842" s="80">
        <v>691311.2</v>
      </c>
      <c r="U842" s="80">
        <v>688432.44</v>
      </c>
      <c r="V842" s="80">
        <v>741235.62</v>
      </c>
      <c r="W842" s="80">
        <v>885549.67</v>
      </c>
      <c r="X842" s="80">
        <v>1088806.69</v>
      </c>
      <c r="Y842" s="80">
        <v>817927.53</v>
      </c>
      <c r="Z842" s="80">
        <v>1002436.3</v>
      </c>
      <c r="AA842" s="80">
        <v>8701563.4600000009</v>
      </c>
      <c r="AB842" s="80">
        <v>502164.96</v>
      </c>
      <c r="AC842" s="80">
        <v>451630.47</v>
      </c>
      <c r="AD842" s="80">
        <v>541948.44999999995</v>
      </c>
      <c r="AE842" s="80">
        <v>609560.39</v>
      </c>
      <c r="AF842" s="80">
        <v>680559.74</v>
      </c>
      <c r="AG842" s="80">
        <v>691311.2</v>
      </c>
      <c r="AH842" s="80">
        <v>688432.44</v>
      </c>
      <c r="AI842" s="80">
        <v>741235.62</v>
      </c>
      <c r="AJ842" s="80">
        <v>885549.67</v>
      </c>
      <c r="AK842" s="80">
        <v>1088806.69</v>
      </c>
      <c r="AL842" s="80">
        <v>817927.53</v>
      </c>
      <c r="AM842" s="80">
        <v>1002436.3</v>
      </c>
      <c r="AN842" s="80">
        <v>8701563.4600000009</v>
      </c>
      <c r="AO842" s="80">
        <v>502164.96</v>
      </c>
      <c r="AP842" s="80">
        <v>451630.47</v>
      </c>
      <c r="AQ842" s="80">
        <v>541948.44999999995</v>
      </c>
      <c r="AR842" s="80">
        <v>609560.39</v>
      </c>
      <c r="AS842" s="80">
        <v>680559.74</v>
      </c>
      <c r="AT842" s="80">
        <v>691311.2</v>
      </c>
      <c r="AU842" s="80">
        <v>688432.44</v>
      </c>
      <c r="AV842" s="80">
        <v>741235.62</v>
      </c>
      <c r="AW842" s="80">
        <v>885549.67</v>
      </c>
      <c r="AX842" s="80">
        <v>1088806.69</v>
      </c>
      <c r="AY842" s="80">
        <v>817927.53</v>
      </c>
      <c r="AZ842" s="80">
        <v>1002436.3</v>
      </c>
      <c r="BA842" s="80">
        <v>8701563.4600000009</v>
      </c>
    </row>
    <row r="843" spans="1:53" ht="10.8" thickBot="1">
      <c r="A843" s="152" t="s">
        <v>962</v>
      </c>
    </row>
    <row r="844" spans="1:53">
      <c r="A844" s="151" t="s">
        <v>963</v>
      </c>
      <c r="B844" s="80">
        <v>0</v>
      </c>
      <c r="C844" s="80">
        <v>0</v>
      </c>
      <c r="D844" s="80">
        <v>0</v>
      </c>
      <c r="E844" s="80">
        <v>0</v>
      </c>
      <c r="F844" s="80">
        <v>0</v>
      </c>
      <c r="G844" s="80">
        <v>0</v>
      </c>
      <c r="H844" s="80">
        <v>0</v>
      </c>
      <c r="I844" s="80">
        <v>0</v>
      </c>
      <c r="J844" s="80">
        <v>0</v>
      </c>
      <c r="K844" s="80">
        <v>0</v>
      </c>
      <c r="L844" s="80">
        <v>0</v>
      </c>
      <c r="M844" s="80">
        <v>0</v>
      </c>
      <c r="N844" s="80">
        <v>0</v>
      </c>
      <c r="O844" s="80">
        <v>0</v>
      </c>
      <c r="P844" s="80">
        <v>0</v>
      </c>
      <c r="Q844" s="80">
        <v>0</v>
      </c>
      <c r="R844" s="80">
        <v>0</v>
      </c>
      <c r="S844" s="80">
        <v>0</v>
      </c>
      <c r="T844" s="80">
        <v>0</v>
      </c>
      <c r="U844" s="80">
        <v>0</v>
      </c>
      <c r="V844" s="80">
        <v>0</v>
      </c>
      <c r="W844" s="80">
        <v>0</v>
      </c>
      <c r="X844" s="80">
        <v>0</v>
      </c>
      <c r="Y844" s="80">
        <v>0</v>
      </c>
      <c r="Z844" s="80">
        <v>0</v>
      </c>
      <c r="AA844" s="80">
        <v>0</v>
      </c>
      <c r="AB844" s="80">
        <v>0</v>
      </c>
      <c r="AC844" s="80">
        <v>0</v>
      </c>
      <c r="AD844" s="80">
        <v>0</v>
      </c>
      <c r="AE844" s="80">
        <v>0</v>
      </c>
      <c r="AF844" s="80">
        <v>0</v>
      </c>
      <c r="AG844" s="80">
        <v>0</v>
      </c>
      <c r="AH844" s="80">
        <v>0</v>
      </c>
      <c r="AI844" s="80">
        <v>0</v>
      </c>
      <c r="AJ844" s="80">
        <v>0</v>
      </c>
      <c r="AK844" s="80">
        <v>0</v>
      </c>
      <c r="AL844" s="80">
        <v>0</v>
      </c>
      <c r="AM844" s="80">
        <v>0</v>
      </c>
      <c r="AN844" s="80">
        <v>0</v>
      </c>
      <c r="AO844" s="80">
        <v>0</v>
      </c>
      <c r="AP844" s="80">
        <v>0</v>
      </c>
      <c r="AQ844" s="80">
        <v>0</v>
      </c>
      <c r="AR844" s="80">
        <v>0</v>
      </c>
      <c r="AS844" s="80">
        <v>0</v>
      </c>
      <c r="AT844" s="80">
        <v>0</v>
      </c>
      <c r="AU844" s="80">
        <v>0</v>
      </c>
      <c r="AV844" s="80">
        <v>0</v>
      </c>
      <c r="AW844" s="80">
        <v>0</v>
      </c>
      <c r="AX844" s="80">
        <v>0</v>
      </c>
      <c r="AY844" s="80">
        <v>0</v>
      </c>
      <c r="AZ844" s="80">
        <v>0</v>
      </c>
      <c r="BA844" s="80">
        <v>0</v>
      </c>
    </row>
    <row r="845" spans="1:53">
      <c r="A845" s="151" t="s">
        <v>964</v>
      </c>
      <c r="B845" s="80">
        <v>0</v>
      </c>
      <c r="C845" s="80">
        <v>0</v>
      </c>
      <c r="D845" s="80">
        <v>0</v>
      </c>
      <c r="E845" s="80">
        <v>0</v>
      </c>
      <c r="F845" s="80">
        <v>0</v>
      </c>
      <c r="G845" s="80">
        <v>0</v>
      </c>
      <c r="H845" s="80">
        <v>0</v>
      </c>
      <c r="I845" s="80">
        <v>0</v>
      </c>
      <c r="J845" s="80">
        <v>0</v>
      </c>
      <c r="K845" s="80">
        <v>0</v>
      </c>
      <c r="L845" s="80">
        <v>0</v>
      </c>
      <c r="M845" s="80">
        <v>0</v>
      </c>
      <c r="N845" s="80">
        <v>0</v>
      </c>
      <c r="O845" s="80">
        <v>0</v>
      </c>
      <c r="P845" s="80">
        <v>0</v>
      </c>
      <c r="Q845" s="80">
        <v>0</v>
      </c>
      <c r="R845" s="80">
        <v>0</v>
      </c>
      <c r="S845" s="80">
        <v>0</v>
      </c>
      <c r="T845" s="80">
        <v>0</v>
      </c>
      <c r="U845" s="80">
        <v>0</v>
      </c>
      <c r="V845" s="80">
        <v>0</v>
      </c>
      <c r="W845" s="80">
        <v>0</v>
      </c>
      <c r="X845" s="80">
        <v>0</v>
      </c>
      <c r="Y845" s="80">
        <v>0</v>
      </c>
      <c r="Z845" s="80">
        <v>0</v>
      </c>
      <c r="AA845" s="80">
        <v>0</v>
      </c>
      <c r="AB845" s="80">
        <v>0</v>
      </c>
      <c r="AC845" s="80">
        <v>0</v>
      </c>
      <c r="AD845" s="80">
        <v>0</v>
      </c>
      <c r="AE845" s="80">
        <v>0</v>
      </c>
      <c r="AF845" s="80">
        <v>0</v>
      </c>
      <c r="AG845" s="80">
        <v>0</v>
      </c>
      <c r="AH845" s="80">
        <v>0</v>
      </c>
      <c r="AI845" s="80">
        <v>0</v>
      </c>
      <c r="AJ845" s="80">
        <v>0</v>
      </c>
      <c r="AK845" s="80">
        <v>0</v>
      </c>
      <c r="AL845" s="80">
        <v>0</v>
      </c>
      <c r="AM845" s="80">
        <v>0</v>
      </c>
      <c r="AN845" s="80">
        <v>0</v>
      </c>
      <c r="AO845" s="80">
        <v>0</v>
      </c>
      <c r="AP845" s="80">
        <v>0</v>
      </c>
      <c r="AQ845" s="80">
        <v>0</v>
      </c>
      <c r="AR845" s="80">
        <v>0</v>
      </c>
      <c r="AS845" s="80">
        <v>0</v>
      </c>
      <c r="AT845" s="80">
        <v>0</v>
      </c>
      <c r="AU845" s="80">
        <v>0</v>
      </c>
      <c r="AV845" s="80">
        <v>0</v>
      </c>
      <c r="AW845" s="80">
        <v>0</v>
      </c>
      <c r="AX845" s="80">
        <v>0</v>
      </c>
      <c r="AY845" s="80">
        <v>0</v>
      </c>
      <c r="AZ845" s="80">
        <v>0</v>
      </c>
      <c r="BA845" s="80">
        <v>0</v>
      </c>
    </row>
    <row r="846" spans="1:53">
      <c r="A846" s="151" t="s">
        <v>965</v>
      </c>
      <c r="B846" s="80">
        <v>0</v>
      </c>
      <c r="C846" s="80">
        <v>0</v>
      </c>
      <c r="D846" s="80">
        <v>0</v>
      </c>
      <c r="E846" s="80">
        <v>0</v>
      </c>
      <c r="F846" s="80">
        <v>0</v>
      </c>
      <c r="G846" s="80">
        <v>0</v>
      </c>
      <c r="H846" s="80">
        <v>0</v>
      </c>
      <c r="I846" s="80">
        <v>0</v>
      </c>
      <c r="J846" s="80">
        <v>0</v>
      </c>
      <c r="K846" s="80">
        <v>0</v>
      </c>
      <c r="L846" s="80">
        <v>0</v>
      </c>
      <c r="M846" s="80">
        <v>0</v>
      </c>
      <c r="N846" s="80">
        <v>0</v>
      </c>
      <c r="O846" s="80">
        <v>0</v>
      </c>
      <c r="P846" s="80">
        <v>0</v>
      </c>
      <c r="Q846" s="80">
        <v>0</v>
      </c>
      <c r="R846" s="80">
        <v>0</v>
      </c>
      <c r="S846" s="80">
        <v>0</v>
      </c>
      <c r="T846" s="80">
        <v>0</v>
      </c>
      <c r="U846" s="80">
        <v>0</v>
      </c>
      <c r="V846" s="80">
        <v>0</v>
      </c>
      <c r="W846" s="80">
        <v>0</v>
      </c>
      <c r="X846" s="80">
        <v>0</v>
      </c>
      <c r="Y846" s="80">
        <v>0</v>
      </c>
      <c r="Z846" s="80">
        <v>0</v>
      </c>
      <c r="AA846" s="80">
        <v>0</v>
      </c>
      <c r="AB846" s="80">
        <v>0</v>
      </c>
      <c r="AC846" s="80">
        <v>0</v>
      </c>
      <c r="AD846" s="80">
        <v>0</v>
      </c>
      <c r="AE846" s="80">
        <v>0</v>
      </c>
      <c r="AF846" s="80">
        <v>0</v>
      </c>
      <c r="AG846" s="80">
        <v>0</v>
      </c>
      <c r="AH846" s="80">
        <v>0</v>
      </c>
      <c r="AI846" s="80">
        <v>0</v>
      </c>
      <c r="AJ846" s="80">
        <v>0</v>
      </c>
      <c r="AK846" s="80">
        <v>0</v>
      </c>
      <c r="AL846" s="80">
        <v>0</v>
      </c>
      <c r="AM846" s="80">
        <v>0</v>
      </c>
      <c r="AN846" s="80">
        <v>0</v>
      </c>
      <c r="AO846" s="80">
        <v>0</v>
      </c>
      <c r="AP846" s="80">
        <v>0</v>
      </c>
      <c r="AQ846" s="80">
        <v>0</v>
      </c>
      <c r="AR846" s="80">
        <v>0</v>
      </c>
      <c r="AS846" s="80">
        <v>0</v>
      </c>
      <c r="AT846" s="80">
        <v>0</v>
      </c>
      <c r="AU846" s="80">
        <v>0</v>
      </c>
      <c r="AV846" s="80">
        <v>0</v>
      </c>
      <c r="AW846" s="80">
        <v>0</v>
      </c>
      <c r="AX846" s="80">
        <v>0</v>
      </c>
      <c r="AY846" s="80">
        <v>0</v>
      </c>
      <c r="AZ846" s="80">
        <v>0</v>
      </c>
      <c r="BA846" s="80">
        <v>0</v>
      </c>
    </row>
    <row r="847" spans="1:53">
      <c r="A847" s="151" t="s">
        <v>966</v>
      </c>
      <c r="B847" s="80">
        <v>0</v>
      </c>
      <c r="C847" s="80">
        <v>0</v>
      </c>
      <c r="D847" s="80">
        <v>0</v>
      </c>
      <c r="E847" s="80">
        <v>0</v>
      </c>
      <c r="F847" s="80">
        <v>0</v>
      </c>
      <c r="G847" s="80">
        <v>0</v>
      </c>
      <c r="H847" s="80">
        <v>0</v>
      </c>
      <c r="I847" s="80">
        <v>0</v>
      </c>
      <c r="J847" s="80">
        <v>0</v>
      </c>
      <c r="K847" s="80">
        <v>0</v>
      </c>
      <c r="L847" s="80">
        <v>0</v>
      </c>
      <c r="M847" s="80">
        <v>0</v>
      </c>
      <c r="N847" s="80">
        <v>0</v>
      </c>
      <c r="O847" s="80">
        <v>0</v>
      </c>
      <c r="P847" s="80">
        <v>0</v>
      </c>
      <c r="Q847" s="80">
        <v>0</v>
      </c>
      <c r="R847" s="80">
        <v>0</v>
      </c>
      <c r="S847" s="80">
        <v>0</v>
      </c>
      <c r="T847" s="80">
        <v>0</v>
      </c>
      <c r="U847" s="80">
        <v>0</v>
      </c>
      <c r="V847" s="80">
        <v>0</v>
      </c>
      <c r="W847" s="80">
        <v>0</v>
      </c>
      <c r="X847" s="80">
        <v>0</v>
      </c>
      <c r="Y847" s="80">
        <v>0</v>
      </c>
      <c r="Z847" s="80">
        <v>0</v>
      </c>
      <c r="AA847" s="80">
        <v>0</v>
      </c>
      <c r="AB847" s="80">
        <v>0</v>
      </c>
      <c r="AC847" s="80">
        <v>0</v>
      </c>
      <c r="AD847" s="80">
        <v>0</v>
      </c>
      <c r="AE847" s="80">
        <v>0</v>
      </c>
      <c r="AF847" s="80">
        <v>0</v>
      </c>
      <c r="AG847" s="80">
        <v>0</v>
      </c>
      <c r="AH847" s="80">
        <v>0</v>
      </c>
      <c r="AI847" s="80">
        <v>0</v>
      </c>
      <c r="AJ847" s="80">
        <v>0</v>
      </c>
      <c r="AK847" s="80">
        <v>0</v>
      </c>
      <c r="AL847" s="80">
        <v>0</v>
      </c>
      <c r="AM847" s="80">
        <v>0</v>
      </c>
      <c r="AN847" s="80">
        <v>0</v>
      </c>
      <c r="AO847" s="80">
        <v>0</v>
      </c>
      <c r="AP847" s="80">
        <v>0</v>
      </c>
      <c r="AQ847" s="80">
        <v>0</v>
      </c>
      <c r="AR847" s="80">
        <v>0</v>
      </c>
      <c r="AS847" s="80">
        <v>0</v>
      </c>
      <c r="AT847" s="80">
        <v>0</v>
      </c>
      <c r="AU847" s="80">
        <v>0</v>
      </c>
      <c r="AV847" s="80">
        <v>0</v>
      </c>
      <c r="AW847" s="80">
        <v>0</v>
      </c>
      <c r="AX847" s="80">
        <v>0</v>
      </c>
      <c r="AY847" s="80">
        <v>0</v>
      </c>
      <c r="AZ847" s="80">
        <v>0</v>
      </c>
      <c r="BA847" s="80">
        <v>0</v>
      </c>
    </row>
    <row r="848" spans="1:53">
      <c r="A848" s="151" t="s">
        <v>967</v>
      </c>
    </row>
    <row r="849" spans="1:53">
      <c r="A849" s="151" t="s">
        <v>968</v>
      </c>
      <c r="B849" s="80">
        <v>-8693061.1684713997</v>
      </c>
      <c r="C849" s="80">
        <v>-8862041.2992000394</v>
      </c>
      <c r="D849" s="80">
        <v>-8545793.7884957399</v>
      </c>
      <c r="E849" s="80">
        <v>-7865199.0922107203</v>
      </c>
      <c r="F849" s="80">
        <v>-5769564.1752810897</v>
      </c>
      <c r="G849" s="80">
        <v>-3718801.2473516902</v>
      </c>
      <c r="H849" s="80">
        <v>-2562304.0537856701</v>
      </c>
      <c r="I849" s="80">
        <v>-2810346.1822759099</v>
      </c>
      <c r="J849" s="80">
        <v>-3409681.1902800798</v>
      </c>
      <c r="K849" s="80">
        <v>-5176610.9371210402</v>
      </c>
      <c r="L849" s="80">
        <v>-7688435.5888950499</v>
      </c>
      <c r="M849" s="80">
        <v>-5949830.32666797</v>
      </c>
      <c r="N849" s="80">
        <v>-71051669.050036401</v>
      </c>
      <c r="O849" s="80">
        <v>-3187265.2666213</v>
      </c>
      <c r="P849" s="80">
        <v>-3268715.7392010698</v>
      </c>
      <c r="Q849" s="80">
        <v>-3186278.9480107999</v>
      </c>
      <c r="R849" s="80">
        <v>-3151466.2426163601</v>
      </c>
      <c r="S849" s="80">
        <v>-3085169.0456182202</v>
      </c>
      <c r="T849" s="80">
        <v>-3438984.18357149</v>
      </c>
      <c r="U849" s="80">
        <v>-3832838.9673726801</v>
      </c>
      <c r="V849" s="80">
        <v>-3856639.0300271502</v>
      </c>
      <c r="W849" s="80">
        <v>-3855961.4014571202</v>
      </c>
      <c r="X849" s="80">
        <v>-3825167.9601734299</v>
      </c>
      <c r="Y849" s="80">
        <v>-3693434.0533310398</v>
      </c>
      <c r="Z849" s="80">
        <v>-8010551.0868244404</v>
      </c>
      <c r="AA849" s="80">
        <v>-46392471.924825102</v>
      </c>
      <c r="AB849" s="80">
        <v>-2870220.7667285502</v>
      </c>
      <c r="AC849" s="80">
        <v>-2948920.8296220601</v>
      </c>
      <c r="AD849" s="80">
        <v>-2882369.2304381202</v>
      </c>
      <c r="AE849" s="80">
        <v>-2864254.58414244</v>
      </c>
      <c r="AF849" s="80">
        <v>-2815228.4231936801</v>
      </c>
      <c r="AG849" s="80">
        <v>-3181121.0996225402</v>
      </c>
      <c r="AH849" s="80">
        <v>-3623216.7133036801</v>
      </c>
      <c r="AI849" s="80">
        <v>-3713994.6278738901</v>
      </c>
      <c r="AJ849" s="80">
        <v>-3623999.4338487401</v>
      </c>
      <c r="AK849" s="80">
        <v>-3510323.5032693199</v>
      </c>
      <c r="AL849" s="80">
        <v>-3411605.94730228</v>
      </c>
      <c r="AM849" s="80">
        <v>-8832059.7499472704</v>
      </c>
      <c r="AN849" s="80">
        <v>-44277314.909292601</v>
      </c>
      <c r="AO849" s="80">
        <v>-3266468.2641493501</v>
      </c>
      <c r="AP849" s="80">
        <v>-3364793.4126189202</v>
      </c>
      <c r="AQ849" s="80">
        <v>-2870403.8044365598</v>
      </c>
      <c r="AR849" s="80">
        <v>-2836629.1061810399</v>
      </c>
      <c r="AS849" s="80">
        <v>-2771128.24643054</v>
      </c>
      <c r="AT849" s="80">
        <v>-2927398.0089856102</v>
      </c>
      <c r="AU849" s="80">
        <v>-3194331.4993428802</v>
      </c>
      <c r="AV849" s="80">
        <v>-3319102.6930312999</v>
      </c>
      <c r="AW849" s="80">
        <v>-3464426.4181007398</v>
      </c>
      <c r="AX849" s="80">
        <v>-3557562.0838145399</v>
      </c>
      <c r="AY849" s="80">
        <v>-3424942.43112671</v>
      </c>
      <c r="AZ849" s="80">
        <v>-9226970.0329723302</v>
      </c>
      <c r="BA849" s="80">
        <v>-44224156.001190498</v>
      </c>
    </row>
    <row r="850" spans="1:53" ht="10.8" thickBot="1">
      <c r="A850" s="152" t="s">
        <v>969</v>
      </c>
    </row>
    <row r="851" spans="1:53">
      <c r="A851" s="153" t="s">
        <v>970</v>
      </c>
    </row>
    <row r="852" spans="1:53">
      <c r="A852" s="151" t="s">
        <v>971</v>
      </c>
      <c r="B852" s="80">
        <v>388603.78935353499</v>
      </c>
      <c r="C852" s="80">
        <v>432432.53898039798</v>
      </c>
      <c r="D852" s="80">
        <v>411604.96747591201</v>
      </c>
      <c r="E852" s="80">
        <v>370816.20599625201</v>
      </c>
      <c r="F852" s="80">
        <v>252214.93057259699</v>
      </c>
      <c r="G852" s="80">
        <v>136170.87822650699</v>
      </c>
      <c r="H852" s="80">
        <v>69265.095190662105</v>
      </c>
      <c r="I852" s="80">
        <v>79794.142599614497</v>
      </c>
      <c r="J852" s="80">
        <v>109500.427244406</v>
      </c>
      <c r="K852" s="80">
        <v>231419.42834896999</v>
      </c>
      <c r="L852" s="80">
        <v>367257.33860403299</v>
      </c>
      <c r="M852" s="80">
        <v>303735.58186203998</v>
      </c>
      <c r="N852" s="80">
        <v>3152815.3244549301</v>
      </c>
      <c r="O852" s="80">
        <v>150669.42878270999</v>
      </c>
      <c r="P852" s="80">
        <v>154250.50788955699</v>
      </c>
      <c r="Q852" s="80">
        <v>148945.809675942</v>
      </c>
      <c r="R852" s="80">
        <v>146250.63132628001</v>
      </c>
      <c r="S852" s="80">
        <v>141866.76597282599</v>
      </c>
      <c r="T852" s="80">
        <v>160606.98259111101</v>
      </c>
      <c r="U852" s="80">
        <v>181474.743385176</v>
      </c>
      <c r="V852" s="80">
        <v>181991.679566037</v>
      </c>
      <c r="W852" s="80">
        <v>181109.37925319301</v>
      </c>
      <c r="X852" s="80">
        <v>178602.45580344301</v>
      </c>
      <c r="Y852" s="80">
        <v>170680.74904350599</v>
      </c>
      <c r="Z852" s="80">
        <v>434621.92046415398</v>
      </c>
      <c r="AA852" s="80">
        <v>2231071.0537539301</v>
      </c>
      <c r="AB852" s="80">
        <v>151953.103710531</v>
      </c>
      <c r="AC852" s="80">
        <v>155360.75483286701</v>
      </c>
      <c r="AD852" s="80">
        <v>150006.243725921</v>
      </c>
      <c r="AE852" s="80">
        <v>147294.60147060701</v>
      </c>
      <c r="AF852" s="80">
        <v>142861.398014181</v>
      </c>
      <c r="AG852" s="80">
        <v>161227.03465847799</v>
      </c>
      <c r="AH852" s="80">
        <v>183761.86505626599</v>
      </c>
      <c r="AI852" s="80">
        <v>186951.97852711999</v>
      </c>
      <c r="AJ852" s="80">
        <v>180177.047968186</v>
      </c>
      <c r="AK852" s="80">
        <v>172076.87029804601</v>
      </c>
      <c r="AL852" s="80">
        <v>164776.309061935</v>
      </c>
      <c r="AM852" s="80">
        <v>461006.78672177001</v>
      </c>
      <c r="AN852" s="80">
        <v>2257453.99404591</v>
      </c>
      <c r="AO852" s="80">
        <v>154090.94335060799</v>
      </c>
      <c r="AP852" s="80">
        <v>157587.30926513599</v>
      </c>
      <c r="AQ852" s="80">
        <v>152193.111773499</v>
      </c>
      <c r="AR852" s="80">
        <v>149476.62735213299</v>
      </c>
      <c r="AS852" s="80">
        <v>145004.51109599299</v>
      </c>
      <c r="AT852" s="80">
        <v>152718.95250779201</v>
      </c>
      <c r="AU852" s="80">
        <v>166508.93690004101</v>
      </c>
      <c r="AV852" s="80">
        <v>172468.89552383701</v>
      </c>
      <c r="AW852" s="80">
        <v>179548.00457552</v>
      </c>
      <c r="AX852" s="80">
        <v>183745.39024402699</v>
      </c>
      <c r="AY852" s="80">
        <v>175514.709955859</v>
      </c>
      <c r="AZ852" s="80">
        <v>493677.95985923801</v>
      </c>
      <c r="BA852" s="80">
        <v>2282535.3524036799</v>
      </c>
    </row>
    <row r="853" spans="1:53">
      <c r="A853" s="151" t="s">
        <v>972</v>
      </c>
      <c r="B853" s="80">
        <v>1402153.1272219799</v>
      </c>
      <c r="C853" s="80">
        <v>1560295.2247392701</v>
      </c>
      <c r="D853" s="80">
        <v>1485145.5599199</v>
      </c>
      <c r="E853" s="80">
        <v>1337972.2923628399</v>
      </c>
      <c r="F853" s="80">
        <v>910037.32676603401</v>
      </c>
      <c r="G853" s="80">
        <v>491329.28698273498</v>
      </c>
      <c r="H853" s="80">
        <v>249921.05710157999</v>
      </c>
      <c r="I853" s="80">
        <v>287911.77452533599</v>
      </c>
      <c r="J853" s="80">
        <v>395097.450666408</v>
      </c>
      <c r="K853" s="80">
        <v>835003.37374278402</v>
      </c>
      <c r="L853" s="80">
        <v>1325131.2517449099</v>
      </c>
      <c r="M853" s="80">
        <v>1095933.2040094901</v>
      </c>
      <c r="N853" s="80">
        <v>11375930.929783201</v>
      </c>
      <c r="O853" s="80">
        <v>543642.69348961802</v>
      </c>
      <c r="P853" s="80">
        <v>556563.87801241002</v>
      </c>
      <c r="Q853" s="80">
        <v>537423.56236710399</v>
      </c>
      <c r="R853" s="80">
        <v>527698.86884909705</v>
      </c>
      <c r="S853" s="80">
        <v>511881.085587407</v>
      </c>
      <c r="T853" s="80">
        <v>579499.19445829</v>
      </c>
      <c r="U853" s="80">
        <v>654793.86954160302</v>
      </c>
      <c r="V853" s="80">
        <v>656659.06927054795</v>
      </c>
      <c r="W853" s="80">
        <v>653475.56932356604</v>
      </c>
      <c r="X853" s="80">
        <v>644430.13371260802</v>
      </c>
      <c r="Y853" s="80">
        <v>615847.17541243206</v>
      </c>
      <c r="Z853" s="80">
        <v>1568194.91120202</v>
      </c>
      <c r="AA853" s="80">
        <v>8050110.0112267099</v>
      </c>
      <c r="AB853" s="80">
        <v>548274.42602463497</v>
      </c>
      <c r="AC853" s="80">
        <v>560569.85084695497</v>
      </c>
      <c r="AD853" s="80">
        <v>541249.80122561904</v>
      </c>
      <c r="AE853" s="80">
        <v>531465.70294258394</v>
      </c>
      <c r="AF853" s="80">
        <v>515469.89883480599</v>
      </c>
      <c r="AG853" s="80">
        <v>581736.45505409304</v>
      </c>
      <c r="AH853" s="80">
        <v>663046.22037120105</v>
      </c>
      <c r="AI853" s="80">
        <v>674556.72979467199</v>
      </c>
      <c r="AJ853" s="80">
        <v>650111.54853248305</v>
      </c>
      <c r="AK853" s="80">
        <v>620884.63473904296</v>
      </c>
      <c r="AL853" s="80">
        <v>594542.88242438203</v>
      </c>
      <c r="AM853" s="80">
        <v>1663396.30590791</v>
      </c>
      <c r="AN853" s="80">
        <v>8145304.4566983897</v>
      </c>
      <c r="AO853" s="80">
        <v>555988.14014414896</v>
      </c>
      <c r="AP853" s="80">
        <v>568603.66406665999</v>
      </c>
      <c r="AQ853" s="80">
        <v>549140.41875365505</v>
      </c>
      <c r="AR853" s="80">
        <v>539338.84905510698</v>
      </c>
      <c r="AS853" s="80">
        <v>523202.64049090497</v>
      </c>
      <c r="AT853" s="80">
        <v>551037.74773038703</v>
      </c>
      <c r="AU853" s="80">
        <v>600794.51868751203</v>
      </c>
      <c r="AV853" s="80">
        <v>622299.133031009</v>
      </c>
      <c r="AW853" s="80">
        <v>647841.84560021805</v>
      </c>
      <c r="AX853" s="80">
        <v>662986.77625322097</v>
      </c>
      <c r="AY853" s="80">
        <v>633288.98528618796</v>
      </c>
      <c r="AZ853" s="80">
        <v>1781279.83880119</v>
      </c>
      <c r="BA853" s="80">
        <v>8235802.5579002099</v>
      </c>
    </row>
    <row r="854" spans="1:53">
      <c r="A854" s="151" t="s">
        <v>973</v>
      </c>
      <c r="B854" s="80">
        <v>50394.477299999999</v>
      </c>
      <c r="C854" s="80">
        <v>50394.477299999999</v>
      </c>
      <c r="D854" s="80">
        <v>50394.477299999999</v>
      </c>
      <c r="E854" s="80">
        <v>50394.477299999999</v>
      </c>
      <c r="F854" s="80">
        <v>50394.477299999999</v>
      </c>
      <c r="G854" s="80">
        <v>50394.477299999999</v>
      </c>
      <c r="H854" s="80">
        <v>50394.477299999999</v>
      </c>
      <c r="I854" s="80">
        <v>50394.477299999999</v>
      </c>
      <c r="J854" s="80">
        <v>50394.477299999999</v>
      </c>
      <c r="K854" s="80">
        <v>50394.477299999999</v>
      </c>
      <c r="L854" s="80">
        <v>50394.477299999999</v>
      </c>
      <c r="M854" s="80">
        <v>50394.477299999999</v>
      </c>
      <c r="N854" s="80">
        <v>604733.72759999998</v>
      </c>
      <c r="O854" s="80">
        <v>50394.477299999999</v>
      </c>
      <c r="P854" s="80">
        <v>50394.477299999999</v>
      </c>
      <c r="Q854" s="80">
        <v>50394.477299999999</v>
      </c>
      <c r="R854" s="80">
        <v>50394.477299999999</v>
      </c>
      <c r="S854" s="80">
        <v>50394.477299999999</v>
      </c>
      <c r="T854" s="80">
        <v>50394.477299999999</v>
      </c>
      <c r="U854" s="80">
        <v>50394.477299999999</v>
      </c>
      <c r="V854" s="80">
        <v>50394.477299999999</v>
      </c>
      <c r="W854" s="80">
        <v>50394.477299999999</v>
      </c>
      <c r="X854" s="80">
        <v>50394.477299999999</v>
      </c>
      <c r="Y854" s="80">
        <v>50394.477299999999</v>
      </c>
      <c r="Z854" s="80">
        <v>50394.477299999999</v>
      </c>
      <c r="AA854" s="80">
        <v>604733.72759999998</v>
      </c>
      <c r="AB854" s="80">
        <v>50394.477299999999</v>
      </c>
      <c r="AC854" s="80">
        <v>50394.477299999999</v>
      </c>
      <c r="AD854" s="80">
        <v>50394.477299999999</v>
      </c>
      <c r="AE854" s="80">
        <v>50394.477299999999</v>
      </c>
      <c r="AF854" s="80">
        <v>50394.477299999999</v>
      </c>
      <c r="AG854" s="80">
        <v>50394.477299999999</v>
      </c>
      <c r="AH854" s="80">
        <v>50394.477299999999</v>
      </c>
      <c r="AI854" s="80">
        <v>50394.477299999999</v>
      </c>
      <c r="AJ854" s="80">
        <v>50394.477299999999</v>
      </c>
      <c r="AK854" s="80">
        <v>50394.477299999999</v>
      </c>
      <c r="AL854" s="80">
        <v>50394.477299999999</v>
      </c>
      <c r="AM854" s="80">
        <v>50394.477299999999</v>
      </c>
      <c r="AN854" s="80">
        <v>604733.72759999998</v>
      </c>
      <c r="AO854" s="80">
        <v>50394.477299999999</v>
      </c>
      <c r="AP854" s="80">
        <v>50394.477299999999</v>
      </c>
      <c r="AQ854" s="80">
        <v>50394.477299999999</v>
      </c>
      <c r="AR854" s="80">
        <v>50394.477299999999</v>
      </c>
      <c r="AS854" s="80">
        <v>50394.477299999999</v>
      </c>
      <c r="AT854" s="80">
        <v>50394.477299999999</v>
      </c>
      <c r="AU854" s="80">
        <v>50394.477299999999</v>
      </c>
      <c r="AV854" s="80">
        <v>50394.477299999999</v>
      </c>
      <c r="AW854" s="80">
        <v>50394.477299999999</v>
      </c>
      <c r="AX854" s="80">
        <v>50394.477299999999</v>
      </c>
      <c r="AY854" s="80">
        <v>50394.477299999999</v>
      </c>
      <c r="AZ854" s="80">
        <v>50394.477299999999</v>
      </c>
      <c r="BA854" s="80">
        <v>604733.72759999998</v>
      </c>
    </row>
    <row r="855" spans="1:53">
      <c r="A855" s="151" t="s">
        <v>974</v>
      </c>
      <c r="B855" s="80">
        <v>0</v>
      </c>
      <c r="C855" s="80">
        <v>0</v>
      </c>
      <c r="D855" s="80">
        <v>0</v>
      </c>
      <c r="E855" s="80">
        <v>0</v>
      </c>
      <c r="F855" s="80">
        <v>0</v>
      </c>
      <c r="G855" s="80">
        <v>0</v>
      </c>
      <c r="H855" s="80">
        <v>0</v>
      </c>
      <c r="I855" s="80">
        <v>0</v>
      </c>
      <c r="J855" s="80">
        <v>0</v>
      </c>
      <c r="K855" s="80">
        <v>0</v>
      </c>
      <c r="L855" s="80">
        <v>0</v>
      </c>
      <c r="M855" s="80">
        <v>0</v>
      </c>
      <c r="N855" s="80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80">
        <v>0</v>
      </c>
      <c r="U855" s="80">
        <v>0</v>
      </c>
      <c r="V855" s="80">
        <v>0</v>
      </c>
      <c r="W855" s="80">
        <v>0</v>
      </c>
      <c r="X855" s="80">
        <v>0</v>
      </c>
      <c r="Y855" s="80">
        <v>0</v>
      </c>
      <c r="Z855" s="80">
        <v>0</v>
      </c>
      <c r="AA855" s="80">
        <v>0</v>
      </c>
      <c r="AB855" s="80">
        <v>0</v>
      </c>
      <c r="AC855" s="80">
        <v>0</v>
      </c>
      <c r="AD855" s="80">
        <v>0</v>
      </c>
      <c r="AE855" s="80">
        <v>0</v>
      </c>
      <c r="AF855" s="80">
        <v>0</v>
      </c>
      <c r="AG855" s="80">
        <v>0</v>
      </c>
      <c r="AH855" s="80">
        <v>0</v>
      </c>
      <c r="AI855" s="80">
        <v>0</v>
      </c>
      <c r="AJ855" s="80">
        <v>0</v>
      </c>
      <c r="AK855" s="80">
        <v>0</v>
      </c>
      <c r="AL855" s="80">
        <v>0</v>
      </c>
      <c r="AM855" s="80">
        <v>0</v>
      </c>
      <c r="AN855" s="80">
        <v>0</v>
      </c>
      <c r="AO855" s="80">
        <v>0</v>
      </c>
      <c r="AP855" s="80">
        <v>0</v>
      </c>
      <c r="AQ855" s="80">
        <v>0</v>
      </c>
      <c r="AR855" s="80">
        <v>0</v>
      </c>
      <c r="AS855" s="80">
        <v>0</v>
      </c>
      <c r="AT855" s="80">
        <v>0</v>
      </c>
      <c r="AU855" s="80">
        <v>0</v>
      </c>
      <c r="AV855" s="80">
        <v>0</v>
      </c>
      <c r="AW855" s="80">
        <v>0</v>
      </c>
      <c r="AX855" s="80">
        <v>0</v>
      </c>
      <c r="AY855" s="80">
        <v>0</v>
      </c>
      <c r="AZ855" s="80">
        <v>0</v>
      </c>
      <c r="BA855" s="80">
        <v>0</v>
      </c>
    </row>
    <row r="856" spans="1:53">
      <c r="A856" s="151" t="s">
        <v>975</v>
      </c>
      <c r="B856" s="80">
        <v>0</v>
      </c>
      <c r="C856" s="80">
        <v>0</v>
      </c>
      <c r="D856" s="80">
        <v>0</v>
      </c>
      <c r="E856" s="80">
        <v>0</v>
      </c>
      <c r="F856" s="80">
        <v>0</v>
      </c>
      <c r="G856" s="80">
        <v>0</v>
      </c>
      <c r="H856" s="80">
        <v>0</v>
      </c>
      <c r="I856" s="80">
        <v>0</v>
      </c>
      <c r="J856" s="80">
        <v>0</v>
      </c>
      <c r="K856" s="80">
        <v>0</v>
      </c>
      <c r="L856" s="80">
        <v>0</v>
      </c>
      <c r="M856" s="80">
        <v>0</v>
      </c>
      <c r="N856" s="80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80">
        <v>0</v>
      </c>
      <c r="U856" s="80">
        <v>0</v>
      </c>
      <c r="V856" s="80">
        <v>0</v>
      </c>
      <c r="W856" s="80">
        <v>0</v>
      </c>
      <c r="X856" s="80">
        <v>0</v>
      </c>
      <c r="Y856" s="80">
        <v>0</v>
      </c>
      <c r="Z856" s="80">
        <v>0</v>
      </c>
      <c r="AA856" s="80">
        <v>0</v>
      </c>
      <c r="AB856" s="80">
        <v>0</v>
      </c>
      <c r="AC856" s="80">
        <v>0</v>
      </c>
      <c r="AD856" s="80">
        <v>0</v>
      </c>
      <c r="AE856" s="80">
        <v>0</v>
      </c>
      <c r="AF856" s="80">
        <v>0</v>
      </c>
      <c r="AG856" s="80">
        <v>0</v>
      </c>
      <c r="AH856" s="80">
        <v>0</v>
      </c>
      <c r="AI856" s="80">
        <v>0</v>
      </c>
      <c r="AJ856" s="80">
        <v>0</v>
      </c>
      <c r="AK856" s="80">
        <v>0</v>
      </c>
      <c r="AL856" s="80">
        <v>0</v>
      </c>
      <c r="AM856" s="80">
        <v>0</v>
      </c>
      <c r="AN856" s="80">
        <v>0</v>
      </c>
      <c r="AO856" s="80">
        <v>0</v>
      </c>
      <c r="AP856" s="80">
        <v>0</v>
      </c>
      <c r="AQ856" s="80">
        <v>0</v>
      </c>
      <c r="AR856" s="80">
        <v>0</v>
      </c>
      <c r="AS856" s="80">
        <v>0</v>
      </c>
      <c r="AT856" s="80">
        <v>0</v>
      </c>
      <c r="AU856" s="80">
        <v>0</v>
      </c>
      <c r="AV856" s="80">
        <v>0</v>
      </c>
      <c r="AW856" s="80">
        <v>0</v>
      </c>
      <c r="AX856" s="80">
        <v>0</v>
      </c>
      <c r="AY856" s="80">
        <v>0</v>
      </c>
      <c r="AZ856" s="80">
        <v>0</v>
      </c>
      <c r="BA856" s="80">
        <v>0</v>
      </c>
    </row>
    <row r="857" spans="1:53">
      <c r="A857" s="151" t="s">
        <v>976</v>
      </c>
      <c r="B857" s="80">
        <v>0</v>
      </c>
      <c r="C857" s="80">
        <v>0</v>
      </c>
      <c r="D857" s="80">
        <v>0</v>
      </c>
      <c r="E857" s="80">
        <v>0</v>
      </c>
      <c r="F857" s="80">
        <v>0</v>
      </c>
      <c r="G857" s="80">
        <v>0</v>
      </c>
      <c r="H857" s="80">
        <v>0</v>
      </c>
      <c r="I857" s="80">
        <v>0</v>
      </c>
      <c r="J857" s="80">
        <v>0</v>
      </c>
      <c r="K857" s="80">
        <v>0</v>
      </c>
      <c r="L857" s="80">
        <v>0</v>
      </c>
      <c r="M857" s="80">
        <v>0</v>
      </c>
      <c r="N857" s="80">
        <v>0</v>
      </c>
      <c r="O857" s="80">
        <v>0</v>
      </c>
      <c r="P857" s="80">
        <v>0</v>
      </c>
      <c r="Q857" s="80">
        <v>0</v>
      </c>
      <c r="R857" s="80">
        <v>0</v>
      </c>
      <c r="S857" s="80">
        <v>0</v>
      </c>
      <c r="T857" s="80">
        <v>0</v>
      </c>
      <c r="U857" s="80">
        <v>0</v>
      </c>
      <c r="V857" s="80">
        <v>0</v>
      </c>
      <c r="W857" s="80">
        <v>0</v>
      </c>
      <c r="X857" s="80">
        <v>0</v>
      </c>
      <c r="Y857" s="80">
        <v>0</v>
      </c>
      <c r="Z857" s="80">
        <v>0</v>
      </c>
      <c r="AA857" s="80">
        <v>0</v>
      </c>
      <c r="AB857" s="80">
        <v>0</v>
      </c>
      <c r="AC857" s="80">
        <v>0</v>
      </c>
      <c r="AD857" s="80">
        <v>0</v>
      </c>
      <c r="AE857" s="80">
        <v>0</v>
      </c>
      <c r="AF857" s="80">
        <v>0</v>
      </c>
      <c r="AG857" s="80">
        <v>0</v>
      </c>
      <c r="AH857" s="80">
        <v>0</v>
      </c>
      <c r="AI857" s="80">
        <v>0</v>
      </c>
      <c r="AJ857" s="80">
        <v>0</v>
      </c>
      <c r="AK857" s="80">
        <v>0</v>
      </c>
      <c r="AL857" s="80">
        <v>0</v>
      </c>
      <c r="AM857" s="80">
        <v>0</v>
      </c>
      <c r="AN857" s="80">
        <v>0</v>
      </c>
      <c r="AO857" s="80">
        <v>0</v>
      </c>
      <c r="AP857" s="80">
        <v>0</v>
      </c>
      <c r="AQ857" s="80">
        <v>0</v>
      </c>
      <c r="AR857" s="80">
        <v>0</v>
      </c>
      <c r="AS857" s="80">
        <v>0</v>
      </c>
      <c r="AT857" s="80">
        <v>0</v>
      </c>
      <c r="AU857" s="80">
        <v>0</v>
      </c>
      <c r="AV857" s="80">
        <v>0</v>
      </c>
      <c r="AW857" s="80">
        <v>0</v>
      </c>
      <c r="AX857" s="80">
        <v>0</v>
      </c>
      <c r="AY857" s="80">
        <v>0</v>
      </c>
      <c r="AZ857" s="80">
        <v>0</v>
      </c>
      <c r="BA857" s="80">
        <v>0</v>
      </c>
    </row>
    <row r="858" spans="1:53">
      <c r="A858" s="151" t="s">
        <v>977</v>
      </c>
      <c r="B858" s="80">
        <v>1841151.39387552</v>
      </c>
      <c r="C858" s="80">
        <v>2043122.2410196699</v>
      </c>
      <c r="D858" s="80">
        <v>1947145.0046958099</v>
      </c>
      <c r="E858" s="80">
        <v>1759182.9756590901</v>
      </c>
      <c r="F858" s="80">
        <v>1212646.7346386299</v>
      </c>
      <c r="G858" s="80">
        <v>677894.64250924299</v>
      </c>
      <c r="H858" s="80">
        <v>369580.62959224201</v>
      </c>
      <c r="I858" s="80">
        <v>418100.39442495001</v>
      </c>
      <c r="J858" s="80">
        <v>554992.35521081404</v>
      </c>
      <c r="K858" s="80">
        <v>1116817.27939175</v>
      </c>
      <c r="L858" s="80">
        <v>1742783.06764895</v>
      </c>
      <c r="M858" s="80">
        <v>1450063.2631715301</v>
      </c>
      <c r="N858" s="80">
        <v>15133479.9818382</v>
      </c>
      <c r="O858" s="80">
        <v>744706.59957232897</v>
      </c>
      <c r="P858" s="80">
        <v>761208.86320196697</v>
      </c>
      <c r="Q858" s="80">
        <v>736763.84934304596</v>
      </c>
      <c r="R858" s="80">
        <v>724343.97747537703</v>
      </c>
      <c r="S858" s="80">
        <v>704142.32886023296</v>
      </c>
      <c r="T858" s="80">
        <v>790500.65434940101</v>
      </c>
      <c r="U858" s="80">
        <v>886663.09022677899</v>
      </c>
      <c r="V858" s="80">
        <v>889045.226136585</v>
      </c>
      <c r="W858" s="80">
        <v>884979.42587675899</v>
      </c>
      <c r="X858" s="80">
        <v>873427.06681605196</v>
      </c>
      <c r="Y858" s="80">
        <v>836922.40175593796</v>
      </c>
      <c r="Z858" s="80">
        <v>2053211.3089661701</v>
      </c>
      <c r="AA858" s="80">
        <v>10885914.792580601</v>
      </c>
      <c r="AB858" s="80">
        <v>750622.00703516696</v>
      </c>
      <c r="AC858" s="80">
        <v>766325.082979823</v>
      </c>
      <c r="AD858" s="80">
        <v>741650.52225153998</v>
      </c>
      <c r="AE858" s="80">
        <v>729154.78171319095</v>
      </c>
      <c r="AF858" s="80">
        <v>708725.77414898796</v>
      </c>
      <c r="AG858" s="80">
        <v>793357.96701257199</v>
      </c>
      <c r="AH858" s="80">
        <v>897202.56272746704</v>
      </c>
      <c r="AI858" s="80">
        <v>911903.18562179303</v>
      </c>
      <c r="AJ858" s="80">
        <v>880683.07380066998</v>
      </c>
      <c r="AK858" s="80">
        <v>843355.98233708995</v>
      </c>
      <c r="AL858" s="80">
        <v>809713.66878631804</v>
      </c>
      <c r="AM858" s="80">
        <v>2174797.5699296799</v>
      </c>
      <c r="AN858" s="80">
        <v>11007492.1783443</v>
      </c>
      <c r="AO858" s="80">
        <v>760473.56079475698</v>
      </c>
      <c r="AP858" s="80">
        <v>776585.45063179696</v>
      </c>
      <c r="AQ858" s="80">
        <v>751728.00782715494</v>
      </c>
      <c r="AR858" s="80">
        <v>739209.95370724099</v>
      </c>
      <c r="AS858" s="80">
        <v>718601.62888689805</v>
      </c>
      <c r="AT858" s="80">
        <v>754151.17753817898</v>
      </c>
      <c r="AU858" s="80">
        <v>817697.932887553</v>
      </c>
      <c r="AV858" s="80">
        <v>845162.50585484703</v>
      </c>
      <c r="AW858" s="80">
        <v>877784.32747573801</v>
      </c>
      <c r="AX858" s="80">
        <v>897126.64379724895</v>
      </c>
      <c r="AY858" s="80">
        <v>859198.17254204804</v>
      </c>
      <c r="AZ858" s="80">
        <v>2325352.27596043</v>
      </c>
      <c r="BA858" s="80">
        <v>11123071.637903901</v>
      </c>
    </row>
    <row r="859" spans="1:53">
      <c r="A859" s="153" t="s">
        <v>978</v>
      </c>
    </row>
    <row r="860" spans="1:53">
      <c r="A860" s="151" t="s">
        <v>979</v>
      </c>
      <c r="B860" s="80">
        <v>0</v>
      </c>
      <c r="C860" s="80">
        <v>0</v>
      </c>
      <c r="D860" s="80">
        <v>0</v>
      </c>
      <c r="E860" s="80">
        <v>0</v>
      </c>
      <c r="F860" s="80">
        <v>0</v>
      </c>
      <c r="G860" s="80">
        <v>0</v>
      </c>
      <c r="H860" s="80">
        <v>0</v>
      </c>
      <c r="I860" s="80">
        <v>0</v>
      </c>
      <c r="J860" s="80">
        <v>0</v>
      </c>
      <c r="K860" s="80">
        <v>0</v>
      </c>
      <c r="L860" s="80">
        <v>0</v>
      </c>
      <c r="M860" s="80">
        <v>0</v>
      </c>
      <c r="N860" s="80">
        <v>0</v>
      </c>
      <c r="O860" s="80">
        <v>0</v>
      </c>
      <c r="P860" s="80">
        <v>0</v>
      </c>
      <c r="Q860" s="80">
        <v>0</v>
      </c>
      <c r="R860" s="80">
        <v>0</v>
      </c>
      <c r="S860" s="80">
        <v>0</v>
      </c>
      <c r="T860" s="80">
        <v>0</v>
      </c>
      <c r="U860" s="80">
        <v>0</v>
      </c>
      <c r="V860" s="80">
        <v>0</v>
      </c>
      <c r="W860" s="80">
        <v>0</v>
      </c>
      <c r="X860" s="80">
        <v>0</v>
      </c>
      <c r="Y860" s="80">
        <v>0</v>
      </c>
      <c r="Z860" s="80">
        <v>0</v>
      </c>
      <c r="AA860" s="80">
        <v>0</v>
      </c>
      <c r="AB860" s="80">
        <v>0</v>
      </c>
      <c r="AC860" s="80">
        <v>0</v>
      </c>
      <c r="AD860" s="80">
        <v>0</v>
      </c>
      <c r="AE860" s="80">
        <v>0</v>
      </c>
      <c r="AF860" s="80">
        <v>0</v>
      </c>
      <c r="AG860" s="80">
        <v>0</v>
      </c>
      <c r="AH860" s="80">
        <v>0</v>
      </c>
      <c r="AI860" s="80">
        <v>0</v>
      </c>
      <c r="AJ860" s="80">
        <v>0</v>
      </c>
      <c r="AK860" s="80">
        <v>0</v>
      </c>
      <c r="AL860" s="80">
        <v>0</v>
      </c>
      <c r="AM860" s="80">
        <v>0</v>
      </c>
      <c r="AN860" s="80">
        <v>0</v>
      </c>
      <c r="AO860" s="80">
        <v>0</v>
      </c>
      <c r="AP860" s="80">
        <v>0</v>
      </c>
      <c r="AQ860" s="80">
        <v>0</v>
      </c>
      <c r="AR860" s="80">
        <v>0</v>
      </c>
      <c r="AS860" s="80">
        <v>0</v>
      </c>
      <c r="AT860" s="80">
        <v>0</v>
      </c>
      <c r="AU860" s="80">
        <v>0</v>
      </c>
      <c r="AV860" s="80">
        <v>0</v>
      </c>
      <c r="AW860" s="80">
        <v>0</v>
      </c>
      <c r="AX860" s="80">
        <v>0</v>
      </c>
      <c r="AY860" s="80">
        <v>0</v>
      </c>
      <c r="AZ860" s="80">
        <v>0</v>
      </c>
      <c r="BA860" s="80">
        <v>0</v>
      </c>
    </row>
    <row r="861" spans="1:53">
      <c r="A861" s="151" t="s">
        <v>980</v>
      </c>
      <c r="B861" s="80">
        <v>0</v>
      </c>
      <c r="C861" s="80">
        <v>0</v>
      </c>
      <c r="D861" s="80">
        <v>0</v>
      </c>
      <c r="E861" s="80">
        <v>0</v>
      </c>
      <c r="F861" s="80">
        <v>0</v>
      </c>
      <c r="G861" s="80">
        <v>0</v>
      </c>
      <c r="H861" s="80">
        <v>0</v>
      </c>
      <c r="I861" s="80">
        <v>0</v>
      </c>
      <c r="J861" s="80">
        <v>0</v>
      </c>
      <c r="K861" s="80">
        <v>0</v>
      </c>
      <c r="L861" s="80">
        <v>0</v>
      </c>
      <c r="M861" s="80">
        <v>0</v>
      </c>
      <c r="N861" s="80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80">
        <v>0</v>
      </c>
      <c r="U861" s="80">
        <v>0</v>
      </c>
      <c r="V861" s="80">
        <v>0</v>
      </c>
      <c r="W861" s="80">
        <v>0</v>
      </c>
      <c r="X861" s="80">
        <v>0</v>
      </c>
      <c r="Y861" s="80">
        <v>0</v>
      </c>
      <c r="Z861" s="80">
        <v>0</v>
      </c>
      <c r="AA861" s="80">
        <v>0</v>
      </c>
      <c r="AB861" s="80">
        <v>0</v>
      </c>
      <c r="AC861" s="80">
        <v>0</v>
      </c>
      <c r="AD861" s="80">
        <v>0</v>
      </c>
      <c r="AE861" s="80">
        <v>0</v>
      </c>
      <c r="AF861" s="80">
        <v>0</v>
      </c>
      <c r="AG861" s="80">
        <v>0</v>
      </c>
      <c r="AH861" s="80">
        <v>0</v>
      </c>
      <c r="AI861" s="80">
        <v>0</v>
      </c>
      <c r="AJ861" s="80">
        <v>0</v>
      </c>
      <c r="AK861" s="80">
        <v>0</v>
      </c>
      <c r="AL861" s="80">
        <v>0</v>
      </c>
      <c r="AM861" s="80">
        <v>0</v>
      </c>
      <c r="AN861" s="80">
        <v>0</v>
      </c>
      <c r="AO861" s="80">
        <v>0</v>
      </c>
      <c r="AP861" s="80">
        <v>0</v>
      </c>
      <c r="AQ861" s="80">
        <v>0</v>
      </c>
      <c r="AR861" s="80">
        <v>0</v>
      </c>
      <c r="AS861" s="80">
        <v>0</v>
      </c>
      <c r="AT861" s="80">
        <v>0</v>
      </c>
      <c r="AU861" s="80">
        <v>0</v>
      </c>
      <c r="AV861" s="80">
        <v>0</v>
      </c>
      <c r="AW861" s="80">
        <v>0</v>
      </c>
      <c r="AX861" s="80">
        <v>0</v>
      </c>
      <c r="AY861" s="80">
        <v>0</v>
      </c>
      <c r="AZ861" s="80">
        <v>0</v>
      </c>
      <c r="BA861" s="80">
        <v>0</v>
      </c>
    </row>
    <row r="862" spans="1:53">
      <c r="A862" s="151" t="s">
        <v>981</v>
      </c>
      <c r="B862" s="80">
        <v>0</v>
      </c>
      <c r="C862" s="80">
        <v>0</v>
      </c>
      <c r="D862" s="80">
        <v>0</v>
      </c>
      <c r="E862" s="80">
        <v>0</v>
      </c>
      <c r="F862" s="80">
        <v>0</v>
      </c>
      <c r="G862" s="80">
        <v>0</v>
      </c>
      <c r="H862" s="80">
        <v>0</v>
      </c>
      <c r="I862" s="80">
        <v>0</v>
      </c>
      <c r="J862" s="80">
        <v>0</v>
      </c>
      <c r="K862" s="80">
        <v>0</v>
      </c>
      <c r="L862" s="80">
        <v>0</v>
      </c>
      <c r="M862" s="80">
        <v>0</v>
      </c>
      <c r="N862" s="80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80">
        <v>0</v>
      </c>
      <c r="U862" s="80">
        <v>0</v>
      </c>
      <c r="V862" s="80">
        <v>0</v>
      </c>
      <c r="W862" s="80">
        <v>0</v>
      </c>
      <c r="X862" s="80">
        <v>0</v>
      </c>
      <c r="Y862" s="80">
        <v>0</v>
      </c>
      <c r="Z862" s="80">
        <v>0</v>
      </c>
      <c r="AA862" s="80">
        <v>0</v>
      </c>
      <c r="AB862" s="80">
        <v>0</v>
      </c>
      <c r="AC862" s="80">
        <v>0</v>
      </c>
      <c r="AD862" s="80">
        <v>0</v>
      </c>
      <c r="AE862" s="80">
        <v>0</v>
      </c>
      <c r="AF862" s="80">
        <v>0</v>
      </c>
      <c r="AG862" s="80">
        <v>0</v>
      </c>
      <c r="AH862" s="80">
        <v>0</v>
      </c>
      <c r="AI862" s="80">
        <v>0</v>
      </c>
      <c r="AJ862" s="80">
        <v>0</v>
      </c>
      <c r="AK862" s="80">
        <v>0</v>
      </c>
      <c r="AL862" s="80">
        <v>0</v>
      </c>
      <c r="AM862" s="80">
        <v>0</v>
      </c>
      <c r="AN862" s="80">
        <v>0</v>
      </c>
      <c r="AO862" s="80">
        <v>0</v>
      </c>
      <c r="AP862" s="80">
        <v>0</v>
      </c>
      <c r="AQ862" s="80">
        <v>0</v>
      </c>
      <c r="AR862" s="80">
        <v>0</v>
      </c>
      <c r="AS862" s="80">
        <v>0</v>
      </c>
      <c r="AT862" s="80">
        <v>0</v>
      </c>
      <c r="AU862" s="80">
        <v>0</v>
      </c>
      <c r="AV862" s="80">
        <v>0</v>
      </c>
      <c r="AW862" s="80">
        <v>0</v>
      </c>
      <c r="AX862" s="80">
        <v>0</v>
      </c>
      <c r="AY862" s="80">
        <v>0</v>
      </c>
      <c r="AZ862" s="80">
        <v>0</v>
      </c>
      <c r="BA862" s="80">
        <v>0</v>
      </c>
    </row>
    <row r="863" spans="1:53">
      <c r="A863" s="151" t="s">
        <v>982</v>
      </c>
      <c r="B863" s="80">
        <v>0</v>
      </c>
      <c r="C863" s="80">
        <v>0</v>
      </c>
      <c r="D863" s="80">
        <v>0</v>
      </c>
      <c r="E863" s="80">
        <v>0</v>
      </c>
      <c r="F863" s="80">
        <v>0</v>
      </c>
      <c r="G863" s="80">
        <v>0</v>
      </c>
      <c r="H863" s="80">
        <v>0</v>
      </c>
      <c r="I863" s="80">
        <v>0</v>
      </c>
      <c r="J863" s="80">
        <v>0</v>
      </c>
      <c r="K863" s="80">
        <v>0</v>
      </c>
      <c r="L863" s="80">
        <v>0</v>
      </c>
      <c r="M863" s="80">
        <v>0</v>
      </c>
      <c r="N863" s="80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80">
        <v>0</v>
      </c>
      <c r="U863" s="80">
        <v>0</v>
      </c>
      <c r="V863" s="80">
        <v>0</v>
      </c>
      <c r="W863" s="80">
        <v>0</v>
      </c>
      <c r="X863" s="80">
        <v>0</v>
      </c>
      <c r="Y863" s="80">
        <v>0</v>
      </c>
      <c r="Z863" s="80">
        <v>0</v>
      </c>
      <c r="AA863" s="80">
        <v>0</v>
      </c>
      <c r="AB863" s="80">
        <v>0</v>
      </c>
      <c r="AC863" s="80">
        <v>0</v>
      </c>
      <c r="AD863" s="80">
        <v>0</v>
      </c>
      <c r="AE863" s="80">
        <v>0</v>
      </c>
      <c r="AF863" s="80">
        <v>0</v>
      </c>
      <c r="AG863" s="80">
        <v>0</v>
      </c>
      <c r="AH863" s="80">
        <v>0</v>
      </c>
      <c r="AI863" s="80">
        <v>0</v>
      </c>
      <c r="AJ863" s="80">
        <v>0</v>
      </c>
      <c r="AK863" s="80">
        <v>0</v>
      </c>
      <c r="AL863" s="80">
        <v>0</v>
      </c>
      <c r="AM863" s="80">
        <v>0</v>
      </c>
      <c r="AN863" s="80">
        <v>0</v>
      </c>
      <c r="AO863" s="80">
        <v>0</v>
      </c>
      <c r="AP863" s="80">
        <v>0</v>
      </c>
      <c r="AQ863" s="80">
        <v>0</v>
      </c>
      <c r="AR863" s="80">
        <v>0</v>
      </c>
      <c r="AS863" s="80">
        <v>0</v>
      </c>
      <c r="AT863" s="80">
        <v>0</v>
      </c>
      <c r="AU863" s="80">
        <v>0</v>
      </c>
      <c r="AV863" s="80">
        <v>0</v>
      </c>
      <c r="AW863" s="80">
        <v>0</v>
      </c>
      <c r="AX863" s="80">
        <v>0</v>
      </c>
      <c r="AY863" s="80">
        <v>0</v>
      </c>
      <c r="AZ863" s="80">
        <v>0</v>
      </c>
      <c r="BA863" s="80">
        <v>0</v>
      </c>
    </row>
    <row r="864" spans="1:53">
      <c r="A864" s="151" t="s">
        <v>983</v>
      </c>
      <c r="B864" s="80">
        <v>0</v>
      </c>
      <c r="C864" s="80">
        <v>0</v>
      </c>
      <c r="D864" s="80">
        <v>0</v>
      </c>
      <c r="E864" s="80">
        <v>0</v>
      </c>
      <c r="F864" s="80">
        <v>0</v>
      </c>
      <c r="G864" s="80">
        <v>0</v>
      </c>
      <c r="H864" s="80">
        <v>0</v>
      </c>
      <c r="I864" s="80">
        <v>0</v>
      </c>
      <c r="J864" s="80">
        <v>0</v>
      </c>
      <c r="K864" s="80">
        <v>0</v>
      </c>
      <c r="L864" s="80">
        <v>0</v>
      </c>
      <c r="M864" s="80">
        <v>0</v>
      </c>
      <c r="N864" s="80">
        <v>0</v>
      </c>
      <c r="O864" s="80">
        <v>0</v>
      </c>
      <c r="P864" s="80">
        <v>0</v>
      </c>
      <c r="Q864" s="80">
        <v>0</v>
      </c>
      <c r="R864" s="80">
        <v>0</v>
      </c>
      <c r="S864" s="80">
        <v>0</v>
      </c>
      <c r="T864" s="80">
        <v>0</v>
      </c>
      <c r="U864" s="80">
        <v>0</v>
      </c>
      <c r="V864" s="80">
        <v>0</v>
      </c>
      <c r="W864" s="80">
        <v>0</v>
      </c>
      <c r="X864" s="80">
        <v>0</v>
      </c>
      <c r="Y864" s="80">
        <v>0</v>
      </c>
      <c r="Z864" s="80">
        <v>0</v>
      </c>
      <c r="AA864" s="80">
        <v>0</v>
      </c>
      <c r="AB864" s="80">
        <v>0</v>
      </c>
      <c r="AC864" s="80">
        <v>0</v>
      </c>
      <c r="AD864" s="80">
        <v>0</v>
      </c>
      <c r="AE864" s="80">
        <v>0</v>
      </c>
      <c r="AF864" s="80">
        <v>0</v>
      </c>
      <c r="AG864" s="80">
        <v>0</v>
      </c>
      <c r="AH864" s="80">
        <v>0</v>
      </c>
      <c r="AI864" s="80">
        <v>0</v>
      </c>
      <c r="AJ864" s="80">
        <v>0</v>
      </c>
      <c r="AK864" s="80">
        <v>0</v>
      </c>
      <c r="AL864" s="80">
        <v>0</v>
      </c>
      <c r="AM864" s="80">
        <v>0</v>
      </c>
      <c r="AN864" s="80">
        <v>0</v>
      </c>
      <c r="AO864" s="80">
        <v>0</v>
      </c>
      <c r="AP864" s="80">
        <v>0</v>
      </c>
      <c r="AQ864" s="80">
        <v>0</v>
      </c>
      <c r="AR864" s="80">
        <v>0</v>
      </c>
      <c r="AS864" s="80">
        <v>0</v>
      </c>
      <c r="AT864" s="80">
        <v>0</v>
      </c>
      <c r="AU864" s="80">
        <v>0</v>
      </c>
      <c r="AV864" s="80">
        <v>0</v>
      </c>
      <c r="AW864" s="80">
        <v>0</v>
      </c>
      <c r="AX864" s="80">
        <v>0</v>
      </c>
      <c r="AY864" s="80">
        <v>0</v>
      </c>
      <c r="AZ864" s="80">
        <v>0</v>
      </c>
      <c r="BA864" s="80">
        <v>0</v>
      </c>
    </row>
    <row r="865" spans="1:53">
      <c r="A865" s="151" t="s">
        <v>984</v>
      </c>
      <c r="B865" s="80">
        <v>0</v>
      </c>
      <c r="C865" s="80">
        <v>0</v>
      </c>
      <c r="D865" s="80">
        <v>0</v>
      </c>
      <c r="E865" s="80">
        <v>0</v>
      </c>
      <c r="F865" s="80">
        <v>0</v>
      </c>
      <c r="G865" s="80">
        <v>0</v>
      </c>
      <c r="H865" s="80">
        <v>0</v>
      </c>
      <c r="I865" s="80">
        <v>0</v>
      </c>
      <c r="J865" s="80">
        <v>0</v>
      </c>
      <c r="K865" s="80">
        <v>0</v>
      </c>
      <c r="L865" s="80">
        <v>0</v>
      </c>
      <c r="M865" s="80">
        <v>0</v>
      </c>
      <c r="N865" s="80">
        <v>0</v>
      </c>
      <c r="O865" s="80">
        <v>0</v>
      </c>
      <c r="P865" s="80">
        <v>0</v>
      </c>
      <c r="Q865" s="80">
        <v>0</v>
      </c>
      <c r="R865" s="80">
        <v>0</v>
      </c>
      <c r="S865" s="80">
        <v>0</v>
      </c>
      <c r="T865" s="80">
        <v>0</v>
      </c>
      <c r="U865" s="80">
        <v>0</v>
      </c>
      <c r="V865" s="80">
        <v>0</v>
      </c>
      <c r="W865" s="80">
        <v>0</v>
      </c>
      <c r="X865" s="80">
        <v>0</v>
      </c>
      <c r="Y865" s="80">
        <v>0</v>
      </c>
      <c r="Z865" s="80">
        <v>0</v>
      </c>
      <c r="AA865" s="80">
        <v>0</v>
      </c>
      <c r="AB865" s="80">
        <v>0</v>
      </c>
      <c r="AC865" s="80">
        <v>0</v>
      </c>
      <c r="AD865" s="80">
        <v>0</v>
      </c>
      <c r="AE865" s="80">
        <v>0</v>
      </c>
      <c r="AF865" s="80">
        <v>0</v>
      </c>
      <c r="AG865" s="80">
        <v>0</v>
      </c>
      <c r="AH865" s="80">
        <v>0</v>
      </c>
      <c r="AI865" s="80">
        <v>0</v>
      </c>
      <c r="AJ865" s="80">
        <v>0</v>
      </c>
      <c r="AK865" s="80">
        <v>0</v>
      </c>
      <c r="AL865" s="80">
        <v>0</v>
      </c>
      <c r="AM865" s="80">
        <v>0</v>
      </c>
      <c r="AN865" s="80">
        <v>0</v>
      </c>
      <c r="AO865" s="80">
        <v>0</v>
      </c>
      <c r="AP865" s="80">
        <v>0</v>
      </c>
      <c r="AQ865" s="80">
        <v>0</v>
      </c>
      <c r="AR865" s="80">
        <v>0</v>
      </c>
      <c r="AS865" s="80">
        <v>0</v>
      </c>
      <c r="AT865" s="80">
        <v>0</v>
      </c>
      <c r="AU865" s="80">
        <v>0</v>
      </c>
      <c r="AV865" s="80">
        <v>0</v>
      </c>
      <c r="AW865" s="80">
        <v>0</v>
      </c>
      <c r="AX865" s="80">
        <v>0</v>
      </c>
      <c r="AY865" s="80">
        <v>0</v>
      </c>
      <c r="AZ865" s="80">
        <v>0</v>
      </c>
      <c r="BA865" s="80">
        <v>0</v>
      </c>
    </row>
    <row r="866" spans="1:53">
      <c r="A866" s="151" t="s">
        <v>985</v>
      </c>
      <c r="B866" s="80">
        <v>0</v>
      </c>
      <c r="C866" s="80">
        <v>0</v>
      </c>
      <c r="D866" s="80">
        <v>0</v>
      </c>
      <c r="E866" s="80">
        <v>0</v>
      </c>
      <c r="F866" s="80">
        <v>0</v>
      </c>
      <c r="G866" s="80">
        <v>0</v>
      </c>
      <c r="H866" s="80">
        <v>0</v>
      </c>
      <c r="I866" s="80">
        <v>0</v>
      </c>
      <c r="J866" s="80">
        <v>0</v>
      </c>
      <c r="K866" s="80">
        <v>0</v>
      </c>
      <c r="L866" s="80">
        <v>0</v>
      </c>
      <c r="M866" s="80">
        <v>0</v>
      </c>
      <c r="N866" s="80">
        <v>0</v>
      </c>
      <c r="O866" s="80">
        <v>0</v>
      </c>
      <c r="P866" s="80">
        <v>0</v>
      </c>
      <c r="Q866" s="80">
        <v>0</v>
      </c>
      <c r="R866" s="80">
        <v>0</v>
      </c>
      <c r="S866" s="80">
        <v>0</v>
      </c>
      <c r="T866" s="80">
        <v>0</v>
      </c>
      <c r="U866" s="80">
        <v>0</v>
      </c>
      <c r="V866" s="80">
        <v>0</v>
      </c>
      <c r="W866" s="80">
        <v>0</v>
      </c>
      <c r="X866" s="80">
        <v>0</v>
      </c>
      <c r="Y866" s="80">
        <v>0</v>
      </c>
      <c r="Z866" s="80">
        <v>0</v>
      </c>
      <c r="AA866" s="80">
        <v>0</v>
      </c>
      <c r="AB866" s="80">
        <v>0</v>
      </c>
      <c r="AC866" s="80">
        <v>0</v>
      </c>
      <c r="AD866" s="80">
        <v>0</v>
      </c>
      <c r="AE866" s="80">
        <v>0</v>
      </c>
      <c r="AF866" s="80">
        <v>0</v>
      </c>
      <c r="AG866" s="80">
        <v>0</v>
      </c>
      <c r="AH866" s="80">
        <v>0</v>
      </c>
      <c r="AI866" s="80">
        <v>0</v>
      </c>
      <c r="AJ866" s="80">
        <v>0</v>
      </c>
      <c r="AK866" s="80">
        <v>0</v>
      </c>
      <c r="AL866" s="80">
        <v>0</v>
      </c>
      <c r="AM866" s="80">
        <v>0</v>
      </c>
      <c r="AN866" s="80">
        <v>0</v>
      </c>
      <c r="AO866" s="80">
        <v>0</v>
      </c>
      <c r="AP866" s="80">
        <v>0</v>
      </c>
      <c r="AQ866" s="80">
        <v>0</v>
      </c>
      <c r="AR866" s="80">
        <v>0</v>
      </c>
      <c r="AS866" s="80">
        <v>0</v>
      </c>
      <c r="AT866" s="80">
        <v>0</v>
      </c>
      <c r="AU866" s="80">
        <v>0</v>
      </c>
      <c r="AV866" s="80">
        <v>0</v>
      </c>
      <c r="AW866" s="80">
        <v>0</v>
      </c>
      <c r="AX866" s="80">
        <v>0</v>
      </c>
      <c r="AY866" s="80">
        <v>0</v>
      </c>
      <c r="AZ866" s="80">
        <v>0</v>
      </c>
      <c r="BA866" s="80">
        <v>0</v>
      </c>
    </row>
    <row r="867" spans="1:53">
      <c r="A867" s="151" t="s">
        <v>986</v>
      </c>
      <c r="B867" s="80">
        <v>0</v>
      </c>
      <c r="C867" s="80">
        <v>0</v>
      </c>
      <c r="D867" s="80">
        <v>0</v>
      </c>
      <c r="E867" s="80">
        <v>0</v>
      </c>
      <c r="F867" s="80">
        <v>0</v>
      </c>
      <c r="G867" s="80">
        <v>0</v>
      </c>
      <c r="H867" s="80">
        <v>0</v>
      </c>
      <c r="I867" s="80">
        <v>0</v>
      </c>
      <c r="J867" s="80">
        <v>0</v>
      </c>
      <c r="K867" s="80">
        <v>0</v>
      </c>
      <c r="L867" s="80">
        <v>0</v>
      </c>
      <c r="M867" s="80">
        <v>0</v>
      </c>
      <c r="N867" s="80">
        <v>0</v>
      </c>
      <c r="O867" s="80">
        <v>0</v>
      </c>
      <c r="P867" s="80">
        <v>0</v>
      </c>
      <c r="Q867" s="80">
        <v>0</v>
      </c>
      <c r="R867" s="80">
        <v>0</v>
      </c>
      <c r="S867" s="80">
        <v>0</v>
      </c>
      <c r="T867" s="80">
        <v>0</v>
      </c>
      <c r="U867" s="80">
        <v>0</v>
      </c>
      <c r="V867" s="80">
        <v>0</v>
      </c>
      <c r="W867" s="80">
        <v>0</v>
      </c>
      <c r="X867" s="80">
        <v>0</v>
      </c>
      <c r="Y867" s="80">
        <v>0</v>
      </c>
      <c r="Z867" s="80">
        <v>0</v>
      </c>
      <c r="AA867" s="80">
        <v>0</v>
      </c>
      <c r="AB867" s="80">
        <v>0</v>
      </c>
      <c r="AC867" s="80">
        <v>0</v>
      </c>
      <c r="AD867" s="80">
        <v>0</v>
      </c>
      <c r="AE867" s="80">
        <v>0</v>
      </c>
      <c r="AF867" s="80">
        <v>0</v>
      </c>
      <c r="AG867" s="80">
        <v>0</v>
      </c>
      <c r="AH867" s="80">
        <v>0</v>
      </c>
      <c r="AI867" s="80">
        <v>0</v>
      </c>
      <c r="AJ867" s="80">
        <v>0</v>
      </c>
      <c r="AK867" s="80">
        <v>0</v>
      </c>
      <c r="AL867" s="80">
        <v>0</v>
      </c>
      <c r="AM867" s="80">
        <v>0</v>
      </c>
      <c r="AN867" s="80">
        <v>0</v>
      </c>
      <c r="AO867" s="80">
        <v>0</v>
      </c>
      <c r="AP867" s="80">
        <v>0</v>
      </c>
      <c r="AQ867" s="80">
        <v>0</v>
      </c>
      <c r="AR867" s="80">
        <v>0</v>
      </c>
      <c r="AS867" s="80">
        <v>0</v>
      </c>
      <c r="AT867" s="80">
        <v>0</v>
      </c>
      <c r="AU867" s="80">
        <v>0</v>
      </c>
      <c r="AV867" s="80">
        <v>0</v>
      </c>
      <c r="AW867" s="80">
        <v>0</v>
      </c>
      <c r="AX867" s="80">
        <v>0</v>
      </c>
      <c r="AY867" s="80">
        <v>0</v>
      </c>
      <c r="AZ867" s="80">
        <v>0</v>
      </c>
      <c r="BA867" s="80">
        <v>0</v>
      </c>
    </row>
    <row r="868" spans="1:53">
      <c r="A868" s="151" t="s">
        <v>987</v>
      </c>
      <c r="B868" s="80">
        <v>0</v>
      </c>
      <c r="C868" s="80">
        <v>0</v>
      </c>
      <c r="D868" s="80">
        <v>0</v>
      </c>
      <c r="E868" s="80">
        <v>0</v>
      </c>
      <c r="F868" s="80">
        <v>0</v>
      </c>
      <c r="G868" s="80">
        <v>0</v>
      </c>
      <c r="H868" s="80">
        <v>0</v>
      </c>
      <c r="I868" s="80">
        <v>0</v>
      </c>
      <c r="J868" s="80">
        <v>0</v>
      </c>
      <c r="K868" s="80">
        <v>0</v>
      </c>
      <c r="L868" s="80">
        <v>0</v>
      </c>
      <c r="M868" s="80">
        <v>0</v>
      </c>
      <c r="N868" s="80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80">
        <v>0</v>
      </c>
      <c r="U868" s="80">
        <v>0</v>
      </c>
      <c r="V868" s="80">
        <v>0</v>
      </c>
      <c r="W868" s="80">
        <v>0</v>
      </c>
      <c r="X868" s="80">
        <v>0</v>
      </c>
      <c r="Y868" s="80">
        <v>0</v>
      </c>
      <c r="Z868" s="80">
        <v>0</v>
      </c>
      <c r="AA868" s="80">
        <v>0</v>
      </c>
      <c r="AB868" s="80">
        <v>0</v>
      </c>
      <c r="AC868" s="80">
        <v>0</v>
      </c>
      <c r="AD868" s="80">
        <v>0</v>
      </c>
      <c r="AE868" s="80">
        <v>0</v>
      </c>
      <c r="AF868" s="80">
        <v>0</v>
      </c>
      <c r="AG868" s="80">
        <v>0</v>
      </c>
      <c r="AH868" s="80">
        <v>0</v>
      </c>
      <c r="AI868" s="80">
        <v>0</v>
      </c>
      <c r="AJ868" s="80">
        <v>0</v>
      </c>
      <c r="AK868" s="80">
        <v>0</v>
      </c>
      <c r="AL868" s="80">
        <v>0</v>
      </c>
      <c r="AM868" s="80">
        <v>0</v>
      </c>
      <c r="AN868" s="80">
        <v>0</v>
      </c>
      <c r="AO868" s="80">
        <v>0</v>
      </c>
      <c r="AP868" s="80">
        <v>0</v>
      </c>
      <c r="AQ868" s="80">
        <v>0</v>
      </c>
      <c r="AR868" s="80">
        <v>0</v>
      </c>
      <c r="AS868" s="80">
        <v>0</v>
      </c>
      <c r="AT868" s="80">
        <v>0</v>
      </c>
      <c r="AU868" s="80">
        <v>0</v>
      </c>
      <c r="AV868" s="80">
        <v>0</v>
      </c>
      <c r="AW868" s="80">
        <v>0</v>
      </c>
      <c r="AX868" s="80">
        <v>0</v>
      </c>
      <c r="AY868" s="80">
        <v>0</v>
      </c>
      <c r="AZ868" s="80">
        <v>0</v>
      </c>
      <c r="BA868" s="80">
        <v>0</v>
      </c>
    </row>
    <row r="869" spans="1:53">
      <c r="A869" s="153" t="s">
        <v>988</v>
      </c>
      <c r="B869" s="80">
        <v>1841151.39387552</v>
      </c>
      <c r="C869" s="80">
        <v>2043122.2410196699</v>
      </c>
      <c r="D869" s="80">
        <v>1947145.0046958099</v>
      </c>
      <c r="E869" s="80">
        <v>1759182.9756590901</v>
      </c>
      <c r="F869" s="80">
        <v>1212646.7346386299</v>
      </c>
      <c r="G869" s="80">
        <v>677894.64250924299</v>
      </c>
      <c r="H869" s="80">
        <v>369580.62959224201</v>
      </c>
      <c r="I869" s="80">
        <v>418100.39442495001</v>
      </c>
      <c r="J869" s="80">
        <v>554992.35521081404</v>
      </c>
      <c r="K869" s="80">
        <v>1116817.27939175</v>
      </c>
      <c r="L869" s="80">
        <v>1742783.06764895</v>
      </c>
      <c r="M869" s="80">
        <v>1450063.2631715301</v>
      </c>
      <c r="N869" s="80">
        <v>15133479.9818382</v>
      </c>
      <c r="O869" s="80">
        <v>744706.59957232897</v>
      </c>
      <c r="P869" s="80">
        <v>761208.86320196697</v>
      </c>
      <c r="Q869" s="80">
        <v>736763.84934304596</v>
      </c>
      <c r="R869" s="80">
        <v>724343.97747537703</v>
      </c>
      <c r="S869" s="80">
        <v>704142.32886023296</v>
      </c>
      <c r="T869" s="80">
        <v>790500.65434940101</v>
      </c>
      <c r="U869" s="80">
        <v>886663.09022677899</v>
      </c>
      <c r="V869" s="80">
        <v>889045.226136585</v>
      </c>
      <c r="W869" s="80">
        <v>884979.42587675899</v>
      </c>
      <c r="X869" s="80">
        <v>873427.06681605196</v>
      </c>
      <c r="Y869" s="80">
        <v>836922.40175593796</v>
      </c>
      <c r="Z869" s="80">
        <v>2053211.3089661701</v>
      </c>
      <c r="AA869" s="80">
        <v>10885914.792580601</v>
      </c>
      <c r="AB869" s="80">
        <v>750622.00703516696</v>
      </c>
      <c r="AC869" s="80">
        <v>766325.082979823</v>
      </c>
      <c r="AD869" s="80">
        <v>741650.52225153998</v>
      </c>
      <c r="AE869" s="80">
        <v>729154.78171319095</v>
      </c>
      <c r="AF869" s="80">
        <v>708725.77414898796</v>
      </c>
      <c r="AG869" s="80">
        <v>793357.96701257199</v>
      </c>
      <c r="AH869" s="80">
        <v>897202.56272746704</v>
      </c>
      <c r="AI869" s="80">
        <v>911903.18562179303</v>
      </c>
      <c r="AJ869" s="80">
        <v>880683.07380066998</v>
      </c>
      <c r="AK869" s="80">
        <v>843355.98233708995</v>
      </c>
      <c r="AL869" s="80">
        <v>809713.66878631804</v>
      </c>
      <c r="AM869" s="80">
        <v>2174797.5699296799</v>
      </c>
      <c r="AN869" s="80">
        <v>11007492.1783443</v>
      </c>
      <c r="AO869" s="80">
        <v>760473.56079475698</v>
      </c>
      <c r="AP869" s="80">
        <v>776585.45063179696</v>
      </c>
      <c r="AQ869" s="80">
        <v>751728.00782715494</v>
      </c>
      <c r="AR869" s="80">
        <v>739209.95370724099</v>
      </c>
      <c r="AS869" s="80">
        <v>718601.62888689805</v>
      </c>
      <c r="AT869" s="80">
        <v>754151.17753817898</v>
      </c>
      <c r="AU869" s="80">
        <v>817697.932887553</v>
      </c>
      <c r="AV869" s="80">
        <v>845162.50585484703</v>
      </c>
      <c r="AW869" s="80">
        <v>877784.32747573801</v>
      </c>
      <c r="AX869" s="80">
        <v>897126.64379724895</v>
      </c>
      <c r="AY869" s="80">
        <v>859198.17254204804</v>
      </c>
      <c r="AZ869" s="80">
        <v>2325352.27596043</v>
      </c>
      <c r="BA869" s="80">
        <v>11123071.637903901</v>
      </c>
    </row>
    <row r="870" spans="1:53">
      <c r="A870" s="153" t="s">
        <v>989</v>
      </c>
      <c r="B870" s="80">
        <v>-6851909.7745958799</v>
      </c>
      <c r="C870" s="80">
        <v>-6818919.0581803704</v>
      </c>
      <c r="D870" s="80">
        <v>-6598648.7837999202</v>
      </c>
      <c r="E870" s="80">
        <v>-6106016.11655162</v>
      </c>
      <c r="F870" s="80">
        <v>-4556917.44064245</v>
      </c>
      <c r="G870" s="80">
        <v>-3040906.60484245</v>
      </c>
      <c r="H870" s="80">
        <v>-2192723.4241934302</v>
      </c>
      <c r="I870" s="80">
        <v>-2392245.7878509602</v>
      </c>
      <c r="J870" s="80">
        <v>-2854688.8350692601</v>
      </c>
      <c r="K870" s="80">
        <v>-4059793.65772929</v>
      </c>
      <c r="L870" s="80">
        <v>-5945652.5212460998</v>
      </c>
      <c r="M870" s="80">
        <v>-4499767.0634964397</v>
      </c>
      <c r="N870" s="80">
        <v>-55918189.068198197</v>
      </c>
      <c r="O870" s="80">
        <v>-2442558.6670489698</v>
      </c>
      <c r="P870" s="80">
        <v>-2507506.8759991</v>
      </c>
      <c r="Q870" s="80">
        <v>-2449515.0986677501</v>
      </c>
      <c r="R870" s="80">
        <v>-2427122.26514098</v>
      </c>
      <c r="S870" s="80">
        <v>-2381026.7167579802</v>
      </c>
      <c r="T870" s="80">
        <v>-2648483.5292220898</v>
      </c>
      <c r="U870" s="80">
        <v>-2946175.8771458999</v>
      </c>
      <c r="V870" s="80">
        <v>-2967593.8038905701</v>
      </c>
      <c r="W870" s="80">
        <v>-2970981.9755803598</v>
      </c>
      <c r="X870" s="80">
        <v>-2951740.8933573798</v>
      </c>
      <c r="Y870" s="80">
        <v>-2856511.6515751001</v>
      </c>
      <c r="Z870" s="80">
        <v>-5957339.7778582601</v>
      </c>
      <c r="AA870" s="80">
        <v>-35506557.132244498</v>
      </c>
      <c r="AB870" s="80">
        <v>-2119598.75969338</v>
      </c>
      <c r="AC870" s="80">
        <v>-2182595.7466422399</v>
      </c>
      <c r="AD870" s="80">
        <v>-2140718.7081865799</v>
      </c>
      <c r="AE870" s="80">
        <v>-2135099.80242925</v>
      </c>
      <c r="AF870" s="80">
        <v>-2106502.6490446902</v>
      </c>
      <c r="AG870" s="80">
        <v>-2387763.1326099699</v>
      </c>
      <c r="AH870" s="80">
        <v>-2726014.1505762101</v>
      </c>
      <c r="AI870" s="80">
        <v>-2802091.4422521</v>
      </c>
      <c r="AJ870" s="80">
        <v>-2743316.3600480701</v>
      </c>
      <c r="AK870" s="80">
        <v>-2666967.5209322302</v>
      </c>
      <c r="AL870" s="80">
        <v>-2601892.2785159699</v>
      </c>
      <c r="AM870" s="80">
        <v>-6657262.1800175803</v>
      </c>
      <c r="AN870" s="80">
        <v>-33269822.730948299</v>
      </c>
      <c r="AO870" s="80">
        <v>-2505994.7033545901</v>
      </c>
      <c r="AP870" s="80">
        <v>-2588207.9619871201</v>
      </c>
      <c r="AQ870" s="80">
        <v>-2118675.7966094101</v>
      </c>
      <c r="AR870" s="80">
        <v>-2097419.1524737999</v>
      </c>
      <c r="AS870" s="80">
        <v>-2052526.6175436401</v>
      </c>
      <c r="AT870" s="80">
        <v>-2173246.83144743</v>
      </c>
      <c r="AU870" s="80">
        <v>-2376633.56645532</v>
      </c>
      <c r="AV870" s="80">
        <v>-2473940.1871764502</v>
      </c>
      <c r="AW870" s="80">
        <v>-2586642.0906250002</v>
      </c>
      <c r="AX870" s="80">
        <v>-2660435.4400172899</v>
      </c>
      <c r="AY870" s="80">
        <v>-2565744.25858466</v>
      </c>
      <c r="AZ870" s="80">
        <v>-6901617.7570118997</v>
      </c>
      <c r="BA870" s="80">
        <v>-33101084.3632866</v>
      </c>
    </row>
    <row r="871" spans="1:53">
      <c r="A871" s="151" t="s">
        <v>990</v>
      </c>
    </row>
    <row r="872" spans="1:53">
      <c r="A872" s="151" t="s">
        <v>991</v>
      </c>
      <c r="B872" s="80">
        <v>-128516316.481693</v>
      </c>
      <c r="C872" s="80">
        <v>-133495495.313631</v>
      </c>
      <c r="D872" s="80">
        <v>-107211619.445742</v>
      </c>
      <c r="E872" s="80">
        <v>-88138534.727870598</v>
      </c>
      <c r="F872" s="80">
        <v>-104814247.18343499</v>
      </c>
      <c r="G872" s="80">
        <v>-124587860.245841</v>
      </c>
      <c r="H872" s="80">
        <v>-120774646.55356599</v>
      </c>
      <c r="I872" s="80">
        <v>-107407853.46844</v>
      </c>
      <c r="J872" s="80">
        <v>-119264791.66224</v>
      </c>
      <c r="K872" s="80">
        <v>-111199885.06444199</v>
      </c>
      <c r="L872" s="80">
        <v>-106370895.75570001</v>
      </c>
      <c r="M872" s="80">
        <v>-138066906.16427901</v>
      </c>
      <c r="N872" s="80">
        <v>-1389849052.06688</v>
      </c>
      <c r="O872" s="80">
        <v>-123646980.020081</v>
      </c>
      <c r="P872" s="80">
        <v>-101066409.510272</v>
      </c>
      <c r="Q872" s="80">
        <v>-83471921.286698207</v>
      </c>
      <c r="R872" s="80">
        <v>-79083386.351203606</v>
      </c>
      <c r="S872" s="80">
        <v>-102604556.579978</v>
      </c>
      <c r="T872" s="80">
        <v>-120902439.381366</v>
      </c>
      <c r="U872" s="80">
        <v>-131937535.221815</v>
      </c>
      <c r="V872" s="80">
        <v>-135077926.840792</v>
      </c>
      <c r="W872" s="80">
        <v>-115810126.618954</v>
      </c>
      <c r="X872" s="80">
        <v>-103182561.68156999</v>
      </c>
      <c r="Y872" s="80">
        <v>-84982806.011468396</v>
      </c>
      <c r="Z872" s="80">
        <v>-118667790.90447199</v>
      </c>
      <c r="AA872" s="80">
        <v>-1300434440.4086699</v>
      </c>
      <c r="AB872" s="80">
        <v>-126108269.622834</v>
      </c>
      <c r="AC872" s="80">
        <v>-102651703.121272</v>
      </c>
      <c r="AD872" s="80">
        <v>-82966696.185577303</v>
      </c>
      <c r="AE872" s="80">
        <v>-79268906.0035339</v>
      </c>
      <c r="AF872" s="80">
        <v>-104176682.636544</v>
      </c>
      <c r="AG872" s="80">
        <v>-123726193.83205999</v>
      </c>
      <c r="AH872" s="80">
        <v>-135400042.29712999</v>
      </c>
      <c r="AI872" s="80">
        <v>-141443185.879908</v>
      </c>
      <c r="AJ872" s="80">
        <v>-120884047.097808</v>
      </c>
      <c r="AK872" s="80">
        <v>-108995448.957783</v>
      </c>
      <c r="AL872" s="80">
        <v>-89557292.513225302</v>
      </c>
      <c r="AM872" s="80">
        <v>-121209926.301828</v>
      </c>
      <c r="AN872" s="80">
        <v>-1336388394.4495001</v>
      </c>
      <c r="AO872" s="80">
        <v>-129668857.939032</v>
      </c>
      <c r="AP872" s="80">
        <v>-106770522.84553801</v>
      </c>
      <c r="AQ872" s="80">
        <v>-88083016.326486707</v>
      </c>
      <c r="AR872" s="80">
        <v>-84121821.460197002</v>
      </c>
      <c r="AS872" s="80">
        <v>-106450091.806768</v>
      </c>
      <c r="AT872" s="80">
        <v>-125319414.391499</v>
      </c>
      <c r="AU872" s="80">
        <v>-136127408.37190601</v>
      </c>
      <c r="AV872" s="80">
        <v>-143566281.155224</v>
      </c>
      <c r="AW872" s="80">
        <v>-122150540.98023801</v>
      </c>
      <c r="AX872" s="80">
        <v>-109057118.128519</v>
      </c>
      <c r="AY872" s="80">
        <v>-83393677.050330803</v>
      </c>
      <c r="AZ872" s="80">
        <v>-121478763.262826</v>
      </c>
      <c r="BA872" s="80">
        <v>-1356187513.71857</v>
      </c>
    </row>
    <row r="873" spans="1:53">
      <c r="A873" s="151" t="s">
        <v>992</v>
      </c>
    </row>
    <row r="874" spans="1:53" ht="10.8" thickBot="1">
      <c r="A874" s="152" t="s">
        <v>993</v>
      </c>
    </row>
    <row r="875" spans="1:53">
      <c r="A875" s="151" t="s">
        <v>994</v>
      </c>
    </row>
    <row r="876" spans="1:53">
      <c r="A876" s="151" t="s">
        <v>995</v>
      </c>
      <c r="B876" s="80">
        <v>0</v>
      </c>
      <c r="C876" s="80">
        <v>0</v>
      </c>
      <c r="D876" s="80">
        <v>0</v>
      </c>
      <c r="E876" s="80">
        <v>0</v>
      </c>
      <c r="F876" s="80">
        <v>0</v>
      </c>
      <c r="G876" s="80">
        <v>0</v>
      </c>
      <c r="H876" s="80">
        <v>0</v>
      </c>
      <c r="I876" s="80">
        <v>0</v>
      </c>
      <c r="J876" s="80">
        <v>0</v>
      </c>
      <c r="K876" s="80">
        <v>0</v>
      </c>
      <c r="L876" s="80">
        <v>0</v>
      </c>
      <c r="M876" s="80">
        <v>0</v>
      </c>
      <c r="N876" s="80">
        <v>0</v>
      </c>
      <c r="O876" s="80">
        <v>0</v>
      </c>
      <c r="P876" s="80">
        <v>0</v>
      </c>
      <c r="Q876" s="80">
        <v>0</v>
      </c>
      <c r="R876" s="80">
        <v>0</v>
      </c>
      <c r="S876" s="80">
        <v>0</v>
      </c>
      <c r="T876" s="80">
        <v>0</v>
      </c>
      <c r="U876" s="80">
        <v>0</v>
      </c>
      <c r="V876" s="80">
        <v>0</v>
      </c>
      <c r="W876" s="80">
        <v>0</v>
      </c>
      <c r="X876" s="80">
        <v>0</v>
      </c>
      <c r="Y876" s="80">
        <v>0</v>
      </c>
      <c r="Z876" s="80">
        <v>0</v>
      </c>
      <c r="AA876" s="80">
        <v>0</v>
      </c>
      <c r="AB876" s="80">
        <v>0</v>
      </c>
      <c r="AC876" s="80">
        <v>0</v>
      </c>
      <c r="AD876" s="80">
        <v>0</v>
      </c>
      <c r="AE876" s="80">
        <v>0</v>
      </c>
      <c r="AF876" s="80">
        <v>0</v>
      </c>
      <c r="AG876" s="80">
        <v>0</v>
      </c>
      <c r="AH876" s="80">
        <v>0</v>
      </c>
      <c r="AI876" s="80">
        <v>0</v>
      </c>
      <c r="AJ876" s="80">
        <v>0</v>
      </c>
      <c r="AK876" s="80">
        <v>0</v>
      </c>
      <c r="AL876" s="80">
        <v>0</v>
      </c>
      <c r="AM876" s="80">
        <v>0</v>
      </c>
      <c r="AN876" s="80">
        <v>0</v>
      </c>
      <c r="AO876" s="80">
        <v>0</v>
      </c>
      <c r="AP876" s="80">
        <v>0</v>
      </c>
      <c r="AQ876" s="80">
        <v>0</v>
      </c>
      <c r="AR876" s="80">
        <v>0</v>
      </c>
      <c r="AS876" s="80">
        <v>0</v>
      </c>
      <c r="AT876" s="80">
        <v>0</v>
      </c>
      <c r="AU876" s="80">
        <v>0</v>
      </c>
      <c r="AV876" s="80">
        <v>0</v>
      </c>
      <c r="AW876" s="80">
        <v>0</v>
      </c>
      <c r="AX876" s="80">
        <v>0</v>
      </c>
      <c r="AY876" s="80">
        <v>0</v>
      </c>
      <c r="AZ876" s="80">
        <v>0</v>
      </c>
      <c r="BA876" s="80">
        <v>0</v>
      </c>
    </row>
    <row r="877" spans="1:53">
      <c r="A877" s="151" t="s">
        <v>996</v>
      </c>
      <c r="B877" s="80">
        <v>0</v>
      </c>
      <c r="C877" s="80">
        <v>0</v>
      </c>
      <c r="D877" s="80">
        <v>0</v>
      </c>
      <c r="E877" s="80">
        <v>0</v>
      </c>
      <c r="F877" s="80">
        <v>0</v>
      </c>
      <c r="G877" s="80">
        <v>0</v>
      </c>
      <c r="H877" s="80">
        <v>0</v>
      </c>
      <c r="I877" s="80">
        <v>0</v>
      </c>
      <c r="J877" s="80">
        <v>0</v>
      </c>
      <c r="K877" s="80">
        <v>0</v>
      </c>
      <c r="L877" s="80">
        <v>0</v>
      </c>
      <c r="M877" s="80">
        <v>0</v>
      </c>
      <c r="N877" s="80">
        <v>0</v>
      </c>
      <c r="O877" s="80">
        <v>0</v>
      </c>
      <c r="P877" s="80">
        <v>0</v>
      </c>
      <c r="Q877" s="80">
        <v>0</v>
      </c>
      <c r="R877" s="80">
        <v>0</v>
      </c>
      <c r="S877" s="80">
        <v>0</v>
      </c>
      <c r="T877" s="80">
        <v>0</v>
      </c>
      <c r="U877" s="80">
        <v>0</v>
      </c>
      <c r="V877" s="80">
        <v>0</v>
      </c>
      <c r="W877" s="80">
        <v>0</v>
      </c>
      <c r="X877" s="80">
        <v>0</v>
      </c>
      <c r="Y877" s="80">
        <v>0</v>
      </c>
      <c r="Z877" s="80">
        <v>0</v>
      </c>
      <c r="AA877" s="80">
        <v>0</v>
      </c>
      <c r="AB877" s="80">
        <v>0</v>
      </c>
      <c r="AC877" s="80">
        <v>0</v>
      </c>
      <c r="AD877" s="80">
        <v>0</v>
      </c>
      <c r="AE877" s="80">
        <v>0</v>
      </c>
      <c r="AF877" s="80">
        <v>0</v>
      </c>
      <c r="AG877" s="80">
        <v>0</v>
      </c>
      <c r="AH877" s="80">
        <v>0</v>
      </c>
      <c r="AI877" s="80">
        <v>0</v>
      </c>
      <c r="AJ877" s="80">
        <v>0</v>
      </c>
      <c r="AK877" s="80">
        <v>0</v>
      </c>
      <c r="AL877" s="80">
        <v>0</v>
      </c>
      <c r="AM877" s="80">
        <v>0</v>
      </c>
      <c r="AN877" s="80">
        <v>0</v>
      </c>
      <c r="AO877" s="80">
        <v>0</v>
      </c>
      <c r="AP877" s="80">
        <v>0</v>
      </c>
      <c r="AQ877" s="80">
        <v>0</v>
      </c>
      <c r="AR877" s="80">
        <v>0</v>
      </c>
      <c r="AS877" s="80">
        <v>0</v>
      </c>
      <c r="AT877" s="80">
        <v>0</v>
      </c>
      <c r="AU877" s="80">
        <v>0</v>
      </c>
      <c r="AV877" s="80">
        <v>0</v>
      </c>
      <c r="AW877" s="80">
        <v>0</v>
      </c>
      <c r="AX877" s="80">
        <v>0</v>
      </c>
      <c r="AY877" s="80">
        <v>0</v>
      </c>
      <c r="AZ877" s="80">
        <v>0</v>
      </c>
      <c r="BA877" s="80">
        <v>0</v>
      </c>
    </row>
    <row r="878" spans="1:53">
      <c r="A878" s="151" t="s">
        <v>997</v>
      </c>
      <c r="B878" s="80">
        <v>33808312.147120401</v>
      </c>
      <c r="C878" s="80">
        <v>33808312.147120401</v>
      </c>
      <c r="D878" s="80">
        <v>33808312.147120401</v>
      </c>
      <c r="E878" s="80">
        <v>32243867.702675998</v>
      </c>
      <c r="F878" s="80">
        <v>30874978.813787099</v>
      </c>
      <c r="G878" s="80">
        <v>30874978.813787099</v>
      </c>
      <c r="H878" s="80">
        <v>30874978.813787099</v>
      </c>
      <c r="I878" s="80">
        <v>33971254.066312298</v>
      </c>
      <c r="J878" s="80">
        <v>35041645.480453797</v>
      </c>
      <c r="K878" s="80">
        <v>35041645.480453797</v>
      </c>
      <c r="L878" s="80">
        <v>35041645.480453797</v>
      </c>
      <c r="M878" s="80">
        <v>35041645.480453797</v>
      </c>
      <c r="N878" s="80">
        <v>400431576.57352602</v>
      </c>
      <c r="O878" s="80">
        <v>34885395.480453797</v>
      </c>
      <c r="P878" s="80">
        <v>34885395.480453797</v>
      </c>
      <c r="Q878" s="80">
        <v>34885395.480453797</v>
      </c>
      <c r="R878" s="80">
        <v>34885395.480453797</v>
      </c>
      <c r="S878" s="80">
        <v>34885395.480453797</v>
      </c>
      <c r="T878" s="80">
        <v>37058777.572652303</v>
      </c>
      <c r="U878" s="80">
        <v>37802062.147120401</v>
      </c>
      <c r="V878" s="80">
        <v>37802062.147120401</v>
      </c>
      <c r="W878" s="80">
        <v>37802062.147120401</v>
      </c>
      <c r="X878" s="80">
        <v>37802062.147120401</v>
      </c>
      <c r="Y878" s="80">
        <v>37802062.147120401</v>
      </c>
      <c r="Z878" s="80">
        <v>37802062.147120401</v>
      </c>
      <c r="AA878" s="80">
        <v>438298127.85764402</v>
      </c>
      <c r="AB878" s="80">
        <v>37781228.813787103</v>
      </c>
      <c r="AC878" s="80">
        <v>37781228.813787103</v>
      </c>
      <c r="AD878" s="80">
        <v>37781228.813787103</v>
      </c>
      <c r="AE878" s="80">
        <v>37781228.813787103</v>
      </c>
      <c r="AF878" s="80">
        <v>37781228.813787103</v>
      </c>
      <c r="AG878" s="80">
        <v>39802209.716564901</v>
      </c>
      <c r="AH878" s="80">
        <v>40489562.147120401</v>
      </c>
      <c r="AI878" s="80">
        <v>40489562.147120401</v>
      </c>
      <c r="AJ878" s="80">
        <v>40489562.147120401</v>
      </c>
      <c r="AK878" s="80">
        <v>40489562.147120401</v>
      </c>
      <c r="AL878" s="80">
        <v>40489562.147120401</v>
      </c>
      <c r="AM878" s="80">
        <v>40489562.147120401</v>
      </c>
      <c r="AN878" s="80">
        <v>471645726.66822302</v>
      </c>
      <c r="AO878" s="80">
        <v>39633312.147120401</v>
      </c>
      <c r="AP878" s="80">
        <v>38766645.480453797</v>
      </c>
      <c r="AQ878" s="80">
        <v>38766645.480453797</v>
      </c>
      <c r="AR878" s="80">
        <v>38766645.480453797</v>
      </c>
      <c r="AS878" s="80">
        <v>38766645.480453797</v>
      </c>
      <c r="AT878" s="80">
        <v>42718698.176532201</v>
      </c>
      <c r="AU878" s="80">
        <v>44079145.480453797</v>
      </c>
      <c r="AV878" s="80">
        <v>44079145.480453797</v>
      </c>
      <c r="AW878" s="80">
        <v>44079145.480453797</v>
      </c>
      <c r="AX878" s="80">
        <v>44079145.480453797</v>
      </c>
      <c r="AY878" s="80">
        <v>44079145.480453797</v>
      </c>
      <c r="AZ878" s="80">
        <v>44079145.480453797</v>
      </c>
      <c r="BA878" s="80">
        <v>501893465.12818998</v>
      </c>
    </row>
    <row r="879" spans="1:53">
      <c r="A879" s="151" t="s">
        <v>998</v>
      </c>
      <c r="B879" s="80">
        <v>33808312.147120401</v>
      </c>
      <c r="C879" s="80">
        <v>33808312.147120401</v>
      </c>
      <c r="D879" s="80">
        <v>33808312.147120401</v>
      </c>
      <c r="E879" s="80">
        <v>32243867.702675998</v>
      </c>
      <c r="F879" s="80">
        <v>30874978.813787099</v>
      </c>
      <c r="G879" s="80">
        <v>30874978.813787099</v>
      </c>
      <c r="H879" s="80">
        <v>30874978.813787099</v>
      </c>
      <c r="I879" s="80">
        <v>33971254.066312298</v>
      </c>
      <c r="J879" s="80">
        <v>35041645.480453797</v>
      </c>
      <c r="K879" s="80">
        <v>35041645.480453797</v>
      </c>
      <c r="L879" s="80">
        <v>35041645.480453797</v>
      </c>
      <c r="M879" s="80">
        <v>35041645.480453797</v>
      </c>
      <c r="N879" s="80">
        <v>400431576.57352602</v>
      </c>
      <c r="O879" s="80">
        <v>34885395.480453797</v>
      </c>
      <c r="P879" s="80">
        <v>34885395.480453797</v>
      </c>
      <c r="Q879" s="80">
        <v>34885395.480453797</v>
      </c>
      <c r="R879" s="80">
        <v>34885395.480453797</v>
      </c>
      <c r="S879" s="80">
        <v>34885395.480453797</v>
      </c>
      <c r="T879" s="80">
        <v>37058777.572652303</v>
      </c>
      <c r="U879" s="80">
        <v>37802062.147120401</v>
      </c>
      <c r="V879" s="80">
        <v>37802062.147120401</v>
      </c>
      <c r="W879" s="80">
        <v>37802062.147120401</v>
      </c>
      <c r="X879" s="80">
        <v>37802062.147120401</v>
      </c>
      <c r="Y879" s="80">
        <v>37802062.147120401</v>
      </c>
      <c r="Z879" s="80">
        <v>37802062.147120401</v>
      </c>
      <c r="AA879" s="80">
        <v>438298127.85764402</v>
      </c>
      <c r="AB879" s="80">
        <v>37781228.813787103</v>
      </c>
      <c r="AC879" s="80">
        <v>37781228.813787103</v>
      </c>
      <c r="AD879" s="80">
        <v>37781228.813787103</v>
      </c>
      <c r="AE879" s="80">
        <v>37781228.813787103</v>
      </c>
      <c r="AF879" s="80">
        <v>37781228.813787103</v>
      </c>
      <c r="AG879" s="80">
        <v>39802209.716564901</v>
      </c>
      <c r="AH879" s="80">
        <v>40489562.147120401</v>
      </c>
      <c r="AI879" s="80">
        <v>40489562.147120401</v>
      </c>
      <c r="AJ879" s="80">
        <v>40489562.147120401</v>
      </c>
      <c r="AK879" s="80">
        <v>40489562.147120401</v>
      </c>
      <c r="AL879" s="80">
        <v>40489562.147120401</v>
      </c>
      <c r="AM879" s="80">
        <v>40489562.147120401</v>
      </c>
      <c r="AN879" s="80">
        <v>471645726.66822302</v>
      </c>
      <c r="AO879" s="80">
        <v>39633312.147120401</v>
      </c>
      <c r="AP879" s="80">
        <v>38766645.480453797</v>
      </c>
      <c r="AQ879" s="80">
        <v>38766645.480453797</v>
      </c>
      <c r="AR879" s="80">
        <v>38766645.480453797</v>
      </c>
      <c r="AS879" s="80">
        <v>38766645.480453797</v>
      </c>
      <c r="AT879" s="80">
        <v>42718698.176532201</v>
      </c>
      <c r="AU879" s="80">
        <v>44079145.480453797</v>
      </c>
      <c r="AV879" s="80">
        <v>44079145.480453797</v>
      </c>
      <c r="AW879" s="80">
        <v>44079145.480453797</v>
      </c>
      <c r="AX879" s="80">
        <v>44079145.480453797</v>
      </c>
      <c r="AY879" s="80">
        <v>44079145.480453797</v>
      </c>
      <c r="AZ879" s="80">
        <v>44079145.480453797</v>
      </c>
      <c r="BA879" s="80">
        <v>501893465.12818998</v>
      </c>
    </row>
    <row r="880" spans="1:53">
      <c r="A880" s="151" t="s">
        <v>999</v>
      </c>
    </row>
    <row r="881" spans="1:53">
      <c r="A881" s="151" t="s">
        <v>1000</v>
      </c>
      <c r="B881" s="80">
        <v>0</v>
      </c>
      <c r="C881" s="80">
        <v>0</v>
      </c>
      <c r="D881" s="80">
        <v>0</v>
      </c>
      <c r="E881" s="80">
        <v>0</v>
      </c>
      <c r="F881" s="80">
        <v>0</v>
      </c>
      <c r="G881" s="80">
        <v>0</v>
      </c>
      <c r="H881" s="80">
        <v>0</v>
      </c>
      <c r="I881" s="80">
        <v>0</v>
      </c>
      <c r="J881" s="80">
        <v>0</v>
      </c>
      <c r="K881" s="80">
        <v>0</v>
      </c>
      <c r="L881" s="80">
        <v>0</v>
      </c>
      <c r="M881" s="80">
        <v>0</v>
      </c>
      <c r="N881" s="80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80">
        <v>0</v>
      </c>
      <c r="U881" s="80">
        <v>0</v>
      </c>
      <c r="V881" s="80">
        <v>0</v>
      </c>
      <c r="W881" s="80">
        <v>0</v>
      </c>
      <c r="X881" s="80">
        <v>0</v>
      </c>
      <c r="Y881" s="80">
        <v>0</v>
      </c>
      <c r="Z881" s="80">
        <v>0</v>
      </c>
      <c r="AA881" s="80">
        <v>0</v>
      </c>
      <c r="AB881" s="80">
        <v>0</v>
      </c>
      <c r="AC881" s="80">
        <v>0</v>
      </c>
      <c r="AD881" s="80">
        <v>0</v>
      </c>
      <c r="AE881" s="80">
        <v>0</v>
      </c>
      <c r="AF881" s="80">
        <v>0</v>
      </c>
      <c r="AG881" s="80">
        <v>0</v>
      </c>
      <c r="AH881" s="80">
        <v>0</v>
      </c>
      <c r="AI881" s="80">
        <v>0</v>
      </c>
      <c r="AJ881" s="80">
        <v>0</v>
      </c>
      <c r="AK881" s="80">
        <v>0</v>
      </c>
      <c r="AL881" s="80">
        <v>0</v>
      </c>
      <c r="AM881" s="80">
        <v>0</v>
      </c>
      <c r="AN881" s="80">
        <v>0</v>
      </c>
      <c r="AO881" s="80">
        <v>0</v>
      </c>
      <c r="AP881" s="80">
        <v>0</v>
      </c>
      <c r="AQ881" s="80">
        <v>0</v>
      </c>
      <c r="AR881" s="80">
        <v>0</v>
      </c>
      <c r="AS881" s="80">
        <v>0</v>
      </c>
      <c r="AT881" s="80">
        <v>0</v>
      </c>
      <c r="AU881" s="80">
        <v>0</v>
      </c>
      <c r="AV881" s="80">
        <v>0</v>
      </c>
      <c r="AW881" s="80">
        <v>0</v>
      </c>
      <c r="AX881" s="80">
        <v>0</v>
      </c>
      <c r="AY881" s="80">
        <v>0</v>
      </c>
      <c r="AZ881" s="80">
        <v>0</v>
      </c>
      <c r="BA881" s="80">
        <v>0</v>
      </c>
    </row>
    <row r="882" spans="1:53">
      <c r="A882" s="151" t="s">
        <v>1001</v>
      </c>
      <c r="B882" s="80">
        <v>618789.75451735198</v>
      </c>
      <c r="C882" s="80">
        <v>618789.75451735198</v>
      </c>
      <c r="D882" s="80">
        <v>618789.75451735198</v>
      </c>
      <c r="E882" s="80">
        <v>629437.90266549995</v>
      </c>
      <c r="F882" s="80">
        <v>629437.90266549995</v>
      </c>
      <c r="G882" s="80">
        <v>629437.90266549995</v>
      </c>
      <c r="H882" s="80">
        <v>629437.90266549995</v>
      </c>
      <c r="I882" s="80">
        <v>629437.90266549995</v>
      </c>
      <c r="J882" s="80">
        <v>629437.90266549995</v>
      </c>
      <c r="K882" s="80">
        <v>629437.90266549995</v>
      </c>
      <c r="L882" s="80">
        <v>629437.90266549995</v>
      </c>
      <c r="M882" s="80">
        <v>629437.90266549995</v>
      </c>
      <c r="N882" s="80">
        <v>7521310.3875415605</v>
      </c>
      <c r="O882" s="80">
        <v>629437.90266549995</v>
      </c>
      <c r="P882" s="80">
        <v>629437.90266549995</v>
      </c>
      <c r="Q882" s="80">
        <v>629437.90266549995</v>
      </c>
      <c r="R882" s="80">
        <v>640086.05081364803</v>
      </c>
      <c r="S882" s="80">
        <v>640086.05081364803</v>
      </c>
      <c r="T882" s="80">
        <v>640086.05081364803</v>
      </c>
      <c r="U882" s="80">
        <v>640086.05081364803</v>
      </c>
      <c r="V882" s="80">
        <v>640086.05081364803</v>
      </c>
      <c r="W882" s="80">
        <v>640086.05081364803</v>
      </c>
      <c r="X882" s="80">
        <v>640086.05081364803</v>
      </c>
      <c r="Y882" s="80">
        <v>640086.05081364803</v>
      </c>
      <c r="Z882" s="80">
        <v>640086.05081364803</v>
      </c>
      <c r="AA882" s="80">
        <v>7649088.1653193301</v>
      </c>
      <c r="AB882" s="80">
        <v>637621.86203796405</v>
      </c>
      <c r="AC882" s="80">
        <v>637621.86203796405</v>
      </c>
      <c r="AD882" s="80">
        <v>637621.86203796405</v>
      </c>
      <c r="AE882" s="80">
        <v>648270.01018611202</v>
      </c>
      <c r="AF882" s="80">
        <v>648270.01018611202</v>
      </c>
      <c r="AG882" s="80">
        <v>648270.01018611202</v>
      </c>
      <c r="AH882" s="80">
        <v>648270.01018611202</v>
      </c>
      <c r="AI882" s="80">
        <v>648270.01018611202</v>
      </c>
      <c r="AJ882" s="80">
        <v>648270.01018611202</v>
      </c>
      <c r="AK882" s="80">
        <v>648270.01018611202</v>
      </c>
      <c r="AL882" s="80">
        <v>648270.01018611202</v>
      </c>
      <c r="AM882" s="80">
        <v>648270.01018611202</v>
      </c>
      <c r="AN882" s="80">
        <v>7747295.6777889002</v>
      </c>
      <c r="AO882" s="80">
        <v>613047.83192150702</v>
      </c>
      <c r="AP882" s="80">
        <v>586727.945323569</v>
      </c>
      <c r="AQ882" s="80">
        <v>586727.945323569</v>
      </c>
      <c r="AR882" s="80">
        <v>597376.09347171697</v>
      </c>
      <c r="AS882" s="80">
        <v>597376.09347171697</v>
      </c>
      <c r="AT882" s="80">
        <v>597376.09347171697</v>
      </c>
      <c r="AU882" s="80">
        <v>550376.09347171697</v>
      </c>
      <c r="AV882" s="80">
        <v>550376.09347171697</v>
      </c>
      <c r="AW882" s="80">
        <v>550376.09347171697</v>
      </c>
      <c r="AX882" s="80">
        <v>550376.09347171697</v>
      </c>
      <c r="AY882" s="80">
        <v>550376.09347171697</v>
      </c>
      <c r="AZ882" s="80">
        <v>550376.09347171697</v>
      </c>
      <c r="BA882" s="80">
        <v>6880888.5638140999</v>
      </c>
    </row>
    <row r="883" spans="1:53">
      <c r="A883" s="151" t="s">
        <v>1002</v>
      </c>
      <c r="B883" s="80">
        <v>0</v>
      </c>
      <c r="C883" s="80">
        <v>0</v>
      </c>
      <c r="D883" s="80">
        <v>0</v>
      </c>
      <c r="E883" s="80">
        <v>0</v>
      </c>
      <c r="F883" s="80">
        <v>0</v>
      </c>
      <c r="G883" s="80">
        <v>0</v>
      </c>
      <c r="H883" s="80">
        <v>0</v>
      </c>
      <c r="I883" s="80">
        <v>0</v>
      </c>
      <c r="J883" s="80">
        <v>0</v>
      </c>
      <c r="K883" s="80">
        <v>0</v>
      </c>
      <c r="L883" s="80">
        <v>0</v>
      </c>
      <c r="M883" s="80">
        <v>0</v>
      </c>
      <c r="N883" s="80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80">
        <v>0</v>
      </c>
      <c r="U883" s="80">
        <v>0</v>
      </c>
      <c r="V883" s="80">
        <v>0</v>
      </c>
      <c r="W883" s="80">
        <v>0</v>
      </c>
      <c r="X883" s="80">
        <v>0</v>
      </c>
      <c r="Y883" s="80">
        <v>0</v>
      </c>
      <c r="Z883" s="80">
        <v>0</v>
      </c>
      <c r="AA883" s="80">
        <v>0</v>
      </c>
      <c r="AB883" s="80">
        <v>0</v>
      </c>
      <c r="AC883" s="80">
        <v>0</v>
      </c>
      <c r="AD883" s="80">
        <v>0</v>
      </c>
      <c r="AE883" s="80">
        <v>0</v>
      </c>
      <c r="AF883" s="80">
        <v>0</v>
      </c>
      <c r="AG883" s="80">
        <v>0</v>
      </c>
      <c r="AH883" s="80">
        <v>0</v>
      </c>
      <c r="AI883" s="80">
        <v>0</v>
      </c>
      <c r="AJ883" s="80">
        <v>0</v>
      </c>
      <c r="AK883" s="80">
        <v>0</v>
      </c>
      <c r="AL883" s="80">
        <v>0</v>
      </c>
      <c r="AM883" s="80">
        <v>0</v>
      </c>
      <c r="AN883" s="80">
        <v>0</v>
      </c>
      <c r="AO883" s="80">
        <v>0</v>
      </c>
      <c r="AP883" s="80">
        <v>0</v>
      </c>
      <c r="AQ883" s="80">
        <v>0</v>
      </c>
      <c r="AR883" s="80">
        <v>0</v>
      </c>
      <c r="AS883" s="80">
        <v>0</v>
      </c>
      <c r="AT883" s="80">
        <v>0</v>
      </c>
      <c r="AU883" s="80">
        <v>0</v>
      </c>
      <c r="AV883" s="80">
        <v>0</v>
      </c>
      <c r="AW883" s="80">
        <v>0</v>
      </c>
      <c r="AX883" s="80">
        <v>0</v>
      </c>
      <c r="AY883" s="80">
        <v>0</v>
      </c>
      <c r="AZ883" s="80">
        <v>0</v>
      </c>
      <c r="BA883" s="80">
        <v>0</v>
      </c>
    </row>
    <row r="884" spans="1:53">
      <c r="A884" s="151" t="s">
        <v>1003</v>
      </c>
      <c r="B884" s="80">
        <v>0</v>
      </c>
      <c r="C884" s="80">
        <v>0</v>
      </c>
      <c r="D884" s="80">
        <v>0</v>
      </c>
      <c r="E884" s="80">
        <v>0</v>
      </c>
      <c r="F884" s="80">
        <v>0</v>
      </c>
      <c r="G884" s="80">
        <v>0</v>
      </c>
      <c r="H884" s="80">
        <v>0</v>
      </c>
      <c r="I884" s="80">
        <v>0</v>
      </c>
      <c r="J884" s="80">
        <v>0</v>
      </c>
      <c r="K884" s="80">
        <v>0</v>
      </c>
      <c r="L884" s="80">
        <v>0</v>
      </c>
      <c r="M884" s="80">
        <v>0</v>
      </c>
      <c r="N884" s="80">
        <v>0</v>
      </c>
      <c r="O884" s="80">
        <v>0</v>
      </c>
      <c r="P884" s="80">
        <v>0</v>
      </c>
      <c r="Q884" s="80">
        <v>0</v>
      </c>
      <c r="R884" s="80">
        <v>0</v>
      </c>
      <c r="S884" s="80">
        <v>0</v>
      </c>
      <c r="T884" s="80">
        <v>0</v>
      </c>
      <c r="U884" s="80">
        <v>0</v>
      </c>
      <c r="V884" s="80">
        <v>0</v>
      </c>
      <c r="W884" s="80">
        <v>0</v>
      </c>
      <c r="X884" s="80">
        <v>0</v>
      </c>
      <c r="Y884" s="80">
        <v>0</v>
      </c>
      <c r="Z884" s="80">
        <v>0</v>
      </c>
      <c r="AA884" s="80">
        <v>0</v>
      </c>
      <c r="AB884" s="80">
        <v>0</v>
      </c>
      <c r="AC884" s="80">
        <v>0</v>
      </c>
      <c r="AD884" s="80">
        <v>0</v>
      </c>
      <c r="AE884" s="80">
        <v>0</v>
      </c>
      <c r="AF884" s="80">
        <v>0</v>
      </c>
      <c r="AG884" s="80">
        <v>0</v>
      </c>
      <c r="AH884" s="80">
        <v>0</v>
      </c>
      <c r="AI884" s="80">
        <v>0</v>
      </c>
      <c r="AJ884" s="80">
        <v>0</v>
      </c>
      <c r="AK884" s="80">
        <v>0</v>
      </c>
      <c r="AL884" s="80">
        <v>0</v>
      </c>
      <c r="AM884" s="80">
        <v>0</v>
      </c>
      <c r="AN884" s="80">
        <v>0</v>
      </c>
      <c r="AO884" s="80">
        <v>0</v>
      </c>
      <c r="AP884" s="80">
        <v>0</v>
      </c>
      <c r="AQ884" s="80">
        <v>0</v>
      </c>
      <c r="AR884" s="80">
        <v>0</v>
      </c>
      <c r="AS884" s="80">
        <v>0</v>
      </c>
      <c r="AT884" s="80">
        <v>0</v>
      </c>
      <c r="AU884" s="80">
        <v>0</v>
      </c>
      <c r="AV884" s="80">
        <v>0</v>
      </c>
      <c r="AW884" s="80">
        <v>0</v>
      </c>
      <c r="AX884" s="80">
        <v>0</v>
      </c>
      <c r="AY884" s="80">
        <v>0</v>
      </c>
      <c r="AZ884" s="80">
        <v>0</v>
      </c>
      <c r="BA884" s="80">
        <v>0</v>
      </c>
    </row>
    <row r="885" spans="1:53">
      <c r="A885" s="151" t="s">
        <v>1004</v>
      </c>
      <c r="B885" s="80">
        <v>618789.75451735198</v>
      </c>
      <c r="C885" s="80">
        <v>618789.75451735198</v>
      </c>
      <c r="D885" s="80">
        <v>618789.75451735198</v>
      </c>
      <c r="E885" s="80">
        <v>629437.90266549995</v>
      </c>
      <c r="F885" s="80">
        <v>629437.90266549995</v>
      </c>
      <c r="G885" s="80">
        <v>629437.90266549995</v>
      </c>
      <c r="H885" s="80">
        <v>629437.90266549995</v>
      </c>
      <c r="I885" s="80">
        <v>629437.90266549995</v>
      </c>
      <c r="J885" s="80">
        <v>629437.90266549995</v>
      </c>
      <c r="K885" s="80">
        <v>629437.90266549995</v>
      </c>
      <c r="L885" s="80">
        <v>629437.90266549995</v>
      </c>
      <c r="M885" s="80">
        <v>629437.90266549995</v>
      </c>
      <c r="N885" s="80">
        <v>7521310.3875415605</v>
      </c>
      <c r="O885" s="80">
        <v>629437.90266549995</v>
      </c>
      <c r="P885" s="80">
        <v>629437.90266549995</v>
      </c>
      <c r="Q885" s="80">
        <v>629437.90266549995</v>
      </c>
      <c r="R885" s="80">
        <v>640086.05081364803</v>
      </c>
      <c r="S885" s="80">
        <v>640086.05081364803</v>
      </c>
      <c r="T885" s="80">
        <v>640086.05081364803</v>
      </c>
      <c r="U885" s="80">
        <v>640086.05081364803</v>
      </c>
      <c r="V885" s="80">
        <v>640086.05081364803</v>
      </c>
      <c r="W885" s="80">
        <v>640086.05081364803</v>
      </c>
      <c r="X885" s="80">
        <v>640086.05081364803</v>
      </c>
      <c r="Y885" s="80">
        <v>640086.05081364803</v>
      </c>
      <c r="Z885" s="80">
        <v>640086.05081364803</v>
      </c>
      <c r="AA885" s="80">
        <v>7649088.1653193301</v>
      </c>
      <c r="AB885" s="80">
        <v>637621.86203796405</v>
      </c>
      <c r="AC885" s="80">
        <v>637621.86203796405</v>
      </c>
      <c r="AD885" s="80">
        <v>637621.86203796405</v>
      </c>
      <c r="AE885" s="80">
        <v>648270.01018611202</v>
      </c>
      <c r="AF885" s="80">
        <v>648270.01018611202</v>
      </c>
      <c r="AG885" s="80">
        <v>648270.01018611202</v>
      </c>
      <c r="AH885" s="80">
        <v>648270.01018611202</v>
      </c>
      <c r="AI885" s="80">
        <v>648270.01018611202</v>
      </c>
      <c r="AJ885" s="80">
        <v>648270.01018611202</v>
      </c>
      <c r="AK885" s="80">
        <v>648270.01018611202</v>
      </c>
      <c r="AL885" s="80">
        <v>648270.01018611202</v>
      </c>
      <c r="AM885" s="80">
        <v>648270.01018611202</v>
      </c>
      <c r="AN885" s="80">
        <v>7747295.6777889002</v>
      </c>
      <c r="AO885" s="80">
        <v>613047.83192150702</v>
      </c>
      <c r="AP885" s="80">
        <v>586727.945323569</v>
      </c>
      <c r="AQ885" s="80">
        <v>586727.945323569</v>
      </c>
      <c r="AR885" s="80">
        <v>597376.09347171697</v>
      </c>
      <c r="AS885" s="80">
        <v>597376.09347171697</v>
      </c>
      <c r="AT885" s="80">
        <v>597376.09347171697</v>
      </c>
      <c r="AU885" s="80">
        <v>550376.09347171697</v>
      </c>
      <c r="AV885" s="80">
        <v>550376.09347171697</v>
      </c>
      <c r="AW885" s="80">
        <v>550376.09347171697</v>
      </c>
      <c r="AX885" s="80">
        <v>550376.09347171697</v>
      </c>
      <c r="AY885" s="80">
        <v>550376.09347171697</v>
      </c>
      <c r="AZ885" s="80">
        <v>550376.09347171697</v>
      </c>
      <c r="BA885" s="80">
        <v>6880888.5638140999</v>
      </c>
    </row>
    <row r="886" spans="1:53">
      <c r="A886" s="151" t="s">
        <v>1005</v>
      </c>
    </row>
    <row r="887" spans="1:53">
      <c r="A887" s="151" t="s">
        <v>1006</v>
      </c>
      <c r="B887" s="80">
        <v>515922.39292992401</v>
      </c>
      <c r="C887" s="80">
        <v>319162.37929319299</v>
      </c>
      <c r="D887" s="80">
        <v>286976.64319878799</v>
      </c>
      <c r="E887" s="80">
        <v>1829544.43916231</v>
      </c>
      <c r="F887" s="80">
        <v>3299388.62986635</v>
      </c>
      <c r="G887" s="80">
        <v>3521614.5230474202</v>
      </c>
      <c r="H887" s="80">
        <v>3543807.2816610001</v>
      </c>
      <c r="I887" s="80">
        <v>1704786.43780899</v>
      </c>
      <c r="J887" s="80">
        <v>0</v>
      </c>
      <c r="K887" s="80">
        <v>0</v>
      </c>
      <c r="L887" s="80">
        <v>0</v>
      </c>
      <c r="M887" s="80">
        <v>10021.6790521929</v>
      </c>
      <c r="N887" s="80">
        <v>15031224.406020099</v>
      </c>
      <c r="O887" s="80">
        <v>58429.053182161799</v>
      </c>
      <c r="P887" s="80">
        <v>87615.112243782103</v>
      </c>
      <c r="Q887" s="80">
        <v>293271.26318673202</v>
      </c>
      <c r="R887" s="80">
        <v>624197.193009465</v>
      </c>
      <c r="S887" s="80">
        <v>875409.95468359999</v>
      </c>
      <c r="T887" s="80">
        <v>507255.87767094298</v>
      </c>
      <c r="U887" s="80">
        <v>0</v>
      </c>
      <c r="V887" s="80">
        <v>0</v>
      </c>
      <c r="W887" s="80">
        <v>0</v>
      </c>
      <c r="X887" s="80">
        <v>0</v>
      </c>
      <c r="Y887" s="80">
        <v>0</v>
      </c>
      <c r="Z887" s="80">
        <v>178549.87441371</v>
      </c>
      <c r="AA887" s="80">
        <v>2624728.3283903901</v>
      </c>
      <c r="AB887" s="80">
        <v>437819.18632368202</v>
      </c>
      <c r="AC887" s="80">
        <v>486417.35295818199</v>
      </c>
      <c r="AD887" s="80">
        <v>597330.53733921796</v>
      </c>
      <c r="AE887" s="80">
        <v>751798.52149452805</v>
      </c>
      <c r="AF887" s="80">
        <v>863657.28375142999</v>
      </c>
      <c r="AG887" s="80">
        <v>484788.179692737</v>
      </c>
      <c r="AH887" s="80">
        <v>0</v>
      </c>
      <c r="AI887" s="80">
        <v>0</v>
      </c>
      <c r="AJ887" s="80">
        <v>0</v>
      </c>
      <c r="AK887" s="80">
        <v>0</v>
      </c>
      <c r="AL887" s="80">
        <v>0</v>
      </c>
      <c r="AM887" s="80">
        <v>241220.345010057</v>
      </c>
      <c r="AN887" s="80">
        <v>3863031.4065698301</v>
      </c>
      <c r="AO887" s="80">
        <v>1426543.6067830999</v>
      </c>
      <c r="AP887" s="80">
        <v>2329386.7484178199</v>
      </c>
      <c r="AQ887" s="80">
        <v>2441835.1352514299</v>
      </c>
      <c r="AR887" s="80">
        <v>2596494.8439984201</v>
      </c>
      <c r="AS887" s="80">
        <v>2697304.9743610602</v>
      </c>
      <c r="AT887" s="80">
        <v>1398581.77896929</v>
      </c>
      <c r="AU887" s="80">
        <v>0</v>
      </c>
      <c r="AV887" s="80">
        <v>0</v>
      </c>
      <c r="AW887" s="80">
        <v>0</v>
      </c>
      <c r="AX887" s="80">
        <v>0</v>
      </c>
      <c r="AY887" s="80">
        <v>0</v>
      </c>
      <c r="AZ887" s="80">
        <v>248979.07064973001</v>
      </c>
      <c r="BA887" s="80">
        <v>13139126.1584308</v>
      </c>
    </row>
    <row r="888" spans="1:53">
      <c r="A888" s="151" t="s">
        <v>1007</v>
      </c>
      <c r="B888" s="80">
        <v>24584.7778143982</v>
      </c>
      <c r="C888" s="80">
        <v>28514.5339191987</v>
      </c>
      <c r="D888" s="80">
        <v>31446.560061600499</v>
      </c>
      <c r="E888" s="80">
        <v>34061.375462779601</v>
      </c>
      <c r="F888" s="80">
        <v>37446.783301867501</v>
      </c>
      <c r="G888" s="80">
        <v>39637.879894775499</v>
      </c>
      <c r="H888" s="80">
        <v>41831.6628519242</v>
      </c>
      <c r="I888" s="80">
        <v>45566.083194627798</v>
      </c>
      <c r="J888" s="80">
        <v>47820.0494322659</v>
      </c>
      <c r="K888" s="80">
        <v>50081.6356646973</v>
      </c>
      <c r="L888" s="80">
        <v>53848.6678180745</v>
      </c>
      <c r="M888" s="80">
        <v>55735.923887354496</v>
      </c>
      <c r="N888" s="80">
        <v>490575.93330356397</v>
      </c>
      <c r="O888" s="80">
        <v>46241.396584904098</v>
      </c>
      <c r="P888" s="80">
        <v>49278.495800286801</v>
      </c>
      <c r="Q888" s="80">
        <v>51690.9373709262</v>
      </c>
      <c r="R888" s="80">
        <v>53843.654649800599</v>
      </c>
      <c r="S888" s="80">
        <v>56639.181859727898</v>
      </c>
      <c r="T888" s="80">
        <v>58489.510684545698</v>
      </c>
      <c r="U888" s="80">
        <v>60341.070350027403</v>
      </c>
      <c r="V888" s="80">
        <v>63416.958554446697</v>
      </c>
      <c r="W888" s="80">
        <v>65275.170562726496</v>
      </c>
      <c r="X888" s="80">
        <v>67138.422052826994</v>
      </c>
      <c r="Y888" s="80">
        <v>70236.5319766865</v>
      </c>
      <c r="Z888" s="80">
        <v>71789.889346565004</v>
      </c>
      <c r="AA888" s="80">
        <v>714381.21979346999</v>
      </c>
      <c r="AB888" s="80">
        <v>72213.545118841706</v>
      </c>
      <c r="AC888" s="80">
        <v>75273.238252225405</v>
      </c>
      <c r="AD888" s="80">
        <v>77703.520853199399</v>
      </c>
      <c r="AE888" s="80">
        <v>79872.384392955602</v>
      </c>
      <c r="AF888" s="80">
        <v>82688.605185210006</v>
      </c>
      <c r="AG888" s="80">
        <v>84553.582860270995</v>
      </c>
      <c r="AH888" s="80">
        <v>86419.811530459105</v>
      </c>
      <c r="AI888" s="80">
        <v>89517.951356530597</v>
      </c>
      <c r="AJ888" s="80">
        <v>91390.785354242602</v>
      </c>
      <c r="AK888" s="80">
        <v>93268.620243804296</v>
      </c>
      <c r="AL888" s="80">
        <v>96388.776862167797</v>
      </c>
      <c r="AM888" s="80">
        <v>97954.625557248</v>
      </c>
      <c r="AN888" s="80">
        <v>1027245.44756715</v>
      </c>
      <c r="AO888" s="80">
        <v>99520.670136694302</v>
      </c>
      <c r="AP888" s="80">
        <v>102653.279491754</v>
      </c>
      <c r="AQ888" s="80">
        <v>105142.811461994</v>
      </c>
      <c r="AR888" s="80">
        <v>107364.995618972</v>
      </c>
      <c r="AS888" s="80">
        <v>110248.540961871</v>
      </c>
      <c r="AT888" s="80">
        <v>112159.263286021</v>
      </c>
      <c r="AU888" s="80">
        <v>114071.35875389499</v>
      </c>
      <c r="AV888" s="80">
        <v>117243.33448710501</v>
      </c>
      <c r="AW888" s="80">
        <v>119162.214021544</v>
      </c>
      <c r="AX888" s="80">
        <v>121086.217399866</v>
      </c>
      <c r="AY888" s="80">
        <v>124280.653316376</v>
      </c>
      <c r="AZ888" s="80">
        <v>125885.49189781801</v>
      </c>
      <c r="BA888" s="80">
        <v>1358818.83083391</v>
      </c>
    </row>
    <row r="889" spans="1:53">
      <c r="A889" s="151" t="s">
        <v>1008</v>
      </c>
      <c r="B889" s="80">
        <v>540507.17074432201</v>
      </c>
      <c r="C889" s="80">
        <v>347676.91321239102</v>
      </c>
      <c r="D889" s="80">
        <v>318423.20326038898</v>
      </c>
      <c r="E889" s="80">
        <v>1863605.81462509</v>
      </c>
      <c r="F889" s="80">
        <v>3336835.4131682198</v>
      </c>
      <c r="G889" s="80">
        <v>3561252.4029421899</v>
      </c>
      <c r="H889" s="80">
        <v>3585638.9445129298</v>
      </c>
      <c r="I889" s="80">
        <v>1750352.52100361</v>
      </c>
      <c r="J889" s="80">
        <v>47820.0494322659</v>
      </c>
      <c r="K889" s="80">
        <v>50081.6356646973</v>
      </c>
      <c r="L889" s="80">
        <v>53848.6678180745</v>
      </c>
      <c r="M889" s="80">
        <v>65757.602939547403</v>
      </c>
      <c r="N889" s="80">
        <v>15521800.339323699</v>
      </c>
      <c r="O889" s="80">
        <v>104670.44976706601</v>
      </c>
      <c r="P889" s="80">
        <v>136893.608044069</v>
      </c>
      <c r="Q889" s="80">
        <v>344962.20055765798</v>
      </c>
      <c r="R889" s="80">
        <v>678040.84765926597</v>
      </c>
      <c r="S889" s="80">
        <v>932049.13654332794</v>
      </c>
      <c r="T889" s="80">
        <v>565745.38835548901</v>
      </c>
      <c r="U889" s="80">
        <v>60341.070350027403</v>
      </c>
      <c r="V889" s="80">
        <v>63416.958554446697</v>
      </c>
      <c r="W889" s="80">
        <v>65275.170562726496</v>
      </c>
      <c r="X889" s="80">
        <v>67138.422052826994</v>
      </c>
      <c r="Y889" s="80">
        <v>70236.5319766865</v>
      </c>
      <c r="Z889" s="80">
        <v>250339.763760275</v>
      </c>
      <c r="AA889" s="80">
        <v>3339109.5481838598</v>
      </c>
      <c r="AB889" s="80">
        <v>510032.731442524</v>
      </c>
      <c r="AC889" s="80">
        <v>561690.59121040802</v>
      </c>
      <c r="AD889" s="80">
        <v>675034.05819241703</v>
      </c>
      <c r="AE889" s="80">
        <v>831670.90588748304</v>
      </c>
      <c r="AF889" s="80">
        <v>946345.88893664</v>
      </c>
      <c r="AG889" s="80">
        <v>569341.76255300804</v>
      </c>
      <c r="AH889" s="80">
        <v>86419.811530459105</v>
      </c>
      <c r="AI889" s="80">
        <v>89517.951356530597</v>
      </c>
      <c r="AJ889" s="80">
        <v>91390.785354242602</v>
      </c>
      <c r="AK889" s="80">
        <v>93268.620243804296</v>
      </c>
      <c r="AL889" s="80">
        <v>96388.776862167797</v>
      </c>
      <c r="AM889" s="80">
        <v>339174.97056730499</v>
      </c>
      <c r="AN889" s="80">
        <v>4890276.8541369904</v>
      </c>
      <c r="AO889" s="80">
        <v>1526064.2769198001</v>
      </c>
      <c r="AP889" s="80">
        <v>2432040.0279095699</v>
      </c>
      <c r="AQ889" s="80">
        <v>2546977.9467134201</v>
      </c>
      <c r="AR889" s="80">
        <v>2703859.8396174</v>
      </c>
      <c r="AS889" s="80">
        <v>2807553.5153229302</v>
      </c>
      <c r="AT889" s="80">
        <v>1510741.0422553101</v>
      </c>
      <c r="AU889" s="80">
        <v>114071.35875389499</v>
      </c>
      <c r="AV889" s="80">
        <v>117243.33448710501</v>
      </c>
      <c r="AW889" s="80">
        <v>119162.214021544</v>
      </c>
      <c r="AX889" s="80">
        <v>121086.217399866</v>
      </c>
      <c r="AY889" s="80">
        <v>124280.653316376</v>
      </c>
      <c r="AZ889" s="80">
        <v>374864.56254754902</v>
      </c>
      <c r="BA889" s="80">
        <v>14497944.989264701</v>
      </c>
    </row>
    <row r="890" spans="1:53">
      <c r="A890" s="151" t="s">
        <v>1009</v>
      </c>
    </row>
    <row r="891" spans="1:53">
      <c r="A891" s="151" t="s">
        <v>1010</v>
      </c>
      <c r="B891" s="80">
        <v>0</v>
      </c>
      <c r="C891" s="80">
        <v>0</v>
      </c>
      <c r="D891" s="80">
        <v>0</v>
      </c>
      <c r="E891" s="80">
        <v>0</v>
      </c>
      <c r="F891" s="80">
        <v>0</v>
      </c>
      <c r="G891" s="80">
        <v>0</v>
      </c>
      <c r="H891" s="80">
        <v>0</v>
      </c>
      <c r="I891" s="80">
        <v>0</v>
      </c>
      <c r="J891" s="80">
        <v>0</v>
      </c>
      <c r="K891" s="80">
        <v>0</v>
      </c>
      <c r="L891" s="80">
        <v>0</v>
      </c>
      <c r="M891" s="80">
        <v>0</v>
      </c>
      <c r="N891" s="80">
        <v>0</v>
      </c>
      <c r="O891" s="80">
        <v>0</v>
      </c>
      <c r="P891" s="80">
        <v>0</v>
      </c>
      <c r="Q891" s="80">
        <v>0</v>
      </c>
      <c r="R891" s="80">
        <v>0</v>
      </c>
      <c r="S891" s="80">
        <v>0</v>
      </c>
      <c r="T891" s="80">
        <v>0</v>
      </c>
      <c r="U891" s="80">
        <v>0</v>
      </c>
      <c r="V891" s="80">
        <v>0</v>
      </c>
      <c r="W891" s="80">
        <v>0</v>
      </c>
      <c r="X891" s="80">
        <v>0</v>
      </c>
      <c r="Y891" s="80">
        <v>0</v>
      </c>
      <c r="Z891" s="80">
        <v>0</v>
      </c>
      <c r="AA891" s="80">
        <v>0</v>
      </c>
      <c r="AB891" s="80">
        <v>0</v>
      </c>
      <c r="AC891" s="80">
        <v>0</v>
      </c>
      <c r="AD891" s="80">
        <v>0</v>
      </c>
      <c r="AE891" s="80">
        <v>0</v>
      </c>
      <c r="AF891" s="80">
        <v>0</v>
      </c>
      <c r="AG891" s="80">
        <v>0</v>
      </c>
      <c r="AH891" s="80">
        <v>0</v>
      </c>
      <c r="AI891" s="80">
        <v>0</v>
      </c>
      <c r="AJ891" s="80">
        <v>0</v>
      </c>
      <c r="AK891" s="80">
        <v>0</v>
      </c>
      <c r="AL891" s="80">
        <v>0</v>
      </c>
      <c r="AM891" s="80">
        <v>0</v>
      </c>
      <c r="AN891" s="80">
        <v>0</v>
      </c>
      <c r="AO891" s="80">
        <v>0</v>
      </c>
      <c r="AP891" s="80">
        <v>0</v>
      </c>
      <c r="AQ891" s="80">
        <v>0</v>
      </c>
      <c r="AR891" s="80">
        <v>0</v>
      </c>
      <c r="AS891" s="80">
        <v>0</v>
      </c>
      <c r="AT891" s="80">
        <v>0</v>
      </c>
      <c r="AU891" s="80">
        <v>0</v>
      </c>
      <c r="AV891" s="80">
        <v>0</v>
      </c>
      <c r="AW891" s="80">
        <v>0</v>
      </c>
      <c r="AX891" s="80">
        <v>0</v>
      </c>
      <c r="AY891" s="80">
        <v>0</v>
      </c>
      <c r="AZ891" s="80">
        <v>0</v>
      </c>
      <c r="BA891" s="80">
        <v>0</v>
      </c>
    </row>
    <row r="892" spans="1:53">
      <c r="A892" s="151" t="s">
        <v>1011</v>
      </c>
      <c r="B892" s="80">
        <v>2880.0833333333298</v>
      </c>
      <c r="C892" s="80">
        <v>2880.0833333333298</v>
      </c>
      <c r="D892" s="80">
        <v>2880.0833333333298</v>
      </c>
      <c r="E892" s="80">
        <v>2880.0833333333298</v>
      </c>
      <c r="F892" s="80">
        <v>2880.0833333333298</v>
      </c>
      <c r="G892" s="80">
        <v>2880.0833333333298</v>
      </c>
      <c r="H892" s="80">
        <v>2880.0833333333298</v>
      </c>
      <c r="I892" s="80">
        <v>2880.0833333333298</v>
      </c>
      <c r="J892" s="80">
        <v>2880.0833333333298</v>
      </c>
      <c r="K892" s="80">
        <v>2880.0833333333298</v>
      </c>
      <c r="L892" s="80">
        <v>2880.0833333333298</v>
      </c>
      <c r="M892" s="80">
        <v>2880.0833333333298</v>
      </c>
      <c r="N892" s="80">
        <v>34560.999999999898</v>
      </c>
      <c r="O892" s="80">
        <v>2880.0833333333298</v>
      </c>
      <c r="P892" s="80">
        <v>2880.0833333333298</v>
      </c>
      <c r="Q892" s="80">
        <v>2880.0833333333298</v>
      </c>
      <c r="R892" s="80">
        <v>2880.0833333333298</v>
      </c>
      <c r="S892" s="80">
        <v>2880.0833333333298</v>
      </c>
      <c r="T892" s="80">
        <v>2880.0833333333298</v>
      </c>
      <c r="U892" s="80">
        <v>2880.0833333333298</v>
      </c>
      <c r="V892" s="80">
        <v>2880.0833333333298</v>
      </c>
      <c r="W892" s="80">
        <v>2880.0833333333298</v>
      </c>
      <c r="X892" s="80">
        <v>2880.0833333333298</v>
      </c>
      <c r="Y892" s="80">
        <v>2880.0833333333298</v>
      </c>
      <c r="Z892" s="80">
        <v>2880.0833333333298</v>
      </c>
      <c r="AA892" s="80">
        <v>34560.999999999898</v>
      </c>
      <c r="AB892" s="80">
        <v>2880.0833333333298</v>
      </c>
      <c r="AC892" s="80">
        <v>2880.0833333333298</v>
      </c>
      <c r="AD892" s="80">
        <v>2880.0833333333298</v>
      </c>
      <c r="AE892" s="80">
        <v>2880.0833333333298</v>
      </c>
      <c r="AF892" s="80">
        <v>2880.0833333333298</v>
      </c>
      <c r="AG892" s="80">
        <v>2880.0833333333298</v>
      </c>
      <c r="AH892" s="80">
        <v>2880.0833333333298</v>
      </c>
      <c r="AI892" s="80">
        <v>2880.0833333333298</v>
      </c>
      <c r="AJ892" s="80">
        <v>2880.0833333333298</v>
      </c>
      <c r="AK892" s="80">
        <v>2880.0833333333298</v>
      </c>
      <c r="AL892" s="80">
        <v>2880.0833333333298</v>
      </c>
      <c r="AM892" s="80">
        <v>2880.0833333333298</v>
      </c>
      <c r="AN892" s="80">
        <v>34560.999999999898</v>
      </c>
      <c r="AO892" s="80">
        <v>2880.0833333333298</v>
      </c>
      <c r="AP892" s="80">
        <v>2880.0833333333298</v>
      </c>
      <c r="AQ892" s="80">
        <v>2880.0833333333298</v>
      </c>
      <c r="AR892" s="80">
        <v>2880.0833333333298</v>
      </c>
      <c r="AS892" s="80">
        <v>2880.0833333333298</v>
      </c>
      <c r="AT892" s="80">
        <v>2880.0833333333298</v>
      </c>
      <c r="AU892" s="80">
        <v>2880.0833333333298</v>
      </c>
      <c r="AV892" s="80">
        <v>2880.0833333333298</v>
      </c>
      <c r="AW892" s="80">
        <v>2880.0833333333298</v>
      </c>
      <c r="AX892" s="80">
        <v>2880.0833333333298</v>
      </c>
      <c r="AY892" s="80">
        <v>2880.0833333333298</v>
      </c>
      <c r="AZ892" s="80">
        <v>2880.0833333333298</v>
      </c>
      <c r="BA892" s="80">
        <v>34560.999999999898</v>
      </c>
    </row>
    <row r="893" spans="1:53">
      <c r="A893" s="151" t="s">
        <v>1012</v>
      </c>
      <c r="B893" s="80">
        <v>0</v>
      </c>
      <c r="C893" s="80">
        <v>0</v>
      </c>
      <c r="D893" s="80">
        <v>0</v>
      </c>
      <c r="E893" s="80">
        <v>0</v>
      </c>
      <c r="F893" s="80">
        <v>0</v>
      </c>
      <c r="G893" s="80">
        <v>0</v>
      </c>
      <c r="H893" s="80">
        <v>0</v>
      </c>
      <c r="I893" s="80">
        <v>0</v>
      </c>
      <c r="J893" s="80">
        <v>0</v>
      </c>
      <c r="K893" s="80">
        <v>0</v>
      </c>
      <c r="L893" s="80">
        <v>0</v>
      </c>
      <c r="M893" s="80">
        <v>0</v>
      </c>
      <c r="N893" s="80">
        <v>0</v>
      </c>
      <c r="O893" s="80">
        <v>0</v>
      </c>
      <c r="P893" s="80">
        <v>0</v>
      </c>
      <c r="Q893" s="80">
        <v>0</v>
      </c>
      <c r="R893" s="80">
        <v>0</v>
      </c>
      <c r="S893" s="80">
        <v>0</v>
      </c>
      <c r="T893" s="80">
        <v>0</v>
      </c>
      <c r="U893" s="80">
        <v>0</v>
      </c>
      <c r="V893" s="80">
        <v>0</v>
      </c>
      <c r="W893" s="80">
        <v>0</v>
      </c>
      <c r="X893" s="80">
        <v>0</v>
      </c>
      <c r="Y893" s="80">
        <v>0</v>
      </c>
      <c r="Z893" s="80">
        <v>0</v>
      </c>
      <c r="AA893" s="80">
        <v>0</v>
      </c>
      <c r="AB893" s="80">
        <v>0</v>
      </c>
      <c r="AC893" s="80">
        <v>0</v>
      </c>
      <c r="AD893" s="80">
        <v>0</v>
      </c>
      <c r="AE893" s="80">
        <v>0</v>
      </c>
      <c r="AF893" s="80">
        <v>0</v>
      </c>
      <c r="AG893" s="80">
        <v>0</v>
      </c>
      <c r="AH893" s="80">
        <v>0</v>
      </c>
      <c r="AI893" s="80">
        <v>0</v>
      </c>
      <c r="AJ893" s="80">
        <v>0</v>
      </c>
      <c r="AK893" s="80">
        <v>0</v>
      </c>
      <c r="AL893" s="80">
        <v>0</v>
      </c>
      <c r="AM893" s="80">
        <v>0</v>
      </c>
      <c r="AN893" s="80">
        <v>0</v>
      </c>
      <c r="AO893" s="80">
        <v>0</v>
      </c>
      <c r="AP893" s="80">
        <v>0</v>
      </c>
      <c r="AQ893" s="80">
        <v>0</v>
      </c>
      <c r="AR893" s="80">
        <v>0</v>
      </c>
      <c r="AS893" s="80">
        <v>0</v>
      </c>
      <c r="AT893" s="80">
        <v>0</v>
      </c>
      <c r="AU893" s="80">
        <v>0</v>
      </c>
      <c r="AV893" s="80">
        <v>0</v>
      </c>
      <c r="AW893" s="80">
        <v>0</v>
      </c>
      <c r="AX893" s="80">
        <v>0</v>
      </c>
      <c r="AY893" s="80">
        <v>0</v>
      </c>
      <c r="AZ893" s="80">
        <v>0</v>
      </c>
      <c r="BA893" s="80">
        <v>0</v>
      </c>
    </row>
    <row r="894" spans="1:53">
      <c r="A894" s="151" t="s">
        <v>1013</v>
      </c>
      <c r="B894" s="80">
        <v>0</v>
      </c>
      <c r="C894" s="80">
        <v>0</v>
      </c>
      <c r="D894" s="80">
        <v>0</v>
      </c>
      <c r="E894" s="80">
        <v>0</v>
      </c>
      <c r="F894" s="80">
        <v>0</v>
      </c>
      <c r="G894" s="80">
        <v>0</v>
      </c>
      <c r="H894" s="80">
        <v>0</v>
      </c>
      <c r="I894" s="80">
        <v>0</v>
      </c>
      <c r="J894" s="80">
        <v>0</v>
      </c>
      <c r="K894" s="80">
        <v>0</v>
      </c>
      <c r="L894" s="80">
        <v>0</v>
      </c>
      <c r="M894" s="80">
        <v>0</v>
      </c>
      <c r="N894" s="80">
        <v>0</v>
      </c>
      <c r="O894" s="80">
        <v>0</v>
      </c>
      <c r="P894" s="80">
        <v>0</v>
      </c>
      <c r="Q894" s="80">
        <v>0</v>
      </c>
      <c r="R894" s="80">
        <v>0</v>
      </c>
      <c r="S894" s="80">
        <v>0</v>
      </c>
      <c r="T894" s="80">
        <v>0</v>
      </c>
      <c r="U894" s="80">
        <v>0</v>
      </c>
      <c r="V894" s="80">
        <v>0</v>
      </c>
      <c r="W894" s="80">
        <v>0</v>
      </c>
      <c r="X894" s="80">
        <v>0</v>
      </c>
      <c r="Y894" s="80">
        <v>0</v>
      </c>
      <c r="Z894" s="80">
        <v>0</v>
      </c>
      <c r="AA894" s="80">
        <v>0</v>
      </c>
      <c r="AB894" s="80">
        <v>0</v>
      </c>
      <c r="AC894" s="80">
        <v>0</v>
      </c>
      <c r="AD894" s="80">
        <v>0</v>
      </c>
      <c r="AE894" s="80">
        <v>0</v>
      </c>
      <c r="AF894" s="80">
        <v>0</v>
      </c>
      <c r="AG894" s="80">
        <v>0</v>
      </c>
      <c r="AH894" s="80">
        <v>0</v>
      </c>
      <c r="AI894" s="80">
        <v>0</v>
      </c>
      <c r="AJ894" s="80">
        <v>0</v>
      </c>
      <c r="AK894" s="80">
        <v>0</v>
      </c>
      <c r="AL894" s="80">
        <v>0</v>
      </c>
      <c r="AM894" s="80">
        <v>0</v>
      </c>
      <c r="AN894" s="80">
        <v>0</v>
      </c>
      <c r="AO894" s="80">
        <v>0</v>
      </c>
      <c r="AP894" s="80">
        <v>0</v>
      </c>
      <c r="AQ894" s="80">
        <v>0</v>
      </c>
      <c r="AR894" s="80">
        <v>0</v>
      </c>
      <c r="AS894" s="80">
        <v>0</v>
      </c>
      <c r="AT894" s="80">
        <v>0</v>
      </c>
      <c r="AU894" s="80">
        <v>0</v>
      </c>
      <c r="AV894" s="80">
        <v>0</v>
      </c>
      <c r="AW894" s="80">
        <v>0</v>
      </c>
      <c r="AX894" s="80">
        <v>0</v>
      </c>
      <c r="AY894" s="80">
        <v>0</v>
      </c>
      <c r="AZ894" s="80">
        <v>0</v>
      </c>
      <c r="BA894" s="80">
        <v>0</v>
      </c>
    </row>
    <row r="895" spans="1:53">
      <c r="A895" s="151" t="s">
        <v>1014</v>
      </c>
      <c r="B895" s="80">
        <v>0</v>
      </c>
      <c r="C895" s="80">
        <v>0</v>
      </c>
      <c r="D895" s="80">
        <v>0</v>
      </c>
      <c r="E895" s="80">
        <v>0</v>
      </c>
      <c r="F895" s="80">
        <v>0</v>
      </c>
      <c r="G895" s="80">
        <v>0</v>
      </c>
      <c r="H895" s="80">
        <v>0</v>
      </c>
      <c r="I895" s="80">
        <v>0</v>
      </c>
      <c r="J895" s="80">
        <v>0</v>
      </c>
      <c r="K895" s="80">
        <v>0</v>
      </c>
      <c r="L895" s="80">
        <v>0</v>
      </c>
      <c r="M895" s="80">
        <v>0</v>
      </c>
      <c r="N895" s="80">
        <v>0</v>
      </c>
      <c r="O895" s="80">
        <v>0</v>
      </c>
      <c r="P895" s="80">
        <v>0</v>
      </c>
      <c r="Q895" s="80">
        <v>0</v>
      </c>
      <c r="R895" s="80">
        <v>0</v>
      </c>
      <c r="S895" s="80">
        <v>0</v>
      </c>
      <c r="T895" s="80">
        <v>0</v>
      </c>
      <c r="U895" s="80">
        <v>0</v>
      </c>
      <c r="V895" s="80">
        <v>0</v>
      </c>
      <c r="W895" s="80">
        <v>0</v>
      </c>
      <c r="X895" s="80">
        <v>0</v>
      </c>
      <c r="Y895" s="80">
        <v>0</v>
      </c>
      <c r="Z895" s="80">
        <v>0</v>
      </c>
      <c r="AA895" s="80">
        <v>0</v>
      </c>
      <c r="AB895" s="80">
        <v>0</v>
      </c>
      <c r="AC895" s="80">
        <v>0</v>
      </c>
      <c r="AD895" s="80">
        <v>0</v>
      </c>
      <c r="AE895" s="80">
        <v>0</v>
      </c>
      <c r="AF895" s="80">
        <v>0</v>
      </c>
      <c r="AG895" s="80">
        <v>0</v>
      </c>
      <c r="AH895" s="80">
        <v>0</v>
      </c>
      <c r="AI895" s="80">
        <v>0</v>
      </c>
      <c r="AJ895" s="80">
        <v>0</v>
      </c>
      <c r="AK895" s="80">
        <v>0</v>
      </c>
      <c r="AL895" s="80">
        <v>0</v>
      </c>
      <c r="AM895" s="80">
        <v>0</v>
      </c>
      <c r="AN895" s="80">
        <v>0</v>
      </c>
      <c r="AO895" s="80">
        <v>0</v>
      </c>
      <c r="AP895" s="80">
        <v>0</v>
      </c>
      <c r="AQ895" s="80">
        <v>0</v>
      </c>
      <c r="AR895" s="80">
        <v>0</v>
      </c>
      <c r="AS895" s="80">
        <v>0</v>
      </c>
      <c r="AT895" s="80">
        <v>0</v>
      </c>
      <c r="AU895" s="80">
        <v>0</v>
      </c>
      <c r="AV895" s="80">
        <v>0</v>
      </c>
      <c r="AW895" s="80">
        <v>0</v>
      </c>
      <c r="AX895" s="80">
        <v>0</v>
      </c>
      <c r="AY895" s="80">
        <v>0</v>
      </c>
      <c r="AZ895" s="80">
        <v>0</v>
      </c>
      <c r="BA895" s="80">
        <v>0</v>
      </c>
    </row>
    <row r="896" spans="1:53">
      <c r="A896" s="151" t="s">
        <v>1015</v>
      </c>
      <c r="B896" s="80">
        <v>277104.14294530201</v>
      </c>
      <c r="C896" s="80">
        <v>270159.29685873701</v>
      </c>
      <c r="D896" s="80">
        <v>297283.35063128202</v>
      </c>
      <c r="E896" s="80">
        <v>327603.608163186</v>
      </c>
      <c r="F896" s="80">
        <v>326956.39319673198</v>
      </c>
      <c r="G896" s="80">
        <v>326277.40319690801</v>
      </c>
      <c r="H896" s="80">
        <v>323155.15842539299</v>
      </c>
      <c r="I896" s="80">
        <v>317893.551302568</v>
      </c>
      <c r="J896" s="80">
        <v>311367.40148902102</v>
      </c>
      <c r="K896" s="80">
        <v>307578.50454853597</v>
      </c>
      <c r="L896" s="80">
        <v>307711.53121452202</v>
      </c>
      <c r="M896" s="80">
        <v>310779.188200659</v>
      </c>
      <c r="N896" s="80">
        <v>3703869.53017285</v>
      </c>
      <c r="O896" s="80">
        <v>248995.97521080999</v>
      </c>
      <c r="P896" s="80">
        <v>243504.31189106201</v>
      </c>
      <c r="Q896" s="80">
        <v>266722.17610251502</v>
      </c>
      <c r="R896" s="80">
        <v>293499.41482042399</v>
      </c>
      <c r="S896" s="80">
        <v>295053.76864535798</v>
      </c>
      <c r="T896" s="80">
        <v>296436.47909601498</v>
      </c>
      <c r="U896" s="80">
        <v>295480.58711370302</v>
      </c>
      <c r="V896" s="80">
        <v>292235.870566661</v>
      </c>
      <c r="W896" s="80">
        <v>289515.78236217803</v>
      </c>
      <c r="X896" s="80">
        <v>289378.985549481</v>
      </c>
      <c r="Y896" s="80">
        <v>291382.04364417499</v>
      </c>
      <c r="Z896" s="80">
        <v>302842.41483585897</v>
      </c>
      <c r="AA896" s="80">
        <v>3405047.80983824</v>
      </c>
      <c r="AB896" s="80">
        <v>304912.06120051403</v>
      </c>
      <c r="AC896" s="80">
        <v>297906.98765802901</v>
      </c>
      <c r="AD896" s="80">
        <v>319143.81487834698</v>
      </c>
      <c r="AE896" s="80">
        <v>343132.961115251</v>
      </c>
      <c r="AF896" s="80">
        <v>341599.63960200897</v>
      </c>
      <c r="AG896" s="80">
        <v>340013.05921100703</v>
      </c>
      <c r="AH896" s="80">
        <v>336646.13326009799</v>
      </c>
      <c r="AI896" s="80">
        <v>331334.64374221902</v>
      </c>
      <c r="AJ896" s="80">
        <v>326378.12169004098</v>
      </c>
      <c r="AK896" s="80">
        <v>323337.41220084601</v>
      </c>
      <c r="AL896" s="80">
        <v>321885.57347901899</v>
      </c>
      <c r="AM896" s="80">
        <v>331559.05964939803</v>
      </c>
      <c r="AN896" s="80">
        <v>3917849.4676867798</v>
      </c>
      <c r="AO896" s="80">
        <v>338144.46452408301</v>
      </c>
      <c r="AP896" s="80">
        <v>330855.73044925201</v>
      </c>
      <c r="AQ896" s="80">
        <v>351933.501374277</v>
      </c>
      <c r="AR896" s="80">
        <v>375715.67567807197</v>
      </c>
      <c r="AS896" s="80">
        <v>373880.59728515201</v>
      </c>
      <c r="AT896" s="80">
        <v>372006.52894821903</v>
      </c>
      <c r="AU896" s="80">
        <v>368386.41943884298</v>
      </c>
      <c r="AV896" s="80">
        <v>362824.851395901</v>
      </c>
      <c r="AW896" s="80">
        <v>357676.10292850999</v>
      </c>
      <c r="AX896" s="80">
        <v>354428.37255848502</v>
      </c>
      <c r="AY896" s="80">
        <v>352681.21670950099</v>
      </c>
      <c r="AZ896" s="80">
        <v>362380.86153300101</v>
      </c>
      <c r="BA896" s="80">
        <v>4300914.3228233</v>
      </c>
    </row>
    <row r="897" spans="1:53">
      <c r="A897" s="151" t="s">
        <v>1016</v>
      </c>
      <c r="B897" s="80">
        <v>11196</v>
      </c>
      <c r="C897" s="80">
        <v>11196</v>
      </c>
      <c r="D897" s="80">
        <v>317196</v>
      </c>
      <c r="E897" s="80">
        <v>11196</v>
      </c>
      <c r="F897" s="80">
        <v>11196</v>
      </c>
      <c r="G897" s="80">
        <v>317196</v>
      </c>
      <c r="H897" s="80">
        <v>11196</v>
      </c>
      <c r="I897" s="80">
        <v>11196</v>
      </c>
      <c r="J897" s="80">
        <v>317196</v>
      </c>
      <c r="K897" s="80">
        <v>11196</v>
      </c>
      <c r="L897" s="80">
        <v>11196</v>
      </c>
      <c r="M897" s="80">
        <v>317196</v>
      </c>
      <c r="N897" s="80">
        <v>1358352</v>
      </c>
      <c r="O897" s="80">
        <v>11196</v>
      </c>
      <c r="P897" s="80">
        <v>11196</v>
      </c>
      <c r="Q897" s="80">
        <v>317196</v>
      </c>
      <c r="R897" s="80">
        <v>11196</v>
      </c>
      <c r="S897" s="80">
        <v>11196</v>
      </c>
      <c r="T897" s="80">
        <v>317196</v>
      </c>
      <c r="U897" s="80">
        <v>11196</v>
      </c>
      <c r="V897" s="80">
        <v>11196</v>
      </c>
      <c r="W897" s="80">
        <v>317196</v>
      </c>
      <c r="X897" s="80">
        <v>11196</v>
      </c>
      <c r="Y897" s="80">
        <v>11196</v>
      </c>
      <c r="Z897" s="80">
        <v>317196</v>
      </c>
      <c r="AA897" s="80">
        <v>1358352</v>
      </c>
      <c r="AB897" s="80">
        <v>11196</v>
      </c>
      <c r="AC897" s="80">
        <v>11196</v>
      </c>
      <c r="AD897" s="80">
        <v>317196</v>
      </c>
      <c r="AE897" s="80">
        <v>11196</v>
      </c>
      <c r="AF897" s="80">
        <v>11196</v>
      </c>
      <c r="AG897" s="80">
        <v>317196</v>
      </c>
      <c r="AH897" s="80">
        <v>11196</v>
      </c>
      <c r="AI897" s="80">
        <v>11196</v>
      </c>
      <c r="AJ897" s="80">
        <v>317196</v>
      </c>
      <c r="AK897" s="80">
        <v>11196</v>
      </c>
      <c r="AL897" s="80">
        <v>11196</v>
      </c>
      <c r="AM897" s="80">
        <v>317196</v>
      </c>
      <c r="AN897" s="80">
        <v>1358352</v>
      </c>
      <c r="AO897" s="80">
        <v>11196</v>
      </c>
      <c r="AP897" s="80">
        <v>11196</v>
      </c>
      <c r="AQ897" s="80">
        <v>317196</v>
      </c>
      <c r="AR897" s="80">
        <v>11196</v>
      </c>
      <c r="AS897" s="80">
        <v>11196</v>
      </c>
      <c r="AT897" s="80">
        <v>317196</v>
      </c>
      <c r="AU897" s="80">
        <v>11196</v>
      </c>
      <c r="AV897" s="80">
        <v>11196</v>
      </c>
      <c r="AW897" s="80">
        <v>317196</v>
      </c>
      <c r="AX897" s="80">
        <v>11196</v>
      </c>
      <c r="AY897" s="80">
        <v>11196</v>
      </c>
      <c r="AZ897" s="80">
        <v>317196</v>
      </c>
      <c r="BA897" s="80">
        <v>1358352</v>
      </c>
    </row>
    <row r="898" spans="1:53">
      <c r="A898" s="151" t="s">
        <v>1017</v>
      </c>
      <c r="B898" s="80">
        <v>0</v>
      </c>
      <c r="C898" s="80">
        <v>0</v>
      </c>
      <c r="D898" s="80">
        <v>0</v>
      </c>
      <c r="E898" s="80">
        <v>0</v>
      </c>
      <c r="F898" s="80">
        <v>0</v>
      </c>
      <c r="G898" s="80">
        <v>0</v>
      </c>
      <c r="H898" s="80">
        <v>0</v>
      </c>
      <c r="I898" s="80">
        <v>0</v>
      </c>
      <c r="J898" s="80">
        <v>0</v>
      </c>
      <c r="K898" s="80">
        <v>0</v>
      </c>
      <c r="L898" s="80">
        <v>0</v>
      </c>
      <c r="M898" s="80">
        <v>0</v>
      </c>
      <c r="N898" s="80">
        <v>0</v>
      </c>
      <c r="O898" s="80">
        <v>0</v>
      </c>
      <c r="P898" s="80">
        <v>0</v>
      </c>
      <c r="Q898" s="80">
        <v>0</v>
      </c>
      <c r="R898" s="80">
        <v>0</v>
      </c>
      <c r="S898" s="80">
        <v>0</v>
      </c>
      <c r="T898" s="80">
        <v>0</v>
      </c>
      <c r="U898" s="80">
        <v>0</v>
      </c>
      <c r="V898" s="80">
        <v>0</v>
      </c>
      <c r="W898" s="80">
        <v>0</v>
      </c>
      <c r="X898" s="80">
        <v>0</v>
      </c>
      <c r="Y898" s="80">
        <v>0</v>
      </c>
      <c r="Z898" s="80">
        <v>0</v>
      </c>
      <c r="AA898" s="80">
        <v>0</v>
      </c>
      <c r="AB898" s="80">
        <v>0</v>
      </c>
      <c r="AC898" s="80">
        <v>0</v>
      </c>
      <c r="AD898" s="80">
        <v>0</v>
      </c>
      <c r="AE898" s="80">
        <v>0</v>
      </c>
      <c r="AF898" s="80">
        <v>0</v>
      </c>
      <c r="AG898" s="80">
        <v>0</v>
      </c>
      <c r="AH898" s="80">
        <v>0</v>
      </c>
      <c r="AI898" s="80">
        <v>0</v>
      </c>
      <c r="AJ898" s="80">
        <v>0</v>
      </c>
      <c r="AK898" s="80">
        <v>0</v>
      </c>
      <c r="AL898" s="80">
        <v>0</v>
      </c>
      <c r="AM898" s="80">
        <v>0</v>
      </c>
      <c r="AN898" s="80">
        <v>0</v>
      </c>
      <c r="AO898" s="80">
        <v>0</v>
      </c>
      <c r="AP898" s="80">
        <v>0</v>
      </c>
      <c r="AQ898" s="80">
        <v>0</v>
      </c>
      <c r="AR898" s="80">
        <v>0</v>
      </c>
      <c r="AS898" s="80">
        <v>0</v>
      </c>
      <c r="AT898" s="80">
        <v>0</v>
      </c>
      <c r="AU898" s="80">
        <v>0</v>
      </c>
      <c r="AV898" s="80">
        <v>0</v>
      </c>
      <c r="AW898" s="80">
        <v>0</v>
      </c>
      <c r="AX898" s="80">
        <v>0</v>
      </c>
      <c r="AY898" s="80">
        <v>0</v>
      </c>
      <c r="AZ898" s="80">
        <v>0</v>
      </c>
      <c r="BA898" s="80">
        <v>0</v>
      </c>
    </row>
    <row r="899" spans="1:53">
      <c r="A899" s="151" t="s">
        <v>1018</v>
      </c>
      <c r="B899" s="80">
        <v>-35382.87055</v>
      </c>
      <c r="C899" s="80">
        <v>-35382.87055</v>
      </c>
      <c r="D899" s="80">
        <v>-35382.87055</v>
      </c>
      <c r="E899" s="80">
        <v>-35382.87055</v>
      </c>
      <c r="F899" s="80">
        <v>-35382.87055</v>
      </c>
      <c r="G899" s="80">
        <v>-35382.87055</v>
      </c>
      <c r="H899" s="80">
        <v>-35382.87055</v>
      </c>
      <c r="I899" s="80">
        <v>-35382.87055</v>
      </c>
      <c r="J899" s="80">
        <v>-35382.87055</v>
      </c>
      <c r="K899" s="80">
        <v>-35382.87055</v>
      </c>
      <c r="L899" s="80">
        <v>-35382.87055</v>
      </c>
      <c r="M899" s="80">
        <v>-35382.87055</v>
      </c>
      <c r="N899" s="80">
        <v>-424594.44660000002</v>
      </c>
      <c r="O899" s="80">
        <v>0</v>
      </c>
      <c r="P899" s="80">
        <v>0</v>
      </c>
      <c r="Q899" s="80">
        <v>0</v>
      </c>
      <c r="R899" s="80">
        <v>0</v>
      </c>
      <c r="S899" s="80">
        <v>0</v>
      </c>
      <c r="T899" s="80">
        <v>0</v>
      </c>
      <c r="U899" s="80">
        <v>0</v>
      </c>
      <c r="V899" s="80">
        <v>0</v>
      </c>
      <c r="W899" s="80">
        <v>0</v>
      </c>
      <c r="X899" s="80">
        <v>0</v>
      </c>
      <c r="Y899" s="80">
        <v>0</v>
      </c>
      <c r="Z899" s="80">
        <v>0</v>
      </c>
      <c r="AA899" s="80">
        <v>0</v>
      </c>
      <c r="AB899" s="80">
        <v>0</v>
      </c>
      <c r="AC899" s="80">
        <v>0</v>
      </c>
      <c r="AD899" s="80">
        <v>0</v>
      </c>
      <c r="AE899" s="80">
        <v>0</v>
      </c>
      <c r="AF899" s="80">
        <v>0</v>
      </c>
      <c r="AG899" s="80">
        <v>0</v>
      </c>
      <c r="AH899" s="80">
        <v>0</v>
      </c>
      <c r="AI899" s="80">
        <v>0</v>
      </c>
      <c r="AJ899" s="80">
        <v>0</v>
      </c>
      <c r="AK899" s="80">
        <v>0</v>
      </c>
      <c r="AL899" s="80">
        <v>0</v>
      </c>
      <c r="AM899" s="80">
        <v>0</v>
      </c>
      <c r="AN899" s="80">
        <v>0</v>
      </c>
      <c r="AO899" s="80">
        <v>0</v>
      </c>
      <c r="AP899" s="80">
        <v>0</v>
      </c>
      <c r="AQ899" s="80">
        <v>0</v>
      </c>
      <c r="AR899" s="80">
        <v>0</v>
      </c>
      <c r="AS899" s="80">
        <v>0</v>
      </c>
      <c r="AT899" s="80">
        <v>0</v>
      </c>
      <c r="AU899" s="80">
        <v>0</v>
      </c>
      <c r="AV899" s="80">
        <v>0</v>
      </c>
      <c r="AW899" s="80">
        <v>0</v>
      </c>
      <c r="AX899" s="80">
        <v>0</v>
      </c>
      <c r="AY899" s="80">
        <v>0</v>
      </c>
      <c r="AZ899" s="80">
        <v>0</v>
      </c>
      <c r="BA899" s="80">
        <v>0</v>
      </c>
    </row>
    <row r="900" spans="1:53">
      <c r="A900" s="151" t="s">
        <v>1019</v>
      </c>
      <c r="B900" s="80">
        <v>0</v>
      </c>
      <c r="C900" s="80">
        <v>0</v>
      </c>
      <c r="D900" s="80">
        <v>0</v>
      </c>
      <c r="E900" s="80">
        <v>0</v>
      </c>
      <c r="F900" s="80">
        <v>0</v>
      </c>
      <c r="G900" s="80">
        <v>0</v>
      </c>
      <c r="H900" s="80">
        <v>0</v>
      </c>
      <c r="I900" s="80">
        <v>0</v>
      </c>
      <c r="J900" s="80">
        <v>0</v>
      </c>
      <c r="K900" s="80">
        <v>0</v>
      </c>
      <c r="L900" s="80">
        <v>0</v>
      </c>
      <c r="M900" s="80">
        <v>0</v>
      </c>
      <c r="N900" s="80">
        <v>0</v>
      </c>
      <c r="O900" s="80">
        <v>0</v>
      </c>
      <c r="P900" s="80">
        <v>0</v>
      </c>
      <c r="Q900" s="80">
        <v>0</v>
      </c>
      <c r="R900" s="80">
        <v>0</v>
      </c>
      <c r="S900" s="80">
        <v>0</v>
      </c>
      <c r="T900" s="80">
        <v>0</v>
      </c>
      <c r="U900" s="80">
        <v>0</v>
      </c>
      <c r="V900" s="80">
        <v>0</v>
      </c>
      <c r="W900" s="80">
        <v>0</v>
      </c>
      <c r="X900" s="80">
        <v>0</v>
      </c>
      <c r="Y900" s="80">
        <v>0</v>
      </c>
      <c r="Z900" s="80">
        <v>0</v>
      </c>
      <c r="AA900" s="80">
        <v>0</v>
      </c>
      <c r="AB900" s="80">
        <v>0</v>
      </c>
      <c r="AC900" s="80">
        <v>0</v>
      </c>
      <c r="AD900" s="80">
        <v>0</v>
      </c>
      <c r="AE900" s="80">
        <v>0</v>
      </c>
      <c r="AF900" s="80">
        <v>0</v>
      </c>
      <c r="AG900" s="80">
        <v>0</v>
      </c>
      <c r="AH900" s="80">
        <v>0</v>
      </c>
      <c r="AI900" s="80">
        <v>0</v>
      </c>
      <c r="AJ900" s="80">
        <v>0</v>
      </c>
      <c r="AK900" s="80">
        <v>0</v>
      </c>
      <c r="AL900" s="80">
        <v>0</v>
      </c>
      <c r="AM900" s="80">
        <v>0</v>
      </c>
      <c r="AN900" s="80">
        <v>0</v>
      </c>
      <c r="AO900" s="80">
        <v>0</v>
      </c>
      <c r="AP900" s="80">
        <v>0</v>
      </c>
      <c r="AQ900" s="80">
        <v>0</v>
      </c>
      <c r="AR900" s="80">
        <v>0</v>
      </c>
      <c r="AS900" s="80">
        <v>0</v>
      </c>
      <c r="AT900" s="80">
        <v>0</v>
      </c>
      <c r="AU900" s="80">
        <v>0</v>
      </c>
      <c r="AV900" s="80">
        <v>0</v>
      </c>
      <c r="AW900" s="80">
        <v>0</v>
      </c>
      <c r="AX900" s="80">
        <v>0</v>
      </c>
      <c r="AY900" s="80">
        <v>0</v>
      </c>
      <c r="AZ900" s="80">
        <v>0</v>
      </c>
      <c r="BA900" s="80">
        <v>0</v>
      </c>
    </row>
    <row r="901" spans="1:53">
      <c r="A901" s="151" t="s">
        <v>1020</v>
      </c>
      <c r="B901" s="80">
        <v>377339.69208649802</v>
      </c>
      <c r="C901" s="80">
        <v>377339.69208649802</v>
      </c>
      <c r="D901" s="80">
        <v>377339.69208649802</v>
      </c>
      <c r="E901" s="80">
        <v>377339.69208649802</v>
      </c>
      <c r="F901" s="80">
        <v>377339.69208649802</v>
      </c>
      <c r="G901" s="80">
        <v>377339.69208649802</v>
      </c>
      <c r="H901" s="80">
        <v>377339.69208649802</v>
      </c>
      <c r="I901" s="80">
        <v>377339.69208649802</v>
      </c>
      <c r="J901" s="80">
        <v>377339.69208649802</v>
      </c>
      <c r="K901" s="80">
        <v>377339.69208649802</v>
      </c>
      <c r="L901" s="80">
        <v>377339.69208649802</v>
      </c>
      <c r="M901" s="80">
        <v>377339.69208649802</v>
      </c>
      <c r="N901" s="80">
        <v>4528076.30503798</v>
      </c>
      <c r="O901" s="80">
        <v>377339.69208649802</v>
      </c>
      <c r="P901" s="80">
        <v>377339.69208649802</v>
      </c>
      <c r="Q901" s="80">
        <v>377339.69208649802</v>
      </c>
      <c r="R901" s="80">
        <v>377339.69208649802</v>
      </c>
      <c r="S901" s="80">
        <v>377339.69208649802</v>
      </c>
      <c r="T901" s="80">
        <v>377339.69208649802</v>
      </c>
      <c r="U901" s="80">
        <v>377339.69208649802</v>
      </c>
      <c r="V901" s="80">
        <v>377339.69208649802</v>
      </c>
      <c r="W901" s="80">
        <v>377339.69208649802</v>
      </c>
      <c r="X901" s="80">
        <v>377339.69208649802</v>
      </c>
      <c r="Y901" s="80">
        <v>377339.69208649802</v>
      </c>
      <c r="Z901" s="80">
        <v>377339.69208649802</v>
      </c>
      <c r="AA901" s="80">
        <v>4528076.30503798</v>
      </c>
      <c r="AB901" s="80">
        <v>377339.69208649802</v>
      </c>
      <c r="AC901" s="80">
        <v>377339.69208649802</v>
      </c>
      <c r="AD901" s="80">
        <v>377339.69208649802</v>
      </c>
      <c r="AE901" s="80">
        <v>377339.69208649802</v>
      </c>
      <c r="AF901" s="80">
        <v>377339.69208649802</v>
      </c>
      <c r="AG901" s="80">
        <v>377339.69208649802</v>
      </c>
      <c r="AH901" s="80">
        <v>377339.69208649802</v>
      </c>
      <c r="AI901" s="80">
        <v>377339.69208649802</v>
      </c>
      <c r="AJ901" s="80">
        <v>377339.69208649802</v>
      </c>
      <c r="AK901" s="80">
        <v>377339.69208649802</v>
      </c>
      <c r="AL901" s="80">
        <v>377339.69208649802</v>
      </c>
      <c r="AM901" s="80">
        <v>377339.69208649802</v>
      </c>
      <c r="AN901" s="80">
        <v>4528076.30503798</v>
      </c>
      <c r="AO901" s="80">
        <v>377339.69208649802</v>
      </c>
      <c r="AP901" s="80">
        <v>377339.69208649802</v>
      </c>
      <c r="AQ901" s="80">
        <v>377339.69208649802</v>
      </c>
      <c r="AR901" s="80">
        <v>377339.69208649802</v>
      </c>
      <c r="AS901" s="80">
        <v>377339.69208649802</v>
      </c>
      <c r="AT901" s="80">
        <v>377339.69208649802</v>
      </c>
      <c r="AU901" s="80">
        <v>377339.69208649802</v>
      </c>
      <c r="AV901" s="80">
        <v>377339.69208649802</v>
      </c>
      <c r="AW901" s="80">
        <v>377339.69208649802</v>
      </c>
      <c r="AX901" s="80">
        <v>377339.69208649802</v>
      </c>
      <c r="AY901" s="80">
        <v>377339.69208649802</v>
      </c>
      <c r="AZ901" s="80">
        <v>377339.69208649802</v>
      </c>
      <c r="BA901" s="80">
        <v>4528076.30503798</v>
      </c>
    </row>
    <row r="902" spans="1:53">
      <c r="A902" s="151" t="s">
        <v>1021</v>
      </c>
      <c r="B902" s="80">
        <v>0</v>
      </c>
      <c r="C902" s="80">
        <v>0</v>
      </c>
      <c r="D902" s="80">
        <v>0</v>
      </c>
      <c r="E902" s="80">
        <v>0</v>
      </c>
      <c r="F902" s="80">
        <v>0</v>
      </c>
      <c r="G902" s="80">
        <v>0</v>
      </c>
      <c r="H902" s="80">
        <v>0</v>
      </c>
      <c r="I902" s="80">
        <v>0</v>
      </c>
      <c r="J902" s="80">
        <v>0</v>
      </c>
      <c r="K902" s="80">
        <v>0</v>
      </c>
      <c r="L902" s="80">
        <v>0</v>
      </c>
      <c r="M902" s="80">
        <v>0</v>
      </c>
      <c r="N902" s="80">
        <v>0</v>
      </c>
      <c r="O902" s="80">
        <v>0</v>
      </c>
      <c r="P902" s="80">
        <v>0</v>
      </c>
      <c r="Q902" s="80">
        <v>0</v>
      </c>
      <c r="R902" s="80">
        <v>0</v>
      </c>
      <c r="S902" s="80">
        <v>0</v>
      </c>
      <c r="T902" s="80">
        <v>0</v>
      </c>
      <c r="U902" s="80">
        <v>0</v>
      </c>
      <c r="V902" s="80">
        <v>0</v>
      </c>
      <c r="W902" s="80">
        <v>0</v>
      </c>
      <c r="X902" s="80">
        <v>0</v>
      </c>
      <c r="Y902" s="80">
        <v>0</v>
      </c>
      <c r="Z902" s="80">
        <v>0</v>
      </c>
      <c r="AA902" s="80">
        <v>0</v>
      </c>
      <c r="AB902" s="80">
        <v>0</v>
      </c>
      <c r="AC902" s="80">
        <v>0</v>
      </c>
      <c r="AD902" s="80">
        <v>0</v>
      </c>
      <c r="AE902" s="80">
        <v>0</v>
      </c>
      <c r="AF902" s="80">
        <v>0</v>
      </c>
      <c r="AG902" s="80">
        <v>0</v>
      </c>
      <c r="AH902" s="80">
        <v>0</v>
      </c>
      <c r="AI902" s="80">
        <v>0</v>
      </c>
      <c r="AJ902" s="80">
        <v>0</v>
      </c>
      <c r="AK902" s="80">
        <v>0</v>
      </c>
      <c r="AL902" s="80">
        <v>0</v>
      </c>
      <c r="AM902" s="80">
        <v>0</v>
      </c>
      <c r="AN902" s="80">
        <v>0</v>
      </c>
      <c r="AO902" s="80">
        <v>0</v>
      </c>
      <c r="AP902" s="80">
        <v>0</v>
      </c>
      <c r="AQ902" s="80">
        <v>0</v>
      </c>
      <c r="AR902" s="80">
        <v>0</v>
      </c>
      <c r="AS902" s="80">
        <v>0</v>
      </c>
      <c r="AT902" s="80">
        <v>0</v>
      </c>
      <c r="AU902" s="80">
        <v>0</v>
      </c>
      <c r="AV902" s="80">
        <v>0</v>
      </c>
      <c r="AW902" s="80">
        <v>0</v>
      </c>
      <c r="AX902" s="80">
        <v>0</v>
      </c>
      <c r="AY902" s="80">
        <v>0</v>
      </c>
      <c r="AZ902" s="80">
        <v>0</v>
      </c>
      <c r="BA902" s="80">
        <v>0</v>
      </c>
    </row>
    <row r="903" spans="1:53">
      <c r="A903" s="151" t="s">
        <v>1022</v>
      </c>
      <c r="B903" s="80">
        <v>633137.04781513405</v>
      </c>
      <c r="C903" s="80">
        <v>626192.20172856899</v>
      </c>
      <c r="D903" s="80">
        <v>959316.25550111395</v>
      </c>
      <c r="E903" s="80">
        <v>683636.51303301798</v>
      </c>
      <c r="F903" s="80">
        <v>682989.29806656297</v>
      </c>
      <c r="G903" s="80">
        <v>988310.30806674005</v>
      </c>
      <c r="H903" s="80">
        <v>679188.06329522503</v>
      </c>
      <c r="I903" s="80">
        <v>673926.45617240004</v>
      </c>
      <c r="J903" s="80">
        <v>973400.30635885196</v>
      </c>
      <c r="K903" s="80">
        <v>663611.40941836801</v>
      </c>
      <c r="L903" s="80">
        <v>663744.43608435302</v>
      </c>
      <c r="M903" s="80">
        <v>972812.09307049098</v>
      </c>
      <c r="N903" s="80">
        <v>9200264.3886108305</v>
      </c>
      <c r="O903" s="80">
        <v>640411.75063064205</v>
      </c>
      <c r="P903" s="80">
        <v>634920.087310893</v>
      </c>
      <c r="Q903" s="80">
        <v>964137.95152234705</v>
      </c>
      <c r="R903" s="80">
        <v>684915.19024025602</v>
      </c>
      <c r="S903" s="80">
        <v>686469.54406518897</v>
      </c>
      <c r="T903" s="80">
        <v>993852.25451584696</v>
      </c>
      <c r="U903" s="80">
        <v>686896.36253353499</v>
      </c>
      <c r="V903" s="80">
        <v>683651.64598649298</v>
      </c>
      <c r="W903" s="80">
        <v>986931.55778200994</v>
      </c>
      <c r="X903" s="80">
        <v>680794.76096931298</v>
      </c>
      <c r="Y903" s="80">
        <v>682797.81906400702</v>
      </c>
      <c r="Z903" s="80">
        <v>1000258.19025569</v>
      </c>
      <c r="AA903" s="80">
        <v>9326037.11487622</v>
      </c>
      <c r="AB903" s="80">
        <v>696327.83662034594</v>
      </c>
      <c r="AC903" s="80">
        <v>689322.76307786</v>
      </c>
      <c r="AD903" s="80">
        <v>1016559.59029817</v>
      </c>
      <c r="AE903" s="80">
        <v>734548.73653508304</v>
      </c>
      <c r="AF903" s="80">
        <v>733015.41502184095</v>
      </c>
      <c r="AG903" s="80">
        <v>1037428.83463083</v>
      </c>
      <c r="AH903" s="80">
        <v>728061.90867993003</v>
      </c>
      <c r="AI903" s="80">
        <v>722750.41916205105</v>
      </c>
      <c r="AJ903" s="80">
        <v>1023793.89710987</v>
      </c>
      <c r="AK903" s="80">
        <v>714753.18762067799</v>
      </c>
      <c r="AL903" s="80">
        <v>713301.34889885096</v>
      </c>
      <c r="AM903" s="80">
        <v>1028974.8350692299</v>
      </c>
      <c r="AN903" s="80">
        <v>9838838.7727247607</v>
      </c>
      <c r="AO903" s="80">
        <v>729560.23994391505</v>
      </c>
      <c r="AP903" s="80">
        <v>722271.50586908299</v>
      </c>
      <c r="AQ903" s="80">
        <v>1049349.2767940999</v>
      </c>
      <c r="AR903" s="80">
        <v>767131.45109790296</v>
      </c>
      <c r="AS903" s="80">
        <v>765296.37270498299</v>
      </c>
      <c r="AT903" s="80">
        <v>1069422.3043680501</v>
      </c>
      <c r="AU903" s="80">
        <v>759802.19485867501</v>
      </c>
      <c r="AV903" s="80">
        <v>754240.62681573303</v>
      </c>
      <c r="AW903" s="80">
        <v>1055091.87834834</v>
      </c>
      <c r="AX903" s="80">
        <v>745844.14797831699</v>
      </c>
      <c r="AY903" s="80">
        <v>744096.99212933297</v>
      </c>
      <c r="AZ903" s="80">
        <v>1059796.63695283</v>
      </c>
      <c r="BA903" s="80">
        <v>10221903.6278612</v>
      </c>
    </row>
    <row r="904" spans="1:53">
      <c r="A904" s="151" t="s">
        <v>1023</v>
      </c>
      <c r="B904" s="80">
        <v>35600746.120197199</v>
      </c>
      <c r="C904" s="80">
        <v>35400971.016578697</v>
      </c>
      <c r="D904" s="80">
        <v>35704841.360399298</v>
      </c>
      <c r="E904" s="80">
        <v>35420547.932999603</v>
      </c>
      <c r="F904" s="80">
        <v>35524241.427687399</v>
      </c>
      <c r="G904" s="80">
        <v>36053979.427461497</v>
      </c>
      <c r="H904" s="80">
        <v>35769243.724260703</v>
      </c>
      <c r="I904" s="80">
        <v>37024970.946153902</v>
      </c>
      <c r="J904" s="80">
        <v>36692303.738910399</v>
      </c>
      <c r="K904" s="80">
        <v>36384776.428202301</v>
      </c>
      <c r="L904" s="80">
        <v>36388676.4870217</v>
      </c>
      <c r="M904" s="80">
        <v>36709653.079129301</v>
      </c>
      <c r="N904" s="80">
        <v>432674951.68900198</v>
      </c>
      <c r="O904" s="80">
        <v>36259915.583517</v>
      </c>
      <c r="P904" s="80">
        <v>36286647.078474201</v>
      </c>
      <c r="Q904" s="80">
        <v>36823933.535199299</v>
      </c>
      <c r="R904" s="80">
        <v>36888437.569166899</v>
      </c>
      <c r="S904" s="80">
        <v>37144000.211875901</v>
      </c>
      <c r="T904" s="80">
        <v>39258461.266337298</v>
      </c>
      <c r="U904" s="80">
        <v>39189385.6308176</v>
      </c>
      <c r="V904" s="80">
        <v>39189216.802474998</v>
      </c>
      <c r="W904" s="80">
        <v>39494354.9262788</v>
      </c>
      <c r="X904" s="80">
        <v>39190081.380956203</v>
      </c>
      <c r="Y904" s="80">
        <v>39195182.548974797</v>
      </c>
      <c r="Z904" s="80">
        <v>39692746.151950002</v>
      </c>
      <c r="AA904" s="80">
        <v>458612362.686023</v>
      </c>
      <c r="AB904" s="80">
        <v>39625211.243887901</v>
      </c>
      <c r="AC904" s="80">
        <v>39669864.030113302</v>
      </c>
      <c r="AD904" s="80">
        <v>40110444.324315697</v>
      </c>
      <c r="AE904" s="80">
        <v>39995718.466395803</v>
      </c>
      <c r="AF904" s="80">
        <v>40108860.127931699</v>
      </c>
      <c r="AG904" s="80">
        <v>42057250.323934801</v>
      </c>
      <c r="AH904" s="80">
        <v>41952313.877516903</v>
      </c>
      <c r="AI904" s="80">
        <v>41950100.527825102</v>
      </c>
      <c r="AJ904" s="80">
        <v>42253016.839770697</v>
      </c>
      <c r="AK904" s="80">
        <v>41945853.965171002</v>
      </c>
      <c r="AL904" s="80">
        <v>41947522.283067599</v>
      </c>
      <c r="AM904" s="80">
        <v>42505981.962943099</v>
      </c>
      <c r="AN904" s="80">
        <v>494122137.97287399</v>
      </c>
      <c r="AO904" s="80">
        <v>42501984.495905697</v>
      </c>
      <c r="AP904" s="80">
        <v>42507684.959555998</v>
      </c>
      <c r="AQ904" s="80">
        <v>42949700.649284899</v>
      </c>
      <c r="AR904" s="80">
        <v>42835012.864640802</v>
      </c>
      <c r="AS904" s="80">
        <v>42936871.461953402</v>
      </c>
      <c r="AT904" s="80">
        <v>45896237.616627298</v>
      </c>
      <c r="AU904" s="80">
        <v>45503395.1275381</v>
      </c>
      <c r="AV904" s="80">
        <v>45501005.535228297</v>
      </c>
      <c r="AW904" s="80">
        <v>45803775.666295402</v>
      </c>
      <c r="AX904" s="80">
        <v>45496451.939303704</v>
      </c>
      <c r="AY904" s="80">
        <v>45497899.2193712</v>
      </c>
      <c r="AZ904" s="80">
        <v>46064182.773425899</v>
      </c>
      <c r="BA904" s="80">
        <v>533494202.30913103</v>
      </c>
    </row>
    <row r="905" spans="1:53">
      <c r="A905" s="151" t="s">
        <v>1024</v>
      </c>
    </row>
    <row r="906" spans="1:53">
      <c r="A906" s="151" t="s">
        <v>1025</v>
      </c>
      <c r="B906" s="80">
        <v>0</v>
      </c>
      <c r="C906" s="80">
        <v>0</v>
      </c>
      <c r="D906" s="80">
        <v>0</v>
      </c>
      <c r="E906" s="80">
        <v>0</v>
      </c>
      <c r="F906" s="80">
        <v>0</v>
      </c>
      <c r="G906" s="80">
        <v>0</v>
      </c>
      <c r="H906" s="80">
        <v>0</v>
      </c>
      <c r="I906" s="80">
        <v>0</v>
      </c>
      <c r="J906" s="80">
        <v>0</v>
      </c>
      <c r="K906" s="80">
        <v>0</v>
      </c>
      <c r="L906" s="80">
        <v>0</v>
      </c>
      <c r="M906" s="80">
        <v>0</v>
      </c>
      <c r="N906" s="80">
        <v>0</v>
      </c>
      <c r="O906" s="80">
        <v>0</v>
      </c>
      <c r="P906" s="80">
        <v>0</v>
      </c>
      <c r="Q906" s="80">
        <v>0</v>
      </c>
      <c r="R906" s="80">
        <v>0</v>
      </c>
      <c r="S906" s="80">
        <v>0</v>
      </c>
      <c r="T906" s="80">
        <v>0</v>
      </c>
      <c r="U906" s="80">
        <v>0</v>
      </c>
      <c r="V906" s="80">
        <v>0</v>
      </c>
      <c r="W906" s="80">
        <v>0</v>
      </c>
      <c r="X906" s="80">
        <v>0</v>
      </c>
      <c r="Y906" s="80">
        <v>0</v>
      </c>
      <c r="Z906" s="80">
        <v>0</v>
      </c>
      <c r="AA906" s="80">
        <v>0</v>
      </c>
      <c r="AB906" s="80">
        <v>0</v>
      </c>
      <c r="AC906" s="80">
        <v>0</v>
      </c>
      <c r="AD906" s="80">
        <v>0</v>
      </c>
      <c r="AE906" s="80">
        <v>0</v>
      </c>
      <c r="AF906" s="80">
        <v>0</v>
      </c>
      <c r="AG906" s="80">
        <v>0</v>
      </c>
      <c r="AH906" s="80">
        <v>0</v>
      </c>
      <c r="AI906" s="80">
        <v>0</v>
      </c>
      <c r="AJ906" s="80">
        <v>0</v>
      </c>
      <c r="AK906" s="80">
        <v>0</v>
      </c>
      <c r="AL906" s="80">
        <v>0</v>
      </c>
      <c r="AM906" s="80">
        <v>0</v>
      </c>
      <c r="AN906" s="80">
        <v>0</v>
      </c>
      <c r="AO906" s="80">
        <v>0</v>
      </c>
      <c r="AP906" s="80">
        <v>0</v>
      </c>
      <c r="AQ906" s="80">
        <v>0</v>
      </c>
      <c r="AR906" s="80">
        <v>0</v>
      </c>
      <c r="AS906" s="80">
        <v>0</v>
      </c>
      <c r="AT906" s="80">
        <v>0</v>
      </c>
      <c r="AU906" s="80">
        <v>0</v>
      </c>
      <c r="AV906" s="80">
        <v>0</v>
      </c>
      <c r="AW906" s="80">
        <v>0</v>
      </c>
      <c r="AX906" s="80">
        <v>0</v>
      </c>
      <c r="AY906" s="80">
        <v>0</v>
      </c>
      <c r="AZ906" s="80">
        <v>0</v>
      </c>
      <c r="BA906" s="80">
        <v>0</v>
      </c>
    </row>
    <row r="907" spans="1:53">
      <c r="A907" s="151" t="s">
        <v>1026</v>
      </c>
      <c r="B907" s="80">
        <v>-629646.84760394902</v>
      </c>
      <c r="C907" s="80">
        <v>-386002.92051833402</v>
      </c>
      <c r="D907" s="80">
        <v>-409161.31784538599</v>
      </c>
      <c r="E907" s="80">
        <v>-431669.12717703503</v>
      </c>
      <c r="F907" s="80">
        <v>-453970.72370911698</v>
      </c>
      <c r="G907" s="80">
        <v>-475548.87893423298</v>
      </c>
      <c r="H907" s="80">
        <v>-497348.59376690502</v>
      </c>
      <c r="I907" s="80">
        <v>-517766.12873328797</v>
      </c>
      <c r="J907" s="80">
        <v>-539082.07158123597</v>
      </c>
      <c r="K907" s="80">
        <v>-367469.142248191</v>
      </c>
      <c r="L907" s="80">
        <v>-382530.85720435699</v>
      </c>
      <c r="M907" s="80">
        <v>-161548.96074721299</v>
      </c>
      <c r="N907" s="80">
        <v>-5251745.5700692497</v>
      </c>
      <c r="O907" s="80">
        <v>-165747.99787365401</v>
      </c>
      <c r="P907" s="80">
        <v>-171676.72019238601</v>
      </c>
      <c r="Q907" s="80">
        <v>-176681.904824992</v>
      </c>
      <c r="R907" s="80">
        <v>-181732.04937467899</v>
      </c>
      <c r="S907" s="80">
        <v>-186459.19055793001</v>
      </c>
      <c r="T907" s="80">
        <v>-191039.59711827699</v>
      </c>
      <c r="U907" s="80">
        <v>-196115.94614693301</v>
      </c>
      <c r="V907" s="80">
        <v>-201153.25668833099</v>
      </c>
      <c r="W907" s="80">
        <v>-206532.43743080701</v>
      </c>
      <c r="X907" s="80">
        <v>-211667.60756329601</v>
      </c>
      <c r="Y907" s="80">
        <v>-215837.38486479199</v>
      </c>
      <c r="Z907" s="80">
        <v>-33643.239406726301</v>
      </c>
      <c r="AA907" s="80">
        <v>-2138287.33204281</v>
      </c>
      <c r="AB907" s="80">
        <v>-34123.487734871</v>
      </c>
      <c r="AC907" s="80">
        <v>-40505.060553925403</v>
      </c>
      <c r="AD907" s="80">
        <v>-52269.287573822803</v>
      </c>
      <c r="AE907" s="80">
        <v>-64127.903262057</v>
      </c>
      <c r="AF907" s="80">
        <v>-76081.928462397307</v>
      </c>
      <c r="AG907" s="80">
        <v>-88132.397223583102</v>
      </c>
      <c r="AH907" s="80">
        <v>-100280.356992029</v>
      </c>
      <c r="AI907" s="80">
        <v>-112526.868807579</v>
      </c>
      <c r="AJ907" s="80">
        <v>-124873.00750235999</v>
      </c>
      <c r="AK907" s="80">
        <v>-137319.86190318799</v>
      </c>
      <c r="AL907" s="80">
        <v>-149868.53503674999</v>
      </c>
      <c r="AM907" s="80">
        <v>-162520.14433868899</v>
      </c>
      <c r="AN907" s="80">
        <v>-1142628.8393912499</v>
      </c>
      <c r="AO907" s="80">
        <v>-172296.31591302899</v>
      </c>
      <c r="AP907" s="80">
        <v>-185313.97451285401</v>
      </c>
      <c r="AQ907" s="80">
        <v>-32358.934880170302</v>
      </c>
      <c r="AR907" s="80">
        <v>-38282.608624829998</v>
      </c>
      <c r="AS907" s="80">
        <v>-44253.834543143799</v>
      </c>
      <c r="AT907" s="80">
        <v>-50273.127764053403</v>
      </c>
      <c r="AU907" s="80">
        <v>-56341.010090416399</v>
      </c>
      <c r="AV907" s="80">
        <v>-62458.010096514503</v>
      </c>
      <c r="AW907" s="80">
        <v>-68624.663227103694</v>
      </c>
      <c r="AX907" s="80">
        <v>-74841.511898255107</v>
      </c>
      <c r="AY907" s="80">
        <v>-81109.1055995426</v>
      </c>
      <c r="AZ907" s="80">
        <v>-87428.000998212199</v>
      </c>
      <c r="BA907" s="80">
        <v>-953581.09814812604</v>
      </c>
    </row>
    <row r="908" spans="1:53">
      <c r="A908" s="151" t="s">
        <v>1027</v>
      </c>
      <c r="B908" s="80">
        <v>-629646.84760394902</v>
      </c>
      <c r="C908" s="80">
        <v>-386002.92051833402</v>
      </c>
      <c r="D908" s="80">
        <v>-409161.31784538599</v>
      </c>
      <c r="E908" s="80">
        <v>-431669.12717703503</v>
      </c>
      <c r="F908" s="80">
        <v>-453970.72370911698</v>
      </c>
      <c r="G908" s="80">
        <v>-475548.87893423298</v>
      </c>
      <c r="H908" s="80">
        <v>-497348.59376690502</v>
      </c>
      <c r="I908" s="80">
        <v>-517766.12873328797</v>
      </c>
      <c r="J908" s="80">
        <v>-539082.07158123597</v>
      </c>
      <c r="K908" s="80">
        <v>-367469.142248191</v>
      </c>
      <c r="L908" s="80">
        <v>-382530.85720435699</v>
      </c>
      <c r="M908" s="80">
        <v>-161548.96074721299</v>
      </c>
      <c r="N908" s="80">
        <v>-5251745.5700692497</v>
      </c>
      <c r="O908" s="80">
        <v>-165747.99787365401</v>
      </c>
      <c r="P908" s="80">
        <v>-171676.72019238601</v>
      </c>
      <c r="Q908" s="80">
        <v>-176681.904824992</v>
      </c>
      <c r="R908" s="80">
        <v>-181732.04937467899</v>
      </c>
      <c r="S908" s="80">
        <v>-186459.19055793001</v>
      </c>
      <c r="T908" s="80">
        <v>-191039.59711827699</v>
      </c>
      <c r="U908" s="80">
        <v>-196115.94614693301</v>
      </c>
      <c r="V908" s="80">
        <v>-201153.25668833099</v>
      </c>
      <c r="W908" s="80">
        <v>-206532.43743080701</v>
      </c>
      <c r="X908" s="80">
        <v>-211667.60756329601</v>
      </c>
      <c r="Y908" s="80">
        <v>-215837.38486479199</v>
      </c>
      <c r="Z908" s="80">
        <v>-33643.239406726301</v>
      </c>
      <c r="AA908" s="80">
        <v>-2138287.33204281</v>
      </c>
      <c r="AB908" s="80">
        <v>-34123.487734871</v>
      </c>
      <c r="AC908" s="80">
        <v>-40505.060553925403</v>
      </c>
      <c r="AD908" s="80">
        <v>-52269.287573822803</v>
      </c>
      <c r="AE908" s="80">
        <v>-64127.903262057</v>
      </c>
      <c r="AF908" s="80">
        <v>-76081.928462397307</v>
      </c>
      <c r="AG908" s="80">
        <v>-88132.397223583102</v>
      </c>
      <c r="AH908" s="80">
        <v>-100280.356992029</v>
      </c>
      <c r="AI908" s="80">
        <v>-112526.868807579</v>
      </c>
      <c r="AJ908" s="80">
        <v>-124873.00750235999</v>
      </c>
      <c r="AK908" s="80">
        <v>-137319.86190318799</v>
      </c>
      <c r="AL908" s="80">
        <v>-149868.53503674999</v>
      </c>
      <c r="AM908" s="80">
        <v>-162520.14433868899</v>
      </c>
      <c r="AN908" s="80">
        <v>-1142628.8393912499</v>
      </c>
      <c r="AO908" s="80">
        <v>-172296.31591302899</v>
      </c>
      <c r="AP908" s="80">
        <v>-185313.97451285401</v>
      </c>
      <c r="AQ908" s="80">
        <v>-32358.934880170302</v>
      </c>
      <c r="AR908" s="80">
        <v>-38282.608624829998</v>
      </c>
      <c r="AS908" s="80">
        <v>-44253.834543143799</v>
      </c>
      <c r="AT908" s="80">
        <v>-50273.127764053403</v>
      </c>
      <c r="AU908" s="80">
        <v>-56341.010090416399</v>
      </c>
      <c r="AV908" s="80">
        <v>-62458.010096514503</v>
      </c>
      <c r="AW908" s="80">
        <v>-68624.663227103694</v>
      </c>
      <c r="AX908" s="80">
        <v>-74841.511898255107</v>
      </c>
      <c r="AY908" s="80">
        <v>-81109.1055995426</v>
      </c>
      <c r="AZ908" s="80">
        <v>-87428.000998212199</v>
      </c>
      <c r="BA908" s="80">
        <v>-953581.09814812604</v>
      </c>
    </row>
    <row r="909" spans="1:53">
      <c r="A909" s="151" t="s">
        <v>1028</v>
      </c>
      <c r="B909" s="80">
        <v>34971099.272593297</v>
      </c>
      <c r="C909" s="80">
        <v>35014968.096060403</v>
      </c>
      <c r="D909" s="80">
        <v>35295680.042553902</v>
      </c>
      <c r="E909" s="80">
        <v>34988878.805822603</v>
      </c>
      <c r="F909" s="80">
        <v>35070270.7039783</v>
      </c>
      <c r="G909" s="80">
        <v>35578430.5485273</v>
      </c>
      <c r="H909" s="80">
        <v>35271895.130493797</v>
      </c>
      <c r="I909" s="80">
        <v>36507204.817420602</v>
      </c>
      <c r="J909" s="80">
        <v>36153221.667329103</v>
      </c>
      <c r="K909" s="80">
        <v>36017307.285954103</v>
      </c>
      <c r="L909" s="80">
        <v>36006145.6298173</v>
      </c>
      <c r="M909" s="80">
        <v>36548104.118382096</v>
      </c>
      <c r="N909" s="80">
        <v>427423206.11893302</v>
      </c>
      <c r="O909" s="80">
        <v>36094167.585643299</v>
      </c>
      <c r="P909" s="80">
        <v>36114970.358281799</v>
      </c>
      <c r="Q909" s="80">
        <v>36647251.630374297</v>
      </c>
      <c r="R909" s="80">
        <v>36706705.519792199</v>
      </c>
      <c r="S909" s="80">
        <v>36957541.021318004</v>
      </c>
      <c r="T909" s="80">
        <v>39067421.669219002</v>
      </c>
      <c r="U909" s="80">
        <v>38993269.684670702</v>
      </c>
      <c r="V909" s="80">
        <v>38988063.545786701</v>
      </c>
      <c r="W909" s="80">
        <v>39287822.488848001</v>
      </c>
      <c r="X909" s="80">
        <v>38978413.773392901</v>
      </c>
      <c r="Y909" s="80">
        <v>38979345.164109997</v>
      </c>
      <c r="Z909" s="80">
        <v>39659102.912543297</v>
      </c>
      <c r="AA909" s="80">
        <v>456474075.35398</v>
      </c>
      <c r="AB909" s="80">
        <v>39591087.756153099</v>
      </c>
      <c r="AC909" s="80">
        <v>39629358.969559401</v>
      </c>
      <c r="AD909" s="80">
        <v>40058175.036741801</v>
      </c>
      <c r="AE909" s="80">
        <v>39931590.563133702</v>
      </c>
      <c r="AF909" s="80">
        <v>40032778.199469298</v>
      </c>
      <c r="AG909" s="80">
        <v>41969117.926711202</v>
      </c>
      <c r="AH909" s="80">
        <v>41852033.520524897</v>
      </c>
      <c r="AI909" s="80">
        <v>41837573.659017503</v>
      </c>
      <c r="AJ909" s="80">
        <v>42128143.832268298</v>
      </c>
      <c r="AK909" s="80">
        <v>41808534.103267796</v>
      </c>
      <c r="AL909" s="80">
        <v>41797653.748030797</v>
      </c>
      <c r="AM909" s="80">
        <v>42343461.818604402</v>
      </c>
      <c r="AN909" s="80">
        <v>492979509.13348198</v>
      </c>
      <c r="AO909" s="80">
        <v>42329688.179992601</v>
      </c>
      <c r="AP909" s="80">
        <v>42322370.985043101</v>
      </c>
      <c r="AQ909" s="80">
        <v>42917341.714404702</v>
      </c>
      <c r="AR909" s="80">
        <v>42796730.256016001</v>
      </c>
      <c r="AS909" s="80">
        <v>42892617.6274103</v>
      </c>
      <c r="AT909" s="80">
        <v>45845964.4888632</v>
      </c>
      <c r="AU909" s="80">
        <v>45447054.1174476</v>
      </c>
      <c r="AV909" s="80">
        <v>45438547.525131799</v>
      </c>
      <c r="AW909" s="80">
        <v>45735151.003068298</v>
      </c>
      <c r="AX909" s="80">
        <v>45421610.427405402</v>
      </c>
      <c r="AY909" s="80">
        <v>45416790.113771699</v>
      </c>
      <c r="AZ909" s="80">
        <v>45976754.772427604</v>
      </c>
      <c r="BA909" s="80">
        <v>532540621.21098202</v>
      </c>
    </row>
    <row r="910" spans="1:53">
      <c r="A910" s="151" t="s">
        <v>1029</v>
      </c>
    </row>
    <row r="911" spans="1:53">
      <c r="A911" s="151" t="s">
        <v>1030</v>
      </c>
      <c r="B911" s="80">
        <v>-93545217.209099799</v>
      </c>
      <c r="C911" s="80">
        <v>-98480527.217570707</v>
      </c>
      <c r="D911" s="80">
        <v>-71915939.403188795</v>
      </c>
      <c r="E911" s="80">
        <v>-53149655.922047898</v>
      </c>
      <c r="F911" s="80">
        <v>-69743976.479457006</v>
      </c>
      <c r="G911" s="80">
        <v>-89009429.697313994</v>
      </c>
      <c r="H911" s="80">
        <v>-85502751.4230721</v>
      </c>
      <c r="I911" s="80">
        <v>-70900648.651019499</v>
      </c>
      <c r="J911" s="80">
        <v>-83111569.994911402</v>
      </c>
      <c r="K911" s="80">
        <v>-75182577.778487802</v>
      </c>
      <c r="L911" s="80">
        <v>-70364750.125882998</v>
      </c>
      <c r="M911" s="80">
        <v>-101518802.04589701</v>
      </c>
      <c r="N911" s="80">
        <v>-962425845.94794905</v>
      </c>
      <c r="O911" s="80">
        <v>-87552812.434438094</v>
      </c>
      <c r="P911" s="80">
        <v>-64951439.151990399</v>
      </c>
      <c r="Q911" s="80">
        <v>-46824669.656323798</v>
      </c>
      <c r="R911" s="80">
        <v>-42376680.831411302</v>
      </c>
      <c r="S911" s="80">
        <v>-65647015.558660403</v>
      </c>
      <c r="T911" s="80">
        <v>-81835017.7121474</v>
      </c>
      <c r="U911" s="80">
        <v>-92944265.537144393</v>
      </c>
      <c r="V911" s="80">
        <v>-96089863.295005798</v>
      </c>
      <c r="W911" s="80">
        <v>-76522304.130105898</v>
      </c>
      <c r="X911" s="80">
        <v>-64204147.908177197</v>
      </c>
      <c r="Y911" s="80">
        <v>-46003460.847358301</v>
      </c>
      <c r="Z911" s="80">
        <v>-79008687.991929397</v>
      </c>
      <c r="AA911" s="80">
        <v>-843960365.05469298</v>
      </c>
      <c r="AB911" s="80">
        <v>-86517181.866681397</v>
      </c>
      <c r="AC911" s="80">
        <v>-63022344.151712999</v>
      </c>
      <c r="AD911" s="80">
        <v>-42908521.148835398</v>
      </c>
      <c r="AE911" s="80">
        <v>-39337315.440400198</v>
      </c>
      <c r="AF911" s="80">
        <v>-64143904.4370749</v>
      </c>
      <c r="AG911" s="80">
        <v>-81757075.905349404</v>
      </c>
      <c r="AH911" s="80">
        <v>-93548008.776605695</v>
      </c>
      <c r="AI911" s="80">
        <v>-99605612.220890597</v>
      </c>
      <c r="AJ911" s="80">
        <v>-78755903.265539795</v>
      </c>
      <c r="AK911" s="80">
        <v>-67186914.854515806</v>
      </c>
      <c r="AL911" s="80">
        <v>-47759638.765194498</v>
      </c>
      <c r="AM911" s="80">
        <v>-78866464.483224407</v>
      </c>
      <c r="AN911" s="80">
        <v>-843408885.31602502</v>
      </c>
      <c r="AO911" s="80">
        <v>-87339169.759040102</v>
      </c>
      <c r="AP911" s="80">
        <v>-64448151.860495701</v>
      </c>
      <c r="AQ911" s="80">
        <v>-45165674.612081997</v>
      </c>
      <c r="AR911" s="80">
        <v>-41325091.204181001</v>
      </c>
      <c r="AS911" s="80">
        <v>-63557474.179358602</v>
      </c>
      <c r="AT911" s="80">
        <v>-79473449.902635798</v>
      </c>
      <c r="AU911" s="80">
        <v>-90680354.254458696</v>
      </c>
      <c r="AV911" s="80">
        <v>-98127733.630092502</v>
      </c>
      <c r="AW911" s="80">
        <v>-76415389.977170393</v>
      </c>
      <c r="AX911" s="80">
        <v>-63635507.701114103</v>
      </c>
      <c r="AY911" s="80">
        <v>-37976886.936559103</v>
      </c>
      <c r="AZ911" s="80">
        <v>-75502008.490399003</v>
      </c>
      <c r="BA911" s="80">
        <v>-823646892.50758696</v>
      </c>
    </row>
    <row r="912" spans="1:53" ht="10.8" thickBot="1">
      <c r="A912" s="154" t="s">
        <v>1031</v>
      </c>
    </row>
    <row r="913" spans="1:53">
      <c r="A913" s="151" t="s">
        <v>1032</v>
      </c>
      <c r="B913" s="80">
        <v>0</v>
      </c>
      <c r="C913" s="80">
        <v>0</v>
      </c>
      <c r="D913" s="80">
        <v>0</v>
      </c>
      <c r="E913" s="80">
        <v>0</v>
      </c>
      <c r="F913" s="80">
        <v>0</v>
      </c>
      <c r="G913" s="80">
        <v>0</v>
      </c>
      <c r="H913" s="80">
        <v>0</v>
      </c>
      <c r="I913" s="80">
        <v>0</v>
      </c>
      <c r="J913" s="80">
        <v>0</v>
      </c>
      <c r="K913" s="80">
        <v>0</v>
      </c>
      <c r="L913" s="80">
        <v>0</v>
      </c>
      <c r="M913" s="80">
        <v>0</v>
      </c>
      <c r="N913" s="80">
        <v>0</v>
      </c>
      <c r="O913" s="80">
        <v>0</v>
      </c>
      <c r="P913" s="80">
        <v>0</v>
      </c>
      <c r="Q913" s="80">
        <v>0</v>
      </c>
      <c r="R913" s="80">
        <v>0</v>
      </c>
      <c r="S913" s="80">
        <v>0</v>
      </c>
      <c r="T913" s="80">
        <v>0</v>
      </c>
      <c r="U913" s="80">
        <v>0</v>
      </c>
      <c r="V913" s="80">
        <v>0</v>
      </c>
      <c r="W913" s="80">
        <v>0</v>
      </c>
      <c r="X913" s="80">
        <v>0</v>
      </c>
      <c r="Y913" s="80">
        <v>0</v>
      </c>
      <c r="Z913" s="80">
        <v>0</v>
      </c>
      <c r="AA913" s="80">
        <v>0</v>
      </c>
      <c r="AB913" s="80">
        <v>0</v>
      </c>
      <c r="AC913" s="80">
        <v>0</v>
      </c>
      <c r="AD913" s="80">
        <v>0</v>
      </c>
      <c r="AE913" s="80">
        <v>0</v>
      </c>
      <c r="AF913" s="80">
        <v>0</v>
      </c>
      <c r="AG913" s="80">
        <v>0</v>
      </c>
      <c r="AH913" s="80">
        <v>0</v>
      </c>
      <c r="AI913" s="80">
        <v>0</v>
      </c>
      <c r="AJ913" s="80">
        <v>0</v>
      </c>
      <c r="AK913" s="80">
        <v>0</v>
      </c>
      <c r="AL913" s="80">
        <v>0</v>
      </c>
      <c r="AM913" s="80">
        <v>0</v>
      </c>
      <c r="AN913" s="80">
        <v>0</v>
      </c>
      <c r="AO913" s="80">
        <v>0</v>
      </c>
      <c r="AP913" s="80">
        <v>0</v>
      </c>
      <c r="AQ913" s="80">
        <v>0</v>
      </c>
      <c r="AR913" s="80">
        <v>0</v>
      </c>
      <c r="AS913" s="80">
        <v>0</v>
      </c>
      <c r="AT913" s="80">
        <v>0</v>
      </c>
      <c r="AU913" s="80">
        <v>0</v>
      </c>
      <c r="AV913" s="80">
        <v>0</v>
      </c>
      <c r="AW913" s="80">
        <v>0</v>
      </c>
      <c r="AX913" s="80">
        <v>0</v>
      </c>
      <c r="AY913" s="80">
        <v>0</v>
      </c>
      <c r="AZ913" s="80">
        <v>0</v>
      </c>
      <c r="BA913" s="80">
        <v>0</v>
      </c>
    </row>
    <row r="914" spans="1:53">
      <c r="A914" s="151" t="s">
        <v>1033</v>
      </c>
      <c r="B914" s="80">
        <v>0</v>
      </c>
      <c r="C914" s="80">
        <v>0</v>
      </c>
      <c r="D914" s="80">
        <v>0</v>
      </c>
      <c r="E914" s="80">
        <v>0</v>
      </c>
      <c r="F914" s="80">
        <v>0</v>
      </c>
      <c r="G914" s="80">
        <v>0</v>
      </c>
      <c r="H914" s="80">
        <v>0</v>
      </c>
      <c r="I914" s="80">
        <v>0</v>
      </c>
      <c r="J914" s="80">
        <v>0</v>
      </c>
      <c r="K914" s="80">
        <v>0</v>
      </c>
      <c r="L914" s="80">
        <v>0</v>
      </c>
      <c r="M914" s="80">
        <v>0</v>
      </c>
      <c r="N914" s="80">
        <v>0</v>
      </c>
      <c r="O914" s="80">
        <v>0</v>
      </c>
      <c r="P914" s="80">
        <v>0</v>
      </c>
      <c r="Q914" s="80">
        <v>0</v>
      </c>
      <c r="R914" s="80">
        <v>0</v>
      </c>
      <c r="S914" s="80">
        <v>0</v>
      </c>
      <c r="T914" s="80">
        <v>0</v>
      </c>
      <c r="U914" s="80">
        <v>0</v>
      </c>
      <c r="V914" s="80">
        <v>0</v>
      </c>
      <c r="W914" s="80">
        <v>0</v>
      </c>
      <c r="X914" s="80">
        <v>0</v>
      </c>
      <c r="Y914" s="80">
        <v>0</v>
      </c>
      <c r="Z914" s="80">
        <v>0</v>
      </c>
      <c r="AA914" s="80">
        <v>0</v>
      </c>
      <c r="AB914" s="80">
        <v>0</v>
      </c>
      <c r="AC914" s="80">
        <v>0</v>
      </c>
      <c r="AD914" s="80">
        <v>0</v>
      </c>
      <c r="AE914" s="80">
        <v>0</v>
      </c>
      <c r="AF914" s="80">
        <v>0</v>
      </c>
      <c r="AG914" s="80">
        <v>0</v>
      </c>
      <c r="AH914" s="80">
        <v>0</v>
      </c>
      <c r="AI914" s="80">
        <v>0</v>
      </c>
      <c r="AJ914" s="80">
        <v>0</v>
      </c>
      <c r="AK914" s="80">
        <v>0</v>
      </c>
      <c r="AL914" s="80">
        <v>0</v>
      </c>
      <c r="AM914" s="80">
        <v>0</v>
      </c>
      <c r="AN914" s="80">
        <v>0</v>
      </c>
      <c r="AO914" s="80">
        <v>0</v>
      </c>
      <c r="AP914" s="80">
        <v>0</v>
      </c>
      <c r="AQ914" s="80">
        <v>0</v>
      </c>
      <c r="AR914" s="80">
        <v>0</v>
      </c>
      <c r="AS914" s="80">
        <v>0</v>
      </c>
      <c r="AT914" s="80">
        <v>0</v>
      </c>
      <c r="AU914" s="80">
        <v>0</v>
      </c>
      <c r="AV914" s="80">
        <v>0</v>
      </c>
      <c r="AW914" s="80">
        <v>0</v>
      </c>
      <c r="AX914" s="80">
        <v>0</v>
      </c>
      <c r="AY914" s="80">
        <v>0</v>
      </c>
      <c r="AZ914" s="80">
        <v>0</v>
      </c>
      <c r="BA914" s="80">
        <v>0</v>
      </c>
    </row>
    <row r="915" spans="1:53">
      <c r="A915" s="151" t="s">
        <v>1034</v>
      </c>
      <c r="B915" s="80">
        <v>0</v>
      </c>
      <c r="C915" s="80">
        <v>0</v>
      </c>
      <c r="D915" s="80">
        <v>0</v>
      </c>
      <c r="E915" s="80">
        <v>0</v>
      </c>
      <c r="F915" s="80">
        <v>0</v>
      </c>
      <c r="G915" s="80">
        <v>0</v>
      </c>
      <c r="H915" s="80">
        <v>0</v>
      </c>
      <c r="I915" s="80">
        <v>0</v>
      </c>
      <c r="J915" s="80">
        <v>0</v>
      </c>
      <c r="K915" s="80">
        <v>0</v>
      </c>
      <c r="L915" s="80">
        <v>0</v>
      </c>
      <c r="M915" s="80">
        <v>0</v>
      </c>
      <c r="N915" s="80">
        <v>0</v>
      </c>
      <c r="O915" s="80">
        <v>0</v>
      </c>
      <c r="P915" s="80">
        <v>0</v>
      </c>
      <c r="Q915" s="80">
        <v>0</v>
      </c>
      <c r="R915" s="80">
        <v>0</v>
      </c>
      <c r="S915" s="80">
        <v>0</v>
      </c>
      <c r="T915" s="80">
        <v>0</v>
      </c>
      <c r="U915" s="80">
        <v>0</v>
      </c>
      <c r="V915" s="80">
        <v>0</v>
      </c>
      <c r="W915" s="80">
        <v>0</v>
      </c>
      <c r="X915" s="80">
        <v>0</v>
      </c>
      <c r="Y915" s="80">
        <v>0</v>
      </c>
      <c r="Z915" s="80">
        <v>0</v>
      </c>
      <c r="AA915" s="80">
        <v>0</v>
      </c>
      <c r="AB915" s="80">
        <v>0</v>
      </c>
      <c r="AC915" s="80">
        <v>0</v>
      </c>
      <c r="AD915" s="80">
        <v>0</v>
      </c>
      <c r="AE915" s="80">
        <v>0</v>
      </c>
      <c r="AF915" s="80">
        <v>0</v>
      </c>
      <c r="AG915" s="80">
        <v>0</v>
      </c>
      <c r="AH915" s="80">
        <v>0</v>
      </c>
      <c r="AI915" s="80">
        <v>0</v>
      </c>
      <c r="AJ915" s="80">
        <v>0</v>
      </c>
      <c r="AK915" s="80">
        <v>0</v>
      </c>
      <c r="AL915" s="80">
        <v>0</v>
      </c>
      <c r="AM915" s="80">
        <v>0</v>
      </c>
      <c r="AN915" s="80">
        <v>0</v>
      </c>
      <c r="AO915" s="80">
        <v>0</v>
      </c>
      <c r="AP915" s="80">
        <v>0</v>
      </c>
      <c r="AQ915" s="80">
        <v>0</v>
      </c>
      <c r="AR915" s="80">
        <v>0</v>
      </c>
      <c r="AS915" s="80">
        <v>0</v>
      </c>
      <c r="AT915" s="80">
        <v>0</v>
      </c>
      <c r="AU915" s="80">
        <v>0</v>
      </c>
      <c r="AV915" s="80">
        <v>0</v>
      </c>
      <c r="AW915" s="80">
        <v>0</v>
      </c>
      <c r="AX915" s="80">
        <v>0</v>
      </c>
      <c r="AY915" s="80">
        <v>0</v>
      </c>
      <c r="AZ915" s="80">
        <v>0</v>
      </c>
      <c r="BA915" s="80">
        <v>0</v>
      </c>
    </row>
    <row r="916" spans="1:53">
      <c r="A916" s="151" t="s">
        <v>1035</v>
      </c>
      <c r="B916" s="80">
        <v>0</v>
      </c>
      <c r="C916" s="80">
        <v>0</v>
      </c>
      <c r="D916" s="80">
        <v>0</v>
      </c>
      <c r="E916" s="80">
        <v>0</v>
      </c>
      <c r="F916" s="80">
        <v>0</v>
      </c>
      <c r="G916" s="80">
        <v>0</v>
      </c>
      <c r="H916" s="80">
        <v>0</v>
      </c>
      <c r="I916" s="80">
        <v>0</v>
      </c>
      <c r="J916" s="80">
        <v>0</v>
      </c>
      <c r="K916" s="80">
        <v>0</v>
      </c>
      <c r="L916" s="80">
        <v>0</v>
      </c>
      <c r="M916" s="80">
        <v>0</v>
      </c>
      <c r="N916" s="80">
        <v>0</v>
      </c>
      <c r="O916" s="80">
        <v>0</v>
      </c>
      <c r="P916" s="80">
        <v>0</v>
      </c>
      <c r="Q916" s="80">
        <v>0</v>
      </c>
      <c r="R916" s="80">
        <v>0</v>
      </c>
      <c r="S916" s="80">
        <v>0</v>
      </c>
      <c r="T916" s="80">
        <v>0</v>
      </c>
      <c r="U916" s="80">
        <v>0</v>
      </c>
      <c r="V916" s="80">
        <v>0</v>
      </c>
      <c r="W916" s="80">
        <v>0</v>
      </c>
      <c r="X916" s="80">
        <v>0</v>
      </c>
      <c r="Y916" s="80">
        <v>0</v>
      </c>
      <c r="Z916" s="80">
        <v>0</v>
      </c>
      <c r="AA916" s="80">
        <v>0</v>
      </c>
      <c r="AB916" s="80">
        <v>0</v>
      </c>
      <c r="AC916" s="80">
        <v>0</v>
      </c>
      <c r="AD916" s="80">
        <v>0</v>
      </c>
      <c r="AE916" s="80">
        <v>0</v>
      </c>
      <c r="AF916" s="80">
        <v>0</v>
      </c>
      <c r="AG916" s="80">
        <v>0</v>
      </c>
      <c r="AH916" s="80">
        <v>0</v>
      </c>
      <c r="AI916" s="80">
        <v>0</v>
      </c>
      <c r="AJ916" s="80">
        <v>0</v>
      </c>
      <c r="AK916" s="80">
        <v>0</v>
      </c>
      <c r="AL916" s="80">
        <v>0</v>
      </c>
      <c r="AM916" s="80">
        <v>0</v>
      </c>
      <c r="AN916" s="80">
        <v>0</v>
      </c>
      <c r="AO916" s="80">
        <v>0</v>
      </c>
      <c r="AP916" s="80">
        <v>0</v>
      </c>
      <c r="AQ916" s="80">
        <v>0</v>
      </c>
      <c r="AR916" s="80">
        <v>0</v>
      </c>
      <c r="AS916" s="80">
        <v>0</v>
      </c>
      <c r="AT916" s="80">
        <v>0</v>
      </c>
      <c r="AU916" s="80">
        <v>0</v>
      </c>
      <c r="AV916" s="80">
        <v>0</v>
      </c>
      <c r="AW916" s="80">
        <v>0</v>
      </c>
      <c r="AX916" s="80">
        <v>0</v>
      </c>
      <c r="AY916" s="80">
        <v>0</v>
      </c>
      <c r="AZ916" s="80">
        <v>0</v>
      </c>
      <c r="BA916" s="80">
        <v>0</v>
      </c>
    </row>
    <row r="917" spans="1:53">
      <c r="A917" s="151" t="s">
        <v>1036</v>
      </c>
      <c r="B917" s="80">
        <v>0</v>
      </c>
      <c r="C917" s="80">
        <v>0</v>
      </c>
      <c r="D917" s="80">
        <v>0</v>
      </c>
      <c r="E917" s="80">
        <v>0</v>
      </c>
      <c r="F917" s="80">
        <v>0</v>
      </c>
      <c r="G917" s="80">
        <v>0</v>
      </c>
      <c r="H917" s="80">
        <v>0</v>
      </c>
      <c r="I917" s="80">
        <v>0</v>
      </c>
      <c r="J917" s="80">
        <v>0</v>
      </c>
      <c r="K917" s="80">
        <v>0</v>
      </c>
      <c r="L917" s="80">
        <v>0</v>
      </c>
      <c r="M917" s="80">
        <v>0</v>
      </c>
      <c r="N917" s="80">
        <v>0</v>
      </c>
      <c r="O917" s="80">
        <v>0</v>
      </c>
      <c r="P917" s="80">
        <v>0</v>
      </c>
      <c r="Q917" s="80">
        <v>0</v>
      </c>
      <c r="R917" s="80">
        <v>0</v>
      </c>
      <c r="S917" s="80">
        <v>0</v>
      </c>
      <c r="T917" s="80">
        <v>0</v>
      </c>
      <c r="U917" s="80">
        <v>0</v>
      </c>
      <c r="V917" s="80">
        <v>0</v>
      </c>
      <c r="W917" s="80">
        <v>0</v>
      </c>
      <c r="X917" s="80">
        <v>0</v>
      </c>
      <c r="Y917" s="80">
        <v>0</v>
      </c>
      <c r="Z917" s="80">
        <v>0</v>
      </c>
      <c r="AA917" s="80">
        <v>0</v>
      </c>
      <c r="AB917" s="80">
        <v>0</v>
      </c>
      <c r="AC917" s="80">
        <v>0</v>
      </c>
      <c r="AD917" s="80">
        <v>0</v>
      </c>
      <c r="AE917" s="80">
        <v>0</v>
      </c>
      <c r="AF917" s="80">
        <v>0</v>
      </c>
      <c r="AG917" s="80">
        <v>0</v>
      </c>
      <c r="AH917" s="80">
        <v>0</v>
      </c>
      <c r="AI917" s="80">
        <v>0</v>
      </c>
      <c r="AJ917" s="80">
        <v>0</v>
      </c>
      <c r="AK917" s="80">
        <v>0</v>
      </c>
      <c r="AL917" s="80">
        <v>0</v>
      </c>
      <c r="AM917" s="80">
        <v>0</v>
      </c>
      <c r="AN917" s="80">
        <v>0</v>
      </c>
      <c r="AO917" s="80">
        <v>0</v>
      </c>
      <c r="AP917" s="80">
        <v>0</v>
      </c>
      <c r="AQ917" s="80">
        <v>0</v>
      </c>
      <c r="AR917" s="80">
        <v>0</v>
      </c>
      <c r="AS917" s="80">
        <v>0</v>
      </c>
      <c r="AT917" s="80">
        <v>0</v>
      </c>
      <c r="AU917" s="80">
        <v>0</v>
      </c>
      <c r="AV917" s="80">
        <v>0</v>
      </c>
      <c r="AW917" s="80">
        <v>0</v>
      </c>
      <c r="AX917" s="80">
        <v>0</v>
      </c>
      <c r="AY917" s="80">
        <v>0</v>
      </c>
      <c r="AZ917" s="80">
        <v>0</v>
      </c>
      <c r="BA917" s="80">
        <v>0</v>
      </c>
    </row>
    <row r="918" spans="1:53">
      <c r="A918" s="151" t="s">
        <v>1037</v>
      </c>
      <c r="B918" s="80">
        <v>0</v>
      </c>
      <c r="C918" s="80">
        <v>0</v>
      </c>
      <c r="D918" s="80">
        <v>0</v>
      </c>
      <c r="E918" s="80">
        <v>0</v>
      </c>
      <c r="F918" s="80">
        <v>0</v>
      </c>
      <c r="G918" s="80">
        <v>0</v>
      </c>
      <c r="H918" s="80">
        <v>0</v>
      </c>
      <c r="I918" s="80">
        <v>0</v>
      </c>
      <c r="J918" s="80">
        <v>0</v>
      </c>
      <c r="K918" s="80">
        <v>0</v>
      </c>
      <c r="L918" s="80">
        <v>0</v>
      </c>
      <c r="M918" s="80">
        <v>0</v>
      </c>
      <c r="N918" s="80">
        <v>0</v>
      </c>
      <c r="O918" s="80">
        <v>0</v>
      </c>
      <c r="P918" s="80">
        <v>0</v>
      </c>
      <c r="Q918" s="80">
        <v>0</v>
      </c>
      <c r="R918" s="80">
        <v>0</v>
      </c>
      <c r="S918" s="80">
        <v>0</v>
      </c>
      <c r="T918" s="80">
        <v>0</v>
      </c>
      <c r="U918" s="80">
        <v>0</v>
      </c>
      <c r="V918" s="80">
        <v>0</v>
      </c>
      <c r="W918" s="80">
        <v>0</v>
      </c>
      <c r="X918" s="80">
        <v>0</v>
      </c>
      <c r="Y918" s="80">
        <v>0</v>
      </c>
      <c r="Z918" s="80">
        <v>0</v>
      </c>
      <c r="AA918" s="80">
        <v>0</v>
      </c>
      <c r="AB918" s="80">
        <v>0</v>
      </c>
      <c r="AC918" s="80">
        <v>0</v>
      </c>
      <c r="AD918" s="80">
        <v>0</v>
      </c>
      <c r="AE918" s="80">
        <v>0</v>
      </c>
      <c r="AF918" s="80">
        <v>0</v>
      </c>
      <c r="AG918" s="80">
        <v>0</v>
      </c>
      <c r="AH918" s="80">
        <v>0</v>
      </c>
      <c r="AI918" s="80">
        <v>0</v>
      </c>
      <c r="AJ918" s="80">
        <v>0</v>
      </c>
      <c r="AK918" s="80">
        <v>0</v>
      </c>
      <c r="AL918" s="80">
        <v>0</v>
      </c>
      <c r="AM918" s="80">
        <v>0</v>
      </c>
      <c r="AN918" s="80">
        <v>0</v>
      </c>
      <c r="AO918" s="80">
        <v>0</v>
      </c>
      <c r="AP918" s="80">
        <v>0</v>
      </c>
      <c r="AQ918" s="80">
        <v>0</v>
      </c>
      <c r="AR918" s="80">
        <v>0</v>
      </c>
      <c r="AS918" s="80">
        <v>0</v>
      </c>
      <c r="AT918" s="80">
        <v>0</v>
      </c>
      <c r="AU918" s="80">
        <v>0</v>
      </c>
      <c r="AV918" s="80">
        <v>0</v>
      </c>
      <c r="AW918" s="80">
        <v>0</v>
      </c>
      <c r="AX918" s="80">
        <v>0</v>
      </c>
      <c r="AY918" s="80">
        <v>0</v>
      </c>
      <c r="AZ918" s="80">
        <v>0</v>
      </c>
      <c r="BA918" s="80">
        <v>0</v>
      </c>
    </row>
    <row r="919" spans="1:53">
      <c r="A919" s="151" t="s">
        <v>1038</v>
      </c>
      <c r="B919" s="80">
        <v>0</v>
      </c>
      <c r="C919" s="80">
        <v>0</v>
      </c>
      <c r="D919" s="80">
        <v>0</v>
      </c>
      <c r="E919" s="80">
        <v>0</v>
      </c>
      <c r="F919" s="80">
        <v>0</v>
      </c>
      <c r="G919" s="80">
        <v>0</v>
      </c>
      <c r="H919" s="80">
        <v>0</v>
      </c>
      <c r="I919" s="80">
        <v>0</v>
      </c>
      <c r="J919" s="80">
        <v>0</v>
      </c>
      <c r="K919" s="80">
        <v>0</v>
      </c>
      <c r="L919" s="80">
        <v>0</v>
      </c>
      <c r="M919" s="80">
        <v>0</v>
      </c>
      <c r="N919" s="80">
        <v>0</v>
      </c>
      <c r="O919" s="80">
        <v>0</v>
      </c>
      <c r="P919" s="80">
        <v>0</v>
      </c>
      <c r="Q919" s="80">
        <v>0</v>
      </c>
      <c r="R919" s="80">
        <v>0</v>
      </c>
      <c r="S919" s="80">
        <v>0</v>
      </c>
      <c r="T919" s="80">
        <v>0</v>
      </c>
      <c r="U919" s="80">
        <v>0</v>
      </c>
      <c r="V919" s="80">
        <v>0</v>
      </c>
      <c r="W919" s="80">
        <v>0</v>
      </c>
      <c r="X919" s="80">
        <v>0</v>
      </c>
      <c r="Y919" s="80">
        <v>0</v>
      </c>
      <c r="Z919" s="80">
        <v>0</v>
      </c>
      <c r="AA919" s="80">
        <v>0</v>
      </c>
      <c r="AB919" s="80">
        <v>0</v>
      </c>
      <c r="AC919" s="80">
        <v>0</v>
      </c>
      <c r="AD919" s="80">
        <v>0</v>
      </c>
      <c r="AE919" s="80">
        <v>0</v>
      </c>
      <c r="AF919" s="80">
        <v>0</v>
      </c>
      <c r="AG919" s="80">
        <v>0</v>
      </c>
      <c r="AH919" s="80">
        <v>0</v>
      </c>
      <c r="AI919" s="80">
        <v>0</v>
      </c>
      <c r="AJ919" s="80">
        <v>0</v>
      </c>
      <c r="AK919" s="80">
        <v>0</v>
      </c>
      <c r="AL919" s="80">
        <v>0</v>
      </c>
      <c r="AM919" s="80">
        <v>0</v>
      </c>
      <c r="AN919" s="80">
        <v>0</v>
      </c>
      <c r="AO919" s="80">
        <v>0</v>
      </c>
      <c r="AP919" s="80">
        <v>0</v>
      </c>
      <c r="AQ919" s="80">
        <v>0</v>
      </c>
      <c r="AR919" s="80">
        <v>0</v>
      </c>
      <c r="AS919" s="80">
        <v>0</v>
      </c>
      <c r="AT919" s="80">
        <v>0</v>
      </c>
      <c r="AU919" s="80">
        <v>0</v>
      </c>
      <c r="AV919" s="80">
        <v>0</v>
      </c>
      <c r="AW919" s="80">
        <v>0</v>
      </c>
      <c r="AX919" s="80">
        <v>0</v>
      </c>
      <c r="AY919" s="80">
        <v>0</v>
      </c>
      <c r="AZ919" s="80">
        <v>0</v>
      </c>
      <c r="BA919" s="80">
        <v>0</v>
      </c>
    </row>
    <row r="920" spans="1:53">
      <c r="A920" s="151" t="s">
        <v>1039</v>
      </c>
      <c r="B920" s="80">
        <v>0</v>
      </c>
      <c r="C920" s="80">
        <v>0</v>
      </c>
      <c r="D920" s="80">
        <v>0</v>
      </c>
      <c r="E920" s="80">
        <v>0</v>
      </c>
      <c r="F920" s="80">
        <v>0</v>
      </c>
      <c r="G920" s="80">
        <v>0</v>
      </c>
      <c r="H920" s="80">
        <v>0</v>
      </c>
      <c r="I920" s="80">
        <v>0</v>
      </c>
      <c r="J920" s="80">
        <v>0</v>
      </c>
      <c r="K920" s="80">
        <v>0</v>
      </c>
      <c r="L920" s="80">
        <v>0</v>
      </c>
      <c r="M920" s="80">
        <v>0</v>
      </c>
      <c r="N920" s="80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80">
        <v>0</v>
      </c>
      <c r="U920" s="80">
        <v>0</v>
      </c>
      <c r="V920" s="80">
        <v>0</v>
      </c>
      <c r="W920" s="80">
        <v>0</v>
      </c>
      <c r="X920" s="80">
        <v>0</v>
      </c>
      <c r="Y920" s="80">
        <v>0</v>
      </c>
      <c r="Z920" s="80">
        <v>0</v>
      </c>
      <c r="AA920" s="80">
        <v>0</v>
      </c>
      <c r="AB920" s="80">
        <v>0</v>
      </c>
      <c r="AC920" s="80">
        <v>0</v>
      </c>
      <c r="AD920" s="80">
        <v>0</v>
      </c>
      <c r="AE920" s="80">
        <v>0</v>
      </c>
      <c r="AF920" s="80">
        <v>0</v>
      </c>
      <c r="AG920" s="80">
        <v>0</v>
      </c>
      <c r="AH920" s="80">
        <v>0</v>
      </c>
      <c r="AI920" s="80">
        <v>0</v>
      </c>
      <c r="AJ920" s="80">
        <v>0</v>
      </c>
      <c r="AK920" s="80">
        <v>0</v>
      </c>
      <c r="AL920" s="80">
        <v>0</v>
      </c>
      <c r="AM920" s="80">
        <v>0</v>
      </c>
      <c r="AN920" s="80">
        <v>0</v>
      </c>
      <c r="AO920" s="80">
        <v>0</v>
      </c>
      <c r="AP920" s="80">
        <v>0</v>
      </c>
      <c r="AQ920" s="80">
        <v>0</v>
      </c>
      <c r="AR920" s="80">
        <v>0</v>
      </c>
      <c r="AS920" s="80">
        <v>0</v>
      </c>
      <c r="AT920" s="80">
        <v>0</v>
      </c>
      <c r="AU920" s="80">
        <v>0</v>
      </c>
      <c r="AV920" s="80">
        <v>0</v>
      </c>
      <c r="AW920" s="80">
        <v>0</v>
      </c>
      <c r="AX920" s="80">
        <v>0</v>
      </c>
      <c r="AY920" s="80">
        <v>0</v>
      </c>
      <c r="AZ920" s="80">
        <v>0</v>
      </c>
      <c r="BA920" s="80">
        <v>0</v>
      </c>
    </row>
    <row r="921" spans="1:53">
      <c r="A921" s="151" t="s">
        <v>1040</v>
      </c>
      <c r="B921" s="80">
        <v>0</v>
      </c>
      <c r="C921" s="80">
        <v>0</v>
      </c>
      <c r="D921" s="80">
        <v>0</v>
      </c>
      <c r="E921" s="80">
        <v>0</v>
      </c>
      <c r="F921" s="80">
        <v>0</v>
      </c>
      <c r="G921" s="80">
        <v>0</v>
      </c>
      <c r="H921" s="80">
        <v>0</v>
      </c>
      <c r="I921" s="80">
        <v>0</v>
      </c>
      <c r="J921" s="80">
        <v>0</v>
      </c>
      <c r="K921" s="80">
        <v>0</v>
      </c>
      <c r="L921" s="80">
        <v>0</v>
      </c>
      <c r="M921" s="80">
        <v>0</v>
      </c>
      <c r="N921" s="80">
        <v>0</v>
      </c>
      <c r="O921" s="80">
        <v>0</v>
      </c>
      <c r="P921" s="80">
        <v>0</v>
      </c>
      <c r="Q921" s="80">
        <v>0</v>
      </c>
      <c r="R921" s="80">
        <v>0</v>
      </c>
      <c r="S921" s="80">
        <v>0</v>
      </c>
      <c r="T921" s="80">
        <v>0</v>
      </c>
      <c r="U921" s="80">
        <v>0</v>
      </c>
      <c r="V921" s="80">
        <v>0</v>
      </c>
      <c r="W921" s="80">
        <v>0</v>
      </c>
      <c r="X921" s="80">
        <v>0</v>
      </c>
      <c r="Y921" s="80">
        <v>0</v>
      </c>
      <c r="Z921" s="80">
        <v>0</v>
      </c>
      <c r="AA921" s="80">
        <v>0</v>
      </c>
      <c r="AB921" s="80">
        <v>0</v>
      </c>
      <c r="AC921" s="80">
        <v>0</v>
      </c>
      <c r="AD921" s="80">
        <v>0</v>
      </c>
      <c r="AE921" s="80">
        <v>0</v>
      </c>
      <c r="AF921" s="80">
        <v>0</v>
      </c>
      <c r="AG921" s="80">
        <v>0</v>
      </c>
      <c r="AH921" s="80">
        <v>0</v>
      </c>
      <c r="AI921" s="80">
        <v>0</v>
      </c>
      <c r="AJ921" s="80">
        <v>0</v>
      </c>
      <c r="AK921" s="80">
        <v>0</v>
      </c>
      <c r="AL921" s="80">
        <v>0</v>
      </c>
      <c r="AM921" s="80">
        <v>0</v>
      </c>
      <c r="AN921" s="80">
        <v>0</v>
      </c>
      <c r="AO921" s="80">
        <v>0</v>
      </c>
      <c r="AP921" s="80">
        <v>0</v>
      </c>
      <c r="AQ921" s="80">
        <v>0</v>
      </c>
      <c r="AR921" s="80">
        <v>0</v>
      </c>
      <c r="AS921" s="80">
        <v>0</v>
      </c>
      <c r="AT921" s="80">
        <v>0</v>
      </c>
      <c r="AU921" s="80">
        <v>0</v>
      </c>
      <c r="AV921" s="80">
        <v>0</v>
      </c>
      <c r="AW921" s="80">
        <v>0</v>
      </c>
      <c r="AX921" s="80">
        <v>0</v>
      </c>
      <c r="AY921" s="80">
        <v>0</v>
      </c>
      <c r="AZ921" s="80">
        <v>0</v>
      </c>
      <c r="BA921" s="80">
        <v>0</v>
      </c>
    </row>
    <row r="922" spans="1:53">
      <c r="A922" s="151" t="s">
        <v>1041</v>
      </c>
      <c r="B922" s="80">
        <v>0</v>
      </c>
      <c r="C922" s="80">
        <v>0</v>
      </c>
      <c r="D922" s="80">
        <v>0</v>
      </c>
      <c r="E922" s="80">
        <v>0</v>
      </c>
      <c r="F922" s="80">
        <v>0</v>
      </c>
      <c r="G922" s="80">
        <v>0</v>
      </c>
      <c r="H922" s="80">
        <v>0</v>
      </c>
      <c r="I922" s="80">
        <v>0</v>
      </c>
      <c r="J922" s="80">
        <v>0</v>
      </c>
      <c r="K922" s="80">
        <v>0</v>
      </c>
      <c r="L922" s="80">
        <v>0</v>
      </c>
      <c r="M922" s="80">
        <v>0</v>
      </c>
      <c r="N922" s="80">
        <v>0</v>
      </c>
      <c r="O922" s="80">
        <v>0</v>
      </c>
      <c r="P922" s="80">
        <v>0</v>
      </c>
      <c r="Q922" s="80">
        <v>0</v>
      </c>
      <c r="R922" s="80">
        <v>0</v>
      </c>
      <c r="S922" s="80">
        <v>0</v>
      </c>
      <c r="T922" s="80">
        <v>0</v>
      </c>
      <c r="U922" s="80">
        <v>0</v>
      </c>
      <c r="V922" s="80">
        <v>0</v>
      </c>
      <c r="W922" s="80">
        <v>0</v>
      </c>
      <c r="X922" s="80">
        <v>0</v>
      </c>
      <c r="Y922" s="80">
        <v>0</v>
      </c>
      <c r="Z922" s="80">
        <v>0</v>
      </c>
      <c r="AA922" s="80">
        <v>0</v>
      </c>
      <c r="AB922" s="80">
        <v>0</v>
      </c>
      <c r="AC922" s="80">
        <v>0</v>
      </c>
      <c r="AD922" s="80">
        <v>0</v>
      </c>
      <c r="AE922" s="80">
        <v>0</v>
      </c>
      <c r="AF922" s="80">
        <v>0</v>
      </c>
      <c r="AG922" s="80">
        <v>0</v>
      </c>
      <c r="AH922" s="80">
        <v>0</v>
      </c>
      <c r="AI922" s="80">
        <v>0</v>
      </c>
      <c r="AJ922" s="80">
        <v>0</v>
      </c>
      <c r="AK922" s="80">
        <v>0</v>
      </c>
      <c r="AL922" s="80">
        <v>0</v>
      </c>
      <c r="AM922" s="80">
        <v>0</v>
      </c>
      <c r="AN922" s="80">
        <v>0</v>
      </c>
      <c r="AO922" s="80">
        <v>0</v>
      </c>
      <c r="AP922" s="80">
        <v>0</v>
      </c>
      <c r="AQ922" s="80">
        <v>0</v>
      </c>
      <c r="AR922" s="80">
        <v>0</v>
      </c>
      <c r="AS922" s="80">
        <v>0</v>
      </c>
      <c r="AT922" s="80">
        <v>0</v>
      </c>
      <c r="AU922" s="80">
        <v>0</v>
      </c>
      <c r="AV922" s="80">
        <v>0</v>
      </c>
      <c r="AW922" s="80">
        <v>0</v>
      </c>
      <c r="AX922" s="80">
        <v>0</v>
      </c>
      <c r="AY922" s="80">
        <v>0</v>
      </c>
      <c r="AZ922" s="80">
        <v>0</v>
      </c>
      <c r="BA922" s="80">
        <v>0</v>
      </c>
    </row>
    <row r="923" spans="1:53">
      <c r="A923" s="151" t="s">
        <v>1042</v>
      </c>
      <c r="B923" s="80">
        <v>0</v>
      </c>
      <c r="C923" s="80">
        <v>0</v>
      </c>
      <c r="D923" s="80">
        <v>0</v>
      </c>
      <c r="E923" s="80">
        <v>0</v>
      </c>
      <c r="F923" s="80">
        <v>0</v>
      </c>
      <c r="G923" s="80">
        <v>0</v>
      </c>
      <c r="H923" s="80">
        <v>0</v>
      </c>
      <c r="I923" s="80">
        <v>0</v>
      </c>
      <c r="J923" s="80">
        <v>0</v>
      </c>
      <c r="K923" s="80">
        <v>0</v>
      </c>
      <c r="L923" s="80">
        <v>0</v>
      </c>
      <c r="M923" s="80">
        <v>0</v>
      </c>
      <c r="N923" s="80">
        <v>0</v>
      </c>
      <c r="O923" s="80">
        <v>0</v>
      </c>
      <c r="P923" s="80">
        <v>0</v>
      </c>
      <c r="Q923" s="80">
        <v>0</v>
      </c>
      <c r="R923" s="80">
        <v>0</v>
      </c>
      <c r="S923" s="80">
        <v>0</v>
      </c>
      <c r="T923" s="80">
        <v>0</v>
      </c>
      <c r="U923" s="80">
        <v>0</v>
      </c>
      <c r="V923" s="80">
        <v>0</v>
      </c>
      <c r="W923" s="80">
        <v>0</v>
      </c>
      <c r="X923" s="80">
        <v>0</v>
      </c>
      <c r="Y923" s="80">
        <v>0</v>
      </c>
      <c r="Z923" s="80">
        <v>0</v>
      </c>
      <c r="AA923" s="80">
        <v>0</v>
      </c>
      <c r="AB923" s="80">
        <v>0</v>
      </c>
      <c r="AC923" s="80">
        <v>0</v>
      </c>
      <c r="AD923" s="80">
        <v>0</v>
      </c>
      <c r="AE923" s="80">
        <v>0</v>
      </c>
      <c r="AF923" s="80">
        <v>0</v>
      </c>
      <c r="AG923" s="80">
        <v>0</v>
      </c>
      <c r="AH923" s="80">
        <v>0</v>
      </c>
      <c r="AI923" s="80">
        <v>0</v>
      </c>
      <c r="AJ923" s="80">
        <v>0</v>
      </c>
      <c r="AK923" s="80">
        <v>0</v>
      </c>
      <c r="AL923" s="80">
        <v>0</v>
      </c>
      <c r="AM923" s="80">
        <v>0</v>
      </c>
      <c r="AN923" s="80">
        <v>0</v>
      </c>
      <c r="AO923" s="80">
        <v>0</v>
      </c>
      <c r="AP923" s="80">
        <v>0</v>
      </c>
      <c r="AQ923" s="80">
        <v>0</v>
      </c>
      <c r="AR923" s="80">
        <v>0</v>
      </c>
      <c r="AS923" s="80">
        <v>0</v>
      </c>
      <c r="AT923" s="80">
        <v>0</v>
      </c>
      <c r="AU923" s="80">
        <v>0</v>
      </c>
      <c r="AV923" s="80">
        <v>0</v>
      </c>
      <c r="AW923" s="80">
        <v>0</v>
      </c>
      <c r="AX923" s="80">
        <v>0</v>
      </c>
      <c r="AY923" s="80">
        <v>0</v>
      </c>
      <c r="AZ923" s="80">
        <v>0</v>
      </c>
      <c r="BA923" s="80">
        <v>0</v>
      </c>
    </row>
    <row r="924" spans="1:53">
      <c r="A924" s="151" t="s">
        <v>1043</v>
      </c>
      <c r="B924" s="80">
        <v>0</v>
      </c>
      <c r="C924" s="80">
        <v>0</v>
      </c>
      <c r="D924" s="80">
        <v>0</v>
      </c>
      <c r="E924" s="80">
        <v>0</v>
      </c>
      <c r="F924" s="80">
        <v>0</v>
      </c>
      <c r="G924" s="80">
        <v>0</v>
      </c>
      <c r="H924" s="80">
        <v>0</v>
      </c>
      <c r="I924" s="80">
        <v>0</v>
      </c>
      <c r="J924" s="80">
        <v>0</v>
      </c>
      <c r="K924" s="80">
        <v>0</v>
      </c>
      <c r="L924" s="80">
        <v>0</v>
      </c>
      <c r="M924" s="80">
        <v>0</v>
      </c>
      <c r="N924" s="80">
        <v>0</v>
      </c>
      <c r="O924" s="80">
        <v>0</v>
      </c>
      <c r="P924" s="80">
        <v>0</v>
      </c>
      <c r="Q924" s="80">
        <v>0</v>
      </c>
      <c r="R924" s="80">
        <v>0</v>
      </c>
      <c r="S924" s="80">
        <v>0</v>
      </c>
      <c r="T924" s="80">
        <v>0</v>
      </c>
      <c r="U924" s="80">
        <v>0</v>
      </c>
      <c r="V924" s="80">
        <v>0</v>
      </c>
      <c r="W924" s="80">
        <v>0</v>
      </c>
      <c r="X924" s="80">
        <v>0</v>
      </c>
      <c r="Y924" s="80">
        <v>0</v>
      </c>
      <c r="Z924" s="80">
        <v>0</v>
      </c>
      <c r="AA924" s="80">
        <v>0</v>
      </c>
      <c r="AB924" s="80">
        <v>0</v>
      </c>
      <c r="AC924" s="80">
        <v>0</v>
      </c>
      <c r="AD924" s="80">
        <v>0</v>
      </c>
      <c r="AE924" s="80">
        <v>0</v>
      </c>
      <c r="AF924" s="80">
        <v>0</v>
      </c>
      <c r="AG924" s="80">
        <v>0</v>
      </c>
      <c r="AH924" s="80">
        <v>0</v>
      </c>
      <c r="AI924" s="80">
        <v>0</v>
      </c>
      <c r="AJ924" s="80">
        <v>0</v>
      </c>
      <c r="AK924" s="80">
        <v>0</v>
      </c>
      <c r="AL924" s="80">
        <v>0</v>
      </c>
      <c r="AM924" s="80">
        <v>0</v>
      </c>
      <c r="AN924" s="80">
        <v>0</v>
      </c>
      <c r="AO924" s="80">
        <v>0</v>
      </c>
      <c r="AP924" s="80">
        <v>0</v>
      </c>
      <c r="AQ924" s="80">
        <v>0</v>
      </c>
      <c r="AR924" s="80">
        <v>0</v>
      </c>
      <c r="AS924" s="80">
        <v>0</v>
      </c>
      <c r="AT924" s="80">
        <v>0</v>
      </c>
      <c r="AU924" s="80">
        <v>0</v>
      </c>
      <c r="AV924" s="80">
        <v>0</v>
      </c>
      <c r="AW924" s="80">
        <v>0</v>
      </c>
      <c r="AX924" s="80">
        <v>0</v>
      </c>
      <c r="AY924" s="80">
        <v>0</v>
      </c>
      <c r="AZ924" s="80">
        <v>0</v>
      </c>
      <c r="BA924" s="80">
        <v>0</v>
      </c>
    </row>
    <row r="925" spans="1:53">
      <c r="A925" s="151" t="s">
        <v>1044</v>
      </c>
      <c r="B925" s="80">
        <v>0</v>
      </c>
      <c r="C925" s="80">
        <v>0</v>
      </c>
      <c r="D925" s="80">
        <v>0</v>
      </c>
      <c r="E925" s="80">
        <v>0</v>
      </c>
      <c r="F925" s="80">
        <v>0</v>
      </c>
      <c r="G925" s="80">
        <v>0</v>
      </c>
      <c r="H925" s="80">
        <v>0</v>
      </c>
      <c r="I925" s="80">
        <v>0</v>
      </c>
      <c r="J925" s="80">
        <v>0</v>
      </c>
      <c r="K925" s="80">
        <v>0</v>
      </c>
      <c r="L925" s="80">
        <v>0</v>
      </c>
      <c r="M925" s="80">
        <v>0</v>
      </c>
      <c r="N925" s="80">
        <v>0</v>
      </c>
      <c r="O925" s="80">
        <v>0</v>
      </c>
      <c r="P925" s="80">
        <v>0</v>
      </c>
      <c r="Q925" s="80">
        <v>0</v>
      </c>
      <c r="R925" s="80">
        <v>0</v>
      </c>
      <c r="S925" s="80">
        <v>0</v>
      </c>
      <c r="T925" s="80">
        <v>0</v>
      </c>
      <c r="U925" s="80">
        <v>0</v>
      </c>
      <c r="V925" s="80">
        <v>0</v>
      </c>
      <c r="W925" s="80">
        <v>0</v>
      </c>
      <c r="X925" s="80">
        <v>0</v>
      </c>
      <c r="Y925" s="80">
        <v>0</v>
      </c>
      <c r="Z925" s="80">
        <v>0</v>
      </c>
      <c r="AA925" s="80">
        <v>0</v>
      </c>
      <c r="AB925" s="80">
        <v>0</v>
      </c>
      <c r="AC925" s="80">
        <v>0</v>
      </c>
      <c r="AD925" s="80">
        <v>0</v>
      </c>
      <c r="AE925" s="80">
        <v>0</v>
      </c>
      <c r="AF925" s="80">
        <v>0</v>
      </c>
      <c r="AG925" s="80">
        <v>0</v>
      </c>
      <c r="AH925" s="80">
        <v>0</v>
      </c>
      <c r="AI925" s="80">
        <v>0</v>
      </c>
      <c r="AJ925" s="80">
        <v>0</v>
      </c>
      <c r="AK925" s="80">
        <v>0</v>
      </c>
      <c r="AL925" s="80">
        <v>0</v>
      </c>
      <c r="AM925" s="80">
        <v>0</v>
      </c>
      <c r="AN925" s="80">
        <v>0</v>
      </c>
      <c r="AO925" s="80">
        <v>0</v>
      </c>
      <c r="AP925" s="80">
        <v>0</v>
      </c>
      <c r="AQ925" s="80">
        <v>0</v>
      </c>
      <c r="AR925" s="80">
        <v>0</v>
      </c>
      <c r="AS925" s="80">
        <v>0</v>
      </c>
      <c r="AT925" s="80">
        <v>0</v>
      </c>
      <c r="AU925" s="80">
        <v>0</v>
      </c>
      <c r="AV925" s="80">
        <v>0</v>
      </c>
      <c r="AW925" s="80">
        <v>0</v>
      </c>
      <c r="AX925" s="80">
        <v>0</v>
      </c>
      <c r="AY925" s="80">
        <v>0</v>
      </c>
      <c r="AZ925" s="80">
        <v>0</v>
      </c>
      <c r="BA925" s="80">
        <v>0</v>
      </c>
    </row>
    <row r="926" spans="1:53">
      <c r="A926" s="151" t="s">
        <v>1045</v>
      </c>
      <c r="B926" s="80">
        <v>0</v>
      </c>
      <c r="C926" s="80">
        <v>0</v>
      </c>
      <c r="D926" s="80">
        <v>0</v>
      </c>
      <c r="E926" s="80">
        <v>0</v>
      </c>
      <c r="F926" s="80">
        <v>0</v>
      </c>
      <c r="G926" s="80">
        <v>0</v>
      </c>
      <c r="H926" s="80">
        <v>0</v>
      </c>
      <c r="I926" s="80">
        <v>0</v>
      </c>
      <c r="J926" s="80">
        <v>0</v>
      </c>
      <c r="K926" s="80">
        <v>0</v>
      </c>
      <c r="L926" s="80">
        <v>0</v>
      </c>
      <c r="M926" s="80">
        <v>0</v>
      </c>
      <c r="N926" s="80">
        <v>0</v>
      </c>
      <c r="O926" s="80">
        <v>0</v>
      </c>
      <c r="P926" s="80">
        <v>0</v>
      </c>
      <c r="Q926" s="80">
        <v>0</v>
      </c>
      <c r="R926" s="80">
        <v>0</v>
      </c>
      <c r="S926" s="80">
        <v>0</v>
      </c>
      <c r="T926" s="80">
        <v>0</v>
      </c>
      <c r="U926" s="80">
        <v>0</v>
      </c>
      <c r="V926" s="80">
        <v>0</v>
      </c>
      <c r="W926" s="80">
        <v>0</v>
      </c>
      <c r="X926" s="80">
        <v>0</v>
      </c>
      <c r="Y926" s="80">
        <v>0</v>
      </c>
      <c r="Z926" s="80">
        <v>0</v>
      </c>
      <c r="AA926" s="80">
        <v>0</v>
      </c>
      <c r="AB926" s="80">
        <v>0</v>
      </c>
      <c r="AC926" s="80">
        <v>0</v>
      </c>
      <c r="AD926" s="80">
        <v>0</v>
      </c>
      <c r="AE926" s="80">
        <v>0</v>
      </c>
      <c r="AF926" s="80">
        <v>0</v>
      </c>
      <c r="AG926" s="80">
        <v>0</v>
      </c>
      <c r="AH926" s="80">
        <v>0</v>
      </c>
      <c r="AI926" s="80">
        <v>0</v>
      </c>
      <c r="AJ926" s="80">
        <v>0</v>
      </c>
      <c r="AK926" s="80">
        <v>0</v>
      </c>
      <c r="AL926" s="80">
        <v>0</v>
      </c>
      <c r="AM926" s="80">
        <v>0</v>
      </c>
      <c r="AN926" s="80">
        <v>0</v>
      </c>
      <c r="AO926" s="80">
        <v>0</v>
      </c>
      <c r="AP926" s="80">
        <v>0</v>
      </c>
      <c r="AQ926" s="80">
        <v>0</v>
      </c>
      <c r="AR926" s="80">
        <v>0</v>
      </c>
      <c r="AS926" s="80">
        <v>0</v>
      </c>
      <c r="AT926" s="80">
        <v>0</v>
      </c>
      <c r="AU926" s="80">
        <v>0</v>
      </c>
      <c r="AV926" s="80">
        <v>0</v>
      </c>
      <c r="AW926" s="80">
        <v>0</v>
      </c>
      <c r="AX926" s="80">
        <v>0</v>
      </c>
      <c r="AY926" s="80">
        <v>0</v>
      </c>
      <c r="AZ926" s="80">
        <v>0</v>
      </c>
      <c r="BA926" s="80">
        <v>0</v>
      </c>
    </row>
    <row r="927" spans="1:53">
      <c r="A927" s="151" t="s">
        <v>1046</v>
      </c>
      <c r="B927" s="80">
        <v>0</v>
      </c>
      <c r="C927" s="80">
        <v>0</v>
      </c>
      <c r="D927" s="80">
        <v>0</v>
      </c>
      <c r="E927" s="80">
        <v>0</v>
      </c>
      <c r="F927" s="80">
        <v>0</v>
      </c>
      <c r="G927" s="80">
        <v>0</v>
      </c>
      <c r="H927" s="80">
        <v>0</v>
      </c>
      <c r="I927" s="80">
        <v>0</v>
      </c>
      <c r="J927" s="80">
        <v>0</v>
      </c>
      <c r="K927" s="80">
        <v>0</v>
      </c>
      <c r="L927" s="80">
        <v>0</v>
      </c>
      <c r="M927" s="80">
        <v>0</v>
      </c>
      <c r="N927" s="80">
        <v>0</v>
      </c>
      <c r="O927" s="80">
        <v>0</v>
      </c>
      <c r="P927" s="80">
        <v>0</v>
      </c>
      <c r="Q927" s="80">
        <v>0</v>
      </c>
      <c r="R927" s="80">
        <v>0</v>
      </c>
      <c r="S927" s="80">
        <v>0</v>
      </c>
      <c r="T927" s="80">
        <v>0</v>
      </c>
      <c r="U927" s="80">
        <v>0</v>
      </c>
      <c r="V927" s="80">
        <v>0</v>
      </c>
      <c r="W927" s="80">
        <v>0</v>
      </c>
      <c r="X927" s="80">
        <v>0</v>
      </c>
      <c r="Y927" s="80">
        <v>0</v>
      </c>
      <c r="Z927" s="80">
        <v>0</v>
      </c>
      <c r="AA927" s="80">
        <v>0</v>
      </c>
      <c r="AB927" s="80">
        <v>0</v>
      </c>
      <c r="AC927" s="80">
        <v>0</v>
      </c>
      <c r="AD927" s="80">
        <v>0</v>
      </c>
      <c r="AE927" s="80">
        <v>0</v>
      </c>
      <c r="AF927" s="80">
        <v>0</v>
      </c>
      <c r="AG927" s="80">
        <v>0</v>
      </c>
      <c r="AH927" s="80">
        <v>0</v>
      </c>
      <c r="AI927" s="80">
        <v>0</v>
      </c>
      <c r="AJ927" s="80">
        <v>0</v>
      </c>
      <c r="AK927" s="80">
        <v>0</v>
      </c>
      <c r="AL927" s="80">
        <v>0</v>
      </c>
      <c r="AM927" s="80">
        <v>0</v>
      </c>
      <c r="AN927" s="80">
        <v>0</v>
      </c>
      <c r="AO927" s="80">
        <v>0</v>
      </c>
      <c r="AP927" s="80">
        <v>0</v>
      </c>
      <c r="AQ927" s="80">
        <v>0</v>
      </c>
      <c r="AR927" s="80">
        <v>0</v>
      </c>
      <c r="AS927" s="80">
        <v>0</v>
      </c>
      <c r="AT927" s="80">
        <v>0</v>
      </c>
      <c r="AU927" s="80">
        <v>0</v>
      </c>
      <c r="AV927" s="80">
        <v>0</v>
      </c>
      <c r="AW927" s="80">
        <v>0</v>
      </c>
      <c r="AX927" s="80">
        <v>0</v>
      </c>
      <c r="AY927" s="80">
        <v>0</v>
      </c>
      <c r="AZ927" s="80">
        <v>0</v>
      </c>
      <c r="BA927" s="80">
        <v>0</v>
      </c>
    </row>
    <row r="928" spans="1:53">
      <c r="A928" s="151" t="s">
        <v>1047</v>
      </c>
      <c r="B928" s="80">
        <v>0</v>
      </c>
      <c r="C928" s="80">
        <v>0</v>
      </c>
      <c r="D928" s="80">
        <v>0</v>
      </c>
      <c r="E928" s="80">
        <v>0</v>
      </c>
      <c r="F928" s="80">
        <v>0</v>
      </c>
      <c r="G928" s="80">
        <v>0</v>
      </c>
      <c r="H928" s="80">
        <v>0</v>
      </c>
      <c r="I928" s="80">
        <v>0</v>
      </c>
      <c r="J928" s="80">
        <v>0</v>
      </c>
      <c r="K928" s="80">
        <v>0</v>
      </c>
      <c r="L928" s="80">
        <v>0</v>
      </c>
      <c r="M928" s="80">
        <v>0</v>
      </c>
      <c r="N928" s="80">
        <v>0</v>
      </c>
      <c r="O928" s="80">
        <v>0</v>
      </c>
      <c r="P928" s="80">
        <v>0</v>
      </c>
      <c r="Q928" s="80">
        <v>0</v>
      </c>
      <c r="R928" s="80">
        <v>0</v>
      </c>
      <c r="S928" s="80">
        <v>0</v>
      </c>
      <c r="T928" s="80">
        <v>0</v>
      </c>
      <c r="U928" s="80">
        <v>0</v>
      </c>
      <c r="V928" s="80">
        <v>0</v>
      </c>
      <c r="W928" s="80">
        <v>0</v>
      </c>
      <c r="X928" s="80">
        <v>0</v>
      </c>
      <c r="Y928" s="80">
        <v>0</v>
      </c>
      <c r="Z928" s="80">
        <v>0</v>
      </c>
      <c r="AA928" s="80">
        <v>0</v>
      </c>
      <c r="AB928" s="80">
        <v>0</v>
      </c>
      <c r="AC928" s="80">
        <v>0</v>
      </c>
      <c r="AD928" s="80">
        <v>0</v>
      </c>
      <c r="AE928" s="80">
        <v>0</v>
      </c>
      <c r="AF928" s="80">
        <v>0</v>
      </c>
      <c r="AG928" s="80">
        <v>0</v>
      </c>
      <c r="AH928" s="80">
        <v>0</v>
      </c>
      <c r="AI928" s="80">
        <v>0</v>
      </c>
      <c r="AJ928" s="80">
        <v>0</v>
      </c>
      <c r="AK928" s="80">
        <v>0</v>
      </c>
      <c r="AL928" s="80">
        <v>0</v>
      </c>
      <c r="AM928" s="80">
        <v>0</v>
      </c>
      <c r="AN928" s="80">
        <v>0</v>
      </c>
      <c r="AO928" s="80">
        <v>0</v>
      </c>
      <c r="AP928" s="80">
        <v>0</v>
      </c>
      <c r="AQ928" s="80">
        <v>0</v>
      </c>
      <c r="AR928" s="80">
        <v>0</v>
      </c>
      <c r="AS928" s="80">
        <v>0</v>
      </c>
      <c r="AT928" s="80">
        <v>0</v>
      </c>
      <c r="AU928" s="80">
        <v>0</v>
      </c>
      <c r="AV928" s="80">
        <v>0</v>
      </c>
      <c r="AW928" s="80">
        <v>0</v>
      </c>
      <c r="AX928" s="80">
        <v>0</v>
      </c>
      <c r="AY928" s="80">
        <v>0</v>
      </c>
      <c r="AZ928" s="80">
        <v>0</v>
      </c>
      <c r="BA928" s="80">
        <v>0</v>
      </c>
    </row>
    <row r="929" spans="1:53">
      <c r="A929" s="151" t="s">
        <v>1048</v>
      </c>
    </row>
    <row r="930" spans="1:53">
      <c r="A930" s="151" t="s">
        <v>1049</v>
      </c>
      <c r="B930" s="80">
        <v>-93545217.209099799</v>
      </c>
      <c r="C930" s="80">
        <v>-98480527.217570707</v>
      </c>
      <c r="D930" s="80">
        <v>-71915939.403188795</v>
      </c>
      <c r="E930" s="80">
        <v>-53149655.922047898</v>
      </c>
      <c r="F930" s="80">
        <v>-69743976.479457006</v>
      </c>
      <c r="G930" s="80">
        <v>-89009429.697313994</v>
      </c>
      <c r="H930" s="80">
        <v>-85502751.4230721</v>
      </c>
      <c r="I930" s="80">
        <v>-70900648.651019499</v>
      </c>
      <c r="J930" s="80">
        <v>-83111569.994911402</v>
      </c>
      <c r="K930" s="80">
        <v>-75182577.778487802</v>
      </c>
      <c r="L930" s="80">
        <v>-70364750.125882998</v>
      </c>
      <c r="M930" s="80">
        <v>-101518802.04589701</v>
      </c>
      <c r="N930" s="80">
        <v>-962425845.94794905</v>
      </c>
      <c r="O930" s="80">
        <v>-87552812.434438094</v>
      </c>
      <c r="P930" s="80">
        <v>-64951439.151990399</v>
      </c>
      <c r="Q930" s="80">
        <v>-46824669.656323798</v>
      </c>
      <c r="R930" s="80">
        <v>-42376680.831411302</v>
      </c>
      <c r="S930" s="80">
        <v>-65647015.558660403</v>
      </c>
      <c r="T930" s="80">
        <v>-81835017.7121474</v>
      </c>
      <c r="U930" s="80">
        <v>-92944265.537144393</v>
      </c>
      <c r="V930" s="80">
        <v>-96089863.295005798</v>
      </c>
      <c r="W930" s="80">
        <v>-76522304.130105898</v>
      </c>
      <c r="X930" s="80">
        <v>-64204147.908177197</v>
      </c>
      <c r="Y930" s="80">
        <v>-46003460.847358301</v>
      </c>
      <c r="Z930" s="80">
        <v>-79008687.991929397</v>
      </c>
      <c r="AA930" s="80">
        <v>-843960365.05469298</v>
      </c>
      <c r="AB930" s="80">
        <v>-86517181.866681397</v>
      </c>
      <c r="AC930" s="80">
        <v>-63022344.151712999</v>
      </c>
      <c r="AD930" s="80">
        <v>-42908521.148835398</v>
      </c>
      <c r="AE930" s="80">
        <v>-39337315.440400198</v>
      </c>
      <c r="AF930" s="80">
        <v>-64143904.4370749</v>
      </c>
      <c r="AG930" s="80">
        <v>-81757075.905349404</v>
      </c>
      <c r="AH930" s="80">
        <v>-93548008.776605695</v>
      </c>
      <c r="AI930" s="80">
        <v>-99605612.220890597</v>
      </c>
      <c r="AJ930" s="80">
        <v>-78755903.265539795</v>
      </c>
      <c r="AK930" s="80">
        <v>-67186914.854515806</v>
      </c>
      <c r="AL930" s="80">
        <v>-47759638.765194498</v>
      </c>
      <c r="AM930" s="80">
        <v>-78866464.483224407</v>
      </c>
      <c r="AN930" s="80">
        <v>-843408885.31602502</v>
      </c>
      <c r="AO930" s="80">
        <v>-87339169.759040102</v>
      </c>
      <c r="AP930" s="80">
        <v>-64448151.860495701</v>
      </c>
      <c r="AQ930" s="80">
        <v>-45165674.612081997</v>
      </c>
      <c r="AR930" s="80">
        <v>-41325091.204181001</v>
      </c>
      <c r="AS930" s="80">
        <v>-63557474.179358602</v>
      </c>
      <c r="AT930" s="80">
        <v>-79473449.902635798</v>
      </c>
      <c r="AU930" s="80">
        <v>-90680354.254458696</v>
      </c>
      <c r="AV930" s="80">
        <v>-98127733.630092502</v>
      </c>
      <c r="AW930" s="80">
        <v>-76415389.977170393</v>
      </c>
      <c r="AX930" s="80">
        <v>-63635507.701114103</v>
      </c>
      <c r="AY930" s="80">
        <v>-37976886.936559103</v>
      </c>
      <c r="AZ930" s="80">
        <v>-75502008.490399003</v>
      </c>
      <c r="BA930" s="80">
        <v>-823646892.50758696</v>
      </c>
    </row>
    <row r="931" spans="1:53">
      <c r="A931" s="151" t="s">
        <v>1050</v>
      </c>
      <c r="B931" s="80">
        <v>0</v>
      </c>
      <c r="C931" s="80">
        <v>0</v>
      </c>
      <c r="D931" s="80">
        <v>0</v>
      </c>
      <c r="E931" s="80">
        <v>0</v>
      </c>
      <c r="F931" s="80">
        <v>0</v>
      </c>
      <c r="G931" s="80">
        <v>0</v>
      </c>
      <c r="H931" s="80">
        <v>0</v>
      </c>
      <c r="I931" s="80">
        <v>0</v>
      </c>
      <c r="J931" s="80">
        <v>0</v>
      </c>
      <c r="K931" s="80">
        <v>0</v>
      </c>
      <c r="L931" s="80">
        <v>0</v>
      </c>
      <c r="M931" s="80">
        <v>0</v>
      </c>
      <c r="N931" s="80">
        <v>0</v>
      </c>
      <c r="O931" s="80">
        <v>0</v>
      </c>
      <c r="P931" s="80">
        <v>0</v>
      </c>
      <c r="Q931" s="80">
        <v>0</v>
      </c>
      <c r="R931" s="80">
        <v>0</v>
      </c>
      <c r="S931" s="80">
        <v>0</v>
      </c>
      <c r="T931" s="80">
        <v>0</v>
      </c>
      <c r="U931" s="80">
        <v>0</v>
      </c>
      <c r="V931" s="80">
        <v>0</v>
      </c>
      <c r="W931" s="80">
        <v>0</v>
      </c>
      <c r="X931" s="80">
        <v>0</v>
      </c>
      <c r="Y931" s="80">
        <v>0</v>
      </c>
      <c r="Z931" s="80">
        <v>0</v>
      </c>
      <c r="AA931" s="80">
        <v>0</v>
      </c>
      <c r="AB931" s="80">
        <v>0</v>
      </c>
      <c r="AC931" s="80">
        <v>0</v>
      </c>
      <c r="AD931" s="80">
        <v>0</v>
      </c>
      <c r="AE931" s="80">
        <v>0</v>
      </c>
      <c r="AF931" s="80">
        <v>0</v>
      </c>
      <c r="AG931" s="80">
        <v>0</v>
      </c>
      <c r="AH931" s="80">
        <v>0</v>
      </c>
      <c r="AI931" s="80">
        <v>0</v>
      </c>
      <c r="AJ931" s="80">
        <v>0</v>
      </c>
      <c r="AK931" s="80">
        <v>0</v>
      </c>
      <c r="AL931" s="80">
        <v>0</v>
      </c>
      <c r="AM931" s="80">
        <v>0</v>
      </c>
      <c r="AN931" s="80">
        <v>0</v>
      </c>
      <c r="AO931" s="80">
        <v>0</v>
      </c>
      <c r="AP931" s="80">
        <v>0</v>
      </c>
      <c r="AQ931" s="80">
        <v>0</v>
      </c>
      <c r="AR931" s="80">
        <v>0</v>
      </c>
      <c r="AS931" s="80">
        <v>0</v>
      </c>
      <c r="AT931" s="80">
        <v>0</v>
      </c>
      <c r="AU931" s="80">
        <v>0</v>
      </c>
      <c r="AV931" s="80">
        <v>0</v>
      </c>
      <c r="AW931" s="80">
        <v>0</v>
      </c>
      <c r="AX931" s="80">
        <v>0</v>
      </c>
      <c r="AY931" s="80">
        <v>0</v>
      </c>
      <c r="AZ931" s="80">
        <v>0</v>
      </c>
      <c r="BA931" s="80">
        <v>0</v>
      </c>
    </row>
    <row r="932" spans="1:53">
      <c r="A932" s="151" t="s">
        <v>1051</v>
      </c>
      <c r="B932" s="80">
        <v>-93545217.209099799</v>
      </c>
      <c r="C932" s="80">
        <v>-98480527.217570707</v>
      </c>
      <c r="D932" s="80">
        <v>-71915939.403188795</v>
      </c>
      <c r="E932" s="80">
        <v>-53149655.922047898</v>
      </c>
      <c r="F932" s="80">
        <v>-69743976.479457006</v>
      </c>
      <c r="G932" s="80">
        <v>-89009429.697313994</v>
      </c>
      <c r="H932" s="80">
        <v>-85502751.4230721</v>
      </c>
      <c r="I932" s="80">
        <v>-70900648.651019499</v>
      </c>
      <c r="J932" s="80">
        <v>-83111569.994911402</v>
      </c>
      <c r="K932" s="80">
        <v>-75182577.778487802</v>
      </c>
      <c r="L932" s="80">
        <v>-70364750.125882998</v>
      </c>
      <c r="M932" s="80">
        <v>-101518802.04589701</v>
      </c>
      <c r="N932" s="80">
        <v>-962425845.94794905</v>
      </c>
      <c r="O932" s="80">
        <v>-87552812.434438094</v>
      </c>
      <c r="P932" s="80">
        <v>-64951439.151990399</v>
      </c>
      <c r="Q932" s="80">
        <v>-46824669.656323798</v>
      </c>
      <c r="R932" s="80">
        <v>-42376680.831411302</v>
      </c>
      <c r="S932" s="80">
        <v>-65647015.558660403</v>
      </c>
      <c r="T932" s="80">
        <v>-81835017.7121474</v>
      </c>
      <c r="U932" s="80">
        <v>-92944265.537144393</v>
      </c>
      <c r="V932" s="80">
        <v>-96089863.295005798</v>
      </c>
      <c r="W932" s="80">
        <v>-76522304.130105898</v>
      </c>
      <c r="X932" s="80">
        <v>-64204147.908177197</v>
      </c>
      <c r="Y932" s="80">
        <v>-46003460.847358301</v>
      </c>
      <c r="Z932" s="80">
        <v>-79008687.991929397</v>
      </c>
      <c r="AA932" s="80">
        <v>-843960365.05469298</v>
      </c>
      <c r="AB932" s="80">
        <v>-86517181.866681397</v>
      </c>
      <c r="AC932" s="80">
        <v>-63022344.151712999</v>
      </c>
      <c r="AD932" s="80">
        <v>-42908521.148835398</v>
      </c>
      <c r="AE932" s="80">
        <v>-39337315.440400198</v>
      </c>
      <c r="AF932" s="80">
        <v>-64143904.4370749</v>
      </c>
      <c r="AG932" s="80">
        <v>-81757075.905349404</v>
      </c>
      <c r="AH932" s="80">
        <v>-93548008.776605695</v>
      </c>
      <c r="AI932" s="80">
        <v>-99605612.220890597</v>
      </c>
      <c r="AJ932" s="80">
        <v>-78755903.265539795</v>
      </c>
      <c r="AK932" s="80">
        <v>-67186914.854515806</v>
      </c>
      <c r="AL932" s="80">
        <v>-47759638.765194498</v>
      </c>
      <c r="AM932" s="80">
        <v>-78866464.483224407</v>
      </c>
      <c r="AN932" s="80">
        <v>-843408885.31602502</v>
      </c>
      <c r="AO932" s="80">
        <v>-87339169.759040102</v>
      </c>
      <c r="AP932" s="80">
        <v>-64448151.860495701</v>
      </c>
      <c r="AQ932" s="80">
        <v>-45165674.612081997</v>
      </c>
      <c r="AR932" s="80">
        <v>-41325091.204181001</v>
      </c>
      <c r="AS932" s="80">
        <v>-63557474.179358602</v>
      </c>
      <c r="AT932" s="80">
        <v>-79473449.902635798</v>
      </c>
      <c r="AU932" s="80">
        <v>-90680354.254458696</v>
      </c>
      <c r="AV932" s="80">
        <v>-98127733.630092502</v>
      </c>
      <c r="AW932" s="80">
        <v>-76415389.977170393</v>
      </c>
      <c r="AX932" s="80">
        <v>-63635507.701114103</v>
      </c>
      <c r="AY932" s="80">
        <v>-37976886.936559103</v>
      </c>
      <c r="AZ932" s="80">
        <v>-75502008.490399003</v>
      </c>
      <c r="BA932" s="80">
        <v>-823646892.50758696</v>
      </c>
    </row>
    <row r="933" spans="1:53">
      <c r="A933" s="151" t="s">
        <v>1052</v>
      </c>
    </row>
    <row r="934" spans="1:53" ht="10.8" thickBot="1">
      <c r="A934" s="152" t="s">
        <v>1053</v>
      </c>
    </row>
    <row r="935" spans="1:53">
      <c r="A935" s="151" t="s">
        <v>1054</v>
      </c>
      <c r="B935" s="80">
        <v>-718828979.91008997</v>
      </c>
      <c r="C935" s="80">
        <v>-490138942.92889601</v>
      </c>
      <c r="D935" s="80">
        <v>-493776242.45939898</v>
      </c>
      <c r="E935" s="80">
        <v>-490279546.567873</v>
      </c>
      <c r="F935" s="80">
        <v>-585214891.87511802</v>
      </c>
      <c r="G935" s="80">
        <v>-628020268.60518301</v>
      </c>
      <c r="H935" s="80">
        <v>-658481899.94852805</v>
      </c>
      <c r="I935" s="80">
        <v>-809769086.35253704</v>
      </c>
      <c r="J935" s="80">
        <v>-613572876.27386105</v>
      </c>
      <c r="K935" s="80">
        <v>-540015025.66034901</v>
      </c>
      <c r="L935" s="80">
        <v>-435631647.55466199</v>
      </c>
      <c r="M935" s="80">
        <v>-481070068.74485803</v>
      </c>
      <c r="N935" s="80">
        <v>-6944799476.8813496</v>
      </c>
      <c r="O935" s="80">
        <v>-588205933.83605099</v>
      </c>
      <c r="P935" s="80">
        <v>-382709962.27358103</v>
      </c>
      <c r="Q935" s="80">
        <v>-390223576.05418801</v>
      </c>
      <c r="R935" s="80">
        <v>-419278552.79669797</v>
      </c>
      <c r="S935" s="80">
        <v>-501448382.20344001</v>
      </c>
      <c r="T935" s="80">
        <v>-537955653.37912595</v>
      </c>
      <c r="U935" s="80">
        <v>-565214945.36993003</v>
      </c>
      <c r="V935" s="80">
        <v>-693256018.05613804</v>
      </c>
      <c r="W935" s="80">
        <v>-527603770.04602301</v>
      </c>
      <c r="X935" s="80">
        <v>-461920039.328596</v>
      </c>
      <c r="Y935" s="80">
        <v>-374664034.27277398</v>
      </c>
      <c r="Z935" s="80">
        <v>-415404822.32407701</v>
      </c>
      <c r="AA935" s="80">
        <v>-5857885689.9406204</v>
      </c>
      <c r="AB935" s="80">
        <v>-583735385.169155</v>
      </c>
      <c r="AC935" s="80">
        <v>-381071956.89830399</v>
      </c>
      <c r="AD935" s="80">
        <v>-386190258.158548</v>
      </c>
      <c r="AE935" s="80">
        <v>-414924345.24773997</v>
      </c>
      <c r="AF935" s="80">
        <v>-496907345.48866898</v>
      </c>
      <c r="AG935" s="80">
        <v>-536509018.76753598</v>
      </c>
      <c r="AH935" s="80">
        <v>-563444868.27721703</v>
      </c>
      <c r="AI935" s="80">
        <v>-690195195.22140396</v>
      </c>
      <c r="AJ935" s="80">
        <v>-526191604.242809</v>
      </c>
      <c r="AK935" s="80">
        <v>-461755111.76084602</v>
      </c>
      <c r="AL935" s="80">
        <v>-372788469.27612501</v>
      </c>
      <c r="AM935" s="80">
        <v>-414464033.63730103</v>
      </c>
      <c r="AN935" s="80">
        <v>-5828177592.1456604</v>
      </c>
      <c r="AO935" s="80">
        <v>-582730990.18171704</v>
      </c>
      <c r="AP935" s="80">
        <v>-380600440.44946301</v>
      </c>
      <c r="AQ935" s="80">
        <v>-384328683.11050498</v>
      </c>
      <c r="AR935" s="80">
        <v>-413024492.20537603</v>
      </c>
      <c r="AS935" s="80">
        <v>-496270937.17893398</v>
      </c>
      <c r="AT935" s="80">
        <v>-535264844.85151201</v>
      </c>
      <c r="AU935" s="80">
        <v>-562472281.46399498</v>
      </c>
      <c r="AV935" s="80">
        <v>-688695503.86741197</v>
      </c>
      <c r="AW935" s="80">
        <v>-525971203.55312902</v>
      </c>
      <c r="AX935" s="80">
        <v>-461575668.13391</v>
      </c>
      <c r="AY935" s="80">
        <v>-373045473.81655103</v>
      </c>
      <c r="AZ935" s="80">
        <v>-415035219.861866</v>
      </c>
      <c r="BA935" s="80">
        <v>-5819015738.6743698</v>
      </c>
    </row>
    <row r="936" spans="1:53">
      <c r="A936" s="151" t="s">
        <v>1055</v>
      </c>
      <c r="B936" s="80">
        <v>91701895.431613296</v>
      </c>
      <c r="C936" s="80">
        <v>84669401.711613193</v>
      </c>
      <c r="D936" s="80">
        <v>96789670.2716133</v>
      </c>
      <c r="E936" s="80">
        <v>51147937.401613303</v>
      </c>
      <c r="F936" s="80">
        <v>50928973.791613303</v>
      </c>
      <c r="G936" s="80">
        <v>43613856.321613297</v>
      </c>
      <c r="H936" s="80">
        <v>47038072.861613303</v>
      </c>
      <c r="I936" s="80">
        <v>46206415.901613198</v>
      </c>
      <c r="J936" s="80">
        <v>52268057.4516133</v>
      </c>
      <c r="K936" s="80">
        <v>48735405.301613301</v>
      </c>
      <c r="L936" s="80">
        <v>48996714.421613201</v>
      </c>
      <c r="M936" s="80">
        <v>44342131.271613203</v>
      </c>
      <c r="N936" s="80">
        <v>706438532.139359</v>
      </c>
      <c r="O936" s="80">
        <v>58634188.805818997</v>
      </c>
      <c r="P936" s="80">
        <v>48532229.085818999</v>
      </c>
      <c r="Q936" s="80">
        <v>54286768.645819001</v>
      </c>
      <c r="R936" s="80">
        <v>49538430.775819004</v>
      </c>
      <c r="S936" s="80">
        <v>53253864.165818997</v>
      </c>
      <c r="T936" s="80">
        <v>48705464.695818998</v>
      </c>
      <c r="U936" s="80">
        <v>51167621.235818997</v>
      </c>
      <c r="V936" s="80">
        <v>51475014.275819004</v>
      </c>
      <c r="W936" s="80">
        <v>55684001.825819001</v>
      </c>
      <c r="X936" s="80">
        <v>51543429.675819002</v>
      </c>
      <c r="Y936" s="80">
        <v>53660264.795818999</v>
      </c>
      <c r="Z936" s="80">
        <v>49041715.645819001</v>
      </c>
      <c r="AA936" s="80">
        <v>625522993.62982798</v>
      </c>
      <c r="AB936" s="80">
        <v>60894246.589808598</v>
      </c>
      <c r="AC936" s="80">
        <v>50792286.869808599</v>
      </c>
      <c r="AD936" s="80">
        <v>56546826.429808602</v>
      </c>
      <c r="AE936" s="80">
        <v>51798488.559808597</v>
      </c>
      <c r="AF936" s="80">
        <v>55513921.949808598</v>
      </c>
      <c r="AG936" s="80">
        <v>50965522.479808599</v>
      </c>
      <c r="AH936" s="80">
        <v>53427679.019808598</v>
      </c>
      <c r="AI936" s="80">
        <v>53735072.059808597</v>
      </c>
      <c r="AJ936" s="80">
        <v>57944059.609808601</v>
      </c>
      <c r="AK936" s="80">
        <v>53803487.459808603</v>
      </c>
      <c r="AL936" s="80">
        <v>55920322.579808503</v>
      </c>
      <c r="AM936" s="80">
        <v>51301773.429808602</v>
      </c>
      <c r="AN936" s="80">
        <v>652643687.03770304</v>
      </c>
      <c r="AO936" s="80">
        <v>68006162.754760101</v>
      </c>
      <c r="AP936" s="80">
        <v>53861196.034760103</v>
      </c>
      <c r="AQ936" s="80">
        <v>59615735.594760098</v>
      </c>
      <c r="AR936" s="80">
        <v>54867397.7247601</v>
      </c>
      <c r="AS936" s="80">
        <v>58582831.114760101</v>
      </c>
      <c r="AT936" s="80">
        <v>54034431.644760102</v>
      </c>
      <c r="AU936" s="80">
        <v>56496588.184760101</v>
      </c>
      <c r="AV936" s="80">
        <v>56803981.2247601</v>
      </c>
      <c r="AW936" s="80">
        <v>61012968.774760097</v>
      </c>
      <c r="AX936" s="80">
        <v>56872396.624760099</v>
      </c>
      <c r="AY936" s="80">
        <v>58989231.744760104</v>
      </c>
      <c r="AZ936" s="80">
        <v>54370682.594760098</v>
      </c>
      <c r="BA936" s="80">
        <v>693513604.01712096</v>
      </c>
    </row>
    <row r="937" spans="1:53">
      <c r="A937" s="151" t="s">
        <v>1056</v>
      </c>
      <c r="B937" s="80">
        <v>313672391.68377298</v>
      </c>
      <c r="C937" s="80">
        <v>202457438.90359601</v>
      </c>
      <c r="D937" s="80">
        <v>214361778.58406699</v>
      </c>
      <c r="E937" s="80">
        <v>236209077.60568801</v>
      </c>
      <c r="F937" s="80">
        <v>284842637.87276399</v>
      </c>
      <c r="G937" s="80">
        <v>302997280.79717302</v>
      </c>
      <c r="H937" s="80">
        <v>318936620.49245203</v>
      </c>
      <c r="I937" s="80">
        <v>392702874.67522198</v>
      </c>
      <c r="J937" s="80">
        <v>295099726.56948799</v>
      </c>
      <c r="K937" s="80">
        <v>257306351.44478801</v>
      </c>
      <c r="L937" s="80">
        <v>203775655.874919</v>
      </c>
      <c r="M937" s="80">
        <v>217514360.34761101</v>
      </c>
      <c r="N937" s="80">
        <v>3239876194.8515401</v>
      </c>
      <c r="O937" s="80">
        <v>213841538.530761</v>
      </c>
      <c r="P937" s="80">
        <v>134574882.02272999</v>
      </c>
      <c r="Q937" s="80">
        <v>146368278.609981</v>
      </c>
      <c r="R937" s="80">
        <v>160515432.46715701</v>
      </c>
      <c r="S937" s="80">
        <v>193484353.989209</v>
      </c>
      <c r="T937" s="80">
        <v>206127716.04048201</v>
      </c>
      <c r="U937" s="80">
        <v>216801020.70087501</v>
      </c>
      <c r="V937" s="80">
        <v>267516583.940534</v>
      </c>
      <c r="W937" s="80">
        <v>201782204.70387799</v>
      </c>
      <c r="X937" s="80">
        <v>173771673.70118499</v>
      </c>
      <c r="Y937" s="80">
        <v>138629866.57880101</v>
      </c>
      <c r="Z937" s="80">
        <v>148180284.694262</v>
      </c>
      <c r="AA937" s="80">
        <v>2201593835.9798598</v>
      </c>
      <c r="AB937" s="80">
        <v>198987883.309627</v>
      </c>
      <c r="AC937" s="80">
        <v>125466630.18298499</v>
      </c>
      <c r="AD937" s="80">
        <v>135643328.890764</v>
      </c>
      <c r="AE937" s="80">
        <v>148854993.117075</v>
      </c>
      <c r="AF937" s="80">
        <v>179840977.904037</v>
      </c>
      <c r="AG937" s="80">
        <v>192658522.724168</v>
      </c>
      <c r="AH937" s="80">
        <v>202558774.732858</v>
      </c>
      <c r="AI937" s="80">
        <v>249821249.06325001</v>
      </c>
      <c r="AJ937" s="80">
        <v>188509690.847</v>
      </c>
      <c r="AK937" s="80">
        <v>162730823.405489</v>
      </c>
      <c r="AL937" s="80">
        <v>128913096.793056</v>
      </c>
      <c r="AM937" s="80">
        <v>138257907.78306299</v>
      </c>
      <c r="AN937" s="80">
        <v>2052243878.75337</v>
      </c>
      <c r="AO937" s="80">
        <v>189278190.327474</v>
      </c>
      <c r="AP937" s="80">
        <v>119028862.108651</v>
      </c>
      <c r="AQ937" s="80">
        <v>128368543.84214801</v>
      </c>
      <c r="AR937" s="80">
        <v>141017851.594639</v>
      </c>
      <c r="AS937" s="80">
        <v>171149149.00663799</v>
      </c>
      <c r="AT937" s="80">
        <v>183670007.68464199</v>
      </c>
      <c r="AU937" s="80">
        <v>193251377.714284</v>
      </c>
      <c r="AV937" s="80">
        <v>238388732.69920501</v>
      </c>
      <c r="AW937" s="80">
        <v>180160538.105564</v>
      </c>
      <c r="AX937" s="80">
        <v>155443179.61733299</v>
      </c>
      <c r="AY937" s="80">
        <v>123114458.319493</v>
      </c>
      <c r="AZ937" s="80">
        <v>132240977.275535</v>
      </c>
      <c r="BA937" s="80">
        <v>1955111868.29561</v>
      </c>
    </row>
    <row r="938" spans="1:53">
      <c r="A938" s="151" t="s">
        <v>1057</v>
      </c>
      <c r="B938" s="80">
        <v>110092735.62943199</v>
      </c>
      <c r="C938" s="80">
        <v>29898775.227045801</v>
      </c>
      <c r="D938" s="80">
        <v>38122800.015427001</v>
      </c>
      <c r="E938" s="80">
        <v>74775201.063311696</v>
      </c>
      <c r="F938" s="80">
        <v>87968455.522842601</v>
      </c>
      <c r="G938" s="80">
        <v>87031530.845572203</v>
      </c>
      <c r="H938" s="80">
        <v>99859134.534475699</v>
      </c>
      <c r="I938" s="80">
        <v>167728347.540604</v>
      </c>
      <c r="J938" s="80">
        <v>81403879.706487104</v>
      </c>
      <c r="K938" s="80">
        <v>71240071.781765699</v>
      </c>
      <c r="L938" s="80">
        <v>42971534.566493697</v>
      </c>
      <c r="M938" s="80">
        <v>33431405.929846801</v>
      </c>
      <c r="N938" s="80">
        <v>924523872.36330497</v>
      </c>
      <c r="O938" s="80">
        <v>120406967.612578</v>
      </c>
      <c r="P938" s="80">
        <v>61325052.612648502</v>
      </c>
      <c r="Q938" s="80">
        <v>71813861.546585202</v>
      </c>
      <c r="R938" s="80">
        <v>89970414.922918394</v>
      </c>
      <c r="S938" s="80">
        <v>98441029.124937296</v>
      </c>
      <c r="T938" s="80">
        <v>101653869.994066</v>
      </c>
      <c r="U938" s="80">
        <v>100448192.337073</v>
      </c>
      <c r="V938" s="80">
        <v>151654172.251973</v>
      </c>
      <c r="W938" s="80">
        <v>97529491.667403296</v>
      </c>
      <c r="X938" s="80">
        <v>86077298.846672401</v>
      </c>
      <c r="Y938" s="80">
        <v>65600009.4617908</v>
      </c>
      <c r="Z938" s="80">
        <v>61123564.6146136</v>
      </c>
      <c r="AA938" s="80">
        <v>1106043924.9932599</v>
      </c>
      <c r="AB938" s="80">
        <v>127870161.63656101</v>
      </c>
      <c r="AC938" s="80">
        <v>66588329.001570202</v>
      </c>
      <c r="AD938" s="80">
        <v>78749776.846212402</v>
      </c>
      <c r="AE938" s="80">
        <v>96679601.803625003</v>
      </c>
      <c r="AF938" s="80">
        <v>105436545.06694099</v>
      </c>
      <c r="AG938" s="80">
        <v>109636898.891794</v>
      </c>
      <c r="AH938" s="80">
        <v>108369584.087819</v>
      </c>
      <c r="AI938" s="80">
        <v>158980398.58167401</v>
      </c>
      <c r="AJ938" s="80">
        <v>103336432.94939201</v>
      </c>
      <c r="AK938" s="80">
        <v>90085133.370931998</v>
      </c>
      <c r="AL938" s="80">
        <v>68222158.868797705</v>
      </c>
      <c r="AM938" s="80">
        <v>67473291.426625907</v>
      </c>
      <c r="AN938" s="80">
        <v>1181428312.53194</v>
      </c>
      <c r="AO938" s="80">
        <v>128675671.556545</v>
      </c>
      <c r="AP938" s="80">
        <v>67201393.012819394</v>
      </c>
      <c r="AQ938" s="80">
        <v>77680827.962973595</v>
      </c>
      <c r="AR938" s="80">
        <v>96531325.284124807</v>
      </c>
      <c r="AS938" s="80">
        <v>109634264.89926299</v>
      </c>
      <c r="AT938" s="80">
        <v>114409859.325445</v>
      </c>
      <c r="AU938" s="80">
        <v>114457140.39223801</v>
      </c>
      <c r="AV938" s="80">
        <v>165296601.25995901</v>
      </c>
      <c r="AW938" s="80">
        <v>108550720.05753</v>
      </c>
      <c r="AX938" s="80">
        <v>95871604.767069504</v>
      </c>
      <c r="AY938" s="80">
        <v>79253007.0425978</v>
      </c>
      <c r="AZ938" s="80">
        <v>72600720.734361902</v>
      </c>
      <c r="BA938" s="80">
        <v>1230163136.29493</v>
      </c>
    </row>
    <row r="939" spans="1:53">
      <c r="A939" s="151" t="s">
        <v>1058</v>
      </c>
      <c r="B939" s="80">
        <v>0</v>
      </c>
      <c r="C939" s="80">
        <v>0</v>
      </c>
      <c r="D939" s="80">
        <v>0</v>
      </c>
      <c r="E939" s="80">
        <v>0</v>
      </c>
      <c r="F939" s="80">
        <v>0</v>
      </c>
      <c r="G939" s="80">
        <v>0</v>
      </c>
      <c r="H939" s="80">
        <v>0</v>
      </c>
      <c r="I939" s="80">
        <v>0</v>
      </c>
      <c r="J939" s="80">
        <v>0</v>
      </c>
      <c r="K939" s="80">
        <v>0</v>
      </c>
      <c r="L939" s="80">
        <v>0</v>
      </c>
      <c r="M939" s="80">
        <v>0</v>
      </c>
      <c r="N939" s="80">
        <v>0</v>
      </c>
      <c r="O939" s="80">
        <v>0</v>
      </c>
      <c r="P939" s="80">
        <v>0</v>
      </c>
      <c r="Q939" s="80">
        <v>0</v>
      </c>
      <c r="R939" s="80">
        <v>0</v>
      </c>
      <c r="S939" s="80">
        <v>0</v>
      </c>
      <c r="T939" s="80">
        <v>0</v>
      </c>
      <c r="U939" s="80">
        <v>0</v>
      </c>
      <c r="V939" s="80">
        <v>0</v>
      </c>
      <c r="W939" s="80">
        <v>0</v>
      </c>
      <c r="X939" s="80">
        <v>0</v>
      </c>
      <c r="Y939" s="80">
        <v>0</v>
      </c>
      <c r="Z939" s="80">
        <v>0</v>
      </c>
      <c r="AA939" s="80">
        <v>0</v>
      </c>
      <c r="AB939" s="80">
        <v>0</v>
      </c>
      <c r="AC939" s="80">
        <v>0</v>
      </c>
      <c r="AD939" s="80">
        <v>0</v>
      </c>
      <c r="AE939" s="80">
        <v>0</v>
      </c>
      <c r="AF939" s="80">
        <v>0</v>
      </c>
      <c r="AG939" s="80">
        <v>0</v>
      </c>
      <c r="AH939" s="80">
        <v>0</v>
      </c>
      <c r="AI939" s="80">
        <v>0</v>
      </c>
      <c r="AJ939" s="80">
        <v>0</v>
      </c>
      <c r="AK939" s="80">
        <v>0</v>
      </c>
      <c r="AL939" s="80">
        <v>0</v>
      </c>
      <c r="AM939" s="80">
        <v>0</v>
      </c>
      <c r="AN939" s="80">
        <v>0</v>
      </c>
      <c r="AO939" s="80">
        <v>0</v>
      </c>
      <c r="AP939" s="80">
        <v>0</v>
      </c>
      <c r="AQ939" s="80">
        <v>0</v>
      </c>
      <c r="AR939" s="80">
        <v>0</v>
      </c>
      <c r="AS939" s="80">
        <v>0</v>
      </c>
      <c r="AT939" s="80">
        <v>0</v>
      </c>
      <c r="AU939" s="80">
        <v>0</v>
      </c>
      <c r="AV939" s="80">
        <v>0</v>
      </c>
      <c r="AW939" s="80">
        <v>0</v>
      </c>
      <c r="AX939" s="80">
        <v>0</v>
      </c>
      <c r="AY939" s="80">
        <v>0</v>
      </c>
      <c r="AZ939" s="80">
        <v>0</v>
      </c>
      <c r="BA939" s="80">
        <v>0</v>
      </c>
    </row>
    <row r="940" spans="1:53">
      <c r="A940" s="151" t="s">
        <v>1059</v>
      </c>
      <c r="B940" s="80">
        <v>51189679.217077799</v>
      </c>
      <c r="C940" s="80">
        <v>40006998.2681759</v>
      </c>
      <c r="D940" s="80">
        <v>40330616.252100103</v>
      </c>
      <c r="E940" s="80">
        <v>40075793.345740303</v>
      </c>
      <c r="F940" s="80">
        <v>44853073.667842597</v>
      </c>
      <c r="G940" s="80">
        <v>46702055.386727303</v>
      </c>
      <c r="H940" s="80">
        <v>48093953.924306303</v>
      </c>
      <c r="I940" s="80">
        <v>55564543.541790403</v>
      </c>
      <c r="J940" s="80">
        <v>45944553.082509197</v>
      </c>
      <c r="K940" s="80">
        <v>42291636.084110498</v>
      </c>
      <c r="L940" s="80">
        <v>37532007.493356399</v>
      </c>
      <c r="M940" s="80">
        <v>39441291.698217697</v>
      </c>
      <c r="N940" s="80">
        <v>532026201.961954</v>
      </c>
      <c r="O940" s="80">
        <v>46263305.464194901</v>
      </c>
      <c r="P940" s="80">
        <v>36216284.472186103</v>
      </c>
      <c r="Q940" s="80">
        <v>36746670.845084801</v>
      </c>
      <c r="R940" s="80">
        <v>38146515.598404497</v>
      </c>
      <c r="S940" s="80">
        <v>42121777.1952409</v>
      </c>
      <c r="T940" s="80">
        <v>43806424.126246803</v>
      </c>
      <c r="U940" s="80">
        <v>45112961.282194398</v>
      </c>
      <c r="V940" s="80">
        <v>51430395.847335503</v>
      </c>
      <c r="W940" s="80">
        <v>43324389.721789002</v>
      </c>
      <c r="X940" s="80">
        <v>40081090.675941803</v>
      </c>
      <c r="Y940" s="80">
        <v>35958222.699070901</v>
      </c>
      <c r="Z940" s="80">
        <v>37815246.6891881</v>
      </c>
      <c r="AA940" s="80">
        <v>497023284.61687797</v>
      </c>
      <c r="AB940" s="80">
        <v>47929078.984949701</v>
      </c>
      <c r="AC940" s="80">
        <v>38040733.8401227</v>
      </c>
      <c r="AD940" s="80">
        <v>38460492.155314699</v>
      </c>
      <c r="AE940" s="80">
        <v>39842631.649427399</v>
      </c>
      <c r="AF940" s="80">
        <v>43795736.403237902</v>
      </c>
      <c r="AG940" s="80">
        <v>45594111.612783603</v>
      </c>
      <c r="AH940" s="80">
        <v>46883156.564734101</v>
      </c>
      <c r="AI940" s="80">
        <v>53132194.248279601</v>
      </c>
      <c r="AJ940" s="80">
        <v>45113482.039197899</v>
      </c>
      <c r="AK940" s="80">
        <v>41942062.7753492</v>
      </c>
      <c r="AL940" s="80">
        <v>37739059.352468699</v>
      </c>
      <c r="AM940" s="80">
        <v>39637489.780068703</v>
      </c>
      <c r="AN940" s="80">
        <v>518110229.40593398</v>
      </c>
      <c r="AO940" s="80">
        <v>49066763.550876603</v>
      </c>
      <c r="AP940" s="80">
        <v>39220643.458990499</v>
      </c>
      <c r="AQ940" s="80">
        <v>39588040.115232103</v>
      </c>
      <c r="AR940" s="80">
        <v>40957755.357956097</v>
      </c>
      <c r="AS940" s="80">
        <v>44968645.468453899</v>
      </c>
      <c r="AT940" s="80">
        <v>46833023.830609202</v>
      </c>
      <c r="AU940" s="80">
        <v>48135013.8903846</v>
      </c>
      <c r="AV940" s="80">
        <v>54356060.9706861</v>
      </c>
      <c r="AW940" s="80">
        <v>46401725.315783396</v>
      </c>
      <c r="AX940" s="80">
        <v>43232816.471578099</v>
      </c>
      <c r="AY940" s="80">
        <v>39052477.770909801</v>
      </c>
      <c r="AZ940" s="80">
        <v>40978494.820179999</v>
      </c>
      <c r="BA940" s="80">
        <v>532791461.02164</v>
      </c>
    </row>
    <row r="941" spans="1:53">
      <c r="A941" s="151" t="s">
        <v>1060</v>
      </c>
      <c r="B941" s="80">
        <v>54623131.891868398</v>
      </c>
      <c r="C941" s="80">
        <v>9039386.0426984299</v>
      </c>
      <c r="D941" s="80">
        <v>14023862.912297999</v>
      </c>
      <c r="E941" s="80">
        <v>8844467.0005524103</v>
      </c>
      <c r="F941" s="80">
        <v>24978611.689763799</v>
      </c>
      <c r="G941" s="80">
        <v>38894528.2191156</v>
      </c>
      <c r="H941" s="80">
        <v>37691348.282157198</v>
      </c>
      <c r="I941" s="80">
        <v>71954700.910749495</v>
      </c>
      <c r="J941" s="80">
        <v>29433596.8983423</v>
      </c>
      <c r="K941" s="80">
        <v>17706588.1285946</v>
      </c>
      <c r="L941" s="80">
        <v>-1444227.77825859</v>
      </c>
      <c r="M941" s="80">
        <v>21691605.109674498</v>
      </c>
      <c r="N941" s="80">
        <v>327437599.30755597</v>
      </c>
      <c r="O941" s="80">
        <v>27152859.888241701</v>
      </c>
      <c r="P941" s="80">
        <v>-13292533.4255412</v>
      </c>
      <c r="Q941" s="80">
        <v>-14373414.519845599</v>
      </c>
      <c r="R941" s="80">
        <v>-8219400.8491068399</v>
      </c>
      <c r="S941" s="80">
        <v>7371431.5655891402</v>
      </c>
      <c r="T941" s="80">
        <v>10609185.021402899</v>
      </c>
      <c r="U941" s="80">
        <v>16951661.052645199</v>
      </c>
      <c r="V941" s="80">
        <v>46761620.474783897</v>
      </c>
      <c r="W941" s="80">
        <v>7159368.86247495</v>
      </c>
      <c r="X941" s="80">
        <v>815646.67117583903</v>
      </c>
      <c r="Y941" s="80">
        <v>-16311608.834541401</v>
      </c>
      <c r="Z941" s="80">
        <v>8108882.3581096902</v>
      </c>
      <c r="AA941" s="80">
        <v>72733698.265388206</v>
      </c>
      <c r="AB941" s="80">
        <v>25693471.890557799</v>
      </c>
      <c r="AC941" s="80">
        <v>-15325002.3243923</v>
      </c>
      <c r="AD941" s="80">
        <v>-15992335.8591568</v>
      </c>
      <c r="AE941" s="80">
        <v>-66363395.4877121</v>
      </c>
      <c r="AF941" s="80">
        <v>6021453.3727521896</v>
      </c>
      <c r="AG941" s="80">
        <v>-46732306.979962498</v>
      </c>
      <c r="AH941" s="80">
        <v>16002313.1650151</v>
      </c>
      <c r="AI941" s="80">
        <v>45616736.603978097</v>
      </c>
      <c r="AJ941" s="80">
        <v>96929531.103312999</v>
      </c>
      <c r="AK941" s="80">
        <v>-1346682.42961357</v>
      </c>
      <c r="AL941" s="80">
        <v>-19172976.5838066</v>
      </c>
      <c r="AM941" s="80">
        <v>35749446.046101898</v>
      </c>
      <c r="AN941" s="80">
        <v>61080252.517074198</v>
      </c>
      <c r="AO941" s="80">
        <v>23804621.2856405</v>
      </c>
      <c r="AP941" s="80">
        <v>-16417563.738035001</v>
      </c>
      <c r="AQ941" s="80">
        <v>-12809439.1918073</v>
      </c>
      <c r="AR941" s="80">
        <v>-67993731.900879607</v>
      </c>
      <c r="AS941" s="80">
        <v>5777675.6526611103</v>
      </c>
      <c r="AT941" s="80">
        <v>-47186918.298311897</v>
      </c>
      <c r="AU941" s="80">
        <v>15859438.5287732</v>
      </c>
      <c r="AV941" s="80">
        <v>45604564.757729702</v>
      </c>
      <c r="AW941" s="80">
        <v>-51344896.870145097</v>
      </c>
      <c r="AX941" s="80">
        <v>-1599349.8563886101</v>
      </c>
      <c r="AY941" s="80">
        <v>-18255690.419902701</v>
      </c>
      <c r="AZ941" s="80">
        <v>85721668.399487004</v>
      </c>
      <c r="BA941" s="80">
        <v>-38839621.6511788</v>
      </c>
    </row>
    <row r="942" spans="1:53">
      <c r="A942" s="151" t="s">
        <v>1061</v>
      </c>
      <c r="B942" s="80">
        <v>-24071673.072755001</v>
      </c>
      <c r="C942" s="80">
        <v>-2566045.90166638</v>
      </c>
      <c r="D942" s="80">
        <v>-10421868.660031</v>
      </c>
      <c r="E942" s="80">
        <v>-2761860.8823344</v>
      </c>
      <c r="F942" s="80">
        <v>-8570602.8344835602</v>
      </c>
      <c r="G942" s="80">
        <v>-12722349.0279999</v>
      </c>
      <c r="H942" s="80">
        <v>-11675565.6978327</v>
      </c>
      <c r="I942" s="80">
        <v>-29359816.320015099</v>
      </c>
      <c r="J942" s="80">
        <v>-6943452.6837331196</v>
      </c>
      <c r="K942" s="80">
        <v>-4361530.9092188096</v>
      </c>
      <c r="L942" s="80">
        <v>3418307.32010144</v>
      </c>
      <c r="M942" s="80">
        <v>-8874277.1348711401</v>
      </c>
      <c r="N942" s="80">
        <v>-118910735.804839</v>
      </c>
      <c r="O942" s="80">
        <v>786973.90129036002</v>
      </c>
      <c r="P942" s="80">
        <v>16879466.591333002</v>
      </c>
      <c r="Q942" s="80">
        <v>14443326.4584004</v>
      </c>
      <c r="R942" s="80">
        <v>12755217.5153108</v>
      </c>
      <c r="S942" s="80">
        <v>6636718.0192917604</v>
      </c>
      <c r="T942" s="80">
        <v>8883359.3688313905</v>
      </c>
      <c r="U942" s="80">
        <v>5826451.1365202898</v>
      </c>
      <c r="V942" s="80">
        <v>-7607780.0513430396</v>
      </c>
      <c r="W942" s="80">
        <v>9369490.3411511704</v>
      </c>
      <c r="X942" s="80">
        <v>9484400.6894565895</v>
      </c>
      <c r="Y942" s="80">
        <v>15085306.931807701</v>
      </c>
      <c r="Z942" s="80">
        <v>-1491001.0846627001</v>
      </c>
      <c r="AA942" s="80">
        <v>91051929.817387894</v>
      </c>
      <c r="AB942" s="80">
        <v>-1506602.6998038201</v>
      </c>
      <c r="AC942" s="80">
        <v>15161397.359265</v>
      </c>
      <c r="AD942" s="80">
        <v>12077717.623900499</v>
      </c>
      <c r="AE942" s="80">
        <v>67099744.810096897</v>
      </c>
      <c r="AF942" s="80">
        <v>4350056.2100786502</v>
      </c>
      <c r="AG942" s="80">
        <v>63169364.745179102</v>
      </c>
      <c r="AH942" s="80">
        <v>3650857.96611324</v>
      </c>
      <c r="AI942" s="80">
        <v>-9610024.3675575107</v>
      </c>
      <c r="AJ942" s="80">
        <v>-83660797.637977302</v>
      </c>
      <c r="AK942" s="80">
        <v>8333331.1477156896</v>
      </c>
      <c r="AL942" s="80">
        <v>14332933.4367777</v>
      </c>
      <c r="AM942" s="80">
        <v>-32387013.544493001</v>
      </c>
      <c r="AN942" s="80">
        <v>61010965.049295001</v>
      </c>
      <c r="AO942" s="80">
        <v>-3055183.6224161498</v>
      </c>
      <c r="AP942" s="80">
        <v>13731693.595566001</v>
      </c>
      <c r="AQ942" s="80">
        <v>6128733.1641634097</v>
      </c>
      <c r="AR942" s="80">
        <v>65827590.743894003</v>
      </c>
      <c r="AS942" s="80">
        <v>1968904.75477357</v>
      </c>
      <c r="AT942" s="80">
        <v>60566372.011156499</v>
      </c>
      <c r="AU942" s="80">
        <v>730046.85494445101</v>
      </c>
      <c r="AV942" s="80">
        <v>-12638679.1061345</v>
      </c>
      <c r="AW942" s="80">
        <v>61834348.1868634</v>
      </c>
      <c r="AX942" s="80">
        <v>5566436.7278973795</v>
      </c>
      <c r="AY942" s="80">
        <v>10272155.473787701</v>
      </c>
      <c r="AZ942" s="80">
        <v>-85246370.561430901</v>
      </c>
      <c r="BA942" s="80">
        <v>125686048.223065</v>
      </c>
    </row>
    <row r="943" spans="1:53">
      <c r="A943" s="151" t="s">
        <v>1062</v>
      </c>
      <c r="B943" s="80">
        <v>-43587.578017551299</v>
      </c>
      <c r="C943" s="80">
        <v>-43587.578017551299</v>
      </c>
      <c r="D943" s="80">
        <v>-43587.578017551299</v>
      </c>
      <c r="E943" s="80">
        <v>-43587.578017551299</v>
      </c>
      <c r="F943" s="80">
        <v>-43587.578017551299</v>
      </c>
      <c r="G943" s="80">
        <v>-43587.578017551299</v>
      </c>
      <c r="H943" s="80">
        <v>-43587.578017551299</v>
      </c>
      <c r="I943" s="80">
        <v>-43587.578017551299</v>
      </c>
      <c r="J943" s="80">
        <v>-43587.578017551299</v>
      </c>
      <c r="K943" s="80">
        <v>-43587.578017551299</v>
      </c>
      <c r="L943" s="80">
        <v>-43587.578017551299</v>
      </c>
      <c r="M943" s="80">
        <v>-43587.578017551299</v>
      </c>
      <c r="N943" s="80">
        <v>-523050.93621061603</v>
      </c>
      <c r="O943" s="80">
        <v>-84321.719867274704</v>
      </c>
      <c r="P943" s="80">
        <v>-84321.719867274704</v>
      </c>
      <c r="Q943" s="80">
        <v>-84321.719867274704</v>
      </c>
      <c r="R943" s="80">
        <v>-84321.719867274704</v>
      </c>
      <c r="S943" s="80">
        <v>-84321.719867274704</v>
      </c>
      <c r="T943" s="80">
        <v>-84321.719867274704</v>
      </c>
      <c r="U943" s="80">
        <v>-84321.719867274704</v>
      </c>
      <c r="V943" s="80">
        <v>-84321.719867274704</v>
      </c>
      <c r="W943" s="80">
        <v>-84321.719867274704</v>
      </c>
      <c r="X943" s="80">
        <v>-84321.719867274704</v>
      </c>
      <c r="Y943" s="80">
        <v>-84321.719867274704</v>
      </c>
      <c r="Z943" s="80">
        <v>-84321.719867274704</v>
      </c>
      <c r="AA943" s="80">
        <v>-1011860.63840729</v>
      </c>
      <c r="AB943" s="80">
        <v>-121525.40568617699</v>
      </c>
      <c r="AC943" s="80">
        <v>-121525.40568617699</v>
      </c>
      <c r="AD943" s="80">
        <v>-121525.40568617699</v>
      </c>
      <c r="AE943" s="80">
        <v>-121525.40568617699</v>
      </c>
      <c r="AF943" s="80">
        <v>-121525.40568617699</v>
      </c>
      <c r="AG943" s="80">
        <v>-121525.40568617699</v>
      </c>
      <c r="AH943" s="80">
        <v>-121525.40568617699</v>
      </c>
      <c r="AI943" s="80">
        <v>-121525.40568617699</v>
      </c>
      <c r="AJ943" s="80">
        <v>-121525.40568617699</v>
      </c>
      <c r="AK943" s="80">
        <v>-121525.40568617699</v>
      </c>
      <c r="AL943" s="80">
        <v>-121525.40568617699</v>
      </c>
      <c r="AM943" s="80">
        <v>-121525.40568617699</v>
      </c>
      <c r="AN943" s="80">
        <v>-1458304.8682341201</v>
      </c>
      <c r="AO943" s="80">
        <v>-208098.906841872</v>
      </c>
      <c r="AP943" s="80">
        <v>-208098.906841872</v>
      </c>
      <c r="AQ943" s="80">
        <v>-208098.906841872</v>
      </c>
      <c r="AR943" s="80">
        <v>-208098.906841872</v>
      </c>
      <c r="AS943" s="80">
        <v>-208098.906841872</v>
      </c>
      <c r="AT943" s="80">
        <v>-208098.906841872</v>
      </c>
      <c r="AU943" s="80">
        <v>-208098.906841872</v>
      </c>
      <c r="AV943" s="80">
        <v>-208098.906841872</v>
      </c>
      <c r="AW943" s="80">
        <v>-208098.906841872</v>
      </c>
      <c r="AX943" s="80">
        <v>-208098.906841872</v>
      </c>
      <c r="AY943" s="80">
        <v>-208098.906841872</v>
      </c>
      <c r="AZ943" s="80">
        <v>-208098.906841872</v>
      </c>
      <c r="BA943" s="80">
        <v>-2497186.8821024699</v>
      </c>
    </row>
    <row r="944" spans="1:53">
      <c r="A944" s="151" t="s">
        <v>1063</v>
      </c>
      <c r="B944" s="80">
        <v>-121664406.70709699</v>
      </c>
      <c r="C944" s="80">
        <v>-126676576.25545</v>
      </c>
      <c r="D944" s="80">
        <v>-100612970.66194201</v>
      </c>
      <c r="E944" s="80">
        <v>-82032518.611318901</v>
      </c>
      <c r="F944" s="80">
        <v>-100257329.742792</v>
      </c>
      <c r="G944" s="80">
        <v>-121546953.640999</v>
      </c>
      <c r="H944" s="80">
        <v>-118581923.129373</v>
      </c>
      <c r="I944" s="80">
        <v>-105015607.68058901</v>
      </c>
      <c r="J944" s="80">
        <v>-116410102.827171</v>
      </c>
      <c r="K944" s="80">
        <v>-107140091.406712</v>
      </c>
      <c r="L944" s="80">
        <v>-100425243.23445401</v>
      </c>
      <c r="M944" s="80">
        <v>-133567139.10078301</v>
      </c>
      <c r="N944" s="80">
        <v>-1333930862.9986801</v>
      </c>
      <c r="O944" s="80">
        <v>-121204421.35303199</v>
      </c>
      <c r="P944" s="80">
        <v>-98558902.634272799</v>
      </c>
      <c r="Q944" s="80">
        <v>-81022406.188030303</v>
      </c>
      <c r="R944" s="80">
        <v>-76656264.0860627</v>
      </c>
      <c r="S944" s="80">
        <v>-100223529.86322001</v>
      </c>
      <c r="T944" s="80">
        <v>-118253955.852144</v>
      </c>
      <c r="U944" s="80">
        <v>-128991359.344669</v>
      </c>
      <c r="V944" s="80">
        <v>-132110333.036902</v>
      </c>
      <c r="W944" s="80">
        <v>-112839144.643373</v>
      </c>
      <c r="X944" s="80">
        <v>-100230820.788212</v>
      </c>
      <c r="Y944" s="80">
        <v>-82126294.359893098</v>
      </c>
      <c r="Z944" s="80">
        <v>-112710451.126614</v>
      </c>
      <c r="AA944" s="80">
        <v>-1264927883.2764201</v>
      </c>
      <c r="AB944" s="80">
        <v>-123988670.863141</v>
      </c>
      <c r="AC944" s="80">
        <v>-100469107.37463</v>
      </c>
      <c r="AD944" s="80">
        <v>-80825977.477390796</v>
      </c>
      <c r="AE944" s="80">
        <v>-77133806.201104805</v>
      </c>
      <c r="AF944" s="80">
        <v>-102070179.987499</v>
      </c>
      <c r="AG944" s="80">
        <v>-121338430.69945</v>
      </c>
      <c r="AH944" s="80">
        <v>-132674028.14655399</v>
      </c>
      <c r="AI944" s="80">
        <v>-138641094.43765599</v>
      </c>
      <c r="AJ944" s="80">
        <v>-118140730.73776001</v>
      </c>
      <c r="AK944" s="80">
        <v>-106328481.43685099</v>
      </c>
      <c r="AL944" s="80">
        <v>-86955400.234709606</v>
      </c>
      <c r="AM944" s="80">
        <v>-114552664.121811</v>
      </c>
      <c r="AN944" s="80">
        <v>-1303118571.71856</v>
      </c>
      <c r="AO944" s="80">
        <v>-127162863.235678</v>
      </c>
      <c r="AP944" s="80">
        <v>-104182314.883551</v>
      </c>
      <c r="AQ944" s="80">
        <v>-85964340.529877305</v>
      </c>
      <c r="AR944" s="80">
        <v>-82024402.307723701</v>
      </c>
      <c r="AS944" s="80">
        <v>-104397565.189225</v>
      </c>
      <c r="AT944" s="80">
        <v>-123146167.56005099</v>
      </c>
      <c r="AU944" s="80">
        <v>-133750774.80545101</v>
      </c>
      <c r="AV944" s="80">
        <v>-141092340.96804699</v>
      </c>
      <c r="AW944" s="80">
        <v>-119563898.889614</v>
      </c>
      <c r="AX944" s="80">
        <v>-106396682.688502</v>
      </c>
      <c r="AY944" s="80">
        <v>-80827932.791746303</v>
      </c>
      <c r="AZ944" s="80">
        <v>-114577145.505814</v>
      </c>
      <c r="BA944" s="80">
        <v>-1323086429.3552799</v>
      </c>
    </row>
    <row r="945" spans="1:53">
      <c r="A945" s="151" t="s">
        <v>1064</v>
      </c>
      <c r="B945" s="80">
        <v>-119645477.21231</v>
      </c>
      <c r="C945" s="80">
        <v>-124492308.621172</v>
      </c>
      <c r="D945" s="80">
        <v>-98523331.264423504</v>
      </c>
      <c r="E945" s="80">
        <v>-80129532.056341797</v>
      </c>
      <c r="F945" s="80">
        <v>-98898810.276876196</v>
      </c>
      <c r="G945" s="80">
        <v>-120722476.516553</v>
      </c>
      <c r="H945" s="80">
        <v>-118064450.830382</v>
      </c>
      <c r="I945" s="80">
        <v>-104448148.33246399</v>
      </c>
      <c r="J945" s="80">
        <v>-115704442.33334</v>
      </c>
      <c r="K945" s="80">
        <v>-105871296.803848</v>
      </c>
      <c r="L945" s="80">
        <v>-98528413.694116697</v>
      </c>
      <c r="M945" s="80">
        <v>-131962319.61689501</v>
      </c>
      <c r="N945" s="80">
        <v>-1316991007.5587201</v>
      </c>
      <c r="O945" s="80">
        <v>-123927135.18188</v>
      </c>
      <c r="P945" s="80">
        <v>-97296443.8683649</v>
      </c>
      <c r="Q945" s="80">
        <v>-79790701.308884993</v>
      </c>
      <c r="R945" s="80">
        <v>-75436717.7068578</v>
      </c>
      <c r="S945" s="80">
        <v>-99351496.316491693</v>
      </c>
      <c r="T945" s="80">
        <v>-117311956.04516099</v>
      </c>
      <c r="U945" s="80">
        <v>-127771906.313481</v>
      </c>
      <c r="V945" s="80">
        <v>-131062107.246327</v>
      </c>
      <c r="W945" s="80">
        <v>-111476804.21708199</v>
      </c>
      <c r="X945" s="80">
        <v>-98879209.196904793</v>
      </c>
      <c r="Y945" s="80">
        <v>-80800192.766056299</v>
      </c>
      <c r="Z945" s="80">
        <v>-110178084.619302</v>
      </c>
      <c r="AA945" s="80">
        <v>-1253282754.7867899</v>
      </c>
      <c r="AB945" s="80">
        <v>-126773914.63968401</v>
      </c>
      <c r="AC945" s="80">
        <v>-99270033.078767598</v>
      </c>
      <c r="AD945" s="80">
        <v>-79657941.949826002</v>
      </c>
      <c r="AE945" s="80">
        <v>-75978060.376817107</v>
      </c>
      <c r="AF945" s="80">
        <v>-101262229.689302</v>
      </c>
      <c r="AG945" s="80">
        <v>-120462295.608291</v>
      </c>
      <c r="AH945" s="80">
        <v>-131512813.006018</v>
      </c>
      <c r="AI945" s="80">
        <v>-137638843.385414</v>
      </c>
      <c r="AJ945" s="80">
        <v>-116851574.69602799</v>
      </c>
      <c r="AK945" s="80">
        <v>-105075885.297172</v>
      </c>
      <c r="AL945" s="80">
        <v>-85725507.0756578</v>
      </c>
      <c r="AM945" s="80">
        <v>-111967766.390017</v>
      </c>
      <c r="AN945" s="80">
        <v>-1292176865.1929901</v>
      </c>
      <c r="AO945" s="80">
        <v>-129974944.13673601</v>
      </c>
      <c r="AP945" s="80">
        <v>-103009684.39201599</v>
      </c>
      <c r="AQ945" s="80">
        <v>-84822947.182421893</v>
      </c>
      <c r="AR945" s="80">
        <v>-80895336.470831603</v>
      </c>
      <c r="AS945" s="80">
        <v>-103616489.689385</v>
      </c>
      <c r="AT945" s="80">
        <v>-122346005.405166</v>
      </c>
      <c r="AU945" s="80">
        <v>-132705845.93526</v>
      </c>
      <c r="AV945" s="80">
        <v>-140193627.72978401</v>
      </c>
      <c r="AW945" s="80">
        <v>-118314453.222122</v>
      </c>
      <c r="AX945" s="80">
        <v>-105127142.008983</v>
      </c>
      <c r="AY945" s="80">
        <v>-79585396.744264707</v>
      </c>
      <c r="AZ945" s="80">
        <v>-111878550.17702</v>
      </c>
      <c r="BA945" s="80">
        <v>-1312470423.0939901</v>
      </c>
    </row>
    <row r="946" spans="1:53">
      <c r="A946" s="151" t="s">
        <v>1065</v>
      </c>
      <c r="B946" s="80">
        <v>-1.8917489796876899E-7</v>
      </c>
      <c r="C946" s="80">
        <v>2.47382558882236E-7</v>
      </c>
      <c r="D946" s="80">
        <v>1.7462298274040201E-7</v>
      </c>
      <c r="E946" s="80">
        <v>7.2759576141834206E-8</v>
      </c>
      <c r="F946" s="80">
        <v>1.7462298274040201E-7</v>
      </c>
      <c r="G946" s="80">
        <v>-4.5110937207937198E-7</v>
      </c>
      <c r="H946" s="80">
        <v>-3.7834979593753799E-7</v>
      </c>
      <c r="I946" s="80">
        <v>-4.6566128730773899E-7</v>
      </c>
      <c r="J946" s="80">
        <v>5.8207660913467401E-8</v>
      </c>
      <c r="K946" s="80">
        <v>-7.2759576141834206E-8</v>
      </c>
      <c r="L946" s="80">
        <v>1.8917489796876899E-7</v>
      </c>
      <c r="M946" s="80">
        <v>5.8207660913467401E-8</v>
      </c>
      <c r="N946" s="80">
        <v>-5.8207660913467397E-7</v>
      </c>
      <c r="O946" s="80">
        <v>-1.8917489796876899E-7</v>
      </c>
      <c r="P946" s="80">
        <v>3.7834979593753799E-7</v>
      </c>
      <c r="Q946" s="80">
        <v>2.91038304567337E-8</v>
      </c>
      <c r="R946" s="80">
        <v>-8.7311491370201098E-8</v>
      </c>
      <c r="S946" s="80">
        <v>-1.01863406598567E-7</v>
      </c>
      <c r="T946" s="80">
        <v>3.2014213502407E-7</v>
      </c>
      <c r="U946" s="80">
        <v>-3.3469405025243701E-7</v>
      </c>
      <c r="V946" s="80">
        <v>-4.9476511776447296E-7</v>
      </c>
      <c r="W946" s="80">
        <v>-2.7648638933897003E-7</v>
      </c>
      <c r="X946" s="80">
        <v>1.60071067512035E-7</v>
      </c>
      <c r="Y946" s="80">
        <v>7.2759576141834206E-8</v>
      </c>
      <c r="Z946" s="80">
        <v>3.2014213502407E-7</v>
      </c>
      <c r="AA946" s="80">
        <v>-2.03726813197135E-7</v>
      </c>
      <c r="AB946" s="80">
        <v>-1.7462298274040201E-7</v>
      </c>
      <c r="AC946" s="80">
        <v>0</v>
      </c>
      <c r="AD946" s="80">
        <v>-5.8207660913467401E-8</v>
      </c>
      <c r="AE946" s="80">
        <v>-1.4551915228366799E-7</v>
      </c>
      <c r="AF946" s="80">
        <v>-2.7648638933897003E-7</v>
      </c>
      <c r="AG946" s="80">
        <v>-2.91038304567337E-8</v>
      </c>
      <c r="AH946" s="80">
        <v>-2.91038304567337E-8</v>
      </c>
      <c r="AI946" s="80">
        <v>-1.1641532182693399E-7</v>
      </c>
      <c r="AJ946" s="80">
        <v>-4.2200554162263801E-7</v>
      </c>
      <c r="AK946" s="80">
        <v>-1.30967237055301E-7</v>
      </c>
      <c r="AL946" s="80">
        <v>-3.0559021979570299E-7</v>
      </c>
      <c r="AM946" s="80">
        <v>-1.01863406598567E-7</v>
      </c>
      <c r="AN946" s="80">
        <v>-1.78988557308912E-6</v>
      </c>
      <c r="AO946" s="80">
        <v>-8.7311491370201098E-8</v>
      </c>
      <c r="AP946" s="80">
        <v>-1.7462298274040201E-7</v>
      </c>
      <c r="AQ946" s="80">
        <v>-4.3655745685100502E-8</v>
      </c>
      <c r="AR946" s="80">
        <v>-5.2386894822120603E-7</v>
      </c>
      <c r="AS946" s="80">
        <v>-4.80213202536106E-7</v>
      </c>
      <c r="AT946" s="80">
        <v>5.8207660913467401E-8</v>
      </c>
      <c r="AU946" s="80">
        <v>0</v>
      </c>
      <c r="AV946" s="80">
        <v>5.8207660913467401E-8</v>
      </c>
      <c r="AW946" s="80">
        <v>-4.07453626394271E-7</v>
      </c>
      <c r="AX946" s="80">
        <v>-2.1827872842550201E-7</v>
      </c>
      <c r="AY946" s="80">
        <v>-2.1827872842550201E-7</v>
      </c>
      <c r="AZ946" s="80">
        <v>-7.2759576141834206E-8</v>
      </c>
      <c r="BA946" s="80">
        <v>-2.1100277081131901E-6</v>
      </c>
    </row>
    <row r="947" spans="1:53">
      <c r="A947" s="151" t="s">
        <v>1066</v>
      </c>
    </row>
    <row r="948" spans="1:53">
      <c r="A948" s="151" t="s">
        <v>1067</v>
      </c>
    </row>
    <row r="949" spans="1:53">
      <c r="A949" s="151" t="s">
        <v>1068</v>
      </c>
      <c r="B949" s="80">
        <v>-4388870</v>
      </c>
      <c r="C949" s="80">
        <v>-4388870</v>
      </c>
      <c r="D949" s="80">
        <v>-4388870</v>
      </c>
      <c r="E949" s="80">
        <v>-4388870</v>
      </c>
      <c r="F949" s="80">
        <v>-4388870</v>
      </c>
      <c r="G949" s="80">
        <v>-4388870</v>
      </c>
      <c r="H949" s="80">
        <v>-4388870</v>
      </c>
      <c r="I949" s="80">
        <v>-4388870</v>
      </c>
      <c r="J949" s="80">
        <v>-4388870</v>
      </c>
      <c r="K949" s="80">
        <v>-4388870</v>
      </c>
      <c r="L949" s="80">
        <v>-4388870</v>
      </c>
      <c r="M949" s="80">
        <v>-4388870</v>
      </c>
      <c r="N949" s="80">
        <v>-52666440</v>
      </c>
      <c r="O949" s="80">
        <v>-5253169</v>
      </c>
      <c r="P949" s="80">
        <v>-5253169</v>
      </c>
      <c r="Q949" s="80">
        <v>-5253169</v>
      </c>
      <c r="R949" s="80">
        <v>-5253169</v>
      </c>
      <c r="S949" s="80">
        <v>-5253169</v>
      </c>
      <c r="T949" s="80">
        <v>-5253169</v>
      </c>
      <c r="U949" s="80">
        <v>-5253169</v>
      </c>
      <c r="V949" s="80">
        <v>-5253169</v>
      </c>
      <c r="W949" s="80">
        <v>-5253169</v>
      </c>
      <c r="X949" s="80">
        <v>-5253169</v>
      </c>
      <c r="Y949" s="80">
        <v>-5253169</v>
      </c>
      <c r="Z949" s="80">
        <v>-5253169</v>
      </c>
      <c r="AA949" s="80">
        <v>-63038028</v>
      </c>
      <c r="AB949" s="80">
        <v>-7932402</v>
      </c>
      <c r="AC949" s="80">
        <v>-7932402</v>
      </c>
      <c r="AD949" s="80">
        <v>-7932402</v>
      </c>
      <c r="AE949" s="80">
        <v>-7932402</v>
      </c>
      <c r="AF949" s="80">
        <v>-7932402</v>
      </c>
      <c r="AG949" s="80">
        <v>-7932402</v>
      </c>
      <c r="AH949" s="80">
        <v>-7932402</v>
      </c>
      <c r="AI949" s="80">
        <v>-7932402</v>
      </c>
      <c r="AJ949" s="80">
        <v>-7932402</v>
      </c>
      <c r="AK949" s="80">
        <v>-7932403</v>
      </c>
      <c r="AL949" s="80">
        <v>-7932403</v>
      </c>
      <c r="AM949" s="80">
        <v>-7932403</v>
      </c>
      <c r="AN949" s="80">
        <v>-95188827</v>
      </c>
      <c r="AO949" s="80">
        <v>-9706837</v>
      </c>
      <c r="AP949" s="80">
        <v>-9706837</v>
      </c>
      <c r="AQ949" s="80">
        <v>-9706837</v>
      </c>
      <c r="AR949" s="80">
        <v>-9706837</v>
      </c>
      <c r="AS949" s="80">
        <v>-9706837</v>
      </c>
      <c r="AT949" s="80">
        <v>-9706837</v>
      </c>
      <c r="AU949" s="80">
        <v>-9706837</v>
      </c>
      <c r="AV949" s="80">
        <v>-9706837</v>
      </c>
      <c r="AW949" s="80">
        <v>-9706836</v>
      </c>
      <c r="AX949" s="80">
        <v>-9706836</v>
      </c>
      <c r="AY949" s="80">
        <v>-9706836</v>
      </c>
      <c r="AZ949" s="80">
        <v>-9706836</v>
      </c>
      <c r="BA949" s="80">
        <v>-116482039.999999</v>
      </c>
    </row>
    <row r="950" spans="1:53" ht="10.8" thickBot="1">
      <c r="A950" s="152" t="s">
        <v>1069</v>
      </c>
    </row>
    <row r="951" spans="1:53">
      <c r="A951" s="151" t="s">
        <v>1070</v>
      </c>
      <c r="B951" s="80">
        <v>-128139704.38078099</v>
      </c>
      <c r="C951" s="80">
        <v>-133155515.92037199</v>
      </c>
      <c r="D951" s="80">
        <v>-106870291.052919</v>
      </c>
      <c r="E951" s="80">
        <v>-87795897.148552507</v>
      </c>
      <c r="F951" s="80">
        <v>-104469540.45215701</v>
      </c>
      <c r="G951" s="80">
        <v>-124242443.76390401</v>
      </c>
      <c r="H951" s="80">
        <v>-120427920.884167</v>
      </c>
      <c r="I951" s="80">
        <v>-107059660.51474001</v>
      </c>
      <c r="J951" s="80">
        <v>-118915289.52361999</v>
      </c>
      <c r="K951" s="80">
        <v>-110849073.740969</v>
      </c>
      <c r="L951" s="80">
        <v>-106018015.283011</v>
      </c>
      <c r="M951" s="80">
        <v>-137713315.94356301</v>
      </c>
      <c r="N951" s="80">
        <v>-1385656668.6087601</v>
      </c>
      <c r="O951" s="80">
        <v>-126915566.448502</v>
      </c>
      <c r="P951" s="80">
        <v>-100366325.607566</v>
      </c>
      <c r="Q951" s="80">
        <v>-82778146.256895795</v>
      </c>
      <c r="R951" s="80">
        <v>-78389349.949474201</v>
      </c>
      <c r="S951" s="80">
        <v>-102237831.36210901</v>
      </c>
      <c r="T951" s="80">
        <v>-120552106.228732</v>
      </c>
      <c r="U951" s="80">
        <v>-131405911.280854</v>
      </c>
      <c r="V951" s="80">
        <v>-134719912.27635401</v>
      </c>
      <c r="W951" s="80">
        <v>-115133931.61853901</v>
      </c>
      <c r="X951" s="80">
        <v>-102505543.157078</v>
      </c>
      <c r="Y951" s="80">
        <v>-84294792.819387406</v>
      </c>
      <c r="Z951" s="80">
        <v>-117989801.706126</v>
      </c>
      <c r="AA951" s="80">
        <v>-1297289218.7116201</v>
      </c>
      <c r="AB951" s="80">
        <v>-129445301.40641201</v>
      </c>
      <c r="AC951" s="80">
        <v>-102020119.908389</v>
      </c>
      <c r="AD951" s="80">
        <v>-82341477.180264205</v>
      </c>
      <c r="AE951" s="80">
        <v>-78643480.960959598</v>
      </c>
      <c r="AF951" s="80">
        <v>-103878624.112496</v>
      </c>
      <c r="AG951" s="80">
        <v>-123444582.707913</v>
      </c>
      <c r="AH951" s="80">
        <v>-134937195.719322</v>
      </c>
      <c r="AI951" s="80">
        <v>-141154004.01328799</v>
      </c>
      <c r="AJ951" s="80">
        <v>-120276740.129877</v>
      </c>
      <c r="AK951" s="80">
        <v>-108387374.800441</v>
      </c>
      <c r="AL951" s="80">
        <v>-88938279.022960097</v>
      </c>
      <c r="AM951" s="80">
        <v>-120600992.139964</v>
      </c>
      <c r="AN951" s="80">
        <v>-1334068172.1022899</v>
      </c>
      <c r="AO951" s="80">
        <v>-133042578.400885</v>
      </c>
      <c r="AP951" s="80">
        <v>-106175643.804635</v>
      </c>
      <c r="AQ951" s="80">
        <v>-87494516.986858502</v>
      </c>
      <c r="AR951" s="80">
        <v>-83533131.577012599</v>
      </c>
      <c r="AS951" s="80">
        <v>-106188783.935816</v>
      </c>
      <c r="AT951" s="80">
        <v>-125074569.414152</v>
      </c>
      <c r="AU951" s="80">
        <v>-135701343.43460301</v>
      </c>
      <c r="AV951" s="80">
        <v>-143313896.422815</v>
      </c>
      <c r="AW951" s="80">
        <v>-121580045.640223</v>
      </c>
      <c r="AX951" s="80">
        <v>-108485870.09279799</v>
      </c>
      <c r="AY951" s="80">
        <v>-82811505.175391495</v>
      </c>
      <c r="AZ951" s="80">
        <v>-120906686.209993</v>
      </c>
      <c r="BA951" s="80">
        <v>-1354308571.09518</v>
      </c>
    </row>
    <row r="952" spans="1:53">
      <c r="A952" s="151" t="s">
        <v>1071</v>
      </c>
      <c r="B952" s="80">
        <v>-629646.84760394902</v>
      </c>
      <c r="C952" s="80">
        <v>-386002.92051833402</v>
      </c>
      <c r="D952" s="80">
        <v>-409161.31784538599</v>
      </c>
      <c r="E952" s="80">
        <v>-431669.12717703503</v>
      </c>
      <c r="F952" s="80">
        <v>-453970.72370911698</v>
      </c>
      <c r="G952" s="80">
        <v>-475548.87893423298</v>
      </c>
      <c r="H952" s="80">
        <v>-497348.59376690502</v>
      </c>
      <c r="I952" s="80">
        <v>-517766.12873328797</v>
      </c>
      <c r="J952" s="80">
        <v>-539082.07158123597</v>
      </c>
      <c r="K952" s="80">
        <v>-367469.142248191</v>
      </c>
      <c r="L952" s="80">
        <v>-382530.85720435699</v>
      </c>
      <c r="M952" s="80">
        <v>-161548.96074721299</v>
      </c>
      <c r="N952" s="80">
        <v>-5251745.5700692497</v>
      </c>
      <c r="O952" s="80">
        <v>-165747.99787365401</v>
      </c>
      <c r="P952" s="80">
        <v>-171676.72019238601</v>
      </c>
      <c r="Q952" s="80">
        <v>-176681.904824992</v>
      </c>
      <c r="R952" s="80">
        <v>-181732.04937467899</v>
      </c>
      <c r="S952" s="80">
        <v>-186459.19055793001</v>
      </c>
      <c r="T952" s="80">
        <v>-191039.59711827699</v>
      </c>
      <c r="U952" s="80">
        <v>-196115.94614693301</v>
      </c>
      <c r="V952" s="80">
        <v>-201153.25668833099</v>
      </c>
      <c r="W952" s="80">
        <v>-206532.43743080701</v>
      </c>
      <c r="X952" s="80">
        <v>-211667.60756329601</v>
      </c>
      <c r="Y952" s="80">
        <v>-215837.38486479199</v>
      </c>
      <c r="Z952" s="80">
        <v>-33643.239406726301</v>
      </c>
      <c r="AA952" s="80">
        <v>-2138287.33204281</v>
      </c>
      <c r="AB952" s="80">
        <v>-34123.487734871</v>
      </c>
      <c r="AC952" s="80">
        <v>-40505.060553925403</v>
      </c>
      <c r="AD952" s="80">
        <v>-52269.287573822803</v>
      </c>
      <c r="AE952" s="80">
        <v>-64127.903262057</v>
      </c>
      <c r="AF952" s="80">
        <v>-76081.928462397307</v>
      </c>
      <c r="AG952" s="80">
        <v>-88132.397223583102</v>
      </c>
      <c r="AH952" s="80">
        <v>-100280.356992029</v>
      </c>
      <c r="AI952" s="80">
        <v>-112526.868807579</v>
      </c>
      <c r="AJ952" s="80">
        <v>-124873.00750235999</v>
      </c>
      <c r="AK952" s="80">
        <v>-137319.86190318799</v>
      </c>
      <c r="AL952" s="80">
        <v>-149868.53503674999</v>
      </c>
      <c r="AM952" s="80">
        <v>-162520.14433868899</v>
      </c>
      <c r="AN952" s="80">
        <v>-1142628.8393912499</v>
      </c>
      <c r="AO952" s="80">
        <v>-172296.31591302899</v>
      </c>
      <c r="AP952" s="80">
        <v>-185313.97451285401</v>
      </c>
      <c r="AQ952" s="80">
        <v>-32358.934880170302</v>
      </c>
      <c r="AR952" s="80">
        <v>-38282.608624829998</v>
      </c>
      <c r="AS952" s="80">
        <v>-44253.834543143799</v>
      </c>
      <c r="AT952" s="80">
        <v>-50273.127764053403</v>
      </c>
      <c r="AU952" s="80">
        <v>-56341.010090416399</v>
      </c>
      <c r="AV952" s="80">
        <v>-62458.010096514503</v>
      </c>
      <c r="AW952" s="80">
        <v>-68624.663227103694</v>
      </c>
      <c r="AX952" s="80">
        <v>-74841.511898255107</v>
      </c>
      <c r="AY952" s="80">
        <v>-81109.1055995426</v>
      </c>
      <c r="AZ952" s="80">
        <v>-87428.000998212199</v>
      </c>
      <c r="BA952" s="80">
        <v>-953581.09814812604</v>
      </c>
    </row>
    <row r="953" spans="1:53">
      <c r="A953" s="151" t="s">
        <v>1072</v>
      </c>
      <c r="B953" s="80">
        <v>30507871.2410958</v>
      </c>
      <c r="C953" s="80">
        <v>6429752.5630144998</v>
      </c>
      <c r="D953" s="80">
        <v>3558406.67424944</v>
      </c>
      <c r="E953" s="80">
        <v>6039018.5402004598</v>
      </c>
      <c r="F953" s="80">
        <v>16364421.277262701</v>
      </c>
      <c r="G953" s="80">
        <v>26128591.6130981</v>
      </c>
      <c r="H953" s="80">
        <v>25972195.006306902</v>
      </c>
      <c r="I953" s="80">
        <v>42551297.0127168</v>
      </c>
      <c r="J953" s="80">
        <v>22446556.636591598</v>
      </c>
      <c r="K953" s="80">
        <v>13301469.6413582</v>
      </c>
      <c r="L953" s="80">
        <v>1930491.9638252901</v>
      </c>
      <c r="M953" s="80">
        <v>12773740.396785799</v>
      </c>
      <c r="N953" s="80">
        <v>208003812.566506</v>
      </c>
      <c r="O953" s="80">
        <v>27855512.069664799</v>
      </c>
      <c r="P953" s="80">
        <v>3502611.4459245</v>
      </c>
      <c r="Q953" s="80">
        <v>-14409.7813125551</v>
      </c>
      <c r="R953" s="80">
        <v>4451494.9463367704</v>
      </c>
      <c r="S953" s="80">
        <v>13923827.865013599</v>
      </c>
      <c r="T953" s="80">
        <v>19408222.670366999</v>
      </c>
      <c r="U953" s="80">
        <v>22693790.469298199</v>
      </c>
      <c r="V953" s="80">
        <v>39069518.703573599</v>
      </c>
      <c r="W953" s="80">
        <v>16444537.4837588</v>
      </c>
      <c r="X953" s="80">
        <v>10215725.640765101</v>
      </c>
      <c r="Y953" s="80">
        <v>-1310623.6226009601</v>
      </c>
      <c r="Z953" s="80">
        <v>6533559.5535797104</v>
      </c>
      <c r="AA953" s="80">
        <v>162773767.444368</v>
      </c>
      <c r="AB953" s="80">
        <v>24065343.7850678</v>
      </c>
      <c r="AC953" s="80">
        <v>-285130.37081347202</v>
      </c>
      <c r="AD953" s="80">
        <v>-4036143.6409424702</v>
      </c>
      <c r="AE953" s="80">
        <v>614823.91669855802</v>
      </c>
      <c r="AF953" s="80">
        <v>10249984.1771446</v>
      </c>
      <c r="AG953" s="80">
        <v>16315532.3595303</v>
      </c>
      <c r="AH953" s="80">
        <v>19531645.725442201</v>
      </c>
      <c r="AI953" s="80">
        <v>35885186.830734402</v>
      </c>
      <c r="AJ953" s="80">
        <v>13147208.0596494</v>
      </c>
      <c r="AK953" s="80">
        <v>6865123.3124159398</v>
      </c>
      <c r="AL953" s="80">
        <v>-4961568.5527151404</v>
      </c>
      <c r="AM953" s="80">
        <v>3240907.0959226801</v>
      </c>
      <c r="AN953" s="80">
        <v>120632912.698135</v>
      </c>
      <c r="AO953" s="80">
        <v>20541338.756382499</v>
      </c>
      <c r="AP953" s="80">
        <v>-2893969.0493108202</v>
      </c>
      <c r="AQ953" s="80">
        <v>-6888804.9344858397</v>
      </c>
      <c r="AR953" s="80">
        <v>-2374240.0638274201</v>
      </c>
      <c r="AS953" s="80">
        <v>7538481.5005928101</v>
      </c>
      <c r="AT953" s="80">
        <v>13171354.8060026</v>
      </c>
      <c r="AU953" s="80">
        <v>16381386.476875801</v>
      </c>
      <c r="AV953" s="80">
        <v>32757786.744753301</v>
      </c>
      <c r="AW953" s="80">
        <v>10281352.4098763</v>
      </c>
      <c r="AX953" s="80">
        <v>3758987.9646669002</v>
      </c>
      <c r="AY953" s="80">
        <v>-8191633.8529568696</v>
      </c>
      <c r="AZ953" s="80">
        <v>267198.93121430499</v>
      </c>
      <c r="BA953" s="80">
        <v>84349239.689783797</v>
      </c>
    </row>
    <row r="954" spans="1:53">
      <c r="A954" s="151" t="s">
        <v>1073</v>
      </c>
      <c r="B954" s="80">
        <v>34943634.411445603</v>
      </c>
      <c r="C954" s="80">
        <v>34983573.478807896</v>
      </c>
      <c r="D954" s="80">
        <v>35261353.399158999</v>
      </c>
      <c r="E954" s="80">
        <v>34951937.347026497</v>
      </c>
      <c r="F954" s="80">
        <v>35029943.837343097</v>
      </c>
      <c r="G954" s="80">
        <v>35535912.585299201</v>
      </c>
      <c r="H954" s="80">
        <v>35227183.384308599</v>
      </c>
      <c r="I954" s="80">
        <v>36458758.6508926</v>
      </c>
      <c r="J954" s="80">
        <v>36102521.534563497</v>
      </c>
      <c r="K954" s="80">
        <v>35964345.566956103</v>
      </c>
      <c r="L954" s="80">
        <v>35949416.878665902</v>
      </c>
      <c r="M954" s="80">
        <v>36489488.111161403</v>
      </c>
      <c r="N954" s="80">
        <v>426898069.18562901</v>
      </c>
      <c r="O954" s="80">
        <v>36045046.105725102</v>
      </c>
      <c r="P954" s="80">
        <v>36062811.779148199</v>
      </c>
      <c r="Q954" s="80">
        <v>36592680.609669998</v>
      </c>
      <c r="R954" s="80">
        <v>36649981.781809099</v>
      </c>
      <c r="S954" s="80">
        <v>36898021.756124899</v>
      </c>
      <c r="T954" s="80">
        <v>39006052.075201198</v>
      </c>
      <c r="U954" s="80">
        <v>38930048.5309873</v>
      </c>
      <c r="V954" s="80">
        <v>38921766.503898896</v>
      </c>
      <c r="W954" s="80">
        <v>39219667.234951898</v>
      </c>
      <c r="X954" s="80">
        <v>38908395.268006802</v>
      </c>
      <c r="Y954" s="80">
        <v>38906228.548799999</v>
      </c>
      <c r="Z954" s="80">
        <v>39584432.939863399</v>
      </c>
      <c r="AA954" s="80">
        <v>455725133.13418698</v>
      </c>
      <c r="AB954" s="80">
        <v>39515994.127700903</v>
      </c>
      <c r="AC954" s="80">
        <v>39551205.647973798</v>
      </c>
      <c r="AD954" s="80">
        <v>39977591.432555303</v>
      </c>
      <c r="AE954" s="80">
        <v>39848838.095407397</v>
      </c>
      <c r="AF954" s="80">
        <v>39947209.510950796</v>
      </c>
      <c r="AG954" s="80">
        <v>41881684.260517597</v>
      </c>
      <c r="AH954" s="80">
        <v>41762733.625661097</v>
      </c>
      <c r="AI954" s="80">
        <v>41745175.624327697</v>
      </c>
      <c r="AJ954" s="80">
        <v>42033872.963580698</v>
      </c>
      <c r="AK954" s="80">
        <v>41712385.399690703</v>
      </c>
      <c r="AL954" s="80">
        <v>41698384.887835301</v>
      </c>
      <c r="AM954" s="80">
        <v>42242627.1097138</v>
      </c>
      <c r="AN954" s="80">
        <v>491917702.68591499</v>
      </c>
      <c r="AO954" s="80">
        <v>42227287.426522598</v>
      </c>
      <c r="AP954" s="80">
        <v>42216837.622217998</v>
      </c>
      <c r="AQ954" s="80">
        <v>42809318.819609404</v>
      </c>
      <c r="AR954" s="80">
        <v>42686485.177063599</v>
      </c>
      <c r="AS954" s="80">
        <v>42779489.003114998</v>
      </c>
      <c r="AT954" s="80">
        <v>45730925.142243899</v>
      </c>
      <c r="AU954" s="80">
        <v>45330102.675360397</v>
      </c>
      <c r="AV954" s="80">
        <v>45318424.107311398</v>
      </c>
      <c r="AW954" s="80">
        <v>45613108.705713399</v>
      </c>
      <c r="AX954" s="80">
        <v>45297644.126672201</v>
      </c>
      <c r="AY954" s="80">
        <v>45289629.377121903</v>
      </c>
      <c r="AZ954" s="80">
        <v>45847989.197196499</v>
      </c>
      <c r="BA954" s="80">
        <v>531147241.38014799</v>
      </c>
    </row>
    <row r="955" spans="1:53">
      <c r="A955" s="151" t="s">
        <v>1074</v>
      </c>
      <c r="B955" s="80">
        <v>-1628536.39234651</v>
      </c>
      <c r="C955" s="80">
        <v>-1000630.1662231</v>
      </c>
      <c r="D955" s="80">
        <v>-1063065.7737821799</v>
      </c>
      <c r="E955" s="80">
        <v>-1124084.9225818799</v>
      </c>
      <c r="F955" s="80">
        <v>-1184836.8315369</v>
      </c>
      <c r="G955" s="80">
        <v>-1243965.76444549</v>
      </c>
      <c r="H955" s="80">
        <v>-1303937.35334939</v>
      </c>
      <c r="I955" s="80">
        <v>-1360542.25622231</v>
      </c>
      <c r="J955" s="80">
        <v>-1419762.99795754</v>
      </c>
      <c r="K955" s="80">
        <v>-969983.63380643597</v>
      </c>
      <c r="L955" s="80">
        <v>-1012028.09912474</v>
      </c>
      <c r="M955" s="80">
        <v>-428363.86857025803</v>
      </c>
      <c r="N955" s="80">
        <v>-13739738.059946701</v>
      </c>
      <c r="O955" s="80">
        <v>-428695.30360231898</v>
      </c>
      <c r="P955" s="80">
        <v>-445035.24696670199</v>
      </c>
      <c r="Q955" s="80">
        <v>-459047.51420579402</v>
      </c>
      <c r="R955" s="80">
        <v>-473238.05153247598</v>
      </c>
      <c r="S955" s="80">
        <v>-486647.497324411</v>
      </c>
      <c r="T955" s="80">
        <v>-499731.424036148</v>
      </c>
      <c r="U955" s="80">
        <v>-514172.37521796598</v>
      </c>
      <c r="V955" s="80">
        <v>-528573.59822041704</v>
      </c>
      <c r="W955" s="80">
        <v>-543937.793520284</v>
      </c>
      <c r="X955" s="80">
        <v>-558724.77859566896</v>
      </c>
      <c r="Y955" s="80">
        <v>-571021.90375214396</v>
      </c>
      <c r="Z955" s="80">
        <v>-89208.547779216897</v>
      </c>
      <c r="AA955" s="80">
        <v>-5598034.0347535498</v>
      </c>
      <c r="AB955" s="80">
        <v>-88257.952567376298</v>
      </c>
      <c r="AC955" s="80">
        <v>-105000.722327504</v>
      </c>
      <c r="AD955" s="80">
        <v>-135803.870542588</v>
      </c>
      <c r="AE955" s="80">
        <v>-166991.81070715</v>
      </c>
      <c r="AF955" s="80">
        <v>-198569.34896613299</v>
      </c>
      <c r="AG955" s="80">
        <v>-230541.35913505199</v>
      </c>
      <c r="AH955" s="80">
        <v>-262912.78376551101</v>
      </c>
      <c r="AI955" s="80">
        <v>-295688.63522928703</v>
      </c>
      <c r="AJ955" s="80">
        <v>-328873.99682111002</v>
      </c>
      <c r="AK955" s="80">
        <v>-362474.02388059499</v>
      </c>
      <c r="AL955" s="80">
        <v>-396493.94493376999</v>
      </c>
      <c r="AM955" s="80">
        <v>-430939.06285446999</v>
      </c>
      <c r="AN955" s="80">
        <v>-3002547.5117305499</v>
      </c>
      <c r="AO955" s="80">
        <v>-445632.05835041997</v>
      </c>
      <c r="AP955" s="80">
        <v>-480386.91746492498</v>
      </c>
      <c r="AQ955" s="80">
        <v>-84073.627312331999</v>
      </c>
      <c r="AR955" s="80">
        <v>-99689.554899825598</v>
      </c>
      <c r="AS955" s="80">
        <v>-115499.899806432</v>
      </c>
      <c r="AT955" s="80">
        <v>-131507.09123788201</v>
      </c>
      <c r="AU955" s="80">
        <v>-147713.59264516199</v>
      </c>
      <c r="AV955" s="80">
        <v>-164121.902264567</v>
      </c>
      <c r="AW955" s="80">
        <v>-180734.553667042</v>
      </c>
      <c r="AX955" s="80">
        <v>-197554.116317081</v>
      </c>
      <c r="AY955" s="80">
        <v>-214583.19614138</v>
      </c>
      <c r="AZ955" s="80">
        <v>-231824.43610739501</v>
      </c>
      <c r="BA955" s="80">
        <v>-2493320.9462144398</v>
      </c>
    </row>
    <row r="956" spans="1:53">
      <c r="A956" s="151" t="s">
        <v>1075</v>
      </c>
      <c r="B956" s="80">
        <v>-93545217.209099799</v>
      </c>
      <c r="C956" s="80">
        <v>-98480527.217570707</v>
      </c>
      <c r="D956" s="80">
        <v>-71915939.403188795</v>
      </c>
      <c r="E956" s="80">
        <v>-53149655.922047898</v>
      </c>
      <c r="F956" s="80">
        <v>-69743976.479457006</v>
      </c>
      <c r="G956" s="80">
        <v>-89009429.697313994</v>
      </c>
      <c r="H956" s="80">
        <v>-85502751.4230721</v>
      </c>
      <c r="I956" s="80">
        <v>-70900648.651019499</v>
      </c>
      <c r="J956" s="80">
        <v>-83111569.994911402</v>
      </c>
      <c r="K956" s="80">
        <v>-75182577.778487802</v>
      </c>
      <c r="L956" s="80">
        <v>-70364750.125882998</v>
      </c>
      <c r="M956" s="80">
        <v>-101518802.04589701</v>
      </c>
      <c r="N956" s="80">
        <v>-962425845.94794905</v>
      </c>
      <c r="O956" s="80">
        <v>-87552812.434438094</v>
      </c>
      <c r="P956" s="80">
        <v>-64951439.151990399</v>
      </c>
      <c r="Q956" s="80">
        <v>-46824669.656323798</v>
      </c>
      <c r="R956" s="80">
        <v>-42376680.831411302</v>
      </c>
      <c r="S956" s="80">
        <v>-65647015.558660403</v>
      </c>
      <c r="T956" s="80">
        <v>-81835017.7121474</v>
      </c>
      <c r="U956" s="80">
        <v>-92944265.537144393</v>
      </c>
      <c r="V956" s="80">
        <v>-96089863.295005798</v>
      </c>
      <c r="W956" s="80">
        <v>-76522304.130105898</v>
      </c>
      <c r="X956" s="80">
        <v>-64204147.908177197</v>
      </c>
      <c r="Y956" s="80">
        <v>-46003460.847358301</v>
      </c>
      <c r="Z956" s="80">
        <v>-79008687.991929397</v>
      </c>
      <c r="AA956" s="80">
        <v>-843960365.05469298</v>
      </c>
      <c r="AB956" s="80">
        <v>-86517181.866681397</v>
      </c>
      <c r="AC956" s="80">
        <v>-63022344.151712999</v>
      </c>
      <c r="AD956" s="80">
        <v>-42908521.148835398</v>
      </c>
      <c r="AE956" s="80">
        <v>-39337315.440400198</v>
      </c>
      <c r="AF956" s="80">
        <v>-64143904.4370749</v>
      </c>
      <c r="AG956" s="80">
        <v>-81757075.905349404</v>
      </c>
      <c r="AH956" s="80">
        <v>-93548008.776605695</v>
      </c>
      <c r="AI956" s="80">
        <v>-99605612.220890597</v>
      </c>
      <c r="AJ956" s="80">
        <v>-78755903.265539795</v>
      </c>
      <c r="AK956" s="80">
        <v>-67186914.854515806</v>
      </c>
      <c r="AL956" s="80">
        <v>-47759638.765194498</v>
      </c>
      <c r="AM956" s="80">
        <v>-78866464.483224407</v>
      </c>
      <c r="AN956" s="80">
        <v>-843408885.31602502</v>
      </c>
      <c r="AO956" s="80">
        <v>-87339169.759040102</v>
      </c>
      <c r="AP956" s="80">
        <v>-64448151.860495701</v>
      </c>
      <c r="AQ956" s="80">
        <v>-45165674.612081997</v>
      </c>
      <c r="AR956" s="80">
        <v>-41325091.204181001</v>
      </c>
      <c r="AS956" s="80">
        <v>-63557474.179358602</v>
      </c>
      <c r="AT956" s="80">
        <v>-79473449.902635798</v>
      </c>
      <c r="AU956" s="80">
        <v>-90680354.254458696</v>
      </c>
      <c r="AV956" s="80">
        <v>-98127733.630092502</v>
      </c>
      <c r="AW956" s="80">
        <v>-76415389.977170393</v>
      </c>
      <c r="AX956" s="80">
        <v>-63635507.701114103</v>
      </c>
      <c r="AY956" s="80">
        <v>-37976886.936559103</v>
      </c>
      <c r="AZ956" s="80">
        <v>-75502008.490399003</v>
      </c>
      <c r="BA956" s="80">
        <v>-823646892.50758696</v>
      </c>
    </row>
    <row r="957" spans="1:53">
      <c r="A957" s="151" t="s">
        <v>1076</v>
      </c>
    </row>
    <row r="958" spans="1:53" ht="10.8" thickBot="1">
      <c r="A958" s="154" t="s">
        <v>1077</v>
      </c>
    </row>
    <row r="959" spans="1:53">
      <c r="A959" s="151" t="s">
        <v>1078</v>
      </c>
      <c r="B959" s="80">
        <v>-725904988.50884104</v>
      </c>
      <c r="C959" s="80">
        <v>-498444904.458974</v>
      </c>
      <c r="D959" s="80">
        <v>-502081191.41423601</v>
      </c>
      <c r="E959" s="80">
        <v>-497856452.95406002</v>
      </c>
      <c r="F959" s="80">
        <v>-590979465.80990899</v>
      </c>
      <c r="G959" s="80">
        <v>-632127851.44417298</v>
      </c>
      <c r="H959" s="80">
        <v>-661504003.59287596</v>
      </c>
      <c r="I959" s="80">
        <v>-813067577.48260701</v>
      </c>
      <c r="J959" s="80">
        <v>-618059375.82939398</v>
      </c>
      <c r="K959" s="80">
        <v>-546529717.93541706</v>
      </c>
      <c r="L959" s="80">
        <v>-444138356.91099298</v>
      </c>
      <c r="M959" s="80">
        <v>-489714292.22711802</v>
      </c>
      <c r="N959" s="80">
        <v>-7020408178.5685997</v>
      </c>
      <c r="O959" s="80">
        <v>-593843490.62915206</v>
      </c>
      <c r="P959" s="80">
        <v>-388358983.856682</v>
      </c>
      <c r="Q959" s="80">
        <v>-395887698.237288</v>
      </c>
      <c r="R959" s="80">
        <v>-424939914.04979903</v>
      </c>
      <c r="S959" s="80">
        <v>-507121731.90654099</v>
      </c>
      <c r="T959" s="80">
        <v>-543657461.15222704</v>
      </c>
      <c r="U959" s="80">
        <v>-570964265.435269</v>
      </c>
      <c r="V959" s="80">
        <v>-699000624.96647704</v>
      </c>
      <c r="W959" s="80">
        <v>-533337177.016361</v>
      </c>
      <c r="X959" s="80">
        <v>-467651793.93893403</v>
      </c>
      <c r="Y959" s="80">
        <v>-380366858.56311202</v>
      </c>
      <c r="Z959" s="80">
        <v>-426602344.797526</v>
      </c>
      <c r="AA959" s="80">
        <v>-5931732344.5493698</v>
      </c>
      <c r="AB959" s="80">
        <v>-589445510.08153105</v>
      </c>
      <c r="AC959" s="80">
        <v>-386790370.77068001</v>
      </c>
      <c r="AD959" s="80">
        <v>-391922849.10092402</v>
      </c>
      <c r="AE959" s="80">
        <v>-420653859.77011597</v>
      </c>
      <c r="AF959" s="80">
        <v>-502647930.71104503</v>
      </c>
      <c r="AG959" s="80">
        <v>-542276420.28991103</v>
      </c>
      <c r="AH959" s="80">
        <v>-569256331.29939103</v>
      </c>
      <c r="AI959" s="80">
        <v>-696004092.78357697</v>
      </c>
      <c r="AJ959" s="80">
        <v>-531991655.704983</v>
      </c>
      <c r="AK959" s="80">
        <v>-467553303.28302002</v>
      </c>
      <c r="AL959" s="80">
        <v>-378556065.79829901</v>
      </c>
      <c r="AM959" s="80">
        <v>-426253141.46483999</v>
      </c>
      <c r="AN959" s="80">
        <v>-5903351531.05832</v>
      </c>
      <c r="AO959" s="80">
        <v>-588526953.44404602</v>
      </c>
      <c r="AP959" s="80">
        <v>-386406232.751791</v>
      </c>
      <c r="AQ959" s="80">
        <v>-390147871.66283399</v>
      </c>
      <c r="AR959" s="80">
        <v>-418840462.977705</v>
      </c>
      <c r="AS959" s="80">
        <v>-502097203.82126302</v>
      </c>
      <c r="AT959" s="80">
        <v>-541116418.94384003</v>
      </c>
      <c r="AU959" s="80">
        <v>-568375792.18114901</v>
      </c>
      <c r="AV959" s="80">
        <v>-694596374.65456605</v>
      </c>
      <c r="AW959" s="80">
        <v>-531862210.10028303</v>
      </c>
      <c r="AX959" s="80">
        <v>-467464694.381064</v>
      </c>
      <c r="AY959" s="80">
        <v>-378905709.14370501</v>
      </c>
      <c r="AZ959" s="80">
        <v>-427397537.89913899</v>
      </c>
      <c r="BA959" s="80">
        <v>-5895737461.9613895</v>
      </c>
    </row>
    <row r="960" spans="1:53">
      <c r="A960" s="151" t="s">
        <v>1079</v>
      </c>
      <c r="B960" s="80">
        <v>-718858479.91008997</v>
      </c>
      <c r="C960" s="80">
        <v>-490168442.92889601</v>
      </c>
      <c r="D960" s="80">
        <v>-493805742.45939898</v>
      </c>
      <c r="E960" s="80">
        <v>-490309046.567873</v>
      </c>
      <c r="F960" s="80">
        <v>-585244391.87511802</v>
      </c>
      <c r="G960" s="80">
        <v>-628049768.60518301</v>
      </c>
      <c r="H960" s="80">
        <v>-658511399.94852805</v>
      </c>
      <c r="I960" s="80">
        <v>-809798586.35253704</v>
      </c>
      <c r="J960" s="80">
        <v>-613602376.27386105</v>
      </c>
      <c r="K960" s="80">
        <v>-540044525.66034901</v>
      </c>
      <c r="L960" s="80">
        <v>-435661147.55466199</v>
      </c>
      <c r="M960" s="80">
        <v>-481099568.74485803</v>
      </c>
      <c r="N960" s="80">
        <v>-6945153476.8813496</v>
      </c>
      <c r="O960" s="80">
        <v>-588235433.83605099</v>
      </c>
      <c r="P960" s="80">
        <v>-382739462.27358103</v>
      </c>
      <c r="Q960" s="80">
        <v>-390253076.05418801</v>
      </c>
      <c r="R960" s="80">
        <v>-419308052.79669797</v>
      </c>
      <c r="S960" s="80">
        <v>-501477882.20344001</v>
      </c>
      <c r="T960" s="80">
        <v>-537985153.37912595</v>
      </c>
      <c r="U960" s="80">
        <v>-565244445.36993003</v>
      </c>
      <c r="V960" s="80">
        <v>-693285518.05613804</v>
      </c>
      <c r="W960" s="80">
        <v>-527633270.04602301</v>
      </c>
      <c r="X960" s="80">
        <v>-461949539.328596</v>
      </c>
      <c r="Y960" s="80">
        <v>-374693534.27277398</v>
      </c>
      <c r="Z960" s="80">
        <v>-415434322.32407701</v>
      </c>
      <c r="AA960" s="80">
        <v>-5858239689.9406204</v>
      </c>
      <c r="AB960" s="80">
        <v>-583764885.169155</v>
      </c>
      <c r="AC960" s="80">
        <v>-381101456.89830399</v>
      </c>
      <c r="AD960" s="80">
        <v>-386219758.158548</v>
      </c>
      <c r="AE960" s="80">
        <v>-414953845.24773997</v>
      </c>
      <c r="AF960" s="80">
        <v>-496936845.48866898</v>
      </c>
      <c r="AG960" s="80">
        <v>-536538518.76753598</v>
      </c>
      <c r="AH960" s="80">
        <v>-563474368.27721703</v>
      </c>
      <c r="AI960" s="80">
        <v>-690224695.22140396</v>
      </c>
      <c r="AJ960" s="80">
        <v>-526221104.242809</v>
      </c>
      <c r="AK960" s="80">
        <v>-461784611.76084602</v>
      </c>
      <c r="AL960" s="80">
        <v>-372817969.27612501</v>
      </c>
      <c r="AM960" s="80">
        <v>-414493533.63730103</v>
      </c>
      <c r="AN960" s="80">
        <v>-5828531592.1456604</v>
      </c>
      <c r="AO960" s="80">
        <v>-582760490.18171704</v>
      </c>
      <c r="AP960" s="80">
        <v>-380629940.44946301</v>
      </c>
      <c r="AQ960" s="80">
        <v>-384358183.11050498</v>
      </c>
      <c r="AR960" s="80">
        <v>-413053992.20537603</v>
      </c>
      <c r="AS960" s="80">
        <v>-496300437.17893398</v>
      </c>
      <c r="AT960" s="80">
        <v>-535294344.85151201</v>
      </c>
      <c r="AU960" s="80">
        <v>-562501781.46399498</v>
      </c>
      <c r="AV960" s="80">
        <v>-688725003.86741197</v>
      </c>
      <c r="AW960" s="80">
        <v>-526000703.55312902</v>
      </c>
      <c r="AX960" s="80">
        <v>-461605168.13391</v>
      </c>
      <c r="AY960" s="80">
        <v>-373074973.81655103</v>
      </c>
      <c r="AZ960" s="80">
        <v>-415064719.861866</v>
      </c>
      <c r="BA960" s="80">
        <v>-5819369738.6743698</v>
      </c>
    </row>
    <row r="961" spans="1:53">
      <c r="A961" s="151" t="s">
        <v>1080</v>
      </c>
      <c r="B961" s="80">
        <v>7046508.5987507999</v>
      </c>
      <c r="C961" s="80">
        <v>8276461.5300777303</v>
      </c>
      <c r="D961" s="80">
        <v>8275448.9548361097</v>
      </c>
      <c r="E961" s="80">
        <v>7547406.3861870598</v>
      </c>
      <c r="F961" s="80">
        <v>5735073.9347906699</v>
      </c>
      <c r="G961" s="80">
        <v>4078082.8389899102</v>
      </c>
      <c r="H961" s="80">
        <v>2992603.64434763</v>
      </c>
      <c r="I961" s="80">
        <v>3268991.1300704102</v>
      </c>
      <c r="J961" s="80">
        <v>4456999.5555330496</v>
      </c>
      <c r="K961" s="80">
        <v>6485192.2750684898</v>
      </c>
      <c r="L961" s="80">
        <v>8477209.3563310299</v>
      </c>
      <c r="M961" s="80">
        <v>8614723.4822600707</v>
      </c>
      <c r="N961" s="80">
        <v>75254701.687243</v>
      </c>
      <c r="O961" s="80">
        <v>5608056.7931010099</v>
      </c>
      <c r="P961" s="80">
        <v>5619521.5831006598</v>
      </c>
      <c r="Q961" s="80">
        <v>5634622.1831006696</v>
      </c>
      <c r="R961" s="80">
        <v>5631861.2531006802</v>
      </c>
      <c r="S961" s="80">
        <v>5643849.70310074</v>
      </c>
      <c r="T961" s="80">
        <v>5672307.7731006704</v>
      </c>
      <c r="U961" s="80">
        <v>5719820.0653385101</v>
      </c>
      <c r="V961" s="80">
        <v>5715106.9103384996</v>
      </c>
      <c r="W961" s="80">
        <v>5703906.97033819</v>
      </c>
      <c r="X961" s="80">
        <v>5702254.6103382995</v>
      </c>
      <c r="Y961" s="80">
        <v>5673324.2903382601</v>
      </c>
      <c r="Z961" s="80">
        <v>11168022.4734498</v>
      </c>
      <c r="AA961" s="80">
        <v>73492654.608746096</v>
      </c>
      <c r="AB961" s="80">
        <v>5680624.9123759298</v>
      </c>
      <c r="AC961" s="80">
        <v>5688913.8723757304</v>
      </c>
      <c r="AD961" s="80">
        <v>5703090.9423756497</v>
      </c>
      <c r="AE961" s="80">
        <v>5700014.5223757103</v>
      </c>
      <c r="AF961" s="80">
        <v>5711085.2223757496</v>
      </c>
      <c r="AG961" s="80">
        <v>5737901.5223755203</v>
      </c>
      <c r="AH961" s="80">
        <v>5781963.0221737297</v>
      </c>
      <c r="AI961" s="80">
        <v>5779397.5621736599</v>
      </c>
      <c r="AJ961" s="80">
        <v>5770551.4621735699</v>
      </c>
      <c r="AK961" s="80">
        <v>5768691.5221735202</v>
      </c>
      <c r="AL961" s="80">
        <v>5738096.5221734904</v>
      </c>
      <c r="AM961" s="80">
        <v>11759607.8275395</v>
      </c>
      <c r="AN961" s="80">
        <v>74819938.912661806</v>
      </c>
      <c r="AO961" s="80">
        <v>5766463.2623289898</v>
      </c>
      <c r="AP961" s="80">
        <v>5776292.3023288604</v>
      </c>
      <c r="AQ961" s="80">
        <v>5789688.5523289004</v>
      </c>
      <c r="AR961" s="80">
        <v>5786470.7723288396</v>
      </c>
      <c r="AS961" s="80">
        <v>5796766.6423288696</v>
      </c>
      <c r="AT961" s="80">
        <v>5822074.0923287803</v>
      </c>
      <c r="AU961" s="80">
        <v>5874010.7171540102</v>
      </c>
      <c r="AV961" s="80">
        <v>5871370.78715418</v>
      </c>
      <c r="AW961" s="80">
        <v>5861506.54715381</v>
      </c>
      <c r="AX961" s="80">
        <v>5859526.2471539304</v>
      </c>
      <c r="AY961" s="80">
        <v>5830735.3271539304</v>
      </c>
      <c r="AZ961" s="80">
        <v>12332818.037272699</v>
      </c>
      <c r="BA961" s="80">
        <v>76367723.2870159</v>
      </c>
    </row>
    <row r="962" spans="1:53">
      <c r="A962" s="151" t="s">
        <v>1081</v>
      </c>
      <c r="B962" s="80">
        <v>-5699788.2964362102</v>
      </c>
      <c r="C962" s="80">
        <v>-5711981.6864362098</v>
      </c>
      <c r="D962" s="80">
        <v>-5727899.5464361999</v>
      </c>
      <c r="E962" s="80">
        <v>-5725322.09643621</v>
      </c>
      <c r="F962" s="80">
        <v>-5738090.2464362001</v>
      </c>
      <c r="G962" s="80">
        <v>-5768050.4864362096</v>
      </c>
      <c r="H962" s="80">
        <v>-5797078.5364362104</v>
      </c>
      <c r="I962" s="80">
        <v>-5794770.2964362102</v>
      </c>
      <c r="J962" s="80">
        <v>-5785648.63643621</v>
      </c>
      <c r="K962" s="80">
        <v>-5784153.3164362097</v>
      </c>
      <c r="L962" s="80">
        <v>-5755172.5464362102</v>
      </c>
      <c r="M962" s="80">
        <v>-5741900.3664362002</v>
      </c>
      <c r="N962" s="80">
        <v>-69029856.057234496</v>
      </c>
      <c r="O962" s="80">
        <v>-5500056.7931007501</v>
      </c>
      <c r="P962" s="80">
        <v>-5511521.5831007501</v>
      </c>
      <c r="Q962" s="80">
        <v>-5526622.1831007497</v>
      </c>
      <c r="R962" s="80">
        <v>-5523861.25310075</v>
      </c>
      <c r="S962" s="80">
        <v>-5535849.7031007502</v>
      </c>
      <c r="T962" s="80">
        <v>-5564307.7731007496</v>
      </c>
      <c r="U962" s="80">
        <v>-5611820.0653382502</v>
      </c>
      <c r="V962" s="80">
        <v>-5607106.91033825</v>
      </c>
      <c r="W962" s="80">
        <v>-5595906.9703382496</v>
      </c>
      <c r="X962" s="80">
        <v>-5594254.6103382502</v>
      </c>
      <c r="Y962" s="80">
        <v>-5565324.2903382499</v>
      </c>
      <c r="Z962" s="80">
        <v>-5551472.45033825</v>
      </c>
      <c r="AA962" s="80">
        <v>-66688104.585633896</v>
      </c>
      <c r="AB962" s="80">
        <v>-5572624.9123756699</v>
      </c>
      <c r="AC962" s="80">
        <v>-5580913.8723756699</v>
      </c>
      <c r="AD962" s="80">
        <v>-5595090.9423756702</v>
      </c>
      <c r="AE962" s="80">
        <v>-5592014.5223756703</v>
      </c>
      <c r="AF962" s="80">
        <v>-5603085.2223756704</v>
      </c>
      <c r="AG962" s="80">
        <v>-5629901.52237566</v>
      </c>
      <c r="AH962" s="80">
        <v>-5673963.02217355</v>
      </c>
      <c r="AI962" s="80">
        <v>-5671397.5621735603</v>
      </c>
      <c r="AJ962" s="80">
        <v>-5662551.4621735597</v>
      </c>
      <c r="AK962" s="80">
        <v>-5660691.5221735602</v>
      </c>
      <c r="AL962" s="80">
        <v>-5630096.52217355</v>
      </c>
      <c r="AM962" s="80">
        <v>-5615772.9121735599</v>
      </c>
      <c r="AN962" s="80">
        <v>-67488103.997295305</v>
      </c>
      <c r="AO962" s="80">
        <v>-5658463.2623289097</v>
      </c>
      <c r="AP962" s="80">
        <v>-5668292.3023289097</v>
      </c>
      <c r="AQ962" s="80">
        <v>-5681688.5523289097</v>
      </c>
      <c r="AR962" s="80">
        <v>-5678470.7723289104</v>
      </c>
      <c r="AS962" s="80">
        <v>-5688766.6423289096</v>
      </c>
      <c r="AT962" s="80">
        <v>-5714074.0923289098</v>
      </c>
      <c r="AU962" s="80">
        <v>-5766010.7171539096</v>
      </c>
      <c r="AV962" s="80">
        <v>-5763370.7871539099</v>
      </c>
      <c r="AW962" s="80">
        <v>-5753506.5471539097</v>
      </c>
      <c r="AX962" s="80">
        <v>-5751526.2471539099</v>
      </c>
      <c r="AY962" s="80">
        <v>-5722735.32715391</v>
      </c>
      <c r="AZ962" s="80">
        <v>-5708001.9171539098</v>
      </c>
      <c r="BA962" s="80">
        <v>-68554907.166896895</v>
      </c>
    </row>
    <row r="963" spans="1:53">
      <c r="A963" s="151" t="s">
        <v>1082</v>
      </c>
      <c r="B963" s="80">
        <v>0</v>
      </c>
      <c r="C963" s="80">
        <v>0</v>
      </c>
      <c r="D963" s="80">
        <v>0</v>
      </c>
      <c r="E963" s="80">
        <v>0</v>
      </c>
      <c r="F963" s="80">
        <v>0</v>
      </c>
      <c r="G963" s="80">
        <v>0</v>
      </c>
      <c r="H963" s="80">
        <v>0</v>
      </c>
      <c r="I963" s="80">
        <v>0</v>
      </c>
      <c r="J963" s="80">
        <v>0</v>
      </c>
      <c r="K963" s="80">
        <v>0</v>
      </c>
      <c r="L963" s="80">
        <v>0</v>
      </c>
      <c r="M963" s="80">
        <v>0</v>
      </c>
      <c r="N963" s="80">
        <v>0</v>
      </c>
      <c r="O963" s="80">
        <v>0</v>
      </c>
      <c r="P963" s="80">
        <v>0</v>
      </c>
      <c r="Q963" s="80">
        <v>0</v>
      </c>
      <c r="R963" s="80">
        <v>0</v>
      </c>
      <c r="S963" s="80">
        <v>0</v>
      </c>
      <c r="T963" s="80">
        <v>0</v>
      </c>
      <c r="U963" s="80">
        <v>0</v>
      </c>
      <c r="V963" s="80">
        <v>0</v>
      </c>
      <c r="W963" s="80">
        <v>0</v>
      </c>
      <c r="X963" s="80">
        <v>0</v>
      </c>
      <c r="Y963" s="80">
        <v>0</v>
      </c>
      <c r="Z963" s="80">
        <v>0</v>
      </c>
      <c r="AA963" s="80">
        <v>0</v>
      </c>
      <c r="AB963" s="80">
        <v>0</v>
      </c>
      <c r="AC963" s="80">
        <v>0</v>
      </c>
      <c r="AD963" s="80">
        <v>0</v>
      </c>
      <c r="AE963" s="80">
        <v>0</v>
      </c>
      <c r="AF963" s="80">
        <v>0</v>
      </c>
      <c r="AG963" s="80">
        <v>0</v>
      </c>
      <c r="AH963" s="80">
        <v>0</v>
      </c>
      <c r="AI963" s="80">
        <v>0</v>
      </c>
      <c r="AJ963" s="80">
        <v>0</v>
      </c>
      <c r="AK963" s="80">
        <v>0</v>
      </c>
      <c r="AL963" s="80">
        <v>0</v>
      </c>
      <c r="AM963" s="80">
        <v>0</v>
      </c>
      <c r="AN963" s="80">
        <v>0</v>
      </c>
      <c r="AO963" s="80">
        <v>0</v>
      </c>
      <c r="AP963" s="80">
        <v>0</v>
      </c>
      <c r="AQ963" s="80">
        <v>0</v>
      </c>
      <c r="AR963" s="80">
        <v>0</v>
      </c>
      <c r="AS963" s="80">
        <v>0</v>
      </c>
      <c r="AT963" s="80">
        <v>0</v>
      </c>
      <c r="AU963" s="80">
        <v>0</v>
      </c>
      <c r="AV963" s="80">
        <v>0</v>
      </c>
      <c r="AW963" s="80">
        <v>0</v>
      </c>
      <c r="AX963" s="80">
        <v>0</v>
      </c>
      <c r="AY963" s="80">
        <v>0</v>
      </c>
      <c r="AZ963" s="80">
        <v>0</v>
      </c>
      <c r="BA963" s="80">
        <v>0</v>
      </c>
    </row>
    <row r="964" spans="1:53">
      <c r="A964" s="151" t="s">
        <v>1083</v>
      </c>
      <c r="B964" s="80">
        <v>-1238720.3023143699</v>
      </c>
      <c r="C964" s="80">
        <v>-2456479.8436416099</v>
      </c>
      <c r="D964" s="80">
        <v>-2439549.4083999898</v>
      </c>
      <c r="E964" s="80">
        <v>-1714084.2897509199</v>
      </c>
      <c r="F964" s="80">
        <v>111016.311645783</v>
      </c>
      <c r="G964" s="80">
        <v>1797967.6474464999</v>
      </c>
      <c r="H964" s="80">
        <v>2912474.8920887401</v>
      </c>
      <c r="I964" s="80">
        <v>2633779.1663658898</v>
      </c>
      <c r="J964" s="80">
        <v>1436649.0809032801</v>
      </c>
      <c r="K964" s="80">
        <v>-593038.95863220503</v>
      </c>
      <c r="L964" s="80">
        <v>-2614036.8098948202</v>
      </c>
      <c r="M964" s="80">
        <v>-2764823.1158238798</v>
      </c>
      <c r="N964" s="80">
        <v>-4928845.6300076004</v>
      </c>
      <c r="O964" s="80">
        <v>0</v>
      </c>
      <c r="P964" s="80">
        <v>0</v>
      </c>
      <c r="Q964" s="80">
        <v>0</v>
      </c>
      <c r="R964" s="80">
        <v>0</v>
      </c>
      <c r="S964" s="80">
        <v>0</v>
      </c>
      <c r="T964" s="80">
        <v>0</v>
      </c>
      <c r="U964" s="80">
        <v>0</v>
      </c>
      <c r="V964" s="80">
        <v>0</v>
      </c>
      <c r="W964" s="80">
        <v>0</v>
      </c>
      <c r="X964" s="80">
        <v>0</v>
      </c>
      <c r="Y964" s="80">
        <v>0</v>
      </c>
      <c r="Z964" s="80">
        <v>-5508550.0231116097</v>
      </c>
      <c r="AA964" s="80">
        <v>-5508550.0231116097</v>
      </c>
      <c r="AB964" s="80">
        <v>0</v>
      </c>
      <c r="AC964" s="80">
        <v>0</v>
      </c>
      <c r="AD964" s="80">
        <v>0</v>
      </c>
      <c r="AE964" s="80">
        <v>0</v>
      </c>
      <c r="AF964" s="80">
        <v>0</v>
      </c>
      <c r="AG964" s="80">
        <v>0</v>
      </c>
      <c r="AH964" s="80">
        <v>0</v>
      </c>
      <c r="AI964" s="80">
        <v>0</v>
      </c>
      <c r="AJ964" s="80">
        <v>0</v>
      </c>
      <c r="AK964" s="80">
        <v>0</v>
      </c>
      <c r="AL964" s="80">
        <v>0</v>
      </c>
      <c r="AM964" s="80">
        <v>-6035834.9153659903</v>
      </c>
      <c r="AN964" s="80">
        <v>-6035834.9153659903</v>
      </c>
      <c r="AO964" s="80">
        <v>0</v>
      </c>
      <c r="AP964" s="80">
        <v>0</v>
      </c>
      <c r="AQ964" s="80">
        <v>0</v>
      </c>
      <c r="AR964" s="80">
        <v>0</v>
      </c>
      <c r="AS964" s="80">
        <v>0</v>
      </c>
      <c r="AT964" s="80">
        <v>0</v>
      </c>
      <c r="AU964" s="80">
        <v>0</v>
      </c>
      <c r="AV964" s="80">
        <v>0</v>
      </c>
      <c r="AW964" s="80">
        <v>0</v>
      </c>
      <c r="AX964" s="80">
        <v>0</v>
      </c>
      <c r="AY964" s="80">
        <v>0</v>
      </c>
      <c r="AZ964" s="80">
        <v>-6516816.12011889</v>
      </c>
      <c r="BA964" s="80">
        <v>-6516816.12011889</v>
      </c>
    </row>
    <row r="965" spans="1:53">
      <c r="A965" s="151" t="s">
        <v>1084</v>
      </c>
      <c r="B965" s="80">
        <v>108000.00000022601</v>
      </c>
      <c r="C965" s="80">
        <v>107999.99999991601</v>
      </c>
      <c r="D965" s="80">
        <v>107999.99999991601</v>
      </c>
      <c r="E965" s="80">
        <v>107999.999999937</v>
      </c>
      <c r="F965" s="80">
        <v>108000.00000025101</v>
      </c>
      <c r="G965" s="80">
        <v>108000.0000002</v>
      </c>
      <c r="H965" s="80">
        <v>108000.000000163</v>
      </c>
      <c r="I965" s="80">
        <v>108000.00000009099</v>
      </c>
      <c r="J965" s="80">
        <v>108000.00000012299</v>
      </c>
      <c r="K965" s="80">
        <v>108000.000000074</v>
      </c>
      <c r="L965" s="80">
        <v>108000.000000003</v>
      </c>
      <c r="M965" s="80">
        <v>107999.999999983</v>
      </c>
      <c r="N965" s="80">
        <v>1296000.0000008801</v>
      </c>
      <c r="O965" s="80">
        <v>108000.000000265</v>
      </c>
      <c r="P965" s="80">
        <v>107999.999999914</v>
      </c>
      <c r="Q965" s="80">
        <v>107999.999999919</v>
      </c>
      <c r="R965" s="80">
        <v>107999.999999929</v>
      </c>
      <c r="S965" s="80">
        <v>107999.999999992</v>
      </c>
      <c r="T965" s="80">
        <v>107999.999999928</v>
      </c>
      <c r="U965" s="80">
        <v>108000.000000263</v>
      </c>
      <c r="V965" s="80">
        <v>108000.00000025899</v>
      </c>
      <c r="W965" s="80">
        <v>107999.999999947</v>
      </c>
      <c r="X965" s="80">
        <v>108000.000000056</v>
      </c>
      <c r="Y965" s="80">
        <v>108000.00000001299</v>
      </c>
      <c r="Z965" s="80">
        <v>108000.00000001601</v>
      </c>
      <c r="AA965" s="80">
        <v>1296000.0000004999</v>
      </c>
      <c r="AB965" s="80">
        <v>108000.000000263</v>
      </c>
      <c r="AC965" s="80">
        <v>108000.000000065</v>
      </c>
      <c r="AD965" s="80">
        <v>107999.999999982</v>
      </c>
      <c r="AE965" s="80">
        <v>108000.000000043</v>
      </c>
      <c r="AF965" s="80">
        <v>108000.000000083</v>
      </c>
      <c r="AG965" s="80">
        <v>107999.999999857</v>
      </c>
      <c r="AH965" s="80">
        <v>108000.000000171</v>
      </c>
      <c r="AI965" s="80">
        <v>108000.0000001</v>
      </c>
      <c r="AJ965" s="80">
        <v>108000.000000018</v>
      </c>
      <c r="AK965" s="80">
        <v>107999.999999965</v>
      </c>
      <c r="AL965" s="80">
        <v>107999.999999935</v>
      </c>
      <c r="AM965" s="80">
        <v>108000.00000000501</v>
      </c>
      <c r="AN965" s="80">
        <v>1296000.0000004901</v>
      </c>
      <c r="AO965" s="80">
        <v>108000.00000008399</v>
      </c>
      <c r="AP965" s="80">
        <v>107999.999999949</v>
      </c>
      <c r="AQ965" s="80">
        <v>107999.999999999</v>
      </c>
      <c r="AR965" s="80">
        <v>107999.99999993401</v>
      </c>
      <c r="AS965" s="80">
        <v>107999.999999965</v>
      </c>
      <c r="AT965" s="80">
        <v>107999.99999986999</v>
      </c>
      <c r="AU965" s="80">
        <v>108000.000000104</v>
      </c>
      <c r="AV965" s="80">
        <v>108000.000000274</v>
      </c>
      <c r="AW965" s="80">
        <v>107999.9999999</v>
      </c>
      <c r="AX965" s="80">
        <v>108000.000000021</v>
      </c>
      <c r="AY965" s="80">
        <v>108000.000000022</v>
      </c>
      <c r="AZ965" s="80">
        <v>107999.99999998001</v>
      </c>
      <c r="BA965" s="80">
        <v>1296000.0000001099</v>
      </c>
    </row>
    <row r="966" spans="1:53">
      <c r="A966" s="151" t="s">
        <v>1085</v>
      </c>
    </row>
    <row r="967" spans="1:53" ht="10.8" thickBot="1">
      <c r="A967" s="154" t="s">
        <v>1086</v>
      </c>
    </row>
    <row r="968" spans="1:53">
      <c r="A968" s="151" t="s">
        <v>1087</v>
      </c>
      <c r="B968" s="80">
        <v>15243997.4722383</v>
      </c>
      <c r="C968" s="80">
        <v>14834888.3922382</v>
      </c>
      <c r="D968" s="80">
        <v>22341549.972238299</v>
      </c>
      <c r="E968" s="80">
        <v>17458892.102238301</v>
      </c>
      <c r="F968" s="80">
        <v>16651559.102238201</v>
      </c>
      <c r="G968" s="80">
        <v>11241235.9922383</v>
      </c>
      <c r="H968" s="80">
        <v>9252170.3622382991</v>
      </c>
      <c r="I968" s="80">
        <v>11069747.9622382</v>
      </c>
      <c r="J968" s="80">
        <v>12930311.092238201</v>
      </c>
      <c r="K968" s="80">
        <v>13620824.382238301</v>
      </c>
      <c r="L968" s="80">
        <v>14384745.8022383</v>
      </c>
      <c r="M968" s="80">
        <v>7741620.5922382995</v>
      </c>
      <c r="N968" s="80">
        <v>166771543.226859</v>
      </c>
      <c r="O968" s="80">
        <v>17591617.4043466</v>
      </c>
      <c r="P968" s="80">
        <v>13900753.3243466</v>
      </c>
      <c r="Q968" s="80">
        <v>16485830.9043466</v>
      </c>
      <c r="R968" s="80">
        <v>14192734.034346599</v>
      </c>
      <c r="S968" s="80">
        <v>17501892.034346599</v>
      </c>
      <c r="T968" s="80">
        <v>14639540.9243466</v>
      </c>
      <c r="U968" s="80">
        <v>14173119.294346601</v>
      </c>
      <c r="V968" s="80">
        <v>15185330.8943466</v>
      </c>
      <c r="W968" s="80">
        <v>15403942.024346599</v>
      </c>
      <c r="X968" s="80">
        <v>14857827.3143466</v>
      </c>
      <c r="Y968" s="80">
        <v>17581393.734346598</v>
      </c>
      <c r="Z968" s="80">
        <v>12388417.524346599</v>
      </c>
      <c r="AA968" s="80">
        <v>183902399.412159</v>
      </c>
      <c r="AB968" s="80">
        <v>17994852.568121601</v>
      </c>
      <c r="AC968" s="80">
        <v>14303988.488121601</v>
      </c>
      <c r="AD968" s="80">
        <v>16889066.068121601</v>
      </c>
      <c r="AE968" s="80">
        <v>14595969.1981216</v>
      </c>
      <c r="AF968" s="80">
        <v>17905127.1981216</v>
      </c>
      <c r="AG968" s="80">
        <v>15042776.0881216</v>
      </c>
      <c r="AH968" s="80">
        <v>14576354.4581216</v>
      </c>
      <c r="AI968" s="80">
        <v>15588566.058121599</v>
      </c>
      <c r="AJ968" s="80">
        <v>15807177.1881216</v>
      </c>
      <c r="AK968" s="80">
        <v>15261062.478121599</v>
      </c>
      <c r="AL968" s="80">
        <v>17984628.898121599</v>
      </c>
      <c r="AM968" s="80">
        <v>12791652.6881216</v>
      </c>
      <c r="AN968" s="80">
        <v>188741221.37745899</v>
      </c>
      <c r="AO968" s="80">
        <v>18299231.324058399</v>
      </c>
      <c r="AP968" s="80">
        <v>14608367.2440584</v>
      </c>
      <c r="AQ968" s="80">
        <v>17193444.824058399</v>
      </c>
      <c r="AR968" s="80">
        <v>14900347.954058399</v>
      </c>
      <c r="AS968" s="80">
        <v>18209505.954058401</v>
      </c>
      <c r="AT968" s="80">
        <v>15347154.8440584</v>
      </c>
      <c r="AU968" s="80">
        <v>14880733.214058399</v>
      </c>
      <c r="AV968" s="80">
        <v>15892944.814058401</v>
      </c>
      <c r="AW968" s="80">
        <v>16111555.9440584</v>
      </c>
      <c r="AX968" s="80">
        <v>15565441.234058401</v>
      </c>
      <c r="AY968" s="80">
        <v>18289007.654058401</v>
      </c>
      <c r="AZ968" s="80">
        <v>13096031.4440584</v>
      </c>
      <c r="BA968" s="80">
        <v>192393766.44870001</v>
      </c>
    </row>
    <row r="969" spans="1:53">
      <c r="A969" s="151" t="s">
        <v>1088</v>
      </c>
      <c r="B969" s="80">
        <v>4314524.3443</v>
      </c>
      <c r="C969" s="80">
        <v>3691622.9643000001</v>
      </c>
      <c r="D969" s="80">
        <v>4701092.3542999998</v>
      </c>
      <c r="E969" s="80">
        <v>3900496.3143000002</v>
      </c>
      <c r="F969" s="80">
        <v>4248402.0843000002</v>
      </c>
      <c r="G969" s="80">
        <v>5492870.6542999996</v>
      </c>
      <c r="H969" s="80">
        <v>4089664.2542999899</v>
      </c>
      <c r="I969" s="80">
        <v>3907257.6743000001</v>
      </c>
      <c r="J969" s="80">
        <v>5044233.3542999998</v>
      </c>
      <c r="K969" s="80">
        <v>4069061.9542999999</v>
      </c>
      <c r="L969" s="80">
        <v>3738897.0843000002</v>
      </c>
      <c r="M969" s="80">
        <v>5040950.3843</v>
      </c>
      <c r="N969" s="80">
        <v>52239073.421599999</v>
      </c>
      <c r="O969" s="80">
        <v>3963939.510675</v>
      </c>
      <c r="P969" s="80">
        <v>3263960.1306750001</v>
      </c>
      <c r="Q969" s="80">
        <v>4205556.5206749998</v>
      </c>
      <c r="R969" s="80">
        <v>3305555.4806750002</v>
      </c>
      <c r="S969" s="80">
        <v>3288011.2506749998</v>
      </c>
      <c r="T969" s="80">
        <v>4473152.8206749903</v>
      </c>
      <c r="U969" s="80">
        <v>3089003.4206750002</v>
      </c>
      <c r="V969" s="80">
        <v>2960723.8406750001</v>
      </c>
      <c r="W969" s="80">
        <v>4091067.5206749998</v>
      </c>
      <c r="X969" s="80">
        <v>3262873.1206749999</v>
      </c>
      <c r="Y969" s="80">
        <v>3037737.2506749998</v>
      </c>
      <c r="Z969" s="80">
        <v>4475229.5506750001</v>
      </c>
      <c r="AA969" s="80">
        <v>43416810.418099999</v>
      </c>
      <c r="AB969" s="80">
        <v>4057495.9570499901</v>
      </c>
      <c r="AC969" s="80">
        <v>3357516.57705</v>
      </c>
      <c r="AD969" s="80">
        <v>4299112.9670499898</v>
      </c>
      <c r="AE969" s="80">
        <v>3399111.9270500001</v>
      </c>
      <c r="AF969" s="80">
        <v>3381567.6970500001</v>
      </c>
      <c r="AG969" s="80">
        <v>4566709.2670499999</v>
      </c>
      <c r="AH969" s="80">
        <v>3182559.86705</v>
      </c>
      <c r="AI969" s="80">
        <v>3054280.2870499999</v>
      </c>
      <c r="AJ969" s="80">
        <v>4184623.9670500001</v>
      </c>
      <c r="AK969" s="80">
        <v>3356429.5670499899</v>
      </c>
      <c r="AL969" s="80">
        <v>3131293.6970500001</v>
      </c>
      <c r="AM969" s="80">
        <v>4568785.9970500004</v>
      </c>
      <c r="AN969" s="80">
        <v>44539487.774599999</v>
      </c>
      <c r="AO969" s="80">
        <v>4102474.31342499</v>
      </c>
      <c r="AP969" s="80">
        <v>3402494.9334249999</v>
      </c>
      <c r="AQ969" s="80">
        <v>4344091.3234249996</v>
      </c>
      <c r="AR969" s="80">
        <v>3444090.283425</v>
      </c>
      <c r="AS969" s="80">
        <v>3426546.053425</v>
      </c>
      <c r="AT969" s="80">
        <v>4611687.6234249901</v>
      </c>
      <c r="AU969" s="80">
        <v>3227538.223425</v>
      </c>
      <c r="AV969" s="80">
        <v>3099258.6434249999</v>
      </c>
      <c r="AW969" s="80">
        <v>4229602.3234249996</v>
      </c>
      <c r="AX969" s="80">
        <v>3401407.9234249899</v>
      </c>
      <c r="AY969" s="80">
        <v>3176272.053425</v>
      </c>
      <c r="AZ969" s="80">
        <v>4613764.3534249999</v>
      </c>
      <c r="BA969" s="80">
        <v>45079228.051100001</v>
      </c>
    </row>
    <row r="970" spans="1:53">
      <c r="A970" s="151" t="s">
        <v>1089</v>
      </c>
      <c r="B970" s="80">
        <v>13199883.460550001</v>
      </c>
      <c r="C970" s="80">
        <v>11981566.84055</v>
      </c>
      <c r="D970" s="80">
        <v>12105940.800550001</v>
      </c>
      <c r="E970" s="80">
        <v>12425626.0505499</v>
      </c>
      <c r="F970" s="80">
        <v>13214799.09055</v>
      </c>
      <c r="G970" s="80">
        <v>13290570.27055</v>
      </c>
      <c r="H970" s="80">
        <v>13674475.82055</v>
      </c>
      <c r="I970" s="80">
        <v>12664569.01055</v>
      </c>
      <c r="J970" s="80">
        <v>12875888.25055</v>
      </c>
      <c r="K970" s="80">
        <v>14182052.43055</v>
      </c>
      <c r="L970" s="80">
        <v>12752414.040549999</v>
      </c>
      <c r="M970" s="80">
        <v>12281343.75055</v>
      </c>
      <c r="N970" s="80">
        <v>154649129.81659999</v>
      </c>
      <c r="O970" s="80">
        <v>12774386.044345001</v>
      </c>
      <c r="P970" s="80">
        <v>12548136.424345</v>
      </c>
      <c r="Q970" s="80">
        <v>12697944.384345001</v>
      </c>
      <c r="R970" s="80">
        <v>12819856.634345001</v>
      </c>
      <c r="S970" s="80">
        <v>12893390.674345</v>
      </c>
      <c r="T970" s="80">
        <v>13902083.854344999</v>
      </c>
      <c r="U970" s="80">
        <v>13433850.404345</v>
      </c>
      <c r="V970" s="80">
        <v>13278929.594345</v>
      </c>
      <c r="W970" s="80">
        <v>13345522.834345</v>
      </c>
      <c r="X970" s="80">
        <v>13769246.014345</v>
      </c>
      <c r="Y970" s="80">
        <v>13164619.624345001</v>
      </c>
      <c r="Z970" s="80">
        <v>13736094.334345</v>
      </c>
      <c r="AA970" s="80">
        <v>158364060.82214001</v>
      </c>
      <c r="AB970" s="80">
        <v>12833407.3404529</v>
      </c>
      <c r="AC970" s="80">
        <v>12607157.720452899</v>
      </c>
      <c r="AD970" s="80">
        <v>12756965.6804529</v>
      </c>
      <c r="AE970" s="80">
        <v>12878877.9304529</v>
      </c>
      <c r="AF970" s="80">
        <v>12952411.970452899</v>
      </c>
      <c r="AG970" s="80">
        <v>13961105.150452901</v>
      </c>
      <c r="AH970" s="80">
        <v>13492871.7004529</v>
      </c>
      <c r="AI970" s="80">
        <v>13337950.890452901</v>
      </c>
      <c r="AJ970" s="80">
        <v>13404544.130452899</v>
      </c>
      <c r="AK970" s="80">
        <v>13828267.310452901</v>
      </c>
      <c r="AL970" s="80">
        <v>13223640.9204529</v>
      </c>
      <c r="AM970" s="80">
        <v>13795115.630452899</v>
      </c>
      <c r="AN970" s="80">
        <v>159072316.37543401</v>
      </c>
      <c r="AO970" s="80">
        <v>13235868.0945665</v>
      </c>
      <c r="AP970" s="80">
        <v>13009618.474566501</v>
      </c>
      <c r="AQ970" s="80">
        <v>13159426.4345665</v>
      </c>
      <c r="AR970" s="80">
        <v>13281338.6845665</v>
      </c>
      <c r="AS970" s="80">
        <v>13354872.724566501</v>
      </c>
      <c r="AT970" s="80">
        <v>14363565.9045665</v>
      </c>
      <c r="AU970" s="80">
        <v>13895332.454566499</v>
      </c>
      <c r="AV970" s="80">
        <v>13740411.644566501</v>
      </c>
      <c r="AW970" s="80">
        <v>13807004.884566501</v>
      </c>
      <c r="AX970" s="80">
        <v>14230728.0645665</v>
      </c>
      <c r="AY970" s="80">
        <v>13626101.6745665</v>
      </c>
      <c r="AZ970" s="80">
        <v>14197576.384566501</v>
      </c>
      <c r="BA970" s="80">
        <v>163901845.42479801</v>
      </c>
    </row>
    <row r="971" spans="1:53">
      <c r="A971" s="151" t="s">
        <v>1090</v>
      </c>
      <c r="B971" s="80">
        <v>0</v>
      </c>
      <c r="C971" s="80">
        <v>0</v>
      </c>
      <c r="D971" s="80">
        <v>0</v>
      </c>
      <c r="E971" s="80">
        <v>0</v>
      </c>
      <c r="F971" s="80">
        <v>0</v>
      </c>
      <c r="G971" s="80">
        <v>0</v>
      </c>
      <c r="H971" s="80">
        <v>0</v>
      </c>
      <c r="I971" s="80">
        <v>0</v>
      </c>
      <c r="J971" s="80">
        <v>0</v>
      </c>
      <c r="K971" s="80">
        <v>0</v>
      </c>
      <c r="L971" s="80">
        <v>0</v>
      </c>
      <c r="M971" s="80">
        <v>0</v>
      </c>
      <c r="N971" s="80">
        <v>0</v>
      </c>
      <c r="O971" s="80">
        <v>0</v>
      </c>
      <c r="P971" s="80">
        <v>0</v>
      </c>
      <c r="Q971" s="80">
        <v>0</v>
      </c>
      <c r="R971" s="80">
        <v>0</v>
      </c>
      <c r="S971" s="80">
        <v>0</v>
      </c>
      <c r="T971" s="80">
        <v>0</v>
      </c>
      <c r="U971" s="80">
        <v>0</v>
      </c>
      <c r="V971" s="80">
        <v>0</v>
      </c>
      <c r="W971" s="80">
        <v>0</v>
      </c>
      <c r="X971" s="80">
        <v>0</v>
      </c>
      <c r="Y971" s="80">
        <v>0</v>
      </c>
      <c r="Z971" s="80">
        <v>0</v>
      </c>
      <c r="AA971" s="80">
        <v>0</v>
      </c>
      <c r="AB971" s="80">
        <v>0</v>
      </c>
      <c r="AC971" s="80">
        <v>0</v>
      </c>
      <c r="AD971" s="80">
        <v>0</v>
      </c>
      <c r="AE971" s="80">
        <v>0</v>
      </c>
      <c r="AF971" s="80">
        <v>0</v>
      </c>
      <c r="AG971" s="80">
        <v>0</v>
      </c>
      <c r="AH971" s="80">
        <v>0</v>
      </c>
      <c r="AI971" s="80">
        <v>0</v>
      </c>
      <c r="AJ971" s="80">
        <v>0</v>
      </c>
      <c r="AK971" s="80">
        <v>0</v>
      </c>
      <c r="AL971" s="80">
        <v>0</v>
      </c>
      <c r="AM971" s="80">
        <v>0</v>
      </c>
      <c r="AN971" s="80">
        <v>0</v>
      </c>
      <c r="AO971" s="80">
        <v>0</v>
      </c>
      <c r="AP971" s="80">
        <v>0</v>
      </c>
      <c r="AQ971" s="80">
        <v>0</v>
      </c>
      <c r="AR971" s="80">
        <v>0</v>
      </c>
      <c r="AS971" s="80">
        <v>0</v>
      </c>
      <c r="AT971" s="80">
        <v>0</v>
      </c>
      <c r="AU971" s="80">
        <v>0</v>
      </c>
      <c r="AV971" s="80">
        <v>0</v>
      </c>
      <c r="AW971" s="80">
        <v>0</v>
      </c>
      <c r="AX971" s="80">
        <v>0</v>
      </c>
      <c r="AY971" s="80">
        <v>0</v>
      </c>
      <c r="AZ971" s="80">
        <v>0</v>
      </c>
      <c r="BA971" s="80">
        <v>0</v>
      </c>
    </row>
    <row r="972" spans="1:53">
      <c r="A972" s="151" t="s">
        <v>1091</v>
      </c>
      <c r="B972" s="80">
        <v>6365772.0474962797</v>
      </c>
      <c r="C972" s="80">
        <v>6313808.8874962796</v>
      </c>
      <c r="D972" s="80">
        <v>6540857.5274962801</v>
      </c>
      <c r="E972" s="80">
        <v>6607483.6874962803</v>
      </c>
      <c r="F972" s="80">
        <v>7413046.0374962799</v>
      </c>
      <c r="G972" s="80">
        <v>6781257.7574962797</v>
      </c>
      <c r="H972" s="80">
        <v>7199079.4974962799</v>
      </c>
      <c r="I972" s="80">
        <v>7564082.2974962797</v>
      </c>
      <c r="J972" s="80">
        <v>7187085.5374962799</v>
      </c>
      <c r="K972" s="80">
        <v>6697093.5174962804</v>
      </c>
      <c r="L972" s="80">
        <v>7198408.4274962796</v>
      </c>
      <c r="M972" s="80">
        <v>6495884.57749628</v>
      </c>
      <c r="N972" s="80">
        <v>82363859.799955398</v>
      </c>
      <c r="O972" s="80">
        <v>7152434.1141796904</v>
      </c>
      <c r="P972" s="80">
        <v>7029431.9541796902</v>
      </c>
      <c r="Q972" s="80">
        <v>7169024.5941796899</v>
      </c>
      <c r="R972" s="80">
        <v>7046157.75417969</v>
      </c>
      <c r="S972" s="80">
        <v>7693599.1041796897</v>
      </c>
      <c r="T972" s="80">
        <v>7169994.8241796903</v>
      </c>
      <c r="U972" s="80">
        <v>7073284.5641796896</v>
      </c>
      <c r="V972" s="80">
        <v>7393724.3641796904</v>
      </c>
      <c r="W972" s="80">
        <v>6994141.6041796897</v>
      </c>
      <c r="X972" s="80">
        <v>7097438.5841796901</v>
      </c>
      <c r="Y972" s="80">
        <v>7542691.4941796903</v>
      </c>
      <c r="Z972" s="80">
        <v>6941673.6441796897</v>
      </c>
      <c r="AA972" s="80">
        <v>86303596.600156307</v>
      </c>
      <c r="AB972" s="80">
        <v>7475248.6106154704</v>
      </c>
      <c r="AC972" s="80">
        <v>7352246.4506154703</v>
      </c>
      <c r="AD972" s="80">
        <v>7491839.09061547</v>
      </c>
      <c r="AE972" s="80">
        <v>7368972.2506154701</v>
      </c>
      <c r="AF972" s="80">
        <v>8016413.6006154697</v>
      </c>
      <c r="AG972" s="80">
        <v>7492809.3206154704</v>
      </c>
      <c r="AH972" s="80">
        <v>7396099.0606154697</v>
      </c>
      <c r="AI972" s="80">
        <v>7716538.8606154704</v>
      </c>
      <c r="AJ972" s="80">
        <v>7316956.1006154697</v>
      </c>
      <c r="AK972" s="80">
        <v>7420253.0806154702</v>
      </c>
      <c r="AL972" s="80">
        <v>7865505.9906154703</v>
      </c>
      <c r="AM972" s="80">
        <v>7264488.1406154698</v>
      </c>
      <c r="AN972" s="80">
        <v>90177370.557385594</v>
      </c>
      <c r="AO972" s="80">
        <v>7819304.7211415302</v>
      </c>
      <c r="AP972" s="80">
        <v>7696302.5611415301</v>
      </c>
      <c r="AQ972" s="80">
        <v>7835895.2011415297</v>
      </c>
      <c r="AR972" s="80">
        <v>7713028.3611415299</v>
      </c>
      <c r="AS972" s="80">
        <v>8360469.7111415304</v>
      </c>
      <c r="AT972" s="80">
        <v>7836865.4311415302</v>
      </c>
      <c r="AU972" s="80">
        <v>7740155.1711415304</v>
      </c>
      <c r="AV972" s="80">
        <v>8060594.9711415302</v>
      </c>
      <c r="AW972" s="80">
        <v>7661012.2111415304</v>
      </c>
      <c r="AX972" s="80">
        <v>7764309.1911415299</v>
      </c>
      <c r="AY972" s="80">
        <v>8209562.1011415301</v>
      </c>
      <c r="AZ972" s="80">
        <v>7608544.2511415305</v>
      </c>
      <c r="BA972" s="80">
        <v>94306043.883698404</v>
      </c>
    </row>
    <row r="973" spans="1:53">
      <c r="A973" s="151" t="s">
        <v>1092</v>
      </c>
      <c r="B973" s="80">
        <v>305281.74440371199</v>
      </c>
      <c r="C973" s="80">
        <v>322301.56440371199</v>
      </c>
      <c r="D973" s="80">
        <v>321385.48440371198</v>
      </c>
      <c r="E973" s="80">
        <v>387398.59440371202</v>
      </c>
      <c r="F973" s="80">
        <v>321549.70440371201</v>
      </c>
      <c r="G973" s="80">
        <v>310151.80440371198</v>
      </c>
      <c r="H973" s="80">
        <v>318910.87440371199</v>
      </c>
      <c r="I973" s="80">
        <v>320238.17440371198</v>
      </c>
      <c r="J973" s="80">
        <v>302281.16440371203</v>
      </c>
      <c r="K973" s="80">
        <v>319301.72440371203</v>
      </c>
      <c r="L973" s="80">
        <v>319431.67440371198</v>
      </c>
      <c r="M973" s="80">
        <v>300091.68440371199</v>
      </c>
      <c r="N973" s="80">
        <v>3848324.1928445399</v>
      </c>
      <c r="O973" s="80">
        <v>399448.191607969</v>
      </c>
      <c r="P973" s="80">
        <v>416468.01160796901</v>
      </c>
      <c r="Q973" s="80">
        <v>415551.93160796899</v>
      </c>
      <c r="R973" s="80">
        <v>481565.04160796897</v>
      </c>
      <c r="S973" s="80">
        <v>415716.15160796902</v>
      </c>
      <c r="T973" s="80">
        <v>404318.251607969</v>
      </c>
      <c r="U973" s="80">
        <v>413077.321607969</v>
      </c>
      <c r="V973" s="80">
        <v>414404.62160796899</v>
      </c>
      <c r="W973" s="80">
        <v>396447.61160796898</v>
      </c>
      <c r="X973" s="80">
        <v>413468.17160796898</v>
      </c>
      <c r="Y973" s="80">
        <v>413598.12160796899</v>
      </c>
      <c r="Z973" s="80">
        <v>394258.131607969</v>
      </c>
      <c r="AA973" s="80">
        <v>4978321.5592956301</v>
      </c>
      <c r="AB973" s="80">
        <v>336973.23120086303</v>
      </c>
      <c r="AC973" s="80">
        <v>353993.05120086297</v>
      </c>
      <c r="AD973" s="80">
        <v>353076.97120086302</v>
      </c>
      <c r="AE973" s="80">
        <v>419090.081200863</v>
      </c>
      <c r="AF973" s="80">
        <v>353241.19120086299</v>
      </c>
      <c r="AG973" s="80">
        <v>341843.29120086302</v>
      </c>
      <c r="AH973" s="80">
        <v>350602.36120086297</v>
      </c>
      <c r="AI973" s="80">
        <v>351929.66120086302</v>
      </c>
      <c r="AJ973" s="80">
        <v>333972.65120086301</v>
      </c>
      <c r="AK973" s="80">
        <v>350993.21120086301</v>
      </c>
      <c r="AL973" s="80">
        <v>351123.16120086302</v>
      </c>
      <c r="AM973" s="80">
        <v>331783.17120086303</v>
      </c>
      <c r="AN973" s="80">
        <v>4228622.0344103603</v>
      </c>
      <c r="AO973" s="80">
        <v>347182.40410947398</v>
      </c>
      <c r="AP973" s="80">
        <v>364202.22410947399</v>
      </c>
      <c r="AQ973" s="80">
        <v>363286.14410947397</v>
      </c>
      <c r="AR973" s="80">
        <v>429299.25410947402</v>
      </c>
      <c r="AS973" s="80">
        <v>363450.364109474</v>
      </c>
      <c r="AT973" s="80">
        <v>352052.46410947398</v>
      </c>
      <c r="AU973" s="80">
        <v>360811.53410947399</v>
      </c>
      <c r="AV973" s="80">
        <v>362138.83410947397</v>
      </c>
      <c r="AW973" s="80">
        <v>344181.82410947402</v>
      </c>
      <c r="AX973" s="80">
        <v>361202.38410947402</v>
      </c>
      <c r="AY973" s="80">
        <v>361332.33410947397</v>
      </c>
      <c r="AZ973" s="80">
        <v>341992.34410947398</v>
      </c>
      <c r="BA973" s="80">
        <v>4351132.1093136901</v>
      </c>
    </row>
    <row r="974" spans="1:53">
      <c r="A974" s="151" t="s">
        <v>1093</v>
      </c>
      <c r="B974" s="80">
        <v>1190525.54</v>
      </c>
      <c r="C974" s="80">
        <v>1114830.9099999999</v>
      </c>
      <c r="D974" s="80">
        <v>1076078.33</v>
      </c>
      <c r="E974" s="80">
        <v>1146896.95999999</v>
      </c>
      <c r="F974" s="80">
        <v>1079574.96</v>
      </c>
      <c r="G974" s="80">
        <v>1083047.22</v>
      </c>
      <c r="H974" s="80">
        <v>2299492.9</v>
      </c>
      <c r="I974" s="80">
        <v>1946511.28</v>
      </c>
      <c r="J974" s="80">
        <v>1959373.6</v>
      </c>
      <c r="K974" s="80">
        <v>1068092.3700000001</v>
      </c>
      <c r="L974" s="80">
        <v>1121791.26</v>
      </c>
      <c r="M974" s="80">
        <v>1065687.7</v>
      </c>
      <c r="N974" s="80">
        <v>16151903.029999999</v>
      </c>
      <c r="O974" s="80">
        <v>928333.41615980398</v>
      </c>
      <c r="P974" s="80">
        <v>852638.78615980304</v>
      </c>
      <c r="Q974" s="80">
        <v>813886.20615980402</v>
      </c>
      <c r="R974" s="80">
        <v>884704.83615980297</v>
      </c>
      <c r="S974" s="80">
        <v>817382.83615980297</v>
      </c>
      <c r="T974" s="80">
        <v>820855.09615980298</v>
      </c>
      <c r="U974" s="80">
        <v>2037300.7761597999</v>
      </c>
      <c r="V974" s="80">
        <v>1684319.1561598</v>
      </c>
      <c r="W974" s="80">
        <v>1697181.4761598001</v>
      </c>
      <c r="X974" s="80">
        <v>805900.24615980405</v>
      </c>
      <c r="Y974" s="80">
        <v>859599.13615980395</v>
      </c>
      <c r="Z974" s="80">
        <v>803495.57615980296</v>
      </c>
      <c r="AA974" s="80">
        <v>13005597.5439176</v>
      </c>
      <c r="AB974" s="80">
        <v>887214.57957432396</v>
      </c>
      <c r="AC974" s="80">
        <v>811519.94957432395</v>
      </c>
      <c r="AD974" s="80">
        <v>772767.369574324</v>
      </c>
      <c r="AE974" s="80">
        <v>843585.99957432295</v>
      </c>
      <c r="AF974" s="80">
        <v>776263.999574324</v>
      </c>
      <c r="AG974" s="80">
        <v>779736.25957432401</v>
      </c>
      <c r="AH974" s="80">
        <v>1996181.9395743201</v>
      </c>
      <c r="AI974" s="80">
        <v>1643200.31957432</v>
      </c>
      <c r="AJ974" s="80">
        <v>1656062.6395743201</v>
      </c>
      <c r="AK974" s="80">
        <v>764781.40957432403</v>
      </c>
      <c r="AL974" s="80">
        <v>818480.29957432405</v>
      </c>
      <c r="AM974" s="80">
        <v>762376.73957432399</v>
      </c>
      <c r="AN974" s="80">
        <v>12512171.5048918</v>
      </c>
      <c r="AO974" s="80">
        <v>4669047.7865111902</v>
      </c>
      <c r="AP974" s="80">
        <v>550346.15651119198</v>
      </c>
      <c r="AQ974" s="80">
        <v>511593.57651119301</v>
      </c>
      <c r="AR974" s="80">
        <v>582412.20651119202</v>
      </c>
      <c r="AS974" s="80">
        <v>515090.20651119202</v>
      </c>
      <c r="AT974" s="80">
        <v>518562.46651119197</v>
      </c>
      <c r="AU974" s="80">
        <v>1735008.1465111901</v>
      </c>
      <c r="AV974" s="80">
        <v>1382026.52651119</v>
      </c>
      <c r="AW974" s="80">
        <v>1394888.8465111901</v>
      </c>
      <c r="AX974" s="80">
        <v>503607.61651119299</v>
      </c>
      <c r="AY974" s="80">
        <v>557306.506511193</v>
      </c>
      <c r="AZ974" s="80">
        <v>501202.946511193</v>
      </c>
      <c r="BA974" s="80">
        <v>13421092.9881343</v>
      </c>
    </row>
    <row r="975" spans="1:53">
      <c r="A975" s="151" t="s">
        <v>1094</v>
      </c>
      <c r="B975" s="80">
        <v>0</v>
      </c>
      <c r="C975" s="80">
        <v>0</v>
      </c>
      <c r="D975" s="80">
        <v>0</v>
      </c>
      <c r="E975" s="80">
        <v>0</v>
      </c>
      <c r="F975" s="80">
        <v>0</v>
      </c>
      <c r="G975" s="80">
        <v>0</v>
      </c>
      <c r="H975" s="80">
        <v>0</v>
      </c>
      <c r="I975" s="80">
        <v>0</v>
      </c>
      <c r="J975" s="80">
        <v>0</v>
      </c>
      <c r="K975" s="80">
        <v>0</v>
      </c>
      <c r="L975" s="80">
        <v>0</v>
      </c>
      <c r="M975" s="80">
        <v>0</v>
      </c>
      <c r="N975" s="80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80">
        <v>0</v>
      </c>
      <c r="U975" s="80">
        <v>0</v>
      </c>
      <c r="V975" s="80">
        <v>0</v>
      </c>
      <c r="W975" s="80">
        <v>0</v>
      </c>
      <c r="X975" s="80">
        <v>0</v>
      </c>
      <c r="Y975" s="80">
        <v>0</v>
      </c>
      <c r="Z975" s="80">
        <v>0</v>
      </c>
      <c r="AA975" s="80">
        <v>0</v>
      </c>
      <c r="AB975" s="80">
        <v>0</v>
      </c>
      <c r="AC975" s="80">
        <v>0</v>
      </c>
      <c r="AD975" s="80">
        <v>0</v>
      </c>
      <c r="AE975" s="80">
        <v>0</v>
      </c>
      <c r="AF975" s="80">
        <v>0</v>
      </c>
      <c r="AG975" s="80">
        <v>0</v>
      </c>
      <c r="AH975" s="80">
        <v>0</v>
      </c>
      <c r="AI975" s="80">
        <v>0</v>
      </c>
      <c r="AJ975" s="80">
        <v>0</v>
      </c>
      <c r="AK975" s="80">
        <v>0</v>
      </c>
      <c r="AL975" s="80">
        <v>0</v>
      </c>
      <c r="AM975" s="80">
        <v>0</v>
      </c>
      <c r="AN975" s="80">
        <v>0</v>
      </c>
      <c r="AO975" s="80">
        <v>0</v>
      </c>
      <c r="AP975" s="80">
        <v>0</v>
      </c>
      <c r="AQ975" s="80">
        <v>0</v>
      </c>
      <c r="AR975" s="80">
        <v>0</v>
      </c>
      <c r="AS975" s="80">
        <v>0</v>
      </c>
      <c r="AT975" s="80">
        <v>0</v>
      </c>
      <c r="AU975" s="80">
        <v>0</v>
      </c>
      <c r="AV975" s="80">
        <v>0</v>
      </c>
      <c r="AW975" s="80">
        <v>0</v>
      </c>
      <c r="AX975" s="80">
        <v>0</v>
      </c>
      <c r="AY975" s="80">
        <v>0</v>
      </c>
      <c r="AZ975" s="80">
        <v>0</v>
      </c>
      <c r="BA975" s="80">
        <v>0</v>
      </c>
    </row>
    <row r="976" spans="1:53">
      <c r="A976" s="151" t="s">
        <v>1095</v>
      </c>
      <c r="B976" s="80">
        <v>57861874.666258298</v>
      </c>
      <c r="C976" s="80">
        <v>52413677.996258304</v>
      </c>
      <c r="D976" s="80">
        <v>55777165.646258302</v>
      </c>
      <c r="E976" s="80">
        <v>15603959.536258301</v>
      </c>
      <c r="F976" s="80">
        <v>15619411.6562583</v>
      </c>
      <c r="G976" s="80">
        <v>12117989.4662583</v>
      </c>
      <c r="H976" s="80">
        <v>17768188.9962583</v>
      </c>
      <c r="I976" s="80">
        <v>15375338.346258299</v>
      </c>
      <c r="J976" s="80">
        <v>18613026.296258301</v>
      </c>
      <c r="K976" s="80">
        <v>16154334.766258299</v>
      </c>
      <c r="L976" s="80">
        <v>15884718.9762583</v>
      </c>
      <c r="M976" s="80">
        <v>16709596.426258299</v>
      </c>
      <c r="N976" s="80">
        <v>309899282.77509999</v>
      </c>
      <c r="O976" s="80">
        <v>22427559.443589699</v>
      </c>
      <c r="P976" s="80">
        <v>17124369.7735897</v>
      </c>
      <c r="Q976" s="80">
        <v>19102503.423589699</v>
      </c>
      <c r="R976" s="80">
        <v>17411386.3135897</v>
      </c>
      <c r="S976" s="80">
        <v>17247401.433589701</v>
      </c>
      <c r="T976" s="80">
        <v>13899048.243589699</v>
      </c>
      <c r="U976" s="80">
        <v>17551514.7735897</v>
      </c>
      <c r="V976" s="80">
        <v>17161111.123589698</v>
      </c>
      <c r="W976" s="80">
        <v>20359228.073589701</v>
      </c>
      <c r="X976" s="80">
        <v>17940205.5435897</v>
      </c>
      <c r="Y976" s="80">
        <v>17664154.753589701</v>
      </c>
      <c r="Z976" s="80">
        <v>16906076.2035897</v>
      </c>
      <c r="AA976" s="80">
        <v>214794559.10307601</v>
      </c>
      <c r="AB976" s="80">
        <v>23752814.8326139</v>
      </c>
      <c r="AC976" s="80">
        <v>18449625.162613899</v>
      </c>
      <c r="AD976" s="80">
        <v>20427758.812613901</v>
      </c>
      <c r="AE976" s="80">
        <v>18736641.702613901</v>
      </c>
      <c r="AF976" s="80">
        <v>18572656.822613899</v>
      </c>
      <c r="AG976" s="80">
        <v>15224303.632613899</v>
      </c>
      <c r="AH976" s="80">
        <v>18876770.162613899</v>
      </c>
      <c r="AI976" s="80">
        <v>18486366.5126139</v>
      </c>
      <c r="AJ976" s="80">
        <v>21684483.462613899</v>
      </c>
      <c r="AK976" s="80">
        <v>19265460.932613902</v>
      </c>
      <c r="AL976" s="80">
        <v>18989410.142613899</v>
      </c>
      <c r="AM976" s="80">
        <v>18231331.592613898</v>
      </c>
      <c r="AN976" s="80">
        <v>230697623.77136701</v>
      </c>
      <c r="AO976" s="80">
        <v>25927366.1369766</v>
      </c>
      <c r="AP976" s="80">
        <v>20624176.466976602</v>
      </c>
      <c r="AQ976" s="80">
        <v>22602310.1169766</v>
      </c>
      <c r="AR976" s="80">
        <v>20911193.006976601</v>
      </c>
      <c r="AS976" s="80">
        <v>20747208.126976602</v>
      </c>
      <c r="AT976" s="80">
        <v>17398854.9369766</v>
      </c>
      <c r="AU976" s="80">
        <v>21051321.466976602</v>
      </c>
      <c r="AV976" s="80">
        <v>20660917.816976599</v>
      </c>
      <c r="AW976" s="80">
        <v>23859034.766976599</v>
      </c>
      <c r="AX976" s="80">
        <v>21440012.236976601</v>
      </c>
      <c r="AY976" s="80">
        <v>21163961.446976598</v>
      </c>
      <c r="AZ976" s="80">
        <v>20405882.896976601</v>
      </c>
      <c r="BA976" s="80">
        <v>256792239.42372</v>
      </c>
    </row>
    <row r="977" spans="1:53">
      <c r="A977" s="151" t="s">
        <v>1096</v>
      </c>
      <c r="B977" s="80">
        <v>98481859.275246605</v>
      </c>
      <c r="C977" s="80">
        <v>90672697.555246606</v>
      </c>
      <c r="D977" s="80">
        <v>102864070.115246</v>
      </c>
      <c r="E977" s="80">
        <v>57530753.245246597</v>
      </c>
      <c r="F977" s="80">
        <v>58548342.635246597</v>
      </c>
      <c r="G977" s="80">
        <v>50317123.165246598</v>
      </c>
      <c r="H977" s="80">
        <v>54601982.705246598</v>
      </c>
      <c r="I977" s="80">
        <v>52847744.745246597</v>
      </c>
      <c r="J977" s="80">
        <v>58912199.295246601</v>
      </c>
      <c r="K977" s="80">
        <v>56110761.145246603</v>
      </c>
      <c r="L977" s="80">
        <v>55400407.2652466</v>
      </c>
      <c r="M977" s="80">
        <v>49635175.115246601</v>
      </c>
      <c r="N977" s="80">
        <v>785923116.262959</v>
      </c>
      <c r="O977" s="80">
        <v>65237718.124903798</v>
      </c>
      <c r="P977" s="80">
        <v>55135758.404903799</v>
      </c>
      <c r="Q977" s="80">
        <v>60890297.964903802</v>
      </c>
      <c r="R977" s="80">
        <v>56141960.094903797</v>
      </c>
      <c r="S977" s="80">
        <v>59857393.484903798</v>
      </c>
      <c r="T977" s="80">
        <v>55308994.014903799</v>
      </c>
      <c r="U977" s="80">
        <v>57771150.554903798</v>
      </c>
      <c r="V977" s="80">
        <v>58078543.594903797</v>
      </c>
      <c r="W977" s="80">
        <v>62287531.144903801</v>
      </c>
      <c r="X977" s="80">
        <v>58146958.994903803</v>
      </c>
      <c r="Y977" s="80">
        <v>60263794.1149038</v>
      </c>
      <c r="Z977" s="80">
        <v>55645244.964903802</v>
      </c>
      <c r="AA977" s="80">
        <v>704765345.45884597</v>
      </c>
      <c r="AB977" s="80">
        <v>67338007.119629204</v>
      </c>
      <c r="AC977" s="80">
        <v>57236047.399629101</v>
      </c>
      <c r="AD977" s="80">
        <v>62990586.959629104</v>
      </c>
      <c r="AE977" s="80">
        <v>58242249.089629099</v>
      </c>
      <c r="AF977" s="80">
        <v>61957682.479629099</v>
      </c>
      <c r="AG977" s="80">
        <v>57409283.009629101</v>
      </c>
      <c r="AH977" s="80">
        <v>59871439.5496291</v>
      </c>
      <c r="AI977" s="80">
        <v>60178832.589629099</v>
      </c>
      <c r="AJ977" s="80">
        <v>64387820.139629103</v>
      </c>
      <c r="AK977" s="80">
        <v>60247247.989629097</v>
      </c>
      <c r="AL977" s="80">
        <v>62364083.109629102</v>
      </c>
      <c r="AM977" s="80">
        <v>57745533.959629104</v>
      </c>
      <c r="AN977" s="80">
        <v>729968813.39555001</v>
      </c>
      <c r="AO977" s="80">
        <v>74400474.780788794</v>
      </c>
      <c r="AP977" s="80">
        <v>60255508.060788803</v>
      </c>
      <c r="AQ977" s="80">
        <v>66010047.620788798</v>
      </c>
      <c r="AR977" s="80">
        <v>61261709.7507888</v>
      </c>
      <c r="AS977" s="80">
        <v>64977143.140788801</v>
      </c>
      <c r="AT977" s="80">
        <v>60428743.670788802</v>
      </c>
      <c r="AU977" s="80">
        <v>62890900.210788801</v>
      </c>
      <c r="AV977" s="80">
        <v>63198293.2507888</v>
      </c>
      <c r="AW977" s="80">
        <v>67407280.800788805</v>
      </c>
      <c r="AX977" s="80">
        <v>63266708.650788799</v>
      </c>
      <c r="AY977" s="80">
        <v>65383543.770788804</v>
      </c>
      <c r="AZ977" s="80">
        <v>60764994.620788798</v>
      </c>
      <c r="BA977" s="80">
        <v>770245348.32946599</v>
      </c>
    </row>
    <row r="978" spans="1:53">
      <c r="A978" s="151" t="s">
        <v>1097</v>
      </c>
      <c r="B978" s="80">
        <v>313672391.68377298</v>
      </c>
      <c r="C978" s="80">
        <v>202457438.90359601</v>
      </c>
      <c r="D978" s="80">
        <v>214361778.58406699</v>
      </c>
      <c r="E978" s="80">
        <v>236209077.60568801</v>
      </c>
      <c r="F978" s="80">
        <v>284842637.87276399</v>
      </c>
      <c r="G978" s="80">
        <v>302997280.79717302</v>
      </c>
      <c r="H978" s="80">
        <v>318936620.49245203</v>
      </c>
      <c r="I978" s="80">
        <v>392702874.67522198</v>
      </c>
      <c r="J978" s="80">
        <v>295099726.56948799</v>
      </c>
      <c r="K978" s="80">
        <v>257306351.44478801</v>
      </c>
      <c r="L978" s="80">
        <v>203775655.874919</v>
      </c>
      <c r="M978" s="80">
        <v>217514360.34761101</v>
      </c>
      <c r="N978" s="80">
        <v>3239876194.8515401</v>
      </c>
      <c r="O978" s="80">
        <v>213841538.530761</v>
      </c>
      <c r="P978" s="80">
        <v>134574882.02272999</v>
      </c>
      <c r="Q978" s="80">
        <v>146368278.609981</v>
      </c>
      <c r="R978" s="80">
        <v>160515432.46715701</v>
      </c>
      <c r="S978" s="80">
        <v>193484353.989209</v>
      </c>
      <c r="T978" s="80">
        <v>206127716.04048201</v>
      </c>
      <c r="U978" s="80">
        <v>216801020.70087501</v>
      </c>
      <c r="V978" s="80">
        <v>267516583.940534</v>
      </c>
      <c r="W978" s="80">
        <v>201782204.70387799</v>
      </c>
      <c r="X978" s="80">
        <v>173771673.70118499</v>
      </c>
      <c r="Y978" s="80">
        <v>138629866.57880101</v>
      </c>
      <c r="Z978" s="80">
        <v>148180284.694262</v>
      </c>
      <c r="AA978" s="80">
        <v>2201593835.9798598</v>
      </c>
      <c r="AB978" s="80">
        <v>198987883.309627</v>
      </c>
      <c r="AC978" s="80">
        <v>125466630.18298499</v>
      </c>
      <c r="AD978" s="80">
        <v>135643328.890764</v>
      </c>
      <c r="AE978" s="80">
        <v>148854993.117075</v>
      </c>
      <c r="AF978" s="80">
        <v>179840977.904037</v>
      </c>
      <c r="AG978" s="80">
        <v>192658522.724168</v>
      </c>
      <c r="AH978" s="80">
        <v>202558774.732858</v>
      </c>
      <c r="AI978" s="80">
        <v>249821249.06325001</v>
      </c>
      <c r="AJ978" s="80">
        <v>188509690.847</v>
      </c>
      <c r="AK978" s="80">
        <v>162730823.405489</v>
      </c>
      <c r="AL978" s="80">
        <v>128913096.793056</v>
      </c>
      <c r="AM978" s="80">
        <v>138257907.78306299</v>
      </c>
      <c r="AN978" s="80">
        <v>2052243878.75337</v>
      </c>
      <c r="AO978" s="80">
        <v>189278190.327474</v>
      </c>
      <c r="AP978" s="80">
        <v>119028862.108651</v>
      </c>
      <c r="AQ978" s="80">
        <v>128368543.84214801</v>
      </c>
      <c r="AR978" s="80">
        <v>141017851.594639</v>
      </c>
      <c r="AS978" s="80">
        <v>171149149.00663799</v>
      </c>
      <c r="AT978" s="80">
        <v>183670007.68464199</v>
      </c>
      <c r="AU978" s="80">
        <v>193251377.714284</v>
      </c>
      <c r="AV978" s="80">
        <v>238388732.69920501</v>
      </c>
      <c r="AW978" s="80">
        <v>180160538.105564</v>
      </c>
      <c r="AX978" s="80">
        <v>155443179.61733299</v>
      </c>
      <c r="AY978" s="80">
        <v>123114458.319493</v>
      </c>
      <c r="AZ978" s="80">
        <v>132240977.275535</v>
      </c>
      <c r="BA978" s="80">
        <v>1955111868.29561</v>
      </c>
    </row>
    <row r="979" spans="1:53">
      <c r="A979" s="151" t="s">
        <v>1098</v>
      </c>
      <c r="B979" s="80">
        <v>412154250.95901901</v>
      </c>
      <c r="C979" s="80">
        <v>293130136.45884299</v>
      </c>
      <c r="D979" s="80">
        <v>317225848.699314</v>
      </c>
      <c r="E979" s="80">
        <v>293739830.85093498</v>
      </c>
      <c r="F979" s="80">
        <v>343390980.50801003</v>
      </c>
      <c r="G979" s="80">
        <v>353314403.96241897</v>
      </c>
      <c r="H979" s="80">
        <v>373538603.19769901</v>
      </c>
      <c r="I979" s="80">
        <v>445550619.42046899</v>
      </c>
      <c r="J979" s="80">
        <v>354011925.86473501</v>
      </c>
      <c r="K979" s="80">
        <v>313417112.59003502</v>
      </c>
      <c r="L979" s="80">
        <v>259176063.14016601</v>
      </c>
      <c r="M979" s="80">
        <v>267149535.46285799</v>
      </c>
      <c r="N979" s="80">
        <v>4025799311.1145</v>
      </c>
      <c r="O979" s="80">
        <v>279079256.65566498</v>
      </c>
      <c r="P979" s="80">
        <v>189710640.427634</v>
      </c>
      <c r="Q979" s="80">
        <v>207258576.57488501</v>
      </c>
      <c r="R979" s="80">
        <v>216657392.56206101</v>
      </c>
      <c r="S979" s="80">
        <v>253341747.47411299</v>
      </c>
      <c r="T979" s="80">
        <v>261436710.05538601</v>
      </c>
      <c r="U979" s="80">
        <v>274572171.25577903</v>
      </c>
      <c r="V979" s="80">
        <v>325595127.53543699</v>
      </c>
      <c r="W979" s="80">
        <v>264069735.848782</v>
      </c>
      <c r="X979" s="80">
        <v>231918632.696089</v>
      </c>
      <c r="Y979" s="80">
        <v>198893660.69370499</v>
      </c>
      <c r="Z979" s="80">
        <v>203825529.65916601</v>
      </c>
      <c r="AA979" s="80">
        <v>2906359181.4387002</v>
      </c>
      <c r="AB979" s="80">
        <v>266325890.42925599</v>
      </c>
      <c r="AC979" s="80">
        <v>182702677.58261499</v>
      </c>
      <c r="AD979" s="80">
        <v>198633915.850393</v>
      </c>
      <c r="AE979" s="80">
        <v>207097242.20670399</v>
      </c>
      <c r="AF979" s="80">
        <v>241798660.38366601</v>
      </c>
      <c r="AG979" s="80">
        <v>250067805.73379701</v>
      </c>
      <c r="AH979" s="80">
        <v>262430214.282487</v>
      </c>
      <c r="AI979" s="80">
        <v>310000081.652879</v>
      </c>
      <c r="AJ979" s="80">
        <v>252897510.98662901</v>
      </c>
      <c r="AK979" s="80">
        <v>222978071.395118</v>
      </c>
      <c r="AL979" s="80">
        <v>191277179.90268499</v>
      </c>
      <c r="AM979" s="80">
        <v>196003441.74269199</v>
      </c>
      <c r="AN979" s="80">
        <v>2782212692.1489201</v>
      </c>
      <c r="AO979" s="80">
        <v>263678665.10826299</v>
      </c>
      <c r="AP979" s="80">
        <v>179284370.16944</v>
      </c>
      <c r="AQ979" s="80">
        <v>194378591.462937</v>
      </c>
      <c r="AR979" s="80">
        <v>202279561.34542799</v>
      </c>
      <c r="AS979" s="80">
        <v>236126292.14742699</v>
      </c>
      <c r="AT979" s="80">
        <v>244098751.35543099</v>
      </c>
      <c r="AU979" s="80">
        <v>256142277.925073</v>
      </c>
      <c r="AV979" s="80">
        <v>301587025.94999301</v>
      </c>
      <c r="AW979" s="80">
        <v>247567818.906353</v>
      </c>
      <c r="AX979" s="80">
        <v>218709888.26812199</v>
      </c>
      <c r="AY979" s="80">
        <v>188498002.09028199</v>
      </c>
      <c r="AZ979" s="80">
        <v>193005971.89632401</v>
      </c>
      <c r="BA979" s="80">
        <v>2725357216.6250701</v>
      </c>
    </row>
    <row r="980" spans="1:53">
      <c r="A980" s="151" t="s">
        <v>1099</v>
      </c>
      <c r="B980" s="80">
        <v>-5.8207660913467401E-8</v>
      </c>
      <c r="C980" s="80">
        <v>5.8207660913467401E-8</v>
      </c>
      <c r="D980" s="80">
        <v>0</v>
      </c>
      <c r="E980" s="80">
        <v>0</v>
      </c>
      <c r="F980" s="80">
        <v>0</v>
      </c>
      <c r="G980" s="80">
        <v>0</v>
      </c>
      <c r="H980" s="80">
        <v>0</v>
      </c>
      <c r="I980" s="80">
        <v>-5.8207660913467401E-8</v>
      </c>
      <c r="J980" s="80">
        <v>5.8207660913467401E-8</v>
      </c>
      <c r="K980" s="80">
        <v>0</v>
      </c>
      <c r="L980" s="80">
        <v>0</v>
      </c>
      <c r="M980" s="80">
        <v>0</v>
      </c>
      <c r="N980" s="80">
        <v>0</v>
      </c>
      <c r="O980" s="80">
        <v>-5.8207660913467401E-8</v>
      </c>
      <c r="P980" s="80">
        <v>-5.8207660913467401E-8</v>
      </c>
      <c r="Q980" s="80">
        <v>0</v>
      </c>
      <c r="R980" s="80">
        <v>2.91038304567337E-8</v>
      </c>
      <c r="S980" s="80">
        <v>-5.8207660913467401E-8</v>
      </c>
      <c r="T980" s="80">
        <v>2.91038304567337E-8</v>
      </c>
      <c r="U980" s="80">
        <v>0</v>
      </c>
      <c r="V980" s="80">
        <v>0</v>
      </c>
      <c r="W980" s="80">
        <v>-2.91038304567337E-8</v>
      </c>
      <c r="X980" s="80">
        <v>-2.91038304567337E-8</v>
      </c>
      <c r="Y980" s="80">
        <v>-8.7311491370201098E-8</v>
      </c>
      <c r="Z980" s="80">
        <v>0</v>
      </c>
      <c r="AA980" s="80">
        <v>-2.6193447411060301E-7</v>
      </c>
      <c r="AB980" s="80">
        <v>-2.91038304567337E-8</v>
      </c>
      <c r="AC980" s="80">
        <v>-2.91038304567337E-8</v>
      </c>
      <c r="AD980" s="80">
        <v>-5.8207660913467401E-8</v>
      </c>
      <c r="AE980" s="80">
        <v>-2.91038304567337E-8</v>
      </c>
      <c r="AF980" s="80">
        <v>0</v>
      </c>
      <c r="AG980" s="80">
        <v>5.8207660913467401E-8</v>
      </c>
      <c r="AH980" s="80">
        <v>-2.91038304567337E-8</v>
      </c>
      <c r="AI980" s="80">
        <v>5.8207660913467401E-8</v>
      </c>
      <c r="AJ980" s="80">
        <v>0</v>
      </c>
      <c r="AK980" s="80">
        <v>2.91038304567337E-8</v>
      </c>
      <c r="AL980" s="80">
        <v>-5.8207660913467401E-8</v>
      </c>
      <c r="AM980" s="80">
        <v>0</v>
      </c>
      <c r="AN980" s="80">
        <v>-8.7311491370201098E-8</v>
      </c>
      <c r="AO980" s="80">
        <v>-2.91038304567337E-8</v>
      </c>
      <c r="AP980" s="80">
        <v>-5.8207660913467401E-8</v>
      </c>
      <c r="AQ980" s="80">
        <v>-5.8207660913467401E-8</v>
      </c>
      <c r="AR980" s="80">
        <v>0</v>
      </c>
      <c r="AS980" s="80">
        <v>-2.91038304567337E-8</v>
      </c>
      <c r="AT980" s="80">
        <v>2.91038304567337E-8</v>
      </c>
      <c r="AU980" s="80">
        <v>-2.91038304567337E-8</v>
      </c>
      <c r="AV980" s="80">
        <v>0</v>
      </c>
      <c r="AW980" s="80">
        <v>5.8207660913467401E-8</v>
      </c>
      <c r="AX980" s="80">
        <v>0</v>
      </c>
      <c r="AY980" s="80">
        <v>0</v>
      </c>
      <c r="AZ980" s="80">
        <v>-5.8207660913467401E-8</v>
      </c>
      <c r="BA980" s="80">
        <v>-1.7462298274040201E-7</v>
      </c>
    </row>
    <row r="981" spans="1:53">
      <c r="A981" s="151" t="s">
        <v>1100</v>
      </c>
    </row>
    <row r="982" spans="1:53">
      <c r="A982" s="151" t="s">
        <v>1101</v>
      </c>
      <c r="B982" s="80">
        <v>110735156.005246</v>
      </c>
      <c r="C982" s="80">
        <v>98396459.178415105</v>
      </c>
      <c r="D982" s="80">
        <v>110778315.978533</v>
      </c>
      <c r="E982" s="80">
        <v>66698198.779021099</v>
      </c>
      <c r="F982" s="80">
        <v>69672683.169963896</v>
      </c>
      <c r="G982" s="80">
        <v>61927569.183091</v>
      </c>
      <c r="H982" s="80">
        <v>66552715.2686278</v>
      </c>
      <c r="I982" s="80">
        <v>67731207.990504295</v>
      </c>
      <c r="J982" s="80">
        <v>69733811.777831301</v>
      </c>
      <c r="K982" s="80">
        <v>65621143.922863297</v>
      </c>
      <c r="L982" s="80">
        <v>62193362.060554802</v>
      </c>
      <c r="M982" s="80">
        <v>57607991.961739004</v>
      </c>
      <c r="N982" s="80">
        <v>907648615.27639103</v>
      </c>
      <c r="O982" s="80">
        <v>77764000.192352101</v>
      </c>
      <c r="P982" s="80">
        <v>62924012.056844503</v>
      </c>
      <c r="Q982" s="80">
        <v>69124000.471310005</v>
      </c>
      <c r="R982" s="80">
        <v>65573300.524749599</v>
      </c>
      <c r="S982" s="80">
        <v>71243780.378640905</v>
      </c>
      <c r="T982" s="80">
        <v>67050494.433022298</v>
      </c>
      <c r="U982" s="80">
        <v>69913776.142811</v>
      </c>
      <c r="V982" s="80">
        <v>73117332.034097701</v>
      </c>
      <c r="W982" s="80">
        <v>73328064.198437497</v>
      </c>
      <c r="X982" s="80">
        <v>67862788.197677001</v>
      </c>
      <c r="Y982" s="80">
        <v>67313015.876665294</v>
      </c>
      <c r="Z982" s="80">
        <v>63790362.789160401</v>
      </c>
      <c r="AA982" s="80">
        <v>829004927.29576802</v>
      </c>
      <c r="AB982" s="80">
        <v>79990836.069597706</v>
      </c>
      <c r="AC982" s="80">
        <v>65092989.7925689</v>
      </c>
      <c r="AD982" s="80">
        <v>71255462.1902325</v>
      </c>
      <c r="AE982" s="80">
        <v>67722831.510240406</v>
      </c>
      <c r="AF982" s="80">
        <v>73436776.639598295</v>
      </c>
      <c r="AG982" s="80">
        <v>69321850.403856903</v>
      </c>
      <c r="AH982" s="80">
        <v>72195484.615560606</v>
      </c>
      <c r="AI982" s="80">
        <v>75446322.463414207</v>
      </c>
      <c r="AJ982" s="80">
        <v>75596073.300132394</v>
      </c>
      <c r="AK982" s="80">
        <v>70120707.470310003</v>
      </c>
      <c r="AL982" s="80">
        <v>69477631.376522496</v>
      </c>
      <c r="AM982" s="80">
        <v>65990877.426709801</v>
      </c>
      <c r="AN982" s="80">
        <v>855647843.25874496</v>
      </c>
      <c r="AO982" s="80">
        <v>87258794.488053605</v>
      </c>
      <c r="AP982" s="80">
        <v>68055466.142648503</v>
      </c>
      <c r="AQ982" s="80">
        <v>74231375.328180298</v>
      </c>
      <c r="AR982" s="80">
        <v>70743957.344059393</v>
      </c>
      <c r="AS982" s="80">
        <v>76615116.477385193</v>
      </c>
      <c r="AT982" s="80">
        <v>72588911.253880307</v>
      </c>
      <c r="AU982" s="80">
        <v>75507581.005329996</v>
      </c>
      <c r="AV982" s="80">
        <v>78938220.166061401</v>
      </c>
      <c r="AW982" s="80">
        <v>78866614.987330794</v>
      </c>
      <c r="AX982" s="80">
        <v>73282861.355626404</v>
      </c>
      <c r="AY982" s="80">
        <v>72513037.356745005</v>
      </c>
      <c r="AZ982" s="80">
        <v>69074319.008775696</v>
      </c>
      <c r="BA982" s="80">
        <v>897676254.91407704</v>
      </c>
    </row>
    <row r="983" spans="1:53">
      <c r="A983" s="151" t="s">
        <v>1102</v>
      </c>
      <c r="B983" s="80">
        <v>110735156.005246</v>
      </c>
      <c r="C983" s="80">
        <v>98396459.178415105</v>
      </c>
      <c r="D983" s="80">
        <v>110778315.978533</v>
      </c>
      <c r="E983" s="80">
        <v>66698198.779021099</v>
      </c>
      <c r="F983" s="80">
        <v>69672683.169963896</v>
      </c>
      <c r="G983" s="80">
        <v>61927569.183091</v>
      </c>
      <c r="H983" s="80">
        <v>66552715.2686278</v>
      </c>
      <c r="I983" s="80">
        <v>67731207.990504295</v>
      </c>
      <c r="J983" s="80">
        <v>69733811.777831301</v>
      </c>
      <c r="K983" s="80">
        <v>65621143.922863297</v>
      </c>
      <c r="L983" s="80">
        <v>62193362.060554802</v>
      </c>
      <c r="M983" s="80">
        <v>57607991.961739004</v>
      </c>
      <c r="N983" s="80">
        <v>907648615.27639103</v>
      </c>
      <c r="O983" s="80">
        <v>77764000.192352101</v>
      </c>
      <c r="P983" s="80">
        <v>62924012.056844503</v>
      </c>
      <c r="Q983" s="80">
        <v>69124000.471310005</v>
      </c>
      <c r="R983" s="80">
        <v>65573300.524749599</v>
      </c>
      <c r="S983" s="80">
        <v>71243780.378640905</v>
      </c>
      <c r="T983" s="80">
        <v>67050494.433022298</v>
      </c>
      <c r="U983" s="80">
        <v>69913776.142811</v>
      </c>
      <c r="V983" s="80">
        <v>73117332.034097701</v>
      </c>
      <c r="W983" s="80">
        <v>73328064.198437497</v>
      </c>
      <c r="X983" s="80">
        <v>67862788.197677001</v>
      </c>
      <c r="Y983" s="80">
        <v>67313015.876665294</v>
      </c>
      <c r="Z983" s="80">
        <v>63790362.789160401</v>
      </c>
      <c r="AA983" s="80">
        <v>829004927.29576802</v>
      </c>
      <c r="AB983" s="80">
        <v>79990836.069597706</v>
      </c>
      <c r="AC983" s="80">
        <v>65092989.7925689</v>
      </c>
      <c r="AD983" s="80">
        <v>71255462.1902325</v>
      </c>
      <c r="AE983" s="80">
        <v>67722831.510240406</v>
      </c>
      <c r="AF983" s="80">
        <v>73436776.639598295</v>
      </c>
      <c r="AG983" s="80">
        <v>69321850.403856903</v>
      </c>
      <c r="AH983" s="80">
        <v>72195484.615560606</v>
      </c>
      <c r="AI983" s="80">
        <v>75446322.463414207</v>
      </c>
      <c r="AJ983" s="80">
        <v>75596073.300132394</v>
      </c>
      <c r="AK983" s="80">
        <v>70120707.470310003</v>
      </c>
      <c r="AL983" s="80">
        <v>69477631.376522496</v>
      </c>
      <c r="AM983" s="80">
        <v>65990877.426709801</v>
      </c>
      <c r="AN983" s="80">
        <v>855647843.25874496</v>
      </c>
      <c r="AO983" s="80">
        <v>87258794.488053605</v>
      </c>
      <c r="AP983" s="80">
        <v>68055466.142648503</v>
      </c>
      <c r="AQ983" s="80">
        <v>74231375.328180298</v>
      </c>
      <c r="AR983" s="80">
        <v>70743957.344059393</v>
      </c>
      <c r="AS983" s="80">
        <v>76615116.477385193</v>
      </c>
      <c r="AT983" s="80">
        <v>72588911.253880307</v>
      </c>
      <c r="AU983" s="80">
        <v>75507581.005329996</v>
      </c>
      <c r="AV983" s="80">
        <v>78938220.166061401</v>
      </c>
      <c r="AW983" s="80">
        <v>78866614.987330794</v>
      </c>
      <c r="AX983" s="80">
        <v>73282861.355626404</v>
      </c>
      <c r="AY983" s="80">
        <v>72513037.356745005</v>
      </c>
      <c r="AZ983" s="80">
        <v>69074319.008775696</v>
      </c>
      <c r="BA983" s="80">
        <v>897676254.91407704</v>
      </c>
    </row>
    <row r="984" spans="1:53" ht="10.8" thickBot="1">
      <c r="A984" s="154" t="s">
        <v>1103</v>
      </c>
    </row>
    <row r="985" spans="1:53">
      <c r="A985" s="151" t="s">
        <v>1104</v>
      </c>
      <c r="B985" s="80">
        <v>110114604.795644</v>
      </c>
      <c r="C985" s="80">
        <v>29922607.954101</v>
      </c>
      <c r="D985" s="80">
        <v>38148384.5308365</v>
      </c>
      <c r="E985" s="80">
        <v>74802539.227498397</v>
      </c>
      <c r="F985" s="80">
        <v>87997759.109771207</v>
      </c>
      <c r="G985" s="80">
        <v>87062591.335950702</v>
      </c>
      <c r="H985" s="80">
        <v>99891948.674926803</v>
      </c>
      <c r="I985" s="80">
        <v>167763127.101055</v>
      </c>
      <c r="J985" s="80">
        <v>81440412.913606897</v>
      </c>
      <c r="K985" s="80">
        <v>71278358.635463402</v>
      </c>
      <c r="L985" s="80">
        <v>43011786.839258</v>
      </c>
      <c r="M985" s="80">
        <v>33473415.102536201</v>
      </c>
      <c r="N985" s="80">
        <v>924907536.22064996</v>
      </c>
      <c r="O985" s="80">
        <v>120450730.43109301</v>
      </c>
      <c r="P985" s="80">
        <v>61370040.537554801</v>
      </c>
      <c r="Q985" s="80">
        <v>71860074.577883601</v>
      </c>
      <c r="R985" s="80">
        <v>90017853.060608998</v>
      </c>
      <c r="S985" s="80">
        <v>98489692.36902</v>
      </c>
      <c r="T985" s="80">
        <v>101703758.344541</v>
      </c>
      <c r="U985" s="80">
        <v>100499305.79393999</v>
      </c>
      <c r="V985" s="80">
        <v>151706510.81523299</v>
      </c>
      <c r="W985" s="80">
        <v>97583055.337054804</v>
      </c>
      <c r="X985" s="80">
        <v>86132087.622715995</v>
      </c>
      <c r="Y985" s="80">
        <v>65656023.344226502</v>
      </c>
      <c r="Z985" s="80">
        <v>61180803.603441499</v>
      </c>
      <c r="AA985" s="80">
        <v>1106649935.8373101</v>
      </c>
      <c r="AB985" s="80">
        <v>127928625.731776</v>
      </c>
      <c r="AC985" s="80">
        <v>66647944.082668401</v>
      </c>
      <c r="AD985" s="80">
        <v>78810542.913194105</v>
      </c>
      <c r="AE985" s="80">
        <v>96741518.856490105</v>
      </c>
      <c r="AF985" s="80">
        <v>105499613.105689</v>
      </c>
      <c r="AG985" s="80">
        <v>109701117.916426</v>
      </c>
      <c r="AH985" s="80">
        <v>108434954.098335</v>
      </c>
      <c r="AI985" s="80">
        <v>159046919.57807299</v>
      </c>
      <c r="AJ985" s="80">
        <v>103404104.931674</v>
      </c>
      <c r="AK985" s="80">
        <v>90153956.3390975</v>
      </c>
      <c r="AL985" s="80">
        <v>68292132.822846696</v>
      </c>
      <c r="AM985" s="80">
        <v>67544416.366558298</v>
      </c>
      <c r="AN985" s="80">
        <v>1182205846.74283</v>
      </c>
      <c r="AO985" s="80">
        <v>128747947.482363</v>
      </c>
      <c r="AP985" s="80">
        <v>67274799.170780495</v>
      </c>
      <c r="AQ985" s="80">
        <v>77755364.353077501</v>
      </c>
      <c r="AR985" s="80">
        <v>96606991.9063714</v>
      </c>
      <c r="AS985" s="80">
        <v>109711061.75365201</v>
      </c>
      <c r="AT985" s="80">
        <v>114487786.41197699</v>
      </c>
      <c r="AU985" s="80">
        <v>114536197.710913</v>
      </c>
      <c r="AV985" s="80">
        <v>165376788.810776</v>
      </c>
      <c r="AW985" s="80">
        <v>108632037.84049</v>
      </c>
      <c r="AX985" s="80">
        <v>95954052.782172307</v>
      </c>
      <c r="AY985" s="80">
        <v>79336585.289843306</v>
      </c>
      <c r="AZ985" s="80">
        <v>72685429.213750094</v>
      </c>
      <c r="BA985" s="80">
        <v>1231105042.7261701</v>
      </c>
    </row>
    <row r="986" spans="1:53">
      <c r="A986" s="151" t="s">
        <v>1105</v>
      </c>
      <c r="B986" s="80">
        <v>84010442.435929194</v>
      </c>
      <c r="C986" s="80">
        <v>75199760.508779794</v>
      </c>
      <c r="D986" s="80">
        <v>65749366.5179144</v>
      </c>
      <c r="E986" s="80">
        <v>78040988.884721503</v>
      </c>
      <c r="F986" s="80">
        <v>80874032.096276194</v>
      </c>
      <c r="G986" s="80">
        <v>72323179.072990701</v>
      </c>
      <c r="H986" s="80">
        <v>83317014.399494693</v>
      </c>
      <c r="I986" s="80">
        <v>90473778.818822905</v>
      </c>
      <c r="J986" s="80">
        <v>71109693.478262603</v>
      </c>
      <c r="K986" s="80">
        <v>77505218.020127803</v>
      </c>
      <c r="L986" s="80">
        <v>73382515.410535499</v>
      </c>
      <c r="M986" s="80">
        <v>65683707.649327897</v>
      </c>
      <c r="N986" s="80">
        <v>917669697.29318297</v>
      </c>
      <c r="O986" s="80">
        <v>97270502.015741199</v>
      </c>
      <c r="P986" s="80">
        <v>82639059.196840793</v>
      </c>
      <c r="Q986" s="80">
        <v>86100863.424000695</v>
      </c>
      <c r="R986" s="80">
        <v>87461976.400524601</v>
      </c>
      <c r="S986" s="80">
        <v>93202990.662990898</v>
      </c>
      <c r="T986" s="80">
        <v>96905839.710006207</v>
      </c>
      <c r="U986" s="80">
        <v>97447230.084369093</v>
      </c>
      <c r="V986" s="80">
        <v>106415449.60026699</v>
      </c>
      <c r="W986" s="80">
        <v>95667268.875205398</v>
      </c>
      <c r="X986" s="80">
        <v>88664817.077708393</v>
      </c>
      <c r="Y986" s="80">
        <v>82089940.292679399</v>
      </c>
      <c r="Z986" s="80">
        <v>84909290.110613495</v>
      </c>
      <c r="AA986" s="80">
        <v>1098775227.4509399</v>
      </c>
      <c r="AB986" s="80">
        <v>104737461.778629</v>
      </c>
      <c r="AC986" s="80">
        <v>86949531.160337195</v>
      </c>
      <c r="AD986" s="80">
        <v>90732469.330692306</v>
      </c>
      <c r="AE986" s="80">
        <v>92199762.295844197</v>
      </c>
      <c r="AF986" s="80">
        <v>99309657.0291816</v>
      </c>
      <c r="AG986" s="80">
        <v>103777867.78087901</v>
      </c>
      <c r="AH986" s="80">
        <v>105113622.027447</v>
      </c>
      <c r="AI986" s="80">
        <v>116456605.860116</v>
      </c>
      <c r="AJ986" s="80">
        <v>103240952.82349899</v>
      </c>
      <c r="AK986" s="80">
        <v>95392442.482915103</v>
      </c>
      <c r="AL986" s="80">
        <v>86966456.274519205</v>
      </c>
      <c r="AM986" s="80">
        <v>89640908.9185424</v>
      </c>
      <c r="AN986" s="80">
        <v>1174517737.7625999</v>
      </c>
      <c r="AO986" s="80">
        <v>109171096.772882</v>
      </c>
      <c r="AP986" s="80">
        <v>88817231.369064495</v>
      </c>
      <c r="AQ986" s="80">
        <v>92908824.853229702</v>
      </c>
      <c r="AR986" s="80">
        <v>95490076.608543903</v>
      </c>
      <c r="AS986" s="80">
        <v>103727746.543411</v>
      </c>
      <c r="AT986" s="80">
        <v>108597754.50967699</v>
      </c>
      <c r="AU986" s="80">
        <v>110861914.988405</v>
      </c>
      <c r="AV986" s="80">
        <v>123914613.35412399</v>
      </c>
      <c r="AW986" s="80">
        <v>107571205.817011</v>
      </c>
      <c r="AX986" s="80">
        <v>99533233.576667398</v>
      </c>
      <c r="AY986" s="80">
        <v>90388243.074087903</v>
      </c>
      <c r="AZ986" s="80">
        <v>92590009.805410996</v>
      </c>
      <c r="BA986" s="80">
        <v>1223571951.2725101</v>
      </c>
    </row>
    <row r="987" spans="1:53">
      <c r="A987" s="151" t="s">
        <v>1106</v>
      </c>
      <c r="B987" s="80">
        <v>0</v>
      </c>
      <c r="C987" s="80">
        <v>0</v>
      </c>
      <c r="D987" s="80">
        <v>0</v>
      </c>
      <c r="E987" s="80">
        <v>0</v>
      </c>
      <c r="F987" s="80">
        <v>0</v>
      </c>
      <c r="G987" s="80">
        <v>0</v>
      </c>
      <c r="H987" s="80">
        <v>0</v>
      </c>
      <c r="I987" s="80">
        <v>0</v>
      </c>
      <c r="J987" s="80">
        <v>0</v>
      </c>
      <c r="K987" s="80">
        <v>0</v>
      </c>
      <c r="L987" s="80">
        <v>0</v>
      </c>
      <c r="M987" s="80">
        <v>0</v>
      </c>
      <c r="N987" s="80">
        <v>0</v>
      </c>
      <c r="O987" s="80">
        <v>0</v>
      </c>
      <c r="P987" s="80">
        <v>0</v>
      </c>
      <c r="Q987" s="80">
        <v>0</v>
      </c>
      <c r="R987" s="80">
        <v>0</v>
      </c>
      <c r="S987" s="80">
        <v>0</v>
      </c>
      <c r="T987" s="80">
        <v>0</v>
      </c>
      <c r="U987" s="80">
        <v>0</v>
      </c>
      <c r="V987" s="80">
        <v>0</v>
      </c>
      <c r="W987" s="80">
        <v>0</v>
      </c>
      <c r="X987" s="80">
        <v>0</v>
      </c>
      <c r="Y987" s="80">
        <v>0</v>
      </c>
      <c r="Z987" s="80">
        <v>0</v>
      </c>
      <c r="AA987" s="80">
        <v>0</v>
      </c>
      <c r="AB987" s="80">
        <v>0</v>
      </c>
      <c r="AC987" s="80">
        <v>0</v>
      </c>
      <c r="AD987" s="80">
        <v>0</v>
      </c>
      <c r="AE987" s="80">
        <v>0</v>
      </c>
      <c r="AF987" s="80">
        <v>0</v>
      </c>
      <c r="AG987" s="80">
        <v>0</v>
      </c>
      <c r="AH987" s="80">
        <v>0</v>
      </c>
      <c r="AI987" s="80">
        <v>0</v>
      </c>
      <c r="AJ987" s="80">
        <v>0</v>
      </c>
      <c r="AK987" s="80">
        <v>0</v>
      </c>
      <c r="AL987" s="80">
        <v>0</v>
      </c>
      <c r="AM987" s="80">
        <v>0</v>
      </c>
      <c r="AN987" s="80">
        <v>0</v>
      </c>
      <c r="AO987" s="80">
        <v>0</v>
      </c>
      <c r="AP987" s="80">
        <v>0</v>
      </c>
      <c r="AQ987" s="80">
        <v>0</v>
      </c>
      <c r="AR987" s="80">
        <v>0</v>
      </c>
      <c r="AS987" s="80">
        <v>0</v>
      </c>
      <c r="AT987" s="80">
        <v>0</v>
      </c>
      <c r="AU987" s="80">
        <v>0</v>
      </c>
      <c r="AV987" s="80">
        <v>0</v>
      </c>
      <c r="AW987" s="80">
        <v>0</v>
      </c>
      <c r="AX987" s="80">
        <v>0</v>
      </c>
      <c r="AY987" s="80">
        <v>0</v>
      </c>
      <c r="AZ987" s="80">
        <v>0</v>
      </c>
      <c r="BA987" s="80">
        <v>0</v>
      </c>
    </row>
    <row r="988" spans="1:53">
      <c r="A988" s="151" t="s">
        <v>1107</v>
      </c>
      <c r="B988" s="80">
        <v>69954.984999999899</v>
      </c>
      <c r="C988" s="80">
        <v>69954.984999999899</v>
      </c>
      <c r="D988" s="80">
        <v>69954.984999999899</v>
      </c>
      <c r="E988" s="80">
        <v>69954.984999999899</v>
      </c>
      <c r="F988" s="80">
        <v>69954.984999999899</v>
      </c>
      <c r="G988" s="80">
        <v>69954.984999999899</v>
      </c>
      <c r="H988" s="80">
        <v>69954.984999999899</v>
      </c>
      <c r="I988" s="80">
        <v>69954.984999999899</v>
      </c>
      <c r="J988" s="80">
        <v>69954.984999999899</v>
      </c>
      <c r="K988" s="80">
        <v>69954.984999999899</v>
      </c>
      <c r="L988" s="80">
        <v>69954.984999999899</v>
      </c>
      <c r="M988" s="80">
        <v>69954.984999999899</v>
      </c>
      <c r="N988" s="80">
        <v>839459.81999999797</v>
      </c>
      <c r="O988" s="80">
        <v>69954.984999999899</v>
      </c>
      <c r="P988" s="80">
        <v>69954.984999999899</v>
      </c>
      <c r="Q988" s="80">
        <v>69954.984999999899</v>
      </c>
      <c r="R988" s="80">
        <v>69954.984999999899</v>
      </c>
      <c r="S988" s="80">
        <v>69954.984999999899</v>
      </c>
      <c r="T988" s="80">
        <v>69954.984999999899</v>
      </c>
      <c r="U988" s="80">
        <v>69954.984999999899</v>
      </c>
      <c r="V988" s="80">
        <v>69954.984999999899</v>
      </c>
      <c r="W988" s="80">
        <v>69954.984999999899</v>
      </c>
      <c r="X988" s="80">
        <v>69954.984999999899</v>
      </c>
      <c r="Y988" s="80">
        <v>69954.984999999899</v>
      </c>
      <c r="Z988" s="80">
        <v>69954.984999999899</v>
      </c>
      <c r="AA988" s="80">
        <v>839459.81999999797</v>
      </c>
      <c r="AB988" s="80">
        <v>67490.796224314996</v>
      </c>
      <c r="AC988" s="80">
        <v>67490.796224314996</v>
      </c>
      <c r="AD988" s="80">
        <v>67490.796224314996</v>
      </c>
      <c r="AE988" s="80">
        <v>67490.796224314996</v>
      </c>
      <c r="AF988" s="80">
        <v>67490.796224314996</v>
      </c>
      <c r="AG988" s="80">
        <v>67490.796224314996</v>
      </c>
      <c r="AH988" s="80">
        <v>67490.796224314996</v>
      </c>
      <c r="AI988" s="80">
        <v>67490.796224314996</v>
      </c>
      <c r="AJ988" s="80">
        <v>67490.796224314996</v>
      </c>
      <c r="AK988" s="80">
        <v>67490.796224314996</v>
      </c>
      <c r="AL988" s="80">
        <v>67490.796224314996</v>
      </c>
      <c r="AM988" s="80">
        <v>67490.796224314996</v>
      </c>
      <c r="AN988" s="80">
        <v>809889.55469177896</v>
      </c>
      <c r="AO988" s="80">
        <v>67490.796224314996</v>
      </c>
      <c r="AP988" s="80">
        <v>67490.796224314996</v>
      </c>
      <c r="AQ988" s="80">
        <v>67490.796224314996</v>
      </c>
      <c r="AR988" s="80">
        <v>67490.796224314996</v>
      </c>
      <c r="AS988" s="80">
        <v>67490.796224314996</v>
      </c>
      <c r="AT988" s="80">
        <v>67490.796224314996</v>
      </c>
      <c r="AU988" s="80">
        <v>67490.796224314996</v>
      </c>
      <c r="AV988" s="80">
        <v>67490.796224314996</v>
      </c>
      <c r="AW988" s="80">
        <v>67490.796224314996</v>
      </c>
      <c r="AX988" s="80">
        <v>67490.796224314996</v>
      </c>
      <c r="AY988" s="80">
        <v>67490.796224314996</v>
      </c>
      <c r="AZ988" s="80">
        <v>67490.796224314996</v>
      </c>
      <c r="BA988" s="80">
        <v>809889.55469177896</v>
      </c>
    </row>
    <row r="989" spans="1:53">
      <c r="A989" s="151" t="s">
        <v>1108</v>
      </c>
      <c r="B989" s="80">
        <v>0</v>
      </c>
      <c r="C989" s="80">
        <v>0</v>
      </c>
      <c r="D989" s="80">
        <v>0</v>
      </c>
      <c r="E989" s="80">
        <v>0</v>
      </c>
      <c r="F989" s="80">
        <v>0</v>
      </c>
      <c r="G989" s="80">
        <v>0</v>
      </c>
      <c r="H989" s="80">
        <v>0</v>
      </c>
      <c r="I989" s="80">
        <v>0</v>
      </c>
      <c r="J989" s="80">
        <v>0</v>
      </c>
      <c r="K989" s="80">
        <v>0</v>
      </c>
      <c r="L989" s="80">
        <v>0</v>
      </c>
      <c r="M989" s="80">
        <v>0</v>
      </c>
      <c r="N989" s="80">
        <v>0</v>
      </c>
      <c r="O989" s="80">
        <v>0</v>
      </c>
      <c r="P989" s="80">
        <v>0</v>
      </c>
      <c r="Q989" s="80">
        <v>0</v>
      </c>
      <c r="R989" s="80">
        <v>0</v>
      </c>
      <c r="S989" s="80">
        <v>0</v>
      </c>
      <c r="T989" s="80">
        <v>0</v>
      </c>
      <c r="U989" s="80">
        <v>0</v>
      </c>
      <c r="V989" s="80">
        <v>0</v>
      </c>
      <c r="W989" s="80">
        <v>0</v>
      </c>
      <c r="X989" s="80">
        <v>0</v>
      </c>
      <c r="Y989" s="80">
        <v>0</v>
      </c>
      <c r="Z989" s="80">
        <v>0</v>
      </c>
      <c r="AA989" s="80">
        <v>0</v>
      </c>
      <c r="AB989" s="80">
        <v>0</v>
      </c>
      <c r="AC989" s="80">
        <v>0</v>
      </c>
      <c r="AD989" s="80">
        <v>0</v>
      </c>
      <c r="AE989" s="80">
        <v>0</v>
      </c>
      <c r="AF989" s="80">
        <v>0</v>
      </c>
      <c r="AG989" s="80">
        <v>0</v>
      </c>
      <c r="AH989" s="80">
        <v>0</v>
      </c>
      <c r="AI989" s="80">
        <v>0</v>
      </c>
      <c r="AJ989" s="80">
        <v>0</v>
      </c>
      <c r="AK989" s="80">
        <v>0</v>
      </c>
      <c r="AL989" s="80">
        <v>0</v>
      </c>
      <c r="AM989" s="80">
        <v>0</v>
      </c>
      <c r="AN989" s="80">
        <v>0</v>
      </c>
      <c r="AO989" s="80">
        <v>0</v>
      </c>
      <c r="AP989" s="80">
        <v>0</v>
      </c>
      <c r="AQ989" s="80">
        <v>0</v>
      </c>
      <c r="AR989" s="80">
        <v>0</v>
      </c>
      <c r="AS989" s="80">
        <v>0</v>
      </c>
      <c r="AT989" s="80">
        <v>0</v>
      </c>
      <c r="AU989" s="80">
        <v>0</v>
      </c>
      <c r="AV989" s="80">
        <v>0</v>
      </c>
      <c r="AW989" s="80">
        <v>0</v>
      </c>
      <c r="AX989" s="80">
        <v>0</v>
      </c>
      <c r="AY989" s="80">
        <v>0</v>
      </c>
      <c r="AZ989" s="80">
        <v>0</v>
      </c>
      <c r="BA989" s="80">
        <v>0</v>
      </c>
    </row>
    <row r="990" spans="1:53">
      <c r="A990" s="151" t="s">
        <v>1109</v>
      </c>
      <c r="B990" s="80">
        <v>0</v>
      </c>
      <c r="C990" s="80">
        <v>0</v>
      </c>
      <c r="D990" s="80">
        <v>0</v>
      </c>
      <c r="E990" s="80">
        <v>0</v>
      </c>
      <c r="F990" s="80">
        <v>0</v>
      </c>
      <c r="G990" s="80">
        <v>0</v>
      </c>
      <c r="H990" s="80">
        <v>0</v>
      </c>
      <c r="I990" s="80">
        <v>0</v>
      </c>
      <c r="J990" s="80">
        <v>0</v>
      </c>
      <c r="K990" s="80">
        <v>0</v>
      </c>
      <c r="L990" s="80">
        <v>0</v>
      </c>
      <c r="M990" s="80">
        <v>0</v>
      </c>
      <c r="N990" s="80">
        <v>0</v>
      </c>
      <c r="O990" s="80">
        <v>0</v>
      </c>
      <c r="P990" s="80">
        <v>0</v>
      </c>
      <c r="Q990" s="80">
        <v>0</v>
      </c>
      <c r="R990" s="80">
        <v>0</v>
      </c>
      <c r="S990" s="80">
        <v>0</v>
      </c>
      <c r="T990" s="80">
        <v>0</v>
      </c>
      <c r="U990" s="80">
        <v>0</v>
      </c>
      <c r="V990" s="80">
        <v>0</v>
      </c>
      <c r="W990" s="80">
        <v>0</v>
      </c>
      <c r="X990" s="80">
        <v>0</v>
      </c>
      <c r="Y990" s="80">
        <v>0</v>
      </c>
      <c r="Z990" s="80">
        <v>0</v>
      </c>
      <c r="AA990" s="80">
        <v>0</v>
      </c>
      <c r="AB990" s="80">
        <v>0</v>
      </c>
      <c r="AC990" s="80">
        <v>0</v>
      </c>
      <c r="AD990" s="80">
        <v>0</v>
      </c>
      <c r="AE990" s="80">
        <v>0</v>
      </c>
      <c r="AF990" s="80">
        <v>0</v>
      </c>
      <c r="AG990" s="80">
        <v>0</v>
      </c>
      <c r="AH990" s="80">
        <v>0</v>
      </c>
      <c r="AI990" s="80">
        <v>0</v>
      </c>
      <c r="AJ990" s="80">
        <v>0</v>
      </c>
      <c r="AK990" s="80">
        <v>0</v>
      </c>
      <c r="AL990" s="80">
        <v>0</v>
      </c>
      <c r="AM990" s="80">
        <v>0</v>
      </c>
      <c r="AN990" s="80">
        <v>0</v>
      </c>
      <c r="AO990" s="80">
        <v>0</v>
      </c>
      <c r="AP990" s="80">
        <v>0</v>
      </c>
      <c r="AQ990" s="80">
        <v>0</v>
      </c>
      <c r="AR990" s="80">
        <v>0</v>
      </c>
      <c r="AS990" s="80">
        <v>0</v>
      </c>
      <c r="AT990" s="80">
        <v>0</v>
      </c>
      <c r="AU990" s="80">
        <v>0</v>
      </c>
      <c r="AV990" s="80">
        <v>0</v>
      </c>
      <c r="AW990" s="80">
        <v>0</v>
      </c>
      <c r="AX990" s="80">
        <v>0</v>
      </c>
      <c r="AY990" s="80">
        <v>0</v>
      </c>
      <c r="AZ990" s="80">
        <v>0</v>
      </c>
      <c r="BA990" s="80">
        <v>0</v>
      </c>
    </row>
    <row r="991" spans="1:53">
      <c r="A991" s="151" t="s">
        <v>1110</v>
      </c>
      <c r="B991" s="80">
        <v>0</v>
      </c>
      <c r="C991" s="80">
        <v>0</v>
      </c>
      <c r="D991" s="80">
        <v>0</v>
      </c>
      <c r="E991" s="80">
        <v>0</v>
      </c>
      <c r="F991" s="80">
        <v>0</v>
      </c>
      <c r="G991" s="80">
        <v>0</v>
      </c>
      <c r="H991" s="80">
        <v>0</v>
      </c>
      <c r="I991" s="80">
        <v>0</v>
      </c>
      <c r="J991" s="80">
        <v>0</v>
      </c>
      <c r="K991" s="80">
        <v>0</v>
      </c>
      <c r="L991" s="80">
        <v>0</v>
      </c>
      <c r="M991" s="80">
        <v>0</v>
      </c>
      <c r="N991" s="80">
        <v>0</v>
      </c>
      <c r="O991" s="80">
        <v>0</v>
      </c>
      <c r="P991" s="80">
        <v>0</v>
      </c>
      <c r="Q991" s="80">
        <v>0</v>
      </c>
      <c r="R991" s="80">
        <v>0</v>
      </c>
      <c r="S991" s="80">
        <v>0</v>
      </c>
      <c r="T991" s="80">
        <v>0</v>
      </c>
      <c r="U991" s="80">
        <v>0</v>
      </c>
      <c r="V991" s="80">
        <v>0</v>
      </c>
      <c r="W991" s="80">
        <v>0</v>
      </c>
      <c r="X991" s="80">
        <v>0</v>
      </c>
      <c r="Y991" s="80">
        <v>0</v>
      </c>
      <c r="Z991" s="80">
        <v>0</v>
      </c>
      <c r="AA991" s="80">
        <v>0</v>
      </c>
      <c r="AB991" s="80">
        <v>0</v>
      </c>
      <c r="AC991" s="80">
        <v>0</v>
      </c>
      <c r="AD991" s="80">
        <v>0</v>
      </c>
      <c r="AE991" s="80">
        <v>0</v>
      </c>
      <c r="AF991" s="80">
        <v>0</v>
      </c>
      <c r="AG991" s="80">
        <v>0</v>
      </c>
      <c r="AH991" s="80">
        <v>0</v>
      </c>
      <c r="AI991" s="80">
        <v>0</v>
      </c>
      <c r="AJ991" s="80">
        <v>0</v>
      </c>
      <c r="AK991" s="80">
        <v>0</v>
      </c>
      <c r="AL991" s="80">
        <v>0</v>
      </c>
      <c r="AM991" s="80">
        <v>0</v>
      </c>
      <c r="AN991" s="80">
        <v>0</v>
      </c>
      <c r="AO991" s="80">
        <v>0</v>
      </c>
      <c r="AP991" s="80">
        <v>0</v>
      </c>
      <c r="AQ991" s="80">
        <v>0</v>
      </c>
      <c r="AR991" s="80">
        <v>0</v>
      </c>
      <c r="AS991" s="80">
        <v>0</v>
      </c>
      <c r="AT991" s="80">
        <v>0</v>
      </c>
      <c r="AU991" s="80">
        <v>0</v>
      </c>
      <c r="AV991" s="80">
        <v>0</v>
      </c>
      <c r="AW991" s="80">
        <v>0</v>
      </c>
      <c r="AX991" s="80">
        <v>0</v>
      </c>
      <c r="AY991" s="80">
        <v>0</v>
      </c>
      <c r="AZ991" s="80">
        <v>0</v>
      </c>
      <c r="BA991" s="80">
        <v>0</v>
      </c>
    </row>
    <row r="992" spans="1:53">
      <c r="A992" s="151" t="s">
        <v>1111</v>
      </c>
      <c r="B992" s="80">
        <v>-26034207.3747156</v>
      </c>
      <c r="C992" s="80">
        <v>45347107.539678797</v>
      </c>
      <c r="D992" s="80">
        <v>27670936.972077802</v>
      </c>
      <c r="E992" s="80">
        <v>3308404.6422231202</v>
      </c>
      <c r="F992" s="80">
        <v>-7053772.0284950798</v>
      </c>
      <c r="G992" s="80">
        <v>-14669457.277960001</v>
      </c>
      <c r="H992" s="80">
        <v>-16504979.290432099</v>
      </c>
      <c r="I992" s="80">
        <v>-77219393.297232807</v>
      </c>
      <c r="J992" s="80">
        <v>-10260764.450344199</v>
      </c>
      <c r="K992" s="80">
        <v>6296814.3696643896</v>
      </c>
      <c r="L992" s="80">
        <v>30440683.556277499</v>
      </c>
      <c r="M992" s="80">
        <v>32280247.531791601</v>
      </c>
      <c r="N992" s="80">
        <v>-6398379.1074665701</v>
      </c>
      <c r="O992" s="80">
        <v>-23110273.430351701</v>
      </c>
      <c r="P992" s="80">
        <v>21338973.644285899</v>
      </c>
      <c r="Q992" s="80">
        <v>14310743.831117</v>
      </c>
      <c r="R992" s="80">
        <v>-2485921.6750844298</v>
      </c>
      <c r="S992" s="80">
        <v>-5216746.7210291196</v>
      </c>
      <c r="T992" s="80">
        <v>-4727963.6495353496</v>
      </c>
      <c r="U992" s="80">
        <v>-2982120.7245716499</v>
      </c>
      <c r="V992" s="80">
        <v>-45221106.229965501</v>
      </c>
      <c r="W992" s="80">
        <v>-1845831.47684939</v>
      </c>
      <c r="X992" s="80">
        <v>2602684.4399922998</v>
      </c>
      <c r="Y992" s="80">
        <v>16503871.9334528</v>
      </c>
      <c r="Z992" s="80">
        <v>23798441.492171898</v>
      </c>
      <c r="AA992" s="80">
        <v>-7035248.5663671596</v>
      </c>
      <c r="AB992" s="80">
        <v>-23123673.156921901</v>
      </c>
      <c r="AC992" s="80">
        <v>20369077.873893101</v>
      </c>
      <c r="AD992" s="80">
        <v>11989417.213722499</v>
      </c>
      <c r="AE992" s="80">
        <v>-4474265.7644215301</v>
      </c>
      <c r="AF992" s="80">
        <v>-6122465.2802837603</v>
      </c>
      <c r="AG992" s="80">
        <v>-5855759.3393227505</v>
      </c>
      <c r="AH992" s="80">
        <v>-3253841.2746637701</v>
      </c>
      <c r="AI992" s="80">
        <v>-42522822.921732403</v>
      </c>
      <c r="AJ992" s="80">
        <v>-95661.3119511322</v>
      </c>
      <c r="AK992" s="80">
        <v>5305976.9400418801</v>
      </c>
      <c r="AL992" s="80">
        <v>18741814.247896802</v>
      </c>
      <c r="AM992" s="80">
        <v>22163983.348208401</v>
      </c>
      <c r="AN992" s="80">
        <v>-6878219.4255346097</v>
      </c>
      <c r="AO992" s="80">
        <v>-19509359.9132565</v>
      </c>
      <c r="AP992" s="80">
        <v>21609922.9945083</v>
      </c>
      <c r="AQ992" s="80">
        <v>15220951.2963765</v>
      </c>
      <c r="AR992" s="80">
        <v>-1049424.50160315</v>
      </c>
      <c r="AS992" s="80">
        <v>-5915824.4140171697</v>
      </c>
      <c r="AT992" s="80">
        <v>-5822541.1060763299</v>
      </c>
      <c r="AU992" s="80">
        <v>-3606791.9262837898</v>
      </c>
      <c r="AV992" s="80">
        <v>-41394684.660428204</v>
      </c>
      <c r="AW992" s="80">
        <v>-993341.22725435102</v>
      </c>
      <c r="AX992" s="80">
        <v>3646671.59071944</v>
      </c>
      <c r="AY992" s="80">
        <v>11119148.580468901</v>
      </c>
      <c r="AZ992" s="80">
        <v>19972071.387885202</v>
      </c>
      <c r="BA992" s="80">
        <v>-6723201.8989610802</v>
      </c>
    </row>
    <row r="993" spans="1:53">
      <c r="A993" s="151" t="s">
        <v>1112</v>
      </c>
    </row>
    <row r="994" spans="1:53" ht="10.8" thickBot="1">
      <c r="A994" s="154" t="s">
        <v>1113</v>
      </c>
    </row>
    <row r="995" spans="1:53">
      <c r="A995" s="151" t="s">
        <v>1114</v>
      </c>
      <c r="B995" s="80">
        <v>51189399.217077799</v>
      </c>
      <c r="C995" s="80">
        <v>40006718.2681759</v>
      </c>
      <c r="D995" s="80">
        <v>40330326.252100103</v>
      </c>
      <c r="E995" s="80">
        <v>40075503.345740303</v>
      </c>
      <c r="F995" s="80">
        <v>44852641.667842597</v>
      </c>
      <c r="G995" s="80">
        <v>46701765.386727303</v>
      </c>
      <c r="H995" s="80">
        <v>48093663.924306303</v>
      </c>
      <c r="I995" s="80">
        <v>55564253.541790403</v>
      </c>
      <c r="J995" s="80">
        <v>45944263.082509197</v>
      </c>
      <c r="K995" s="80">
        <v>42291346.084110498</v>
      </c>
      <c r="L995" s="80">
        <v>37531575.493356399</v>
      </c>
      <c r="M995" s="80">
        <v>39441001.698217697</v>
      </c>
      <c r="N995" s="80">
        <v>532022457.96195501</v>
      </c>
      <c r="O995" s="80">
        <v>46262993.464194797</v>
      </c>
      <c r="P995" s="80">
        <v>36215972.472186103</v>
      </c>
      <c r="Q995" s="80">
        <v>36746358.845084697</v>
      </c>
      <c r="R995" s="80">
        <v>38146203.598404497</v>
      </c>
      <c r="S995" s="80">
        <v>42121465.1952409</v>
      </c>
      <c r="T995" s="80">
        <v>43806112.126246803</v>
      </c>
      <c r="U995" s="80">
        <v>45112649.282194398</v>
      </c>
      <c r="V995" s="80">
        <v>51430083.847335503</v>
      </c>
      <c r="W995" s="80">
        <v>43324077.721789002</v>
      </c>
      <c r="X995" s="80">
        <v>40080778.675941803</v>
      </c>
      <c r="Y995" s="80">
        <v>35957910.699070901</v>
      </c>
      <c r="Z995" s="80">
        <v>37814934.6891881</v>
      </c>
      <c r="AA995" s="80">
        <v>497019540.61687797</v>
      </c>
      <c r="AB995" s="80">
        <v>47928766.984949701</v>
      </c>
      <c r="AC995" s="80">
        <v>38040421.8401227</v>
      </c>
      <c r="AD995" s="80">
        <v>38460180.155314699</v>
      </c>
      <c r="AE995" s="80">
        <v>39842319.649427399</v>
      </c>
      <c r="AF995" s="80">
        <v>43795424.403237902</v>
      </c>
      <c r="AG995" s="80">
        <v>45593799.612783603</v>
      </c>
      <c r="AH995" s="80">
        <v>46882844.564734101</v>
      </c>
      <c r="AI995" s="80">
        <v>53131882.248279601</v>
      </c>
      <c r="AJ995" s="80">
        <v>45113170.039197899</v>
      </c>
      <c r="AK995" s="80">
        <v>41941750.7753492</v>
      </c>
      <c r="AL995" s="80">
        <v>37738747.352468699</v>
      </c>
      <c r="AM995" s="80">
        <v>39637177.780068599</v>
      </c>
      <c r="AN995" s="80">
        <v>518106485.40593398</v>
      </c>
      <c r="AO995" s="80">
        <v>49066451.550876603</v>
      </c>
      <c r="AP995" s="80">
        <v>39220331.458990499</v>
      </c>
      <c r="AQ995" s="80">
        <v>39587728.115232103</v>
      </c>
      <c r="AR995" s="80">
        <v>40957443.357956097</v>
      </c>
      <c r="AS995" s="80">
        <v>44968333.468453899</v>
      </c>
      <c r="AT995" s="80">
        <v>46832711.830609202</v>
      </c>
      <c r="AU995" s="80">
        <v>48134701.8903846</v>
      </c>
      <c r="AV995" s="80">
        <v>54355748.9706861</v>
      </c>
      <c r="AW995" s="80">
        <v>46401413.315783396</v>
      </c>
      <c r="AX995" s="80">
        <v>43232504.471578099</v>
      </c>
      <c r="AY995" s="80">
        <v>39052165.770909697</v>
      </c>
      <c r="AZ995" s="80">
        <v>40978182.820179999</v>
      </c>
      <c r="BA995" s="80">
        <v>532787717.02164</v>
      </c>
    </row>
    <row r="996" spans="1:53">
      <c r="A996" s="151" t="s">
        <v>1115</v>
      </c>
      <c r="B996" s="80">
        <v>51059733.013077803</v>
      </c>
      <c r="C996" s="80">
        <v>39877052.064175896</v>
      </c>
      <c r="D996" s="80">
        <v>40200660.048100099</v>
      </c>
      <c r="E996" s="80">
        <v>39945837.1417403</v>
      </c>
      <c r="F996" s="80">
        <v>44722975.463842601</v>
      </c>
      <c r="G996" s="80">
        <v>46572099.1827273</v>
      </c>
      <c r="H996" s="80">
        <v>47963997.7203063</v>
      </c>
      <c r="I996" s="80">
        <v>55434587.3377904</v>
      </c>
      <c r="J996" s="80">
        <v>45814596.878509201</v>
      </c>
      <c r="K996" s="80">
        <v>42161679.880110502</v>
      </c>
      <c r="L996" s="80">
        <v>37401909.289356403</v>
      </c>
      <c r="M996" s="80">
        <v>39311335.494217701</v>
      </c>
      <c r="N996" s="80">
        <v>530466463.513955</v>
      </c>
      <c r="O996" s="80">
        <v>46133327.260194898</v>
      </c>
      <c r="P996" s="80">
        <v>36086306.2681861</v>
      </c>
      <c r="Q996" s="80">
        <v>36616692.641084798</v>
      </c>
      <c r="R996" s="80">
        <v>38016537.394404501</v>
      </c>
      <c r="S996" s="80">
        <v>41991798.991240896</v>
      </c>
      <c r="T996" s="80">
        <v>43676445.922246799</v>
      </c>
      <c r="U996" s="80">
        <v>44982983.078194402</v>
      </c>
      <c r="V996" s="80">
        <v>51300417.643335499</v>
      </c>
      <c r="W996" s="80">
        <v>43194411.517788999</v>
      </c>
      <c r="X996" s="80">
        <v>39951112.471941799</v>
      </c>
      <c r="Y996" s="80">
        <v>35828244.495070897</v>
      </c>
      <c r="Z996" s="80">
        <v>37685268.485188097</v>
      </c>
      <c r="AA996" s="80">
        <v>495463546.16887802</v>
      </c>
      <c r="AB996" s="80">
        <v>47799100.780949697</v>
      </c>
      <c r="AC996" s="80">
        <v>37910755.636122704</v>
      </c>
      <c r="AD996" s="80">
        <v>38330513.951314703</v>
      </c>
      <c r="AE996" s="80">
        <v>39712653.445427403</v>
      </c>
      <c r="AF996" s="80">
        <v>43665758.199237898</v>
      </c>
      <c r="AG996" s="80">
        <v>45464133.4087836</v>
      </c>
      <c r="AH996" s="80">
        <v>46753178.360734098</v>
      </c>
      <c r="AI996" s="80">
        <v>53002216.044279598</v>
      </c>
      <c r="AJ996" s="80">
        <v>44983503.835197903</v>
      </c>
      <c r="AK996" s="80">
        <v>41812084.571349204</v>
      </c>
      <c r="AL996" s="80">
        <v>37609081.148468703</v>
      </c>
      <c r="AM996" s="80">
        <v>39507511.576068699</v>
      </c>
      <c r="AN996" s="80">
        <v>516550490.95793402</v>
      </c>
      <c r="AO996" s="80">
        <v>48936785.346876599</v>
      </c>
      <c r="AP996" s="80">
        <v>39090665.254990503</v>
      </c>
      <c r="AQ996" s="80">
        <v>39458061.911232099</v>
      </c>
      <c r="AR996" s="80">
        <v>40827777.1539561</v>
      </c>
      <c r="AS996" s="80">
        <v>44838667.264453903</v>
      </c>
      <c r="AT996" s="80">
        <v>46703045.626609199</v>
      </c>
      <c r="AU996" s="80">
        <v>48005035.686384603</v>
      </c>
      <c r="AV996" s="80">
        <v>54226082.766686097</v>
      </c>
      <c r="AW996" s="80">
        <v>46271747.1117834</v>
      </c>
      <c r="AX996" s="80">
        <v>43102838.2675782</v>
      </c>
      <c r="AY996" s="80">
        <v>38922499.566909797</v>
      </c>
      <c r="AZ996" s="80">
        <v>40848516.616180003</v>
      </c>
      <c r="BA996" s="80">
        <v>531231722.57363999</v>
      </c>
    </row>
    <row r="997" spans="1:53">
      <c r="A997" s="151" t="s">
        <v>1116</v>
      </c>
      <c r="B997" s="80">
        <v>129666.204000001</v>
      </c>
      <c r="C997" s="80">
        <v>129666.204000001</v>
      </c>
      <c r="D997" s="80">
        <v>129666.204000001</v>
      </c>
      <c r="E997" s="80">
        <v>129666.204000001</v>
      </c>
      <c r="F997" s="80">
        <v>129666.204000001</v>
      </c>
      <c r="G997" s="80">
        <v>129666.204000001</v>
      </c>
      <c r="H997" s="80">
        <v>129666.204000001</v>
      </c>
      <c r="I997" s="80">
        <v>129666.203999993</v>
      </c>
      <c r="J997" s="80">
        <v>129666.204000001</v>
      </c>
      <c r="K997" s="80">
        <v>129666.204000001</v>
      </c>
      <c r="L997" s="80">
        <v>129666.204000001</v>
      </c>
      <c r="M997" s="80">
        <v>129666.203999993</v>
      </c>
      <c r="N997" s="80">
        <v>1555994.4479999901</v>
      </c>
      <c r="O997" s="80">
        <v>129666.203999986</v>
      </c>
      <c r="P997" s="80">
        <v>129666.203999993</v>
      </c>
      <c r="Q997" s="80">
        <v>129666.203999993</v>
      </c>
      <c r="R997" s="80">
        <v>129666.204000001</v>
      </c>
      <c r="S997" s="80">
        <v>129666.203999986</v>
      </c>
      <c r="T997" s="80">
        <v>129666.203999986</v>
      </c>
      <c r="U997" s="80">
        <v>129666.204000001</v>
      </c>
      <c r="V997" s="80">
        <v>129666.203999993</v>
      </c>
      <c r="W997" s="80">
        <v>129666.203999986</v>
      </c>
      <c r="X997" s="80">
        <v>129666.203999993</v>
      </c>
      <c r="Y997" s="80">
        <v>129666.203999993</v>
      </c>
      <c r="Z997" s="80">
        <v>129666.203999993</v>
      </c>
      <c r="AA997" s="80">
        <v>1555994.44799991</v>
      </c>
      <c r="AB997" s="80">
        <v>129666.203999993</v>
      </c>
      <c r="AC997" s="80">
        <v>129666.203999993</v>
      </c>
      <c r="AD997" s="80">
        <v>129666.203999993</v>
      </c>
      <c r="AE997" s="80">
        <v>129666.203999993</v>
      </c>
      <c r="AF997" s="80">
        <v>129666.203999993</v>
      </c>
      <c r="AG997" s="80">
        <v>129666.203999993</v>
      </c>
      <c r="AH997" s="80">
        <v>129666.204000001</v>
      </c>
      <c r="AI997" s="80">
        <v>129666.203999993</v>
      </c>
      <c r="AJ997" s="80">
        <v>129666.203999993</v>
      </c>
      <c r="AK997" s="80">
        <v>129666.203999993</v>
      </c>
      <c r="AL997" s="80">
        <v>129666.204000001</v>
      </c>
      <c r="AM997" s="80">
        <v>129666.203999993</v>
      </c>
      <c r="AN997" s="80">
        <v>1555994.44799993</v>
      </c>
      <c r="AO997" s="80">
        <v>129666.203999993</v>
      </c>
      <c r="AP997" s="80">
        <v>129666.203999993</v>
      </c>
      <c r="AQ997" s="80">
        <v>129666.203999993</v>
      </c>
      <c r="AR997" s="80">
        <v>129666.203999993</v>
      </c>
      <c r="AS997" s="80">
        <v>129666.203999993</v>
      </c>
      <c r="AT997" s="80">
        <v>129666.204000001</v>
      </c>
      <c r="AU997" s="80">
        <v>129666.204000001</v>
      </c>
      <c r="AV997" s="80">
        <v>129666.203999986</v>
      </c>
      <c r="AW997" s="80">
        <v>129666.203999993</v>
      </c>
      <c r="AX997" s="80">
        <v>129666.203999993</v>
      </c>
      <c r="AY997" s="80">
        <v>129666.203999993</v>
      </c>
      <c r="AZ997" s="80">
        <v>129666.203999993</v>
      </c>
      <c r="BA997" s="80">
        <v>1555994.44799993</v>
      </c>
    </row>
    <row r="998" spans="1:53">
      <c r="A998" s="151" t="s">
        <v>1117</v>
      </c>
      <c r="B998" s="80">
        <v>0</v>
      </c>
      <c r="C998" s="80">
        <v>0</v>
      </c>
      <c r="D998" s="80">
        <v>0</v>
      </c>
      <c r="E998" s="80">
        <v>0</v>
      </c>
      <c r="F998" s="80">
        <v>0</v>
      </c>
      <c r="G998" s="80">
        <v>0</v>
      </c>
      <c r="H998" s="80">
        <v>0</v>
      </c>
      <c r="I998" s="80">
        <v>0</v>
      </c>
      <c r="J998" s="80">
        <v>0</v>
      </c>
      <c r="K998" s="80">
        <v>0</v>
      </c>
      <c r="L998" s="80">
        <v>0</v>
      </c>
      <c r="M998" s="80">
        <v>0</v>
      </c>
      <c r="N998" s="80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80">
        <v>0</v>
      </c>
      <c r="U998" s="80">
        <v>0</v>
      </c>
      <c r="V998" s="80">
        <v>0</v>
      </c>
      <c r="W998" s="80">
        <v>0</v>
      </c>
      <c r="X998" s="80">
        <v>0</v>
      </c>
      <c r="Y998" s="80">
        <v>0</v>
      </c>
      <c r="Z998" s="80">
        <v>0</v>
      </c>
      <c r="AA998" s="80">
        <v>0</v>
      </c>
      <c r="AB998" s="80">
        <v>0</v>
      </c>
      <c r="AC998" s="80">
        <v>0</v>
      </c>
      <c r="AD998" s="80">
        <v>0</v>
      </c>
      <c r="AE998" s="80">
        <v>0</v>
      </c>
      <c r="AF998" s="80">
        <v>0</v>
      </c>
      <c r="AG998" s="80">
        <v>0</v>
      </c>
      <c r="AH998" s="80">
        <v>0</v>
      </c>
      <c r="AI998" s="80">
        <v>0</v>
      </c>
      <c r="AJ998" s="80">
        <v>0</v>
      </c>
      <c r="AK998" s="80">
        <v>0</v>
      </c>
      <c r="AL998" s="80">
        <v>0</v>
      </c>
      <c r="AM998" s="80">
        <v>0</v>
      </c>
      <c r="AN998" s="80">
        <v>0</v>
      </c>
      <c r="AO998" s="80">
        <v>0</v>
      </c>
      <c r="AP998" s="80">
        <v>0</v>
      </c>
      <c r="AQ998" s="80">
        <v>0</v>
      </c>
      <c r="AR998" s="80">
        <v>0</v>
      </c>
      <c r="AS998" s="80">
        <v>0</v>
      </c>
      <c r="AT998" s="80">
        <v>0</v>
      </c>
      <c r="AU998" s="80">
        <v>0</v>
      </c>
      <c r="AV998" s="80">
        <v>0</v>
      </c>
      <c r="AW998" s="80">
        <v>0</v>
      </c>
      <c r="AX998" s="80">
        <v>0</v>
      </c>
      <c r="AY998" s="80">
        <v>0</v>
      </c>
      <c r="AZ998" s="80">
        <v>0</v>
      </c>
      <c r="BA998" s="80">
        <v>0</v>
      </c>
    </row>
    <row r="999" spans="1:53">
      <c r="A999" s="151" t="s">
        <v>1118</v>
      </c>
      <c r="B999" s="80">
        <v>16673340.2071738</v>
      </c>
      <c r="C999" s="80">
        <v>11158005.876895299</v>
      </c>
      <c r="D999" s="80">
        <v>11293023.6847606</v>
      </c>
      <c r="E999" s="80">
        <v>11169516.032837899</v>
      </c>
      <c r="F999" s="80">
        <v>13462136.211989099</v>
      </c>
      <c r="G999" s="80">
        <v>14434133.9971273</v>
      </c>
      <c r="H999" s="80">
        <v>15153385.502221599</v>
      </c>
      <c r="I999" s="80">
        <v>18845437.1082456</v>
      </c>
      <c r="J999" s="80">
        <v>14094785.191708701</v>
      </c>
      <c r="K999" s="80">
        <v>12265927.429524999</v>
      </c>
      <c r="L999" s="80">
        <v>9834103.4855600893</v>
      </c>
      <c r="M999" s="80">
        <v>10876222.983557601</v>
      </c>
      <c r="N999" s="80">
        <v>159260017.71160299</v>
      </c>
      <c r="O999" s="80">
        <v>13536931.500774501</v>
      </c>
      <c r="P999" s="80">
        <v>8593146.6960018706</v>
      </c>
      <c r="Q999" s="80">
        <v>8834739.5994117409</v>
      </c>
      <c r="R999" s="80">
        <v>9513315.1191203203</v>
      </c>
      <c r="S999" s="80">
        <v>11490041.319464</v>
      </c>
      <c r="T999" s="80">
        <v>12335691.749756601</v>
      </c>
      <c r="U999" s="80">
        <v>12989236.5789869</v>
      </c>
      <c r="V999" s="80">
        <v>16104603.4030931</v>
      </c>
      <c r="W999" s="80">
        <v>12091455.411407299</v>
      </c>
      <c r="X999" s="80">
        <v>10471262.599202</v>
      </c>
      <c r="Y999" s="80">
        <v>8440563.2898029592</v>
      </c>
      <c r="Z999" s="80">
        <v>9395109.4227143805</v>
      </c>
      <c r="AA999" s="80">
        <v>133796096.68973599</v>
      </c>
      <c r="AB999" s="80">
        <v>13385707.4079687</v>
      </c>
      <c r="AC999" s="80">
        <v>8515215.4189815205</v>
      </c>
      <c r="AD999" s="80">
        <v>8704523.0797799993</v>
      </c>
      <c r="AE999" s="80">
        <v>9374181.8909555301</v>
      </c>
      <c r="AF999" s="80">
        <v>11341489.472606501</v>
      </c>
      <c r="AG999" s="80">
        <v>12241620.802284099</v>
      </c>
      <c r="AH999" s="80">
        <v>12888080.394499401</v>
      </c>
      <c r="AI999" s="80">
        <v>15970223.4975267</v>
      </c>
      <c r="AJ999" s="80">
        <v>11999997.751832999</v>
      </c>
      <c r="AK999" s="80">
        <v>10411731.5803637</v>
      </c>
      <c r="AL999" s="80">
        <v>8346119.5786378803</v>
      </c>
      <c r="AM999" s="80">
        <v>9319648.2228321694</v>
      </c>
      <c r="AN999" s="80">
        <v>132498539.098269</v>
      </c>
      <c r="AO999" s="80">
        <v>13296277.1803068</v>
      </c>
      <c r="AP999" s="80">
        <v>8445822.4787537009</v>
      </c>
      <c r="AQ999" s="80">
        <v>8609534.4198097307</v>
      </c>
      <c r="AR999" s="80">
        <v>9273554.5234287791</v>
      </c>
      <c r="AS999" s="80">
        <v>11267425.8098874</v>
      </c>
      <c r="AT999" s="80">
        <v>12200374.852050699</v>
      </c>
      <c r="AU999" s="80">
        <v>12853728.781517699</v>
      </c>
      <c r="AV999" s="80">
        <v>15922913.195390601</v>
      </c>
      <c r="AW999" s="80">
        <v>11984198.7245756</v>
      </c>
      <c r="AX999" s="80">
        <v>10397575.552062601</v>
      </c>
      <c r="AY999" s="80">
        <v>8343008.6694663204</v>
      </c>
      <c r="AZ999" s="80">
        <v>9329415.5978695806</v>
      </c>
      <c r="BA999" s="80">
        <v>131923829.785119</v>
      </c>
    </row>
    <row r="1000" spans="1:53">
      <c r="A1000" s="151" t="s">
        <v>1119</v>
      </c>
      <c r="B1000" s="80">
        <v>16673340.2071738</v>
      </c>
      <c r="C1000" s="80">
        <v>11158005.876895299</v>
      </c>
      <c r="D1000" s="80">
        <v>11293023.6847606</v>
      </c>
      <c r="E1000" s="80">
        <v>11169516.032837899</v>
      </c>
      <c r="F1000" s="80">
        <v>13462136.211989099</v>
      </c>
      <c r="G1000" s="80">
        <v>14434133.9971273</v>
      </c>
      <c r="H1000" s="80">
        <v>15153385.502221599</v>
      </c>
      <c r="I1000" s="80">
        <v>18845437.1082456</v>
      </c>
      <c r="J1000" s="80">
        <v>14094785.191708701</v>
      </c>
      <c r="K1000" s="80">
        <v>12265927.429524999</v>
      </c>
      <c r="L1000" s="80">
        <v>9834103.4855600893</v>
      </c>
      <c r="M1000" s="80">
        <v>10876222.983557601</v>
      </c>
      <c r="N1000" s="80">
        <v>159260017.71160299</v>
      </c>
      <c r="O1000" s="80">
        <v>13536931.500774501</v>
      </c>
      <c r="P1000" s="80">
        <v>8593146.6960018706</v>
      </c>
      <c r="Q1000" s="80">
        <v>8834739.5994117409</v>
      </c>
      <c r="R1000" s="80">
        <v>9513315.1191203203</v>
      </c>
      <c r="S1000" s="80">
        <v>11490041.319464</v>
      </c>
      <c r="T1000" s="80">
        <v>12335691.749756601</v>
      </c>
      <c r="U1000" s="80">
        <v>12989236.5789869</v>
      </c>
      <c r="V1000" s="80">
        <v>16104603.4030931</v>
      </c>
      <c r="W1000" s="80">
        <v>12091455.411407299</v>
      </c>
      <c r="X1000" s="80">
        <v>10471262.599202</v>
      </c>
      <c r="Y1000" s="80">
        <v>8440563.2898029592</v>
      </c>
      <c r="Z1000" s="80">
        <v>9395109.4227143805</v>
      </c>
      <c r="AA1000" s="80">
        <v>133796096.68973599</v>
      </c>
      <c r="AB1000" s="80">
        <v>13385707.4079687</v>
      </c>
      <c r="AC1000" s="80">
        <v>8515215.4189815205</v>
      </c>
      <c r="AD1000" s="80">
        <v>8704523.0797799993</v>
      </c>
      <c r="AE1000" s="80">
        <v>9374181.8909555301</v>
      </c>
      <c r="AF1000" s="80">
        <v>11341489.472606501</v>
      </c>
      <c r="AG1000" s="80">
        <v>12241620.802284099</v>
      </c>
      <c r="AH1000" s="80">
        <v>12888080.394499401</v>
      </c>
      <c r="AI1000" s="80">
        <v>15970223.4975267</v>
      </c>
      <c r="AJ1000" s="80">
        <v>11999997.751832999</v>
      </c>
      <c r="AK1000" s="80">
        <v>10411731.5803637</v>
      </c>
      <c r="AL1000" s="80">
        <v>8346119.5786378803</v>
      </c>
      <c r="AM1000" s="80">
        <v>9319648.2228321694</v>
      </c>
      <c r="AN1000" s="80">
        <v>132498539.098269</v>
      </c>
      <c r="AO1000" s="80">
        <v>13296277.1803068</v>
      </c>
      <c r="AP1000" s="80">
        <v>8445822.4787537009</v>
      </c>
      <c r="AQ1000" s="80">
        <v>8609534.4198097307</v>
      </c>
      <c r="AR1000" s="80">
        <v>9273554.5234287791</v>
      </c>
      <c r="AS1000" s="80">
        <v>11267425.8098874</v>
      </c>
      <c r="AT1000" s="80">
        <v>12200374.852050699</v>
      </c>
      <c r="AU1000" s="80">
        <v>12853728.781517699</v>
      </c>
      <c r="AV1000" s="80">
        <v>15922913.195390601</v>
      </c>
      <c r="AW1000" s="80">
        <v>11984198.7245756</v>
      </c>
      <c r="AX1000" s="80">
        <v>10397575.552062601</v>
      </c>
      <c r="AY1000" s="80">
        <v>8343008.6694663204</v>
      </c>
      <c r="AZ1000" s="80">
        <v>9329415.5978695806</v>
      </c>
      <c r="BA1000" s="80">
        <v>131923829.785119</v>
      </c>
    </row>
    <row r="1001" spans="1:53">
      <c r="A1001" s="151" t="s">
        <v>1120</v>
      </c>
      <c r="B1001" s="80">
        <v>129666.204000001</v>
      </c>
      <c r="C1001" s="80">
        <v>129666.204000001</v>
      </c>
      <c r="D1001" s="80">
        <v>129666.204000001</v>
      </c>
      <c r="E1001" s="80">
        <v>129666.204000001</v>
      </c>
      <c r="F1001" s="80">
        <v>129666.204000001</v>
      </c>
      <c r="G1001" s="80">
        <v>129666.204000001</v>
      </c>
      <c r="H1001" s="80">
        <v>129666.204000001</v>
      </c>
      <c r="I1001" s="80">
        <v>129666.203999993</v>
      </c>
      <c r="J1001" s="80">
        <v>129666.204000001</v>
      </c>
      <c r="K1001" s="80">
        <v>129666.204000001</v>
      </c>
      <c r="L1001" s="80">
        <v>129666.204000001</v>
      </c>
      <c r="M1001" s="80">
        <v>129666.203999993</v>
      </c>
      <c r="N1001" s="80">
        <v>1555994.4479999901</v>
      </c>
      <c r="O1001" s="80">
        <v>129666.203999986</v>
      </c>
      <c r="P1001" s="80">
        <v>129666.203999993</v>
      </c>
      <c r="Q1001" s="80">
        <v>129666.203999993</v>
      </c>
      <c r="R1001" s="80">
        <v>129666.204000001</v>
      </c>
      <c r="S1001" s="80">
        <v>129666.203999986</v>
      </c>
      <c r="T1001" s="80">
        <v>129666.203999986</v>
      </c>
      <c r="U1001" s="80">
        <v>129666.204000001</v>
      </c>
      <c r="V1001" s="80">
        <v>129666.203999993</v>
      </c>
      <c r="W1001" s="80">
        <v>129666.203999986</v>
      </c>
      <c r="X1001" s="80">
        <v>129666.203999993</v>
      </c>
      <c r="Y1001" s="80">
        <v>129666.203999993</v>
      </c>
      <c r="Z1001" s="80">
        <v>129666.203999993</v>
      </c>
      <c r="AA1001" s="80">
        <v>1555994.44799991</v>
      </c>
      <c r="AB1001" s="80">
        <v>129666.203999993</v>
      </c>
      <c r="AC1001" s="80">
        <v>129666.203999993</v>
      </c>
      <c r="AD1001" s="80">
        <v>129666.203999993</v>
      </c>
      <c r="AE1001" s="80">
        <v>129666.203999993</v>
      </c>
      <c r="AF1001" s="80">
        <v>129666.203999993</v>
      </c>
      <c r="AG1001" s="80">
        <v>129666.203999993</v>
      </c>
      <c r="AH1001" s="80">
        <v>129666.204000001</v>
      </c>
      <c r="AI1001" s="80">
        <v>129666.203999993</v>
      </c>
      <c r="AJ1001" s="80">
        <v>129666.203999993</v>
      </c>
      <c r="AK1001" s="80">
        <v>129666.203999993</v>
      </c>
      <c r="AL1001" s="80">
        <v>129666.204000001</v>
      </c>
      <c r="AM1001" s="80">
        <v>129666.203999993</v>
      </c>
      <c r="AN1001" s="80">
        <v>1555994.44799993</v>
      </c>
      <c r="AO1001" s="80">
        <v>129666.203999993</v>
      </c>
      <c r="AP1001" s="80">
        <v>129666.203999993</v>
      </c>
      <c r="AQ1001" s="80">
        <v>129666.203999993</v>
      </c>
      <c r="AR1001" s="80">
        <v>129666.203999993</v>
      </c>
      <c r="AS1001" s="80">
        <v>129666.203999993</v>
      </c>
      <c r="AT1001" s="80">
        <v>129666.204000001</v>
      </c>
      <c r="AU1001" s="80">
        <v>129666.204000001</v>
      </c>
      <c r="AV1001" s="80">
        <v>129666.203999986</v>
      </c>
      <c r="AW1001" s="80">
        <v>129666.203999993</v>
      </c>
      <c r="AX1001" s="80">
        <v>129666.203999993</v>
      </c>
      <c r="AY1001" s="80">
        <v>129666.203999993</v>
      </c>
      <c r="AZ1001" s="80">
        <v>129666.203999993</v>
      </c>
      <c r="BA1001" s="80">
        <v>1555994.44799993</v>
      </c>
    </row>
    <row r="1002" spans="1:53">
      <c r="A1002" s="151" t="s">
        <v>1121</v>
      </c>
    </row>
    <row r="1003" spans="1:53">
      <c r="A1003" s="151" t="s">
        <v>1122</v>
      </c>
    </row>
    <row r="1004" spans="1:53">
      <c r="A1004" s="151" t="s">
        <v>1123</v>
      </c>
    </row>
    <row r="1005" spans="1:53">
      <c r="A1005" s="151" t="s">
        <v>1124</v>
      </c>
      <c r="B1005" s="80">
        <v>33808312.147120401</v>
      </c>
      <c r="C1005" s="80">
        <v>33808312.147120401</v>
      </c>
      <c r="D1005" s="80">
        <v>33808312.147120401</v>
      </c>
      <c r="E1005" s="80">
        <v>32243867.702675998</v>
      </c>
      <c r="F1005" s="80">
        <v>30874978.813787099</v>
      </c>
      <c r="G1005" s="80">
        <v>30874978.813787099</v>
      </c>
      <c r="H1005" s="80">
        <v>30874978.813787099</v>
      </c>
      <c r="I1005" s="80">
        <v>33971254.066312298</v>
      </c>
      <c r="J1005" s="80">
        <v>35041645.480453797</v>
      </c>
      <c r="K1005" s="80">
        <v>35041645.480453797</v>
      </c>
      <c r="L1005" s="80">
        <v>35041645.480453797</v>
      </c>
      <c r="M1005" s="80">
        <v>35041645.480453797</v>
      </c>
      <c r="N1005" s="80">
        <v>400431576.57352602</v>
      </c>
      <c r="O1005" s="80">
        <v>34885395.480453797</v>
      </c>
      <c r="P1005" s="80">
        <v>34885395.480453797</v>
      </c>
      <c r="Q1005" s="80">
        <v>34885395.480453797</v>
      </c>
      <c r="R1005" s="80">
        <v>34885395.480453797</v>
      </c>
      <c r="S1005" s="80">
        <v>34885395.480453797</v>
      </c>
      <c r="T1005" s="80">
        <v>37058777.572652303</v>
      </c>
      <c r="U1005" s="80">
        <v>37802062.147120401</v>
      </c>
      <c r="V1005" s="80">
        <v>37802062.147120401</v>
      </c>
      <c r="W1005" s="80">
        <v>37802062.147120401</v>
      </c>
      <c r="X1005" s="80">
        <v>37802062.147120401</v>
      </c>
      <c r="Y1005" s="80">
        <v>37802062.147120401</v>
      </c>
      <c r="Z1005" s="80">
        <v>37802062.147120401</v>
      </c>
      <c r="AA1005" s="80">
        <v>438298127.85764402</v>
      </c>
      <c r="AB1005" s="80">
        <v>37781228.813787103</v>
      </c>
      <c r="AC1005" s="80">
        <v>37781228.813787103</v>
      </c>
      <c r="AD1005" s="80">
        <v>37781228.813787103</v>
      </c>
      <c r="AE1005" s="80">
        <v>37781228.813787103</v>
      </c>
      <c r="AF1005" s="80">
        <v>37781228.813787103</v>
      </c>
      <c r="AG1005" s="80">
        <v>39802209.716564901</v>
      </c>
      <c r="AH1005" s="80">
        <v>40489562.147120401</v>
      </c>
      <c r="AI1005" s="80">
        <v>40489562.147120401</v>
      </c>
      <c r="AJ1005" s="80">
        <v>40489562.147120401</v>
      </c>
      <c r="AK1005" s="80">
        <v>40489562.147120401</v>
      </c>
      <c r="AL1005" s="80">
        <v>40489562.147120401</v>
      </c>
      <c r="AM1005" s="80">
        <v>40489562.147120401</v>
      </c>
      <c r="AN1005" s="80">
        <v>471645726.66822302</v>
      </c>
      <c r="AO1005" s="80">
        <v>39633312.147120401</v>
      </c>
      <c r="AP1005" s="80">
        <v>38766645.480453797</v>
      </c>
      <c r="AQ1005" s="80">
        <v>38766645.480453797</v>
      </c>
      <c r="AR1005" s="80">
        <v>38766645.480453797</v>
      </c>
      <c r="AS1005" s="80">
        <v>38766645.480453797</v>
      </c>
      <c r="AT1005" s="80">
        <v>42718698.176532201</v>
      </c>
      <c r="AU1005" s="80">
        <v>44079145.480453797</v>
      </c>
      <c r="AV1005" s="80">
        <v>44079145.480453797</v>
      </c>
      <c r="AW1005" s="80">
        <v>44079145.480453797</v>
      </c>
      <c r="AX1005" s="80">
        <v>44079145.480453797</v>
      </c>
      <c r="AY1005" s="80">
        <v>44079145.480453797</v>
      </c>
      <c r="AZ1005" s="80">
        <v>44079145.480453797</v>
      </c>
      <c r="BA1005" s="80">
        <v>501893465.12818998</v>
      </c>
    </row>
    <row r="1006" spans="1:53">
      <c r="A1006" s="151" t="s">
        <v>1125</v>
      </c>
      <c r="B1006" s="80">
        <v>618789.75451735198</v>
      </c>
      <c r="C1006" s="80">
        <v>618789.75451735198</v>
      </c>
      <c r="D1006" s="80">
        <v>618789.75451735198</v>
      </c>
      <c r="E1006" s="80">
        <v>629437.90266549995</v>
      </c>
      <c r="F1006" s="80">
        <v>629437.90266549995</v>
      </c>
      <c r="G1006" s="80">
        <v>629437.90266549995</v>
      </c>
      <c r="H1006" s="80">
        <v>629437.90266549995</v>
      </c>
      <c r="I1006" s="80">
        <v>629437.90266549995</v>
      </c>
      <c r="J1006" s="80">
        <v>629437.90266549995</v>
      </c>
      <c r="K1006" s="80">
        <v>629437.90266549995</v>
      </c>
      <c r="L1006" s="80">
        <v>629437.90266549995</v>
      </c>
      <c r="M1006" s="80">
        <v>629437.90266549995</v>
      </c>
      <c r="N1006" s="80">
        <v>7521310.3875415605</v>
      </c>
      <c r="O1006" s="80">
        <v>629437.90266549995</v>
      </c>
      <c r="P1006" s="80">
        <v>629437.90266549995</v>
      </c>
      <c r="Q1006" s="80">
        <v>629437.90266549995</v>
      </c>
      <c r="R1006" s="80">
        <v>640086.05081364803</v>
      </c>
      <c r="S1006" s="80">
        <v>640086.05081364803</v>
      </c>
      <c r="T1006" s="80">
        <v>640086.05081364803</v>
      </c>
      <c r="U1006" s="80">
        <v>640086.05081364803</v>
      </c>
      <c r="V1006" s="80">
        <v>640086.05081364803</v>
      </c>
      <c r="W1006" s="80">
        <v>640086.05081364803</v>
      </c>
      <c r="X1006" s="80">
        <v>640086.05081364803</v>
      </c>
      <c r="Y1006" s="80">
        <v>640086.05081364803</v>
      </c>
      <c r="Z1006" s="80">
        <v>640086.05081364803</v>
      </c>
      <c r="AA1006" s="80">
        <v>7649088.1653193301</v>
      </c>
      <c r="AB1006" s="80">
        <v>637621.86203796405</v>
      </c>
      <c r="AC1006" s="80">
        <v>637621.86203796405</v>
      </c>
      <c r="AD1006" s="80">
        <v>637621.86203796405</v>
      </c>
      <c r="AE1006" s="80">
        <v>648270.01018611202</v>
      </c>
      <c r="AF1006" s="80">
        <v>648270.01018611202</v>
      </c>
      <c r="AG1006" s="80">
        <v>648270.01018611202</v>
      </c>
      <c r="AH1006" s="80">
        <v>648270.01018611202</v>
      </c>
      <c r="AI1006" s="80">
        <v>648270.01018611202</v>
      </c>
      <c r="AJ1006" s="80">
        <v>648270.01018611202</v>
      </c>
      <c r="AK1006" s="80">
        <v>648270.01018611202</v>
      </c>
      <c r="AL1006" s="80">
        <v>648270.01018611202</v>
      </c>
      <c r="AM1006" s="80">
        <v>648270.01018611202</v>
      </c>
      <c r="AN1006" s="80">
        <v>7747295.6777889002</v>
      </c>
      <c r="AO1006" s="80">
        <v>613047.83192150702</v>
      </c>
      <c r="AP1006" s="80">
        <v>586727.945323569</v>
      </c>
      <c r="AQ1006" s="80">
        <v>586727.945323569</v>
      </c>
      <c r="AR1006" s="80">
        <v>597376.09347171697</v>
      </c>
      <c r="AS1006" s="80">
        <v>597376.09347171697</v>
      </c>
      <c r="AT1006" s="80">
        <v>597376.09347171697</v>
      </c>
      <c r="AU1006" s="80">
        <v>550376.09347171697</v>
      </c>
      <c r="AV1006" s="80">
        <v>550376.09347171697</v>
      </c>
      <c r="AW1006" s="80">
        <v>550376.09347171697</v>
      </c>
      <c r="AX1006" s="80">
        <v>550376.09347171697</v>
      </c>
      <c r="AY1006" s="80">
        <v>550376.09347171697</v>
      </c>
      <c r="AZ1006" s="80">
        <v>550376.09347171697</v>
      </c>
      <c r="BA1006" s="80">
        <v>6880888.5638140999</v>
      </c>
    </row>
    <row r="1007" spans="1:53">
      <c r="A1007" s="151" t="s">
        <v>1126</v>
      </c>
      <c r="B1007" s="80">
        <v>34427101.9016378</v>
      </c>
      <c r="C1007" s="80">
        <v>34427101.9016378</v>
      </c>
      <c r="D1007" s="80">
        <v>34427101.9016378</v>
      </c>
      <c r="E1007" s="80">
        <v>32873305.605341502</v>
      </c>
      <c r="F1007" s="80">
        <v>31504416.716452599</v>
      </c>
      <c r="G1007" s="80">
        <v>31504416.716452599</v>
      </c>
      <c r="H1007" s="80">
        <v>31504416.716452599</v>
      </c>
      <c r="I1007" s="80">
        <v>34600691.968977802</v>
      </c>
      <c r="J1007" s="80">
        <v>35671083.3831193</v>
      </c>
      <c r="K1007" s="80">
        <v>35671083.3831193</v>
      </c>
      <c r="L1007" s="80">
        <v>35671083.3831193</v>
      </c>
      <c r="M1007" s="80">
        <v>35671083.3831193</v>
      </c>
      <c r="N1007" s="80">
        <v>407952886.96106797</v>
      </c>
      <c r="O1007" s="80">
        <v>35514833.3831193</v>
      </c>
      <c r="P1007" s="80">
        <v>35514833.3831193</v>
      </c>
      <c r="Q1007" s="80">
        <v>35514833.3831193</v>
      </c>
      <c r="R1007" s="80">
        <v>35525481.531267397</v>
      </c>
      <c r="S1007" s="80">
        <v>35525481.531267397</v>
      </c>
      <c r="T1007" s="80">
        <v>37698863.623466</v>
      </c>
      <c r="U1007" s="80">
        <v>38442148.197934099</v>
      </c>
      <c r="V1007" s="80">
        <v>38442148.197934099</v>
      </c>
      <c r="W1007" s="80">
        <v>38442148.197934099</v>
      </c>
      <c r="X1007" s="80">
        <v>38442148.197934099</v>
      </c>
      <c r="Y1007" s="80">
        <v>38442148.197934099</v>
      </c>
      <c r="Z1007" s="80">
        <v>38442148.197934099</v>
      </c>
      <c r="AA1007" s="80">
        <v>445947216.02296299</v>
      </c>
      <c r="AB1007" s="80">
        <v>38418850.675825097</v>
      </c>
      <c r="AC1007" s="80">
        <v>38418850.675825097</v>
      </c>
      <c r="AD1007" s="80">
        <v>38418850.675825097</v>
      </c>
      <c r="AE1007" s="80">
        <v>38429498.823973201</v>
      </c>
      <c r="AF1007" s="80">
        <v>38429498.823973201</v>
      </c>
      <c r="AG1007" s="80">
        <v>40450479.726751</v>
      </c>
      <c r="AH1007" s="80">
        <v>41137832.1573065</v>
      </c>
      <c r="AI1007" s="80">
        <v>41137832.1573065</v>
      </c>
      <c r="AJ1007" s="80">
        <v>41137832.1573065</v>
      </c>
      <c r="AK1007" s="80">
        <v>41137832.1573065</v>
      </c>
      <c r="AL1007" s="80">
        <v>41137832.1573065</v>
      </c>
      <c r="AM1007" s="80">
        <v>41137832.1573065</v>
      </c>
      <c r="AN1007" s="80">
        <v>479393022.346012</v>
      </c>
      <c r="AO1007" s="80">
        <v>40246359.979041897</v>
      </c>
      <c r="AP1007" s="80">
        <v>39353373.425777301</v>
      </c>
      <c r="AQ1007" s="80">
        <v>39353373.425777301</v>
      </c>
      <c r="AR1007" s="80">
        <v>39364021.573925503</v>
      </c>
      <c r="AS1007" s="80">
        <v>39364021.573925503</v>
      </c>
      <c r="AT1007" s="80">
        <v>43316074.2700039</v>
      </c>
      <c r="AU1007" s="80">
        <v>44629521.573925503</v>
      </c>
      <c r="AV1007" s="80">
        <v>44629521.573925503</v>
      </c>
      <c r="AW1007" s="80">
        <v>44629521.573925503</v>
      </c>
      <c r="AX1007" s="80">
        <v>44629521.573925503</v>
      </c>
      <c r="AY1007" s="80">
        <v>44629521.573925503</v>
      </c>
      <c r="AZ1007" s="80">
        <v>44629521.573925503</v>
      </c>
      <c r="BA1007" s="80">
        <v>508774353.69200402</v>
      </c>
    </row>
    <row r="1008" spans="1:53">
      <c r="A1008" s="151" t="s">
        <v>1127</v>
      </c>
    </row>
    <row r="1009" spans="1:53">
      <c r="A1009" s="151" t="s">
        <v>1128</v>
      </c>
    </row>
    <row r="1010" spans="1:53">
      <c r="A1010" s="151" t="s">
        <v>1129</v>
      </c>
      <c r="B1010" s="80">
        <v>540507.17074432201</v>
      </c>
      <c r="C1010" s="80">
        <v>347676.91321239102</v>
      </c>
      <c r="D1010" s="80">
        <v>318423.20326038898</v>
      </c>
      <c r="E1010" s="80">
        <v>1863605.81462509</v>
      </c>
      <c r="F1010" s="80">
        <v>3336835.4131682198</v>
      </c>
      <c r="G1010" s="80">
        <v>3561252.4029421899</v>
      </c>
      <c r="H1010" s="80">
        <v>3585638.9445129298</v>
      </c>
      <c r="I1010" s="80">
        <v>1750352.52100361</v>
      </c>
      <c r="J1010" s="80">
        <v>47820.0494322659</v>
      </c>
      <c r="K1010" s="80">
        <v>50081.6356646973</v>
      </c>
      <c r="L1010" s="80">
        <v>53848.6678180745</v>
      </c>
      <c r="M1010" s="80">
        <v>65757.602939547403</v>
      </c>
      <c r="N1010" s="80">
        <v>15521800.339323699</v>
      </c>
      <c r="O1010" s="80">
        <v>104670.44976706601</v>
      </c>
      <c r="P1010" s="80">
        <v>136893.608044069</v>
      </c>
      <c r="Q1010" s="80">
        <v>344962.20055765798</v>
      </c>
      <c r="R1010" s="80">
        <v>678040.84765926597</v>
      </c>
      <c r="S1010" s="80">
        <v>932049.13654332794</v>
      </c>
      <c r="T1010" s="80">
        <v>565745.38835548901</v>
      </c>
      <c r="U1010" s="80">
        <v>60341.070350027403</v>
      </c>
      <c r="V1010" s="80">
        <v>63416.958554446697</v>
      </c>
      <c r="W1010" s="80">
        <v>65275.170562726496</v>
      </c>
      <c r="X1010" s="80">
        <v>67138.422052826994</v>
      </c>
      <c r="Y1010" s="80">
        <v>70236.5319766865</v>
      </c>
      <c r="Z1010" s="80">
        <v>250339.763760275</v>
      </c>
      <c r="AA1010" s="80">
        <v>3339109.5481838598</v>
      </c>
      <c r="AB1010" s="80">
        <v>510032.731442524</v>
      </c>
      <c r="AC1010" s="80">
        <v>561690.59121040802</v>
      </c>
      <c r="AD1010" s="80">
        <v>675034.05819241703</v>
      </c>
      <c r="AE1010" s="80">
        <v>831670.90588748304</v>
      </c>
      <c r="AF1010" s="80">
        <v>946345.88893664</v>
      </c>
      <c r="AG1010" s="80">
        <v>569341.76255300804</v>
      </c>
      <c r="AH1010" s="80">
        <v>86419.811530459105</v>
      </c>
      <c r="AI1010" s="80">
        <v>89517.951356530597</v>
      </c>
      <c r="AJ1010" s="80">
        <v>91390.785354242602</v>
      </c>
      <c r="AK1010" s="80">
        <v>93268.620243804296</v>
      </c>
      <c r="AL1010" s="80">
        <v>96388.776862167797</v>
      </c>
      <c r="AM1010" s="80">
        <v>339174.97056730499</v>
      </c>
      <c r="AN1010" s="80">
        <v>4890276.8541369904</v>
      </c>
      <c r="AO1010" s="80">
        <v>1526064.2769198001</v>
      </c>
      <c r="AP1010" s="80">
        <v>2432040.0279095699</v>
      </c>
      <c r="AQ1010" s="80">
        <v>2546977.9467134201</v>
      </c>
      <c r="AR1010" s="80">
        <v>2703859.8396174</v>
      </c>
      <c r="AS1010" s="80">
        <v>2807553.5153229302</v>
      </c>
      <c r="AT1010" s="80">
        <v>1510741.0422553101</v>
      </c>
      <c r="AU1010" s="80">
        <v>114071.35875389499</v>
      </c>
      <c r="AV1010" s="80">
        <v>117243.33448710501</v>
      </c>
      <c r="AW1010" s="80">
        <v>119162.214021544</v>
      </c>
      <c r="AX1010" s="80">
        <v>121086.217399866</v>
      </c>
      <c r="AY1010" s="80">
        <v>124280.653316376</v>
      </c>
      <c r="AZ1010" s="80">
        <v>374864.56254754902</v>
      </c>
      <c r="BA1010" s="80">
        <v>14497944.989264701</v>
      </c>
    </row>
    <row r="1011" spans="1:53">
      <c r="A1011" s="151" t="s">
        <v>1130</v>
      </c>
    </row>
    <row r="1012" spans="1:53">
      <c r="A1012" s="151" t="s">
        <v>1131</v>
      </c>
    </row>
    <row r="1013" spans="1:53">
      <c r="A1013" s="151" t="s">
        <v>1132</v>
      </c>
      <c r="B1013" s="80">
        <v>377339.69208649802</v>
      </c>
      <c r="C1013" s="80">
        <v>377339.69208649802</v>
      </c>
      <c r="D1013" s="80">
        <v>377339.69208649802</v>
      </c>
      <c r="E1013" s="80">
        <v>377339.69208649802</v>
      </c>
      <c r="F1013" s="80">
        <v>377339.69208649802</v>
      </c>
      <c r="G1013" s="80">
        <v>377339.69208649802</v>
      </c>
      <c r="H1013" s="80">
        <v>377339.69208649802</v>
      </c>
      <c r="I1013" s="80">
        <v>377339.69208649802</v>
      </c>
      <c r="J1013" s="80">
        <v>377339.69208649802</v>
      </c>
      <c r="K1013" s="80">
        <v>377339.69208649802</v>
      </c>
      <c r="L1013" s="80">
        <v>377339.69208649802</v>
      </c>
      <c r="M1013" s="80">
        <v>377339.69208649802</v>
      </c>
      <c r="N1013" s="80">
        <v>4528076.30503798</v>
      </c>
      <c r="O1013" s="80">
        <v>377339.69208649802</v>
      </c>
      <c r="P1013" s="80">
        <v>377339.69208649802</v>
      </c>
      <c r="Q1013" s="80">
        <v>377339.69208649802</v>
      </c>
      <c r="R1013" s="80">
        <v>377339.69208649802</v>
      </c>
      <c r="S1013" s="80">
        <v>377339.69208649802</v>
      </c>
      <c r="T1013" s="80">
        <v>377339.69208649802</v>
      </c>
      <c r="U1013" s="80">
        <v>377339.69208649802</v>
      </c>
      <c r="V1013" s="80">
        <v>377339.69208649802</v>
      </c>
      <c r="W1013" s="80">
        <v>377339.69208649802</v>
      </c>
      <c r="X1013" s="80">
        <v>377339.69208649802</v>
      </c>
      <c r="Y1013" s="80">
        <v>377339.69208649802</v>
      </c>
      <c r="Z1013" s="80">
        <v>377339.69208649802</v>
      </c>
      <c r="AA1013" s="80">
        <v>4528076.30503798</v>
      </c>
      <c r="AB1013" s="80">
        <v>377339.69208649802</v>
      </c>
      <c r="AC1013" s="80">
        <v>377339.69208649802</v>
      </c>
      <c r="AD1013" s="80">
        <v>377339.69208649802</v>
      </c>
      <c r="AE1013" s="80">
        <v>377339.69208649802</v>
      </c>
      <c r="AF1013" s="80">
        <v>377339.69208649802</v>
      </c>
      <c r="AG1013" s="80">
        <v>377339.69208649802</v>
      </c>
      <c r="AH1013" s="80">
        <v>377339.69208649802</v>
      </c>
      <c r="AI1013" s="80">
        <v>377339.69208649802</v>
      </c>
      <c r="AJ1013" s="80">
        <v>377339.69208649802</v>
      </c>
      <c r="AK1013" s="80">
        <v>377339.69208649802</v>
      </c>
      <c r="AL1013" s="80">
        <v>377339.69208649802</v>
      </c>
      <c r="AM1013" s="80">
        <v>377339.69208649802</v>
      </c>
      <c r="AN1013" s="80">
        <v>4528076.30503798</v>
      </c>
      <c r="AO1013" s="80">
        <v>377339.69208649802</v>
      </c>
      <c r="AP1013" s="80">
        <v>377339.69208649802</v>
      </c>
      <c r="AQ1013" s="80">
        <v>377339.69208649802</v>
      </c>
      <c r="AR1013" s="80">
        <v>377339.69208649802</v>
      </c>
      <c r="AS1013" s="80">
        <v>377339.69208649802</v>
      </c>
      <c r="AT1013" s="80">
        <v>377339.69208649802</v>
      </c>
      <c r="AU1013" s="80">
        <v>377339.69208649802</v>
      </c>
      <c r="AV1013" s="80">
        <v>377339.69208649802</v>
      </c>
      <c r="AW1013" s="80">
        <v>377339.69208649802</v>
      </c>
      <c r="AX1013" s="80">
        <v>377339.69208649802</v>
      </c>
      <c r="AY1013" s="80">
        <v>377339.69208649802</v>
      </c>
      <c r="AZ1013" s="80">
        <v>377339.69208649802</v>
      </c>
      <c r="BA1013" s="80">
        <v>4528076.30503798</v>
      </c>
    </row>
    <row r="1014" spans="1:53">
      <c r="A1014" s="151" t="s">
        <v>1133</v>
      </c>
    </row>
    <row r="1015" spans="1:53">
      <c r="A1015" s="151" t="s">
        <v>1134</v>
      </c>
      <c r="B1015" s="80">
        <v>35344948.764468603</v>
      </c>
      <c r="C1015" s="80">
        <v>35152118.506936699</v>
      </c>
      <c r="D1015" s="80">
        <v>35122864.796984702</v>
      </c>
      <c r="E1015" s="80">
        <v>35114251.112053096</v>
      </c>
      <c r="F1015" s="80">
        <v>35218591.821707301</v>
      </c>
      <c r="G1015" s="80">
        <v>35443008.811481297</v>
      </c>
      <c r="H1015" s="80">
        <v>35467395.353051998</v>
      </c>
      <c r="I1015" s="80">
        <v>36728384.182067998</v>
      </c>
      <c r="J1015" s="80">
        <v>36096243.124637999</v>
      </c>
      <c r="K1015" s="80">
        <v>36098504.710870497</v>
      </c>
      <c r="L1015" s="80">
        <v>36102271.743023798</v>
      </c>
      <c r="M1015" s="80">
        <v>36114180.678145297</v>
      </c>
      <c r="N1015" s="80">
        <v>428002763.60542899</v>
      </c>
      <c r="O1015" s="80">
        <v>35996843.524972796</v>
      </c>
      <c r="P1015" s="80">
        <v>36029066.683249801</v>
      </c>
      <c r="Q1015" s="80">
        <v>36237135.2757634</v>
      </c>
      <c r="R1015" s="80">
        <v>36580862.071013197</v>
      </c>
      <c r="S1015" s="80">
        <v>36834870.359897196</v>
      </c>
      <c r="T1015" s="80">
        <v>38641948.703907996</v>
      </c>
      <c r="U1015" s="80">
        <v>38879828.9603706</v>
      </c>
      <c r="V1015" s="80">
        <v>38882904.848575003</v>
      </c>
      <c r="W1015" s="80">
        <v>38884763.060583301</v>
      </c>
      <c r="X1015" s="80">
        <v>38886626.312073402</v>
      </c>
      <c r="Y1015" s="80">
        <v>38889724.421997197</v>
      </c>
      <c r="Z1015" s="80">
        <v>39069827.653780803</v>
      </c>
      <c r="AA1015" s="80">
        <v>453814401.876185</v>
      </c>
      <c r="AB1015" s="80">
        <v>39306223.099354103</v>
      </c>
      <c r="AC1015" s="80">
        <v>39357880.959122002</v>
      </c>
      <c r="AD1015" s="80">
        <v>39471224.426104002</v>
      </c>
      <c r="AE1015" s="80">
        <v>39638509.421947204</v>
      </c>
      <c r="AF1015" s="80">
        <v>39753184.404996298</v>
      </c>
      <c r="AG1015" s="80">
        <v>41397161.181390502</v>
      </c>
      <c r="AH1015" s="80">
        <v>41601591.660923503</v>
      </c>
      <c r="AI1015" s="80">
        <v>41604689.8007496</v>
      </c>
      <c r="AJ1015" s="80">
        <v>41606562.634747297</v>
      </c>
      <c r="AK1015" s="80">
        <v>41608440.469636798</v>
      </c>
      <c r="AL1015" s="80">
        <v>41611560.626255199</v>
      </c>
      <c r="AM1015" s="80">
        <v>41854346.819960304</v>
      </c>
      <c r="AN1015" s="80">
        <v>488811375.50518698</v>
      </c>
      <c r="AO1015" s="80">
        <v>42149763.948048197</v>
      </c>
      <c r="AP1015" s="80">
        <v>42162753.145773403</v>
      </c>
      <c r="AQ1015" s="80">
        <v>42277691.0645772</v>
      </c>
      <c r="AR1015" s="80">
        <v>42445221.105629399</v>
      </c>
      <c r="AS1015" s="80">
        <v>42548914.781334899</v>
      </c>
      <c r="AT1015" s="80">
        <v>45204155.0043457</v>
      </c>
      <c r="AU1015" s="80">
        <v>45120932.624765903</v>
      </c>
      <c r="AV1015" s="80">
        <v>45124104.600499101</v>
      </c>
      <c r="AW1015" s="80">
        <v>45126023.480033502</v>
      </c>
      <c r="AX1015" s="80">
        <v>45127947.483411796</v>
      </c>
      <c r="AY1015" s="80">
        <v>45131141.919328302</v>
      </c>
      <c r="AZ1015" s="80">
        <v>45381725.828559503</v>
      </c>
      <c r="BA1015" s="80">
        <v>527800374.98630702</v>
      </c>
    </row>
    <row r="1016" spans="1:53">
      <c r="A1016" s="151" t="s">
        <v>1135</v>
      </c>
    </row>
    <row r="1017" spans="1:53">
      <c r="A1017" s="151" t="s">
        <v>1136</v>
      </c>
    </row>
    <row r="1018" spans="1:53">
      <c r="A1018" s="151" t="s">
        <v>1137</v>
      </c>
      <c r="B1018" s="80">
        <v>0</v>
      </c>
      <c r="C1018" s="80">
        <v>0</v>
      </c>
      <c r="D1018" s="80">
        <v>0</v>
      </c>
      <c r="E1018" s="80">
        <v>0</v>
      </c>
      <c r="F1018" s="80">
        <v>0</v>
      </c>
      <c r="G1018" s="80">
        <v>0</v>
      </c>
      <c r="H1018" s="80">
        <v>0</v>
      </c>
      <c r="I1018" s="80">
        <v>0</v>
      </c>
      <c r="J1018" s="80">
        <v>0</v>
      </c>
      <c r="K1018" s="80">
        <v>0</v>
      </c>
      <c r="L1018" s="80">
        <v>0</v>
      </c>
      <c r="M1018" s="80">
        <v>0</v>
      </c>
      <c r="N1018" s="80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80">
        <v>0</v>
      </c>
      <c r="U1018" s="80">
        <v>0</v>
      </c>
      <c r="V1018" s="80">
        <v>0</v>
      </c>
      <c r="W1018" s="80">
        <v>0</v>
      </c>
      <c r="X1018" s="80">
        <v>0</v>
      </c>
      <c r="Y1018" s="80">
        <v>0</v>
      </c>
      <c r="Z1018" s="80">
        <v>0</v>
      </c>
      <c r="AA1018" s="80">
        <v>0</v>
      </c>
      <c r="AB1018" s="80">
        <v>0</v>
      </c>
      <c r="AC1018" s="80">
        <v>0</v>
      </c>
      <c r="AD1018" s="80">
        <v>0</v>
      </c>
      <c r="AE1018" s="80">
        <v>0</v>
      </c>
      <c r="AF1018" s="80">
        <v>0</v>
      </c>
      <c r="AG1018" s="80">
        <v>0</v>
      </c>
      <c r="AH1018" s="80">
        <v>0</v>
      </c>
      <c r="AI1018" s="80">
        <v>0</v>
      </c>
      <c r="AJ1018" s="80">
        <v>0</v>
      </c>
      <c r="AK1018" s="80">
        <v>0</v>
      </c>
      <c r="AL1018" s="80">
        <v>0</v>
      </c>
      <c r="AM1018" s="80">
        <v>0</v>
      </c>
      <c r="AN1018" s="80">
        <v>0</v>
      </c>
      <c r="AO1018" s="80">
        <v>0</v>
      </c>
      <c r="AP1018" s="80">
        <v>0</v>
      </c>
      <c r="AQ1018" s="80">
        <v>0</v>
      </c>
      <c r="AR1018" s="80">
        <v>0</v>
      </c>
      <c r="AS1018" s="80">
        <v>0</v>
      </c>
      <c r="AT1018" s="80">
        <v>0</v>
      </c>
      <c r="AU1018" s="80">
        <v>0</v>
      </c>
      <c r="AV1018" s="80">
        <v>0</v>
      </c>
      <c r="AW1018" s="80">
        <v>0</v>
      </c>
      <c r="AX1018" s="80">
        <v>0</v>
      </c>
      <c r="AY1018" s="80">
        <v>0</v>
      </c>
      <c r="AZ1018" s="80">
        <v>0</v>
      </c>
      <c r="BA1018" s="80">
        <v>0</v>
      </c>
    </row>
    <row r="1019" spans="1:53">
      <c r="A1019" s="151" t="s">
        <v>1138</v>
      </c>
      <c r="B1019" s="80">
        <v>0</v>
      </c>
      <c r="C1019" s="80">
        <v>0</v>
      </c>
      <c r="D1019" s="80">
        <v>0</v>
      </c>
      <c r="E1019" s="80">
        <v>0</v>
      </c>
      <c r="F1019" s="80">
        <v>0</v>
      </c>
      <c r="G1019" s="80">
        <v>0</v>
      </c>
      <c r="H1019" s="80">
        <v>0</v>
      </c>
      <c r="I1019" s="80">
        <v>0</v>
      </c>
      <c r="J1019" s="80">
        <v>0</v>
      </c>
      <c r="K1019" s="80">
        <v>0</v>
      </c>
      <c r="L1019" s="80">
        <v>0</v>
      </c>
      <c r="M1019" s="80">
        <v>0</v>
      </c>
      <c r="N1019" s="80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80">
        <v>0</v>
      </c>
      <c r="U1019" s="80">
        <v>0</v>
      </c>
      <c r="V1019" s="80">
        <v>0</v>
      </c>
      <c r="W1019" s="80">
        <v>0</v>
      </c>
      <c r="X1019" s="80">
        <v>0</v>
      </c>
      <c r="Y1019" s="80">
        <v>0</v>
      </c>
      <c r="Z1019" s="80">
        <v>0</v>
      </c>
      <c r="AA1019" s="80">
        <v>0</v>
      </c>
      <c r="AB1019" s="80">
        <v>0</v>
      </c>
      <c r="AC1019" s="80">
        <v>0</v>
      </c>
      <c r="AD1019" s="80">
        <v>0</v>
      </c>
      <c r="AE1019" s="80">
        <v>0</v>
      </c>
      <c r="AF1019" s="80">
        <v>0</v>
      </c>
      <c r="AG1019" s="80">
        <v>0</v>
      </c>
      <c r="AH1019" s="80">
        <v>0</v>
      </c>
      <c r="AI1019" s="80">
        <v>0</v>
      </c>
      <c r="AJ1019" s="80">
        <v>0</v>
      </c>
      <c r="AK1019" s="80">
        <v>0</v>
      </c>
      <c r="AL1019" s="80">
        <v>0</v>
      </c>
      <c r="AM1019" s="80">
        <v>0</v>
      </c>
      <c r="AN1019" s="80">
        <v>0</v>
      </c>
      <c r="AO1019" s="80">
        <v>0</v>
      </c>
      <c r="AP1019" s="80">
        <v>0</v>
      </c>
      <c r="AQ1019" s="80">
        <v>0</v>
      </c>
      <c r="AR1019" s="80">
        <v>0</v>
      </c>
      <c r="AS1019" s="80">
        <v>0</v>
      </c>
      <c r="AT1019" s="80">
        <v>0</v>
      </c>
      <c r="AU1019" s="80">
        <v>0</v>
      </c>
      <c r="AV1019" s="80">
        <v>0</v>
      </c>
      <c r="AW1019" s="80">
        <v>0</v>
      </c>
      <c r="AX1019" s="80">
        <v>0</v>
      </c>
      <c r="AY1019" s="80">
        <v>0</v>
      </c>
      <c r="AZ1019" s="80">
        <v>0</v>
      </c>
      <c r="BA1019" s="80">
        <v>0</v>
      </c>
    </row>
    <row r="1020" spans="1:53">
      <c r="A1020" s="151" t="s">
        <v>1139</v>
      </c>
      <c r="B1020" s="80">
        <v>0</v>
      </c>
      <c r="C1020" s="80">
        <v>0</v>
      </c>
      <c r="D1020" s="80">
        <v>0</v>
      </c>
      <c r="E1020" s="80">
        <v>0</v>
      </c>
      <c r="F1020" s="80">
        <v>0</v>
      </c>
      <c r="G1020" s="80">
        <v>0</v>
      </c>
      <c r="H1020" s="80">
        <v>0</v>
      </c>
      <c r="I1020" s="80">
        <v>0</v>
      </c>
      <c r="J1020" s="80">
        <v>0</v>
      </c>
      <c r="K1020" s="80">
        <v>0</v>
      </c>
      <c r="L1020" s="80">
        <v>0</v>
      </c>
      <c r="M1020" s="80">
        <v>0</v>
      </c>
      <c r="N1020" s="80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80">
        <v>0</v>
      </c>
      <c r="U1020" s="80">
        <v>0</v>
      </c>
      <c r="V1020" s="80">
        <v>0</v>
      </c>
      <c r="W1020" s="80">
        <v>0</v>
      </c>
      <c r="X1020" s="80">
        <v>0</v>
      </c>
      <c r="Y1020" s="80">
        <v>0</v>
      </c>
      <c r="Z1020" s="80">
        <v>0</v>
      </c>
      <c r="AA1020" s="80">
        <v>0</v>
      </c>
      <c r="AB1020" s="80">
        <v>0</v>
      </c>
      <c r="AC1020" s="80">
        <v>0</v>
      </c>
      <c r="AD1020" s="80">
        <v>0</v>
      </c>
      <c r="AE1020" s="80">
        <v>0</v>
      </c>
      <c r="AF1020" s="80">
        <v>0</v>
      </c>
      <c r="AG1020" s="80">
        <v>0</v>
      </c>
      <c r="AH1020" s="80">
        <v>0</v>
      </c>
      <c r="AI1020" s="80">
        <v>0</v>
      </c>
      <c r="AJ1020" s="80">
        <v>0</v>
      </c>
      <c r="AK1020" s="80">
        <v>0</v>
      </c>
      <c r="AL1020" s="80">
        <v>0</v>
      </c>
      <c r="AM1020" s="80">
        <v>0</v>
      </c>
      <c r="AN1020" s="80">
        <v>0</v>
      </c>
      <c r="AO1020" s="80">
        <v>0</v>
      </c>
      <c r="AP1020" s="80">
        <v>0</v>
      </c>
      <c r="AQ1020" s="80">
        <v>0</v>
      </c>
      <c r="AR1020" s="80">
        <v>0</v>
      </c>
      <c r="AS1020" s="80">
        <v>0</v>
      </c>
      <c r="AT1020" s="80">
        <v>0</v>
      </c>
      <c r="AU1020" s="80">
        <v>0</v>
      </c>
      <c r="AV1020" s="80">
        <v>0</v>
      </c>
      <c r="AW1020" s="80">
        <v>0</v>
      </c>
      <c r="AX1020" s="80">
        <v>0</v>
      </c>
      <c r="AY1020" s="80">
        <v>0</v>
      </c>
      <c r="AZ1020" s="80">
        <v>0</v>
      </c>
      <c r="BA1020" s="80">
        <v>0</v>
      </c>
    </row>
    <row r="1021" spans="1:53">
      <c r="A1021" s="151" t="s">
        <v>1140</v>
      </c>
      <c r="B1021" s="80">
        <v>277104.14294530201</v>
      </c>
      <c r="C1021" s="80">
        <v>270159.29685873701</v>
      </c>
      <c r="D1021" s="80">
        <v>297283.35063128202</v>
      </c>
      <c r="E1021" s="80">
        <v>327603.608163186</v>
      </c>
      <c r="F1021" s="80">
        <v>326956.39319673198</v>
      </c>
      <c r="G1021" s="80">
        <v>326277.40319690801</v>
      </c>
      <c r="H1021" s="80">
        <v>323155.15842539299</v>
      </c>
      <c r="I1021" s="80">
        <v>317893.551302568</v>
      </c>
      <c r="J1021" s="80">
        <v>311367.40148902102</v>
      </c>
      <c r="K1021" s="80">
        <v>307578.50454853597</v>
      </c>
      <c r="L1021" s="80">
        <v>307711.53121452202</v>
      </c>
      <c r="M1021" s="80">
        <v>310779.188200659</v>
      </c>
      <c r="N1021" s="80">
        <v>3703869.53017285</v>
      </c>
      <c r="O1021" s="80">
        <v>248995.97521080999</v>
      </c>
      <c r="P1021" s="80">
        <v>243504.31189106201</v>
      </c>
      <c r="Q1021" s="80">
        <v>266722.17610251502</v>
      </c>
      <c r="R1021" s="80">
        <v>293499.41482042399</v>
      </c>
      <c r="S1021" s="80">
        <v>295053.76864535798</v>
      </c>
      <c r="T1021" s="80">
        <v>296436.47909601498</v>
      </c>
      <c r="U1021" s="80">
        <v>295480.58711370302</v>
      </c>
      <c r="V1021" s="80">
        <v>292235.870566661</v>
      </c>
      <c r="W1021" s="80">
        <v>289515.78236217803</v>
      </c>
      <c r="X1021" s="80">
        <v>289378.985549481</v>
      </c>
      <c r="Y1021" s="80">
        <v>291382.04364417499</v>
      </c>
      <c r="Z1021" s="80">
        <v>302842.41483585897</v>
      </c>
      <c r="AA1021" s="80">
        <v>3405047.80983824</v>
      </c>
      <c r="AB1021" s="80">
        <v>304912.06120051403</v>
      </c>
      <c r="AC1021" s="80">
        <v>297906.98765802901</v>
      </c>
      <c r="AD1021" s="80">
        <v>319143.81487834698</v>
      </c>
      <c r="AE1021" s="80">
        <v>343132.961115251</v>
      </c>
      <c r="AF1021" s="80">
        <v>341599.63960200897</v>
      </c>
      <c r="AG1021" s="80">
        <v>340013.05921100703</v>
      </c>
      <c r="AH1021" s="80">
        <v>336646.13326009799</v>
      </c>
      <c r="AI1021" s="80">
        <v>331334.64374221902</v>
      </c>
      <c r="AJ1021" s="80">
        <v>326378.12169004098</v>
      </c>
      <c r="AK1021" s="80">
        <v>323337.41220084601</v>
      </c>
      <c r="AL1021" s="80">
        <v>321885.57347901899</v>
      </c>
      <c r="AM1021" s="80">
        <v>331559.05964939803</v>
      </c>
      <c r="AN1021" s="80">
        <v>3917849.4676867798</v>
      </c>
      <c r="AO1021" s="80">
        <v>338144.46452408301</v>
      </c>
      <c r="AP1021" s="80">
        <v>330855.73044925201</v>
      </c>
      <c r="AQ1021" s="80">
        <v>351933.501374277</v>
      </c>
      <c r="AR1021" s="80">
        <v>375715.67567807197</v>
      </c>
      <c r="AS1021" s="80">
        <v>373880.59728515201</v>
      </c>
      <c r="AT1021" s="80">
        <v>372006.52894821903</v>
      </c>
      <c r="AU1021" s="80">
        <v>368386.41943884298</v>
      </c>
      <c r="AV1021" s="80">
        <v>362824.851395901</v>
      </c>
      <c r="AW1021" s="80">
        <v>357676.10292850999</v>
      </c>
      <c r="AX1021" s="80">
        <v>354428.37255848502</v>
      </c>
      <c r="AY1021" s="80">
        <v>352681.21670950099</v>
      </c>
      <c r="AZ1021" s="80">
        <v>362380.86153300101</v>
      </c>
      <c r="BA1021" s="80">
        <v>4300914.3228233</v>
      </c>
    </row>
    <row r="1022" spans="1:53">
      <c r="A1022" s="151" t="s">
        <v>1141</v>
      </c>
      <c r="B1022" s="80">
        <v>11196</v>
      </c>
      <c r="C1022" s="80">
        <v>11196</v>
      </c>
      <c r="D1022" s="80">
        <v>317196</v>
      </c>
      <c r="E1022" s="80">
        <v>11196</v>
      </c>
      <c r="F1022" s="80">
        <v>11196</v>
      </c>
      <c r="G1022" s="80">
        <v>317196</v>
      </c>
      <c r="H1022" s="80">
        <v>11196</v>
      </c>
      <c r="I1022" s="80">
        <v>11196</v>
      </c>
      <c r="J1022" s="80">
        <v>317196</v>
      </c>
      <c r="K1022" s="80">
        <v>11196</v>
      </c>
      <c r="L1022" s="80">
        <v>11196</v>
      </c>
      <c r="M1022" s="80">
        <v>317196</v>
      </c>
      <c r="N1022" s="80">
        <v>1358352</v>
      </c>
      <c r="O1022" s="80">
        <v>11196</v>
      </c>
      <c r="P1022" s="80">
        <v>11196</v>
      </c>
      <c r="Q1022" s="80">
        <v>317196</v>
      </c>
      <c r="R1022" s="80">
        <v>11196</v>
      </c>
      <c r="S1022" s="80">
        <v>11196</v>
      </c>
      <c r="T1022" s="80">
        <v>317196</v>
      </c>
      <c r="U1022" s="80">
        <v>11196</v>
      </c>
      <c r="V1022" s="80">
        <v>11196</v>
      </c>
      <c r="W1022" s="80">
        <v>317196</v>
      </c>
      <c r="X1022" s="80">
        <v>11196</v>
      </c>
      <c r="Y1022" s="80">
        <v>11196</v>
      </c>
      <c r="Z1022" s="80">
        <v>317196</v>
      </c>
      <c r="AA1022" s="80">
        <v>1358352</v>
      </c>
      <c r="AB1022" s="80">
        <v>11196</v>
      </c>
      <c r="AC1022" s="80">
        <v>11196</v>
      </c>
      <c r="AD1022" s="80">
        <v>317196</v>
      </c>
      <c r="AE1022" s="80">
        <v>11196</v>
      </c>
      <c r="AF1022" s="80">
        <v>11196</v>
      </c>
      <c r="AG1022" s="80">
        <v>317196</v>
      </c>
      <c r="AH1022" s="80">
        <v>11196</v>
      </c>
      <c r="AI1022" s="80">
        <v>11196</v>
      </c>
      <c r="AJ1022" s="80">
        <v>317196</v>
      </c>
      <c r="AK1022" s="80">
        <v>11196</v>
      </c>
      <c r="AL1022" s="80">
        <v>11196</v>
      </c>
      <c r="AM1022" s="80">
        <v>317196</v>
      </c>
      <c r="AN1022" s="80">
        <v>1358352</v>
      </c>
      <c r="AO1022" s="80">
        <v>11196</v>
      </c>
      <c r="AP1022" s="80">
        <v>11196</v>
      </c>
      <c r="AQ1022" s="80">
        <v>317196</v>
      </c>
      <c r="AR1022" s="80">
        <v>11196</v>
      </c>
      <c r="AS1022" s="80">
        <v>11196</v>
      </c>
      <c r="AT1022" s="80">
        <v>317196</v>
      </c>
      <c r="AU1022" s="80">
        <v>11196</v>
      </c>
      <c r="AV1022" s="80">
        <v>11196</v>
      </c>
      <c r="AW1022" s="80">
        <v>317196</v>
      </c>
      <c r="AX1022" s="80">
        <v>11196</v>
      </c>
      <c r="AY1022" s="80">
        <v>11196</v>
      </c>
      <c r="AZ1022" s="80">
        <v>317196</v>
      </c>
      <c r="BA1022" s="80">
        <v>1358352</v>
      </c>
    </row>
    <row r="1023" spans="1:53">
      <c r="A1023" s="151" t="s">
        <v>1142</v>
      </c>
      <c r="B1023" s="80">
        <v>0</v>
      </c>
      <c r="C1023" s="80">
        <v>0</v>
      </c>
      <c r="D1023" s="80">
        <v>0</v>
      </c>
      <c r="E1023" s="80">
        <v>0</v>
      </c>
      <c r="F1023" s="80">
        <v>0</v>
      </c>
      <c r="G1023" s="80">
        <v>0</v>
      </c>
      <c r="H1023" s="80">
        <v>0</v>
      </c>
      <c r="I1023" s="80">
        <v>0</v>
      </c>
      <c r="J1023" s="80">
        <v>0</v>
      </c>
      <c r="K1023" s="80">
        <v>0</v>
      </c>
      <c r="L1023" s="80">
        <v>0</v>
      </c>
      <c r="M1023" s="80">
        <v>0</v>
      </c>
      <c r="N1023" s="80">
        <v>0</v>
      </c>
      <c r="O1023" s="80">
        <v>0</v>
      </c>
      <c r="P1023" s="80">
        <v>0</v>
      </c>
      <c r="Q1023" s="80">
        <v>0</v>
      </c>
      <c r="R1023" s="80">
        <v>0</v>
      </c>
      <c r="S1023" s="80">
        <v>0</v>
      </c>
      <c r="T1023" s="80">
        <v>0</v>
      </c>
      <c r="U1023" s="80">
        <v>0</v>
      </c>
      <c r="V1023" s="80">
        <v>0</v>
      </c>
      <c r="W1023" s="80">
        <v>0</v>
      </c>
      <c r="X1023" s="80">
        <v>0</v>
      </c>
      <c r="Y1023" s="80">
        <v>0</v>
      </c>
      <c r="Z1023" s="80">
        <v>0</v>
      </c>
      <c r="AA1023" s="80">
        <v>0</v>
      </c>
      <c r="AB1023" s="80">
        <v>0</v>
      </c>
      <c r="AC1023" s="80">
        <v>0</v>
      </c>
      <c r="AD1023" s="80">
        <v>0</v>
      </c>
      <c r="AE1023" s="80">
        <v>0</v>
      </c>
      <c r="AF1023" s="80">
        <v>0</v>
      </c>
      <c r="AG1023" s="80">
        <v>0</v>
      </c>
      <c r="AH1023" s="80">
        <v>0</v>
      </c>
      <c r="AI1023" s="80">
        <v>0</v>
      </c>
      <c r="AJ1023" s="80">
        <v>0</v>
      </c>
      <c r="AK1023" s="80">
        <v>0</v>
      </c>
      <c r="AL1023" s="80">
        <v>0</v>
      </c>
      <c r="AM1023" s="80">
        <v>0</v>
      </c>
      <c r="AN1023" s="80">
        <v>0</v>
      </c>
      <c r="AO1023" s="80">
        <v>0</v>
      </c>
      <c r="AP1023" s="80">
        <v>0</v>
      </c>
      <c r="AQ1023" s="80">
        <v>0</v>
      </c>
      <c r="AR1023" s="80">
        <v>0</v>
      </c>
      <c r="AS1023" s="80">
        <v>0</v>
      </c>
      <c r="AT1023" s="80">
        <v>0</v>
      </c>
      <c r="AU1023" s="80">
        <v>0</v>
      </c>
      <c r="AV1023" s="80">
        <v>0</v>
      </c>
      <c r="AW1023" s="80">
        <v>0</v>
      </c>
      <c r="AX1023" s="80">
        <v>0</v>
      </c>
      <c r="AY1023" s="80">
        <v>0</v>
      </c>
      <c r="AZ1023" s="80">
        <v>0</v>
      </c>
      <c r="BA1023" s="80">
        <v>0</v>
      </c>
    </row>
    <row r="1024" spans="1:53">
      <c r="A1024" s="151" t="s">
        <v>1143</v>
      </c>
      <c r="B1024" s="80">
        <v>0</v>
      </c>
      <c r="C1024" s="80">
        <v>0</v>
      </c>
      <c r="D1024" s="80">
        <v>0</v>
      </c>
      <c r="E1024" s="80">
        <v>0</v>
      </c>
      <c r="F1024" s="80">
        <v>0</v>
      </c>
      <c r="G1024" s="80">
        <v>0</v>
      </c>
      <c r="H1024" s="80">
        <v>0</v>
      </c>
      <c r="I1024" s="80">
        <v>0</v>
      </c>
      <c r="J1024" s="80">
        <v>0</v>
      </c>
      <c r="K1024" s="80">
        <v>0</v>
      </c>
      <c r="L1024" s="80">
        <v>0</v>
      </c>
      <c r="M1024" s="80">
        <v>0</v>
      </c>
      <c r="N1024" s="80">
        <v>0</v>
      </c>
      <c r="O1024" s="80">
        <v>0</v>
      </c>
      <c r="P1024" s="80">
        <v>0</v>
      </c>
      <c r="Q1024" s="80">
        <v>0</v>
      </c>
      <c r="R1024" s="80">
        <v>0</v>
      </c>
      <c r="S1024" s="80">
        <v>0</v>
      </c>
      <c r="T1024" s="80">
        <v>0</v>
      </c>
      <c r="U1024" s="80">
        <v>0</v>
      </c>
      <c r="V1024" s="80">
        <v>0</v>
      </c>
      <c r="W1024" s="80">
        <v>0</v>
      </c>
      <c r="X1024" s="80">
        <v>0</v>
      </c>
      <c r="Y1024" s="80">
        <v>0</v>
      </c>
      <c r="Z1024" s="80">
        <v>0</v>
      </c>
      <c r="AA1024" s="80">
        <v>0</v>
      </c>
      <c r="AB1024" s="80">
        <v>0</v>
      </c>
      <c r="AC1024" s="80">
        <v>0</v>
      </c>
      <c r="AD1024" s="80">
        <v>0</v>
      </c>
      <c r="AE1024" s="80">
        <v>0</v>
      </c>
      <c r="AF1024" s="80">
        <v>0</v>
      </c>
      <c r="AG1024" s="80">
        <v>0</v>
      </c>
      <c r="AH1024" s="80">
        <v>0</v>
      </c>
      <c r="AI1024" s="80">
        <v>0</v>
      </c>
      <c r="AJ1024" s="80">
        <v>0</v>
      </c>
      <c r="AK1024" s="80">
        <v>0</v>
      </c>
      <c r="AL1024" s="80">
        <v>0</v>
      </c>
      <c r="AM1024" s="80">
        <v>0</v>
      </c>
      <c r="AN1024" s="80">
        <v>0</v>
      </c>
      <c r="AO1024" s="80">
        <v>0</v>
      </c>
      <c r="AP1024" s="80">
        <v>0</v>
      </c>
      <c r="AQ1024" s="80">
        <v>0</v>
      </c>
      <c r="AR1024" s="80">
        <v>0</v>
      </c>
      <c r="AS1024" s="80">
        <v>0</v>
      </c>
      <c r="AT1024" s="80">
        <v>0</v>
      </c>
      <c r="AU1024" s="80">
        <v>0</v>
      </c>
      <c r="AV1024" s="80">
        <v>0</v>
      </c>
      <c r="AW1024" s="80">
        <v>0</v>
      </c>
      <c r="AX1024" s="80">
        <v>0</v>
      </c>
      <c r="AY1024" s="80">
        <v>0</v>
      </c>
      <c r="AZ1024" s="80">
        <v>0</v>
      </c>
      <c r="BA1024" s="80">
        <v>0</v>
      </c>
    </row>
    <row r="1025" spans="1:53">
      <c r="A1025" s="151" t="s">
        <v>1144</v>
      </c>
      <c r="B1025" s="80">
        <v>288300.14294530201</v>
      </c>
      <c r="C1025" s="80">
        <v>281355.29685873701</v>
      </c>
      <c r="D1025" s="80">
        <v>614479.35063128197</v>
      </c>
      <c r="E1025" s="80">
        <v>338799.608163186</v>
      </c>
      <c r="F1025" s="80">
        <v>338152.39319673198</v>
      </c>
      <c r="G1025" s="80">
        <v>643473.40319690795</v>
      </c>
      <c r="H1025" s="80">
        <v>334351.15842539299</v>
      </c>
      <c r="I1025" s="80">
        <v>329089.551302568</v>
      </c>
      <c r="J1025" s="80">
        <v>628563.40148902102</v>
      </c>
      <c r="K1025" s="80">
        <v>318774.50454853597</v>
      </c>
      <c r="L1025" s="80">
        <v>318907.53121452202</v>
      </c>
      <c r="M1025" s="80">
        <v>627975.188200659</v>
      </c>
      <c r="N1025" s="80">
        <v>5062221.53017285</v>
      </c>
      <c r="O1025" s="80">
        <v>260191.97521080999</v>
      </c>
      <c r="P1025" s="80">
        <v>254700.31189106201</v>
      </c>
      <c r="Q1025" s="80">
        <v>583918.17610251496</v>
      </c>
      <c r="R1025" s="80">
        <v>304695.41482042399</v>
      </c>
      <c r="S1025" s="80">
        <v>306249.76864535798</v>
      </c>
      <c r="T1025" s="80">
        <v>613632.47909601498</v>
      </c>
      <c r="U1025" s="80">
        <v>306676.58711370302</v>
      </c>
      <c r="V1025" s="80">
        <v>303431.87056666199</v>
      </c>
      <c r="W1025" s="80">
        <v>606711.78236217797</v>
      </c>
      <c r="X1025" s="80">
        <v>300574.985549481</v>
      </c>
      <c r="Y1025" s="80">
        <v>302578.04364417499</v>
      </c>
      <c r="Z1025" s="80">
        <v>620038.41483585897</v>
      </c>
      <c r="AA1025" s="80">
        <v>4763399.80983824</v>
      </c>
      <c r="AB1025" s="80">
        <v>316108.06120051403</v>
      </c>
      <c r="AC1025" s="80">
        <v>309102.98765802901</v>
      </c>
      <c r="AD1025" s="80">
        <v>636339.81487834698</v>
      </c>
      <c r="AE1025" s="80">
        <v>354328.961115251</v>
      </c>
      <c r="AF1025" s="80">
        <v>352795.63960200897</v>
      </c>
      <c r="AG1025" s="80">
        <v>657209.05921100697</v>
      </c>
      <c r="AH1025" s="80">
        <v>347842.13326009799</v>
      </c>
      <c r="AI1025" s="80">
        <v>342530.64374221902</v>
      </c>
      <c r="AJ1025" s="80">
        <v>643574.12169004104</v>
      </c>
      <c r="AK1025" s="80">
        <v>334533.41220084601</v>
      </c>
      <c r="AL1025" s="80">
        <v>333081.57347901899</v>
      </c>
      <c r="AM1025" s="80">
        <v>648755.05964939797</v>
      </c>
      <c r="AN1025" s="80">
        <v>5276201.4676867798</v>
      </c>
      <c r="AO1025" s="80">
        <v>349340.46452408301</v>
      </c>
      <c r="AP1025" s="80">
        <v>342051.73044925201</v>
      </c>
      <c r="AQ1025" s="80">
        <v>669129.50137427705</v>
      </c>
      <c r="AR1025" s="80">
        <v>386911.67567807197</v>
      </c>
      <c r="AS1025" s="80">
        <v>385076.59728515201</v>
      </c>
      <c r="AT1025" s="80">
        <v>689202.52894821903</v>
      </c>
      <c r="AU1025" s="80">
        <v>379582.41943884298</v>
      </c>
      <c r="AV1025" s="80">
        <v>374020.851395901</v>
      </c>
      <c r="AW1025" s="80">
        <v>674872.10292851005</v>
      </c>
      <c r="AX1025" s="80">
        <v>365624.37255848502</v>
      </c>
      <c r="AY1025" s="80">
        <v>363877.21670950099</v>
      </c>
      <c r="AZ1025" s="80">
        <v>679576.86153300095</v>
      </c>
      <c r="BA1025" s="80">
        <v>5659266.3228233</v>
      </c>
    </row>
    <row r="1026" spans="1:53">
      <c r="A1026" s="151" t="s">
        <v>1145</v>
      </c>
      <c r="B1026" s="80">
        <v>-629646.84760394902</v>
      </c>
      <c r="C1026" s="80">
        <v>-386002.92051833402</v>
      </c>
      <c r="D1026" s="80">
        <v>-409161.31784538599</v>
      </c>
      <c r="E1026" s="80">
        <v>-431669.12717703503</v>
      </c>
      <c r="F1026" s="80">
        <v>-453970.72370911698</v>
      </c>
      <c r="G1026" s="80">
        <v>-475548.87893423298</v>
      </c>
      <c r="H1026" s="80">
        <v>-497348.59376690502</v>
      </c>
      <c r="I1026" s="80">
        <v>-517766.12873328797</v>
      </c>
      <c r="J1026" s="80">
        <v>-539082.07158123597</v>
      </c>
      <c r="K1026" s="80">
        <v>-367469.142248191</v>
      </c>
      <c r="L1026" s="80">
        <v>-382530.85720435699</v>
      </c>
      <c r="M1026" s="80">
        <v>-161548.96074721299</v>
      </c>
      <c r="N1026" s="80">
        <v>-5251745.5700692497</v>
      </c>
      <c r="O1026" s="80">
        <v>-165747.99787365401</v>
      </c>
      <c r="P1026" s="80">
        <v>-171676.72019238601</v>
      </c>
      <c r="Q1026" s="80">
        <v>-176681.904824992</v>
      </c>
      <c r="R1026" s="80">
        <v>-181732.04937467899</v>
      </c>
      <c r="S1026" s="80">
        <v>-186459.19055793001</v>
      </c>
      <c r="T1026" s="80">
        <v>-191039.59711827699</v>
      </c>
      <c r="U1026" s="80">
        <v>-196115.94614693301</v>
      </c>
      <c r="V1026" s="80">
        <v>-201153.25668833099</v>
      </c>
      <c r="W1026" s="80">
        <v>-206532.43743080701</v>
      </c>
      <c r="X1026" s="80">
        <v>-211667.60756329601</v>
      </c>
      <c r="Y1026" s="80">
        <v>-215837.38486479199</v>
      </c>
      <c r="Z1026" s="80">
        <v>-33643.239406726301</v>
      </c>
      <c r="AA1026" s="80">
        <v>-2138287.33204281</v>
      </c>
      <c r="AB1026" s="80">
        <v>-34123.487734871</v>
      </c>
      <c r="AC1026" s="80">
        <v>-40505.060553925403</v>
      </c>
      <c r="AD1026" s="80">
        <v>-52269.287573822803</v>
      </c>
      <c r="AE1026" s="80">
        <v>-64127.903262057</v>
      </c>
      <c r="AF1026" s="80">
        <v>-76081.928462397307</v>
      </c>
      <c r="AG1026" s="80">
        <v>-88132.397223583102</v>
      </c>
      <c r="AH1026" s="80">
        <v>-100280.356992029</v>
      </c>
      <c r="AI1026" s="80">
        <v>-112526.868807579</v>
      </c>
      <c r="AJ1026" s="80">
        <v>-124873.00750235999</v>
      </c>
      <c r="AK1026" s="80">
        <v>-137319.86190318799</v>
      </c>
      <c r="AL1026" s="80">
        <v>-149868.53503674999</v>
      </c>
      <c r="AM1026" s="80">
        <v>-162520.14433868899</v>
      </c>
      <c r="AN1026" s="80">
        <v>-1142628.8393912499</v>
      </c>
      <c r="AO1026" s="80">
        <v>-172296.31591302899</v>
      </c>
      <c r="AP1026" s="80">
        <v>-185313.97451285401</v>
      </c>
      <c r="AQ1026" s="80">
        <v>-32358.934880170302</v>
      </c>
      <c r="AR1026" s="80">
        <v>-38282.608624829998</v>
      </c>
      <c r="AS1026" s="80">
        <v>-44253.834543143799</v>
      </c>
      <c r="AT1026" s="80">
        <v>-50273.127764053403</v>
      </c>
      <c r="AU1026" s="80">
        <v>-56341.010090416399</v>
      </c>
      <c r="AV1026" s="80">
        <v>-62458.010096514503</v>
      </c>
      <c r="AW1026" s="80">
        <v>-68624.663227103694</v>
      </c>
      <c r="AX1026" s="80">
        <v>-74841.511898255107</v>
      </c>
      <c r="AY1026" s="80">
        <v>-81109.1055995426</v>
      </c>
      <c r="AZ1026" s="80">
        <v>-87428.000998212199</v>
      </c>
      <c r="BA1026" s="80">
        <v>-953581.09814812604</v>
      </c>
    </row>
    <row r="1027" spans="1:53">
      <c r="A1027" s="151" t="s">
        <v>1146</v>
      </c>
      <c r="B1027" s="80">
        <v>-341346.70465864602</v>
      </c>
      <c r="C1027" s="80">
        <v>-104647.62365959601</v>
      </c>
      <c r="D1027" s="80">
        <v>205318.03278589499</v>
      </c>
      <c r="E1027" s="80">
        <v>-92869.519013848505</v>
      </c>
      <c r="F1027" s="80">
        <v>-115818.330512385</v>
      </c>
      <c r="G1027" s="80">
        <v>167924.524262675</v>
      </c>
      <c r="H1027" s="80">
        <v>-162997.435341512</v>
      </c>
      <c r="I1027" s="80">
        <v>-188676.57743071899</v>
      </c>
      <c r="J1027" s="80">
        <v>89481.329907784399</v>
      </c>
      <c r="K1027" s="80">
        <v>-48694.637699654297</v>
      </c>
      <c r="L1027" s="80">
        <v>-63623.325989835503</v>
      </c>
      <c r="M1027" s="80">
        <v>466426.22745344503</v>
      </c>
      <c r="N1027" s="80">
        <v>-189524.03989639701</v>
      </c>
      <c r="O1027" s="80">
        <v>94443.977337156495</v>
      </c>
      <c r="P1027" s="80">
        <v>83023.591698675198</v>
      </c>
      <c r="Q1027" s="80">
        <v>407236.27127752203</v>
      </c>
      <c r="R1027" s="80">
        <v>122963.365445744</v>
      </c>
      <c r="S1027" s="80">
        <v>119790.578087427</v>
      </c>
      <c r="T1027" s="80">
        <v>422592.88197773701</v>
      </c>
      <c r="U1027" s="80">
        <v>110560.640966769</v>
      </c>
      <c r="V1027" s="80">
        <v>102278.61387833</v>
      </c>
      <c r="W1027" s="80">
        <v>400179.34493137</v>
      </c>
      <c r="X1027" s="80">
        <v>88907.377986184802</v>
      </c>
      <c r="Y1027" s="80">
        <v>86740.658779382604</v>
      </c>
      <c r="Z1027" s="80">
        <v>586395.175429133</v>
      </c>
      <c r="AA1027" s="80">
        <v>2625112.47779543</v>
      </c>
      <c r="AB1027" s="80">
        <v>281984.57346564298</v>
      </c>
      <c r="AC1027" s="80">
        <v>268597.92710410297</v>
      </c>
      <c r="AD1027" s="80">
        <v>584070.52730452397</v>
      </c>
      <c r="AE1027" s="80">
        <v>290201.05785319401</v>
      </c>
      <c r="AF1027" s="80">
        <v>276713.71113961202</v>
      </c>
      <c r="AG1027" s="80">
        <v>569076.66198742401</v>
      </c>
      <c r="AH1027" s="80">
        <v>247561.77626806899</v>
      </c>
      <c r="AI1027" s="80">
        <v>230003.77493463899</v>
      </c>
      <c r="AJ1027" s="80">
        <v>518701.114187681</v>
      </c>
      <c r="AK1027" s="80">
        <v>197213.55029765799</v>
      </c>
      <c r="AL1027" s="80">
        <v>183213.038442269</v>
      </c>
      <c r="AM1027" s="80">
        <v>486234.91531070799</v>
      </c>
      <c r="AN1027" s="80">
        <v>4133572.6282955199</v>
      </c>
      <c r="AO1027" s="80">
        <v>177044.148611054</v>
      </c>
      <c r="AP1027" s="80">
        <v>156737.75593639701</v>
      </c>
      <c r="AQ1027" s="80">
        <v>636770.56649410597</v>
      </c>
      <c r="AR1027" s="80">
        <v>348629.067053242</v>
      </c>
      <c r="AS1027" s="80">
        <v>340822.76274200802</v>
      </c>
      <c r="AT1027" s="80">
        <v>638929.40118416504</v>
      </c>
      <c r="AU1027" s="80">
        <v>323241.40934842703</v>
      </c>
      <c r="AV1027" s="80">
        <v>311562.84129938699</v>
      </c>
      <c r="AW1027" s="80">
        <v>606247.43970140698</v>
      </c>
      <c r="AX1027" s="80">
        <v>290782.86066022998</v>
      </c>
      <c r="AY1027" s="80">
        <v>282768.11110995902</v>
      </c>
      <c r="AZ1027" s="80">
        <v>592148.86053478799</v>
      </c>
      <c r="BA1027" s="80">
        <v>4705685.2246751701</v>
      </c>
    </row>
    <row r="1028" spans="1:53">
      <c r="A1028" s="151" t="s">
        <v>1147</v>
      </c>
    </row>
    <row r="1029" spans="1:53">
      <c r="A1029" s="153" t="s">
        <v>1148</v>
      </c>
      <c r="B1029" s="80">
        <v>34979017.281995602</v>
      </c>
      <c r="C1029" s="80">
        <v>35018956.349357903</v>
      </c>
      <c r="D1029" s="80">
        <v>35296736.269708999</v>
      </c>
      <c r="E1029" s="80">
        <v>34987320.217576496</v>
      </c>
      <c r="F1029" s="80">
        <v>35065326.707893103</v>
      </c>
      <c r="G1029" s="80">
        <v>35571295.4558492</v>
      </c>
      <c r="H1029" s="80">
        <v>35262566.254858598</v>
      </c>
      <c r="I1029" s="80">
        <v>36494141.5214426</v>
      </c>
      <c r="J1029" s="80">
        <v>36137904.405113503</v>
      </c>
      <c r="K1029" s="80">
        <v>35999728.437506102</v>
      </c>
      <c r="L1029" s="80">
        <v>35984799.749215901</v>
      </c>
      <c r="M1029" s="80">
        <v>36524870.981711403</v>
      </c>
      <c r="N1029" s="80">
        <v>427322663.63222897</v>
      </c>
      <c r="O1029" s="80">
        <v>36045046.105725102</v>
      </c>
      <c r="P1029" s="80">
        <v>36062811.779148199</v>
      </c>
      <c r="Q1029" s="80">
        <v>36592680.609669998</v>
      </c>
      <c r="R1029" s="80">
        <v>36649981.781809099</v>
      </c>
      <c r="S1029" s="80">
        <v>36898021.756124899</v>
      </c>
      <c r="T1029" s="80">
        <v>39006052.075201198</v>
      </c>
      <c r="U1029" s="80">
        <v>38930048.5309873</v>
      </c>
      <c r="V1029" s="80">
        <v>38921766.503898896</v>
      </c>
      <c r="W1029" s="80">
        <v>39219667.234951898</v>
      </c>
      <c r="X1029" s="80">
        <v>38908395.268006697</v>
      </c>
      <c r="Y1029" s="80">
        <v>38906228.548799902</v>
      </c>
      <c r="Z1029" s="80">
        <v>39584432.939863399</v>
      </c>
      <c r="AA1029" s="80">
        <v>455725133.13418698</v>
      </c>
      <c r="AB1029" s="80">
        <v>39515994.127700903</v>
      </c>
      <c r="AC1029" s="80">
        <v>39551205.647973798</v>
      </c>
      <c r="AD1029" s="80">
        <v>39977591.432555303</v>
      </c>
      <c r="AE1029" s="80">
        <v>39848838.095407397</v>
      </c>
      <c r="AF1029" s="80">
        <v>39947209.510950796</v>
      </c>
      <c r="AG1029" s="80">
        <v>41881684.260517597</v>
      </c>
      <c r="AH1029" s="80">
        <v>41762733.625661097</v>
      </c>
      <c r="AI1029" s="80">
        <v>41745175.624327697</v>
      </c>
      <c r="AJ1029" s="80">
        <v>42033872.963580698</v>
      </c>
      <c r="AK1029" s="80">
        <v>41712385.399690703</v>
      </c>
      <c r="AL1029" s="80">
        <v>41698384.887835301</v>
      </c>
      <c r="AM1029" s="80">
        <v>42242627.1097138</v>
      </c>
      <c r="AN1029" s="80">
        <v>491917702.68591499</v>
      </c>
      <c r="AO1029" s="80">
        <v>42227287.426522598</v>
      </c>
      <c r="AP1029" s="80">
        <v>42216837.622217998</v>
      </c>
      <c r="AQ1029" s="80">
        <v>42809318.819609404</v>
      </c>
      <c r="AR1029" s="80">
        <v>42686485.177063599</v>
      </c>
      <c r="AS1029" s="80">
        <v>42779489.003114998</v>
      </c>
      <c r="AT1029" s="80">
        <v>45730925.142243899</v>
      </c>
      <c r="AU1029" s="80">
        <v>45330102.675360397</v>
      </c>
      <c r="AV1029" s="80">
        <v>45318424.107311398</v>
      </c>
      <c r="AW1029" s="80">
        <v>45613108.705713399</v>
      </c>
      <c r="AX1029" s="80">
        <v>45297644.126672201</v>
      </c>
      <c r="AY1029" s="80">
        <v>45289629.377121903</v>
      </c>
      <c r="AZ1029" s="80">
        <v>45847989.197196499</v>
      </c>
      <c r="BA1029" s="80">
        <v>531147241.38014799</v>
      </c>
    </row>
    <row r="1030" spans="1:53">
      <c r="A1030" s="151" t="s">
        <v>1149</v>
      </c>
      <c r="B1030" s="80">
        <v>34943634.411445603</v>
      </c>
      <c r="C1030" s="80">
        <v>34983573.478807896</v>
      </c>
      <c r="D1030" s="80">
        <v>35261353.399158999</v>
      </c>
      <c r="E1030" s="80">
        <v>34951937.347026497</v>
      </c>
      <c r="F1030" s="80">
        <v>35029943.837343097</v>
      </c>
      <c r="G1030" s="80">
        <v>35535912.585299201</v>
      </c>
      <c r="H1030" s="80">
        <v>35227183.384308599</v>
      </c>
      <c r="I1030" s="80">
        <v>36458758.6508926</v>
      </c>
      <c r="J1030" s="80">
        <v>36102521.534563497</v>
      </c>
      <c r="K1030" s="80">
        <v>35964345.566956103</v>
      </c>
      <c r="L1030" s="80">
        <v>35949416.878665902</v>
      </c>
      <c r="M1030" s="80">
        <v>36489488.111161403</v>
      </c>
      <c r="N1030" s="80">
        <v>426898069.18562901</v>
      </c>
      <c r="O1030" s="80">
        <v>36045046.105725102</v>
      </c>
      <c r="P1030" s="80">
        <v>36062811.779148199</v>
      </c>
      <c r="Q1030" s="80">
        <v>36592680.609669998</v>
      </c>
      <c r="R1030" s="80">
        <v>36649981.781809099</v>
      </c>
      <c r="S1030" s="80">
        <v>36898021.756124899</v>
      </c>
      <c r="T1030" s="80">
        <v>39006052.075201198</v>
      </c>
      <c r="U1030" s="80">
        <v>38930048.5309873</v>
      </c>
      <c r="V1030" s="80">
        <v>38921766.503898896</v>
      </c>
      <c r="W1030" s="80">
        <v>39219667.234951898</v>
      </c>
      <c r="X1030" s="80">
        <v>38908395.268006802</v>
      </c>
      <c r="Y1030" s="80">
        <v>38906228.548799999</v>
      </c>
      <c r="Z1030" s="80">
        <v>39584432.939863399</v>
      </c>
      <c r="AA1030" s="80">
        <v>455725133.13418698</v>
      </c>
      <c r="AB1030" s="80">
        <v>39515994.127700903</v>
      </c>
      <c r="AC1030" s="80">
        <v>39551205.647973798</v>
      </c>
      <c r="AD1030" s="80">
        <v>39977591.432555303</v>
      </c>
      <c r="AE1030" s="80">
        <v>39848838.095407397</v>
      </c>
      <c r="AF1030" s="80">
        <v>39947209.510950796</v>
      </c>
      <c r="AG1030" s="80">
        <v>41881684.260517597</v>
      </c>
      <c r="AH1030" s="80">
        <v>41762733.625661097</v>
      </c>
      <c r="AI1030" s="80">
        <v>41745175.624327697</v>
      </c>
      <c r="AJ1030" s="80">
        <v>42033872.963580698</v>
      </c>
      <c r="AK1030" s="80">
        <v>41712385.399690703</v>
      </c>
      <c r="AL1030" s="80">
        <v>41698384.887835301</v>
      </c>
      <c r="AM1030" s="80">
        <v>42242627.1097138</v>
      </c>
      <c r="AN1030" s="80">
        <v>491917702.68591499</v>
      </c>
      <c r="AO1030" s="80">
        <v>42227287.426522598</v>
      </c>
      <c r="AP1030" s="80">
        <v>42216837.622217998</v>
      </c>
      <c r="AQ1030" s="80">
        <v>42809318.819609404</v>
      </c>
      <c r="AR1030" s="80">
        <v>42686485.177063599</v>
      </c>
      <c r="AS1030" s="80">
        <v>42779489.003114998</v>
      </c>
      <c r="AT1030" s="80">
        <v>45730925.142243899</v>
      </c>
      <c r="AU1030" s="80">
        <v>45330102.675360397</v>
      </c>
      <c r="AV1030" s="80">
        <v>45318424.107311398</v>
      </c>
      <c r="AW1030" s="80">
        <v>45613108.705713399</v>
      </c>
      <c r="AX1030" s="80">
        <v>45297644.126672201</v>
      </c>
      <c r="AY1030" s="80">
        <v>45289629.377121903</v>
      </c>
      <c r="AZ1030" s="80">
        <v>45847989.197196499</v>
      </c>
      <c r="BA1030" s="80">
        <v>531147241.38014799</v>
      </c>
    </row>
    <row r="1031" spans="1:53">
      <c r="A1031" s="151" t="s">
        <v>1150</v>
      </c>
      <c r="B1031" s="80">
        <v>35382.870549998101</v>
      </c>
      <c r="C1031" s="80">
        <v>35382.870549990897</v>
      </c>
      <c r="D1031" s="80">
        <v>35382.870549990897</v>
      </c>
      <c r="E1031" s="80">
        <v>35382.870549990897</v>
      </c>
      <c r="F1031" s="80">
        <v>35382.870549990897</v>
      </c>
      <c r="G1031" s="80">
        <v>35382.870549998101</v>
      </c>
      <c r="H1031" s="80">
        <v>35382.870549998101</v>
      </c>
      <c r="I1031" s="80">
        <v>35382.870549990897</v>
      </c>
      <c r="J1031" s="80">
        <v>35382.870549998101</v>
      </c>
      <c r="K1031" s="80">
        <v>35382.870549990897</v>
      </c>
      <c r="L1031" s="80">
        <v>35382.870549990897</v>
      </c>
      <c r="M1031" s="80">
        <v>35382.870549998101</v>
      </c>
      <c r="N1031" s="80">
        <v>424594.44659992697</v>
      </c>
      <c r="O1031" s="80">
        <v>-7.2759576141834201E-9</v>
      </c>
      <c r="P1031" s="80">
        <v>0</v>
      </c>
      <c r="Q1031" s="80">
        <v>0</v>
      </c>
      <c r="R1031" s="80">
        <v>-7.2759576141834201E-9</v>
      </c>
      <c r="S1031" s="80">
        <v>-7.2759576141834201E-9</v>
      </c>
      <c r="T1031" s="80">
        <v>0</v>
      </c>
      <c r="U1031" s="80">
        <v>-7.2759576141834201E-9</v>
      </c>
      <c r="V1031" s="80">
        <v>-7.2759576141834201E-9</v>
      </c>
      <c r="W1031" s="80">
        <v>0</v>
      </c>
      <c r="X1031" s="80">
        <v>-7.2759576141834201E-9</v>
      </c>
      <c r="Y1031" s="80">
        <v>-7.2759576141834201E-9</v>
      </c>
      <c r="Z1031" s="80">
        <v>-7.2759576141834201E-9</v>
      </c>
      <c r="AA1031" s="80">
        <v>-5.8207660913467401E-8</v>
      </c>
      <c r="AB1031" s="80">
        <v>-7.2759576141834201E-9</v>
      </c>
      <c r="AC1031" s="80">
        <v>-7.2759576141834201E-9</v>
      </c>
      <c r="AD1031" s="80">
        <v>-7.2759576141834201E-9</v>
      </c>
      <c r="AE1031" s="80">
        <v>-7.2759576141834201E-9</v>
      </c>
      <c r="AF1031" s="80">
        <v>-7.2759576141834201E-9</v>
      </c>
      <c r="AG1031" s="80">
        <v>0</v>
      </c>
      <c r="AH1031" s="80">
        <v>0</v>
      </c>
      <c r="AI1031" s="80">
        <v>-7.2759576141834201E-9</v>
      </c>
      <c r="AJ1031" s="80">
        <v>0</v>
      </c>
      <c r="AK1031" s="80">
        <v>0</v>
      </c>
      <c r="AL1031" s="80">
        <v>0</v>
      </c>
      <c r="AM1031" s="80">
        <v>-7.2759576141834201E-9</v>
      </c>
      <c r="AN1031" s="80">
        <v>-5.0931703299283902E-8</v>
      </c>
      <c r="AO1031" s="80">
        <v>0</v>
      </c>
      <c r="AP1031" s="80">
        <v>0</v>
      </c>
      <c r="AQ1031" s="80">
        <v>0</v>
      </c>
      <c r="AR1031" s="80">
        <v>-7.2759576141834201E-9</v>
      </c>
      <c r="AS1031" s="80">
        <v>-7.2759576141834201E-9</v>
      </c>
      <c r="AT1031" s="80">
        <v>-7.2759576141834201E-9</v>
      </c>
      <c r="AU1031" s="80">
        <v>-7.2759576141834201E-9</v>
      </c>
      <c r="AV1031" s="80">
        <v>0</v>
      </c>
      <c r="AW1031" s="80">
        <v>0</v>
      </c>
      <c r="AX1031" s="80">
        <v>0</v>
      </c>
      <c r="AY1031" s="80">
        <v>-7.2759576141834201E-9</v>
      </c>
      <c r="AZ1031" s="80">
        <v>0</v>
      </c>
      <c r="BA1031" s="80">
        <v>-3.6379788070917103E-8</v>
      </c>
    </row>
    <row r="1032" spans="1:53">
      <c r="A1032" s="151" t="s">
        <v>1151</v>
      </c>
    </row>
    <row r="1033" spans="1:53">
      <c r="A1033" s="151" t="s">
        <v>1152</v>
      </c>
    </row>
    <row r="1034" spans="1:53">
      <c r="A1034" s="151" t="s">
        <v>1153</v>
      </c>
      <c r="B1034" s="80">
        <v>0</v>
      </c>
      <c r="C1034" s="80">
        <v>0</v>
      </c>
      <c r="D1034" s="80">
        <v>0</v>
      </c>
      <c r="E1034" s="80">
        <v>0</v>
      </c>
      <c r="F1034" s="80">
        <v>0</v>
      </c>
      <c r="G1034" s="80">
        <v>0</v>
      </c>
      <c r="H1034" s="80">
        <v>0</v>
      </c>
      <c r="I1034" s="80">
        <v>0</v>
      </c>
      <c r="J1034" s="80">
        <v>0</v>
      </c>
      <c r="K1034" s="80">
        <v>0</v>
      </c>
      <c r="L1034" s="80">
        <v>0</v>
      </c>
      <c r="M1034" s="80">
        <v>0</v>
      </c>
      <c r="N1034" s="80">
        <v>0</v>
      </c>
      <c r="O1034" s="80">
        <v>-23773.5699920757</v>
      </c>
      <c r="P1034" s="80">
        <v>-23773.5699920757</v>
      </c>
      <c r="Q1034" s="80">
        <v>-23773.5699920757</v>
      </c>
      <c r="R1034" s="80">
        <v>-23773.5699920757</v>
      </c>
      <c r="S1034" s="80">
        <v>-23773.5699920757</v>
      </c>
      <c r="T1034" s="80">
        <v>-23773.5699920757</v>
      </c>
      <c r="U1034" s="80">
        <v>-23773.5699920757</v>
      </c>
      <c r="V1034" s="80">
        <v>-23773.5699920757</v>
      </c>
      <c r="W1034" s="80">
        <v>-23773.5699920757</v>
      </c>
      <c r="X1034" s="80">
        <v>-23773.5699920757</v>
      </c>
      <c r="Y1034" s="80">
        <v>-23773.5699920757</v>
      </c>
      <c r="Z1034" s="80">
        <v>-23773.5699920757</v>
      </c>
      <c r="AA1034" s="80">
        <v>-285282.83990490797</v>
      </c>
      <c r="AB1034" s="80">
        <v>-42167.5899470769</v>
      </c>
      <c r="AC1034" s="80">
        <v>-42167.5899470769</v>
      </c>
      <c r="AD1034" s="80">
        <v>-42167.5899470769</v>
      </c>
      <c r="AE1034" s="80">
        <v>-42167.5899470769</v>
      </c>
      <c r="AF1034" s="80">
        <v>-42167.5899470769</v>
      </c>
      <c r="AG1034" s="80">
        <v>-42167.5899470769</v>
      </c>
      <c r="AH1034" s="80">
        <v>-42167.5899470769</v>
      </c>
      <c r="AI1034" s="80">
        <v>-42167.5899470769</v>
      </c>
      <c r="AJ1034" s="80">
        <v>-42167.5899470769</v>
      </c>
      <c r="AK1034" s="80">
        <v>-42167.5899470769</v>
      </c>
      <c r="AL1034" s="80">
        <v>-42167.5899470769</v>
      </c>
      <c r="AM1034" s="80">
        <v>-42167.5899470769</v>
      </c>
      <c r="AN1034" s="80">
        <v>-506011.07936492201</v>
      </c>
      <c r="AO1034" s="80">
        <v>-43601.035722013199</v>
      </c>
      <c r="AP1034" s="80">
        <v>-43601.035722013199</v>
      </c>
      <c r="AQ1034" s="80">
        <v>-43601.035722013199</v>
      </c>
      <c r="AR1034" s="80">
        <v>-43601.035722013199</v>
      </c>
      <c r="AS1034" s="80">
        <v>-43601.035722013199</v>
      </c>
      <c r="AT1034" s="80">
        <v>-43601.035722013199</v>
      </c>
      <c r="AU1034" s="80">
        <v>-43601.035722013199</v>
      </c>
      <c r="AV1034" s="80">
        <v>-43601.035722013199</v>
      </c>
      <c r="AW1034" s="80">
        <v>-43601.035722013199</v>
      </c>
      <c r="AX1034" s="80">
        <v>-43601.035722013199</v>
      </c>
      <c r="AY1034" s="80">
        <v>-43601.035722013199</v>
      </c>
      <c r="AZ1034" s="80">
        <v>-43601.035722013199</v>
      </c>
      <c r="BA1034" s="80">
        <v>-523212.42866415798</v>
      </c>
    </row>
    <row r="1035" spans="1:53" s="110" customFormat="1">
      <c r="A1035" s="155" t="s">
        <v>1154</v>
      </c>
    </row>
    <row r="1036" spans="1:53">
      <c r="A1036" s="151" t="s">
        <v>1155</v>
      </c>
      <c r="B1036" s="80">
        <v>0</v>
      </c>
      <c r="C1036" s="80">
        <v>0</v>
      </c>
      <c r="D1036" s="80">
        <v>0</v>
      </c>
      <c r="E1036" s="80">
        <v>0</v>
      </c>
      <c r="F1036" s="80">
        <v>0</v>
      </c>
      <c r="G1036" s="80">
        <v>0</v>
      </c>
      <c r="H1036" s="80">
        <v>0</v>
      </c>
      <c r="I1036" s="80">
        <v>0</v>
      </c>
      <c r="J1036" s="80">
        <v>0</v>
      </c>
      <c r="K1036" s="80">
        <v>0</v>
      </c>
      <c r="L1036" s="80">
        <v>0</v>
      </c>
      <c r="M1036" s="80">
        <v>0</v>
      </c>
      <c r="N1036" s="80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80">
        <v>0</v>
      </c>
      <c r="U1036" s="80">
        <v>0</v>
      </c>
      <c r="V1036" s="80">
        <v>0</v>
      </c>
      <c r="W1036" s="80">
        <v>0</v>
      </c>
      <c r="X1036" s="80">
        <v>0</v>
      </c>
      <c r="Y1036" s="80">
        <v>0</v>
      </c>
      <c r="Z1036" s="80">
        <v>0</v>
      </c>
      <c r="AA1036" s="80">
        <v>0</v>
      </c>
      <c r="AB1036" s="80">
        <v>0</v>
      </c>
      <c r="AC1036" s="80">
        <v>0</v>
      </c>
      <c r="AD1036" s="80">
        <v>0</v>
      </c>
      <c r="AE1036" s="80">
        <v>0</v>
      </c>
      <c r="AF1036" s="80">
        <v>0</v>
      </c>
      <c r="AG1036" s="80">
        <v>0</v>
      </c>
      <c r="AH1036" s="80">
        <v>0</v>
      </c>
      <c r="AI1036" s="80">
        <v>0</v>
      </c>
      <c r="AJ1036" s="80">
        <v>0</v>
      </c>
      <c r="AK1036" s="80">
        <v>0</v>
      </c>
      <c r="AL1036" s="80">
        <v>0</v>
      </c>
      <c r="AM1036" s="80">
        <v>0</v>
      </c>
      <c r="AN1036" s="80">
        <v>0</v>
      </c>
      <c r="AO1036" s="80">
        <v>0</v>
      </c>
      <c r="AP1036" s="80">
        <v>0</v>
      </c>
      <c r="AQ1036" s="80">
        <v>0</v>
      </c>
      <c r="AR1036" s="80">
        <v>0</v>
      </c>
      <c r="AS1036" s="80">
        <v>0</v>
      </c>
      <c r="AT1036" s="80">
        <v>0</v>
      </c>
      <c r="AU1036" s="80">
        <v>0</v>
      </c>
      <c r="AV1036" s="80">
        <v>0</v>
      </c>
      <c r="AW1036" s="80">
        <v>0</v>
      </c>
      <c r="AX1036" s="80">
        <v>0</v>
      </c>
      <c r="AY1036" s="80">
        <v>0</v>
      </c>
      <c r="AZ1036" s="80">
        <v>0</v>
      </c>
      <c r="BA1036" s="80">
        <v>0</v>
      </c>
    </row>
    <row r="1037" spans="1:53">
      <c r="A1037" s="151" t="s">
        <v>1156</v>
      </c>
      <c r="B1037" s="80">
        <v>-23858602.997754999</v>
      </c>
      <c r="C1037" s="80">
        <v>-2352975.8266663798</v>
      </c>
      <c r="D1037" s="80">
        <v>-10208798.585031001</v>
      </c>
      <c r="E1037" s="80">
        <v>-2548790.8073343998</v>
      </c>
      <c r="F1037" s="80">
        <v>-8357532.75948356</v>
      </c>
      <c r="G1037" s="80">
        <v>-12509278.952999899</v>
      </c>
      <c r="H1037" s="80">
        <v>-11462495.622832701</v>
      </c>
      <c r="I1037" s="80">
        <v>-29146746.2450151</v>
      </c>
      <c r="J1037" s="80">
        <v>-6730382.6087331204</v>
      </c>
      <c r="K1037" s="80">
        <v>-4148460.8342188098</v>
      </c>
      <c r="L1037" s="80">
        <v>3631377.3951014401</v>
      </c>
      <c r="M1037" s="80">
        <v>-8661207.0598711409</v>
      </c>
      <c r="N1037" s="80">
        <v>-116353894.90483899</v>
      </c>
      <c r="O1037" s="80">
        <v>914043.60129035998</v>
      </c>
      <c r="P1037" s="80">
        <v>17006536.291333001</v>
      </c>
      <c r="Q1037" s="80">
        <v>14570396.1584004</v>
      </c>
      <c r="R1037" s="80">
        <v>12882287.215310801</v>
      </c>
      <c r="S1037" s="80">
        <v>6763787.7192917597</v>
      </c>
      <c r="T1037" s="80">
        <v>9010429.0688313898</v>
      </c>
      <c r="U1037" s="80">
        <v>5953520.83652029</v>
      </c>
      <c r="V1037" s="80">
        <v>-7480710.3513430404</v>
      </c>
      <c r="W1037" s="80">
        <v>9496560.0411511697</v>
      </c>
      <c r="X1037" s="80">
        <v>9611470.3894565906</v>
      </c>
      <c r="Y1037" s="80">
        <v>15212376.6318077</v>
      </c>
      <c r="Z1037" s="80">
        <v>-1363931.3846626999</v>
      </c>
      <c r="AA1037" s="80">
        <v>92576766.217387795</v>
      </c>
      <c r="AB1037" s="80">
        <v>-1444480.8748038199</v>
      </c>
      <c r="AC1037" s="80">
        <v>15223519.184265001</v>
      </c>
      <c r="AD1037" s="80">
        <v>12139839.4489005</v>
      </c>
      <c r="AE1037" s="80">
        <v>67161866.635096893</v>
      </c>
      <c r="AF1037" s="80">
        <v>4412178.0350786503</v>
      </c>
      <c r="AG1037" s="80">
        <v>63231486.570179097</v>
      </c>
      <c r="AH1037" s="80">
        <v>3712979.7911132402</v>
      </c>
      <c r="AI1037" s="80">
        <v>-9547902.5425575096</v>
      </c>
      <c r="AJ1037" s="80">
        <v>-83598675.812977299</v>
      </c>
      <c r="AK1037" s="80">
        <v>8395451.9727156907</v>
      </c>
      <c r="AL1037" s="80">
        <v>14395054.261777701</v>
      </c>
      <c r="AM1037" s="80">
        <v>-32324892.719493002</v>
      </c>
      <c r="AN1037" s="80">
        <v>61756423.949294999</v>
      </c>
      <c r="AO1037" s="80">
        <v>-3011335.7974161501</v>
      </c>
      <c r="AP1037" s="80">
        <v>13775541.420566</v>
      </c>
      <c r="AQ1037" s="80">
        <v>6172580.9891634099</v>
      </c>
      <c r="AR1037" s="80">
        <v>65871438.568893999</v>
      </c>
      <c r="AS1037" s="80">
        <v>2012752.5797735699</v>
      </c>
      <c r="AT1037" s="80">
        <v>60610219.836156502</v>
      </c>
      <c r="AU1037" s="80">
        <v>773894.67994445201</v>
      </c>
      <c r="AV1037" s="80">
        <v>-12594831.281134499</v>
      </c>
      <c r="AW1037" s="80">
        <v>61878197.011863403</v>
      </c>
      <c r="AX1037" s="80">
        <v>5610285.5528973797</v>
      </c>
      <c r="AY1037" s="80">
        <v>10316004.2987877</v>
      </c>
      <c r="AZ1037" s="80">
        <v>-85202521.736430898</v>
      </c>
      <c r="BA1037" s="80">
        <v>126212226.12306499</v>
      </c>
    </row>
    <row r="1038" spans="1:53">
      <c r="A1038" s="151" t="s">
        <v>1157</v>
      </c>
    </row>
    <row r="1039" spans="1:53" s="110" customFormat="1">
      <c r="A1039" s="156" t="s">
        <v>1158</v>
      </c>
      <c r="B1039" s="110">
        <v>1.5018476956560001</v>
      </c>
      <c r="C1039" s="110">
        <v>1.5479520793127299</v>
      </c>
      <c r="D1039" s="110">
        <v>1.57367623693598</v>
      </c>
      <c r="E1039" s="110">
        <v>1.5252543559354299</v>
      </c>
      <c r="F1039" s="110">
        <v>1.4813819635807199</v>
      </c>
      <c r="G1039" s="110">
        <v>1.4336041377048201</v>
      </c>
      <c r="H1039" s="110">
        <v>1.3960854415225299</v>
      </c>
      <c r="I1039" s="110">
        <v>1.35051355138605</v>
      </c>
      <c r="J1039" s="110">
        <v>1.26753965774411</v>
      </c>
      <c r="K1039" s="110">
        <v>1.22610651766626</v>
      </c>
      <c r="L1039" s="110">
        <v>1.1948430635790099</v>
      </c>
      <c r="M1039" s="110">
        <v>1.1378955901597301</v>
      </c>
      <c r="N1039" s="110">
        <v>16.636700291183399</v>
      </c>
      <c r="O1039" s="110">
        <v>1.0493580966590399</v>
      </c>
      <c r="P1039" s="110">
        <v>0.97867872623071295</v>
      </c>
      <c r="Q1039" s="110">
        <v>0.887397226226322</v>
      </c>
      <c r="R1039" s="110">
        <v>0.82910548286565799</v>
      </c>
      <c r="S1039" s="110">
        <v>0.77087470327685503</v>
      </c>
      <c r="T1039" s="110">
        <v>0.68391614512001297</v>
      </c>
      <c r="U1039" s="110">
        <v>0.61345988958547004</v>
      </c>
      <c r="V1039" s="110">
        <v>0.52541310235845895</v>
      </c>
      <c r="W1039" s="110">
        <v>0.45088673314094901</v>
      </c>
      <c r="X1039" s="110">
        <v>0.38985870253149602</v>
      </c>
      <c r="Y1039" s="110">
        <v>0.33579402356367399</v>
      </c>
      <c r="Z1039" s="110">
        <v>0.28912529030881201</v>
      </c>
      <c r="AA1039" s="110">
        <v>7.8038681218674704</v>
      </c>
      <c r="AB1039" s="110">
        <v>0.28459821810187302</v>
      </c>
      <c r="AC1039" s="110">
        <v>0.27772889161245301</v>
      </c>
      <c r="AD1039" s="110">
        <v>0.27272072235685302</v>
      </c>
      <c r="AE1039" s="110">
        <v>3.8409823757863899E-2</v>
      </c>
      <c r="AF1039" s="110">
        <v>3.3074896373984398E-2</v>
      </c>
      <c r="AG1039" s="110">
        <v>-0.200584968745221</v>
      </c>
      <c r="AH1039" s="110">
        <v>-0.204870464573292</v>
      </c>
      <c r="AI1039" s="110">
        <v>-0.20999273883474601</v>
      </c>
      <c r="AJ1039" s="110">
        <v>0.15783541941252699</v>
      </c>
      <c r="AK1039" s="110">
        <v>0.149383203260088</v>
      </c>
      <c r="AL1039" s="110">
        <v>0.138169555467509</v>
      </c>
      <c r="AM1039" s="110">
        <v>0.253035068742821</v>
      </c>
      <c r="AN1039" s="110">
        <v>0.98950762693271599</v>
      </c>
      <c r="AO1039" s="110">
        <v>0.24689630864675</v>
      </c>
      <c r="AP1039" s="110">
        <v>0.243082637700542</v>
      </c>
      <c r="AQ1039" s="110">
        <v>0.25745229585547702</v>
      </c>
      <c r="AR1039" s="110">
        <v>0.251780945916941</v>
      </c>
      <c r="AS1039" s="110">
        <v>0.25163995468560102</v>
      </c>
      <c r="AT1039" s="110">
        <v>0.25106350208246703</v>
      </c>
      <c r="AU1039" s="110">
        <v>0.25182215076298098</v>
      </c>
      <c r="AV1039" s="110">
        <v>0.25312694924796098</v>
      </c>
      <c r="AW1039" s="110">
        <v>-0.38684812135844199</v>
      </c>
      <c r="AX1039" s="110">
        <v>-0.39001565710497699</v>
      </c>
      <c r="AY1039" s="110">
        <v>-0.38831490594103801</v>
      </c>
      <c r="AZ1039" s="110">
        <v>-0.17063910856284201</v>
      </c>
      <c r="BA1039" s="110">
        <v>0.67104695193142305</v>
      </c>
    </row>
    <row r="1040" spans="1:53" s="110" customFormat="1">
      <c r="A1040" s="156" t="s">
        <v>1159</v>
      </c>
      <c r="B1040" s="110">
        <v>-0.50184769565600396</v>
      </c>
      <c r="C1040" s="110">
        <v>-0.54795207931273904</v>
      </c>
      <c r="D1040" s="110">
        <v>-0.57367623693598901</v>
      </c>
      <c r="E1040" s="110">
        <v>-0.52525435593543901</v>
      </c>
      <c r="F1040" s="110">
        <v>-0.48138196358072</v>
      </c>
      <c r="G1040" s="110">
        <v>-0.43360413770482198</v>
      </c>
      <c r="H1040" s="110">
        <v>-0.396085441522538</v>
      </c>
      <c r="I1040" s="110">
        <v>-0.350513551386053</v>
      </c>
      <c r="J1040" s="110">
        <v>-0.26753965774411198</v>
      </c>
      <c r="K1040" s="110">
        <v>-0.226106517666264</v>
      </c>
      <c r="L1040" s="110">
        <v>-0.19484306357901299</v>
      </c>
      <c r="M1040" s="110">
        <v>-0.13789559015973499</v>
      </c>
      <c r="N1040" s="110">
        <v>-4.6367002911834296</v>
      </c>
      <c r="O1040" s="110">
        <v>-4.9358096659048702E-2</v>
      </c>
      <c r="P1040" s="110">
        <v>2.13212737692864E-2</v>
      </c>
      <c r="Q1040" s="110">
        <v>0.112602773773677</v>
      </c>
      <c r="R1040" s="110">
        <v>0.17089451713434101</v>
      </c>
      <c r="S1040" s="110">
        <v>0.229125296723144</v>
      </c>
      <c r="T1040" s="110">
        <v>0.31608385487998603</v>
      </c>
      <c r="U1040" s="110">
        <v>0.38654011041452901</v>
      </c>
      <c r="V1040" s="110">
        <v>0.47458689764154</v>
      </c>
      <c r="W1040" s="110">
        <v>0.54911326685905004</v>
      </c>
      <c r="X1040" s="110">
        <v>0.61014129746850398</v>
      </c>
      <c r="Y1040" s="110">
        <v>0.66420597643632495</v>
      </c>
      <c r="Z1040" s="110">
        <v>0.71087470969118705</v>
      </c>
      <c r="AA1040" s="110">
        <v>4.1961318781325199</v>
      </c>
      <c r="AB1040" s="110">
        <v>0.71540178189812598</v>
      </c>
      <c r="AC1040" s="110">
        <v>0.72227110838754605</v>
      </c>
      <c r="AD1040" s="110">
        <v>0.72727927764314604</v>
      </c>
      <c r="AE1040" s="110">
        <v>0.96159017624213605</v>
      </c>
      <c r="AF1040" s="110">
        <v>0.96692510362601503</v>
      </c>
      <c r="AG1040" s="110">
        <v>1.2005849687452199</v>
      </c>
      <c r="AH1040" s="110">
        <v>1.2048704645732899</v>
      </c>
      <c r="AI1040" s="110">
        <v>1.20999273883474</v>
      </c>
      <c r="AJ1040" s="110">
        <v>0.84216458058747201</v>
      </c>
      <c r="AK1040" s="110">
        <v>0.85061679673991097</v>
      </c>
      <c r="AL1040" s="110">
        <v>0.86183044453249003</v>
      </c>
      <c r="AM1040" s="110">
        <v>0.746964931257178</v>
      </c>
      <c r="AN1040" s="110">
        <v>11.0104923730672</v>
      </c>
      <c r="AO1040" s="110">
        <v>0.75310369135324895</v>
      </c>
      <c r="AP1040" s="110">
        <v>0.75691736229945705</v>
      </c>
      <c r="AQ1040" s="110">
        <v>0.74254770414452198</v>
      </c>
      <c r="AR1040" s="110">
        <v>0.748219054083058</v>
      </c>
      <c r="AS1040" s="110">
        <v>0.74836004531439804</v>
      </c>
      <c r="AT1040" s="110">
        <v>0.74893649791753203</v>
      </c>
      <c r="AU1040" s="110">
        <v>0.74817784923701802</v>
      </c>
      <c r="AV1040" s="110">
        <v>0.74687305075203803</v>
      </c>
      <c r="AW1040" s="110">
        <v>1.38684812135844</v>
      </c>
      <c r="AX1040" s="110">
        <v>1.39001565710497</v>
      </c>
      <c r="AY1040" s="110">
        <v>1.38831490594103</v>
      </c>
      <c r="AZ1040" s="110">
        <v>1.17063910856284</v>
      </c>
      <c r="BA1040" s="110">
        <v>11.328953048068501</v>
      </c>
    </row>
    <row r="1041" spans="1:53" s="110" customFormat="1">
      <c r="A1041" s="156" t="s">
        <v>1160</v>
      </c>
      <c r="B1041" s="110">
        <v>0.50690000000000002</v>
      </c>
      <c r="C1041" s="110">
        <v>0.50690000000000002</v>
      </c>
      <c r="D1041" s="110">
        <v>0.50690000000000002</v>
      </c>
      <c r="E1041" s="110">
        <v>0.50690000000000002</v>
      </c>
      <c r="F1041" s="110">
        <v>0.50690000000000002</v>
      </c>
      <c r="G1041" s="110">
        <v>0.50690000000000002</v>
      </c>
      <c r="H1041" s="110">
        <v>0.50690000000000002</v>
      </c>
      <c r="I1041" s="110">
        <v>0.50690000000000002</v>
      </c>
      <c r="J1041" s="110">
        <v>0.50690000000000002</v>
      </c>
      <c r="K1041" s="110">
        <v>0.50690000000000002</v>
      </c>
      <c r="L1041" s="110">
        <v>0.50690000000000002</v>
      </c>
      <c r="M1041" s="110">
        <v>0.50690000000000002</v>
      </c>
      <c r="N1041" s="110">
        <v>6.0827999999999998</v>
      </c>
      <c r="O1041" s="110">
        <v>0.50690000000000002</v>
      </c>
      <c r="P1041" s="110">
        <v>0.50690000000000002</v>
      </c>
      <c r="Q1041" s="110">
        <v>0.50690000000000002</v>
      </c>
      <c r="R1041" s="110">
        <v>0.50690000000000002</v>
      </c>
      <c r="S1041" s="110">
        <v>0.50690000000000002</v>
      </c>
      <c r="T1041" s="110">
        <v>0.50690000000000002</v>
      </c>
      <c r="U1041" s="110">
        <v>0.50690000000000002</v>
      </c>
      <c r="V1041" s="110">
        <v>0.50690000000000002</v>
      </c>
      <c r="W1041" s="110">
        <v>0.50690000000000002</v>
      </c>
      <c r="X1041" s="110">
        <v>0.50690000000000002</v>
      </c>
      <c r="Y1041" s="110">
        <v>0.50690000000000002</v>
      </c>
      <c r="Z1041" s="110">
        <v>0.50690000000000002</v>
      </c>
      <c r="AA1041" s="110">
        <v>6.0827999999999998</v>
      </c>
      <c r="AB1041" s="110">
        <v>0.50690000000000002</v>
      </c>
      <c r="AC1041" s="110">
        <v>0.50690000000000002</v>
      </c>
      <c r="AD1041" s="110">
        <v>0.50690000000000002</v>
      </c>
      <c r="AE1041" s="110">
        <v>0.50690000000000002</v>
      </c>
      <c r="AF1041" s="110">
        <v>0.50690000000000002</v>
      </c>
      <c r="AG1041" s="110">
        <v>0.50690000000000002</v>
      </c>
      <c r="AH1041" s="110">
        <v>0.50690000000000002</v>
      </c>
      <c r="AI1041" s="110">
        <v>0.50690000000000002</v>
      </c>
      <c r="AJ1041" s="110">
        <v>0.50690000000000002</v>
      </c>
      <c r="AK1041" s="110">
        <v>0.50690000000000002</v>
      </c>
      <c r="AL1041" s="110">
        <v>0.50690000000000002</v>
      </c>
      <c r="AM1041" s="110">
        <v>0.50690000000000002</v>
      </c>
      <c r="AN1041" s="110">
        <v>6.0827999999999998</v>
      </c>
      <c r="AO1041" s="110">
        <v>0.50690000000000002</v>
      </c>
      <c r="AP1041" s="110">
        <v>0.50690000000000002</v>
      </c>
      <c r="AQ1041" s="110">
        <v>0.50690000000000002</v>
      </c>
      <c r="AR1041" s="110">
        <v>0.50690000000000002</v>
      </c>
      <c r="AS1041" s="110">
        <v>0.50690000000000002</v>
      </c>
      <c r="AT1041" s="110">
        <v>0.50690000000000002</v>
      </c>
      <c r="AU1041" s="110">
        <v>0.50690000000000002</v>
      </c>
      <c r="AV1041" s="110">
        <v>0.50690000000000002</v>
      </c>
      <c r="AW1041" s="110">
        <v>0.50690000000000002</v>
      </c>
      <c r="AX1041" s="110">
        <v>0.50690000000000002</v>
      </c>
      <c r="AY1041" s="110">
        <v>0.50690000000000002</v>
      </c>
      <c r="AZ1041" s="110">
        <v>0.50690000000000002</v>
      </c>
      <c r="BA1041" s="110">
        <v>6.0827999999999998</v>
      </c>
    </row>
    <row r="1042" spans="1:53" s="110" customFormat="1">
      <c r="A1042" s="156" t="s">
        <v>1161</v>
      </c>
      <c r="B1042" s="110">
        <v>12</v>
      </c>
      <c r="C1042" s="110">
        <v>12</v>
      </c>
      <c r="D1042" s="110">
        <v>12</v>
      </c>
      <c r="E1042" s="110">
        <v>12</v>
      </c>
      <c r="F1042" s="110">
        <v>12</v>
      </c>
      <c r="G1042" s="110">
        <v>12</v>
      </c>
      <c r="H1042" s="110">
        <v>12</v>
      </c>
      <c r="I1042" s="110">
        <v>12</v>
      </c>
      <c r="J1042" s="110">
        <v>12</v>
      </c>
      <c r="K1042" s="110">
        <v>12</v>
      </c>
      <c r="L1042" s="110">
        <v>12</v>
      </c>
      <c r="M1042" s="110">
        <v>12</v>
      </c>
      <c r="N1042" s="110">
        <v>144</v>
      </c>
      <c r="O1042" s="110">
        <v>12</v>
      </c>
      <c r="P1042" s="110">
        <v>12</v>
      </c>
      <c r="Q1042" s="110">
        <v>12</v>
      </c>
      <c r="R1042" s="110">
        <v>12</v>
      </c>
      <c r="S1042" s="110">
        <v>12</v>
      </c>
      <c r="T1042" s="110">
        <v>12</v>
      </c>
      <c r="U1042" s="110">
        <v>12</v>
      </c>
      <c r="V1042" s="110">
        <v>12</v>
      </c>
      <c r="W1042" s="110">
        <v>12</v>
      </c>
      <c r="X1042" s="110">
        <v>12</v>
      </c>
      <c r="Y1042" s="110">
        <v>12</v>
      </c>
      <c r="Z1042" s="110">
        <v>12</v>
      </c>
      <c r="AA1042" s="110">
        <v>144</v>
      </c>
      <c r="AB1042" s="110">
        <v>12</v>
      </c>
      <c r="AC1042" s="110">
        <v>12</v>
      </c>
      <c r="AD1042" s="110">
        <v>12</v>
      </c>
      <c r="AE1042" s="110">
        <v>12</v>
      </c>
      <c r="AF1042" s="110">
        <v>12</v>
      </c>
      <c r="AG1042" s="110">
        <v>12</v>
      </c>
      <c r="AH1042" s="110">
        <v>12</v>
      </c>
      <c r="AI1042" s="110">
        <v>12</v>
      </c>
      <c r="AJ1042" s="110">
        <v>12</v>
      </c>
      <c r="AK1042" s="110">
        <v>12</v>
      </c>
      <c r="AL1042" s="110">
        <v>12</v>
      </c>
      <c r="AM1042" s="110">
        <v>12</v>
      </c>
      <c r="AN1042" s="110">
        <v>144</v>
      </c>
      <c r="AO1042" s="110">
        <v>12</v>
      </c>
      <c r="AP1042" s="110">
        <v>12</v>
      </c>
      <c r="AQ1042" s="110">
        <v>12</v>
      </c>
      <c r="AR1042" s="110">
        <v>12</v>
      </c>
      <c r="AS1042" s="110">
        <v>12</v>
      </c>
      <c r="AT1042" s="110">
        <v>12</v>
      </c>
      <c r="AU1042" s="110">
        <v>12</v>
      </c>
      <c r="AV1042" s="110">
        <v>12</v>
      </c>
      <c r="AW1042" s="110">
        <v>12</v>
      </c>
      <c r="AX1042" s="110">
        <v>12</v>
      </c>
      <c r="AY1042" s="110">
        <v>12</v>
      </c>
      <c r="AZ1042" s="110">
        <v>12</v>
      </c>
      <c r="BA1042" s="110">
        <v>144</v>
      </c>
    </row>
    <row r="1043" spans="1:53">
      <c r="A1043" s="151" t="s">
        <v>1162</v>
      </c>
    </row>
    <row r="1044" spans="1:53">
      <c r="A1044" s="151" t="s">
        <v>1163</v>
      </c>
      <c r="B1044" s="80">
        <v>44789749.787445799</v>
      </c>
      <c r="C1044" s="80">
        <v>38666751.946756698</v>
      </c>
      <c r="D1044" s="80">
        <v>27656413.616914999</v>
      </c>
      <c r="E1044" s="80">
        <v>20701978.444001202</v>
      </c>
      <c r="F1044" s="80">
        <v>30797220.866311099</v>
      </c>
      <c r="G1044" s="80">
        <v>40904203.847822197</v>
      </c>
      <c r="H1044" s="80">
        <v>38839054.988005199</v>
      </c>
      <c r="I1044" s="80">
        <v>38181769.579722904</v>
      </c>
      <c r="J1044" s="80">
        <v>33154414.612702299</v>
      </c>
      <c r="K1044" s="80">
        <v>26391958.6246408</v>
      </c>
      <c r="L1044" s="80">
        <v>20247175.6017997</v>
      </c>
      <c r="M1044" s="80">
        <v>31813373.361354802</v>
      </c>
      <c r="N1044" s="80">
        <v>392144065.27747798</v>
      </c>
      <c r="O1044" s="80">
        <v>31504084.460279699</v>
      </c>
      <c r="P1044" s="80">
        <v>16408256.977545399</v>
      </c>
      <c r="Q1044" s="80">
        <v>10035023.9062814</v>
      </c>
      <c r="R1044" s="80">
        <v>9391441.5177563298</v>
      </c>
      <c r="S1044" s="80">
        <v>15231671.5767026</v>
      </c>
      <c r="T1044" s="80">
        <v>17239323.4795531</v>
      </c>
      <c r="U1044" s="80">
        <v>17628311.445115499</v>
      </c>
      <c r="V1044" s="80">
        <v>17741066.413223699</v>
      </c>
      <c r="W1044" s="80">
        <v>10368669.7697499</v>
      </c>
      <c r="X1044" s="80">
        <v>7148530.5011565201</v>
      </c>
      <c r="Y1044" s="80">
        <v>3648663.9379782998</v>
      </c>
      <c r="Z1044" s="80">
        <v>5923059.8842432396</v>
      </c>
      <c r="AA1044" s="80">
        <v>162268103.86958599</v>
      </c>
      <c r="AB1044" s="80">
        <v>8346898.6563336598</v>
      </c>
      <c r="AC1044" s="80">
        <v>4402898.9208583198</v>
      </c>
      <c r="AD1044" s="80">
        <v>2680382.48240289</v>
      </c>
      <c r="AE1044" s="80">
        <v>520818.63013965398</v>
      </c>
      <c r="AF1044" s="80">
        <v>762603.89699563105</v>
      </c>
      <c r="AG1044" s="80">
        <v>-4724120.3674780698</v>
      </c>
      <c r="AH1044" s="80">
        <v>-5577511.9970460804</v>
      </c>
      <c r="AI1044" s="80">
        <v>-6922103.7469595997</v>
      </c>
      <c r="AJ1044" s="80">
        <v>3715144.3497760599</v>
      </c>
      <c r="AK1044" s="80">
        <v>2851528.5467552599</v>
      </c>
      <c r="AL1044" s="80">
        <v>1556494.8731700899</v>
      </c>
      <c r="AM1044" s="80">
        <v>4983836.3693092801</v>
      </c>
      <c r="AN1044" s="80">
        <v>12596870.614257</v>
      </c>
      <c r="AO1044" s="80">
        <v>7184499.78609786</v>
      </c>
      <c r="AP1044" s="80">
        <v>3891177.6713612699</v>
      </c>
      <c r="AQ1044" s="80">
        <v>2617740.8617289201</v>
      </c>
      <c r="AR1044" s="80">
        <v>2610509.7785629001</v>
      </c>
      <c r="AS1044" s="80">
        <v>4690430.1741564199</v>
      </c>
      <c r="AT1044" s="80">
        <v>6045283.5486813299</v>
      </c>
      <c r="AU1044" s="80">
        <v>6954534.8875752203</v>
      </c>
      <c r="AV1044" s="80">
        <v>8526472.6673654802</v>
      </c>
      <c r="AW1044" s="80">
        <v>-7963511.8168565901</v>
      </c>
      <c r="AX1044" s="80">
        <v>-6115705.8378068004</v>
      </c>
      <c r="AY1044" s="80">
        <v>-2394705.45357244</v>
      </c>
      <c r="AZ1044" s="80">
        <v>-2702912.7586960699</v>
      </c>
      <c r="BA1044" s="80">
        <v>23343813.508597501</v>
      </c>
    </row>
    <row r="1045" spans="1:53">
      <c r="A1045" s="151" t="s">
        <v>1164</v>
      </c>
      <c r="B1045" s="80">
        <v>-14951202.318681801</v>
      </c>
      <c r="C1045" s="80">
        <v>-13671089.506040899</v>
      </c>
      <c r="D1045" s="80">
        <v>-10065159.4064527</v>
      </c>
      <c r="E1045" s="80">
        <v>-7113251.6922137896</v>
      </c>
      <c r="F1045" s="80">
        <v>-9992675.3010079302</v>
      </c>
      <c r="G1045" s="80">
        <v>-12357793.19015</v>
      </c>
      <c r="H1045" s="80">
        <v>-11005967.0801157</v>
      </c>
      <c r="I1045" s="80">
        <v>-9897731.8058179393</v>
      </c>
      <c r="J1045" s="80">
        <v>-6988144.6568394303</v>
      </c>
      <c r="K1045" s="80">
        <v>-4858419.1249701204</v>
      </c>
      <c r="L1045" s="80">
        <v>-3294167.1332739699</v>
      </c>
      <c r="M1045" s="80">
        <v>-3849692.4002361102</v>
      </c>
      <c r="N1045" s="80">
        <v>-108045293.61579999</v>
      </c>
      <c r="O1045" s="80">
        <v>-1477004.8782269901</v>
      </c>
      <c r="P1045" s="80">
        <v>355226.73695655999</v>
      </c>
      <c r="Q1045" s="80">
        <v>1260308.8520162101</v>
      </c>
      <c r="R1045" s="80">
        <v>1914564.3614766099</v>
      </c>
      <c r="S1045" s="80">
        <v>4496715.6945342002</v>
      </c>
      <c r="T1045" s="80">
        <v>7919939.5417083297</v>
      </c>
      <c r="U1045" s="80">
        <v>11042789.4301813</v>
      </c>
      <c r="V1045" s="80">
        <v>15932005.262197001</v>
      </c>
      <c r="W1045" s="80">
        <v>12502294.106468501</v>
      </c>
      <c r="X1045" s="80">
        <v>11026773.6300718</v>
      </c>
      <c r="Y1045" s="80">
        <v>7013751.5896602403</v>
      </c>
      <c r="Z1045" s="80">
        <v>14310290.2745937</v>
      </c>
      <c r="AA1045" s="80">
        <v>86297654.601637602</v>
      </c>
      <c r="AB1045" s="80">
        <v>20593469.401672799</v>
      </c>
      <c r="AC1045" s="80">
        <v>11048558.746941701</v>
      </c>
      <c r="AD1045" s="80">
        <v>6735939.2616032502</v>
      </c>
      <c r="AE1045" s="80">
        <v>9171072.6160538904</v>
      </c>
      <c r="AF1045" s="80">
        <v>17777890.037978102</v>
      </c>
      <c r="AG1045" s="80">
        <v>29200516.496871602</v>
      </c>
      <c r="AH1045" s="80">
        <v>33710658.738180697</v>
      </c>
      <c r="AI1045" s="80">
        <v>40775816.811076</v>
      </c>
      <c r="AJ1045" s="80">
        <v>18998638.589864399</v>
      </c>
      <c r="AK1045" s="80">
        <v>15357465.6549793</v>
      </c>
      <c r="AL1045" s="80">
        <v>8744991.7457217406</v>
      </c>
      <c r="AM1045" s="80">
        <v>14256337.605208499</v>
      </c>
      <c r="AN1045" s="80">
        <v>226371355.70615199</v>
      </c>
      <c r="AO1045" s="80">
        <v>21091829.760722499</v>
      </c>
      <c r="AP1045" s="80">
        <v>11276381.9057741</v>
      </c>
      <c r="AQ1045" s="80">
        <v>6772000.0000046603</v>
      </c>
      <c r="AR1045" s="80">
        <v>6955937.7053507399</v>
      </c>
      <c r="AS1045" s="80">
        <v>13146687.7827769</v>
      </c>
      <c r="AT1045" s="80">
        <v>17228626.678895298</v>
      </c>
      <c r="AU1045" s="80">
        <v>19860760.755375698</v>
      </c>
      <c r="AV1045" s="80">
        <v>24362065.063424699</v>
      </c>
      <c r="AW1045" s="80">
        <v>29516329.1846915</v>
      </c>
      <c r="AX1045" s="80">
        <v>22757897.951953001</v>
      </c>
      <c r="AY1045" s="80">
        <v>9526175.8763460703</v>
      </c>
      <c r="AZ1045" s="80">
        <v>20393682.838064101</v>
      </c>
      <c r="BA1045" s="80">
        <v>202888375.50337899</v>
      </c>
    </row>
    <row r="1046" spans="1:53">
      <c r="A1046" s="151" t="s">
        <v>1165</v>
      </c>
      <c r="B1046" s="80">
        <v>0</v>
      </c>
      <c r="C1046" s="80">
        <v>0</v>
      </c>
      <c r="D1046" s="80">
        <v>0</v>
      </c>
      <c r="E1046" s="80">
        <v>0</v>
      </c>
      <c r="F1046" s="80">
        <v>0</v>
      </c>
      <c r="G1046" s="80">
        <v>0</v>
      </c>
      <c r="H1046" s="80">
        <v>0</v>
      </c>
      <c r="I1046" s="80">
        <v>0</v>
      </c>
      <c r="J1046" s="80">
        <v>0</v>
      </c>
      <c r="K1046" s="80">
        <v>0</v>
      </c>
      <c r="L1046" s="80">
        <v>0</v>
      </c>
      <c r="M1046" s="80">
        <v>0</v>
      </c>
      <c r="N1046" s="80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80">
        <v>0</v>
      </c>
      <c r="U1046" s="80">
        <v>0</v>
      </c>
      <c r="V1046" s="80">
        <v>0</v>
      </c>
      <c r="W1046" s="80">
        <v>0</v>
      </c>
      <c r="X1046" s="80">
        <v>0</v>
      </c>
      <c r="Y1046" s="80">
        <v>0</v>
      </c>
      <c r="Z1046" s="80">
        <v>0</v>
      </c>
      <c r="AA1046" s="80">
        <v>0</v>
      </c>
      <c r="AB1046" s="80">
        <v>0</v>
      </c>
      <c r="AC1046" s="80">
        <v>0</v>
      </c>
      <c r="AD1046" s="80">
        <v>0</v>
      </c>
      <c r="AE1046" s="80">
        <v>0</v>
      </c>
      <c r="AF1046" s="80">
        <v>0</v>
      </c>
      <c r="AG1046" s="80">
        <v>0</v>
      </c>
      <c r="AH1046" s="80">
        <v>0</v>
      </c>
      <c r="AI1046" s="80">
        <v>0</v>
      </c>
      <c r="AJ1046" s="80">
        <v>0</v>
      </c>
      <c r="AK1046" s="80">
        <v>0</v>
      </c>
      <c r="AL1046" s="80">
        <v>0</v>
      </c>
      <c r="AM1046" s="80">
        <v>0</v>
      </c>
      <c r="AN1046" s="80">
        <v>0</v>
      </c>
      <c r="AO1046" s="80">
        <v>0</v>
      </c>
      <c r="AP1046" s="80">
        <v>0</v>
      </c>
      <c r="AQ1046" s="80">
        <v>0</v>
      </c>
      <c r="AR1046" s="80">
        <v>0</v>
      </c>
      <c r="AS1046" s="80">
        <v>0</v>
      </c>
      <c r="AT1046" s="80">
        <v>0</v>
      </c>
      <c r="AU1046" s="80">
        <v>0</v>
      </c>
      <c r="AV1046" s="80">
        <v>0</v>
      </c>
      <c r="AW1046" s="80">
        <v>0</v>
      </c>
      <c r="AX1046" s="80">
        <v>0</v>
      </c>
      <c r="AY1046" s="80">
        <v>0</v>
      </c>
      <c r="AZ1046" s="80">
        <v>0</v>
      </c>
      <c r="BA1046" s="80">
        <v>0</v>
      </c>
    </row>
    <row r="1047" spans="1:53">
      <c r="A1047" s="151" t="s">
        <v>1166</v>
      </c>
      <c r="B1047" s="80">
        <v>0</v>
      </c>
      <c r="C1047" s="80">
        <v>0</v>
      </c>
      <c r="D1047" s="80">
        <v>0</v>
      </c>
      <c r="E1047" s="80">
        <v>0</v>
      </c>
      <c r="F1047" s="80">
        <v>0</v>
      </c>
      <c r="G1047" s="80">
        <v>0</v>
      </c>
      <c r="H1047" s="80">
        <v>0</v>
      </c>
      <c r="I1047" s="80">
        <v>0</v>
      </c>
      <c r="J1047" s="80">
        <v>0</v>
      </c>
      <c r="K1047" s="80">
        <v>0</v>
      </c>
      <c r="L1047" s="80">
        <v>0</v>
      </c>
      <c r="M1047" s="80">
        <v>0</v>
      </c>
      <c r="N1047" s="80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80">
        <v>0</v>
      </c>
      <c r="U1047" s="80">
        <v>0</v>
      </c>
      <c r="V1047" s="80">
        <v>0</v>
      </c>
      <c r="W1047" s="80">
        <v>0</v>
      </c>
      <c r="X1047" s="80">
        <v>0</v>
      </c>
      <c r="Y1047" s="80">
        <v>0</v>
      </c>
      <c r="Z1047" s="80">
        <v>0</v>
      </c>
      <c r="AA1047" s="80">
        <v>0</v>
      </c>
      <c r="AB1047" s="80">
        <v>0</v>
      </c>
      <c r="AC1047" s="80">
        <v>0</v>
      </c>
      <c r="AD1047" s="80">
        <v>0</v>
      </c>
      <c r="AE1047" s="80">
        <v>0</v>
      </c>
      <c r="AF1047" s="80">
        <v>0</v>
      </c>
      <c r="AG1047" s="80">
        <v>0</v>
      </c>
      <c r="AH1047" s="80">
        <v>0</v>
      </c>
      <c r="AI1047" s="80">
        <v>0</v>
      </c>
      <c r="AJ1047" s="80">
        <v>0</v>
      </c>
      <c r="AK1047" s="80">
        <v>0</v>
      </c>
      <c r="AL1047" s="80">
        <v>0</v>
      </c>
      <c r="AM1047" s="80">
        <v>0</v>
      </c>
      <c r="AN1047" s="80">
        <v>0</v>
      </c>
      <c r="AO1047" s="80">
        <v>0</v>
      </c>
      <c r="AP1047" s="80">
        <v>0</v>
      </c>
      <c r="AQ1047" s="80">
        <v>0</v>
      </c>
      <c r="AR1047" s="80">
        <v>0</v>
      </c>
      <c r="AS1047" s="80">
        <v>0</v>
      </c>
      <c r="AT1047" s="80">
        <v>0</v>
      </c>
      <c r="AU1047" s="80">
        <v>0</v>
      </c>
      <c r="AV1047" s="80">
        <v>0</v>
      </c>
      <c r="AW1047" s="80">
        <v>0</v>
      </c>
      <c r="AX1047" s="80">
        <v>0</v>
      </c>
      <c r="AY1047" s="80">
        <v>0</v>
      </c>
      <c r="AZ1047" s="80">
        <v>0</v>
      </c>
      <c r="BA1047" s="80">
        <v>0</v>
      </c>
    </row>
    <row r="1048" spans="1:53">
      <c r="A1048" s="151" t="s">
        <v>1167</v>
      </c>
      <c r="B1048" s="80">
        <v>0</v>
      </c>
      <c r="C1048" s="80">
        <v>0</v>
      </c>
      <c r="D1048" s="80">
        <v>0</v>
      </c>
      <c r="E1048" s="80">
        <v>0</v>
      </c>
      <c r="F1048" s="80">
        <v>0</v>
      </c>
      <c r="G1048" s="80">
        <v>0</v>
      </c>
      <c r="H1048" s="80">
        <v>0</v>
      </c>
      <c r="I1048" s="80">
        <v>0</v>
      </c>
      <c r="J1048" s="80">
        <v>0</v>
      </c>
      <c r="K1048" s="80">
        <v>0</v>
      </c>
      <c r="L1048" s="80">
        <v>0</v>
      </c>
      <c r="M1048" s="80">
        <v>0</v>
      </c>
      <c r="N1048" s="80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80">
        <v>0</v>
      </c>
      <c r="U1048" s="80">
        <v>0</v>
      </c>
      <c r="V1048" s="80">
        <v>0</v>
      </c>
      <c r="W1048" s="80">
        <v>0</v>
      </c>
      <c r="X1048" s="80">
        <v>0</v>
      </c>
      <c r="Y1048" s="80">
        <v>0</v>
      </c>
      <c r="Z1048" s="80">
        <v>0</v>
      </c>
      <c r="AA1048" s="80">
        <v>0</v>
      </c>
      <c r="AB1048" s="80">
        <v>0</v>
      </c>
      <c r="AC1048" s="80">
        <v>0</v>
      </c>
      <c r="AD1048" s="80">
        <v>0</v>
      </c>
      <c r="AE1048" s="80">
        <v>0</v>
      </c>
      <c r="AF1048" s="80">
        <v>0</v>
      </c>
      <c r="AG1048" s="80">
        <v>0</v>
      </c>
      <c r="AH1048" s="80">
        <v>0</v>
      </c>
      <c r="AI1048" s="80">
        <v>0</v>
      </c>
      <c r="AJ1048" s="80">
        <v>0</v>
      </c>
      <c r="AK1048" s="80">
        <v>0</v>
      </c>
      <c r="AL1048" s="80">
        <v>0</v>
      </c>
      <c r="AM1048" s="80">
        <v>0</v>
      </c>
      <c r="AN1048" s="80">
        <v>0</v>
      </c>
      <c r="AO1048" s="80">
        <v>0</v>
      </c>
      <c r="AP1048" s="80">
        <v>0</v>
      </c>
      <c r="AQ1048" s="80">
        <v>0</v>
      </c>
      <c r="AR1048" s="80">
        <v>0</v>
      </c>
      <c r="AS1048" s="80">
        <v>0</v>
      </c>
      <c r="AT1048" s="80">
        <v>0</v>
      </c>
      <c r="AU1048" s="80">
        <v>0</v>
      </c>
      <c r="AV1048" s="80">
        <v>0</v>
      </c>
      <c r="AW1048" s="80">
        <v>0</v>
      </c>
      <c r="AX1048" s="80">
        <v>0</v>
      </c>
      <c r="AY1048" s="80">
        <v>0</v>
      </c>
      <c r="AZ1048" s="80">
        <v>0</v>
      </c>
      <c r="BA1048" s="80">
        <v>0</v>
      </c>
    </row>
    <row r="1049" spans="1:53">
      <c r="A1049" s="151" t="s">
        <v>1168</v>
      </c>
      <c r="B1049" s="80">
        <v>0</v>
      </c>
      <c r="C1049" s="80">
        <v>0</v>
      </c>
      <c r="D1049" s="80">
        <v>0</v>
      </c>
      <c r="E1049" s="80">
        <v>0</v>
      </c>
      <c r="F1049" s="80">
        <v>0</v>
      </c>
      <c r="G1049" s="80">
        <v>0</v>
      </c>
      <c r="H1049" s="80">
        <v>0</v>
      </c>
      <c r="I1049" s="80">
        <v>0</v>
      </c>
      <c r="J1049" s="80">
        <v>0</v>
      </c>
      <c r="K1049" s="80">
        <v>0</v>
      </c>
      <c r="L1049" s="80">
        <v>0</v>
      </c>
      <c r="M1049" s="80">
        <v>0</v>
      </c>
      <c r="N1049" s="80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80">
        <v>0</v>
      </c>
      <c r="U1049" s="80">
        <v>0</v>
      </c>
      <c r="V1049" s="80">
        <v>0</v>
      </c>
      <c r="W1049" s="80">
        <v>0</v>
      </c>
      <c r="X1049" s="80">
        <v>0</v>
      </c>
      <c r="Y1049" s="80">
        <v>0</v>
      </c>
      <c r="Z1049" s="80">
        <v>0</v>
      </c>
      <c r="AA1049" s="80">
        <v>0</v>
      </c>
      <c r="AB1049" s="80">
        <v>0</v>
      </c>
      <c r="AC1049" s="80">
        <v>0</v>
      </c>
      <c r="AD1049" s="80">
        <v>0</v>
      </c>
      <c r="AE1049" s="80">
        <v>0</v>
      </c>
      <c r="AF1049" s="80">
        <v>0</v>
      </c>
      <c r="AG1049" s="80">
        <v>0</v>
      </c>
      <c r="AH1049" s="80">
        <v>0</v>
      </c>
      <c r="AI1049" s="80">
        <v>0</v>
      </c>
      <c r="AJ1049" s="80">
        <v>0</v>
      </c>
      <c r="AK1049" s="80">
        <v>0</v>
      </c>
      <c r="AL1049" s="80">
        <v>0</v>
      </c>
      <c r="AM1049" s="80">
        <v>0</v>
      </c>
      <c r="AN1049" s="80">
        <v>0</v>
      </c>
      <c r="AO1049" s="80">
        <v>0</v>
      </c>
      <c r="AP1049" s="80">
        <v>0</v>
      </c>
      <c r="AQ1049" s="80">
        <v>0</v>
      </c>
      <c r="AR1049" s="80">
        <v>0</v>
      </c>
      <c r="AS1049" s="80">
        <v>0</v>
      </c>
      <c r="AT1049" s="80">
        <v>0</v>
      </c>
      <c r="AU1049" s="80">
        <v>0</v>
      </c>
      <c r="AV1049" s="80">
        <v>0</v>
      </c>
      <c r="AW1049" s="80">
        <v>0</v>
      </c>
      <c r="AX1049" s="80">
        <v>0</v>
      </c>
      <c r="AY1049" s="80">
        <v>0</v>
      </c>
      <c r="AZ1049" s="80">
        <v>0</v>
      </c>
      <c r="BA1049" s="80">
        <v>0</v>
      </c>
    </row>
    <row r="1050" spans="1:53">
      <c r="A1050" s="151" t="s">
        <v>1169</v>
      </c>
      <c r="B1050" s="80">
        <v>0</v>
      </c>
      <c r="C1050" s="80">
        <v>0</v>
      </c>
      <c r="D1050" s="80">
        <v>0</v>
      </c>
      <c r="E1050" s="80">
        <v>0</v>
      </c>
      <c r="F1050" s="80">
        <v>0</v>
      </c>
      <c r="G1050" s="80">
        <v>0</v>
      </c>
      <c r="H1050" s="80">
        <v>0</v>
      </c>
      <c r="I1050" s="80">
        <v>0</v>
      </c>
      <c r="J1050" s="80">
        <v>0</v>
      </c>
      <c r="K1050" s="80">
        <v>0</v>
      </c>
      <c r="L1050" s="80">
        <v>0</v>
      </c>
      <c r="M1050" s="80">
        <v>0</v>
      </c>
      <c r="N1050" s="80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80">
        <v>0</v>
      </c>
      <c r="W1050" s="80">
        <v>0</v>
      </c>
      <c r="X1050" s="80">
        <v>0</v>
      </c>
      <c r="Y1050" s="80">
        <v>0</v>
      </c>
      <c r="Z1050" s="80">
        <v>0</v>
      </c>
      <c r="AA1050" s="80">
        <v>0</v>
      </c>
      <c r="AB1050" s="80">
        <v>0</v>
      </c>
      <c r="AC1050" s="80">
        <v>0</v>
      </c>
      <c r="AD1050" s="80">
        <v>0</v>
      </c>
      <c r="AE1050" s="80">
        <v>0</v>
      </c>
      <c r="AF1050" s="80">
        <v>0</v>
      </c>
      <c r="AG1050" s="80">
        <v>0</v>
      </c>
      <c r="AH1050" s="80">
        <v>0</v>
      </c>
      <c r="AI1050" s="80">
        <v>0</v>
      </c>
      <c r="AJ1050" s="80">
        <v>0</v>
      </c>
      <c r="AK1050" s="80">
        <v>0</v>
      </c>
      <c r="AL1050" s="80">
        <v>0</v>
      </c>
      <c r="AM1050" s="80">
        <v>0</v>
      </c>
      <c r="AN1050" s="80">
        <v>0</v>
      </c>
      <c r="AO1050" s="80">
        <v>0</v>
      </c>
      <c r="AP1050" s="80">
        <v>0</v>
      </c>
      <c r="AQ1050" s="80">
        <v>0</v>
      </c>
      <c r="AR1050" s="80">
        <v>0</v>
      </c>
      <c r="AS1050" s="80">
        <v>0</v>
      </c>
      <c r="AT1050" s="80">
        <v>0</v>
      </c>
      <c r="AU1050" s="80">
        <v>0</v>
      </c>
      <c r="AV1050" s="80">
        <v>0</v>
      </c>
      <c r="AW1050" s="80">
        <v>0</v>
      </c>
      <c r="AX1050" s="80">
        <v>0</v>
      </c>
      <c r="AY1050" s="80">
        <v>0</v>
      </c>
      <c r="AZ1050" s="80">
        <v>0</v>
      </c>
      <c r="BA1050" s="80">
        <v>0</v>
      </c>
    </row>
    <row r="1051" spans="1:53">
      <c r="A1051" s="151" t="s">
        <v>1170</v>
      </c>
      <c r="B1051" s="80">
        <v>0</v>
      </c>
      <c r="C1051" s="80">
        <v>0</v>
      </c>
      <c r="D1051" s="80">
        <v>0</v>
      </c>
      <c r="E1051" s="80">
        <v>0</v>
      </c>
      <c r="F1051" s="80">
        <v>0</v>
      </c>
      <c r="G1051" s="80">
        <v>0</v>
      </c>
      <c r="H1051" s="80">
        <v>0</v>
      </c>
      <c r="I1051" s="80">
        <v>0</v>
      </c>
      <c r="J1051" s="80">
        <v>0</v>
      </c>
      <c r="K1051" s="80">
        <v>0</v>
      </c>
      <c r="L1051" s="80">
        <v>0</v>
      </c>
      <c r="M1051" s="80">
        <v>0</v>
      </c>
      <c r="N1051" s="80">
        <v>0</v>
      </c>
      <c r="O1051" s="80">
        <v>0</v>
      </c>
      <c r="P1051" s="80">
        <v>0</v>
      </c>
      <c r="Q1051" s="80">
        <v>0</v>
      </c>
      <c r="R1051" s="80">
        <v>0</v>
      </c>
      <c r="S1051" s="80">
        <v>0</v>
      </c>
      <c r="T1051" s="80">
        <v>0</v>
      </c>
      <c r="U1051" s="80">
        <v>0</v>
      </c>
      <c r="V1051" s="80">
        <v>0</v>
      </c>
      <c r="W1051" s="80">
        <v>0</v>
      </c>
      <c r="X1051" s="80">
        <v>0</v>
      </c>
      <c r="Y1051" s="80">
        <v>0</v>
      </c>
      <c r="Z1051" s="80">
        <v>0</v>
      </c>
      <c r="AA1051" s="80">
        <v>0</v>
      </c>
      <c r="AB1051" s="80">
        <v>0</v>
      </c>
      <c r="AC1051" s="80">
        <v>0</v>
      </c>
      <c r="AD1051" s="80">
        <v>0</v>
      </c>
      <c r="AE1051" s="80">
        <v>0</v>
      </c>
      <c r="AF1051" s="80">
        <v>0</v>
      </c>
      <c r="AG1051" s="80">
        <v>0</v>
      </c>
      <c r="AH1051" s="80">
        <v>0</v>
      </c>
      <c r="AI1051" s="80">
        <v>0</v>
      </c>
      <c r="AJ1051" s="80">
        <v>0</v>
      </c>
      <c r="AK1051" s="80">
        <v>0</v>
      </c>
      <c r="AL1051" s="80">
        <v>0</v>
      </c>
      <c r="AM1051" s="80">
        <v>0</v>
      </c>
      <c r="AN1051" s="80">
        <v>0</v>
      </c>
      <c r="AO1051" s="80">
        <v>0</v>
      </c>
      <c r="AP1051" s="80">
        <v>0</v>
      </c>
      <c r="AQ1051" s="80">
        <v>0</v>
      </c>
      <c r="AR1051" s="80">
        <v>0</v>
      </c>
      <c r="AS1051" s="80">
        <v>0</v>
      </c>
      <c r="AT1051" s="80">
        <v>0</v>
      </c>
      <c r="AU1051" s="80">
        <v>0</v>
      </c>
      <c r="AV1051" s="80">
        <v>0</v>
      </c>
      <c r="AW1051" s="80">
        <v>0</v>
      </c>
      <c r="AX1051" s="80">
        <v>0</v>
      </c>
      <c r="AY1051" s="80">
        <v>0</v>
      </c>
      <c r="AZ1051" s="80">
        <v>0</v>
      </c>
      <c r="BA1051" s="80">
        <v>0</v>
      </c>
    </row>
    <row r="1052" spans="1:53">
      <c r="A1052" s="151" t="s">
        <v>1171</v>
      </c>
      <c r="B1052" s="80">
        <v>0</v>
      </c>
      <c r="C1052" s="80">
        <v>0</v>
      </c>
      <c r="D1052" s="80">
        <v>0</v>
      </c>
      <c r="E1052" s="80">
        <v>0</v>
      </c>
      <c r="F1052" s="80">
        <v>0</v>
      </c>
      <c r="G1052" s="80">
        <v>0</v>
      </c>
      <c r="H1052" s="80">
        <v>0</v>
      </c>
      <c r="I1052" s="80">
        <v>0</v>
      </c>
      <c r="J1052" s="80">
        <v>0</v>
      </c>
      <c r="K1052" s="80">
        <v>0</v>
      </c>
      <c r="L1052" s="80">
        <v>0</v>
      </c>
      <c r="M1052" s="80">
        <v>0</v>
      </c>
      <c r="N1052" s="80">
        <v>0</v>
      </c>
      <c r="O1052" s="80">
        <v>0</v>
      </c>
      <c r="P1052" s="80">
        <v>0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80">
        <v>0</v>
      </c>
      <c r="W1052" s="80">
        <v>0</v>
      </c>
      <c r="X1052" s="80">
        <v>0</v>
      </c>
      <c r="Y1052" s="80">
        <v>0</v>
      </c>
      <c r="Z1052" s="80">
        <v>0</v>
      </c>
      <c r="AA1052" s="80">
        <v>0</v>
      </c>
      <c r="AB1052" s="80">
        <v>0</v>
      </c>
      <c r="AC1052" s="80">
        <v>0</v>
      </c>
      <c r="AD1052" s="80">
        <v>0</v>
      </c>
      <c r="AE1052" s="80">
        <v>0</v>
      </c>
      <c r="AF1052" s="80">
        <v>0</v>
      </c>
      <c r="AG1052" s="80">
        <v>0</v>
      </c>
      <c r="AH1052" s="80">
        <v>0</v>
      </c>
      <c r="AI1052" s="80">
        <v>0</v>
      </c>
      <c r="AJ1052" s="80">
        <v>0</v>
      </c>
      <c r="AK1052" s="80">
        <v>0</v>
      </c>
      <c r="AL1052" s="80">
        <v>0</v>
      </c>
      <c r="AM1052" s="80">
        <v>0</v>
      </c>
      <c r="AN1052" s="80">
        <v>0</v>
      </c>
      <c r="AO1052" s="80">
        <v>0</v>
      </c>
      <c r="AP1052" s="80">
        <v>0</v>
      </c>
      <c r="AQ1052" s="80">
        <v>0</v>
      </c>
      <c r="AR1052" s="80">
        <v>0</v>
      </c>
      <c r="AS1052" s="80">
        <v>0</v>
      </c>
      <c r="AT1052" s="80">
        <v>0</v>
      </c>
      <c r="AU1052" s="80">
        <v>0</v>
      </c>
      <c r="AV1052" s="80">
        <v>0</v>
      </c>
      <c r="AW1052" s="80">
        <v>0</v>
      </c>
      <c r="AX1052" s="80">
        <v>0</v>
      </c>
      <c r="AY1052" s="80">
        <v>0</v>
      </c>
      <c r="AZ1052" s="80">
        <v>0</v>
      </c>
      <c r="BA1052" s="80">
        <v>0</v>
      </c>
    </row>
    <row r="1053" spans="1:53">
      <c r="A1053" s="151" t="s">
        <v>1172</v>
      </c>
      <c r="B1053" s="80">
        <v>0</v>
      </c>
      <c r="C1053" s="80">
        <v>0</v>
      </c>
      <c r="D1053" s="80">
        <v>0</v>
      </c>
      <c r="E1053" s="80">
        <v>0</v>
      </c>
      <c r="F1053" s="80">
        <v>0</v>
      </c>
      <c r="G1053" s="80">
        <v>0</v>
      </c>
      <c r="H1053" s="80">
        <v>0</v>
      </c>
      <c r="I1053" s="80">
        <v>0</v>
      </c>
      <c r="J1053" s="80">
        <v>0</v>
      </c>
      <c r="K1053" s="80">
        <v>0</v>
      </c>
      <c r="L1053" s="80">
        <v>0</v>
      </c>
      <c r="M1053" s="80">
        <v>0</v>
      </c>
      <c r="N1053" s="80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80">
        <v>0</v>
      </c>
      <c r="W1053" s="80">
        <v>0</v>
      </c>
      <c r="X1053" s="80">
        <v>0</v>
      </c>
      <c r="Y1053" s="80">
        <v>0</v>
      </c>
      <c r="Z1053" s="80">
        <v>0</v>
      </c>
      <c r="AA1053" s="80">
        <v>0</v>
      </c>
      <c r="AB1053" s="80">
        <v>0</v>
      </c>
      <c r="AC1053" s="80">
        <v>0</v>
      </c>
      <c r="AD1053" s="80">
        <v>0</v>
      </c>
      <c r="AE1053" s="80">
        <v>0</v>
      </c>
      <c r="AF1053" s="80">
        <v>0</v>
      </c>
      <c r="AG1053" s="80">
        <v>0</v>
      </c>
      <c r="AH1053" s="80">
        <v>0</v>
      </c>
      <c r="AI1053" s="80">
        <v>0</v>
      </c>
      <c r="AJ1053" s="80">
        <v>0</v>
      </c>
      <c r="AK1053" s="80">
        <v>0</v>
      </c>
      <c r="AL1053" s="80">
        <v>0</v>
      </c>
      <c r="AM1053" s="80">
        <v>0</v>
      </c>
      <c r="AN1053" s="80">
        <v>0</v>
      </c>
      <c r="AO1053" s="80">
        <v>0</v>
      </c>
      <c r="AP1053" s="80">
        <v>0</v>
      </c>
      <c r="AQ1053" s="80">
        <v>0</v>
      </c>
      <c r="AR1053" s="80">
        <v>0</v>
      </c>
      <c r="AS1053" s="80">
        <v>0</v>
      </c>
      <c r="AT1053" s="80">
        <v>0</v>
      </c>
      <c r="AU1053" s="80">
        <v>0</v>
      </c>
      <c r="AV1053" s="80">
        <v>0</v>
      </c>
      <c r="AW1053" s="80">
        <v>0</v>
      </c>
      <c r="AX1053" s="80">
        <v>0</v>
      </c>
      <c r="AY1053" s="80">
        <v>0</v>
      </c>
      <c r="AZ1053" s="80">
        <v>0</v>
      </c>
      <c r="BA1053" s="80">
        <v>0</v>
      </c>
    </row>
    <row r="1054" spans="1:53">
      <c r="A1054" s="151" t="s">
        <v>1173</v>
      </c>
    </row>
    <row r="1055" spans="1:53">
      <c r="A1055" s="151" t="s">
        <v>1174</v>
      </c>
      <c r="B1055" s="80">
        <v>-2000584.33333333</v>
      </c>
      <c r="C1055" s="80">
        <v>-2000584.33333333</v>
      </c>
      <c r="D1055" s="80">
        <v>-2000584.33333333</v>
      </c>
      <c r="E1055" s="80">
        <v>-2000584.33333333</v>
      </c>
      <c r="F1055" s="80">
        <v>-2000584.33333333</v>
      </c>
      <c r="G1055" s="80">
        <v>-2000584.33333333</v>
      </c>
      <c r="H1055" s="80">
        <v>-2000584.33333333</v>
      </c>
      <c r="I1055" s="80">
        <v>-2000584.33333333</v>
      </c>
      <c r="J1055" s="80">
        <v>-2000584.33333333</v>
      </c>
      <c r="K1055" s="80">
        <v>-2000584.33333333</v>
      </c>
      <c r="L1055" s="80">
        <v>-2000584.33333333</v>
      </c>
      <c r="M1055" s="80">
        <v>-2000584.33333333</v>
      </c>
      <c r="N1055" s="80">
        <v>-24007011.999999899</v>
      </c>
      <c r="O1055" s="80">
        <v>-1934678.58333333</v>
      </c>
      <c r="P1055" s="80">
        <v>-1934678.58333333</v>
      </c>
      <c r="Q1055" s="80">
        <v>-1934678.58333333</v>
      </c>
      <c r="R1055" s="80">
        <v>-1934678.58333333</v>
      </c>
      <c r="S1055" s="80">
        <v>-1934678.58333333</v>
      </c>
      <c r="T1055" s="80">
        <v>-1934678.58333333</v>
      </c>
      <c r="U1055" s="80">
        <v>-1934678.58333333</v>
      </c>
      <c r="V1055" s="80">
        <v>-1934678.58333333</v>
      </c>
      <c r="W1055" s="80">
        <v>-1934678.58333333</v>
      </c>
      <c r="X1055" s="80">
        <v>-1934678.58333333</v>
      </c>
      <c r="Y1055" s="80">
        <v>-1934678.58333333</v>
      </c>
      <c r="Z1055" s="80">
        <v>-1934678.58333333</v>
      </c>
      <c r="AA1055" s="80">
        <v>-23216143</v>
      </c>
      <c r="AB1055" s="80">
        <v>-1947080</v>
      </c>
      <c r="AC1055" s="80">
        <v>-1947080</v>
      </c>
      <c r="AD1055" s="80">
        <v>-1947080</v>
      </c>
      <c r="AE1055" s="80">
        <v>-1947080</v>
      </c>
      <c r="AF1055" s="80">
        <v>-1947080</v>
      </c>
      <c r="AG1055" s="80">
        <v>-1947080</v>
      </c>
      <c r="AH1055" s="80">
        <v>-1947080</v>
      </c>
      <c r="AI1055" s="80">
        <v>-1947080</v>
      </c>
      <c r="AJ1055" s="80">
        <v>-1947080</v>
      </c>
      <c r="AK1055" s="80">
        <v>-1947080</v>
      </c>
      <c r="AL1055" s="80">
        <v>-1947080</v>
      </c>
      <c r="AM1055" s="80">
        <v>-1947080</v>
      </c>
      <c r="AN1055" s="80">
        <v>-23364960</v>
      </c>
      <c r="AO1055" s="80">
        <v>-1979834.75</v>
      </c>
      <c r="AP1055" s="80">
        <v>-1979834.75</v>
      </c>
      <c r="AQ1055" s="80">
        <v>-1979834.75</v>
      </c>
      <c r="AR1055" s="80">
        <v>-1979834.75</v>
      </c>
      <c r="AS1055" s="80">
        <v>-1979834.75</v>
      </c>
      <c r="AT1055" s="80">
        <v>-1979834.75</v>
      </c>
      <c r="AU1055" s="80">
        <v>-1979834.75</v>
      </c>
      <c r="AV1055" s="80">
        <v>-1979834.75</v>
      </c>
      <c r="AW1055" s="80">
        <v>-1979834.75</v>
      </c>
      <c r="AX1055" s="80">
        <v>-1979834.75</v>
      </c>
      <c r="AY1055" s="80">
        <v>-1979834.75</v>
      </c>
      <c r="AZ1055" s="80">
        <v>-1979834.75</v>
      </c>
      <c r="BA1055" s="80">
        <v>-23758017</v>
      </c>
    </row>
    <row r="1056" spans="1:53">
      <c r="A1056" s="151" t="s">
        <v>1175</v>
      </c>
    </row>
    <row r="1057" spans="1:53">
      <c r="A1057" s="151" t="s">
        <v>1176</v>
      </c>
      <c r="B1057" s="80">
        <v>-4601940.0750000002</v>
      </c>
      <c r="C1057" s="80">
        <v>-4601940.0750000002</v>
      </c>
      <c r="D1057" s="80">
        <v>-4601940.0750000002</v>
      </c>
      <c r="E1057" s="80">
        <v>-4601940.0750000002</v>
      </c>
      <c r="F1057" s="80">
        <v>-4601940.0750000002</v>
      </c>
      <c r="G1057" s="80">
        <v>-4601940.0750000002</v>
      </c>
      <c r="H1057" s="80">
        <v>-4601940.0750000002</v>
      </c>
      <c r="I1057" s="80">
        <v>-4601940.0750000002</v>
      </c>
      <c r="J1057" s="80">
        <v>-4601940.0750000002</v>
      </c>
      <c r="K1057" s="80">
        <v>-4601940.0750000002</v>
      </c>
      <c r="L1057" s="80">
        <v>-4601940.0750000002</v>
      </c>
      <c r="M1057" s="80">
        <v>-4601940.0750000002</v>
      </c>
      <c r="N1057" s="80">
        <v>-55223280.899999902</v>
      </c>
      <c r="O1057" s="80">
        <v>-5380238.7000000002</v>
      </c>
      <c r="P1057" s="80">
        <v>-5380238.7000000002</v>
      </c>
      <c r="Q1057" s="80">
        <v>-5380238.7000000002</v>
      </c>
      <c r="R1057" s="80">
        <v>-5380238.7000000002</v>
      </c>
      <c r="S1057" s="80">
        <v>-5380238.7000000002</v>
      </c>
      <c r="T1057" s="80">
        <v>-5380238.7000000002</v>
      </c>
      <c r="U1057" s="80">
        <v>-5380238.7000000002</v>
      </c>
      <c r="V1057" s="80">
        <v>-5380238.7000000002</v>
      </c>
      <c r="W1057" s="80">
        <v>-5380238.7000000002</v>
      </c>
      <c r="X1057" s="80">
        <v>-5380238.7000000002</v>
      </c>
      <c r="Y1057" s="80">
        <v>-5380238.7000000002</v>
      </c>
      <c r="Z1057" s="80">
        <v>-5380238.7000000002</v>
      </c>
      <c r="AA1057" s="80">
        <v>-64562864.399999999</v>
      </c>
      <c r="AB1057" s="80">
        <v>-7994523.8250000002</v>
      </c>
      <c r="AC1057" s="80">
        <v>-7994523.8250000002</v>
      </c>
      <c r="AD1057" s="80">
        <v>-7994523.8250000002</v>
      </c>
      <c r="AE1057" s="80">
        <v>-7994523.8250000002</v>
      </c>
      <c r="AF1057" s="80">
        <v>-7994523.8250000002</v>
      </c>
      <c r="AG1057" s="80">
        <v>-7994523.8250000002</v>
      </c>
      <c r="AH1057" s="80">
        <v>-7994523.8250000002</v>
      </c>
      <c r="AI1057" s="80">
        <v>-7994523.8250000002</v>
      </c>
      <c r="AJ1057" s="80">
        <v>-7994523.8250000002</v>
      </c>
      <c r="AK1057" s="80">
        <v>-7994523.8250000002</v>
      </c>
      <c r="AL1057" s="80">
        <v>-7994523.8250000002</v>
      </c>
      <c r="AM1057" s="80">
        <v>-7994523.8250000002</v>
      </c>
      <c r="AN1057" s="80">
        <v>-95934285.899999902</v>
      </c>
      <c r="AO1057" s="80">
        <v>-9750684.8249999993</v>
      </c>
      <c r="AP1057" s="80">
        <v>-9750684.8249999993</v>
      </c>
      <c r="AQ1057" s="80">
        <v>-9750684.8249999993</v>
      </c>
      <c r="AR1057" s="80">
        <v>-9750684.8249999993</v>
      </c>
      <c r="AS1057" s="80">
        <v>-9750684.8249999993</v>
      </c>
      <c r="AT1057" s="80">
        <v>-9750684.8249999993</v>
      </c>
      <c r="AU1057" s="80">
        <v>-9750684.8249999993</v>
      </c>
      <c r="AV1057" s="80">
        <v>-9750684.8249999993</v>
      </c>
      <c r="AW1057" s="80">
        <v>-9750684.8249999993</v>
      </c>
      <c r="AX1057" s="80">
        <v>-9750684.8249999993</v>
      </c>
      <c r="AY1057" s="80">
        <v>-9750684.8249999993</v>
      </c>
      <c r="AZ1057" s="80">
        <v>-9750684.8249999993</v>
      </c>
      <c r="BA1057" s="80">
        <v>-117008217.90000001</v>
      </c>
    </row>
    <row r="1058" spans="1:53">
      <c r="A1058" s="151" t="s">
        <v>1177</v>
      </c>
    </row>
    <row r="1059" spans="1:53">
      <c r="A1059" s="151" t="s">
        <v>1178</v>
      </c>
      <c r="B1059" s="80">
        <v>-11995722.0603684</v>
      </c>
      <c r="C1059" s="80">
        <v>27301651.369463999</v>
      </c>
      <c r="D1059" s="80">
        <v>11403206.195135901</v>
      </c>
      <c r="E1059" s="80">
        <v>9816573.4252870101</v>
      </c>
      <c r="F1059" s="80">
        <v>4323961.6701878998</v>
      </c>
      <c r="G1059" s="80">
        <v>1050969.36726796</v>
      </c>
      <c r="H1059" s="80">
        <v>497758.91993723699</v>
      </c>
      <c r="I1059" s="80">
        <v>-34470900.746070899</v>
      </c>
      <c r="J1059" s="80">
        <v>2886400.8002778701</v>
      </c>
      <c r="K1059" s="80">
        <v>7289573.1195083205</v>
      </c>
      <c r="L1059" s="80">
        <v>19669394.485113598</v>
      </c>
      <c r="M1059" s="80">
        <v>8393668.3131110407</v>
      </c>
      <c r="N1059" s="80">
        <v>46166534.858851597</v>
      </c>
      <c r="O1059" s="80">
        <v>2129670.3684620699</v>
      </c>
      <c r="P1059" s="80">
        <v>28810077.711146198</v>
      </c>
      <c r="Q1059" s="80">
        <v>23539963.7273417</v>
      </c>
      <c r="R1059" s="80">
        <v>16754876.274410499</v>
      </c>
      <c r="S1059" s="80">
        <v>6912406.8575290404</v>
      </c>
      <c r="T1059" s="80">
        <v>5591330.15070365</v>
      </c>
      <c r="U1059" s="80">
        <v>-396773.03278844501</v>
      </c>
      <c r="V1059" s="80">
        <v>-30155299.139813598</v>
      </c>
      <c r="W1059" s="80">
        <v>2186642.2996964501</v>
      </c>
      <c r="X1059" s="80">
        <v>5322057.1637779102</v>
      </c>
      <c r="Y1059" s="80">
        <v>18988735.2101801</v>
      </c>
      <c r="Z1059" s="80">
        <v>-4376103.8432891499</v>
      </c>
      <c r="AA1059" s="80">
        <v>75307583.747356504</v>
      </c>
      <c r="AB1059" s="80">
        <v>-19570316.806683101</v>
      </c>
      <c r="AC1059" s="80">
        <v>18835779.5862692</v>
      </c>
      <c r="AD1059" s="80">
        <v>17803045.436759599</v>
      </c>
      <c r="AE1059" s="80">
        <v>66027106.902212299</v>
      </c>
      <c r="AF1059" s="80">
        <v>-6207615.1794217099</v>
      </c>
      <c r="AG1059" s="80">
        <v>40970153.101739898</v>
      </c>
      <c r="AH1059" s="80">
        <v>-22660174.736298501</v>
      </c>
      <c r="AI1059" s="80">
        <v>-53692848.850997202</v>
      </c>
      <c r="AJ1059" s="80">
        <v>-94229173.257203206</v>
      </c>
      <c r="AK1059" s="80">
        <v>3221012.36063834</v>
      </c>
      <c r="AL1059" s="80">
        <v>19788680.807757199</v>
      </c>
      <c r="AM1059" s="80">
        <v>-33073957.912871402</v>
      </c>
      <c r="AN1059" s="80">
        <v>-62788308.548098601</v>
      </c>
      <c r="AO1059" s="80">
        <v>-18850216.017294701</v>
      </c>
      <c r="AP1059" s="80">
        <v>19409854.731193699</v>
      </c>
      <c r="AQ1059" s="80">
        <v>14550919.751556</v>
      </c>
      <c r="AR1059" s="80">
        <v>69740564.120168701</v>
      </c>
      <c r="AS1059" s="80">
        <v>-2042407.4685835999</v>
      </c>
      <c r="AT1059" s="80">
        <v>52236849.434011601</v>
      </c>
      <c r="AU1059" s="80">
        <v>-9902279.5373424795</v>
      </c>
      <c r="AV1059" s="80">
        <v>-38161896.122439399</v>
      </c>
      <c r="AW1059" s="80">
        <v>42372955.824129</v>
      </c>
      <c r="AX1059" s="80">
        <v>-5543871.9904626096</v>
      </c>
      <c r="AY1059" s="80">
        <v>14874157.8214656</v>
      </c>
      <c r="AZ1059" s="80">
        <v>-90880041.3522176</v>
      </c>
      <c r="BA1059" s="80">
        <v>47804589.1941844</v>
      </c>
    </row>
    <row r="1060" spans="1:53">
      <c r="A1060" s="151" t="s">
        <v>1179</v>
      </c>
      <c r="B1060" s="80">
        <v>8907400.6790731698</v>
      </c>
      <c r="C1060" s="80">
        <v>-11318113.679374499</v>
      </c>
      <c r="D1060" s="80">
        <v>143639.17857830299</v>
      </c>
      <c r="E1060" s="80">
        <v>-4564460.8848793805</v>
      </c>
      <c r="F1060" s="80">
        <v>-1635142.54152436</v>
      </c>
      <c r="G1060" s="80">
        <v>151485.76284988399</v>
      </c>
      <c r="H1060" s="80">
        <v>456528.54271694098</v>
      </c>
      <c r="I1060" s="80">
        <v>19249014.439197201</v>
      </c>
      <c r="J1060" s="80">
        <v>-257762.04810630999</v>
      </c>
      <c r="K1060" s="80">
        <v>-709958.29075130995</v>
      </c>
      <c r="L1060" s="80">
        <v>-6925544.5283754198</v>
      </c>
      <c r="M1060" s="80">
        <v>4811514.6596350297</v>
      </c>
      <c r="N1060" s="80">
        <v>8308601.2890391797</v>
      </c>
      <c r="O1060" s="80">
        <v>-2391048.47951735</v>
      </c>
      <c r="P1060" s="80">
        <v>-16651309.554376399</v>
      </c>
      <c r="Q1060" s="80">
        <v>-13310087.3063841</v>
      </c>
      <c r="R1060" s="80">
        <v>-10967722.853834201</v>
      </c>
      <c r="S1060" s="80">
        <v>-2267072.0247575599</v>
      </c>
      <c r="T1060" s="80">
        <v>-1090489.5271230601</v>
      </c>
      <c r="U1060" s="80">
        <v>5089268.5936610298</v>
      </c>
      <c r="V1060" s="80">
        <v>23412715.613540102</v>
      </c>
      <c r="W1060" s="80">
        <v>3005734.06531737</v>
      </c>
      <c r="X1060" s="80">
        <v>1415303.2406152899</v>
      </c>
      <c r="Y1060" s="80">
        <v>-8198625.0421474697</v>
      </c>
      <c r="Z1060" s="80">
        <v>15674221.659256401</v>
      </c>
      <c r="AA1060" s="80">
        <v>-6279111.6157501899</v>
      </c>
      <c r="AB1060" s="80">
        <v>22037950.2764767</v>
      </c>
      <c r="AC1060" s="80">
        <v>-4174960.43732335</v>
      </c>
      <c r="AD1060" s="80">
        <v>-5403900.1872972501</v>
      </c>
      <c r="AE1060" s="80">
        <v>-57990794.019042999</v>
      </c>
      <c r="AF1060" s="80">
        <v>13365712.0028995</v>
      </c>
      <c r="AG1060" s="80">
        <v>-34030970.073307402</v>
      </c>
      <c r="AH1060" s="80">
        <v>29997678.947067399</v>
      </c>
      <c r="AI1060" s="80">
        <v>50323719.353633501</v>
      </c>
      <c r="AJ1060" s="80">
        <v>102597314.402841</v>
      </c>
      <c r="AK1060" s="80">
        <v>6962013.68226369</v>
      </c>
      <c r="AL1060" s="80">
        <v>-5650062.51605595</v>
      </c>
      <c r="AM1060" s="80">
        <v>46581230.3247016</v>
      </c>
      <c r="AN1060" s="80">
        <v>164614931.75685701</v>
      </c>
      <c r="AO1060" s="80">
        <v>24103165.558138601</v>
      </c>
      <c r="AP1060" s="80">
        <v>-2499159.5147919799</v>
      </c>
      <c r="AQ1060" s="80">
        <v>599419.01084124902</v>
      </c>
      <c r="AR1060" s="80">
        <v>-58915500.863543302</v>
      </c>
      <c r="AS1060" s="80">
        <v>11133935.2030033</v>
      </c>
      <c r="AT1060" s="80">
        <v>-43381593.157261103</v>
      </c>
      <c r="AU1060" s="80">
        <v>19086866.075431298</v>
      </c>
      <c r="AV1060" s="80">
        <v>36956896.3445592</v>
      </c>
      <c r="AW1060" s="80">
        <v>-32361867.827171899</v>
      </c>
      <c r="AX1060" s="80">
        <v>17147612.3990556</v>
      </c>
      <c r="AY1060" s="80">
        <v>-789828.42244171095</v>
      </c>
      <c r="AZ1060" s="80">
        <v>105596204.574495</v>
      </c>
      <c r="BA1060" s="80">
        <v>76676149.380314395</v>
      </c>
    </row>
    <row r="1061" spans="1:53">
      <c r="A1061" s="151" t="s">
        <v>1180</v>
      </c>
    </row>
    <row r="1062" spans="1:53">
      <c r="A1062" s="151" t="s">
        <v>1181</v>
      </c>
      <c r="B1062" s="80">
        <v>0</v>
      </c>
      <c r="C1062" s="80">
        <v>0</v>
      </c>
      <c r="D1062" s="80">
        <v>0</v>
      </c>
      <c r="E1062" s="80">
        <v>0</v>
      </c>
      <c r="F1062" s="80">
        <v>0</v>
      </c>
      <c r="G1062" s="80">
        <v>0</v>
      </c>
      <c r="H1062" s="80">
        <v>0</v>
      </c>
      <c r="I1062" s="80">
        <v>0</v>
      </c>
      <c r="J1062" s="80">
        <v>0</v>
      </c>
      <c r="K1062" s="80">
        <v>0</v>
      </c>
      <c r="L1062" s="80">
        <v>0</v>
      </c>
      <c r="M1062" s="80">
        <v>0</v>
      </c>
      <c r="N1062" s="80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80">
        <v>0</v>
      </c>
      <c r="W1062" s="80">
        <v>0</v>
      </c>
      <c r="X1062" s="80">
        <v>0</v>
      </c>
      <c r="Y1062" s="80">
        <v>0</v>
      </c>
      <c r="Z1062" s="80">
        <v>0</v>
      </c>
      <c r="AA1062" s="80">
        <v>0</v>
      </c>
      <c r="AB1062" s="80">
        <v>0</v>
      </c>
      <c r="AC1062" s="80">
        <v>0</v>
      </c>
      <c r="AD1062" s="80">
        <v>0</v>
      </c>
      <c r="AE1062" s="80">
        <v>0</v>
      </c>
      <c r="AF1062" s="80">
        <v>0</v>
      </c>
      <c r="AG1062" s="80">
        <v>0</v>
      </c>
      <c r="AH1062" s="80">
        <v>0</v>
      </c>
      <c r="AI1062" s="80">
        <v>0</v>
      </c>
      <c r="AJ1062" s="80">
        <v>0</v>
      </c>
      <c r="AK1062" s="80">
        <v>0</v>
      </c>
      <c r="AL1062" s="80">
        <v>0</v>
      </c>
      <c r="AM1062" s="80">
        <v>0</v>
      </c>
      <c r="AN1062" s="80">
        <v>0</v>
      </c>
      <c r="AO1062" s="80">
        <v>0</v>
      </c>
      <c r="AP1062" s="80">
        <v>0</v>
      </c>
      <c r="AQ1062" s="80">
        <v>0</v>
      </c>
      <c r="AR1062" s="80">
        <v>0</v>
      </c>
      <c r="AS1062" s="80">
        <v>0</v>
      </c>
      <c r="AT1062" s="80">
        <v>0</v>
      </c>
      <c r="AU1062" s="80">
        <v>0</v>
      </c>
      <c r="AV1062" s="80">
        <v>0</v>
      </c>
      <c r="AW1062" s="80">
        <v>0</v>
      </c>
      <c r="AX1062" s="80">
        <v>0</v>
      </c>
      <c r="AY1062" s="80">
        <v>0</v>
      </c>
      <c r="AZ1062" s="80">
        <v>0</v>
      </c>
      <c r="BA1062" s="80">
        <v>0</v>
      </c>
    </row>
    <row r="1063" spans="1:53">
      <c r="A1063" s="151" t="s">
        <v>1182</v>
      </c>
      <c r="B1063" s="80">
        <v>253.44999999999899</v>
      </c>
      <c r="C1063" s="80">
        <v>253.44999999999899</v>
      </c>
      <c r="D1063" s="80">
        <v>253.45</v>
      </c>
      <c r="E1063" s="80">
        <v>253.45</v>
      </c>
      <c r="F1063" s="80">
        <v>253.45</v>
      </c>
      <c r="G1063" s="80">
        <v>253.44999999999899</v>
      </c>
      <c r="H1063" s="80">
        <v>253.44999999999899</v>
      </c>
      <c r="I1063" s="80">
        <v>253.45</v>
      </c>
      <c r="J1063" s="80">
        <v>253.45</v>
      </c>
      <c r="K1063" s="80">
        <v>253.45</v>
      </c>
      <c r="L1063" s="80">
        <v>253.45</v>
      </c>
      <c r="M1063" s="80">
        <v>253.45</v>
      </c>
      <c r="N1063" s="80">
        <v>3041.4</v>
      </c>
      <c r="O1063" s="80">
        <v>253.45</v>
      </c>
      <c r="P1063" s="80">
        <v>253.44999999999899</v>
      </c>
      <c r="Q1063" s="80">
        <v>253.45</v>
      </c>
      <c r="R1063" s="80">
        <v>253.45</v>
      </c>
      <c r="S1063" s="80">
        <v>253.44999999999899</v>
      </c>
      <c r="T1063" s="80">
        <v>253.45</v>
      </c>
      <c r="U1063" s="80">
        <v>253.44999999999899</v>
      </c>
      <c r="V1063" s="80">
        <v>253.45</v>
      </c>
      <c r="W1063" s="80">
        <v>253.45</v>
      </c>
      <c r="X1063" s="80">
        <v>253.45</v>
      </c>
      <c r="Y1063" s="80">
        <v>253.45</v>
      </c>
      <c r="Z1063" s="80">
        <v>253.45</v>
      </c>
      <c r="AA1063" s="80">
        <v>3041.3999999999901</v>
      </c>
      <c r="AB1063" s="80">
        <v>253.44999999999899</v>
      </c>
      <c r="AC1063" s="80">
        <v>253.45</v>
      </c>
      <c r="AD1063" s="80">
        <v>253.45</v>
      </c>
      <c r="AE1063" s="80">
        <v>253.45</v>
      </c>
      <c r="AF1063" s="80">
        <v>253.45</v>
      </c>
      <c r="AG1063" s="80">
        <v>253.44999999999899</v>
      </c>
      <c r="AH1063" s="80">
        <v>253.45</v>
      </c>
      <c r="AI1063" s="80">
        <v>253.44999999999899</v>
      </c>
      <c r="AJ1063" s="80">
        <v>253.45</v>
      </c>
      <c r="AK1063" s="80">
        <v>253.45</v>
      </c>
      <c r="AL1063" s="80">
        <v>253.45</v>
      </c>
      <c r="AM1063" s="80">
        <v>253.45</v>
      </c>
      <c r="AN1063" s="80">
        <v>3041.4</v>
      </c>
      <c r="AO1063" s="80">
        <v>253.45</v>
      </c>
      <c r="AP1063" s="80">
        <v>253.45</v>
      </c>
      <c r="AQ1063" s="80">
        <v>253.44999999999899</v>
      </c>
      <c r="AR1063" s="80">
        <v>253.44999999999899</v>
      </c>
      <c r="AS1063" s="80">
        <v>253.44999999999899</v>
      </c>
      <c r="AT1063" s="80">
        <v>253.45</v>
      </c>
      <c r="AU1063" s="80">
        <v>253.45</v>
      </c>
      <c r="AV1063" s="80">
        <v>253.45</v>
      </c>
      <c r="AW1063" s="80">
        <v>253.45</v>
      </c>
      <c r="AX1063" s="80">
        <v>253.45</v>
      </c>
      <c r="AY1063" s="80">
        <v>253.44999999999899</v>
      </c>
      <c r="AZ1063" s="80">
        <v>253.45</v>
      </c>
      <c r="BA1063" s="80">
        <v>3041.3999999999901</v>
      </c>
    </row>
    <row r="1064" spans="1:53">
      <c r="A1064" s="151" t="s">
        <v>1183</v>
      </c>
      <c r="B1064" s="80">
        <v>279.72305649613497</v>
      </c>
      <c r="C1064" s="80">
        <v>91.080423611062898</v>
      </c>
      <c r="D1064" s="80">
        <v>86.647771332787499</v>
      </c>
      <c r="E1064" s="80">
        <v>155.155819589104</v>
      </c>
      <c r="F1064" s="80">
        <v>220.62067729657701</v>
      </c>
      <c r="G1064" s="80">
        <v>242.75665275215999</v>
      </c>
      <c r="H1064" s="80">
        <v>244.74573340727301</v>
      </c>
      <c r="I1064" s="80">
        <v>390.074913738997</v>
      </c>
      <c r="J1064" s="80">
        <v>227.943581428014</v>
      </c>
      <c r="K1064" s="80">
        <v>175.84121758990099</v>
      </c>
      <c r="L1064" s="80">
        <v>62.406500527503802</v>
      </c>
      <c r="M1064" s="80">
        <v>133.566043637034</v>
      </c>
      <c r="N1064" s="80">
        <v>2310.56239140655</v>
      </c>
      <c r="O1064" s="80">
        <v>255.66379797091301</v>
      </c>
      <c r="P1064" s="80">
        <v>68.485078244303395</v>
      </c>
      <c r="Q1064" s="80">
        <v>21.7986769043724</v>
      </c>
      <c r="R1064" s="80">
        <v>122.527150126197</v>
      </c>
      <c r="S1064" s="80">
        <v>193.458885673411</v>
      </c>
      <c r="T1064" s="80">
        <v>207.923278455645</v>
      </c>
      <c r="U1064" s="80">
        <v>211.81946985120101</v>
      </c>
      <c r="V1064" s="80">
        <v>304.35540928847399</v>
      </c>
      <c r="W1064" s="80">
        <v>195.64962108816101</v>
      </c>
      <c r="X1064" s="80">
        <v>158.96474539249201</v>
      </c>
      <c r="Y1064" s="80">
        <v>-5.5325920992527502</v>
      </c>
      <c r="Z1064" s="80">
        <v>111.203032885561</v>
      </c>
      <c r="AA1064" s="80">
        <v>1846.31655378148</v>
      </c>
      <c r="AB1064" s="80">
        <v>231.72331607029699</v>
      </c>
      <c r="AC1064" s="80">
        <v>10.5401388454206</v>
      </c>
      <c r="AD1064" s="80">
        <v>-85.852526963825298</v>
      </c>
      <c r="AE1064" s="80">
        <v>39.890439547146599</v>
      </c>
      <c r="AF1064" s="80">
        <v>154.77605671576799</v>
      </c>
      <c r="AG1064" s="80">
        <v>181.139226591289</v>
      </c>
      <c r="AH1064" s="80">
        <v>186.98182136006201</v>
      </c>
      <c r="AI1064" s="80">
        <v>278.78903633309801</v>
      </c>
      <c r="AJ1064" s="80">
        <v>159.43529595819999</v>
      </c>
      <c r="AK1064" s="80">
        <v>110.500200170906</v>
      </c>
      <c r="AL1064" s="80">
        <v>-99.702018660905694</v>
      </c>
      <c r="AM1064" s="80">
        <v>74.079013857037097</v>
      </c>
      <c r="AN1064" s="80">
        <v>1242.29999982449</v>
      </c>
      <c r="AO1064" s="80">
        <v>205.91253227294101</v>
      </c>
      <c r="AP1064" s="80">
        <v>-34.245089390562697</v>
      </c>
      <c r="AQ1064" s="80">
        <v>-167.58873246010799</v>
      </c>
      <c r="AR1064" s="80">
        <v>-41.668080934318702</v>
      </c>
      <c r="AS1064" s="80">
        <v>122.28335598368901</v>
      </c>
      <c r="AT1064" s="80">
        <v>155.88641165955201</v>
      </c>
      <c r="AU1064" s="80">
        <v>165.75781884446101</v>
      </c>
      <c r="AV1064" s="80">
        <v>262.81293380258501</v>
      </c>
      <c r="AW1064" s="80">
        <v>134.232466701036</v>
      </c>
      <c r="AX1064" s="80">
        <v>73.820423279383405</v>
      </c>
      <c r="AY1064" s="80">
        <v>-266.78295568712099</v>
      </c>
      <c r="AZ1064" s="80">
        <v>39.351186924182301</v>
      </c>
      <c r="BA1064" s="80">
        <v>649.77227099572201</v>
      </c>
    </row>
    <row r="1065" spans="1:53">
      <c r="A1065" s="151" t="s">
        <v>1184</v>
      </c>
    </row>
    <row r="1066" spans="1:53">
      <c r="A1066" s="151" t="s">
        <v>1185</v>
      </c>
    </row>
    <row r="1067" spans="1:53">
      <c r="A1067" s="151" t="s">
        <v>1186</v>
      </c>
      <c r="B1067" s="80">
        <v>0</v>
      </c>
      <c r="C1067" s="80">
        <v>0</v>
      </c>
      <c r="D1067" s="80">
        <v>0</v>
      </c>
      <c r="E1067" s="80">
        <v>0</v>
      </c>
      <c r="F1067" s="80">
        <v>0</v>
      </c>
      <c r="G1067" s="80">
        <v>0</v>
      </c>
      <c r="H1067" s="80">
        <v>0</v>
      </c>
      <c r="I1067" s="80">
        <v>0</v>
      </c>
      <c r="J1067" s="80">
        <v>0</v>
      </c>
      <c r="K1067" s="80">
        <v>0</v>
      </c>
      <c r="L1067" s="80">
        <v>0</v>
      </c>
      <c r="M1067" s="80">
        <v>0</v>
      </c>
      <c r="N1067" s="80">
        <v>0</v>
      </c>
      <c r="O1067" s="80">
        <v>0</v>
      </c>
      <c r="P1067" s="80">
        <v>0</v>
      </c>
      <c r="Q1067" s="80">
        <v>0</v>
      </c>
      <c r="R1067" s="80">
        <v>0</v>
      </c>
      <c r="S1067" s="80">
        <v>0</v>
      </c>
      <c r="T1067" s="80">
        <v>0</v>
      </c>
      <c r="U1067" s="80">
        <v>0</v>
      </c>
      <c r="V1067" s="80">
        <v>0</v>
      </c>
      <c r="W1067" s="80">
        <v>0</v>
      </c>
      <c r="X1067" s="80">
        <v>0</v>
      </c>
      <c r="Y1067" s="80">
        <v>0</v>
      </c>
      <c r="Z1067" s="80">
        <v>0</v>
      </c>
      <c r="AA1067" s="80">
        <v>0</v>
      </c>
      <c r="AB1067" s="80">
        <v>0</v>
      </c>
      <c r="AC1067" s="80">
        <v>0</v>
      </c>
      <c r="AD1067" s="80">
        <v>0</v>
      </c>
      <c r="AE1067" s="80">
        <v>0</v>
      </c>
      <c r="AF1067" s="80">
        <v>0</v>
      </c>
      <c r="AG1067" s="80">
        <v>0</v>
      </c>
      <c r="AH1067" s="80">
        <v>0</v>
      </c>
      <c r="AI1067" s="80">
        <v>0</v>
      </c>
      <c r="AJ1067" s="80">
        <v>0</v>
      </c>
      <c r="AK1067" s="80">
        <v>0</v>
      </c>
      <c r="AL1067" s="80">
        <v>0</v>
      </c>
      <c r="AM1067" s="80">
        <v>0</v>
      </c>
      <c r="AN1067" s="80">
        <v>0</v>
      </c>
      <c r="AO1067" s="80">
        <v>0</v>
      </c>
      <c r="AP1067" s="80">
        <v>0</v>
      </c>
      <c r="AQ1067" s="80">
        <v>0</v>
      </c>
      <c r="AR1067" s="80">
        <v>0</v>
      </c>
      <c r="AS1067" s="80">
        <v>0</v>
      </c>
      <c r="AT1067" s="80">
        <v>0</v>
      </c>
      <c r="AU1067" s="80">
        <v>0</v>
      </c>
      <c r="AV1067" s="80">
        <v>0</v>
      </c>
      <c r="AW1067" s="80">
        <v>0</v>
      </c>
      <c r="AX1067" s="80">
        <v>0</v>
      </c>
      <c r="AY1067" s="80">
        <v>0</v>
      </c>
      <c r="AZ1067" s="80">
        <v>0</v>
      </c>
      <c r="BA1067" s="80">
        <v>0</v>
      </c>
    </row>
    <row r="1068" spans="1:53">
      <c r="A1068" s="151" t="s">
        <v>1187</v>
      </c>
      <c r="B1068" s="80">
        <v>0</v>
      </c>
      <c r="C1068" s="80">
        <v>0</v>
      </c>
      <c r="D1068" s="80">
        <v>0</v>
      </c>
      <c r="E1068" s="80">
        <v>0</v>
      </c>
      <c r="F1068" s="80">
        <v>0</v>
      </c>
      <c r="G1068" s="80">
        <v>0</v>
      </c>
      <c r="H1068" s="80">
        <v>0</v>
      </c>
      <c r="I1068" s="80">
        <v>0</v>
      </c>
      <c r="J1068" s="80">
        <v>0</v>
      </c>
      <c r="K1068" s="80">
        <v>0</v>
      </c>
      <c r="L1068" s="80">
        <v>0</v>
      </c>
      <c r="M1068" s="80">
        <v>0</v>
      </c>
      <c r="N1068" s="80">
        <v>0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80">
        <v>0</v>
      </c>
      <c r="W1068" s="80">
        <v>0</v>
      </c>
      <c r="X1068" s="80">
        <v>0</v>
      </c>
      <c r="Y1068" s="80">
        <v>0</v>
      </c>
      <c r="Z1068" s="80">
        <v>0</v>
      </c>
      <c r="AA1068" s="80">
        <v>0</v>
      </c>
      <c r="AB1068" s="80">
        <v>0</v>
      </c>
      <c r="AC1068" s="80">
        <v>0</v>
      </c>
      <c r="AD1068" s="80">
        <v>0</v>
      </c>
      <c r="AE1068" s="80">
        <v>0</v>
      </c>
      <c r="AF1068" s="80">
        <v>0</v>
      </c>
      <c r="AG1068" s="80">
        <v>0</v>
      </c>
      <c r="AH1068" s="80">
        <v>0</v>
      </c>
      <c r="AI1068" s="80">
        <v>0</v>
      </c>
      <c r="AJ1068" s="80">
        <v>0</v>
      </c>
      <c r="AK1068" s="80">
        <v>0</v>
      </c>
      <c r="AL1068" s="80">
        <v>0</v>
      </c>
      <c r="AM1068" s="80">
        <v>0</v>
      </c>
      <c r="AN1068" s="80">
        <v>0</v>
      </c>
      <c r="AO1068" s="80">
        <v>0</v>
      </c>
      <c r="AP1068" s="80">
        <v>0</v>
      </c>
      <c r="AQ1068" s="80">
        <v>0</v>
      </c>
      <c r="AR1068" s="80">
        <v>0</v>
      </c>
      <c r="AS1068" s="80">
        <v>0</v>
      </c>
      <c r="AT1068" s="80">
        <v>0</v>
      </c>
      <c r="AU1068" s="80">
        <v>0</v>
      </c>
      <c r="AV1068" s="80">
        <v>0</v>
      </c>
      <c r="AW1068" s="80">
        <v>0</v>
      </c>
      <c r="AX1068" s="80">
        <v>0</v>
      </c>
      <c r="AY1068" s="80">
        <v>0</v>
      </c>
      <c r="AZ1068" s="80">
        <v>0</v>
      </c>
      <c r="BA1068" s="80">
        <v>0</v>
      </c>
    </row>
    <row r="1069" spans="1:53">
      <c r="A1069" s="151" t="s">
        <v>1188</v>
      </c>
      <c r="B1069" s="80">
        <v>0</v>
      </c>
      <c r="C1069" s="80">
        <v>0</v>
      </c>
      <c r="D1069" s="80">
        <v>0</v>
      </c>
      <c r="E1069" s="80">
        <v>0</v>
      </c>
      <c r="F1069" s="80">
        <v>0</v>
      </c>
      <c r="G1069" s="80">
        <v>0</v>
      </c>
      <c r="H1069" s="80">
        <v>0</v>
      </c>
      <c r="I1069" s="80">
        <v>0</v>
      </c>
      <c r="J1069" s="80">
        <v>0</v>
      </c>
      <c r="K1069" s="80">
        <v>0</v>
      </c>
      <c r="L1069" s="80">
        <v>0</v>
      </c>
      <c r="M1069" s="80">
        <v>0</v>
      </c>
      <c r="N1069" s="80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80">
        <v>0</v>
      </c>
      <c r="W1069" s="80">
        <v>0</v>
      </c>
      <c r="X1069" s="80">
        <v>0</v>
      </c>
      <c r="Y1069" s="80">
        <v>0</v>
      </c>
      <c r="Z1069" s="80">
        <v>0</v>
      </c>
      <c r="AA1069" s="80">
        <v>0</v>
      </c>
      <c r="AB1069" s="80">
        <v>0</v>
      </c>
      <c r="AC1069" s="80">
        <v>0</v>
      </c>
      <c r="AD1069" s="80">
        <v>0</v>
      </c>
      <c r="AE1069" s="80">
        <v>0</v>
      </c>
      <c r="AF1069" s="80">
        <v>0</v>
      </c>
      <c r="AG1069" s="80">
        <v>0</v>
      </c>
      <c r="AH1069" s="80">
        <v>0</v>
      </c>
      <c r="AI1069" s="80">
        <v>0</v>
      </c>
      <c r="AJ1069" s="80">
        <v>0</v>
      </c>
      <c r="AK1069" s="80">
        <v>0</v>
      </c>
      <c r="AL1069" s="80">
        <v>0</v>
      </c>
      <c r="AM1069" s="80">
        <v>0</v>
      </c>
      <c r="AN1069" s="80">
        <v>0</v>
      </c>
      <c r="AO1069" s="80">
        <v>0</v>
      </c>
      <c r="AP1069" s="80">
        <v>0</v>
      </c>
      <c r="AQ1069" s="80">
        <v>0</v>
      </c>
      <c r="AR1069" s="80">
        <v>0</v>
      </c>
      <c r="AS1069" s="80">
        <v>0</v>
      </c>
      <c r="AT1069" s="80">
        <v>0</v>
      </c>
      <c r="AU1069" s="80">
        <v>0</v>
      </c>
      <c r="AV1069" s="80">
        <v>0</v>
      </c>
      <c r="AW1069" s="80">
        <v>0</v>
      </c>
      <c r="AX1069" s="80">
        <v>0</v>
      </c>
      <c r="AY1069" s="80">
        <v>0</v>
      </c>
      <c r="AZ1069" s="80">
        <v>0</v>
      </c>
      <c r="BA1069" s="80">
        <v>0</v>
      </c>
    </row>
    <row r="1070" spans="1:53">
      <c r="A1070" s="151" t="s">
        <v>1189</v>
      </c>
      <c r="B1070" s="80">
        <v>0</v>
      </c>
      <c r="C1070" s="80">
        <v>0</v>
      </c>
      <c r="D1070" s="80">
        <v>0</v>
      </c>
      <c r="E1070" s="80">
        <v>0</v>
      </c>
      <c r="F1070" s="80">
        <v>0</v>
      </c>
      <c r="G1070" s="80">
        <v>0</v>
      </c>
      <c r="H1070" s="80">
        <v>0</v>
      </c>
      <c r="I1070" s="80">
        <v>0</v>
      </c>
      <c r="J1070" s="80">
        <v>0</v>
      </c>
      <c r="K1070" s="80">
        <v>0</v>
      </c>
      <c r="L1070" s="80">
        <v>0</v>
      </c>
      <c r="M1070" s="80">
        <v>0</v>
      </c>
      <c r="N1070" s="80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80">
        <v>0</v>
      </c>
      <c r="W1070" s="80">
        <v>0</v>
      </c>
      <c r="X1070" s="80">
        <v>0</v>
      </c>
      <c r="Y1070" s="80">
        <v>0</v>
      </c>
      <c r="Z1070" s="80">
        <v>0</v>
      </c>
      <c r="AA1070" s="80">
        <v>0</v>
      </c>
      <c r="AB1070" s="80">
        <v>0</v>
      </c>
      <c r="AC1070" s="80">
        <v>0</v>
      </c>
      <c r="AD1070" s="80">
        <v>0</v>
      </c>
      <c r="AE1070" s="80">
        <v>0</v>
      </c>
      <c r="AF1070" s="80">
        <v>0</v>
      </c>
      <c r="AG1070" s="80">
        <v>0</v>
      </c>
      <c r="AH1070" s="80">
        <v>0</v>
      </c>
      <c r="AI1070" s="80">
        <v>0</v>
      </c>
      <c r="AJ1070" s="80">
        <v>0</v>
      </c>
      <c r="AK1070" s="80">
        <v>0</v>
      </c>
      <c r="AL1070" s="80">
        <v>0</v>
      </c>
      <c r="AM1070" s="80">
        <v>0</v>
      </c>
      <c r="AN1070" s="80">
        <v>0</v>
      </c>
      <c r="AO1070" s="80">
        <v>0</v>
      </c>
      <c r="AP1070" s="80">
        <v>0</v>
      </c>
      <c r="AQ1070" s="80">
        <v>0</v>
      </c>
      <c r="AR1070" s="80">
        <v>0</v>
      </c>
      <c r="AS1070" s="80">
        <v>0</v>
      </c>
      <c r="AT1070" s="80">
        <v>0</v>
      </c>
      <c r="AU1070" s="80">
        <v>0</v>
      </c>
      <c r="AV1070" s="80">
        <v>0</v>
      </c>
      <c r="AW1070" s="80">
        <v>0</v>
      </c>
      <c r="AX1070" s="80">
        <v>0</v>
      </c>
      <c r="AY1070" s="80">
        <v>0</v>
      </c>
      <c r="AZ1070" s="80">
        <v>0</v>
      </c>
      <c r="BA1070" s="80">
        <v>0</v>
      </c>
    </row>
    <row r="1071" spans="1:53">
      <c r="A1071" s="151" t="s">
        <v>1190</v>
      </c>
      <c r="B1071" s="80">
        <v>0</v>
      </c>
      <c r="C1071" s="80">
        <v>0</v>
      </c>
      <c r="D1071" s="80">
        <v>0</v>
      </c>
      <c r="E1071" s="80">
        <v>0</v>
      </c>
      <c r="F1071" s="80">
        <v>0</v>
      </c>
      <c r="G1071" s="80">
        <v>0</v>
      </c>
      <c r="H1071" s="80">
        <v>0</v>
      </c>
      <c r="I1071" s="80">
        <v>0</v>
      </c>
      <c r="J1071" s="80">
        <v>0</v>
      </c>
      <c r="K1071" s="80">
        <v>0</v>
      </c>
      <c r="L1071" s="80">
        <v>0</v>
      </c>
      <c r="M1071" s="80">
        <v>0</v>
      </c>
      <c r="N1071" s="80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80">
        <v>0</v>
      </c>
      <c r="W1071" s="80">
        <v>0</v>
      </c>
      <c r="X1071" s="80">
        <v>0</v>
      </c>
      <c r="Y1071" s="80">
        <v>0</v>
      </c>
      <c r="Z1071" s="80">
        <v>0</v>
      </c>
      <c r="AA1071" s="80">
        <v>0</v>
      </c>
      <c r="AB1071" s="80">
        <v>0</v>
      </c>
      <c r="AC1071" s="80">
        <v>0</v>
      </c>
      <c r="AD1071" s="80">
        <v>0</v>
      </c>
      <c r="AE1071" s="80">
        <v>0</v>
      </c>
      <c r="AF1071" s="80">
        <v>0</v>
      </c>
      <c r="AG1071" s="80">
        <v>0</v>
      </c>
      <c r="AH1071" s="80">
        <v>0</v>
      </c>
      <c r="AI1071" s="80">
        <v>0</v>
      </c>
      <c r="AJ1071" s="80">
        <v>0</v>
      </c>
      <c r="AK1071" s="80">
        <v>0</v>
      </c>
      <c r="AL1071" s="80">
        <v>0</v>
      </c>
      <c r="AM1071" s="80">
        <v>0</v>
      </c>
      <c r="AN1071" s="80">
        <v>0</v>
      </c>
      <c r="AO1071" s="80">
        <v>0</v>
      </c>
      <c r="AP1071" s="80">
        <v>0</v>
      </c>
      <c r="AQ1071" s="80">
        <v>0</v>
      </c>
      <c r="AR1071" s="80">
        <v>0</v>
      </c>
      <c r="AS1071" s="80">
        <v>0</v>
      </c>
      <c r="AT1071" s="80">
        <v>0</v>
      </c>
      <c r="AU1071" s="80">
        <v>0</v>
      </c>
      <c r="AV1071" s="80">
        <v>0</v>
      </c>
      <c r="AW1071" s="80">
        <v>0</v>
      </c>
      <c r="AX1071" s="80">
        <v>0</v>
      </c>
      <c r="AY1071" s="80">
        <v>0</v>
      </c>
      <c r="AZ1071" s="80">
        <v>0</v>
      </c>
      <c r="BA1071" s="80">
        <v>0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7E900-B85D-4036-AAA7-DF4A5B971834}">
  <sheetPr>
    <tabColor rgb="FF002060"/>
  </sheetPr>
  <dimension ref="A1"/>
  <sheetViews>
    <sheetView tabSelected="1" workbookViewId="0">
      <selection activeCell="F24" sqref="F24"/>
    </sheetView>
  </sheetViews>
  <sheetFormatPr defaultRowHeight="13.2"/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BA36B-8826-4D55-A670-39126B7F0975}">
  <dimension ref="A1:C1051"/>
  <sheetViews>
    <sheetView tabSelected="1" workbookViewId="0">
      <selection activeCell="F24" sqref="F24"/>
    </sheetView>
  </sheetViews>
  <sheetFormatPr defaultRowHeight="13.2"/>
  <cols>
    <col min="1" max="1" width="57.109375" customWidth="1"/>
    <col min="2" max="2" width="55.77734375" bestFit="1" customWidth="1"/>
    <col min="3" max="3" width="17.109375" bestFit="1" customWidth="1"/>
  </cols>
  <sheetData>
    <row r="1" spans="1:2" ht="23.4">
      <c r="B1" s="120" t="s">
        <v>1192</v>
      </c>
    </row>
    <row r="3" spans="1:2" ht="13.8">
      <c r="B3" s="130" t="s">
        <v>1193</v>
      </c>
    </row>
    <row r="4" spans="1:2" ht="13.8">
      <c r="B4" s="130" t="s">
        <v>1194</v>
      </c>
    </row>
    <row r="5" spans="1:2" ht="14.4" thickBot="1">
      <c r="A5" s="111"/>
      <c r="B5" s="131" t="s">
        <v>1195</v>
      </c>
    </row>
    <row r="6" spans="1:2" ht="13.8" thickTop="1"/>
    <row r="7" spans="1:2" ht="15">
      <c r="A7" t="s">
        <v>1196</v>
      </c>
      <c r="B7" s="115" t="s">
        <v>1197</v>
      </c>
    </row>
    <row r="8" spans="1:2" ht="15">
      <c r="A8" t="s">
        <v>1196</v>
      </c>
      <c r="B8" s="116" t="s">
        <v>1198</v>
      </c>
    </row>
    <row r="9" spans="1:2" ht="15">
      <c r="A9" t="s">
        <v>1196</v>
      </c>
      <c r="B9" s="115" t="s">
        <v>1195</v>
      </c>
    </row>
    <row r="10" spans="1:2" ht="14.4">
      <c r="A10" s="112" t="s">
        <v>1199</v>
      </c>
      <c r="B10" s="114"/>
    </row>
    <row r="11" spans="1:2">
      <c r="A11" s="113" t="s">
        <v>1200</v>
      </c>
      <c r="B11" s="117">
        <v>21912826166.709999</v>
      </c>
    </row>
    <row r="12" spans="1:2">
      <c r="A12" s="113" t="s">
        <v>1201</v>
      </c>
      <c r="B12" s="117">
        <v>17585866.48</v>
      </c>
    </row>
    <row r="13" spans="1:2">
      <c r="A13" s="113" t="s">
        <v>1202</v>
      </c>
      <c r="B13" s="117">
        <v>0</v>
      </c>
    </row>
    <row r="14" spans="1:2">
      <c r="A14" s="113" t="s">
        <v>1203</v>
      </c>
      <c r="B14" s="117">
        <v>43251754.109999999</v>
      </c>
    </row>
    <row r="15" spans="1:2">
      <c r="A15" s="113" t="s">
        <v>1204</v>
      </c>
      <c r="B15" s="117">
        <v>-2489592.16</v>
      </c>
    </row>
    <row r="16" spans="1:2">
      <c r="A16" s="113" t="s">
        <v>1205</v>
      </c>
      <c r="B16" s="117">
        <v>21971174195.139999</v>
      </c>
    </row>
    <row r="17" spans="1:2">
      <c r="A17" s="113" t="s">
        <v>1206</v>
      </c>
      <c r="B17" s="117">
        <v>20325435.300000001</v>
      </c>
    </row>
    <row r="18" spans="1:2">
      <c r="A18" s="113" t="s">
        <v>1207</v>
      </c>
      <c r="B18" s="117">
        <v>20325435.300000001</v>
      </c>
    </row>
    <row r="19" spans="1:2">
      <c r="A19" s="113" t="s">
        <v>1208</v>
      </c>
      <c r="B19" s="117">
        <v>2531240</v>
      </c>
    </row>
    <row r="20" spans="1:2">
      <c r="A20" s="113" t="s">
        <v>1209</v>
      </c>
      <c r="B20" s="117">
        <v>2531240</v>
      </c>
    </row>
    <row r="21" spans="1:2">
      <c r="A21" s="113" t="s">
        <v>1210</v>
      </c>
      <c r="B21" s="117">
        <v>235782330.40000001</v>
      </c>
    </row>
    <row r="22" spans="1:2">
      <c r="A22" s="113" t="s">
        <v>1211</v>
      </c>
      <c r="B22" s="117">
        <v>513998404.88999999</v>
      </c>
    </row>
    <row r="23" spans="1:2">
      <c r="A23" s="113" t="s">
        <v>1212</v>
      </c>
      <c r="B23" s="117">
        <v>-172563127.54999998</v>
      </c>
    </row>
    <row r="24" spans="1:2">
      <c r="A24" s="113" t="s">
        <v>1213</v>
      </c>
      <c r="B24" s="117">
        <v>-214967396.29999998</v>
      </c>
    </row>
    <row r="25" spans="1:2">
      <c r="A25" s="113" t="s">
        <v>1214</v>
      </c>
      <c r="B25" s="117">
        <v>362250211.44</v>
      </c>
    </row>
    <row r="26" spans="1:2">
      <c r="A26" s="113" t="s">
        <v>1215</v>
      </c>
      <c r="B26" s="117">
        <v>109149.2</v>
      </c>
    </row>
    <row r="27" spans="1:2">
      <c r="A27" s="113" t="s">
        <v>1216</v>
      </c>
      <c r="B27" s="117">
        <v>62077889.68</v>
      </c>
    </row>
    <row r="28" spans="1:2">
      <c r="A28" s="113" t="s">
        <v>1217</v>
      </c>
      <c r="B28" s="117">
        <v>62187038.880000003</v>
      </c>
    </row>
    <row r="29" spans="1:2">
      <c r="A29" s="113" t="s">
        <v>1218</v>
      </c>
      <c r="B29" s="117">
        <v>3868311021.0499997</v>
      </c>
    </row>
    <row r="30" spans="1:2">
      <c r="A30" s="113" t="s">
        <v>1219</v>
      </c>
      <c r="B30" s="117">
        <v>0</v>
      </c>
    </row>
    <row r="31" spans="1:2">
      <c r="A31" s="113" t="s">
        <v>1220</v>
      </c>
      <c r="B31" s="117">
        <v>3868311021.0499997</v>
      </c>
    </row>
    <row r="32" spans="1:2">
      <c r="A32" s="113" t="s">
        <v>1221</v>
      </c>
      <c r="B32" s="117">
        <v>4315604946.6700001</v>
      </c>
    </row>
    <row r="33" spans="1:2">
      <c r="A33" s="113" t="s">
        <v>1222</v>
      </c>
      <c r="B33" s="117">
        <v>26286779141.810001</v>
      </c>
    </row>
    <row r="34" spans="1:2">
      <c r="A34" s="113" t="s">
        <v>1223</v>
      </c>
      <c r="B34" s="117">
        <v>2240291834.4299998</v>
      </c>
    </row>
    <row r="35" spans="1:2">
      <c r="A35" s="113" t="s">
        <v>1224</v>
      </c>
      <c r="B35" s="117">
        <v>38670863.030000001</v>
      </c>
    </row>
    <row r="36" spans="1:2">
      <c r="A36" s="113" t="s">
        <v>1225</v>
      </c>
      <c r="B36" s="117">
        <v>2278962697.46</v>
      </c>
    </row>
    <row r="37" spans="1:2">
      <c r="A37" s="113" t="s">
        <v>1226</v>
      </c>
      <c r="B37" s="117">
        <v>28565741839.27</v>
      </c>
    </row>
    <row r="38" spans="1:2">
      <c r="A38" s="113" t="s">
        <v>1227</v>
      </c>
      <c r="B38" s="117">
        <v>-236359383.66999999</v>
      </c>
    </row>
    <row r="39" spans="1:2">
      <c r="A39" s="113" t="s">
        <v>1228</v>
      </c>
      <c r="B39" s="117">
        <v>-8131951.1900000004</v>
      </c>
    </row>
    <row r="40" spans="1:2">
      <c r="A40" s="113" t="s">
        <v>1229</v>
      </c>
      <c r="B40" s="117">
        <v>-244491334.86000001</v>
      </c>
    </row>
    <row r="41" spans="1:2">
      <c r="A41" s="113" t="s">
        <v>1230</v>
      </c>
      <c r="B41" s="117">
        <v>-139968218.41</v>
      </c>
    </row>
    <row r="42" spans="1:2">
      <c r="A42" s="113" t="s">
        <v>1231</v>
      </c>
      <c r="B42" s="117">
        <v>-139968218.41</v>
      </c>
    </row>
    <row r="43" spans="1:2">
      <c r="A43" s="113" t="s">
        <v>1232</v>
      </c>
      <c r="B43" s="117">
        <v>-6463011398.8599997</v>
      </c>
    </row>
    <row r="44" spans="1:2">
      <c r="A44" s="113" t="s">
        <v>1233</v>
      </c>
      <c r="B44" s="117">
        <v>637977</v>
      </c>
    </row>
    <row r="45" spans="1:2">
      <c r="A45" s="113" t="s">
        <v>1234</v>
      </c>
      <c r="B45" s="117">
        <v>290856586.5</v>
      </c>
    </row>
    <row r="46" spans="1:2">
      <c r="A46" s="113" t="s">
        <v>1235</v>
      </c>
      <c r="B46" s="117">
        <v>1682762</v>
      </c>
    </row>
    <row r="47" spans="1:2">
      <c r="A47" s="113" t="s">
        <v>1236</v>
      </c>
      <c r="B47" s="117">
        <v>19250796.239999998</v>
      </c>
    </row>
    <row r="48" spans="1:2">
      <c r="A48" s="113" t="s">
        <v>1237</v>
      </c>
      <c r="B48" s="117">
        <v>23354011</v>
      </c>
    </row>
    <row r="49" spans="1:2">
      <c r="A49" s="113" t="s">
        <v>1238</v>
      </c>
      <c r="B49" s="117">
        <v>406957.10000000003</v>
      </c>
    </row>
    <row r="50" spans="1:2">
      <c r="A50" s="113" t="s">
        <v>1239</v>
      </c>
      <c r="B50" s="117">
        <v>-8357324.3099999996</v>
      </c>
    </row>
    <row r="51" spans="1:2">
      <c r="A51" s="113" t="s">
        <v>1240</v>
      </c>
      <c r="B51" s="117">
        <v>182588755.76000002</v>
      </c>
    </row>
    <row r="52" spans="1:2">
      <c r="A52" s="113" t="s">
        <v>1241</v>
      </c>
      <c r="B52" s="117">
        <v>0</v>
      </c>
    </row>
    <row r="53" spans="1:2">
      <c r="A53" s="113" t="s">
        <v>1242</v>
      </c>
      <c r="B53" s="117">
        <v>0</v>
      </c>
    </row>
    <row r="54" spans="1:2">
      <c r="A54" s="113" t="s">
        <v>1243</v>
      </c>
      <c r="B54" s="117">
        <v>0</v>
      </c>
    </row>
    <row r="55" spans="1:2">
      <c r="A55" s="113" t="s">
        <v>1244</v>
      </c>
      <c r="B55" s="117">
        <v>0</v>
      </c>
    </row>
    <row r="56" spans="1:2">
      <c r="A56" s="113" t="s">
        <v>1245</v>
      </c>
      <c r="B56" s="117">
        <v>0</v>
      </c>
    </row>
    <row r="57" spans="1:2">
      <c r="A57" s="113" t="s">
        <v>1246</v>
      </c>
      <c r="B57" s="117">
        <v>-5994936.0200000005</v>
      </c>
    </row>
    <row r="58" spans="1:2">
      <c r="A58" s="113" t="s">
        <v>1247</v>
      </c>
      <c r="B58" s="117">
        <v>-499420279.53000003</v>
      </c>
    </row>
    <row r="59" spans="1:2">
      <c r="A59" s="113" t="s">
        <v>1248</v>
      </c>
      <c r="B59" s="117">
        <v>-115755.55</v>
      </c>
    </row>
    <row r="60" spans="1:2">
      <c r="A60" s="113" t="s">
        <v>1249</v>
      </c>
      <c r="B60" s="117">
        <v>-2531240</v>
      </c>
    </row>
    <row r="61" spans="1:2">
      <c r="A61" s="113" t="s">
        <v>1250</v>
      </c>
      <c r="B61" s="117">
        <v>-6497860755.71</v>
      </c>
    </row>
    <row r="62" spans="1:2">
      <c r="A62" s="113" t="s">
        <v>1251</v>
      </c>
      <c r="B62" s="117">
        <v>-6882320308.9800005</v>
      </c>
    </row>
    <row r="63" spans="1:2">
      <c r="A63" s="113" t="s">
        <v>1252</v>
      </c>
      <c r="B63" s="117">
        <v>21683421530.290001</v>
      </c>
    </row>
    <row r="64" spans="1:2">
      <c r="A64" s="112" t="s">
        <v>1253</v>
      </c>
      <c r="B64" s="118">
        <v>21683421530.290001</v>
      </c>
    </row>
    <row r="65" spans="1:2">
      <c r="A65" s="113" t="s">
        <v>1254</v>
      </c>
      <c r="B65" s="117">
        <v>90314771.469999999</v>
      </c>
    </row>
    <row r="66" spans="1:2">
      <c r="A66" s="113" t="s">
        <v>1255</v>
      </c>
      <c r="B66" s="117">
        <v>720681.17999999993</v>
      </c>
    </row>
    <row r="67" spans="1:2">
      <c r="A67" s="113" t="s">
        <v>1256</v>
      </c>
      <c r="B67" s="117">
        <v>14780.2</v>
      </c>
    </row>
    <row r="68" spans="1:2">
      <c r="A68" s="113" t="s">
        <v>1257</v>
      </c>
      <c r="B68" s="117">
        <v>91050232.849999994</v>
      </c>
    </row>
    <row r="69" spans="1:2">
      <c r="A69" s="113" t="s">
        <v>1258</v>
      </c>
      <c r="B69" s="117">
        <v>-10852655.620000001</v>
      </c>
    </row>
    <row r="70" spans="1:2">
      <c r="A70" s="113" t="s">
        <v>1259</v>
      </c>
      <c r="B70" s="117">
        <v>-10852655.620000001</v>
      </c>
    </row>
    <row r="71" spans="1:2">
      <c r="A71" s="113" t="s">
        <v>1260</v>
      </c>
      <c r="B71" s="117">
        <v>80197577.230000004</v>
      </c>
    </row>
    <row r="72" spans="1:2">
      <c r="A72" s="113" t="s">
        <v>1261</v>
      </c>
      <c r="B72" s="117">
        <v>6918321.9100000001</v>
      </c>
    </row>
    <row r="73" spans="1:2">
      <c r="A73" s="113" t="s">
        <v>1262</v>
      </c>
      <c r="B73" s="117">
        <v>-149082</v>
      </c>
    </row>
    <row r="74" spans="1:2">
      <c r="A74" s="113" t="s">
        <v>1263</v>
      </c>
      <c r="B74" s="117">
        <v>0</v>
      </c>
    </row>
    <row r="75" spans="1:2">
      <c r="A75" s="113" t="s">
        <v>1264</v>
      </c>
      <c r="B75" s="117">
        <v>0</v>
      </c>
    </row>
    <row r="76" spans="1:2">
      <c r="A76" s="113" t="s">
        <v>1265</v>
      </c>
      <c r="B76" s="117">
        <v>6769239.9100000001</v>
      </c>
    </row>
    <row r="77" spans="1:2">
      <c r="A77" s="113" t="s">
        <v>1266</v>
      </c>
      <c r="B77" s="117">
        <v>777878.94</v>
      </c>
    </row>
    <row r="78" spans="1:2">
      <c r="A78" s="113" t="s">
        <v>1267</v>
      </c>
      <c r="B78" s="117">
        <v>777878.94000000006</v>
      </c>
    </row>
    <row r="79" spans="1:2">
      <c r="A79" s="113" t="s">
        <v>1268</v>
      </c>
      <c r="B79" s="117">
        <v>43912846.530000001</v>
      </c>
    </row>
    <row r="80" spans="1:2">
      <c r="A80" s="113" t="s">
        <v>1269</v>
      </c>
      <c r="B80" s="117">
        <v>101220207.25999999</v>
      </c>
    </row>
    <row r="81" spans="1:2">
      <c r="A81" s="113" t="s">
        <v>1270</v>
      </c>
      <c r="B81" s="117">
        <v>20032529.68</v>
      </c>
    </row>
    <row r="82" spans="1:2">
      <c r="A82" s="113" t="s">
        <v>1271</v>
      </c>
      <c r="B82" s="117">
        <v>-2261813.4700000002</v>
      </c>
    </row>
    <row r="83" spans="1:2">
      <c r="A83" s="113" t="s">
        <v>1272</v>
      </c>
      <c r="B83" s="117">
        <v>0</v>
      </c>
    </row>
    <row r="84" spans="1:2">
      <c r="A84" s="113" t="s">
        <v>1273</v>
      </c>
      <c r="B84" s="117">
        <v>-11042017.949999999</v>
      </c>
    </row>
    <row r="85" spans="1:2">
      <c r="A85" s="113" t="s">
        <v>1274</v>
      </c>
      <c r="B85" s="117">
        <v>218654869.60999998</v>
      </c>
    </row>
    <row r="86" spans="1:2">
      <c r="A86" s="113" t="s">
        <v>1275</v>
      </c>
      <c r="B86" s="117">
        <v>55806432.350000001</v>
      </c>
    </row>
    <row r="87" spans="1:2">
      <c r="A87" s="113" t="s">
        <v>1276</v>
      </c>
      <c r="B87" s="117">
        <v>426323054.01000005</v>
      </c>
    </row>
    <row r="88" spans="1:2">
      <c r="A88" s="113" t="s">
        <v>1277</v>
      </c>
      <c r="B88" s="117">
        <v>23743107.680000003</v>
      </c>
    </row>
    <row r="89" spans="1:2">
      <c r="A89" s="113" t="s">
        <v>1278</v>
      </c>
      <c r="B89" s="117">
        <v>34358012.020000003</v>
      </c>
    </row>
    <row r="90" spans="1:2">
      <c r="A90" s="113" t="s">
        <v>1279</v>
      </c>
      <c r="B90" s="117">
        <v>223377607.03999999</v>
      </c>
    </row>
    <row r="91" spans="1:2">
      <c r="A91" s="113" t="s">
        <v>1280</v>
      </c>
      <c r="B91" s="117">
        <v>281478726.74000001</v>
      </c>
    </row>
    <row r="92" spans="1:2">
      <c r="A92" s="113" t="s">
        <v>1281</v>
      </c>
      <c r="B92" s="117">
        <v>707801780.75</v>
      </c>
    </row>
    <row r="93" spans="1:2">
      <c r="A93" s="113" t="s">
        <v>1282</v>
      </c>
      <c r="B93" s="117">
        <v>715348899.60000002</v>
      </c>
    </row>
    <row r="94" spans="1:2">
      <c r="A94" s="113" t="s">
        <v>1283</v>
      </c>
      <c r="B94" s="117">
        <v>0</v>
      </c>
    </row>
    <row r="95" spans="1:2">
      <c r="A95" s="113" t="s">
        <v>1284</v>
      </c>
      <c r="B95" s="117">
        <v>0</v>
      </c>
    </row>
    <row r="96" spans="1:2">
      <c r="A96" s="112" t="s">
        <v>1285</v>
      </c>
      <c r="B96" s="118">
        <v>795546476.83000004</v>
      </c>
    </row>
    <row r="97" spans="1:2">
      <c r="A97" s="113" t="s">
        <v>1286</v>
      </c>
      <c r="B97" s="117">
        <v>-3466942.6100000003</v>
      </c>
    </row>
    <row r="98" spans="1:2">
      <c r="A98" s="113" t="s">
        <v>1287</v>
      </c>
      <c r="B98" s="117">
        <v>38036378.32</v>
      </c>
    </row>
    <row r="99" spans="1:2">
      <c r="A99" s="113" t="s">
        <v>1288</v>
      </c>
      <c r="B99" s="117">
        <v>8043404.46</v>
      </c>
    </row>
    <row r="100" spans="1:2">
      <c r="A100" s="113" t="s">
        <v>1289</v>
      </c>
      <c r="B100" s="117">
        <v>6605.7800000000007</v>
      </c>
    </row>
    <row r="101" spans="1:2">
      <c r="A101" s="113" t="s">
        <v>1290</v>
      </c>
      <c r="B101" s="117">
        <v>8626.5500000000011</v>
      </c>
    </row>
    <row r="102" spans="1:2">
      <c r="A102" s="113" t="s">
        <v>1291</v>
      </c>
      <c r="B102" s="117">
        <v>-1820044.29</v>
      </c>
    </row>
    <row r="103" spans="1:2">
      <c r="A103" s="113" t="s">
        <v>1292</v>
      </c>
      <c r="B103" s="117">
        <v>-103493.84</v>
      </c>
    </row>
    <row r="104" spans="1:2">
      <c r="A104" s="113" t="s">
        <v>1293</v>
      </c>
      <c r="B104" s="117">
        <v>-32645896.940000001</v>
      </c>
    </row>
    <row r="105" spans="1:2">
      <c r="A105" s="113" t="s">
        <v>1294</v>
      </c>
      <c r="B105" s="117">
        <v>18062266.870000001</v>
      </c>
    </row>
    <row r="106" spans="1:2">
      <c r="A106" s="113" t="s">
        <v>1295</v>
      </c>
      <c r="B106" s="117">
        <v>-2300068.25</v>
      </c>
    </row>
    <row r="107" spans="1:2">
      <c r="A107" s="113" t="s">
        <v>1296</v>
      </c>
      <c r="B107" s="117">
        <v>23820836.050000001</v>
      </c>
    </row>
    <row r="108" spans="1:2">
      <c r="A108" s="113" t="s">
        <v>1297</v>
      </c>
      <c r="B108" s="117">
        <v>23820836.050000001</v>
      </c>
    </row>
    <row r="109" spans="1:2">
      <c r="A109" s="113" t="s">
        <v>1298</v>
      </c>
      <c r="B109" s="117">
        <v>0</v>
      </c>
    </row>
    <row r="110" spans="1:2">
      <c r="A110" s="113" t="s">
        <v>1299</v>
      </c>
      <c r="B110" s="117">
        <v>0</v>
      </c>
    </row>
    <row r="111" spans="1:2">
      <c r="A111" s="113" t="s">
        <v>1300</v>
      </c>
      <c r="B111" s="117">
        <v>0</v>
      </c>
    </row>
    <row r="112" spans="1:2">
      <c r="A112" s="113" t="s">
        <v>1301</v>
      </c>
      <c r="B112" s="117">
        <v>2379918.6199999996</v>
      </c>
    </row>
    <row r="113" spans="1:2">
      <c r="A113" s="113" t="s">
        <v>1302</v>
      </c>
      <c r="B113" s="117">
        <v>0</v>
      </c>
    </row>
    <row r="114" spans="1:2">
      <c r="A114" s="113" t="s">
        <v>1303</v>
      </c>
      <c r="B114" s="117">
        <v>10793833.27</v>
      </c>
    </row>
    <row r="115" spans="1:2">
      <c r="A115" s="113" t="s">
        <v>1304</v>
      </c>
      <c r="B115" s="117">
        <v>1661625.43</v>
      </c>
    </row>
    <row r="116" spans="1:2">
      <c r="A116" s="113" t="s">
        <v>1305</v>
      </c>
      <c r="B116" s="117">
        <v>395553733.63999999</v>
      </c>
    </row>
    <row r="117" spans="1:2">
      <c r="A117" s="113" t="s">
        <v>1306</v>
      </c>
      <c r="B117" s="117">
        <v>0</v>
      </c>
    </row>
    <row r="118" spans="1:2">
      <c r="A118" s="113" t="s">
        <v>1307</v>
      </c>
      <c r="B118" s="117">
        <v>618911.13</v>
      </c>
    </row>
    <row r="119" spans="1:2">
      <c r="A119" s="113" t="s">
        <v>1308</v>
      </c>
      <c r="B119" s="117">
        <v>8295836.2199999997</v>
      </c>
    </row>
    <row r="120" spans="1:2">
      <c r="A120" s="113" t="s">
        <v>1309</v>
      </c>
      <c r="B120" s="117">
        <v>710361.06</v>
      </c>
    </row>
    <row r="121" spans="1:2">
      <c r="A121" s="113" t="s">
        <v>1310</v>
      </c>
      <c r="B121" s="117">
        <v>35208107.379999995</v>
      </c>
    </row>
    <row r="122" spans="1:2">
      <c r="A122" s="113" t="s">
        <v>1311</v>
      </c>
      <c r="B122" s="117">
        <v>110033.87</v>
      </c>
    </row>
    <row r="123" spans="1:2">
      <c r="A123" s="113" t="s">
        <v>1312</v>
      </c>
      <c r="B123" s="117">
        <v>4885144.25</v>
      </c>
    </row>
    <row r="124" spans="1:2">
      <c r="A124" s="113" t="s">
        <v>1313</v>
      </c>
      <c r="B124" s="117">
        <v>0</v>
      </c>
    </row>
    <row r="125" spans="1:2">
      <c r="A125" s="113" t="s">
        <v>1314</v>
      </c>
      <c r="B125" s="117">
        <v>460217504.86999995</v>
      </c>
    </row>
    <row r="126" spans="1:2">
      <c r="A126" s="113" t="s">
        <v>1315</v>
      </c>
      <c r="B126" s="117">
        <v>3098062.7199999997</v>
      </c>
    </row>
    <row r="127" spans="1:2">
      <c r="A127" s="113" t="s">
        <v>1316</v>
      </c>
      <c r="B127" s="117">
        <v>429180.99</v>
      </c>
    </row>
    <row r="128" spans="1:2">
      <c r="A128" s="113" t="s">
        <v>1317</v>
      </c>
      <c r="B128" s="117">
        <v>0</v>
      </c>
    </row>
    <row r="129" spans="1:2">
      <c r="A129" s="113" t="s">
        <v>1318</v>
      </c>
      <c r="B129" s="117">
        <v>14226.16</v>
      </c>
    </row>
    <row r="130" spans="1:2">
      <c r="A130" s="113" t="s">
        <v>1319</v>
      </c>
      <c r="B130" s="117">
        <v>2810661</v>
      </c>
    </row>
    <row r="131" spans="1:2">
      <c r="A131" s="113" t="s">
        <v>1320</v>
      </c>
      <c r="B131" s="117">
        <v>22377251.719999999</v>
      </c>
    </row>
    <row r="132" spans="1:2">
      <c r="A132" s="113" t="s">
        <v>1321</v>
      </c>
      <c r="B132" s="117">
        <v>168186.72</v>
      </c>
    </row>
    <row r="133" spans="1:2">
      <c r="A133" s="113" t="s">
        <v>1322</v>
      </c>
      <c r="B133" s="117">
        <v>8251795.9799999995</v>
      </c>
    </row>
    <row r="134" spans="1:2">
      <c r="A134" s="113" t="s">
        <v>1323</v>
      </c>
      <c r="B134" s="117">
        <v>14891.9</v>
      </c>
    </row>
    <row r="135" spans="1:2">
      <c r="A135" s="113" t="s">
        <v>1324</v>
      </c>
      <c r="B135" s="117">
        <v>19800</v>
      </c>
    </row>
    <row r="136" spans="1:2">
      <c r="A136" s="113" t="s">
        <v>1325</v>
      </c>
      <c r="B136" s="117">
        <v>0.36</v>
      </c>
    </row>
    <row r="137" spans="1:2">
      <c r="A137" s="113" t="s">
        <v>1326</v>
      </c>
      <c r="B137" s="117">
        <v>0</v>
      </c>
    </row>
    <row r="138" spans="1:2">
      <c r="A138" s="113" t="s">
        <v>1327</v>
      </c>
      <c r="B138" s="117">
        <v>37184057.550000004</v>
      </c>
    </row>
    <row r="139" spans="1:2">
      <c r="A139" s="113" t="s">
        <v>1328</v>
      </c>
      <c r="B139" s="117">
        <v>9070621.2400000002</v>
      </c>
    </row>
    <row r="140" spans="1:2">
      <c r="A140" s="113" t="s">
        <v>1329</v>
      </c>
      <c r="B140" s="117">
        <v>0</v>
      </c>
    </row>
    <row r="141" spans="1:2">
      <c r="A141" s="113" t="s">
        <v>1330</v>
      </c>
      <c r="B141" s="117">
        <v>113308430.09</v>
      </c>
    </row>
    <row r="142" spans="1:2">
      <c r="A142" s="113" t="s">
        <v>1331</v>
      </c>
      <c r="B142" s="117">
        <v>133357890.56</v>
      </c>
    </row>
    <row r="143" spans="1:2">
      <c r="A143" s="113" t="s">
        <v>1332</v>
      </c>
      <c r="B143" s="117">
        <v>6121.5</v>
      </c>
    </row>
    <row r="144" spans="1:2">
      <c r="A144" s="113" t="s">
        <v>1333</v>
      </c>
      <c r="B144" s="117">
        <v>312012.42000000004</v>
      </c>
    </row>
    <row r="145" spans="1:2">
      <c r="A145" s="113" t="s">
        <v>1334</v>
      </c>
      <c r="B145" s="117">
        <v>0</v>
      </c>
    </row>
    <row r="146" spans="1:2">
      <c r="A146" s="113" t="s">
        <v>1335</v>
      </c>
      <c r="B146" s="117">
        <v>482030.73</v>
      </c>
    </row>
    <row r="147" spans="1:2">
      <c r="A147" s="113" t="s">
        <v>1336</v>
      </c>
      <c r="B147" s="117">
        <v>0</v>
      </c>
    </row>
    <row r="148" spans="1:2">
      <c r="A148" s="113" t="s">
        <v>1337</v>
      </c>
      <c r="B148" s="117">
        <v>256537106.53999999</v>
      </c>
    </row>
    <row r="149" spans="1:2">
      <c r="A149" s="113" t="s">
        <v>1338</v>
      </c>
      <c r="B149" s="117">
        <v>187865.43</v>
      </c>
    </row>
    <row r="150" spans="1:2">
      <c r="A150" s="113" t="s">
        <v>1339</v>
      </c>
      <c r="B150" s="117">
        <v>187865.43000000002</v>
      </c>
    </row>
    <row r="151" spans="1:2">
      <c r="A151" s="113" t="s">
        <v>1340</v>
      </c>
      <c r="B151" s="117">
        <v>120553321.99999999</v>
      </c>
    </row>
    <row r="152" spans="1:2">
      <c r="A152" s="113" t="s">
        <v>1341</v>
      </c>
      <c r="B152" s="117">
        <v>120553321.99999999</v>
      </c>
    </row>
    <row r="153" spans="1:2">
      <c r="A153" s="113" t="s">
        <v>1342</v>
      </c>
      <c r="B153" s="117">
        <v>0</v>
      </c>
    </row>
    <row r="154" spans="1:2">
      <c r="A154" s="113" t="s">
        <v>1343</v>
      </c>
      <c r="B154" s="117">
        <v>0</v>
      </c>
    </row>
    <row r="155" spans="1:2">
      <c r="A155" s="113" t="s">
        <v>1344</v>
      </c>
      <c r="B155" s="117">
        <v>874679856.38999999</v>
      </c>
    </row>
    <row r="156" spans="1:2">
      <c r="A156" s="113" t="s">
        <v>1345</v>
      </c>
      <c r="B156" s="117">
        <v>-18844812.789999999</v>
      </c>
    </row>
    <row r="157" spans="1:2">
      <c r="A157" s="113" t="s">
        <v>1346</v>
      </c>
      <c r="B157" s="117">
        <v>-736991</v>
      </c>
    </row>
    <row r="158" spans="1:2">
      <c r="A158" s="113" t="s">
        <v>1347</v>
      </c>
      <c r="B158" s="117">
        <v>75</v>
      </c>
    </row>
    <row r="159" spans="1:2">
      <c r="A159" s="113" t="s">
        <v>1348</v>
      </c>
      <c r="B159" s="117">
        <v>-10662417.500000002</v>
      </c>
    </row>
    <row r="160" spans="1:2">
      <c r="A160" s="113" t="s">
        <v>1349</v>
      </c>
      <c r="B160" s="117">
        <v>-30244146.289999999</v>
      </c>
    </row>
    <row r="161" spans="1:2">
      <c r="A161" s="113" t="s">
        <v>1350</v>
      </c>
      <c r="B161" s="117">
        <v>844435710.10000002</v>
      </c>
    </row>
    <row r="162" spans="1:2">
      <c r="A162" s="113" t="s">
        <v>1351</v>
      </c>
      <c r="B162" s="117">
        <v>46253114.190000005</v>
      </c>
    </row>
    <row r="163" spans="1:2">
      <c r="A163" s="113" t="s">
        <v>1352</v>
      </c>
      <c r="B163" s="117">
        <v>27835455.149999999</v>
      </c>
    </row>
    <row r="164" spans="1:2">
      <c r="A164" s="113" t="s">
        <v>1353</v>
      </c>
      <c r="B164" s="117">
        <v>2862497.44</v>
      </c>
    </row>
    <row r="165" spans="1:2">
      <c r="A165" s="113" t="s">
        <v>1354</v>
      </c>
      <c r="B165" s="117">
        <v>76951066.780000001</v>
      </c>
    </row>
    <row r="166" spans="1:2">
      <c r="A166" s="113" t="s">
        <v>1355</v>
      </c>
      <c r="B166" s="117">
        <v>94514824.390000001</v>
      </c>
    </row>
    <row r="167" spans="1:2">
      <c r="A167" s="113" t="s">
        <v>1356</v>
      </c>
      <c r="B167" s="117">
        <v>94514824.390000001</v>
      </c>
    </row>
    <row r="168" spans="1:2">
      <c r="A168" s="113" t="s">
        <v>1357</v>
      </c>
      <c r="B168" s="117">
        <v>4478351.57</v>
      </c>
    </row>
    <row r="169" spans="1:2">
      <c r="A169" s="113" t="s">
        <v>1358</v>
      </c>
      <c r="B169" s="117">
        <v>4478351.57</v>
      </c>
    </row>
    <row r="170" spans="1:2">
      <c r="A170" s="113" t="s">
        <v>1359</v>
      </c>
      <c r="B170" s="117">
        <v>175944242.74000001</v>
      </c>
    </row>
    <row r="171" spans="1:2">
      <c r="A171" s="113" t="s">
        <v>1360</v>
      </c>
      <c r="B171" s="117">
        <v>462583744.62</v>
      </c>
    </row>
    <row r="172" spans="1:2">
      <c r="A172" s="113" t="s">
        <v>1361</v>
      </c>
      <c r="B172" s="117">
        <v>5547784.6100000003</v>
      </c>
    </row>
    <row r="173" spans="1:2">
      <c r="A173" s="113" t="s">
        <v>1362</v>
      </c>
      <c r="B173" s="117">
        <v>1729660.96</v>
      </c>
    </row>
    <row r="174" spans="1:2">
      <c r="A174" s="113" t="s">
        <v>1363</v>
      </c>
      <c r="B174" s="117">
        <v>4710356.62</v>
      </c>
    </row>
    <row r="175" spans="1:2">
      <c r="A175" s="113" t="s">
        <v>1364</v>
      </c>
      <c r="B175" s="117">
        <v>-494617.32</v>
      </c>
    </row>
    <row r="176" spans="1:2">
      <c r="A176" s="113" t="s">
        <v>1365</v>
      </c>
      <c r="B176" s="117">
        <v>474076929.48999995</v>
      </c>
    </row>
    <row r="177" spans="1:2">
      <c r="A177" s="113" t="s">
        <v>1366</v>
      </c>
      <c r="B177" s="117">
        <v>3210153.45</v>
      </c>
    </row>
    <row r="178" spans="1:2">
      <c r="A178" s="113" t="s">
        <v>1367</v>
      </c>
      <c r="B178" s="117">
        <v>3210153.45</v>
      </c>
    </row>
    <row r="179" spans="1:2">
      <c r="A179" s="113" t="s">
        <v>1368</v>
      </c>
      <c r="B179" s="117">
        <v>21548216.18</v>
      </c>
    </row>
    <row r="180" spans="1:2">
      <c r="A180" s="113" t="s">
        <v>1369</v>
      </c>
      <c r="B180" s="117">
        <v>-3341.48</v>
      </c>
    </row>
    <row r="181" spans="1:2">
      <c r="A181" s="113" t="s">
        <v>1370</v>
      </c>
      <c r="B181" s="117">
        <v>2460738.33</v>
      </c>
    </row>
    <row r="182" spans="1:2">
      <c r="A182" s="113" t="s">
        <v>1371</v>
      </c>
      <c r="B182" s="117">
        <v>2635.44</v>
      </c>
    </row>
    <row r="183" spans="1:2">
      <c r="A183" s="113" t="s">
        <v>1372</v>
      </c>
      <c r="B183" s="117">
        <v>24008248.470000003</v>
      </c>
    </row>
    <row r="184" spans="1:2">
      <c r="A184" s="113" t="s">
        <v>1373</v>
      </c>
      <c r="B184" s="117">
        <v>-225727.63</v>
      </c>
    </row>
    <row r="185" spans="1:2">
      <c r="A185" s="113" t="s">
        <v>1374</v>
      </c>
      <c r="B185" s="117">
        <v>-225727.63</v>
      </c>
    </row>
    <row r="186" spans="1:2">
      <c r="A186" s="113" t="s">
        <v>1375</v>
      </c>
      <c r="B186" s="117">
        <v>677013846.51999998</v>
      </c>
    </row>
    <row r="187" spans="1:2">
      <c r="A187" s="113" t="s">
        <v>1376</v>
      </c>
      <c r="B187" s="117">
        <v>31237621.370000001</v>
      </c>
    </row>
    <row r="188" spans="1:2">
      <c r="A188" s="113" t="s">
        <v>1377</v>
      </c>
      <c r="B188" s="117">
        <v>19603389.170000002</v>
      </c>
    </row>
    <row r="189" spans="1:2">
      <c r="A189" s="113" t="s">
        <v>1378</v>
      </c>
      <c r="B189" s="117">
        <v>37843734.159999996</v>
      </c>
    </row>
    <row r="190" spans="1:2">
      <c r="A190" s="113" t="s">
        <v>1379</v>
      </c>
      <c r="B190" s="117">
        <v>1477783.4000000001</v>
      </c>
    </row>
    <row r="191" spans="1:2">
      <c r="A191" s="113" t="s">
        <v>1380</v>
      </c>
      <c r="B191" s="117">
        <v>-0.04</v>
      </c>
    </row>
    <row r="192" spans="1:2">
      <c r="A192" s="113" t="s">
        <v>1381</v>
      </c>
      <c r="B192" s="117">
        <v>0</v>
      </c>
    </row>
    <row r="193" spans="1:2">
      <c r="A193" s="113" t="s">
        <v>1382</v>
      </c>
      <c r="B193" s="117">
        <v>860599.02</v>
      </c>
    </row>
    <row r="194" spans="1:2">
      <c r="A194" s="113" t="s">
        <v>1383</v>
      </c>
      <c r="B194" s="117">
        <v>79905</v>
      </c>
    </row>
    <row r="195" spans="1:2">
      <c r="A195" s="113" t="s">
        <v>1384</v>
      </c>
      <c r="B195" s="117">
        <v>0</v>
      </c>
    </row>
    <row r="196" spans="1:2">
      <c r="A196" s="113" t="s">
        <v>1385</v>
      </c>
      <c r="B196" s="117">
        <v>-184.76</v>
      </c>
    </row>
    <row r="197" spans="1:2">
      <c r="A197" s="113" t="s">
        <v>1386</v>
      </c>
      <c r="B197" s="117">
        <v>91102847.319999993</v>
      </c>
    </row>
    <row r="198" spans="1:2">
      <c r="A198" s="113" t="s">
        <v>1387</v>
      </c>
      <c r="B198" s="117">
        <v>0</v>
      </c>
    </row>
    <row r="199" spans="1:2">
      <c r="A199" s="113" t="s">
        <v>1388</v>
      </c>
      <c r="B199" s="117">
        <v>-865984.97</v>
      </c>
    </row>
    <row r="200" spans="1:2">
      <c r="A200" s="113" t="s">
        <v>1389</v>
      </c>
      <c r="B200" s="117">
        <v>-865984.97</v>
      </c>
    </row>
    <row r="201" spans="1:2">
      <c r="A201" s="113" t="s">
        <v>1390</v>
      </c>
      <c r="B201" s="117">
        <v>0</v>
      </c>
    </row>
    <row r="202" spans="1:2">
      <c r="A202" s="113" t="s">
        <v>1391</v>
      </c>
      <c r="B202" s="117">
        <v>0</v>
      </c>
    </row>
    <row r="203" spans="1:2">
      <c r="A203" s="113" t="s">
        <v>1392</v>
      </c>
      <c r="B203" s="117">
        <v>0</v>
      </c>
    </row>
    <row r="204" spans="1:2">
      <c r="A204" s="113" t="s">
        <v>1393</v>
      </c>
      <c r="B204" s="117">
        <v>0</v>
      </c>
    </row>
    <row r="205" spans="1:2">
      <c r="A205" s="113" t="s">
        <v>1394</v>
      </c>
      <c r="B205" s="117">
        <v>0</v>
      </c>
    </row>
    <row r="206" spans="1:2">
      <c r="A206" s="113" t="s">
        <v>1395</v>
      </c>
      <c r="B206" s="117">
        <v>1777918.26</v>
      </c>
    </row>
    <row r="207" spans="1:2">
      <c r="A207" s="113" t="s">
        <v>1396</v>
      </c>
      <c r="B207" s="117">
        <v>1777918.26</v>
      </c>
    </row>
    <row r="208" spans="1:2">
      <c r="A208" s="113" t="s">
        <v>1397</v>
      </c>
      <c r="B208" s="117">
        <v>1637285173.28</v>
      </c>
    </row>
    <row r="209" spans="1:2">
      <c r="A209" s="112" t="s">
        <v>1398</v>
      </c>
      <c r="B209" s="118">
        <v>1637285173.28</v>
      </c>
    </row>
    <row r="210" spans="1:2">
      <c r="A210" s="113" t="s">
        <v>1399</v>
      </c>
      <c r="B210" s="117">
        <v>4661335</v>
      </c>
    </row>
    <row r="211" spans="1:2">
      <c r="A211" s="113" t="s">
        <v>1400</v>
      </c>
      <c r="B211" s="117">
        <v>5587331.4100000001</v>
      </c>
    </row>
    <row r="212" spans="1:2">
      <c r="A212" s="113" t="s">
        <v>1401</v>
      </c>
      <c r="B212" s="117">
        <v>1128612.3299999998</v>
      </c>
    </row>
    <row r="213" spans="1:2">
      <c r="A213" s="113" t="s">
        <v>1402</v>
      </c>
      <c r="B213" s="117">
        <v>89726.73</v>
      </c>
    </row>
    <row r="214" spans="1:2">
      <c r="A214" s="113" t="s">
        <v>1403</v>
      </c>
      <c r="B214" s="117">
        <v>2451459.9</v>
      </c>
    </row>
    <row r="215" spans="1:2">
      <c r="A215" s="113" t="s">
        <v>1404</v>
      </c>
      <c r="B215" s="117">
        <v>3937659.2</v>
      </c>
    </row>
    <row r="216" spans="1:2">
      <c r="A216" s="113" t="s">
        <v>1405</v>
      </c>
      <c r="B216" s="117">
        <v>2894709.33</v>
      </c>
    </row>
    <row r="217" spans="1:2">
      <c r="A217" s="113" t="s">
        <v>1406</v>
      </c>
      <c r="B217" s="117">
        <v>5824079.0599999996</v>
      </c>
    </row>
    <row r="218" spans="1:2">
      <c r="A218" s="113" t="s">
        <v>1407</v>
      </c>
      <c r="B218" s="117">
        <v>3021781.64</v>
      </c>
    </row>
    <row r="219" spans="1:2">
      <c r="A219" s="113" t="s">
        <v>1408</v>
      </c>
      <c r="B219" s="117">
        <v>5500671.9199999999</v>
      </c>
    </row>
    <row r="220" spans="1:2">
      <c r="A220" s="113" t="s">
        <v>1409</v>
      </c>
      <c r="B220" s="117">
        <v>1802258.7799999998</v>
      </c>
    </row>
    <row r="221" spans="1:2">
      <c r="A221" s="113" t="s">
        <v>1410</v>
      </c>
      <c r="B221" s="117">
        <v>3703164.23</v>
      </c>
    </row>
    <row r="222" spans="1:2">
      <c r="A222" s="113" t="s">
        <v>1411</v>
      </c>
      <c r="B222" s="117">
        <v>0</v>
      </c>
    </row>
    <row r="223" spans="1:2">
      <c r="A223" s="113" t="s">
        <v>1412</v>
      </c>
      <c r="B223" s="117">
        <v>0</v>
      </c>
    </row>
    <row r="224" spans="1:2">
      <c r="A224" s="113" t="s">
        <v>1413</v>
      </c>
      <c r="B224" s="117">
        <v>7885161.71</v>
      </c>
    </row>
    <row r="225" spans="1:2">
      <c r="A225" s="113" t="s">
        <v>1414</v>
      </c>
      <c r="B225" s="117">
        <v>4929036.9300000006</v>
      </c>
    </row>
    <row r="226" spans="1:2">
      <c r="A226" s="113" t="s">
        <v>1415</v>
      </c>
      <c r="B226" s="117">
        <v>2617423.64</v>
      </c>
    </row>
    <row r="227" spans="1:2">
      <c r="A227" s="113" t="s">
        <v>1416</v>
      </c>
      <c r="B227" s="117">
        <v>752224.30999999994</v>
      </c>
    </row>
    <row r="228" spans="1:2">
      <c r="A228" s="113" t="s">
        <v>1417</v>
      </c>
      <c r="B228" s="117">
        <v>914111.52999999991</v>
      </c>
    </row>
    <row r="229" spans="1:2">
      <c r="A229" s="113" t="s">
        <v>1418</v>
      </c>
      <c r="B229" s="117">
        <v>3064969.53</v>
      </c>
    </row>
    <row r="230" spans="1:2">
      <c r="A230" s="113" t="s">
        <v>1419</v>
      </c>
      <c r="B230" s="117">
        <v>2538733.34</v>
      </c>
    </row>
    <row r="231" spans="1:2">
      <c r="A231" s="113" t="s">
        <v>1420</v>
      </c>
      <c r="B231" s="117">
        <v>6330516.6499999994</v>
      </c>
    </row>
    <row r="232" spans="1:2">
      <c r="A232" s="113" t="s">
        <v>1421</v>
      </c>
      <c r="B232" s="117">
        <v>3063958.43</v>
      </c>
    </row>
    <row r="233" spans="1:2">
      <c r="A233" s="113" t="s">
        <v>1422</v>
      </c>
      <c r="B233" s="117">
        <v>72698925.599999994</v>
      </c>
    </row>
    <row r="234" spans="1:2">
      <c r="A234" s="113" t="s">
        <v>1423</v>
      </c>
      <c r="B234" s="117">
        <v>3486681.0100000002</v>
      </c>
    </row>
    <row r="235" spans="1:2">
      <c r="A235" s="113" t="s">
        <v>1424</v>
      </c>
      <c r="B235" s="117">
        <v>834801.38</v>
      </c>
    </row>
    <row r="236" spans="1:2">
      <c r="A236" s="113" t="s">
        <v>1425</v>
      </c>
      <c r="B236" s="117">
        <v>4321482.3899999997</v>
      </c>
    </row>
    <row r="237" spans="1:2">
      <c r="A237" s="113" t="s">
        <v>1426</v>
      </c>
      <c r="B237" s="117">
        <v>77020407.99000001</v>
      </c>
    </row>
    <row r="238" spans="1:2">
      <c r="A238" s="113" t="s">
        <v>1427</v>
      </c>
      <c r="B238" s="117">
        <v>1308315.49</v>
      </c>
    </row>
    <row r="239" spans="1:2">
      <c r="A239" s="113" t="s">
        <v>1428</v>
      </c>
      <c r="B239" s="117">
        <v>1308315.49</v>
      </c>
    </row>
    <row r="240" spans="1:2">
      <c r="A240" s="113" t="s">
        <v>1429</v>
      </c>
      <c r="B240" s="117">
        <v>171660880.47999999</v>
      </c>
    </row>
    <row r="241" spans="1:2">
      <c r="A241" s="113" t="s">
        <v>1430</v>
      </c>
      <c r="B241" s="117">
        <v>171660880.47999999</v>
      </c>
    </row>
    <row r="242" spans="1:2">
      <c r="A242" s="113" t="s">
        <v>1431</v>
      </c>
      <c r="B242" s="117">
        <v>-11035881.229999999</v>
      </c>
    </row>
    <row r="243" spans="1:2">
      <c r="A243" s="113" t="s">
        <v>1432</v>
      </c>
      <c r="B243" s="117">
        <v>0.15</v>
      </c>
    </row>
    <row r="244" spans="1:2">
      <c r="A244" s="113" t="s">
        <v>1433</v>
      </c>
      <c r="B244" s="117">
        <v>11675703.32</v>
      </c>
    </row>
    <row r="245" spans="1:2">
      <c r="A245" s="113" t="s">
        <v>1434</v>
      </c>
      <c r="B245" s="117">
        <v>-0.15</v>
      </c>
    </row>
    <row r="246" spans="1:2">
      <c r="A246" s="113" t="s">
        <v>1435</v>
      </c>
      <c r="B246" s="117">
        <v>11973935.58</v>
      </c>
    </row>
    <row r="247" spans="1:2">
      <c r="A247" s="113" t="s">
        <v>1436</v>
      </c>
      <c r="B247" s="117">
        <v>17521839</v>
      </c>
    </row>
    <row r="248" spans="1:2">
      <c r="A248" s="113" t="s">
        <v>1437</v>
      </c>
      <c r="B248" s="117">
        <v>314402897.38</v>
      </c>
    </row>
    <row r="249" spans="1:2">
      <c r="A249" s="113" t="s">
        <v>1438</v>
      </c>
      <c r="B249" s="117">
        <v>40287349.950000003</v>
      </c>
    </row>
    <row r="250" spans="1:2">
      <c r="A250" s="113" t="s">
        <v>1439</v>
      </c>
      <c r="B250" s="117">
        <v>0</v>
      </c>
    </row>
    <row r="251" spans="1:2">
      <c r="A251" s="113" t="s">
        <v>1440</v>
      </c>
      <c r="B251" s="117">
        <v>7292915.3500000006</v>
      </c>
    </row>
    <row r="252" spans="1:2">
      <c r="A252" s="113" t="s">
        <v>1441</v>
      </c>
      <c r="B252" s="117">
        <v>509726</v>
      </c>
    </row>
    <row r="253" spans="1:2">
      <c r="A253" s="113" t="s">
        <v>1442</v>
      </c>
      <c r="B253" s="117">
        <v>30100709.039999999</v>
      </c>
    </row>
    <row r="254" spans="1:2">
      <c r="A254" s="113" t="s">
        <v>1443</v>
      </c>
      <c r="B254" s="117">
        <v>986550</v>
      </c>
    </row>
    <row r="255" spans="1:2">
      <c r="A255" s="113" t="s">
        <v>1444</v>
      </c>
      <c r="B255" s="117">
        <v>8925757.0700000003</v>
      </c>
    </row>
    <row r="256" spans="1:2">
      <c r="A256" s="113" t="s">
        <v>1445</v>
      </c>
      <c r="B256" s="117">
        <v>26851855.999999996</v>
      </c>
    </row>
    <row r="257" spans="1:2">
      <c r="A257" s="113" t="s">
        <v>1446</v>
      </c>
      <c r="B257" s="117">
        <v>-29923211.760000002</v>
      </c>
    </row>
    <row r="258" spans="1:2">
      <c r="A258" s="113" t="s">
        <v>1447</v>
      </c>
      <c r="B258" s="117">
        <v>-2602018.42</v>
      </c>
    </row>
    <row r="259" spans="1:2">
      <c r="A259" s="113" t="s">
        <v>1448</v>
      </c>
      <c r="B259" s="117">
        <v>-6517687</v>
      </c>
    </row>
    <row r="260" spans="1:2">
      <c r="A260" s="113" t="s">
        <v>1449</v>
      </c>
      <c r="B260" s="117">
        <v>28648.519999999997</v>
      </c>
    </row>
    <row r="261" spans="1:2">
      <c r="A261" s="113" t="s">
        <v>1450</v>
      </c>
      <c r="B261" s="117">
        <v>20011748.09</v>
      </c>
    </row>
    <row r="262" spans="1:2">
      <c r="A262" s="113" t="s">
        <v>1451</v>
      </c>
      <c r="B262" s="117">
        <v>17232278.120000001</v>
      </c>
    </row>
    <row r="263" spans="1:2">
      <c r="A263" s="113" t="s">
        <v>1452</v>
      </c>
      <c r="B263" s="117">
        <v>0</v>
      </c>
    </row>
    <row r="264" spans="1:2">
      <c r="A264" s="113" t="s">
        <v>1453</v>
      </c>
      <c r="B264" s="117">
        <v>14973655.199999999</v>
      </c>
    </row>
    <row r="265" spans="1:2">
      <c r="A265" s="113" t="s">
        <v>1454</v>
      </c>
      <c r="B265" s="117">
        <v>-810097892.87</v>
      </c>
    </row>
    <row r="266" spans="1:2">
      <c r="A266" s="113" t="s">
        <v>1455</v>
      </c>
      <c r="B266" s="117">
        <v>1384155483.9399998</v>
      </c>
    </row>
    <row r="267" spans="1:2">
      <c r="A267" s="113" t="s">
        <v>1456</v>
      </c>
      <c r="B267" s="117">
        <v>18982048.830000002</v>
      </c>
    </row>
    <row r="268" spans="1:2">
      <c r="A268" s="113" t="s">
        <v>1457</v>
      </c>
      <c r="B268" s="117">
        <v>460648795.64999998</v>
      </c>
    </row>
    <row r="269" spans="1:2">
      <c r="A269" s="113" t="s">
        <v>1458</v>
      </c>
      <c r="B269" s="117">
        <v>336026.87000000005</v>
      </c>
    </row>
    <row r="270" spans="1:2">
      <c r="A270" s="113" t="s">
        <v>1459</v>
      </c>
      <c r="B270" s="117">
        <v>23134274.969999999</v>
      </c>
    </row>
    <row r="271" spans="1:2">
      <c r="A271" s="113" t="s">
        <v>1460</v>
      </c>
      <c r="B271" s="117">
        <v>68243130</v>
      </c>
    </row>
    <row r="272" spans="1:2">
      <c r="A272" s="113" t="s">
        <v>1461</v>
      </c>
      <c r="B272" s="117">
        <v>6517693</v>
      </c>
    </row>
    <row r="273" spans="1:2">
      <c r="A273" s="113" t="s">
        <v>1462</v>
      </c>
      <c r="B273" s="117">
        <v>1162041.3299999998</v>
      </c>
    </row>
    <row r="274" spans="1:2">
      <c r="A274" s="113" t="s">
        <v>1463</v>
      </c>
      <c r="B274" s="117">
        <v>76401404.769999996</v>
      </c>
    </row>
    <row r="275" spans="1:2">
      <c r="A275" s="113" t="s">
        <v>1464</v>
      </c>
      <c r="B275" s="117">
        <v>3523338.3</v>
      </c>
    </row>
    <row r="276" spans="1:2">
      <c r="A276" s="113" t="s">
        <v>1465</v>
      </c>
      <c r="B276" s="117">
        <v>1705703115</v>
      </c>
    </row>
    <row r="277" spans="1:2">
      <c r="A277" s="113" t="s">
        <v>1466</v>
      </c>
      <c r="B277" s="117">
        <v>1877363995.48</v>
      </c>
    </row>
    <row r="278" spans="1:2">
      <c r="A278" s="113" t="s">
        <v>1467</v>
      </c>
      <c r="B278" s="117">
        <v>1877559.34</v>
      </c>
    </row>
    <row r="279" spans="1:2">
      <c r="A279" s="113" t="s">
        <v>1468</v>
      </c>
      <c r="B279" s="117">
        <v>1877559.34</v>
      </c>
    </row>
    <row r="280" spans="1:2">
      <c r="A280" s="113" t="s">
        <v>1469</v>
      </c>
      <c r="B280" s="117">
        <v>-0.02</v>
      </c>
    </row>
    <row r="281" spans="1:2">
      <c r="A281" s="113" t="s">
        <v>1470</v>
      </c>
      <c r="B281" s="117">
        <v>-5914.12</v>
      </c>
    </row>
    <row r="282" spans="1:2">
      <c r="A282" s="113" t="s">
        <v>1471</v>
      </c>
      <c r="B282" s="117">
        <v>0</v>
      </c>
    </row>
    <row r="283" spans="1:2">
      <c r="A283" s="113" t="s">
        <v>1472</v>
      </c>
      <c r="B283" s="117">
        <v>0</v>
      </c>
    </row>
    <row r="284" spans="1:2">
      <c r="A284" s="113" t="s">
        <v>1473</v>
      </c>
      <c r="B284" s="117">
        <v>-0.14000000000000001</v>
      </c>
    </row>
    <row r="285" spans="1:2">
      <c r="A285" s="113" t="s">
        <v>1474</v>
      </c>
      <c r="B285" s="117">
        <v>0</v>
      </c>
    </row>
    <row r="286" spans="1:2">
      <c r="A286" s="113" t="s">
        <v>1475</v>
      </c>
      <c r="B286" s="117">
        <v>0</v>
      </c>
    </row>
    <row r="287" spans="1:2">
      <c r="A287" s="113" t="s">
        <v>1476</v>
      </c>
      <c r="B287" s="117">
        <v>0</v>
      </c>
    </row>
    <row r="288" spans="1:2">
      <c r="A288" s="113" t="s">
        <v>1477</v>
      </c>
      <c r="B288" s="117">
        <v>0</v>
      </c>
    </row>
    <row r="289" spans="1:2">
      <c r="A289" s="113" t="s">
        <v>1478</v>
      </c>
      <c r="B289" s="117">
        <v>-5914.28</v>
      </c>
    </row>
    <row r="290" spans="1:2">
      <c r="A290" s="113" t="s">
        <v>1479</v>
      </c>
      <c r="B290" s="117">
        <v>1577119.08</v>
      </c>
    </row>
    <row r="291" spans="1:2">
      <c r="A291" s="113" t="s">
        <v>1480</v>
      </c>
      <c r="B291" s="117">
        <v>5083763.92</v>
      </c>
    </row>
    <row r="292" spans="1:2">
      <c r="A292" s="113" t="s">
        <v>1481</v>
      </c>
      <c r="B292" s="117">
        <v>0</v>
      </c>
    </row>
    <row r="293" spans="1:2">
      <c r="A293" s="113" t="s">
        <v>1482</v>
      </c>
      <c r="B293" s="117">
        <v>96346403.200000003</v>
      </c>
    </row>
    <row r="294" spans="1:2">
      <c r="A294" s="113" t="s">
        <v>1483</v>
      </c>
      <c r="B294" s="117">
        <v>-2448981.7000000002</v>
      </c>
    </row>
    <row r="295" spans="1:2">
      <c r="A295" s="113" t="s">
        <v>1484</v>
      </c>
      <c r="B295" s="117">
        <v>0</v>
      </c>
    </row>
    <row r="296" spans="1:2">
      <c r="A296" s="113" t="s">
        <v>1485</v>
      </c>
      <c r="B296" s="117">
        <v>912307.69000000006</v>
      </c>
    </row>
    <row r="297" spans="1:2">
      <c r="A297" s="113" t="s">
        <v>1486</v>
      </c>
      <c r="B297" s="117">
        <v>1557732.4000000001</v>
      </c>
    </row>
    <row r="298" spans="1:2">
      <c r="A298" s="113" t="s">
        <v>1487</v>
      </c>
      <c r="B298" s="117">
        <v>1350787.2699999998</v>
      </c>
    </row>
    <row r="299" spans="1:2">
      <c r="A299" s="113" t="s">
        <v>1488</v>
      </c>
      <c r="B299" s="117">
        <v>0</v>
      </c>
    </row>
    <row r="300" spans="1:2">
      <c r="A300" s="113" t="s">
        <v>1489</v>
      </c>
      <c r="B300" s="117">
        <v>41742306.82</v>
      </c>
    </row>
    <row r="301" spans="1:2">
      <c r="A301" s="113" t="s">
        <v>1490</v>
      </c>
      <c r="B301" s="117">
        <v>2418723.08</v>
      </c>
    </row>
    <row r="302" spans="1:2">
      <c r="A302" s="113" t="s">
        <v>1491</v>
      </c>
      <c r="B302" s="117">
        <v>0</v>
      </c>
    </row>
    <row r="303" spans="1:2">
      <c r="A303" s="113" t="s">
        <v>1492</v>
      </c>
      <c r="B303" s="117">
        <v>0</v>
      </c>
    </row>
    <row r="304" spans="1:2">
      <c r="A304" s="113" t="s">
        <v>1493</v>
      </c>
      <c r="B304" s="117">
        <v>7248799.5299999993</v>
      </c>
    </row>
    <row r="305" spans="1:2">
      <c r="A305" s="113" t="s">
        <v>1494</v>
      </c>
      <c r="B305" s="117">
        <v>-4823180.25</v>
      </c>
    </row>
    <row r="306" spans="1:2">
      <c r="A306" s="113" t="s">
        <v>1495</v>
      </c>
      <c r="B306" s="117">
        <v>450.27</v>
      </c>
    </row>
    <row r="307" spans="1:2">
      <c r="A307" s="113" t="s">
        <v>1496</v>
      </c>
      <c r="B307" s="117">
        <v>150966231.31</v>
      </c>
    </row>
    <row r="308" spans="1:2">
      <c r="A308" s="113" t="s">
        <v>1497</v>
      </c>
      <c r="B308" s="117">
        <v>150966231.31</v>
      </c>
    </row>
    <row r="309" spans="1:2">
      <c r="A309" s="113" t="s">
        <v>1498</v>
      </c>
      <c r="B309" s="117">
        <v>-735372029.81999993</v>
      </c>
    </row>
    <row r="310" spans="1:2">
      <c r="A310" s="113" t="s">
        <v>1499</v>
      </c>
      <c r="B310" s="117">
        <v>-112777718.89</v>
      </c>
    </row>
    <row r="311" spans="1:2">
      <c r="A311" s="113" t="s">
        <v>1500</v>
      </c>
      <c r="B311" s="117">
        <v>6393019.1900000004</v>
      </c>
    </row>
    <row r="312" spans="1:2">
      <c r="A312" s="113" t="s">
        <v>1501</v>
      </c>
      <c r="B312" s="117">
        <v>245159.6</v>
      </c>
    </row>
    <row r="313" spans="1:2">
      <c r="A313" s="113" t="s">
        <v>1502</v>
      </c>
      <c r="B313" s="117">
        <v>67945.460000000006</v>
      </c>
    </row>
    <row r="314" spans="1:2">
      <c r="A314" s="113" t="s">
        <v>1503</v>
      </c>
      <c r="B314" s="117">
        <v>-22611141.009999998</v>
      </c>
    </row>
    <row r="315" spans="1:2">
      <c r="A315" s="113" t="s">
        <v>1504</v>
      </c>
      <c r="B315" s="117">
        <v>-75969031.489999995</v>
      </c>
    </row>
    <row r="316" spans="1:2">
      <c r="A316" s="113" t="s">
        <v>1505</v>
      </c>
      <c r="B316" s="117">
        <v>940023796.95999992</v>
      </c>
    </row>
    <row r="317" spans="1:2">
      <c r="A317" s="113" t="s">
        <v>1506</v>
      </c>
      <c r="B317" s="117">
        <v>112672.2</v>
      </c>
    </row>
    <row r="318" spans="1:2">
      <c r="A318" s="113" t="s">
        <v>1507</v>
      </c>
      <c r="B318" s="117">
        <v>112672.2</v>
      </c>
    </row>
    <row r="319" spans="1:2">
      <c r="A319" s="112" t="s">
        <v>1508</v>
      </c>
      <c r="B319" s="118">
        <v>3048667064.4900002</v>
      </c>
    </row>
    <row r="320" spans="1:2">
      <c r="A320" s="113" t="s">
        <v>1509</v>
      </c>
      <c r="B320" s="117">
        <v>0</v>
      </c>
    </row>
    <row r="321" spans="1:2">
      <c r="A321" s="113" t="s">
        <v>1510</v>
      </c>
      <c r="B321" s="117">
        <v>0</v>
      </c>
    </row>
    <row r="322" spans="1:2">
      <c r="A322" s="113" t="s">
        <v>1511</v>
      </c>
      <c r="B322" s="117">
        <v>0</v>
      </c>
    </row>
    <row r="323" spans="1:2">
      <c r="A323" s="113" t="s">
        <v>1512</v>
      </c>
      <c r="B323" s="117">
        <v>0</v>
      </c>
    </row>
    <row r="324" spans="1:2">
      <c r="A324" s="112" t="s">
        <v>1513</v>
      </c>
      <c r="B324" s="118">
        <v>0</v>
      </c>
    </row>
    <row r="325" spans="1:2">
      <c r="A325" s="112" t="s">
        <v>1514</v>
      </c>
      <c r="B325" s="119">
        <v>27164920244.889999</v>
      </c>
    </row>
    <row r="326" spans="1:2" ht="14.4">
      <c r="A326" s="112" t="s">
        <v>1515</v>
      </c>
      <c r="B326" s="114"/>
    </row>
    <row r="327" spans="1:2">
      <c r="A327" s="113" t="s">
        <v>1516</v>
      </c>
      <c r="B327" s="117">
        <v>0</v>
      </c>
    </row>
    <row r="328" spans="1:2">
      <c r="A328" s="113" t="s">
        <v>1517</v>
      </c>
      <c r="B328" s="117">
        <v>1590610667.4099998</v>
      </c>
    </row>
    <row r="329" spans="1:2">
      <c r="A329" s="113" t="s">
        <v>1518</v>
      </c>
      <c r="B329" s="117">
        <v>419213.02</v>
      </c>
    </row>
    <row r="330" spans="1:2">
      <c r="A330" s="113" t="s">
        <v>1519</v>
      </c>
      <c r="B330" s="117">
        <v>326031.83999999997</v>
      </c>
    </row>
    <row r="331" spans="1:2">
      <c r="A331" s="113" t="s">
        <v>1520</v>
      </c>
      <c r="B331" s="117">
        <v>1591355912.27</v>
      </c>
    </row>
    <row r="332" spans="1:2">
      <c r="A332" s="113" t="s">
        <v>1521</v>
      </c>
      <c r="B332" s="117">
        <v>7434438282.0300007</v>
      </c>
    </row>
    <row r="333" spans="1:2">
      <c r="A333" s="113" t="s">
        <v>1522</v>
      </c>
      <c r="B333" s="117">
        <v>186790</v>
      </c>
    </row>
    <row r="334" spans="1:2">
      <c r="A334" s="113" t="s">
        <v>1523</v>
      </c>
      <c r="B334" s="117">
        <v>1016433580.14</v>
      </c>
    </row>
    <row r="335" spans="1:2">
      <c r="A335" s="113" t="s">
        <v>1524</v>
      </c>
      <c r="B335" s="117">
        <v>-736991</v>
      </c>
    </row>
    <row r="336" spans="1:2">
      <c r="A336" s="113" t="s">
        <v>1525</v>
      </c>
      <c r="B336" s="117">
        <v>8450321661.1700001</v>
      </c>
    </row>
    <row r="337" spans="1:2">
      <c r="A337" s="113" t="s">
        <v>1526</v>
      </c>
      <c r="B337" s="117">
        <v>81851.900000000009</v>
      </c>
    </row>
    <row r="338" spans="1:2">
      <c r="A338" s="113" t="s">
        <v>1527</v>
      </c>
      <c r="B338" s="117">
        <v>476620887.34999996</v>
      </c>
    </row>
    <row r="339" spans="1:2">
      <c r="A339" s="113" t="s">
        <v>1528</v>
      </c>
      <c r="B339" s="117">
        <v>-476620887.35999995</v>
      </c>
    </row>
    <row r="340" spans="1:2">
      <c r="A340" s="113" t="s">
        <v>1529</v>
      </c>
      <c r="B340" s="117">
        <v>81851.89</v>
      </c>
    </row>
    <row r="341" spans="1:2">
      <c r="A341" s="113" t="s">
        <v>1530</v>
      </c>
      <c r="B341" s="117">
        <v>0</v>
      </c>
    </row>
    <row r="342" spans="1:2">
      <c r="A342" s="113" t="s">
        <v>1531</v>
      </c>
      <c r="B342" s="117">
        <v>0</v>
      </c>
    </row>
    <row r="343" spans="1:2">
      <c r="A343" s="113" t="s">
        <v>1532</v>
      </c>
      <c r="B343" s="117">
        <v>0</v>
      </c>
    </row>
    <row r="344" spans="1:2">
      <c r="A344" s="113" t="s">
        <v>1533</v>
      </c>
      <c r="B344" s="117">
        <v>641602</v>
      </c>
    </row>
    <row r="345" spans="1:2">
      <c r="A345" s="113" t="s">
        <v>1534</v>
      </c>
      <c r="B345" s="117">
        <v>0</v>
      </c>
    </row>
    <row r="346" spans="1:2">
      <c r="A346" s="113" t="s">
        <v>1535</v>
      </c>
      <c r="B346" s="117">
        <v>0</v>
      </c>
    </row>
    <row r="347" spans="1:2">
      <c r="A347" s="113" t="s">
        <v>1536</v>
      </c>
      <c r="B347" s="117">
        <v>280663.78999999998</v>
      </c>
    </row>
    <row r="348" spans="1:2">
      <c r="A348" s="113" t="s">
        <v>1537</v>
      </c>
      <c r="B348" s="117">
        <v>922265.79</v>
      </c>
    </row>
    <row r="349" spans="1:2">
      <c r="A349" s="112" t="s">
        <v>1538</v>
      </c>
      <c r="B349" s="118">
        <v>10042681691.120001</v>
      </c>
    </row>
    <row r="350" spans="1:2">
      <c r="A350" s="113" t="s">
        <v>1539</v>
      </c>
      <c r="B350" s="117">
        <v>650000000</v>
      </c>
    </row>
    <row r="351" spans="1:2">
      <c r="A351" s="113" t="s">
        <v>1540</v>
      </c>
      <c r="B351" s="117">
        <v>499999999.99999994</v>
      </c>
    </row>
    <row r="352" spans="1:2">
      <c r="A352" s="113" t="s">
        <v>1541</v>
      </c>
      <c r="B352" s="117">
        <v>600000000</v>
      </c>
    </row>
    <row r="353" spans="1:2">
      <c r="A353" s="113" t="s">
        <v>1542</v>
      </c>
      <c r="B353" s="117">
        <v>400000000</v>
      </c>
    </row>
    <row r="354" spans="1:2">
      <c r="A354" s="113" t="s">
        <v>1543</v>
      </c>
      <c r="B354" s="117">
        <v>499999999.99999994</v>
      </c>
    </row>
    <row r="355" spans="1:2">
      <c r="A355" s="113" t="s">
        <v>1544</v>
      </c>
      <c r="B355" s="117">
        <v>499999999.99999994</v>
      </c>
    </row>
    <row r="356" spans="1:2">
      <c r="A356" s="113" t="s">
        <v>1545</v>
      </c>
      <c r="B356" s="117">
        <v>600000000</v>
      </c>
    </row>
    <row r="357" spans="1:2">
      <c r="A357" s="113" t="s">
        <v>1546</v>
      </c>
      <c r="B357" s="117">
        <v>650000000</v>
      </c>
    </row>
    <row r="358" spans="1:2">
      <c r="A358" s="113" t="s">
        <v>1547</v>
      </c>
      <c r="B358" s="117">
        <v>700000000</v>
      </c>
    </row>
    <row r="359" spans="1:2">
      <c r="A359" s="113" t="s">
        <v>1548</v>
      </c>
      <c r="B359" s="117">
        <v>700000000</v>
      </c>
    </row>
    <row r="360" spans="1:2">
      <c r="A360" s="113" t="s">
        <v>1549</v>
      </c>
      <c r="B360" s="117">
        <v>600000000</v>
      </c>
    </row>
    <row r="361" spans="1:2">
      <c r="A361" s="113" t="s">
        <v>1550</v>
      </c>
      <c r="B361" s="117">
        <v>225000000</v>
      </c>
    </row>
    <row r="362" spans="1:2">
      <c r="A362" s="113" t="s">
        <v>1551</v>
      </c>
      <c r="B362" s="117">
        <v>499999999.99999994</v>
      </c>
    </row>
    <row r="363" spans="1:2">
      <c r="A363" s="113" t="s">
        <v>1552</v>
      </c>
      <c r="B363" s="117">
        <v>350000000</v>
      </c>
    </row>
    <row r="364" spans="1:2">
      <c r="A364" s="113" t="s">
        <v>1553</v>
      </c>
      <c r="B364" s="117">
        <v>1000000000</v>
      </c>
    </row>
    <row r="365" spans="1:2">
      <c r="A365" s="113" t="s">
        <v>1554</v>
      </c>
      <c r="B365" s="117">
        <v>400000000</v>
      </c>
    </row>
    <row r="366" spans="1:2">
      <c r="A366" s="113" t="s">
        <v>1555</v>
      </c>
      <c r="B366" s="117">
        <v>8875000000</v>
      </c>
    </row>
    <row r="367" spans="1:2">
      <c r="A367" s="113" t="s">
        <v>1556</v>
      </c>
      <c r="B367" s="117">
        <v>0</v>
      </c>
    </row>
    <row r="368" spans="1:2">
      <c r="A368" s="113" t="s">
        <v>1557</v>
      </c>
      <c r="B368" s="117">
        <v>0</v>
      </c>
    </row>
    <row r="369" spans="1:2">
      <c r="A369" s="113" t="s">
        <v>1558</v>
      </c>
      <c r="B369" s="117">
        <v>325000000</v>
      </c>
    </row>
    <row r="370" spans="1:2">
      <c r="A370" s="113" t="s">
        <v>1559</v>
      </c>
      <c r="B370" s="117">
        <v>0</v>
      </c>
    </row>
    <row r="371" spans="1:2">
      <c r="A371" s="113" t="s">
        <v>1560</v>
      </c>
      <c r="B371" s="117">
        <v>0</v>
      </c>
    </row>
    <row r="372" spans="1:2">
      <c r="A372" s="113" t="s">
        <v>1561</v>
      </c>
      <c r="B372" s="117">
        <v>200000000</v>
      </c>
    </row>
    <row r="373" spans="1:2">
      <c r="A373" s="113" t="s">
        <v>1562</v>
      </c>
      <c r="B373" s="117">
        <v>150000000</v>
      </c>
    </row>
    <row r="374" spans="1:2">
      <c r="A374" s="113" t="s">
        <v>1563</v>
      </c>
      <c r="B374" s="117">
        <v>675000000</v>
      </c>
    </row>
    <row r="375" spans="1:2">
      <c r="A375" s="113" t="s">
        <v>1564</v>
      </c>
      <c r="B375" s="117">
        <v>-778028.23</v>
      </c>
    </row>
    <row r="376" spans="1:2">
      <c r="A376" s="113" t="s">
        <v>1565</v>
      </c>
      <c r="B376" s="117">
        <v>-2652584.85</v>
      </c>
    </row>
    <row r="377" spans="1:2">
      <c r="A377" s="113" t="s">
        <v>1566</v>
      </c>
      <c r="B377" s="117">
        <v>-500480.13000000006</v>
      </c>
    </row>
    <row r="378" spans="1:2">
      <c r="A378" s="113" t="s">
        <v>1567</v>
      </c>
      <c r="B378" s="117">
        <v>-453779.00999999995</v>
      </c>
    </row>
    <row r="379" spans="1:2">
      <c r="A379" s="113" t="s">
        <v>1568</v>
      </c>
      <c r="B379" s="117">
        <v>-3068658.95</v>
      </c>
    </row>
    <row r="380" spans="1:2">
      <c r="A380" s="113" t="s">
        <v>1569</v>
      </c>
      <c r="B380" s="117">
        <v>-441714.75</v>
      </c>
    </row>
    <row r="381" spans="1:2">
      <c r="A381" s="113" t="s">
        <v>1570</v>
      </c>
      <c r="B381" s="117">
        <v>-2551901.67</v>
      </c>
    </row>
    <row r="382" spans="1:2">
      <c r="A382" s="113" t="s">
        <v>1571</v>
      </c>
      <c r="B382" s="117">
        <v>-118221.09999999999</v>
      </c>
    </row>
    <row r="383" spans="1:2">
      <c r="A383" s="113" t="s">
        <v>1572</v>
      </c>
      <c r="B383" s="117">
        <v>-219203.87</v>
      </c>
    </row>
    <row r="384" spans="1:2">
      <c r="A384" s="113" t="s">
        <v>1573</v>
      </c>
      <c r="B384" s="117">
        <v>-4235519.53</v>
      </c>
    </row>
    <row r="385" spans="1:2">
      <c r="A385" s="113" t="s">
        <v>1574</v>
      </c>
      <c r="B385" s="117">
        <v>-1070339.43</v>
      </c>
    </row>
    <row r="386" spans="1:2">
      <c r="A386" s="113" t="s">
        <v>1575</v>
      </c>
      <c r="B386" s="117">
        <v>-59485.18</v>
      </c>
    </row>
    <row r="387" spans="1:2">
      <c r="A387" s="113" t="s">
        <v>1576</v>
      </c>
      <c r="B387" s="117">
        <v>-174149.22</v>
      </c>
    </row>
    <row r="388" spans="1:2">
      <c r="A388" s="113" t="s">
        <v>1577</v>
      </c>
      <c r="B388" s="117">
        <v>-301576.33999999997</v>
      </c>
    </row>
    <row r="389" spans="1:2">
      <c r="A389" s="113" t="s">
        <v>1578</v>
      </c>
      <c r="B389" s="117">
        <v>-790103.3</v>
      </c>
    </row>
    <row r="390" spans="1:2">
      <c r="A390" s="113" t="s">
        <v>1579</v>
      </c>
      <c r="B390" s="117">
        <v>-2033946.1500000001</v>
      </c>
    </row>
    <row r="391" spans="1:2">
      <c r="A391" s="113" t="s">
        <v>1580</v>
      </c>
      <c r="B391" s="117">
        <v>-798036.14</v>
      </c>
    </row>
    <row r="392" spans="1:2">
      <c r="A392" s="113" t="s">
        <v>1581</v>
      </c>
      <c r="B392" s="117">
        <v>-20247727.850000001</v>
      </c>
    </row>
    <row r="393" spans="1:2">
      <c r="A393" s="112" t="s">
        <v>1582</v>
      </c>
      <c r="B393" s="118">
        <v>9529752272.1499996</v>
      </c>
    </row>
    <row r="394" spans="1:2">
      <c r="A394" s="113" t="s">
        <v>1583</v>
      </c>
      <c r="B394" s="117">
        <v>10522576.689999999</v>
      </c>
    </row>
    <row r="395" spans="1:2">
      <c r="A395" s="113" t="s">
        <v>1584</v>
      </c>
      <c r="B395" s="117">
        <v>251369182.84999999</v>
      </c>
    </row>
    <row r="396" spans="1:2">
      <c r="A396" s="113" t="s">
        <v>1585</v>
      </c>
      <c r="B396" s="117">
        <v>261891759.53999999</v>
      </c>
    </row>
    <row r="397" spans="1:2">
      <c r="A397" s="113" t="s">
        <v>1586</v>
      </c>
      <c r="B397" s="117">
        <v>0</v>
      </c>
    </row>
    <row r="398" spans="1:2">
      <c r="A398" s="113" t="s">
        <v>1587</v>
      </c>
      <c r="B398" s="117">
        <v>3500010.23</v>
      </c>
    </row>
    <row r="399" spans="1:2">
      <c r="A399" s="113" t="s">
        <v>1588</v>
      </c>
      <c r="B399" s="117">
        <v>3500010.23</v>
      </c>
    </row>
    <row r="400" spans="1:2">
      <c r="A400" s="113" t="s">
        <v>1589</v>
      </c>
      <c r="B400" s="117">
        <v>0</v>
      </c>
    </row>
    <row r="401" spans="1:2">
      <c r="A401" s="113" t="s">
        <v>1590</v>
      </c>
      <c r="B401" s="117">
        <v>12334779.66</v>
      </c>
    </row>
    <row r="402" spans="1:2">
      <c r="A402" s="113" t="s">
        <v>1591</v>
      </c>
      <c r="B402" s="117">
        <v>12334779.66</v>
      </c>
    </row>
    <row r="403" spans="1:2">
      <c r="A403" s="113" t="s">
        <v>1592</v>
      </c>
      <c r="B403" s="117">
        <v>25031711.039999999</v>
      </c>
    </row>
    <row r="404" spans="1:2">
      <c r="A404" s="113" t="s">
        <v>1593</v>
      </c>
      <c r="B404" s="117">
        <v>36819310.129999995</v>
      </c>
    </row>
    <row r="405" spans="1:2">
      <c r="A405" s="113" t="s">
        <v>1594</v>
      </c>
      <c r="B405" s="117">
        <v>4044317.1899999995</v>
      </c>
    </row>
    <row r="406" spans="1:2">
      <c r="A406" s="113" t="s">
        <v>1595</v>
      </c>
      <c r="B406" s="117">
        <v>7321191.9100000001</v>
      </c>
    </row>
    <row r="407" spans="1:2">
      <c r="A407" s="113" t="s">
        <v>1596</v>
      </c>
      <c r="B407" s="117">
        <v>26155511.999999996</v>
      </c>
    </row>
    <row r="408" spans="1:2">
      <c r="A408" s="113" t="s">
        <v>1597</v>
      </c>
      <c r="B408" s="117">
        <v>305274</v>
      </c>
    </row>
    <row r="409" spans="1:2">
      <c r="A409" s="113" t="s">
        <v>1598</v>
      </c>
      <c r="B409" s="117">
        <v>99677316.269999996</v>
      </c>
    </row>
    <row r="410" spans="1:2">
      <c r="A410" s="113" t="s">
        <v>1599</v>
      </c>
      <c r="B410" s="117">
        <v>0</v>
      </c>
    </row>
    <row r="411" spans="1:2">
      <c r="A411" s="113" t="s">
        <v>1600</v>
      </c>
      <c r="B411" s="117">
        <v>1028350.83</v>
      </c>
    </row>
    <row r="412" spans="1:2">
      <c r="A412" s="113" t="s">
        <v>1601</v>
      </c>
      <c r="B412" s="117">
        <v>1028350.83</v>
      </c>
    </row>
    <row r="413" spans="1:2">
      <c r="A413" s="113" t="s">
        <v>1602</v>
      </c>
      <c r="B413" s="117">
        <v>14973655.199999999</v>
      </c>
    </row>
    <row r="414" spans="1:2">
      <c r="A414" s="113" t="s">
        <v>1603</v>
      </c>
      <c r="B414" s="117">
        <v>14973655.199999999</v>
      </c>
    </row>
    <row r="415" spans="1:2">
      <c r="A415" s="113" t="s">
        <v>1604</v>
      </c>
      <c r="B415" s="117">
        <v>21461994.48</v>
      </c>
    </row>
    <row r="416" spans="1:2">
      <c r="A416" s="113" t="s">
        <v>1605</v>
      </c>
      <c r="B416" s="117">
        <v>252527083.84999999</v>
      </c>
    </row>
    <row r="417" spans="1:2">
      <c r="A417" s="113" t="s">
        <v>1606</v>
      </c>
      <c r="B417" s="117">
        <v>273989078.33000004</v>
      </c>
    </row>
    <row r="418" spans="1:2">
      <c r="A418" s="112" t="s">
        <v>1607</v>
      </c>
      <c r="B418" s="118">
        <v>667394950.05999994</v>
      </c>
    </row>
    <row r="419" spans="1:2">
      <c r="A419" s="113" t="s">
        <v>1608</v>
      </c>
      <c r="B419" s="117">
        <v>221935237.99000001</v>
      </c>
    </row>
    <row r="420" spans="1:2">
      <c r="A420" s="113" t="s">
        <v>1609</v>
      </c>
      <c r="B420" s="117">
        <v>398407.07999999996</v>
      </c>
    </row>
    <row r="421" spans="1:2">
      <c r="A421" s="113" t="s">
        <v>1610</v>
      </c>
      <c r="B421" s="117">
        <v>962191.09000000008</v>
      </c>
    </row>
    <row r="422" spans="1:2">
      <c r="A422" s="113" t="s">
        <v>1611</v>
      </c>
      <c r="B422" s="117">
        <v>2598.0299999999997</v>
      </c>
    </row>
    <row r="423" spans="1:2">
      <c r="A423" s="113" t="s">
        <v>1612</v>
      </c>
      <c r="B423" s="117">
        <v>4072806.17</v>
      </c>
    </row>
    <row r="424" spans="1:2">
      <c r="A424" s="113" t="s">
        <v>1613</v>
      </c>
      <c r="B424" s="117">
        <v>410318.69</v>
      </c>
    </row>
    <row r="425" spans="1:2">
      <c r="A425" s="113" t="s">
        <v>1614</v>
      </c>
      <c r="B425" s="117">
        <v>5447.13</v>
      </c>
    </row>
    <row r="426" spans="1:2">
      <c r="A426" s="113" t="s">
        <v>1615</v>
      </c>
      <c r="B426" s="117">
        <v>3198593.42</v>
      </c>
    </row>
    <row r="427" spans="1:2">
      <c r="A427" s="113" t="s">
        <v>1616</v>
      </c>
      <c r="B427" s="117">
        <v>0</v>
      </c>
    </row>
    <row r="428" spans="1:2">
      <c r="A428" s="113" t="s">
        <v>1617</v>
      </c>
      <c r="B428" s="117">
        <v>65313.540000000008</v>
      </c>
    </row>
    <row r="429" spans="1:2">
      <c r="A429" s="113" t="s">
        <v>1618</v>
      </c>
      <c r="B429" s="117">
        <v>0</v>
      </c>
    </row>
    <row r="430" spans="1:2">
      <c r="A430" s="113" t="s">
        <v>1619</v>
      </c>
      <c r="B430" s="117">
        <v>5752543.3900000006</v>
      </c>
    </row>
    <row r="431" spans="1:2">
      <c r="A431" s="113" t="s">
        <v>1620</v>
      </c>
      <c r="B431" s="117">
        <v>0</v>
      </c>
    </row>
    <row r="432" spans="1:2">
      <c r="A432" s="113" t="s">
        <v>1621</v>
      </c>
      <c r="B432" s="117">
        <v>0</v>
      </c>
    </row>
    <row r="433" spans="1:2">
      <c r="A433" s="113" t="s">
        <v>1622</v>
      </c>
      <c r="B433" s="117">
        <v>79273.75</v>
      </c>
    </row>
    <row r="434" spans="1:2">
      <c r="A434" s="113" t="s">
        <v>1623</v>
      </c>
      <c r="B434" s="117">
        <v>90141.31</v>
      </c>
    </row>
    <row r="435" spans="1:2">
      <c r="A435" s="113" t="s">
        <v>1624</v>
      </c>
      <c r="B435" s="117">
        <v>5921958.4500000002</v>
      </c>
    </row>
    <row r="436" spans="1:2">
      <c r="A436" s="113" t="s">
        <v>1625</v>
      </c>
      <c r="B436" s="117">
        <v>38036377.68</v>
      </c>
    </row>
    <row r="437" spans="1:2">
      <c r="A437" s="113" t="s">
        <v>1626</v>
      </c>
      <c r="B437" s="117">
        <v>38036377.68</v>
      </c>
    </row>
    <row r="438" spans="1:2">
      <c r="A438" s="113" t="s">
        <v>1627</v>
      </c>
      <c r="B438" s="117">
        <v>418.46000000000004</v>
      </c>
    </row>
    <row r="439" spans="1:2">
      <c r="A439" s="113" t="s">
        <v>1628</v>
      </c>
      <c r="B439" s="117">
        <v>76458123.299999997</v>
      </c>
    </row>
    <row r="440" spans="1:2">
      <c r="A440" s="113" t="s">
        <v>1629</v>
      </c>
      <c r="B440" s="117">
        <v>0</v>
      </c>
    </row>
    <row r="441" spans="1:2">
      <c r="A441" s="113" t="s">
        <v>1630</v>
      </c>
      <c r="B441" s="117">
        <v>42001941.32</v>
      </c>
    </row>
    <row r="442" spans="1:2">
      <c r="A442" s="113" t="s">
        <v>1631</v>
      </c>
      <c r="B442" s="117">
        <v>201995.62000000002</v>
      </c>
    </row>
    <row r="443" spans="1:2">
      <c r="A443" s="113" t="s">
        <v>1632</v>
      </c>
      <c r="B443" s="117">
        <v>19800</v>
      </c>
    </row>
    <row r="444" spans="1:2">
      <c r="A444" s="113" t="s">
        <v>1633</v>
      </c>
      <c r="B444" s="117">
        <v>2862497.44</v>
      </c>
    </row>
    <row r="445" spans="1:2">
      <c r="A445" s="113" t="s">
        <v>1634</v>
      </c>
      <c r="B445" s="117">
        <v>379216</v>
      </c>
    </row>
    <row r="446" spans="1:2">
      <c r="A446" s="113" t="s">
        <v>1635</v>
      </c>
      <c r="B446" s="117">
        <v>4.6900000000000004</v>
      </c>
    </row>
    <row r="447" spans="1:2">
      <c r="A447" s="113" t="s">
        <v>1636</v>
      </c>
      <c r="B447" s="117">
        <v>83281116.640000001</v>
      </c>
    </row>
    <row r="448" spans="1:2">
      <c r="A448" s="113" t="s">
        <v>1637</v>
      </c>
      <c r="B448" s="117">
        <v>47422.43</v>
      </c>
    </row>
    <row r="449" spans="1:2">
      <c r="A449" s="113" t="s">
        <v>1638</v>
      </c>
      <c r="B449" s="117">
        <v>256855319.49999997</v>
      </c>
    </row>
    <row r="450" spans="1:2">
      <c r="A450" s="113" t="s">
        <v>1639</v>
      </c>
      <c r="B450" s="117">
        <v>737117104.67000008</v>
      </c>
    </row>
    <row r="451" spans="1:2">
      <c r="A451" s="113" t="s">
        <v>1640</v>
      </c>
      <c r="B451" s="117">
        <v>152187999.91</v>
      </c>
    </row>
    <row r="452" spans="1:2">
      <c r="A452" s="113" t="s">
        <v>1641</v>
      </c>
      <c r="B452" s="117">
        <v>152187999.91</v>
      </c>
    </row>
    <row r="453" spans="1:2">
      <c r="A453" s="113" t="s">
        <v>1642</v>
      </c>
      <c r="B453" s="117">
        <v>-58546.239999999998</v>
      </c>
    </row>
    <row r="454" spans="1:2">
      <c r="A454" s="113" t="s">
        <v>1643</v>
      </c>
      <c r="B454" s="117">
        <v>71362.209999999992</v>
      </c>
    </row>
    <row r="455" spans="1:2">
      <c r="A455" s="113" t="s">
        <v>1644</v>
      </c>
      <c r="B455" s="117">
        <v>22458.140000000003</v>
      </c>
    </row>
    <row r="456" spans="1:2">
      <c r="A456" s="113" t="s">
        <v>1645</v>
      </c>
      <c r="B456" s="117">
        <v>133357890.56</v>
      </c>
    </row>
    <row r="457" spans="1:2">
      <c r="A457" s="113" t="s">
        <v>1646</v>
      </c>
      <c r="B457" s="117">
        <v>133393164.67</v>
      </c>
    </row>
    <row r="458" spans="1:2">
      <c r="A458" s="113" t="s">
        <v>1647</v>
      </c>
      <c r="B458" s="117">
        <v>0</v>
      </c>
    </row>
    <row r="459" spans="1:2">
      <c r="A459" s="113" t="s">
        <v>1648</v>
      </c>
      <c r="B459" s="117">
        <v>1666455.49</v>
      </c>
    </row>
    <row r="460" spans="1:2">
      <c r="A460" s="113" t="s">
        <v>1649</v>
      </c>
      <c r="B460" s="117">
        <v>160201857.5</v>
      </c>
    </row>
    <row r="461" spans="1:2">
      <c r="A461" s="113" t="s">
        <v>1650</v>
      </c>
      <c r="B461" s="117">
        <v>161868312.99000001</v>
      </c>
    </row>
    <row r="462" spans="1:2">
      <c r="A462" s="113" t="s">
        <v>1651</v>
      </c>
      <c r="B462" s="117">
        <v>2828871.38</v>
      </c>
    </row>
    <row r="463" spans="1:2">
      <c r="A463" s="113" t="s">
        <v>1652</v>
      </c>
      <c r="B463" s="117">
        <v>0</v>
      </c>
    </row>
    <row r="464" spans="1:2">
      <c r="A464" s="113" t="s">
        <v>1653</v>
      </c>
      <c r="B464" s="117">
        <v>13511332.02</v>
      </c>
    </row>
    <row r="465" spans="1:2">
      <c r="A465" s="113" t="s">
        <v>1654</v>
      </c>
      <c r="B465" s="117">
        <v>-8091.38</v>
      </c>
    </row>
    <row r="466" spans="1:2">
      <c r="A466" s="113" t="s">
        <v>1655</v>
      </c>
      <c r="B466" s="117">
        <v>35566306.899999999</v>
      </c>
    </row>
    <row r="467" spans="1:2">
      <c r="A467" s="113" t="s">
        <v>1656</v>
      </c>
      <c r="B467" s="117">
        <v>2428355</v>
      </c>
    </row>
    <row r="468" spans="1:2">
      <c r="A468" s="113" t="s">
        <v>1657</v>
      </c>
      <c r="B468" s="117">
        <v>7666.58</v>
      </c>
    </row>
    <row r="469" spans="1:2">
      <c r="A469" s="113" t="s">
        <v>1658</v>
      </c>
      <c r="B469" s="117">
        <v>1554466.2</v>
      </c>
    </row>
    <row r="470" spans="1:2">
      <c r="A470" s="113" t="s">
        <v>1659</v>
      </c>
      <c r="B470" s="117">
        <v>3580.32</v>
      </c>
    </row>
    <row r="471" spans="1:2">
      <c r="A471" s="113" t="s">
        <v>1660</v>
      </c>
      <c r="B471" s="117">
        <v>4090.22</v>
      </c>
    </row>
    <row r="472" spans="1:2">
      <c r="A472" s="113" t="s">
        <v>1661</v>
      </c>
      <c r="B472" s="117">
        <v>-8893489.4199999999</v>
      </c>
    </row>
    <row r="473" spans="1:2">
      <c r="A473" s="113" t="s">
        <v>1662</v>
      </c>
      <c r="B473" s="117">
        <v>-6393019.1900000004</v>
      </c>
    </row>
    <row r="474" spans="1:2">
      <c r="A474" s="113" t="s">
        <v>1663</v>
      </c>
      <c r="B474" s="117">
        <v>471072.58</v>
      </c>
    </row>
    <row r="475" spans="1:2">
      <c r="A475" s="113" t="s">
        <v>1664</v>
      </c>
      <c r="B475" s="117">
        <v>-556670.71999999997</v>
      </c>
    </row>
    <row r="476" spans="1:2">
      <c r="A476" s="113" t="s">
        <v>1665</v>
      </c>
      <c r="B476" s="117">
        <v>2</v>
      </c>
    </row>
    <row r="477" spans="1:2">
      <c r="A477" s="113" t="s">
        <v>1666</v>
      </c>
      <c r="B477" s="117">
        <v>-2</v>
      </c>
    </row>
    <row r="478" spans="1:2">
      <c r="A478" s="113" t="s">
        <v>1667</v>
      </c>
      <c r="B478" s="117">
        <v>113286061.43000001</v>
      </c>
    </row>
    <row r="479" spans="1:2">
      <c r="A479" s="113" t="s">
        <v>1668</v>
      </c>
      <c r="B479" s="117">
        <v>1</v>
      </c>
    </row>
    <row r="480" spans="1:2">
      <c r="A480" s="113" t="s">
        <v>1669</v>
      </c>
      <c r="B480" s="117">
        <v>6393020.0700000003</v>
      </c>
    </row>
    <row r="481" spans="1:2">
      <c r="A481" s="113" t="s">
        <v>1670</v>
      </c>
      <c r="B481" s="117">
        <v>160203552.99000001</v>
      </c>
    </row>
    <row r="482" spans="1:2">
      <c r="A482" s="113" t="s">
        <v>1671</v>
      </c>
      <c r="B482" s="117">
        <v>160203552.99000001</v>
      </c>
    </row>
    <row r="483" spans="1:2">
      <c r="A483" s="113" t="s">
        <v>1672</v>
      </c>
      <c r="B483" s="117">
        <v>0</v>
      </c>
    </row>
    <row r="484" spans="1:2">
      <c r="A484" s="113" t="s">
        <v>1673</v>
      </c>
      <c r="B484" s="117">
        <v>833307.22</v>
      </c>
    </row>
    <row r="485" spans="1:2">
      <c r="A485" s="113" t="s">
        <v>1674</v>
      </c>
      <c r="B485" s="117">
        <v>1345971.93</v>
      </c>
    </row>
    <row r="486" spans="1:2">
      <c r="A486" s="113" t="s">
        <v>1675</v>
      </c>
      <c r="B486" s="117">
        <v>81658833.329999998</v>
      </c>
    </row>
    <row r="487" spans="1:2">
      <c r="A487" s="113" t="s">
        <v>1676</v>
      </c>
      <c r="B487" s="117">
        <v>2181362.2000000002</v>
      </c>
    </row>
    <row r="488" spans="1:2">
      <c r="A488" s="113" t="s">
        <v>1677</v>
      </c>
      <c r="B488" s="117">
        <v>0</v>
      </c>
    </row>
    <row r="489" spans="1:2">
      <c r="A489" s="113" t="s">
        <v>1678</v>
      </c>
      <c r="B489" s="117">
        <v>1813173.6500000001</v>
      </c>
    </row>
    <row r="490" spans="1:2">
      <c r="A490" s="113" t="s">
        <v>1679</v>
      </c>
      <c r="B490" s="117">
        <v>0</v>
      </c>
    </row>
    <row r="491" spans="1:2">
      <c r="A491" s="113" t="s">
        <v>1680</v>
      </c>
      <c r="B491" s="117">
        <v>87832648.329999998</v>
      </c>
    </row>
    <row r="492" spans="1:2">
      <c r="A492" s="113" t="s">
        <v>1681</v>
      </c>
      <c r="B492" s="117">
        <v>9007.17</v>
      </c>
    </row>
    <row r="493" spans="1:2">
      <c r="A493" s="113" t="s">
        <v>1682</v>
      </c>
      <c r="B493" s="117">
        <v>-10134.25</v>
      </c>
    </row>
    <row r="494" spans="1:2">
      <c r="A494" s="113" t="s">
        <v>1683</v>
      </c>
      <c r="B494" s="117">
        <v>-1816.71</v>
      </c>
    </row>
    <row r="495" spans="1:2">
      <c r="A495" s="113" t="s">
        <v>1684</v>
      </c>
      <c r="B495" s="117">
        <v>8553031.129999999</v>
      </c>
    </row>
    <row r="496" spans="1:2">
      <c r="A496" s="113" t="s">
        <v>1685</v>
      </c>
      <c r="B496" s="117">
        <v>-3037949.96</v>
      </c>
    </row>
    <row r="497" spans="1:2">
      <c r="A497" s="113" t="s">
        <v>1686</v>
      </c>
      <c r="B497" s="117">
        <v>1150.99</v>
      </c>
    </row>
    <row r="498" spans="1:2">
      <c r="A498" s="113" t="s">
        <v>1687</v>
      </c>
      <c r="B498" s="117">
        <v>1699.95</v>
      </c>
    </row>
    <row r="499" spans="1:2">
      <c r="A499" s="113" t="s">
        <v>1688</v>
      </c>
      <c r="B499" s="117">
        <v>14226.36</v>
      </c>
    </row>
    <row r="500" spans="1:2">
      <c r="A500" s="113" t="s">
        <v>1689</v>
      </c>
      <c r="B500" s="117">
        <v>17799561.5</v>
      </c>
    </row>
    <row r="501" spans="1:2">
      <c r="A501" s="113" t="s">
        <v>1690</v>
      </c>
      <c r="B501" s="117">
        <v>3095118.2399999998</v>
      </c>
    </row>
    <row r="502" spans="1:2">
      <c r="A502" s="113" t="s">
        <v>1691</v>
      </c>
      <c r="B502" s="117">
        <v>26423894.420000002</v>
      </c>
    </row>
    <row r="503" spans="1:2">
      <c r="A503" s="113" t="s">
        <v>1692</v>
      </c>
      <c r="B503" s="117">
        <v>-11309.269999999999</v>
      </c>
    </row>
    <row r="504" spans="1:2">
      <c r="A504" s="113" t="s">
        <v>1693</v>
      </c>
      <c r="B504" s="117">
        <v>-86480.58</v>
      </c>
    </row>
    <row r="505" spans="1:2">
      <c r="A505" s="113" t="s">
        <v>1694</v>
      </c>
      <c r="B505" s="117">
        <v>-6267.71</v>
      </c>
    </row>
    <row r="506" spans="1:2">
      <c r="A506" s="113" t="s">
        <v>1695</v>
      </c>
      <c r="B506" s="117">
        <v>-4715.88</v>
      </c>
    </row>
    <row r="507" spans="1:2">
      <c r="A507" s="113" t="s">
        <v>1696</v>
      </c>
      <c r="B507" s="117">
        <v>-54687.6</v>
      </c>
    </row>
    <row r="508" spans="1:2">
      <c r="A508" s="113" t="s">
        <v>1697</v>
      </c>
      <c r="B508" s="117">
        <v>5837445</v>
      </c>
    </row>
    <row r="509" spans="1:2">
      <c r="A509" s="113" t="s">
        <v>1698</v>
      </c>
      <c r="B509" s="117">
        <v>6250157.1600000001</v>
      </c>
    </row>
    <row r="510" spans="1:2">
      <c r="A510" s="113" t="s">
        <v>1699</v>
      </c>
      <c r="B510" s="117">
        <v>14219.82</v>
      </c>
    </row>
    <row r="511" spans="1:2">
      <c r="A511" s="113" t="s">
        <v>1700</v>
      </c>
      <c r="B511" s="117">
        <v>306959.83999999997</v>
      </c>
    </row>
    <row r="512" spans="1:2">
      <c r="A512" s="113" t="s">
        <v>1701</v>
      </c>
      <c r="B512" s="117">
        <v>8251034.8100000005</v>
      </c>
    </row>
    <row r="513" spans="1:2">
      <c r="A513" s="113" t="s">
        <v>1702</v>
      </c>
      <c r="B513" s="117">
        <v>560111.17999999993</v>
      </c>
    </row>
    <row r="514" spans="1:2">
      <c r="A514" s="113" t="s">
        <v>1703</v>
      </c>
      <c r="B514" s="117">
        <v>147650.91</v>
      </c>
    </row>
    <row r="515" spans="1:2">
      <c r="A515" s="113" t="s">
        <v>1704</v>
      </c>
      <c r="B515" s="117">
        <v>5833965.6699999999</v>
      </c>
    </row>
    <row r="516" spans="1:2">
      <c r="A516" s="113" t="s">
        <v>1705</v>
      </c>
      <c r="B516" s="117">
        <v>527560</v>
      </c>
    </row>
    <row r="517" spans="1:2">
      <c r="A517" s="113" t="s">
        <v>1706</v>
      </c>
      <c r="B517" s="117">
        <v>3112863.21</v>
      </c>
    </row>
    <row r="518" spans="1:2">
      <c r="A518" s="113" t="s">
        <v>1707</v>
      </c>
      <c r="B518" s="117">
        <v>582361.49</v>
      </c>
    </row>
    <row r="519" spans="1:2">
      <c r="A519" s="113" t="s">
        <v>1708</v>
      </c>
      <c r="B519" s="117">
        <v>270051.25</v>
      </c>
    </row>
    <row r="520" spans="1:2">
      <c r="A520" s="113" t="s">
        <v>1709</v>
      </c>
      <c r="B520" s="117">
        <v>1588833.3199999998</v>
      </c>
    </row>
    <row r="521" spans="1:2">
      <c r="A521" s="113" t="s">
        <v>1710</v>
      </c>
      <c r="B521" s="117">
        <v>20747003.290000003</v>
      </c>
    </row>
    <row r="522" spans="1:2">
      <c r="A522" s="113" t="s">
        <v>1711</v>
      </c>
      <c r="B522" s="117">
        <v>35904792.700000003</v>
      </c>
    </row>
    <row r="523" spans="1:2">
      <c r="A523" s="113" t="s">
        <v>1712</v>
      </c>
      <c r="B523" s="117">
        <v>5707415.6500000004</v>
      </c>
    </row>
    <row r="524" spans="1:2">
      <c r="A524" s="113" t="s">
        <v>1713</v>
      </c>
      <c r="B524" s="117">
        <v>0</v>
      </c>
    </row>
    <row r="525" spans="1:2">
      <c r="A525" s="113" t="s">
        <v>1714</v>
      </c>
      <c r="B525" s="117">
        <v>-758105.81</v>
      </c>
    </row>
    <row r="526" spans="1:2">
      <c r="A526" s="113" t="s">
        <v>1715</v>
      </c>
      <c r="B526" s="117">
        <v>0</v>
      </c>
    </row>
    <row r="527" spans="1:2">
      <c r="A527" s="113" t="s">
        <v>1716</v>
      </c>
      <c r="B527" s="117">
        <v>0</v>
      </c>
    </row>
    <row r="528" spans="1:2">
      <c r="A528" s="113" t="s">
        <v>1717</v>
      </c>
      <c r="B528" s="117">
        <v>0</v>
      </c>
    </row>
    <row r="529" spans="1:2">
      <c r="A529" s="113" t="s">
        <v>1718</v>
      </c>
      <c r="B529" s="117">
        <v>815793</v>
      </c>
    </row>
    <row r="530" spans="1:2">
      <c r="A530" s="113" t="s">
        <v>1719</v>
      </c>
      <c r="B530" s="117">
        <v>95536651.450000003</v>
      </c>
    </row>
    <row r="531" spans="1:2">
      <c r="A531" s="113" t="s">
        <v>1720</v>
      </c>
      <c r="B531" s="117">
        <v>968770.30999999994</v>
      </c>
    </row>
    <row r="532" spans="1:2">
      <c r="A532" s="113" t="s">
        <v>1721</v>
      </c>
      <c r="B532" s="117">
        <v>968770.30999999994</v>
      </c>
    </row>
    <row r="533" spans="1:2">
      <c r="A533" s="113" t="s">
        <v>1722</v>
      </c>
      <c r="B533" s="117">
        <v>96505421.760000005</v>
      </c>
    </row>
    <row r="534" spans="1:2">
      <c r="A534" s="113" t="s">
        <v>1723</v>
      </c>
      <c r="B534" s="117">
        <v>48705187.149999999</v>
      </c>
    </row>
    <row r="535" spans="1:2">
      <c r="A535" s="113" t="s">
        <v>1724</v>
      </c>
      <c r="B535" s="117">
        <v>8347407.7700000005</v>
      </c>
    </row>
    <row r="536" spans="1:2">
      <c r="A536" s="113" t="s">
        <v>1725</v>
      </c>
      <c r="B536" s="117">
        <v>57052594.920000002</v>
      </c>
    </row>
    <row r="537" spans="1:2">
      <c r="A537" s="113" t="s">
        <v>1726</v>
      </c>
      <c r="B537" s="117">
        <v>14973655.199999999</v>
      </c>
    </row>
    <row r="538" spans="1:2">
      <c r="A538" s="113" t="s">
        <v>1727</v>
      </c>
      <c r="B538" s="117">
        <v>14973655.199999999</v>
      </c>
    </row>
    <row r="539" spans="1:2">
      <c r="A539" s="113" t="s">
        <v>1728</v>
      </c>
      <c r="B539" s="117">
        <v>-14973655.199999999</v>
      </c>
    </row>
    <row r="540" spans="1:2">
      <c r="A540" s="113" t="s">
        <v>1729</v>
      </c>
      <c r="B540" s="117">
        <v>0</v>
      </c>
    </row>
    <row r="541" spans="1:2">
      <c r="A541" s="113" t="s">
        <v>1730</v>
      </c>
      <c r="B541" s="117">
        <v>0</v>
      </c>
    </row>
    <row r="542" spans="1:2">
      <c r="A542" s="112" t="s">
        <v>1731</v>
      </c>
      <c r="B542" s="118">
        <v>1612584694.6599998</v>
      </c>
    </row>
    <row r="543" spans="1:2">
      <c r="A543" s="113" t="s">
        <v>1732</v>
      </c>
      <c r="B543" s="117">
        <v>32864689.450000003</v>
      </c>
    </row>
    <row r="544" spans="1:2">
      <c r="A544" s="113" t="s">
        <v>1733</v>
      </c>
      <c r="B544" s="117">
        <v>14455221.279999999</v>
      </c>
    </row>
    <row r="545" spans="1:2">
      <c r="A545" s="113" t="s">
        <v>1734</v>
      </c>
      <c r="B545" s="117">
        <v>306503.42</v>
      </c>
    </row>
    <row r="546" spans="1:2">
      <c r="A546" s="113" t="s">
        <v>1735</v>
      </c>
      <c r="B546" s="117">
        <v>47626414.149999999</v>
      </c>
    </row>
    <row r="547" spans="1:2">
      <c r="A547" s="113" t="s">
        <v>1736</v>
      </c>
      <c r="B547" s="117">
        <v>241052026.81999999</v>
      </c>
    </row>
    <row r="548" spans="1:2">
      <c r="A548" s="113" t="s">
        <v>1737</v>
      </c>
      <c r="B548" s="117">
        <v>882589.15999999992</v>
      </c>
    </row>
    <row r="549" spans="1:2">
      <c r="A549" s="113" t="s">
        <v>1738</v>
      </c>
      <c r="B549" s="117">
        <v>241934615.97999999</v>
      </c>
    </row>
    <row r="550" spans="1:2">
      <c r="A550" s="113" t="s">
        <v>1739</v>
      </c>
      <c r="B550" s="117">
        <v>0.08</v>
      </c>
    </row>
    <row r="551" spans="1:2">
      <c r="A551" s="113" t="s">
        <v>1740</v>
      </c>
      <c r="B551" s="117">
        <v>3675150.28</v>
      </c>
    </row>
    <row r="552" spans="1:2">
      <c r="A552" s="113" t="s">
        <v>1741</v>
      </c>
      <c r="B552" s="117">
        <v>989946.05</v>
      </c>
    </row>
    <row r="553" spans="1:2">
      <c r="A553" s="113" t="s">
        <v>1742</v>
      </c>
      <c r="B553" s="117">
        <v>8930679.1999999993</v>
      </c>
    </row>
    <row r="554" spans="1:2">
      <c r="A554" s="113" t="s">
        <v>1743</v>
      </c>
      <c r="B554" s="117">
        <v>16068657.15</v>
      </c>
    </row>
    <row r="555" spans="1:2">
      <c r="A555" s="113" t="s">
        <v>1744</v>
      </c>
      <c r="B555" s="117">
        <v>1777492.38</v>
      </c>
    </row>
    <row r="556" spans="1:2">
      <c r="A556" s="113" t="s">
        <v>1745</v>
      </c>
      <c r="B556" s="117">
        <v>2683303.0500000003</v>
      </c>
    </row>
    <row r="557" spans="1:2">
      <c r="A557" s="113" t="s">
        <v>1746</v>
      </c>
      <c r="B557" s="117">
        <v>4021581.7600000002</v>
      </c>
    </row>
    <row r="558" spans="1:2">
      <c r="A558" s="113" t="s">
        <v>1747</v>
      </c>
      <c r="B558" s="117">
        <v>3910228.33</v>
      </c>
    </row>
    <row r="559" spans="1:2">
      <c r="A559" s="113" t="s">
        <v>1748</v>
      </c>
      <c r="B559" s="117">
        <v>34990.81</v>
      </c>
    </row>
    <row r="560" spans="1:2">
      <c r="A560" s="113" t="s">
        <v>1749</v>
      </c>
      <c r="B560" s="117">
        <v>5590400.6599999992</v>
      </c>
    </row>
    <row r="561" spans="1:2">
      <c r="A561" s="113" t="s">
        <v>1750</v>
      </c>
      <c r="B561" s="117">
        <v>0</v>
      </c>
    </row>
    <row r="562" spans="1:2">
      <c r="A562" s="113" t="s">
        <v>1751</v>
      </c>
      <c r="B562" s="117">
        <v>271955.57</v>
      </c>
    </row>
    <row r="563" spans="1:2">
      <c r="A563" s="113" t="s">
        <v>1752</v>
      </c>
      <c r="B563" s="117">
        <v>-7.0000000000000007E-2</v>
      </c>
    </row>
    <row r="564" spans="1:2">
      <c r="A564" s="113" t="s">
        <v>1753</v>
      </c>
      <c r="B564" s="117">
        <v>0</v>
      </c>
    </row>
    <row r="565" spans="1:2">
      <c r="A565" s="113" t="s">
        <v>1754</v>
      </c>
      <c r="B565" s="117">
        <v>-476620888.14999998</v>
      </c>
    </row>
    <row r="566" spans="1:2">
      <c r="A566" s="113" t="s">
        <v>1755</v>
      </c>
      <c r="B566" s="117">
        <v>476620887.35999995</v>
      </c>
    </row>
    <row r="567" spans="1:2">
      <c r="A567" s="113" t="s">
        <v>1756</v>
      </c>
      <c r="B567" s="117">
        <v>0</v>
      </c>
    </row>
    <row r="568" spans="1:2">
      <c r="A568" s="113" t="s">
        <v>1757</v>
      </c>
      <c r="B568" s="117">
        <v>47954384.460000001</v>
      </c>
    </row>
    <row r="569" spans="1:2">
      <c r="A569" s="113" t="s">
        <v>1758</v>
      </c>
      <c r="B569" s="117">
        <v>47954384.460000001</v>
      </c>
    </row>
    <row r="570" spans="1:2">
      <c r="A570" s="113" t="s">
        <v>1759</v>
      </c>
      <c r="B570" s="117">
        <v>0</v>
      </c>
    </row>
    <row r="571" spans="1:2">
      <c r="A571" s="113" t="s">
        <v>1760</v>
      </c>
      <c r="B571" s="117">
        <v>34962460</v>
      </c>
    </row>
    <row r="572" spans="1:2">
      <c r="A572" s="113" t="s">
        <v>1761</v>
      </c>
      <c r="B572" s="117">
        <v>-199999999.88</v>
      </c>
    </row>
    <row r="573" spans="1:2">
      <c r="A573" s="113" t="s">
        <v>1762</v>
      </c>
      <c r="B573" s="117">
        <v>32110178.169999998</v>
      </c>
    </row>
    <row r="574" spans="1:2">
      <c r="A574" s="113" t="s">
        <v>1763</v>
      </c>
      <c r="B574" s="117">
        <v>29000000</v>
      </c>
    </row>
    <row r="575" spans="1:2">
      <c r="A575" s="113" t="s">
        <v>1764</v>
      </c>
      <c r="B575" s="117">
        <v>0</v>
      </c>
    </row>
    <row r="576" spans="1:2">
      <c r="A576" s="113" t="s">
        <v>1765</v>
      </c>
      <c r="B576" s="117">
        <v>9174128.4800000004</v>
      </c>
    </row>
    <row r="577" spans="1:2">
      <c r="A577" s="113" t="s">
        <v>1766</v>
      </c>
      <c r="B577" s="117">
        <v>1225201</v>
      </c>
    </row>
    <row r="578" spans="1:2">
      <c r="A578" s="113" t="s">
        <v>1767</v>
      </c>
      <c r="B578" s="117">
        <v>7025220.0900000008</v>
      </c>
    </row>
    <row r="579" spans="1:2">
      <c r="A579" s="113" t="s">
        <v>1768</v>
      </c>
      <c r="B579" s="117">
        <v>0</v>
      </c>
    </row>
    <row r="580" spans="1:2">
      <c r="A580" s="113" t="s">
        <v>1769</v>
      </c>
      <c r="B580" s="117">
        <v>0</v>
      </c>
    </row>
    <row r="581" spans="1:2">
      <c r="A581" s="113" t="s">
        <v>1770</v>
      </c>
      <c r="B581" s="117">
        <v>111801762.34999999</v>
      </c>
    </row>
    <row r="582" spans="1:2">
      <c r="A582" s="113" t="s">
        <v>1771</v>
      </c>
      <c r="B582" s="117">
        <v>7335221.5299999993</v>
      </c>
    </row>
    <row r="583" spans="1:2">
      <c r="A583" s="113" t="s">
        <v>1772</v>
      </c>
      <c r="B583" s="117">
        <v>0</v>
      </c>
    </row>
    <row r="584" spans="1:2">
      <c r="A584" s="113" t="s">
        <v>1773</v>
      </c>
      <c r="B584" s="117">
        <v>1777918.26</v>
      </c>
    </row>
    <row r="585" spans="1:2">
      <c r="A585" s="113" t="s">
        <v>1774</v>
      </c>
      <c r="B585" s="117">
        <v>97147592.969999999</v>
      </c>
    </row>
    <row r="586" spans="1:2">
      <c r="A586" s="113" t="s">
        <v>1775</v>
      </c>
      <c r="B586" s="117">
        <v>0</v>
      </c>
    </row>
    <row r="587" spans="1:2">
      <c r="A587" s="113" t="s">
        <v>1776</v>
      </c>
      <c r="B587" s="117">
        <v>7947421.5300000003</v>
      </c>
    </row>
    <row r="588" spans="1:2">
      <c r="A588" s="113" t="s">
        <v>1777</v>
      </c>
      <c r="B588" s="117">
        <v>539507104.25999999</v>
      </c>
    </row>
    <row r="589" spans="1:2">
      <c r="A589" s="113" t="s">
        <v>1778</v>
      </c>
      <c r="B589" s="117">
        <v>506178678.31999999</v>
      </c>
    </row>
    <row r="590" spans="1:2">
      <c r="A590" s="113" t="s">
        <v>1779</v>
      </c>
      <c r="B590" s="117">
        <v>171845137.42000002</v>
      </c>
    </row>
    <row r="591" spans="1:2">
      <c r="A591" s="113" t="s">
        <v>1780</v>
      </c>
      <c r="B591" s="117">
        <v>-812341.71000000008</v>
      </c>
    </row>
    <row r="592" spans="1:2">
      <c r="A592" s="113" t="s">
        <v>1781</v>
      </c>
      <c r="B592" s="117">
        <v>-81971851.599999994</v>
      </c>
    </row>
    <row r="593" spans="1:2">
      <c r="A593" s="113" t="s">
        <v>1782</v>
      </c>
      <c r="B593" s="117">
        <v>-759183325.63</v>
      </c>
    </row>
    <row r="594" spans="1:2">
      <c r="A594" s="113" t="s">
        <v>1783</v>
      </c>
      <c r="B594" s="117">
        <v>1298690429.8900001</v>
      </c>
    </row>
    <row r="595" spans="1:2">
      <c r="A595" s="113" t="s">
        <v>1784</v>
      </c>
      <c r="B595" s="117">
        <v>0.55000000000000004</v>
      </c>
    </row>
    <row r="596" spans="1:2">
      <c r="A596" s="113" t="s">
        <v>1785</v>
      </c>
      <c r="B596" s="117">
        <v>0.17</v>
      </c>
    </row>
    <row r="597" spans="1:2">
      <c r="A597" s="113" t="s">
        <v>1786</v>
      </c>
      <c r="B597" s="117">
        <v>0.71999999999999986</v>
      </c>
    </row>
    <row r="598" spans="1:2">
      <c r="A598" s="113" t="s">
        <v>1787</v>
      </c>
      <c r="B598" s="117">
        <v>2247728180.8099999</v>
      </c>
    </row>
    <row r="599" spans="1:2">
      <c r="A599" s="113" t="s">
        <v>1788</v>
      </c>
      <c r="B599" s="117">
        <v>610727104.99000001</v>
      </c>
    </row>
    <row r="600" spans="1:2">
      <c r="A600" s="113" t="s">
        <v>1789</v>
      </c>
      <c r="B600" s="117">
        <v>2858455285.7999997</v>
      </c>
    </row>
    <row r="601" spans="1:2">
      <c r="A601" s="113" t="s">
        <v>1790</v>
      </c>
      <c r="B601" s="117">
        <v>639996108.26999998</v>
      </c>
    </row>
    <row r="602" spans="1:2">
      <c r="A602" s="113" t="s">
        <v>1791</v>
      </c>
      <c r="B602" s="117">
        <v>177849397.62</v>
      </c>
    </row>
    <row r="603" spans="1:2">
      <c r="A603" s="113" t="s">
        <v>1792</v>
      </c>
      <c r="B603" s="117">
        <v>817845505.88999999</v>
      </c>
    </row>
    <row r="604" spans="1:2">
      <c r="A604" s="112" t="s">
        <v>1793</v>
      </c>
      <c r="B604" s="118">
        <v>5312506636.8900003</v>
      </c>
    </row>
    <row r="605" spans="1:2">
      <c r="A605" s="113" t="s">
        <v>1794</v>
      </c>
      <c r="B605" s="117">
        <v>0</v>
      </c>
    </row>
    <row r="606" spans="1:2">
      <c r="A606" s="113" t="s">
        <v>1795</v>
      </c>
      <c r="B606" s="117">
        <v>0</v>
      </c>
    </row>
    <row r="607" spans="1:2">
      <c r="A607" s="113" t="s">
        <v>1796</v>
      </c>
      <c r="B607" s="117">
        <v>0</v>
      </c>
    </row>
    <row r="608" spans="1:2">
      <c r="A608" s="113" t="s">
        <v>1797</v>
      </c>
      <c r="B608" s="117">
        <v>0</v>
      </c>
    </row>
    <row r="609" spans="1:3">
      <c r="A609" s="113" t="s">
        <v>1798</v>
      </c>
      <c r="B609" s="117">
        <v>0</v>
      </c>
    </row>
    <row r="610" spans="1:3">
      <c r="A610" s="113" t="s">
        <v>1799</v>
      </c>
      <c r="B610" s="117">
        <v>0</v>
      </c>
    </row>
    <row r="611" spans="1:3">
      <c r="A611" s="113" t="s">
        <v>1800</v>
      </c>
      <c r="B611" s="117">
        <v>0</v>
      </c>
    </row>
    <row r="612" spans="1:3">
      <c r="A612" s="112" t="s">
        <v>1801</v>
      </c>
      <c r="B612" s="118">
        <v>0</v>
      </c>
    </row>
    <row r="613" spans="1:3">
      <c r="A613" s="112" t="s">
        <v>1802</v>
      </c>
      <c r="B613" s="119">
        <v>27164920244.880001</v>
      </c>
    </row>
    <row r="614" spans="1:3" ht="14.4">
      <c r="A614" s="114" t="s">
        <v>1191</v>
      </c>
      <c r="B614" s="114"/>
    </row>
    <row r="615" spans="1:3">
      <c r="A615" s="112" t="s">
        <v>1803</v>
      </c>
      <c r="B615" s="119"/>
    </row>
    <row r="616" spans="1:3" ht="14.4">
      <c r="A616" s="113" t="s">
        <v>1804</v>
      </c>
      <c r="B616" s="117">
        <v>3926139126.3000002</v>
      </c>
      <c r="C616" s="78">
        <f>+B616</f>
        <v>3926139126.3000002</v>
      </c>
    </row>
    <row r="617" spans="1:3" ht="14.4">
      <c r="A617" s="113" t="s">
        <v>1805</v>
      </c>
      <c r="B617" s="117">
        <v>1716547749.48</v>
      </c>
      <c r="C617" s="78">
        <f>+B617</f>
        <v>1716547749.48</v>
      </c>
    </row>
    <row r="618" spans="1:3" ht="14.4">
      <c r="A618" s="113" t="s">
        <v>1806</v>
      </c>
      <c r="B618" s="117">
        <v>366963120.50999999</v>
      </c>
      <c r="C618" s="78">
        <f>+B618</f>
        <v>366963120.50999999</v>
      </c>
    </row>
    <row r="619" spans="1:3" ht="14.4">
      <c r="A619" s="113" t="s">
        <v>1807</v>
      </c>
      <c r="B619" s="117">
        <v>3779643.19</v>
      </c>
      <c r="C619" s="78">
        <f>+B619</f>
        <v>3779643.19</v>
      </c>
    </row>
    <row r="620" spans="1:3" ht="14.4">
      <c r="A620" s="113" t="s">
        <v>1808</v>
      </c>
      <c r="B620" s="117">
        <v>424292387.50999999</v>
      </c>
      <c r="C620" s="78">
        <f>+B620</f>
        <v>424292387.50999999</v>
      </c>
    </row>
    <row r="621" spans="1:3" ht="14.4">
      <c r="A621" s="113" t="s">
        <v>1809</v>
      </c>
      <c r="B621" s="117">
        <v>-3118.52</v>
      </c>
      <c r="C621" s="78">
        <v>0</v>
      </c>
    </row>
    <row r="622" spans="1:3" ht="14.4">
      <c r="A622" s="113" t="s">
        <v>1810</v>
      </c>
      <c r="B622" s="117">
        <v>148246061.04999998</v>
      </c>
      <c r="C622" s="78">
        <v>0</v>
      </c>
    </row>
    <row r="623" spans="1:3">
      <c r="A623" s="113" t="s">
        <v>1811</v>
      </c>
      <c r="B623" s="117">
        <v>37105.549999999996</v>
      </c>
      <c r="C623">
        <v>0</v>
      </c>
    </row>
    <row r="624" spans="1:3">
      <c r="A624" s="113" t="s">
        <v>1812</v>
      </c>
      <c r="B624" s="117">
        <v>-136.71</v>
      </c>
      <c r="C624" s="139">
        <v>0</v>
      </c>
    </row>
    <row r="625" spans="1:3" ht="14.4">
      <c r="A625" s="113" t="s">
        <v>1813</v>
      </c>
      <c r="B625" s="117">
        <v>6586001938.3599997</v>
      </c>
      <c r="C625" s="78">
        <f>SUM(C616:C624)</f>
        <v>6437722026.9900007</v>
      </c>
    </row>
    <row r="626" spans="1:3">
      <c r="A626" s="113" t="s">
        <v>1814</v>
      </c>
      <c r="B626" s="117">
        <v>15069061.98</v>
      </c>
    </row>
    <row r="627" spans="1:3">
      <c r="A627" s="113" t="s">
        <v>1815</v>
      </c>
      <c r="B627" s="117">
        <v>14020198.100000001</v>
      </c>
    </row>
    <row r="628" spans="1:3">
      <c r="A628" s="113" t="s">
        <v>1816</v>
      </c>
      <c r="B628" s="117">
        <v>89479957.480000004</v>
      </c>
    </row>
    <row r="629" spans="1:3">
      <c r="A629" s="113" t="s">
        <v>1817</v>
      </c>
      <c r="B629" s="117">
        <v>4734877.4399999995</v>
      </c>
    </row>
    <row r="630" spans="1:3">
      <c r="A630" s="113" t="s">
        <v>1818</v>
      </c>
      <c r="B630" s="117">
        <v>145845.62</v>
      </c>
    </row>
    <row r="631" spans="1:3">
      <c r="A631" s="113" t="s">
        <v>1819</v>
      </c>
      <c r="B631" s="117">
        <v>288580.93000000005</v>
      </c>
    </row>
    <row r="632" spans="1:3">
      <c r="A632" s="113" t="s">
        <v>1820</v>
      </c>
      <c r="B632" s="117">
        <v>42000</v>
      </c>
    </row>
    <row r="633" spans="1:3">
      <c r="A633" s="113" t="s">
        <v>1821</v>
      </c>
      <c r="B633" s="117">
        <v>251863.74000000002</v>
      </c>
    </row>
    <row r="634" spans="1:3">
      <c r="A634" s="113" t="s">
        <v>1822</v>
      </c>
      <c r="B634" s="117">
        <v>0</v>
      </c>
    </row>
    <row r="635" spans="1:3">
      <c r="A635" s="113" t="s">
        <v>1823</v>
      </c>
      <c r="B635" s="117">
        <v>10262466.029999999</v>
      </c>
    </row>
    <row r="636" spans="1:3">
      <c r="A636" s="113" t="s">
        <v>1824</v>
      </c>
      <c r="B636" s="117">
        <v>1954057.8800000001</v>
      </c>
    </row>
    <row r="637" spans="1:3">
      <c r="A637" s="113" t="s">
        <v>1825</v>
      </c>
      <c r="B637" s="117">
        <v>4940858.21</v>
      </c>
    </row>
    <row r="638" spans="1:3">
      <c r="A638" s="113" t="s">
        <v>1826</v>
      </c>
      <c r="B638" s="117">
        <v>-74985.48</v>
      </c>
    </row>
    <row r="639" spans="1:3">
      <c r="A639" s="113" t="s">
        <v>1827</v>
      </c>
      <c r="B639" s="117">
        <v>-2268017.2600000002</v>
      </c>
    </row>
    <row r="640" spans="1:3">
      <c r="A640" s="113" t="s">
        <v>1828</v>
      </c>
      <c r="B640" s="117">
        <v>370218.97</v>
      </c>
    </row>
    <row r="641" spans="1:2">
      <c r="A641" s="113" t="s">
        <v>1829</v>
      </c>
      <c r="B641" s="117">
        <v>9851.5199999999986</v>
      </c>
    </row>
    <row r="642" spans="1:2">
      <c r="A642" s="113" t="s">
        <v>1830</v>
      </c>
      <c r="B642" s="117">
        <v>0</v>
      </c>
    </row>
    <row r="643" spans="1:2">
      <c r="A643" s="113" t="s">
        <v>1831</v>
      </c>
      <c r="B643" s="117">
        <v>4905.8599999999997</v>
      </c>
    </row>
    <row r="644" spans="1:2">
      <c r="A644" s="113" t="s">
        <v>1832</v>
      </c>
      <c r="B644" s="117">
        <v>1200105.8899999999</v>
      </c>
    </row>
    <row r="645" spans="1:2">
      <c r="A645" s="113" t="s">
        <v>1833</v>
      </c>
      <c r="B645" s="117">
        <v>151998076.47999999</v>
      </c>
    </row>
    <row r="646" spans="1:2">
      <c r="A646" s="113" t="s">
        <v>1834</v>
      </c>
      <c r="B646" s="117">
        <v>3903661.91</v>
      </c>
    </row>
    <row r="647" spans="1:2">
      <c r="A647" s="113" t="s">
        <v>1835</v>
      </c>
      <c r="B647" s="117">
        <v>7079290.4500000002</v>
      </c>
    </row>
    <row r="648" spans="1:2">
      <c r="A648" s="113" t="s">
        <v>1836</v>
      </c>
      <c r="B648" s="117">
        <v>5477195.2199999997</v>
      </c>
    </row>
    <row r="649" spans="1:2">
      <c r="A649" s="113" t="s">
        <v>1837</v>
      </c>
      <c r="B649" s="117">
        <v>140567.44</v>
      </c>
    </row>
    <row r="650" spans="1:2">
      <c r="A650" s="113" t="s">
        <v>1838</v>
      </c>
      <c r="B650" s="117">
        <v>431886.97</v>
      </c>
    </row>
    <row r="651" spans="1:2">
      <c r="A651" s="113" t="s">
        <v>1839</v>
      </c>
      <c r="B651" s="117">
        <v>2423248.2000000002</v>
      </c>
    </row>
    <row r="652" spans="1:2">
      <c r="A652" s="113" t="s">
        <v>1840</v>
      </c>
      <c r="B652" s="117">
        <v>373.48999999999995</v>
      </c>
    </row>
    <row r="653" spans="1:2">
      <c r="A653" s="113" t="s">
        <v>1841</v>
      </c>
      <c r="B653" s="117">
        <v>1193013</v>
      </c>
    </row>
    <row r="654" spans="1:2">
      <c r="A654" s="113" t="s">
        <v>1842</v>
      </c>
      <c r="B654" s="117">
        <v>6530.16</v>
      </c>
    </row>
    <row r="655" spans="1:2">
      <c r="A655" s="113" t="s">
        <v>1843</v>
      </c>
      <c r="B655" s="117">
        <v>19863.68</v>
      </c>
    </row>
    <row r="656" spans="1:2">
      <c r="A656" s="113" t="s">
        <v>1844</v>
      </c>
      <c r="B656" s="117">
        <v>1041811.0000000001</v>
      </c>
    </row>
    <row r="657" spans="1:2">
      <c r="A657" s="113" t="s">
        <v>1845</v>
      </c>
      <c r="B657" s="117">
        <v>314147364.91000003</v>
      </c>
    </row>
    <row r="658" spans="1:2">
      <c r="A658" s="113" t="s">
        <v>1846</v>
      </c>
      <c r="B658" s="117">
        <v>6900149303.2700005</v>
      </c>
    </row>
    <row r="659" spans="1:2">
      <c r="A659" s="113" t="s">
        <v>1847</v>
      </c>
      <c r="B659" s="117">
        <v>6900149303.2700005</v>
      </c>
    </row>
    <row r="660" spans="1:2">
      <c r="A660" s="113" t="s">
        <v>1848</v>
      </c>
      <c r="B660" s="117">
        <v>87558764.689999998</v>
      </c>
    </row>
    <row r="661" spans="1:2">
      <c r="A661" s="113" t="s">
        <v>1849</v>
      </c>
      <c r="B661" s="117">
        <v>194406589.27000001</v>
      </c>
    </row>
    <row r="662" spans="1:2">
      <c r="A662" s="113" t="s">
        <v>1850</v>
      </c>
      <c r="B662" s="117">
        <v>9746036.8100000005</v>
      </c>
    </row>
    <row r="663" spans="1:2">
      <c r="A663" s="113" t="s">
        <v>1851</v>
      </c>
      <c r="B663" s="117">
        <v>25200</v>
      </c>
    </row>
    <row r="664" spans="1:2">
      <c r="A664" s="113" t="s">
        <v>1852</v>
      </c>
      <c r="B664" s="117">
        <v>291736590.76999998</v>
      </c>
    </row>
    <row r="665" spans="1:2">
      <c r="A665" s="113" t="s">
        <v>1853</v>
      </c>
      <c r="B665" s="117">
        <v>1040417588.59</v>
      </c>
    </row>
    <row r="666" spans="1:2">
      <c r="A666" s="113" t="s">
        <v>1854</v>
      </c>
      <c r="B666" s="117">
        <v>9125464.0700000003</v>
      </c>
    </row>
    <row r="667" spans="1:2">
      <c r="A667" s="113" t="s">
        <v>1855</v>
      </c>
      <c r="B667" s="117">
        <v>1049543052.66</v>
      </c>
    </row>
    <row r="668" spans="1:2">
      <c r="A668" s="113" t="s">
        <v>1856</v>
      </c>
      <c r="B668" s="117">
        <v>1341279643.4300001</v>
      </c>
    </row>
    <row r="669" spans="1:2">
      <c r="A669" s="113" t="s">
        <v>1857</v>
      </c>
      <c r="B669" s="117">
        <v>80785725.5</v>
      </c>
    </row>
    <row r="670" spans="1:2">
      <c r="A670" s="113" t="s">
        <v>1858</v>
      </c>
      <c r="B670" s="117">
        <v>1423061.1800000002</v>
      </c>
    </row>
    <row r="671" spans="1:2">
      <c r="A671" s="113" t="s">
        <v>1859</v>
      </c>
      <c r="B671" s="117">
        <v>82208786.680000007</v>
      </c>
    </row>
    <row r="672" spans="1:2">
      <c r="A672" s="113" t="s">
        <v>1860</v>
      </c>
      <c r="B672" s="117">
        <v>30926.61</v>
      </c>
    </row>
    <row r="673" spans="1:2">
      <c r="A673" s="113" t="s">
        <v>1861</v>
      </c>
      <c r="B673" s="117">
        <v>130319026.23</v>
      </c>
    </row>
    <row r="674" spans="1:2">
      <c r="A674" s="113" t="s">
        <v>1862</v>
      </c>
      <c r="B674" s="117">
        <v>447889404.72999996</v>
      </c>
    </row>
    <row r="675" spans="1:2">
      <c r="A675" s="113" t="s">
        <v>1863</v>
      </c>
      <c r="B675" s="117">
        <v>660448144.25</v>
      </c>
    </row>
    <row r="676" spans="1:2">
      <c r="A676" s="113" t="s">
        <v>1864</v>
      </c>
      <c r="B676" s="117">
        <v>77501267.909999996</v>
      </c>
    </row>
    <row r="677" spans="1:2">
      <c r="A677" s="113" t="s">
        <v>1865</v>
      </c>
      <c r="B677" s="117">
        <v>781.02</v>
      </c>
    </row>
    <row r="678" spans="1:2">
      <c r="A678" s="113" t="s">
        <v>1866</v>
      </c>
      <c r="B678" s="117">
        <v>3820.39</v>
      </c>
    </row>
    <row r="679" spans="1:2">
      <c r="A679" s="113" t="s">
        <v>1867</v>
      </c>
      <c r="B679" s="117">
        <v>1725576.9</v>
      </c>
    </row>
    <row r="680" spans="1:2">
      <c r="A680" s="113" t="s">
        <v>1868</v>
      </c>
      <c r="B680" s="117">
        <v>89.83</v>
      </c>
    </row>
    <row r="681" spans="1:2">
      <c r="A681" s="113" t="s">
        <v>1869</v>
      </c>
      <c r="B681" s="117">
        <v>42.14</v>
      </c>
    </row>
    <row r="682" spans="1:2">
      <c r="A682" s="113" t="s">
        <v>1870</v>
      </c>
      <c r="B682" s="117">
        <v>4567104.41</v>
      </c>
    </row>
    <row r="683" spans="1:2">
      <c r="A683" s="113" t="s">
        <v>1871</v>
      </c>
      <c r="B683" s="117">
        <v>1129.42</v>
      </c>
    </row>
    <row r="684" spans="1:2">
      <c r="A684" s="113" t="s">
        <v>1872</v>
      </c>
      <c r="B684" s="117">
        <v>2604510.38</v>
      </c>
    </row>
    <row r="685" spans="1:2">
      <c r="A685" s="113" t="s">
        <v>1873</v>
      </c>
      <c r="B685" s="117">
        <v>4276690.76</v>
      </c>
    </row>
    <row r="686" spans="1:2">
      <c r="A686" s="113" t="s">
        <v>1874</v>
      </c>
      <c r="B686" s="117">
        <v>-1450828.66</v>
      </c>
    </row>
    <row r="687" spans="1:2">
      <c r="A687" s="113" t="s">
        <v>1875</v>
      </c>
      <c r="B687" s="117">
        <v>38389436.670000002</v>
      </c>
    </row>
    <row r="688" spans="1:2">
      <c r="A688" s="113" t="s">
        <v>1876</v>
      </c>
      <c r="B688" s="117">
        <v>45332.81</v>
      </c>
    </row>
    <row r="689" spans="1:2">
      <c r="A689" s="113" t="s">
        <v>1877</v>
      </c>
      <c r="B689" s="117">
        <v>30805706.419999998</v>
      </c>
    </row>
    <row r="690" spans="1:2">
      <c r="A690" s="113" t="s">
        <v>1878</v>
      </c>
      <c r="B690" s="117">
        <v>1681660.9100000001</v>
      </c>
    </row>
    <row r="691" spans="1:2">
      <c r="A691" s="113" t="s">
        <v>1879</v>
      </c>
      <c r="B691" s="117">
        <v>126801.25000000001</v>
      </c>
    </row>
    <row r="692" spans="1:2">
      <c r="A692" s="113" t="s">
        <v>1880</v>
      </c>
      <c r="B692" s="117">
        <v>21527808</v>
      </c>
    </row>
    <row r="693" spans="1:2">
      <c r="A693" s="113" t="s">
        <v>1881</v>
      </c>
      <c r="B693" s="117">
        <v>365936086.64999998</v>
      </c>
    </row>
    <row r="694" spans="1:2">
      <c r="A694" s="113" t="s">
        <v>1882</v>
      </c>
      <c r="B694" s="117">
        <v>-718393.39</v>
      </c>
    </row>
    <row r="695" spans="1:2">
      <c r="A695" s="113" t="s">
        <v>1883</v>
      </c>
      <c r="B695" s="117">
        <v>1634642.1</v>
      </c>
    </row>
    <row r="696" spans="1:2">
      <c r="A696" s="113" t="s">
        <v>1884</v>
      </c>
      <c r="B696" s="117">
        <v>4536527.04</v>
      </c>
    </row>
    <row r="697" spans="1:2">
      <c r="A697" s="113" t="s">
        <v>1885</v>
      </c>
      <c r="B697" s="117">
        <v>1128384.96</v>
      </c>
    </row>
    <row r="698" spans="1:2">
      <c r="A698" s="113" t="s">
        <v>1886</v>
      </c>
      <c r="B698" s="117">
        <v>104439.47</v>
      </c>
    </row>
    <row r="699" spans="1:2">
      <c r="A699" s="113" t="s">
        <v>1887</v>
      </c>
      <c r="B699" s="117">
        <v>1695.02</v>
      </c>
    </row>
    <row r="700" spans="1:2">
      <c r="A700" s="113" t="s">
        <v>1888</v>
      </c>
      <c r="B700" s="117">
        <v>205963.57</v>
      </c>
    </row>
    <row r="701" spans="1:2">
      <c r="A701" s="113" t="s">
        <v>1889</v>
      </c>
      <c r="B701" s="117">
        <v>79648656.49000001</v>
      </c>
    </row>
    <row r="702" spans="1:2">
      <c r="A702" s="113" t="s">
        <v>1890</v>
      </c>
      <c r="B702" s="117">
        <v>2237.5099999999998</v>
      </c>
    </row>
    <row r="703" spans="1:2">
      <c r="A703" s="113" t="s">
        <v>1891</v>
      </c>
      <c r="B703" s="117">
        <v>6708.9400000000005</v>
      </c>
    </row>
    <row r="704" spans="1:2">
      <c r="A704" s="113" t="s">
        <v>1892</v>
      </c>
      <c r="B704" s="117">
        <v>-31289041.349999998</v>
      </c>
    </row>
    <row r="705" spans="1:2">
      <c r="A705" s="113" t="s">
        <v>1893</v>
      </c>
      <c r="B705" s="117">
        <v>-47219444.039999999</v>
      </c>
    </row>
    <row r="706" spans="1:2">
      <c r="A706" s="113" t="s">
        <v>1894</v>
      </c>
      <c r="B706" s="117">
        <v>6886112.0899999999</v>
      </c>
    </row>
    <row r="707" spans="1:2">
      <c r="A707" s="113" t="s">
        <v>1895</v>
      </c>
      <c r="B707" s="117">
        <v>233705.16</v>
      </c>
    </row>
    <row r="708" spans="1:2">
      <c r="A708" s="113" t="s">
        <v>1896</v>
      </c>
      <c r="B708" s="117">
        <v>-1202195.3700000001</v>
      </c>
    </row>
    <row r="709" spans="1:2">
      <c r="A709" s="113" t="s">
        <v>1897</v>
      </c>
      <c r="B709" s="117">
        <v>4544964.4400000004</v>
      </c>
    </row>
    <row r="710" spans="1:2">
      <c r="A710" s="113" t="s">
        <v>1898</v>
      </c>
      <c r="B710" s="117">
        <v>-15085581.15</v>
      </c>
    </row>
    <row r="711" spans="1:2">
      <c r="A711" s="113" t="s">
        <v>1899</v>
      </c>
      <c r="B711" s="117">
        <v>682219.04999999993</v>
      </c>
    </row>
    <row r="712" spans="1:2">
      <c r="A712" s="113" t="s">
        <v>1900</v>
      </c>
      <c r="B712" s="117">
        <v>89524.28</v>
      </c>
    </row>
    <row r="713" spans="1:2">
      <c r="A713" s="113" t="s">
        <v>1901</v>
      </c>
      <c r="B713" s="117">
        <v>486880.6</v>
      </c>
    </row>
    <row r="714" spans="1:2">
      <c r="A714" s="113" t="s">
        <v>1902</v>
      </c>
      <c r="B714" s="117">
        <v>728392.61</v>
      </c>
    </row>
    <row r="715" spans="1:2">
      <c r="A715" s="113" t="s">
        <v>1903</v>
      </c>
      <c r="B715" s="117">
        <v>42915.51</v>
      </c>
    </row>
    <row r="716" spans="1:2">
      <c r="A716" s="113" t="s">
        <v>1904</v>
      </c>
      <c r="B716" s="117">
        <v>383.5</v>
      </c>
    </row>
    <row r="717" spans="1:2">
      <c r="A717" s="113" t="s">
        <v>1905</v>
      </c>
      <c r="B717" s="117">
        <v>883525.38</v>
      </c>
    </row>
    <row r="718" spans="1:2">
      <c r="A718" s="113" t="s">
        <v>1906</v>
      </c>
      <c r="B718" s="117">
        <v>11233.720000000001</v>
      </c>
    </row>
    <row r="719" spans="1:2">
      <c r="A719" s="113" t="s">
        <v>1907</v>
      </c>
      <c r="B719" s="117">
        <v>15384717.810000001</v>
      </c>
    </row>
    <row r="720" spans="1:2">
      <c r="A720" s="113" t="s">
        <v>1908</v>
      </c>
      <c r="B720" s="117">
        <v>-2624571.5399999996</v>
      </c>
    </row>
    <row r="721" spans="1:2">
      <c r="A721" s="113" t="s">
        <v>1909</v>
      </c>
      <c r="B721" s="117">
        <v>0</v>
      </c>
    </row>
    <row r="722" spans="1:2">
      <c r="A722" s="113" t="s">
        <v>1910</v>
      </c>
      <c r="B722" s="117">
        <v>9860759.4399999995</v>
      </c>
    </row>
    <row r="723" spans="1:2">
      <c r="A723" s="113" t="s">
        <v>1911</v>
      </c>
      <c r="B723" s="117">
        <v>576708379.05999994</v>
      </c>
    </row>
    <row r="724" spans="1:2">
      <c r="A724" s="113" t="s">
        <v>1912</v>
      </c>
      <c r="B724" s="117">
        <v>12055941.629999999</v>
      </c>
    </row>
    <row r="725" spans="1:2">
      <c r="A725" s="113" t="s">
        <v>1913</v>
      </c>
      <c r="B725" s="117">
        <v>1465143.48</v>
      </c>
    </row>
    <row r="726" spans="1:2">
      <c r="A726" s="113" t="s">
        <v>1914</v>
      </c>
      <c r="B726" s="117">
        <v>520889.36000000004</v>
      </c>
    </row>
    <row r="727" spans="1:2">
      <c r="A727" s="113" t="s">
        <v>1915</v>
      </c>
      <c r="B727" s="117">
        <v>231529.15</v>
      </c>
    </row>
    <row r="728" spans="1:2">
      <c r="A728" s="113" t="s">
        <v>1916</v>
      </c>
      <c r="B728" s="117">
        <v>1835034.3</v>
      </c>
    </row>
    <row r="729" spans="1:2">
      <c r="A729" s="113" t="s">
        <v>1917</v>
      </c>
      <c r="B729" s="117">
        <v>29012727.669999998</v>
      </c>
    </row>
    <row r="730" spans="1:2">
      <c r="A730" s="113" t="s">
        <v>1918</v>
      </c>
      <c r="B730" s="117">
        <v>2077.36</v>
      </c>
    </row>
    <row r="731" spans="1:2">
      <c r="A731" s="113" t="s">
        <v>1919</v>
      </c>
      <c r="B731" s="117">
        <v>45123342.950000003</v>
      </c>
    </row>
    <row r="732" spans="1:2">
      <c r="A732" s="113" t="s">
        <v>1920</v>
      </c>
      <c r="B732" s="117">
        <v>169761.2</v>
      </c>
    </row>
    <row r="733" spans="1:2">
      <c r="A733" s="113" t="s">
        <v>1921</v>
      </c>
      <c r="B733" s="117">
        <v>869468.53</v>
      </c>
    </row>
    <row r="734" spans="1:2">
      <c r="A734" s="113" t="s">
        <v>1922</v>
      </c>
      <c r="B734" s="117">
        <v>17727991.259999998</v>
      </c>
    </row>
    <row r="735" spans="1:2">
      <c r="A735" s="113" t="s">
        <v>1923</v>
      </c>
      <c r="B735" s="117">
        <v>16309490.439999999</v>
      </c>
    </row>
    <row r="736" spans="1:2">
      <c r="A736" s="113" t="s">
        <v>1924</v>
      </c>
      <c r="B736" s="117">
        <v>9407410.1999999993</v>
      </c>
    </row>
    <row r="737" spans="1:2">
      <c r="A737" s="113" t="s">
        <v>1925</v>
      </c>
      <c r="B737" s="117">
        <v>14585749.66</v>
      </c>
    </row>
    <row r="738" spans="1:2">
      <c r="A738" s="113" t="s">
        <v>1926</v>
      </c>
      <c r="B738" s="117">
        <v>716978.97000000009</v>
      </c>
    </row>
    <row r="739" spans="1:2">
      <c r="A739" s="113" t="s">
        <v>1927</v>
      </c>
      <c r="B739" s="117">
        <v>32581215.07</v>
      </c>
    </row>
    <row r="740" spans="1:2">
      <c r="A740" s="113" t="s">
        <v>1928</v>
      </c>
      <c r="B740" s="117">
        <v>1025757.7700000001</v>
      </c>
    </row>
    <row r="741" spans="1:2">
      <c r="A741" s="113" t="s">
        <v>1929</v>
      </c>
      <c r="B741" s="117">
        <v>2889.68</v>
      </c>
    </row>
    <row r="742" spans="1:2">
      <c r="A742" s="113" t="s">
        <v>1930</v>
      </c>
      <c r="B742" s="117">
        <v>93396712.780000001</v>
      </c>
    </row>
    <row r="743" spans="1:2">
      <c r="A743" s="113" t="s">
        <v>1931</v>
      </c>
      <c r="B743" s="117">
        <v>1625</v>
      </c>
    </row>
    <row r="744" spans="1:2">
      <c r="A744" s="113" t="s">
        <v>1932</v>
      </c>
      <c r="B744" s="117">
        <v>201178.62</v>
      </c>
    </row>
    <row r="745" spans="1:2">
      <c r="A745" s="113" t="s">
        <v>1933</v>
      </c>
      <c r="B745" s="117">
        <v>12709185.09</v>
      </c>
    </row>
    <row r="746" spans="1:2">
      <c r="A746" s="113" t="s">
        <v>1934</v>
      </c>
      <c r="B746" s="117">
        <v>3216593.84</v>
      </c>
    </row>
    <row r="747" spans="1:2">
      <c r="A747" s="113" t="s">
        <v>1935</v>
      </c>
      <c r="B747" s="117">
        <v>102930917.92999999</v>
      </c>
    </row>
    <row r="748" spans="1:2">
      <c r="A748" s="113" t="s">
        <v>1936</v>
      </c>
      <c r="B748" s="117">
        <v>1095626.8699999999</v>
      </c>
    </row>
    <row r="749" spans="1:2">
      <c r="A749" s="113" t="s">
        <v>1937</v>
      </c>
      <c r="B749" s="117">
        <v>4221080</v>
      </c>
    </row>
    <row r="750" spans="1:2">
      <c r="A750" s="113" t="s">
        <v>1938</v>
      </c>
      <c r="B750" s="117">
        <v>588929.4</v>
      </c>
    </row>
    <row r="751" spans="1:2">
      <c r="A751" s="113" t="s">
        <v>1939</v>
      </c>
      <c r="B751" s="117">
        <v>124965136.75</v>
      </c>
    </row>
    <row r="752" spans="1:2">
      <c r="A752" s="113" t="s">
        <v>1940</v>
      </c>
      <c r="B752" s="117">
        <v>1188496.3199999998</v>
      </c>
    </row>
    <row r="753" spans="1:2">
      <c r="A753" s="113" t="s">
        <v>1941</v>
      </c>
      <c r="B753" s="117">
        <v>3307861.8</v>
      </c>
    </row>
    <row r="754" spans="1:2">
      <c r="A754" s="113" t="s">
        <v>1942</v>
      </c>
      <c r="B754" s="117">
        <v>187702.59</v>
      </c>
    </row>
    <row r="755" spans="1:2">
      <c r="A755" s="113" t="s">
        <v>1943</v>
      </c>
      <c r="B755" s="117">
        <v>4595081.12</v>
      </c>
    </row>
    <row r="756" spans="1:2">
      <c r="A756" s="113" t="s">
        <v>1944</v>
      </c>
      <c r="B756" s="117">
        <v>563176.88</v>
      </c>
    </row>
    <row r="757" spans="1:2">
      <c r="A757" s="113" t="s">
        <v>1945</v>
      </c>
      <c r="B757" s="117">
        <v>4404837.5199999996</v>
      </c>
    </row>
    <row r="758" spans="1:2">
      <c r="A758" s="113" t="s">
        <v>1946</v>
      </c>
      <c r="B758" s="117">
        <v>301028.31</v>
      </c>
    </row>
    <row r="759" spans="1:2">
      <c r="A759" s="113" t="s">
        <v>1947</v>
      </c>
      <c r="B759" s="117">
        <v>6037500.0199999996</v>
      </c>
    </row>
    <row r="760" spans="1:2">
      <c r="A760" s="113" t="s">
        <v>1948</v>
      </c>
      <c r="B760" s="117">
        <v>4700753.97</v>
      </c>
    </row>
    <row r="761" spans="1:2">
      <c r="A761" s="113" t="s">
        <v>1949</v>
      </c>
      <c r="B761" s="117">
        <v>25235502.91</v>
      </c>
    </row>
    <row r="762" spans="1:2">
      <c r="A762" s="113" t="s">
        <v>1950</v>
      </c>
      <c r="B762" s="117">
        <v>201000</v>
      </c>
    </row>
    <row r="763" spans="1:2">
      <c r="A763" s="113" t="s">
        <v>1951</v>
      </c>
      <c r="B763" s="117">
        <v>1126701.33</v>
      </c>
    </row>
    <row r="764" spans="1:2">
      <c r="A764" s="113" t="s">
        <v>1952</v>
      </c>
      <c r="B764" s="117">
        <v>51849642.770000003</v>
      </c>
    </row>
    <row r="765" spans="1:2">
      <c r="A765" s="113" t="s">
        <v>1953</v>
      </c>
      <c r="B765" s="117">
        <v>2.81</v>
      </c>
    </row>
    <row r="766" spans="1:2">
      <c r="A766" s="113" t="s">
        <v>1954</v>
      </c>
      <c r="B766" s="117">
        <v>2.81</v>
      </c>
    </row>
    <row r="767" spans="1:2">
      <c r="A767" s="113" t="s">
        <v>1955</v>
      </c>
      <c r="B767" s="117">
        <v>1.74</v>
      </c>
    </row>
    <row r="768" spans="1:2">
      <c r="A768" s="113" t="s">
        <v>1956</v>
      </c>
      <c r="B768" s="117">
        <v>0.87</v>
      </c>
    </row>
    <row r="769" spans="1:2">
      <c r="A769" s="113" t="s">
        <v>1957</v>
      </c>
      <c r="B769" s="117">
        <v>0.28999999999999998</v>
      </c>
    </row>
    <row r="770" spans="1:2">
      <c r="A770" s="113" t="s">
        <v>1958</v>
      </c>
      <c r="B770" s="117">
        <v>-17804.32</v>
      </c>
    </row>
    <row r="771" spans="1:2">
      <c r="A771" s="113" t="s">
        <v>1959</v>
      </c>
      <c r="B771" s="117">
        <v>-17801.420000000002</v>
      </c>
    </row>
    <row r="772" spans="1:2">
      <c r="A772" s="113" t="s">
        <v>1960</v>
      </c>
      <c r="B772" s="117">
        <v>1966184.6099999999</v>
      </c>
    </row>
    <row r="773" spans="1:2">
      <c r="A773" s="113" t="s">
        <v>1961</v>
      </c>
      <c r="B773" s="117">
        <v>272887.05</v>
      </c>
    </row>
    <row r="774" spans="1:2">
      <c r="A774" s="113" t="s">
        <v>1962</v>
      </c>
      <c r="B774" s="117">
        <v>2239071.6599999997</v>
      </c>
    </row>
    <row r="775" spans="1:2">
      <c r="A775" s="113" t="s">
        <v>1963</v>
      </c>
      <c r="B775" s="117">
        <v>8.77</v>
      </c>
    </row>
    <row r="776" spans="1:2">
      <c r="A776" s="113" t="s">
        <v>1964</v>
      </c>
      <c r="B776" s="117">
        <v>6679361.6500000004</v>
      </c>
    </row>
    <row r="777" spans="1:2">
      <c r="A777" s="113" t="s">
        <v>1965</v>
      </c>
      <c r="B777" s="117">
        <v>118389.62999999999</v>
      </c>
    </row>
    <row r="778" spans="1:2">
      <c r="A778" s="113" t="s">
        <v>1966</v>
      </c>
      <c r="B778" s="117">
        <v>232377.14</v>
      </c>
    </row>
    <row r="779" spans="1:2">
      <c r="A779" s="113" t="s">
        <v>1967</v>
      </c>
      <c r="B779" s="117">
        <v>303841.8</v>
      </c>
    </row>
    <row r="780" spans="1:2">
      <c r="A780" s="113" t="s">
        <v>1968</v>
      </c>
      <c r="B780" s="117">
        <v>7333978.9899999993</v>
      </c>
    </row>
    <row r="781" spans="1:2">
      <c r="A781" s="113" t="s">
        <v>1969</v>
      </c>
      <c r="B781" s="117">
        <v>5455023.79</v>
      </c>
    </row>
    <row r="782" spans="1:2">
      <c r="A782" s="113" t="s">
        <v>1970</v>
      </c>
      <c r="B782" s="117">
        <v>733628.1399999999</v>
      </c>
    </row>
    <row r="783" spans="1:2">
      <c r="A783" s="113" t="s">
        <v>1971</v>
      </c>
      <c r="B783" s="117">
        <v>-5085702.8900000006</v>
      </c>
    </row>
    <row r="784" spans="1:2">
      <c r="A784" s="113" t="s">
        <v>1972</v>
      </c>
      <c r="B784" s="117">
        <v>2156829.96</v>
      </c>
    </row>
    <row r="785" spans="1:2">
      <c r="A785" s="113" t="s">
        <v>1973</v>
      </c>
      <c r="B785" s="117">
        <v>6658134.9900000002</v>
      </c>
    </row>
    <row r="786" spans="1:2">
      <c r="A786" s="113" t="s">
        <v>1974</v>
      </c>
      <c r="B786" s="117">
        <v>-3346352.67</v>
      </c>
    </row>
    <row r="787" spans="1:2">
      <c r="A787" s="113" t="s">
        <v>1975</v>
      </c>
      <c r="B787" s="117">
        <v>582126.67000000004</v>
      </c>
    </row>
    <row r="788" spans="1:2">
      <c r="A788" s="113" t="s">
        <v>1976</v>
      </c>
      <c r="B788" s="117">
        <v>1406807.26</v>
      </c>
    </row>
    <row r="789" spans="1:2">
      <c r="A789" s="113" t="s">
        <v>1977</v>
      </c>
      <c r="B789" s="117">
        <v>1.75</v>
      </c>
    </row>
    <row r="790" spans="1:2">
      <c r="A790" s="113" t="s">
        <v>1978</v>
      </c>
      <c r="B790" s="117">
        <v>74912.570000000007</v>
      </c>
    </row>
    <row r="791" spans="1:2">
      <c r="A791" s="113" t="s">
        <v>1979</v>
      </c>
      <c r="B791" s="117">
        <v>4038915.9099999997</v>
      </c>
    </row>
    <row r="792" spans="1:2">
      <c r="A792" s="113" t="s">
        <v>1980</v>
      </c>
      <c r="B792" s="117">
        <v>349009.91999999998</v>
      </c>
    </row>
    <row r="793" spans="1:2">
      <c r="A793" s="113" t="s">
        <v>1981</v>
      </c>
      <c r="B793" s="117">
        <v>13023335.4</v>
      </c>
    </row>
    <row r="794" spans="1:2">
      <c r="A794" s="113" t="s">
        <v>1982</v>
      </c>
      <c r="B794" s="117">
        <v>23377.64</v>
      </c>
    </row>
    <row r="795" spans="1:2">
      <c r="A795" s="113" t="s">
        <v>1983</v>
      </c>
      <c r="B795" s="117">
        <v>5409141.2999999998</v>
      </c>
    </row>
    <row r="796" spans="1:2">
      <c r="A796" s="113" t="s">
        <v>1984</v>
      </c>
      <c r="B796" s="117">
        <v>2934299.3</v>
      </c>
    </row>
    <row r="797" spans="1:2">
      <c r="A797" s="113" t="s">
        <v>1985</v>
      </c>
      <c r="B797" s="117">
        <v>1161844.0900000001</v>
      </c>
    </row>
    <row r="798" spans="1:2">
      <c r="A798" s="113" t="s">
        <v>1986</v>
      </c>
      <c r="B798" s="117">
        <v>370562.72</v>
      </c>
    </row>
    <row r="799" spans="1:2">
      <c r="A799" s="113" t="s">
        <v>1987</v>
      </c>
      <c r="B799" s="117">
        <v>0</v>
      </c>
    </row>
    <row r="800" spans="1:2">
      <c r="A800" s="113" t="s">
        <v>1988</v>
      </c>
      <c r="B800" s="117">
        <v>0</v>
      </c>
    </row>
    <row r="801" spans="1:2">
      <c r="A801" s="113" t="s">
        <v>1989</v>
      </c>
      <c r="B801" s="117">
        <v>0</v>
      </c>
    </row>
    <row r="802" spans="1:2">
      <c r="A802" s="113" t="s">
        <v>1990</v>
      </c>
      <c r="B802" s="117">
        <v>0</v>
      </c>
    </row>
    <row r="803" spans="1:2">
      <c r="A803" s="113" t="s">
        <v>1991</v>
      </c>
      <c r="B803" s="117">
        <v>965669.05999999994</v>
      </c>
    </row>
    <row r="804" spans="1:2">
      <c r="A804" s="113" t="s">
        <v>1992</v>
      </c>
      <c r="B804" s="117">
        <v>980764.79</v>
      </c>
    </row>
    <row r="805" spans="1:2">
      <c r="A805" s="113" t="s">
        <v>1993</v>
      </c>
      <c r="B805" s="117">
        <v>7023985.4800000004</v>
      </c>
    </row>
    <row r="806" spans="1:2">
      <c r="A806" s="113" t="s">
        <v>1994</v>
      </c>
      <c r="B806" s="117">
        <v>5095698.84</v>
      </c>
    </row>
    <row r="807" spans="1:2">
      <c r="A807" s="113" t="s">
        <v>1995</v>
      </c>
      <c r="B807" s="117">
        <v>20595.34</v>
      </c>
    </row>
    <row r="808" spans="1:2">
      <c r="A808" s="113" t="s">
        <v>1996</v>
      </c>
      <c r="B808" s="117">
        <v>393367.98</v>
      </c>
    </row>
    <row r="809" spans="1:2">
      <c r="A809" s="113" t="s">
        <v>1997</v>
      </c>
      <c r="B809" s="117">
        <v>24379306.540000003</v>
      </c>
    </row>
    <row r="810" spans="1:2">
      <c r="A810" s="113" t="s">
        <v>1998</v>
      </c>
      <c r="B810" s="117">
        <v>939001108.28999996</v>
      </c>
    </row>
    <row r="811" spans="1:2">
      <c r="A811" s="113" t="s">
        <v>1999</v>
      </c>
      <c r="B811" s="117">
        <v>0</v>
      </c>
    </row>
    <row r="812" spans="1:2">
      <c r="A812" s="113" t="s">
        <v>2000</v>
      </c>
      <c r="B812" s="117">
        <v>0</v>
      </c>
    </row>
    <row r="813" spans="1:2">
      <c r="A813" s="113" t="s">
        <v>2001</v>
      </c>
      <c r="B813" s="117">
        <v>2940728895.9699998</v>
      </c>
    </row>
    <row r="814" spans="1:2">
      <c r="A814" s="113" t="s">
        <v>2002</v>
      </c>
      <c r="B814" s="117">
        <v>900896729.89999998</v>
      </c>
    </row>
    <row r="815" spans="1:2">
      <c r="A815" s="113" t="s">
        <v>2003</v>
      </c>
      <c r="B815" s="117">
        <v>-46596</v>
      </c>
    </row>
    <row r="816" spans="1:2">
      <c r="A816" s="113" t="s">
        <v>2004</v>
      </c>
      <c r="B816" s="117">
        <v>0</v>
      </c>
    </row>
    <row r="817" spans="1:2">
      <c r="A817" s="113" t="s">
        <v>2005</v>
      </c>
      <c r="B817" s="117">
        <v>0</v>
      </c>
    </row>
    <row r="818" spans="1:2">
      <c r="A818" s="113" t="s">
        <v>2006</v>
      </c>
      <c r="B818" s="117">
        <v>-10593.42</v>
      </c>
    </row>
    <row r="819" spans="1:2">
      <c r="A819" s="113" t="s">
        <v>2007</v>
      </c>
      <c r="B819" s="117">
        <v>900839540.48000002</v>
      </c>
    </row>
    <row r="820" spans="1:2">
      <c r="A820" s="113" t="s">
        <v>2008</v>
      </c>
      <c r="B820" s="117">
        <v>900839540.48000002</v>
      </c>
    </row>
    <row r="821" spans="1:2">
      <c r="A821" s="113" t="s">
        <v>2009</v>
      </c>
      <c r="B821" s="117">
        <v>41329779.490000002</v>
      </c>
    </row>
    <row r="822" spans="1:2">
      <c r="A822" s="113" t="s">
        <v>2010</v>
      </c>
      <c r="B822" s="117">
        <v>41329779.490000002</v>
      </c>
    </row>
    <row r="823" spans="1:2">
      <c r="A823" s="113" t="s">
        <v>2011</v>
      </c>
      <c r="B823" s="117">
        <v>41329779.490000002</v>
      </c>
    </row>
    <row r="824" spans="1:2">
      <c r="A824" s="113" t="s">
        <v>2012</v>
      </c>
      <c r="B824" s="117">
        <v>6144551.5800000001</v>
      </c>
    </row>
    <row r="825" spans="1:2">
      <c r="A825" s="113" t="s">
        <v>2013</v>
      </c>
      <c r="B825" s="117">
        <v>14909754</v>
      </c>
    </row>
    <row r="826" spans="1:2">
      <c r="A826" s="113" t="s">
        <v>2014</v>
      </c>
      <c r="B826" s="117">
        <v>2760597.09</v>
      </c>
    </row>
    <row r="827" spans="1:2">
      <c r="A827" s="113" t="s">
        <v>2015</v>
      </c>
      <c r="B827" s="117">
        <v>-13539.519999999999</v>
      </c>
    </row>
    <row r="828" spans="1:2">
      <c r="A828" s="113" t="s">
        <v>2016</v>
      </c>
      <c r="B828" s="117">
        <v>1655092.56</v>
      </c>
    </row>
    <row r="829" spans="1:2">
      <c r="A829" s="113" t="s">
        <v>2017</v>
      </c>
      <c r="B829" s="117">
        <v>-935934</v>
      </c>
    </row>
    <row r="830" spans="1:2">
      <c r="A830" s="113" t="s">
        <v>2018</v>
      </c>
      <c r="B830" s="117">
        <v>65154.97</v>
      </c>
    </row>
    <row r="831" spans="1:2">
      <c r="A831" s="113" t="s">
        <v>2019</v>
      </c>
      <c r="B831" s="117">
        <v>649173.42000000004</v>
      </c>
    </row>
    <row r="832" spans="1:2">
      <c r="A832" s="113" t="s">
        <v>2020</v>
      </c>
      <c r="B832" s="117">
        <v>5457243.2299999995</v>
      </c>
    </row>
    <row r="833" spans="1:2">
      <c r="A833" s="113" t="s">
        <v>2021</v>
      </c>
      <c r="B833" s="117">
        <v>13069032</v>
      </c>
    </row>
    <row r="834" spans="1:2">
      <c r="A834" s="113" t="s">
        <v>2022</v>
      </c>
      <c r="B834" s="117">
        <v>-8210220.1399999997</v>
      </c>
    </row>
    <row r="835" spans="1:2">
      <c r="A835" s="113" t="s">
        <v>2023</v>
      </c>
      <c r="B835" s="117">
        <v>829701501.12</v>
      </c>
    </row>
    <row r="836" spans="1:2">
      <c r="A836" s="113" t="s">
        <v>2024</v>
      </c>
      <c r="B836" s="117">
        <v>865252406.31000006</v>
      </c>
    </row>
    <row r="837" spans="1:2">
      <c r="A837" s="113" t="s">
        <v>2025</v>
      </c>
      <c r="B837" s="117">
        <v>581968.34</v>
      </c>
    </row>
    <row r="838" spans="1:2">
      <c r="A838" s="113" t="s">
        <v>2026</v>
      </c>
      <c r="B838" s="117">
        <v>-581968.34</v>
      </c>
    </row>
    <row r="839" spans="1:2">
      <c r="A839" s="113" t="s">
        <v>2027</v>
      </c>
      <c r="B839" s="117">
        <v>91646.04</v>
      </c>
    </row>
    <row r="840" spans="1:2">
      <c r="A840" s="113" t="s">
        <v>2028</v>
      </c>
      <c r="B840" s="117">
        <v>91646.040000000008</v>
      </c>
    </row>
    <row r="841" spans="1:2">
      <c r="A841" s="113" t="s">
        <v>2029</v>
      </c>
      <c r="B841" s="117">
        <v>671275.08</v>
      </c>
    </row>
    <row r="842" spans="1:2">
      <c r="A842" s="113" t="s">
        <v>2030</v>
      </c>
      <c r="B842" s="117">
        <v>671275.08000000007</v>
      </c>
    </row>
    <row r="843" spans="1:2">
      <c r="A843" s="113" t="s">
        <v>2031</v>
      </c>
      <c r="B843" s="117">
        <v>-141000000</v>
      </c>
    </row>
    <row r="844" spans="1:2">
      <c r="A844" s="113" t="s">
        <v>2032</v>
      </c>
      <c r="B844" s="117">
        <v>-15409320</v>
      </c>
    </row>
    <row r="845" spans="1:2">
      <c r="A845" s="113" t="s">
        <v>2033</v>
      </c>
      <c r="B845" s="117">
        <v>-156409320</v>
      </c>
    </row>
    <row r="846" spans="1:2">
      <c r="A846" s="113" t="s">
        <v>2034</v>
      </c>
      <c r="B846" s="117">
        <v>1651193359.0600002</v>
      </c>
    </row>
    <row r="847" spans="1:2">
      <c r="A847" s="113" t="s">
        <v>2035</v>
      </c>
      <c r="B847" s="117">
        <v>4113597.5100000002</v>
      </c>
    </row>
    <row r="848" spans="1:2">
      <c r="A848" s="113" t="s">
        <v>2036</v>
      </c>
      <c r="B848" s="117">
        <v>58792.33</v>
      </c>
    </row>
    <row r="849" spans="1:2">
      <c r="A849" s="113" t="s">
        <v>2037</v>
      </c>
      <c r="B849" s="117">
        <v>25373541.73</v>
      </c>
    </row>
    <row r="850" spans="1:2">
      <c r="A850" s="113" t="s">
        <v>2038</v>
      </c>
      <c r="B850" s="117">
        <v>1.03</v>
      </c>
    </row>
    <row r="851" spans="1:2">
      <c r="A851" s="113" t="s">
        <v>2039</v>
      </c>
      <c r="B851" s="117">
        <v>8697469.2699999996</v>
      </c>
    </row>
    <row r="852" spans="1:2">
      <c r="A852" s="113" t="s">
        <v>2040</v>
      </c>
      <c r="B852" s="117">
        <v>66678.25</v>
      </c>
    </row>
    <row r="853" spans="1:2">
      <c r="A853" s="113" t="s">
        <v>2041</v>
      </c>
      <c r="B853" s="117">
        <v>5154092.3099999996</v>
      </c>
    </row>
    <row r="854" spans="1:2">
      <c r="A854" s="113" t="s">
        <v>2042</v>
      </c>
      <c r="B854" s="117">
        <v>30.26</v>
      </c>
    </row>
    <row r="855" spans="1:2">
      <c r="A855" s="113" t="s">
        <v>2043</v>
      </c>
      <c r="B855" s="117">
        <v>2761701.18</v>
      </c>
    </row>
    <row r="856" spans="1:2">
      <c r="A856" s="113" t="s">
        <v>2044</v>
      </c>
      <c r="B856" s="117">
        <v>3575.71</v>
      </c>
    </row>
    <row r="857" spans="1:2">
      <c r="A857" s="113" t="s">
        <v>2045</v>
      </c>
      <c r="B857" s="117">
        <v>46229479.579999998</v>
      </c>
    </row>
    <row r="858" spans="1:2">
      <c r="A858" s="113" t="s">
        <v>2046</v>
      </c>
      <c r="B858" s="117">
        <v>48371.390000000007</v>
      </c>
    </row>
    <row r="859" spans="1:2">
      <c r="A859" s="113" t="s">
        <v>2047</v>
      </c>
      <c r="B859" s="117">
        <v>97825.98</v>
      </c>
    </row>
    <row r="860" spans="1:2">
      <c r="A860" s="113" t="s">
        <v>2048</v>
      </c>
      <c r="B860" s="117">
        <v>378192.99000000005</v>
      </c>
    </row>
    <row r="861" spans="1:2">
      <c r="A861" s="113" t="s">
        <v>2049</v>
      </c>
      <c r="B861" s="117">
        <v>1428697.19</v>
      </c>
    </row>
    <row r="862" spans="1:2">
      <c r="A862" s="113" t="s">
        <v>2050</v>
      </c>
      <c r="B862" s="117">
        <v>653325.49</v>
      </c>
    </row>
    <row r="863" spans="1:2">
      <c r="A863" s="113" t="s">
        <v>2051</v>
      </c>
      <c r="B863" s="117">
        <v>3301672.67</v>
      </c>
    </row>
    <row r="864" spans="1:2">
      <c r="A864" s="113" t="s">
        <v>2052</v>
      </c>
      <c r="B864" s="117">
        <v>12985724.649999999</v>
      </c>
    </row>
    <row r="865" spans="1:2">
      <c r="A865" s="113" t="s">
        <v>2053</v>
      </c>
      <c r="B865" s="117">
        <v>477354.68</v>
      </c>
    </row>
    <row r="866" spans="1:2">
      <c r="A866" s="113" t="s">
        <v>2054</v>
      </c>
      <c r="B866" s="117">
        <v>-114163.32</v>
      </c>
    </row>
    <row r="867" spans="1:2">
      <c r="A867" s="113" t="s">
        <v>2055</v>
      </c>
      <c r="B867" s="117">
        <v>19257001.719999999</v>
      </c>
    </row>
    <row r="868" spans="1:2">
      <c r="A868" s="113" t="s">
        <v>2056</v>
      </c>
      <c r="B868" s="117">
        <v>1678848.28</v>
      </c>
    </row>
    <row r="869" spans="1:2">
      <c r="A869" s="113" t="s">
        <v>2057</v>
      </c>
      <c r="B869" s="117">
        <v>434162.57</v>
      </c>
    </row>
    <row r="870" spans="1:2">
      <c r="A870" s="113" t="s">
        <v>2058</v>
      </c>
      <c r="B870" s="117">
        <v>19202.82</v>
      </c>
    </row>
    <row r="871" spans="1:2">
      <c r="A871" s="113" t="s">
        <v>2059</v>
      </c>
      <c r="B871" s="117">
        <v>3215021.42</v>
      </c>
    </row>
    <row r="872" spans="1:2">
      <c r="A872" s="113" t="s">
        <v>2060</v>
      </c>
      <c r="B872" s="117">
        <v>26343858.200000003</v>
      </c>
    </row>
    <row r="873" spans="1:2">
      <c r="A873" s="113" t="s">
        <v>2061</v>
      </c>
      <c r="B873" s="117">
        <v>43762929.899999999</v>
      </c>
    </row>
    <row r="874" spans="1:2">
      <c r="A874" s="113" t="s">
        <v>2062</v>
      </c>
      <c r="B874" s="117">
        <v>6365817.7000000002</v>
      </c>
    </row>
    <row r="875" spans="1:2">
      <c r="A875" s="113" t="s">
        <v>2063</v>
      </c>
      <c r="B875" s="117">
        <v>175091.08000000002</v>
      </c>
    </row>
    <row r="876" spans="1:2">
      <c r="A876" s="113" t="s">
        <v>2064</v>
      </c>
      <c r="B876" s="117">
        <v>6160.28</v>
      </c>
    </row>
    <row r="877" spans="1:2">
      <c r="A877" s="113" t="s">
        <v>2065</v>
      </c>
      <c r="B877" s="117">
        <v>1308405.8800000001</v>
      </c>
    </row>
    <row r="878" spans="1:2">
      <c r="A878" s="113" t="s">
        <v>2066</v>
      </c>
      <c r="B878" s="117">
        <v>2071250.09</v>
      </c>
    </row>
    <row r="879" spans="1:2">
      <c r="A879" s="113" t="s">
        <v>2067</v>
      </c>
      <c r="B879" s="117">
        <v>360892.52999999997</v>
      </c>
    </row>
    <row r="880" spans="1:2">
      <c r="A880" s="113" t="s">
        <v>2068</v>
      </c>
      <c r="B880" s="117">
        <v>85741640.75</v>
      </c>
    </row>
    <row r="881" spans="1:2">
      <c r="A881" s="113" t="s">
        <v>2069</v>
      </c>
      <c r="B881" s="117">
        <v>9772817.9299999997</v>
      </c>
    </row>
    <row r="882" spans="1:2">
      <c r="A882" s="113" t="s">
        <v>2070</v>
      </c>
      <c r="B882" s="117">
        <v>8383429.1399999997</v>
      </c>
    </row>
    <row r="883" spans="1:2">
      <c r="A883" s="113" t="s">
        <v>2071</v>
      </c>
      <c r="B883" s="117">
        <v>11563308.610000001</v>
      </c>
    </row>
    <row r="884" spans="1:2">
      <c r="A884" s="113" t="s">
        <v>2072</v>
      </c>
      <c r="B884" s="117">
        <v>28333629.509999998</v>
      </c>
    </row>
    <row r="885" spans="1:2">
      <c r="A885" s="113" t="s">
        <v>2073</v>
      </c>
      <c r="B885" s="117">
        <v>58053185.189999998</v>
      </c>
    </row>
    <row r="886" spans="1:2">
      <c r="A886" s="113" t="s">
        <v>2074</v>
      </c>
      <c r="B886" s="117">
        <v>123079.69</v>
      </c>
    </row>
    <row r="887" spans="1:2">
      <c r="A887" s="113" t="s">
        <v>2075</v>
      </c>
      <c r="B887" s="117">
        <v>15708.19</v>
      </c>
    </row>
    <row r="888" spans="1:2">
      <c r="A888" s="113" t="s">
        <v>2076</v>
      </c>
      <c r="B888" s="117">
        <v>138787.88000000003</v>
      </c>
    </row>
    <row r="889" spans="1:2">
      <c r="A889" s="113" t="s">
        <v>2077</v>
      </c>
      <c r="B889" s="117">
        <v>10256.730000000001</v>
      </c>
    </row>
    <row r="890" spans="1:2">
      <c r="A890" s="113" t="s">
        <v>2078</v>
      </c>
      <c r="B890" s="117">
        <v>10256.73</v>
      </c>
    </row>
    <row r="891" spans="1:2">
      <c r="A891" s="113" t="s">
        <v>2079</v>
      </c>
      <c r="B891" s="117">
        <v>8791.1299999999992</v>
      </c>
    </row>
    <row r="892" spans="1:2">
      <c r="A892" s="113" t="s">
        <v>2080</v>
      </c>
      <c r="B892" s="117">
        <v>1013.3100000000001</v>
      </c>
    </row>
    <row r="893" spans="1:2">
      <c r="A893" s="113" t="s">
        <v>2081</v>
      </c>
      <c r="B893" s="117">
        <v>9804.44</v>
      </c>
    </row>
    <row r="894" spans="1:2">
      <c r="A894" s="113" t="s">
        <v>2082</v>
      </c>
      <c r="B894" s="117">
        <v>209440156.29000002</v>
      </c>
    </row>
    <row r="895" spans="1:2">
      <c r="A895" s="113" t="s">
        <v>2083</v>
      </c>
      <c r="B895" s="117">
        <v>1096592.1200000001</v>
      </c>
    </row>
    <row r="896" spans="1:2">
      <c r="A896" s="113" t="s">
        <v>2084</v>
      </c>
      <c r="B896" s="117">
        <v>145808600.82999998</v>
      </c>
    </row>
    <row r="897" spans="1:2">
      <c r="A897" s="113" t="s">
        <v>2085</v>
      </c>
      <c r="B897" s="117">
        <v>158752915.81999999</v>
      </c>
    </row>
    <row r="898" spans="1:2">
      <c r="A898" s="113" t="s">
        <v>2086</v>
      </c>
      <c r="B898" s="117">
        <v>-651.6</v>
      </c>
    </row>
    <row r="899" spans="1:2">
      <c r="A899" s="113" t="s">
        <v>2087</v>
      </c>
      <c r="B899" s="117">
        <v>86267.599999999991</v>
      </c>
    </row>
    <row r="900" spans="1:2">
      <c r="A900" s="113" t="s">
        <v>2088</v>
      </c>
      <c r="B900" s="117">
        <v>279521.38999999996</v>
      </c>
    </row>
    <row r="901" spans="1:2">
      <c r="A901" s="113" t="s">
        <v>2089</v>
      </c>
      <c r="B901" s="117">
        <v>26675830.420000002</v>
      </c>
    </row>
    <row r="902" spans="1:2">
      <c r="A902" s="113" t="s">
        <v>2090</v>
      </c>
      <c r="B902" s="117">
        <v>158520901.97999999</v>
      </c>
    </row>
    <row r="903" spans="1:2">
      <c r="A903" s="113" t="s">
        <v>2091</v>
      </c>
      <c r="B903" s="117">
        <v>-355330.41</v>
      </c>
    </row>
    <row r="904" spans="1:2">
      <c r="A904" s="113" t="s">
        <v>2092</v>
      </c>
      <c r="B904" s="117">
        <v>-11476587.819999998</v>
      </c>
    </row>
    <row r="905" spans="1:2">
      <c r="A905" s="113" t="s">
        <v>2093</v>
      </c>
      <c r="B905" s="117">
        <v>479388060.33000004</v>
      </c>
    </row>
    <row r="906" spans="1:2">
      <c r="A906" s="113" t="s">
        <v>2094</v>
      </c>
      <c r="B906" s="117">
        <v>5280750471.6500006</v>
      </c>
    </row>
    <row r="907" spans="1:2">
      <c r="A907" s="113" t="s">
        <v>2095</v>
      </c>
      <c r="B907" s="117">
        <v>266857032.03</v>
      </c>
    </row>
    <row r="908" spans="1:2">
      <c r="A908" s="113" t="s">
        <v>2096</v>
      </c>
      <c r="B908" s="117">
        <v>266857032.03</v>
      </c>
    </row>
    <row r="909" spans="1:2">
      <c r="A909" s="113" t="s">
        <v>2097</v>
      </c>
      <c r="B909" s="117">
        <v>7475067.3799999999</v>
      </c>
    </row>
    <row r="910" spans="1:2">
      <c r="A910" s="113" t="s">
        <v>2098</v>
      </c>
      <c r="B910" s="117">
        <v>7475067.3799999999</v>
      </c>
    </row>
    <row r="911" spans="1:2">
      <c r="A911" s="113" t="s">
        <v>2099</v>
      </c>
      <c r="B911" s="117">
        <v>274332099.40999997</v>
      </c>
    </row>
    <row r="912" spans="1:2">
      <c r="A912" s="113" t="s">
        <v>2100</v>
      </c>
      <c r="B912" s="117">
        <v>65601960.920000002</v>
      </c>
    </row>
    <row r="913" spans="1:2">
      <c r="A913" s="113" t="s">
        <v>2101</v>
      </c>
      <c r="B913" s="117">
        <v>4231061.1700000009</v>
      </c>
    </row>
    <row r="914" spans="1:2">
      <c r="A914" s="113" t="s">
        <v>2102</v>
      </c>
      <c r="B914" s="117">
        <v>69833022.089999989</v>
      </c>
    </row>
    <row r="915" spans="1:2">
      <c r="A915" s="113" t="s">
        <v>2103</v>
      </c>
      <c r="B915" s="117">
        <v>507608663.44</v>
      </c>
    </row>
    <row r="916" spans="1:2">
      <c r="A916" s="113" t="s">
        <v>2104</v>
      </c>
      <c r="B916" s="117">
        <v>138004515.97</v>
      </c>
    </row>
    <row r="917" spans="1:2">
      <c r="A917" s="113" t="s">
        <v>2105</v>
      </c>
      <c r="B917" s="117">
        <v>39805342.770000003</v>
      </c>
    </row>
    <row r="918" spans="1:2">
      <c r="A918" s="113" t="s">
        <v>2106</v>
      </c>
      <c r="B918" s="117">
        <v>8661545.0899999999</v>
      </c>
    </row>
    <row r="919" spans="1:2">
      <c r="A919" s="113" t="s">
        <v>2107</v>
      </c>
      <c r="B919" s="117">
        <v>1044723.87</v>
      </c>
    </row>
    <row r="920" spans="1:2">
      <c r="A920" s="113" t="s">
        <v>2108</v>
      </c>
      <c r="B920" s="117">
        <v>695124791.13999999</v>
      </c>
    </row>
    <row r="921" spans="1:2">
      <c r="A921" s="113" t="s">
        <v>2109</v>
      </c>
      <c r="B921" s="117">
        <v>-562013258.20000005</v>
      </c>
    </row>
    <row r="922" spans="1:2">
      <c r="A922" s="113" t="s">
        <v>2110</v>
      </c>
      <c r="B922" s="117">
        <v>-134012993.83999999</v>
      </c>
    </row>
    <row r="923" spans="1:2">
      <c r="A923" s="113" t="s">
        <v>2111</v>
      </c>
      <c r="B923" s="117">
        <v>-51598300.289999999</v>
      </c>
    </row>
    <row r="924" spans="1:2">
      <c r="A924" s="113" t="s">
        <v>2112</v>
      </c>
      <c r="B924" s="117">
        <v>-12523373.4</v>
      </c>
    </row>
    <row r="925" spans="1:2">
      <c r="A925" s="113" t="s">
        <v>2113</v>
      </c>
      <c r="B925" s="117">
        <v>-25054832.84</v>
      </c>
    </row>
    <row r="926" spans="1:2">
      <c r="A926" s="113" t="s">
        <v>2114</v>
      </c>
      <c r="B926" s="117">
        <v>-785202758.57000005</v>
      </c>
    </row>
    <row r="927" spans="1:2">
      <c r="A927" s="113" t="s">
        <v>2115</v>
      </c>
      <c r="B927" s="117">
        <v>-90077967.429999992</v>
      </c>
    </row>
    <row r="928" spans="1:2">
      <c r="A928" s="113" t="s">
        <v>2116</v>
      </c>
      <c r="B928" s="117">
        <v>-441295</v>
      </c>
    </row>
    <row r="929" spans="1:2">
      <c r="A929" s="113" t="s">
        <v>2117</v>
      </c>
      <c r="B929" s="117">
        <v>-441295.00000000006</v>
      </c>
    </row>
    <row r="930" spans="1:2">
      <c r="A930" s="113" t="s">
        <v>2118</v>
      </c>
      <c r="B930" s="117">
        <v>253645859.06999999</v>
      </c>
    </row>
    <row r="931" spans="1:2">
      <c r="A931" s="113" t="s">
        <v>2119</v>
      </c>
      <c r="B931" s="117">
        <v>5534396330.7199993</v>
      </c>
    </row>
    <row r="932" spans="1:2">
      <c r="A932" s="113" t="s">
        <v>2120</v>
      </c>
      <c r="B932" s="117">
        <v>1365752972.55</v>
      </c>
    </row>
    <row r="933" spans="1:2">
      <c r="A933" s="113" t="s">
        <v>2121</v>
      </c>
      <c r="B933" s="117">
        <v>19391.559999999998</v>
      </c>
    </row>
    <row r="934" spans="1:2">
      <c r="A934" s="113" t="s">
        <v>2122</v>
      </c>
      <c r="B934" s="117">
        <v>19391.560000000001</v>
      </c>
    </row>
    <row r="935" spans="1:2">
      <c r="A935" s="113" t="s">
        <v>2123</v>
      </c>
      <c r="B935" s="117">
        <v>-149082</v>
      </c>
    </row>
    <row r="936" spans="1:2">
      <c r="A936" s="113" t="s">
        <v>2124</v>
      </c>
      <c r="B936" s="117">
        <v>-149082</v>
      </c>
    </row>
    <row r="937" spans="1:2">
      <c r="A937" s="113" t="s">
        <v>2125</v>
      </c>
      <c r="B937" s="117">
        <v>1068709.93</v>
      </c>
    </row>
    <row r="938" spans="1:2">
      <c r="A938" s="113" t="s">
        <v>2126</v>
      </c>
      <c r="B938" s="117">
        <v>350741.31</v>
      </c>
    </row>
    <row r="939" spans="1:2">
      <c r="A939" s="113" t="s">
        <v>2127</v>
      </c>
      <c r="B939" s="117">
        <v>3685026.88</v>
      </c>
    </row>
    <row r="940" spans="1:2">
      <c r="A940" s="113" t="s">
        <v>2128</v>
      </c>
      <c r="B940" s="117">
        <v>201392.03999999998</v>
      </c>
    </row>
    <row r="941" spans="1:2">
      <c r="A941" s="113" t="s">
        <v>2129</v>
      </c>
      <c r="B941" s="117">
        <v>5305870.16</v>
      </c>
    </row>
    <row r="942" spans="1:2">
      <c r="A942" s="113" t="s">
        <v>2130</v>
      </c>
      <c r="B942" s="117">
        <v>15073410.549999999</v>
      </c>
    </row>
    <row r="943" spans="1:2">
      <c r="A943" s="113" t="s">
        <v>2131</v>
      </c>
      <c r="B943" s="117">
        <v>15073410.549999999</v>
      </c>
    </row>
    <row r="944" spans="1:2">
      <c r="A944" s="113" t="s">
        <v>2132</v>
      </c>
      <c r="B944" s="117">
        <v>568253.47</v>
      </c>
    </row>
    <row r="945" spans="1:2">
      <c r="A945" s="113" t="s">
        <v>2133</v>
      </c>
      <c r="B945" s="117">
        <v>-568253.47</v>
      </c>
    </row>
    <row r="946" spans="1:2">
      <c r="A946" s="113" t="s">
        <v>2134</v>
      </c>
      <c r="B946" s="117">
        <v>-584993.1</v>
      </c>
    </row>
    <row r="947" spans="1:2">
      <c r="A947" s="113" t="s">
        <v>2135</v>
      </c>
      <c r="B947" s="117">
        <v>34899.56</v>
      </c>
    </row>
    <row r="948" spans="1:2">
      <c r="A948" s="113" t="s">
        <v>2136</v>
      </c>
      <c r="B948" s="117">
        <v>0</v>
      </c>
    </row>
    <row r="949" spans="1:2">
      <c r="A949" s="113" t="s">
        <v>2137</v>
      </c>
      <c r="B949" s="117">
        <v>24790.22</v>
      </c>
    </row>
    <row r="950" spans="1:2">
      <c r="A950" s="113" t="s">
        <v>2138</v>
      </c>
      <c r="B950" s="117">
        <v>24790.22</v>
      </c>
    </row>
    <row r="951" spans="1:2">
      <c r="A951" s="113" t="s">
        <v>2139</v>
      </c>
      <c r="B951" s="117">
        <v>1935298.66</v>
      </c>
    </row>
    <row r="952" spans="1:2">
      <c r="A952" s="113" t="s">
        <v>2140</v>
      </c>
      <c r="B952" s="117">
        <v>2602018.44</v>
      </c>
    </row>
    <row r="953" spans="1:2">
      <c r="A953" s="113" t="s">
        <v>2141</v>
      </c>
      <c r="B953" s="117">
        <v>1429924.21</v>
      </c>
    </row>
    <row r="954" spans="1:2">
      <c r="A954" s="113" t="s">
        <v>2142</v>
      </c>
      <c r="B954" s="117">
        <v>4190464.22</v>
      </c>
    </row>
    <row r="955" spans="1:2">
      <c r="A955" s="113" t="s">
        <v>2143</v>
      </c>
      <c r="B955" s="117">
        <v>9607611.9900000002</v>
      </c>
    </row>
    <row r="956" spans="1:2">
      <c r="A956" s="113" t="s">
        <v>2144</v>
      </c>
      <c r="B956" s="117">
        <v>1784948</v>
      </c>
    </row>
    <row r="957" spans="1:2">
      <c r="A957" s="113" t="s">
        <v>2145</v>
      </c>
      <c r="B957" s="117">
        <v>1784948</v>
      </c>
    </row>
    <row r="958" spans="1:2">
      <c r="A958" s="113" t="s">
        <v>2146</v>
      </c>
      <c r="B958" s="117">
        <v>333566.58</v>
      </c>
    </row>
    <row r="959" spans="1:2">
      <c r="A959" s="113" t="s">
        <v>2147</v>
      </c>
      <c r="B959" s="117">
        <v>140909.58000000002</v>
      </c>
    </row>
    <row r="960" spans="1:2">
      <c r="A960" s="113" t="s">
        <v>2148</v>
      </c>
      <c r="B960" s="117">
        <v>2500</v>
      </c>
    </row>
    <row r="961" spans="1:2">
      <c r="A961" s="113" t="s">
        <v>2149</v>
      </c>
      <c r="B961" s="117">
        <v>-63293009.219999999</v>
      </c>
    </row>
    <row r="962" spans="1:2">
      <c r="A962" s="113" t="s">
        <v>2150</v>
      </c>
      <c r="B962" s="117">
        <v>63769985.380000003</v>
      </c>
    </row>
    <row r="963" spans="1:2">
      <c r="A963" s="113" t="s">
        <v>2151</v>
      </c>
      <c r="B963" s="117">
        <v>385.73</v>
      </c>
    </row>
    <row r="964" spans="1:2">
      <c r="A964" s="113" t="s">
        <v>2152</v>
      </c>
      <c r="B964" s="117">
        <v>27652902.609999999</v>
      </c>
    </row>
    <row r="965" spans="1:2">
      <c r="A965" s="113" t="s">
        <v>2153</v>
      </c>
      <c r="B965" s="117">
        <v>27653288.34</v>
      </c>
    </row>
    <row r="966" spans="1:2">
      <c r="A966" s="113" t="s">
        <v>2154</v>
      </c>
      <c r="B966" s="117">
        <v>-36116697.039999999</v>
      </c>
    </row>
    <row r="967" spans="1:2">
      <c r="A967" s="113" t="s">
        <v>2155</v>
      </c>
      <c r="B967" s="117">
        <v>46941003.559999995</v>
      </c>
    </row>
    <row r="968" spans="1:2">
      <c r="A968" s="113" t="s">
        <v>2156</v>
      </c>
      <c r="B968" s="117">
        <v>154.73000000000002</v>
      </c>
    </row>
    <row r="969" spans="1:2">
      <c r="A969" s="113" t="s">
        <v>2157</v>
      </c>
      <c r="B969" s="117">
        <v>-8903840.5999999996</v>
      </c>
    </row>
    <row r="970" spans="1:2">
      <c r="A970" s="113" t="s">
        <v>2158</v>
      </c>
      <c r="B970" s="117">
        <v>-8903685.8699999992</v>
      </c>
    </row>
    <row r="971" spans="1:2">
      <c r="A971" s="113" t="s">
        <v>2159</v>
      </c>
      <c r="B971" s="117">
        <v>58248124.840000004</v>
      </c>
    </row>
    <row r="972" spans="1:2">
      <c r="A972" s="113" t="s">
        <v>2160</v>
      </c>
      <c r="B972" s="117">
        <v>-336687.35</v>
      </c>
    </row>
    <row r="973" spans="1:2">
      <c r="A973" s="113" t="s">
        <v>2161</v>
      </c>
      <c r="B973" s="117">
        <v>336687.35000000003</v>
      </c>
    </row>
    <row r="974" spans="1:2">
      <c r="A974" s="113" t="s">
        <v>2162</v>
      </c>
      <c r="B974" s="117">
        <v>9984.24</v>
      </c>
    </row>
    <row r="975" spans="1:2">
      <c r="A975" s="113" t="s">
        <v>2163</v>
      </c>
      <c r="B975" s="117">
        <v>778707.36</v>
      </c>
    </row>
    <row r="976" spans="1:2">
      <c r="A976" s="113" t="s">
        <v>2164</v>
      </c>
      <c r="B976" s="117">
        <v>788691.60000000009</v>
      </c>
    </row>
    <row r="977" spans="1:2">
      <c r="A977" s="113" t="s">
        <v>2165</v>
      </c>
      <c r="B977" s="117">
        <v>5029951.9700000007</v>
      </c>
    </row>
    <row r="978" spans="1:2">
      <c r="A978" s="113" t="s">
        <v>2166</v>
      </c>
      <c r="B978" s="117">
        <v>5029951.9700000007</v>
      </c>
    </row>
    <row r="979" spans="1:2">
      <c r="A979" s="113" t="s">
        <v>2167</v>
      </c>
      <c r="B979" s="117">
        <v>813197.83</v>
      </c>
    </row>
    <row r="980" spans="1:2">
      <c r="A980" s="113" t="s">
        <v>2168</v>
      </c>
      <c r="B980" s="117">
        <v>813197.83</v>
      </c>
    </row>
    <row r="981" spans="1:2">
      <c r="A981" s="113" t="s">
        <v>2169</v>
      </c>
      <c r="B981" s="117">
        <v>87004.41</v>
      </c>
    </row>
    <row r="982" spans="1:2">
      <c r="A982" s="113" t="s">
        <v>2170</v>
      </c>
      <c r="B982" s="117">
        <v>87004.410000000018</v>
      </c>
    </row>
    <row r="983" spans="1:2">
      <c r="A983" s="113" t="s">
        <v>2171</v>
      </c>
      <c r="B983" s="117">
        <v>4106244.3600000003</v>
      </c>
    </row>
    <row r="984" spans="1:2">
      <c r="A984" s="113" t="s">
        <v>2172</v>
      </c>
      <c r="B984" s="117">
        <v>4106244.3600000003</v>
      </c>
    </row>
    <row r="985" spans="1:2">
      <c r="A985" s="113" t="s">
        <v>2173</v>
      </c>
      <c r="B985" s="117">
        <v>3848084.44</v>
      </c>
    </row>
    <row r="986" spans="1:2">
      <c r="A986" s="113" t="s">
        <v>2174</v>
      </c>
      <c r="B986" s="117">
        <v>3848084.44</v>
      </c>
    </row>
    <row r="987" spans="1:2">
      <c r="A987" s="113" t="s">
        <v>2175</v>
      </c>
      <c r="B987" s="117">
        <v>0</v>
      </c>
    </row>
    <row r="988" spans="1:2">
      <c r="A988" s="113" t="s">
        <v>2176</v>
      </c>
      <c r="B988" s="117">
        <v>0</v>
      </c>
    </row>
    <row r="989" spans="1:2">
      <c r="A989" s="113" t="s">
        <v>2177</v>
      </c>
      <c r="B989" s="117">
        <v>-1345354.42</v>
      </c>
    </row>
    <row r="990" spans="1:2">
      <c r="A990" s="113" t="s">
        <v>2178</v>
      </c>
      <c r="B990" s="117">
        <v>2502730.02</v>
      </c>
    </row>
    <row r="991" spans="1:2">
      <c r="A991" s="113" t="s">
        <v>2179</v>
      </c>
      <c r="B991" s="117">
        <v>13327820.189999999</v>
      </c>
    </row>
    <row r="992" spans="1:2">
      <c r="A992" s="113" t="s">
        <v>2180</v>
      </c>
      <c r="B992" s="117">
        <v>13664507.540000001</v>
      </c>
    </row>
    <row r="993" spans="1:2">
      <c r="A993" s="113" t="s">
        <v>2181</v>
      </c>
      <c r="B993" s="117">
        <v>277776</v>
      </c>
    </row>
    <row r="994" spans="1:2">
      <c r="A994" s="113" t="s">
        <v>2182</v>
      </c>
      <c r="B994" s="117">
        <v>277776.00000000006</v>
      </c>
    </row>
    <row r="995" spans="1:2">
      <c r="A995" s="113" t="s">
        <v>2183</v>
      </c>
      <c r="B995" s="117">
        <v>5454286.8900000006</v>
      </c>
    </row>
    <row r="996" spans="1:2">
      <c r="A996" s="113" t="s">
        <v>2184</v>
      </c>
      <c r="B996" s="117">
        <v>-782973.35000000009</v>
      </c>
    </row>
    <row r="997" spans="1:2">
      <c r="A997" s="113" t="s">
        <v>2185</v>
      </c>
      <c r="B997" s="117">
        <v>4671313.54</v>
      </c>
    </row>
    <row r="998" spans="1:2">
      <c r="A998" s="113" t="s">
        <v>2186</v>
      </c>
      <c r="B998" s="117">
        <v>-205064.47999999998</v>
      </c>
    </row>
    <row r="999" spans="1:2">
      <c r="A999" s="113" t="s">
        <v>2187</v>
      </c>
      <c r="B999" s="117">
        <v>-205064.48</v>
      </c>
    </row>
    <row r="1000" spans="1:2">
      <c r="A1000" s="113" t="s">
        <v>2188</v>
      </c>
      <c r="B1000" s="117">
        <v>1497575.55</v>
      </c>
    </row>
    <row r="1001" spans="1:2">
      <c r="A1001" s="113" t="s">
        <v>2189</v>
      </c>
      <c r="B1001" s="117">
        <v>1497575.55</v>
      </c>
    </row>
    <row r="1002" spans="1:2">
      <c r="A1002" s="113" t="s">
        <v>2190</v>
      </c>
      <c r="B1002" s="117">
        <v>-22.93</v>
      </c>
    </row>
    <row r="1003" spans="1:2">
      <c r="A1003" s="113" t="s">
        <v>2191</v>
      </c>
      <c r="B1003" s="117">
        <v>-22.929999999999996</v>
      </c>
    </row>
    <row r="1004" spans="1:2">
      <c r="A1004" s="113" t="s">
        <v>2192</v>
      </c>
      <c r="B1004" s="117">
        <v>1292488.1400000001</v>
      </c>
    </row>
    <row r="1005" spans="1:2">
      <c r="A1005" s="113" t="s">
        <v>2193</v>
      </c>
      <c r="B1005" s="117">
        <v>5963801.6800000006</v>
      </c>
    </row>
    <row r="1006" spans="1:2">
      <c r="A1006" s="113" t="s">
        <v>2194</v>
      </c>
      <c r="B1006" s="117">
        <v>1425331.8499999999</v>
      </c>
    </row>
    <row r="1007" spans="1:2">
      <c r="A1007" s="113" t="s">
        <v>2195</v>
      </c>
      <c r="B1007" s="117">
        <v>128453.70999999999</v>
      </c>
    </row>
    <row r="1008" spans="1:2">
      <c r="A1008" s="113" t="s">
        <v>2196</v>
      </c>
      <c r="B1008" s="117">
        <v>395027.73</v>
      </c>
    </row>
    <row r="1009" spans="1:2">
      <c r="A1009" s="113" t="s">
        <v>2197</v>
      </c>
      <c r="B1009" s="117">
        <v>35600.68</v>
      </c>
    </row>
    <row r="1010" spans="1:2">
      <c r="A1010" s="113" t="s">
        <v>2198</v>
      </c>
      <c r="B1010" s="117">
        <v>1984413.9699999997</v>
      </c>
    </row>
    <row r="1011" spans="1:2">
      <c r="A1011" s="113" t="s">
        <v>2199</v>
      </c>
      <c r="B1011" s="117">
        <v>-331439.98</v>
      </c>
    </row>
    <row r="1012" spans="1:2">
      <c r="A1012" s="113" t="s">
        <v>2200</v>
      </c>
      <c r="B1012" s="117">
        <v>-235166.62</v>
      </c>
    </row>
    <row r="1013" spans="1:2">
      <c r="A1013" s="113" t="s">
        <v>2201</v>
      </c>
      <c r="B1013" s="117">
        <v>-91857.9</v>
      </c>
    </row>
    <row r="1014" spans="1:2">
      <c r="A1014" s="113" t="s">
        <v>2202</v>
      </c>
      <c r="B1014" s="117">
        <v>-65175.939999999995</v>
      </c>
    </row>
    <row r="1015" spans="1:2">
      <c r="A1015" s="113" t="s">
        <v>2203</v>
      </c>
      <c r="B1015" s="117">
        <v>-723640.44000000006</v>
      </c>
    </row>
    <row r="1016" spans="1:2">
      <c r="A1016" s="113" t="s">
        <v>2204</v>
      </c>
      <c r="B1016" s="117">
        <v>1260773.53</v>
      </c>
    </row>
    <row r="1017" spans="1:2">
      <c r="A1017" s="113" t="s">
        <v>2205</v>
      </c>
      <c r="B1017" s="117">
        <v>7502351.21</v>
      </c>
    </row>
    <row r="1018" spans="1:2">
      <c r="A1018" s="113" t="s">
        <v>2206</v>
      </c>
      <c r="B1018" s="117">
        <v>37081266.090000004</v>
      </c>
    </row>
    <row r="1019" spans="1:2">
      <c r="A1019" s="113" t="s">
        <v>2207</v>
      </c>
      <c r="B1019" s="117">
        <v>1402834238.6399999</v>
      </c>
    </row>
    <row r="1020" spans="1:2">
      <c r="A1020" s="113" t="s">
        <v>2208</v>
      </c>
      <c r="B1020" s="117">
        <v>612577.24</v>
      </c>
    </row>
    <row r="1021" spans="1:2">
      <c r="A1021" s="113" t="s">
        <v>2209</v>
      </c>
      <c r="B1021" s="117">
        <v>1007596.22</v>
      </c>
    </row>
    <row r="1022" spans="1:2">
      <c r="A1022" s="113" t="s">
        <v>2210</v>
      </c>
      <c r="B1022" s="117">
        <v>5220247.7399999993</v>
      </c>
    </row>
    <row r="1023" spans="1:2">
      <c r="A1023" s="113" t="s">
        <v>2211</v>
      </c>
      <c r="B1023" s="117">
        <v>6840421.2000000002</v>
      </c>
    </row>
    <row r="1024" spans="1:2">
      <c r="A1024" s="113" t="s">
        <v>2212</v>
      </c>
      <c r="B1024" s="117">
        <v>774314.95</v>
      </c>
    </row>
    <row r="1025" spans="1:2">
      <c r="A1025" s="113" t="s">
        <v>2213</v>
      </c>
      <c r="B1025" s="117">
        <v>774314.95000000007</v>
      </c>
    </row>
    <row r="1026" spans="1:2">
      <c r="A1026" s="113" t="s">
        <v>2214</v>
      </c>
      <c r="B1026" s="117">
        <v>7614736.1499999994</v>
      </c>
    </row>
    <row r="1027" spans="1:2">
      <c r="A1027" s="113" t="s">
        <v>2215</v>
      </c>
      <c r="B1027" s="117">
        <v>26492699.27</v>
      </c>
    </row>
    <row r="1028" spans="1:2">
      <c r="A1028" s="113" t="s">
        <v>2216</v>
      </c>
      <c r="B1028" s="117">
        <v>26492699.27</v>
      </c>
    </row>
    <row r="1029" spans="1:2">
      <c r="A1029" s="113" t="s">
        <v>2217</v>
      </c>
      <c r="B1029" s="117">
        <v>8.77</v>
      </c>
    </row>
    <row r="1030" spans="1:2">
      <c r="A1030" s="113" t="s">
        <v>2218</v>
      </c>
      <c r="B1030" s="117">
        <v>387582.64999999997</v>
      </c>
    </row>
    <row r="1031" spans="1:2">
      <c r="A1031" s="113" t="s">
        <v>2219</v>
      </c>
      <c r="B1031" s="117">
        <v>5307102.3199999994</v>
      </c>
    </row>
    <row r="1032" spans="1:2">
      <c r="A1032" s="113" t="s">
        <v>2220</v>
      </c>
      <c r="B1032" s="117">
        <v>-50945234.869999997</v>
      </c>
    </row>
    <row r="1033" spans="1:2">
      <c r="A1033" s="113" t="s">
        <v>2221</v>
      </c>
      <c r="B1033" s="117">
        <v>2041111.3</v>
      </c>
    </row>
    <row r="1034" spans="1:2">
      <c r="A1034" s="113" t="s">
        <v>2222</v>
      </c>
      <c r="B1034" s="117">
        <v>-43209429.829999998</v>
      </c>
    </row>
    <row r="1035" spans="1:2">
      <c r="A1035" s="113" t="s">
        <v>2223</v>
      </c>
      <c r="B1035" s="117">
        <v>-16716730.560000001</v>
      </c>
    </row>
    <row r="1036" spans="1:2">
      <c r="A1036" s="113" t="s">
        <v>2224</v>
      </c>
      <c r="B1036" s="117">
        <v>-5734061.5600000005</v>
      </c>
    </row>
    <row r="1037" spans="1:2">
      <c r="A1037" s="113" t="s">
        <v>2225</v>
      </c>
      <c r="B1037" s="117">
        <v>-5734061.5600000005</v>
      </c>
    </row>
    <row r="1038" spans="1:2">
      <c r="A1038" s="113" t="s">
        <v>2226</v>
      </c>
      <c r="B1038" s="117">
        <v>18719965.039999999</v>
      </c>
    </row>
    <row r="1039" spans="1:2">
      <c r="A1039" s="113" t="s">
        <v>2227</v>
      </c>
      <c r="B1039" s="117">
        <v>382516749.43000001</v>
      </c>
    </row>
    <row r="1040" spans="1:2">
      <c r="A1040" s="113" t="s">
        <v>2228</v>
      </c>
      <c r="B1040" s="117">
        <v>401236714.47000003</v>
      </c>
    </row>
    <row r="1041" spans="1:2">
      <c r="A1041" s="113" t="s">
        <v>2229</v>
      </c>
      <c r="B1041" s="117">
        <v>401236714.47000003</v>
      </c>
    </row>
    <row r="1042" spans="1:2">
      <c r="A1042" s="113" t="s">
        <v>2230</v>
      </c>
      <c r="B1042" s="117">
        <v>386400658.5</v>
      </c>
    </row>
    <row r="1043" spans="1:2">
      <c r="A1043" s="113" t="s">
        <v>2231</v>
      </c>
      <c r="B1043" s="117">
        <v>1016433580.14</v>
      </c>
    </row>
    <row r="1044" spans="1:2">
      <c r="A1044" s="113" t="s">
        <v>2232</v>
      </c>
      <c r="B1044" s="117">
        <v>0</v>
      </c>
    </row>
    <row r="1045" spans="1:2">
      <c r="A1045" s="113" t="s">
        <v>2233</v>
      </c>
      <c r="B1045" s="117">
        <v>0</v>
      </c>
    </row>
    <row r="1046" spans="1:2">
      <c r="A1046" s="113" t="s">
        <v>2234</v>
      </c>
      <c r="B1046" s="117">
        <v>0</v>
      </c>
    </row>
    <row r="1047" spans="1:2">
      <c r="A1047" s="113" t="s">
        <v>2235</v>
      </c>
      <c r="B1047" s="117">
        <v>0</v>
      </c>
    </row>
    <row r="1048" spans="1:2">
      <c r="A1048" s="113" t="s">
        <v>2236</v>
      </c>
      <c r="B1048" s="117">
        <v>0</v>
      </c>
    </row>
    <row r="1049" spans="1:2">
      <c r="A1049" s="113" t="s">
        <v>2237</v>
      </c>
      <c r="B1049" s="117">
        <v>0</v>
      </c>
    </row>
    <row r="1050" spans="1:2">
      <c r="A1050" s="113" t="s">
        <v>2238</v>
      </c>
      <c r="B1050" s="117">
        <v>0</v>
      </c>
    </row>
    <row r="1051" spans="1:2">
      <c r="A1051" s="112" t="s">
        <v>2239</v>
      </c>
      <c r="B1051" s="119">
        <v>1016433580.14</v>
      </c>
    </row>
  </sheetData>
  <autoFilter ref="A10:B1051" xr:uid="{C5EBA36B-8826-4D55-A670-39126B7F0975}"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9963B-CD1D-42EA-A0D3-B5BCA93A85A1}">
  <dimension ref="A1:C1023"/>
  <sheetViews>
    <sheetView tabSelected="1" zoomScale="130" zoomScaleNormal="130" workbookViewId="0">
      <selection activeCell="F24" sqref="F24"/>
    </sheetView>
  </sheetViews>
  <sheetFormatPr defaultRowHeight="13.2"/>
  <cols>
    <col min="1" max="1" width="86.109375" bestFit="1" customWidth="1"/>
    <col min="2" max="2" width="15.6640625" customWidth="1"/>
    <col min="3" max="3" width="15" bestFit="1" customWidth="1"/>
  </cols>
  <sheetData>
    <row r="1" spans="1:2" ht="23.4">
      <c r="B1" s="120" t="s">
        <v>1192</v>
      </c>
    </row>
    <row r="3" spans="1:2" ht="13.8">
      <c r="B3" s="130" t="s">
        <v>1193</v>
      </c>
    </row>
    <row r="4" spans="1:2" ht="13.8">
      <c r="B4" s="130" t="s">
        <v>2240</v>
      </c>
    </row>
    <row r="5" spans="1:2" ht="14.4" thickBot="1">
      <c r="A5" s="111"/>
      <c r="B5" s="131" t="s">
        <v>1195</v>
      </c>
    </row>
    <row r="6" spans="1:2" ht="13.8" thickTop="1"/>
    <row r="7" spans="1:2" ht="15">
      <c r="A7" t="s">
        <v>1196</v>
      </c>
      <c r="B7" s="115" t="s">
        <v>1197</v>
      </c>
    </row>
    <row r="8" spans="1:2" ht="15">
      <c r="A8" t="s">
        <v>1196</v>
      </c>
      <c r="B8" s="116" t="s">
        <v>2241</v>
      </c>
    </row>
    <row r="9" spans="1:2" ht="15">
      <c r="A9" t="s">
        <v>1196</v>
      </c>
      <c r="B9" s="115" t="s">
        <v>1195</v>
      </c>
    </row>
    <row r="10" spans="1:2" ht="14.4">
      <c r="A10" s="112" t="s">
        <v>1199</v>
      </c>
      <c r="B10" s="114"/>
    </row>
    <row r="11" spans="1:2">
      <c r="A11" s="113" t="s">
        <v>1200</v>
      </c>
      <c r="B11" s="117">
        <v>20283681318.600002</v>
      </c>
    </row>
    <row r="12" spans="1:2">
      <c r="A12" s="113" t="s">
        <v>1201</v>
      </c>
      <c r="B12" s="117">
        <v>25397736.120000001</v>
      </c>
    </row>
    <row r="13" spans="1:2">
      <c r="A13" s="113" t="s">
        <v>1203</v>
      </c>
      <c r="B13" s="117">
        <v>43263724.82</v>
      </c>
    </row>
    <row r="14" spans="1:2">
      <c r="A14" s="113" t="s">
        <v>1204</v>
      </c>
      <c r="B14" s="117">
        <v>-2489592.16</v>
      </c>
    </row>
    <row r="15" spans="1:2">
      <c r="A15" s="113" t="s">
        <v>1205</v>
      </c>
      <c r="B15" s="117">
        <v>20349853187.380001</v>
      </c>
    </row>
    <row r="16" spans="1:2">
      <c r="A16" s="113" t="s">
        <v>1206</v>
      </c>
      <c r="B16" s="117">
        <v>20325435.300000001</v>
      </c>
    </row>
    <row r="17" spans="1:2">
      <c r="A17" s="113" t="s">
        <v>1207</v>
      </c>
      <c r="B17" s="117">
        <v>20325435.300000001</v>
      </c>
    </row>
    <row r="18" spans="1:2">
      <c r="A18" s="113" t="s">
        <v>1208</v>
      </c>
      <c r="B18" s="117">
        <v>2531240</v>
      </c>
    </row>
    <row r="19" spans="1:2">
      <c r="A19" s="113" t="s">
        <v>1209</v>
      </c>
      <c r="B19" s="117">
        <v>2531240</v>
      </c>
    </row>
    <row r="20" spans="1:2">
      <c r="A20" s="113" t="s">
        <v>1210</v>
      </c>
      <c r="B20" s="117">
        <v>235782330.40000001</v>
      </c>
    </row>
    <row r="21" spans="1:2">
      <c r="A21" s="113" t="s">
        <v>1211</v>
      </c>
      <c r="B21" s="117">
        <v>422472187.16000003</v>
      </c>
    </row>
    <row r="22" spans="1:2">
      <c r="A22" s="113" t="s">
        <v>2242</v>
      </c>
      <c r="B22" s="117">
        <v>-152132983.78</v>
      </c>
    </row>
    <row r="23" spans="1:2">
      <c r="A23" s="113" t="s">
        <v>1213</v>
      </c>
      <c r="B23" s="117">
        <v>-164150594.74000001</v>
      </c>
    </row>
    <row r="24" spans="1:2">
      <c r="A24" s="113" t="s">
        <v>1214</v>
      </c>
      <c r="B24" s="117">
        <v>341970939.04000002</v>
      </c>
    </row>
    <row r="25" spans="1:2">
      <c r="A25" s="113" t="s">
        <v>1215</v>
      </c>
      <c r="B25" s="117">
        <v>-13.73</v>
      </c>
    </row>
    <row r="26" spans="1:2">
      <c r="A26" s="113" t="s">
        <v>1216</v>
      </c>
      <c r="B26" s="117">
        <v>129702876.80000001</v>
      </c>
    </row>
    <row r="27" spans="1:2">
      <c r="A27" s="113" t="s">
        <v>1217</v>
      </c>
      <c r="B27" s="117">
        <v>129702863.07000001</v>
      </c>
    </row>
    <row r="28" spans="1:2">
      <c r="A28" s="113" t="s">
        <v>1218</v>
      </c>
      <c r="B28" s="117">
        <v>3580458572.04</v>
      </c>
    </row>
    <row r="29" spans="1:2">
      <c r="A29" s="113" t="s">
        <v>1220</v>
      </c>
      <c r="B29" s="117">
        <v>3580458572.04</v>
      </c>
    </row>
    <row r="30" spans="1:2">
      <c r="A30" s="113" t="s">
        <v>1221</v>
      </c>
      <c r="B30" s="117">
        <v>4074989049.4499998</v>
      </c>
    </row>
    <row r="31" spans="1:2">
      <c r="A31" s="113" t="s">
        <v>1222</v>
      </c>
      <c r="B31" s="117">
        <v>24424842236.830002</v>
      </c>
    </row>
    <row r="32" spans="1:2">
      <c r="A32" s="113" t="s">
        <v>1223</v>
      </c>
      <c r="B32" s="117">
        <v>1697952913.9199998</v>
      </c>
    </row>
    <row r="33" spans="1:2">
      <c r="A33" s="113" t="s">
        <v>1224</v>
      </c>
      <c r="B33" s="117">
        <v>57834787.140000001</v>
      </c>
    </row>
    <row r="34" spans="1:2">
      <c r="A34" s="113" t="s">
        <v>1225</v>
      </c>
      <c r="B34" s="117">
        <v>1755787701.0599999</v>
      </c>
    </row>
    <row r="35" spans="1:2">
      <c r="A35" s="113" t="s">
        <v>1226</v>
      </c>
      <c r="B35" s="117">
        <v>26180629937.890003</v>
      </c>
    </row>
    <row r="36" spans="1:2">
      <c r="A36" s="113" t="s">
        <v>1227</v>
      </c>
      <c r="B36" s="117">
        <v>-210915237.47</v>
      </c>
    </row>
    <row r="37" spans="1:2">
      <c r="A37" s="113" t="s">
        <v>1228</v>
      </c>
      <c r="B37" s="117">
        <v>-7251613.5499999998</v>
      </c>
    </row>
    <row r="38" spans="1:2">
      <c r="A38" s="113" t="s">
        <v>1229</v>
      </c>
      <c r="B38" s="117">
        <v>-218166851.01999998</v>
      </c>
    </row>
    <row r="39" spans="1:2">
      <c r="A39" s="113" t="s">
        <v>1230</v>
      </c>
      <c r="B39" s="117">
        <v>-171490625.63999999</v>
      </c>
    </row>
    <row r="40" spans="1:2">
      <c r="A40" s="113" t="s">
        <v>2243</v>
      </c>
      <c r="B40" s="117">
        <v>0</v>
      </c>
    </row>
    <row r="41" spans="1:2">
      <c r="A41" s="113" t="s">
        <v>1231</v>
      </c>
      <c r="B41" s="117">
        <v>-171490625.63999999</v>
      </c>
    </row>
    <row r="42" spans="1:2">
      <c r="A42" s="113" t="s">
        <v>1232</v>
      </c>
      <c r="B42" s="117">
        <v>-5771054402.3199997</v>
      </c>
    </row>
    <row r="43" spans="1:2">
      <c r="A43" s="113" t="s">
        <v>1233</v>
      </c>
      <c r="B43" s="117">
        <v>591381</v>
      </c>
    </row>
    <row r="44" spans="1:2">
      <c r="A44" s="113" t="s">
        <v>1234</v>
      </c>
      <c r="B44" s="117">
        <v>322058749.00999999</v>
      </c>
    </row>
    <row r="45" spans="1:2">
      <c r="A45" s="113" t="s">
        <v>1235</v>
      </c>
      <c r="B45" s="117">
        <v>1682762</v>
      </c>
    </row>
    <row r="46" spans="1:2">
      <c r="A46" s="113" t="s">
        <v>1236</v>
      </c>
      <c r="B46" s="117">
        <v>24601329.84</v>
      </c>
    </row>
    <row r="47" spans="1:2">
      <c r="A47" s="113" t="s">
        <v>1237</v>
      </c>
      <c r="B47" s="117">
        <v>23354011</v>
      </c>
    </row>
    <row r="48" spans="1:2">
      <c r="A48" s="113" t="s">
        <v>1238</v>
      </c>
      <c r="B48" s="117">
        <v>406957.10000000003</v>
      </c>
    </row>
    <row r="49" spans="1:2">
      <c r="A49" s="113" t="s">
        <v>1239</v>
      </c>
      <c r="B49" s="117">
        <v>-7546604.4900000002</v>
      </c>
    </row>
    <row r="50" spans="1:2">
      <c r="A50" s="113" t="s">
        <v>1240</v>
      </c>
      <c r="B50" s="117">
        <v>162980100.36000001</v>
      </c>
    </row>
    <row r="51" spans="1:2">
      <c r="A51" s="113" t="s">
        <v>1242</v>
      </c>
      <c r="B51" s="117">
        <v>0</v>
      </c>
    </row>
    <row r="52" spans="1:2">
      <c r="A52" s="113" t="s">
        <v>1243</v>
      </c>
      <c r="B52" s="117">
        <v>0</v>
      </c>
    </row>
    <row r="53" spans="1:2">
      <c r="A53" s="113" t="s">
        <v>1244</v>
      </c>
      <c r="B53" s="117">
        <v>0</v>
      </c>
    </row>
    <row r="54" spans="1:2">
      <c r="A54" s="113" t="s">
        <v>1245</v>
      </c>
      <c r="B54" s="117">
        <v>0</v>
      </c>
    </row>
    <row r="55" spans="1:2">
      <c r="A55" s="113" t="s">
        <v>1246</v>
      </c>
      <c r="B55" s="117">
        <v>-4149505.3899999997</v>
      </c>
    </row>
    <row r="56" spans="1:2">
      <c r="A56" s="113" t="s">
        <v>1247</v>
      </c>
      <c r="B56" s="117">
        <v>-369709788.27999997</v>
      </c>
    </row>
    <row r="57" spans="1:2">
      <c r="A57" s="113" t="s">
        <v>1248</v>
      </c>
      <c r="B57" s="117">
        <v>-991.98</v>
      </c>
    </row>
    <row r="58" spans="1:2">
      <c r="A58" s="113" t="s">
        <v>1249</v>
      </c>
      <c r="B58" s="117">
        <v>-2510576.9</v>
      </c>
    </row>
    <row r="59" spans="1:2">
      <c r="A59" s="113" t="s">
        <v>1250</v>
      </c>
      <c r="B59" s="117">
        <v>-5950042837.1500006</v>
      </c>
    </row>
    <row r="60" spans="1:2">
      <c r="A60" s="113" t="s">
        <v>1251</v>
      </c>
      <c r="B60" s="117">
        <v>-6339700313.8100004</v>
      </c>
    </row>
    <row r="61" spans="1:2">
      <c r="A61" s="113" t="s">
        <v>1252</v>
      </c>
      <c r="B61" s="117">
        <v>19840929624.079998</v>
      </c>
    </row>
    <row r="62" spans="1:2">
      <c r="A62" s="112" t="s">
        <v>1253</v>
      </c>
      <c r="B62" s="118">
        <v>19840929624.079998</v>
      </c>
    </row>
    <row r="63" spans="1:2">
      <c r="A63" s="113" t="s">
        <v>1254</v>
      </c>
      <c r="B63" s="117">
        <v>22215015.950000003</v>
      </c>
    </row>
    <row r="64" spans="1:2">
      <c r="A64" s="113" t="s">
        <v>1255</v>
      </c>
      <c r="B64" s="117">
        <v>459776.89</v>
      </c>
    </row>
    <row r="65" spans="1:2">
      <c r="A65" s="113" t="s">
        <v>1256</v>
      </c>
      <c r="B65" s="117">
        <v>278986.53000000003</v>
      </c>
    </row>
    <row r="66" spans="1:2">
      <c r="A66" s="113" t="s">
        <v>1257</v>
      </c>
      <c r="B66" s="117">
        <v>22953779.370000001</v>
      </c>
    </row>
    <row r="67" spans="1:2">
      <c r="A67" s="113" t="s">
        <v>1258</v>
      </c>
      <c r="B67" s="117">
        <v>-10337117.050000001</v>
      </c>
    </row>
    <row r="68" spans="1:2">
      <c r="A68" s="113" t="s">
        <v>2244</v>
      </c>
      <c r="B68" s="117">
        <v>0</v>
      </c>
    </row>
    <row r="69" spans="1:2">
      <c r="A69" s="113" t="s">
        <v>1259</v>
      </c>
      <c r="B69" s="117">
        <v>-10337117.050000001</v>
      </c>
    </row>
    <row r="70" spans="1:2">
      <c r="A70" s="113" t="s">
        <v>1260</v>
      </c>
      <c r="B70" s="117">
        <v>12616662.319999998</v>
      </c>
    </row>
    <row r="71" spans="1:2">
      <c r="A71" s="113" t="s">
        <v>1261</v>
      </c>
      <c r="B71" s="117">
        <v>6697564.1699999999</v>
      </c>
    </row>
    <row r="72" spans="1:2">
      <c r="A72" s="113" t="s">
        <v>1262</v>
      </c>
      <c r="B72" s="117">
        <v>-144446.88</v>
      </c>
    </row>
    <row r="73" spans="1:2">
      <c r="A73" s="113" t="s">
        <v>1263</v>
      </c>
      <c r="B73" s="117">
        <v>0</v>
      </c>
    </row>
    <row r="74" spans="1:2">
      <c r="A74" s="113" t="s">
        <v>1264</v>
      </c>
      <c r="B74" s="117">
        <v>0</v>
      </c>
    </row>
    <row r="75" spans="1:2">
      <c r="A75" s="113" t="s">
        <v>1265</v>
      </c>
      <c r="B75" s="117">
        <v>6553117.29</v>
      </c>
    </row>
    <row r="76" spans="1:2">
      <c r="A76" s="113" t="s">
        <v>1266</v>
      </c>
      <c r="B76" s="117">
        <v>1362872.04</v>
      </c>
    </row>
    <row r="77" spans="1:2">
      <c r="A77" s="113" t="s">
        <v>1267</v>
      </c>
      <c r="B77" s="117">
        <v>1362872.04</v>
      </c>
    </row>
    <row r="78" spans="1:2">
      <c r="A78" s="113" t="s">
        <v>1268</v>
      </c>
      <c r="B78" s="117">
        <v>43765394.359999999</v>
      </c>
    </row>
    <row r="79" spans="1:2">
      <c r="A79" s="113" t="s">
        <v>1269</v>
      </c>
      <c r="B79" s="117">
        <v>77675184.820000008</v>
      </c>
    </row>
    <row r="80" spans="1:2">
      <c r="A80" s="113" t="s">
        <v>1270</v>
      </c>
      <c r="B80" s="117">
        <v>21099551.25</v>
      </c>
    </row>
    <row r="81" spans="1:2">
      <c r="A81" s="113" t="s">
        <v>1271</v>
      </c>
      <c r="B81" s="117">
        <v>-2679992.0299999998</v>
      </c>
    </row>
    <row r="82" spans="1:2">
      <c r="A82" s="113" t="s">
        <v>1272</v>
      </c>
      <c r="B82" s="117">
        <v>0</v>
      </c>
    </row>
    <row r="83" spans="1:2">
      <c r="A83" s="113" t="s">
        <v>1273</v>
      </c>
      <c r="B83" s="117">
        <v>-19415104.27</v>
      </c>
    </row>
    <row r="84" spans="1:2">
      <c r="A84" s="113" t="s">
        <v>1274</v>
      </c>
      <c r="B84" s="117">
        <v>293033167.13999999</v>
      </c>
    </row>
    <row r="85" spans="1:2">
      <c r="A85" s="113" t="s">
        <v>1275</v>
      </c>
      <c r="B85" s="117">
        <v>54581492.939999998</v>
      </c>
    </row>
    <row r="86" spans="1:2">
      <c r="A86" s="113" t="s">
        <v>1276</v>
      </c>
      <c r="B86" s="117">
        <v>468059694.20999998</v>
      </c>
    </row>
    <row r="87" spans="1:2">
      <c r="A87" s="113" t="s">
        <v>1277</v>
      </c>
      <c r="B87" s="117">
        <v>24950157.169999998</v>
      </c>
    </row>
    <row r="88" spans="1:2">
      <c r="A88" s="113" t="s">
        <v>1278</v>
      </c>
      <c r="B88" s="117">
        <v>18939905.02</v>
      </c>
    </row>
    <row r="89" spans="1:2">
      <c r="A89" s="113" t="s">
        <v>1279</v>
      </c>
      <c r="B89" s="117">
        <v>196687699.03999999</v>
      </c>
    </row>
    <row r="90" spans="1:2">
      <c r="A90" s="113" t="s">
        <v>1280</v>
      </c>
      <c r="B90" s="117">
        <v>240577761.23000002</v>
      </c>
    </row>
    <row r="91" spans="1:2">
      <c r="A91" s="113" t="s">
        <v>1281</v>
      </c>
      <c r="B91" s="117">
        <v>708637455.43999994</v>
      </c>
    </row>
    <row r="92" spans="1:2">
      <c r="A92" s="113" t="s">
        <v>1282</v>
      </c>
      <c r="B92" s="117">
        <v>716553444.76999998</v>
      </c>
    </row>
    <row r="93" spans="1:2">
      <c r="A93" s="112" t="s">
        <v>1285</v>
      </c>
      <c r="B93" s="118">
        <v>729170107.09000003</v>
      </c>
    </row>
    <row r="94" spans="1:2">
      <c r="A94" s="113" t="s">
        <v>1286</v>
      </c>
      <c r="B94" s="117">
        <v>-4535110.6900000004</v>
      </c>
    </row>
    <row r="95" spans="1:2">
      <c r="A95" s="113" t="s">
        <v>1287</v>
      </c>
      <c r="B95" s="117">
        <v>42285014.210000001</v>
      </c>
    </row>
    <row r="96" spans="1:2">
      <c r="A96" s="113" t="s">
        <v>2245</v>
      </c>
      <c r="B96" s="117">
        <v>0</v>
      </c>
    </row>
    <row r="97" spans="1:2">
      <c r="A97" s="113" t="s">
        <v>2246</v>
      </c>
      <c r="B97" s="117">
        <v>0</v>
      </c>
    </row>
    <row r="98" spans="1:2">
      <c r="A98" s="113" t="s">
        <v>1288</v>
      </c>
      <c r="B98" s="117">
        <v>11454829.049999999</v>
      </c>
    </row>
    <row r="99" spans="1:2">
      <c r="A99" s="113" t="s">
        <v>1289</v>
      </c>
      <c r="B99" s="117">
        <v>7511.47</v>
      </c>
    </row>
    <row r="100" spans="1:2">
      <c r="A100" s="113" t="s">
        <v>1290</v>
      </c>
      <c r="B100" s="117">
        <v>8626.5500000000011</v>
      </c>
    </row>
    <row r="101" spans="1:2">
      <c r="A101" s="113" t="s">
        <v>1291</v>
      </c>
      <c r="B101" s="117">
        <v>-1710136.5899999999</v>
      </c>
    </row>
    <row r="102" spans="1:2">
      <c r="A102" s="113" t="s">
        <v>1292</v>
      </c>
      <c r="B102" s="117">
        <v>2605856.4300000002</v>
      </c>
    </row>
    <row r="103" spans="1:2">
      <c r="A103" s="113" t="s">
        <v>1293</v>
      </c>
      <c r="B103" s="117">
        <v>-23632785.629999999</v>
      </c>
    </row>
    <row r="104" spans="1:2">
      <c r="A104" s="113" t="s">
        <v>1294</v>
      </c>
      <c r="B104" s="117">
        <v>20438219.859999999</v>
      </c>
    </row>
    <row r="105" spans="1:2">
      <c r="A105" s="113" t="s">
        <v>1295</v>
      </c>
      <c r="B105" s="117">
        <v>-1932092.7999999998</v>
      </c>
    </row>
    <row r="106" spans="1:2">
      <c r="A106" s="113" t="s">
        <v>1296</v>
      </c>
      <c r="B106" s="117">
        <v>44989931.859999999</v>
      </c>
    </row>
    <row r="107" spans="1:2">
      <c r="A107" s="113" t="s">
        <v>1297</v>
      </c>
      <c r="B107" s="117">
        <v>44989931.859999999</v>
      </c>
    </row>
    <row r="108" spans="1:2">
      <c r="A108" s="113" t="s">
        <v>1298</v>
      </c>
      <c r="B108" s="117">
        <v>0</v>
      </c>
    </row>
    <row r="109" spans="1:2">
      <c r="A109" s="113" t="s">
        <v>1299</v>
      </c>
      <c r="B109" s="117">
        <v>0</v>
      </c>
    </row>
    <row r="110" spans="1:2">
      <c r="A110" s="113" t="s">
        <v>1300</v>
      </c>
      <c r="B110" s="117">
        <v>3452561.15</v>
      </c>
    </row>
    <row r="111" spans="1:2">
      <c r="A111" s="113" t="s">
        <v>1301</v>
      </c>
      <c r="B111" s="117">
        <v>2379918.6199999996</v>
      </c>
    </row>
    <row r="112" spans="1:2">
      <c r="A112" s="113" t="s">
        <v>1303</v>
      </c>
      <c r="B112" s="117">
        <v>16782482.460000001</v>
      </c>
    </row>
    <row r="113" spans="1:2">
      <c r="A113" s="113" t="s">
        <v>1304</v>
      </c>
      <c r="B113" s="117">
        <v>1220803.79</v>
      </c>
    </row>
    <row r="114" spans="1:2">
      <c r="A114" s="113" t="s">
        <v>1305</v>
      </c>
      <c r="B114" s="117">
        <v>419649618.87999994</v>
      </c>
    </row>
    <row r="115" spans="1:2">
      <c r="A115" s="113" t="s">
        <v>1306</v>
      </c>
      <c r="B115" s="117">
        <v>7710492.0099999998</v>
      </c>
    </row>
    <row r="116" spans="1:2">
      <c r="A116" s="113" t="s">
        <v>1307</v>
      </c>
      <c r="B116" s="117">
        <v>561369.27</v>
      </c>
    </row>
    <row r="117" spans="1:2">
      <c r="A117" s="113" t="s">
        <v>1308</v>
      </c>
      <c r="B117" s="117">
        <v>24260720.540000003</v>
      </c>
    </row>
    <row r="118" spans="1:2">
      <c r="A118" s="113" t="s">
        <v>1309</v>
      </c>
      <c r="B118" s="117">
        <v>4593194.5100000007</v>
      </c>
    </row>
    <row r="119" spans="1:2">
      <c r="A119" s="113" t="s">
        <v>1310</v>
      </c>
      <c r="B119" s="117">
        <v>31948246.449999999</v>
      </c>
    </row>
    <row r="120" spans="1:2">
      <c r="A120" s="113" t="s">
        <v>1311</v>
      </c>
      <c r="B120" s="117">
        <v>177432.94</v>
      </c>
    </row>
    <row r="121" spans="1:2">
      <c r="A121" s="113" t="s">
        <v>1312</v>
      </c>
      <c r="B121" s="117">
        <v>5203569.6499999994</v>
      </c>
    </row>
    <row r="122" spans="1:2">
      <c r="A122" s="113" t="s">
        <v>1313</v>
      </c>
      <c r="B122" s="117">
        <v>277680.05</v>
      </c>
    </row>
    <row r="123" spans="1:2">
      <c r="A123" s="113" t="s">
        <v>1314</v>
      </c>
      <c r="B123" s="117">
        <v>518218090.31999999</v>
      </c>
    </row>
    <row r="124" spans="1:2">
      <c r="A124" s="113" t="s">
        <v>1315</v>
      </c>
      <c r="B124" s="117">
        <v>2493495.56</v>
      </c>
    </row>
    <row r="125" spans="1:2">
      <c r="A125" s="113" t="s">
        <v>1316</v>
      </c>
      <c r="B125" s="117">
        <v>217492.83</v>
      </c>
    </row>
    <row r="126" spans="1:2">
      <c r="A126" s="113" t="s">
        <v>1317</v>
      </c>
      <c r="B126" s="117">
        <v>0</v>
      </c>
    </row>
    <row r="127" spans="1:2">
      <c r="A127" s="113" t="s">
        <v>1318</v>
      </c>
      <c r="B127" s="117">
        <v>16483793.319999998</v>
      </c>
    </row>
    <row r="128" spans="1:2">
      <c r="A128" s="113" t="s">
        <v>1319</v>
      </c>
      <c r="B128" s="117">
        <v>1409129</v>
      </c>
    </row>
    <row r="129" spans="1:2">
      <c r="A129" s="113" t="s">
        <v>1320</v>
      </c>
      <c r="B129" s="117">
        <v>20490578.75</v>
      </c>
    </row>
    <row r="130" spans="1:2">
      <c r="A130" s="113" t="s">
        <v>1322</v>
      </c>
      <c r="B130" s="117">
        <v>11883449.219999999</v>
      </c>
    </row>
    <row r="131" spans="1:2">
      <c r="A131" s="113" t="s">
        <v>1323</v>
      </c>
      <c r="B131" s="117">
        <v>14549.86</v>
      </c>
    </row>
    <row r="132" spans="1:2">
      <c r="A132" s="113" t="s">
        <v>1324</v>
      </c>
      <c r="B132" s="117">
        <v>19800</v>
      </c>
    </row>
    <row r="133" spans="1:2">
      <c r="A133" s="113" t="s">
        <v>1325</v>
      </c>
      <c r="B133" s="117">
        <v>-3343981.0500000003</v>
      </c>
    </row>
    <row r="134" spans="1:2">
      <c r="A134" s="113" t="s">
        <v>1326</v>
      </c>
      <c r="B134" s="117">
        <v>0</v>
      </c>
    </row>
    <row r="135" spans="1:2">
      <c r="A135" s="113" t="s">
        <v>1327</v>
      </c>
      <c r="B135" s="117">
        <v>49668307.490000002</v>
      </c>
    </row>
    <row r="136" spans="1:2">
      <c r="A136" s="113" t="s">
        <v>1328</v>
      </c>
      <c r="B136" s="117">
        <v>-47032078.620000005</v>
      </c>
    </row>
    <row r="137" spans="1:2">
      <c r="A137" s="113" t="s">
        <v>1330</v>
      </c>
      <c r="B137" s="117">
        <v>-109722743.3</v>
      </c>
    </row>
    <row r="138" spans="1:2">
      <c r="A138" s="113" t="s">
        <v>1331</v>
      </c>
      <c r="B138" s="117">
        <v>168140589.03999999</v>
      </c>
    </row>
    <row r="139" spans="1:2">
      <c r="A139" s="113" t="s">
        <v>1333</v>
      </c>
      <c r="B139" s="117">
        <v>299512.38</v>
      </c>
    </row>
    <row r="140" spans="1:2">
      <c r="A140" s="113" t="s">
        <v>1334</v>
      </c>
      <c r="B140" s="117">
        <v>0</v>
      </c>
    </row>
    <row r="141" spans="1:2">
      <c r="A141" s="113" t="s">
        <v>1335</v>
      </c>
      <c r="B141" s="117">
        <v>31868.85</v>
      </c>
    </row>
    <row r="142" spans="1:2">
      <c r="A142" s="113" t="s">
        <v>1337</v>
      </c>
      <c r="B142" s="117">
        <v>11717148.35</v>
      </c>
    </row>
    <row r="143" spans="1:2">
      <c r="A143" s="113" t="s">
        <v>1338</v>
      </c>
      <c r="B143" s="117">
        <v>73536.759999999995</v>
      </c>
    </row>
    <row r="144" spans="1:2">
      <c r="A144" s="113" t="s">
        <v>1339</v>
      </c>
      <c r="B144" s="117">
        <v>73536.760000000009</v>
      </c>
    </row>
    <row r="145" spans="1:2">
      <c r="A145" s="113" t="s">
        <v>1340</v>
      </c>
      <c r="B145" s="117">
        <v>122821339.25999999</v>
      </c>
    </row>
    <row r="146" spans="1:2">
      <c r="A146" s="113" t="s">
        <v>1341</v>
      </c>
      <c r="B146" s="117">
        <v>122821339.25999999</v>
      </c>
    </row>
    <row r="147" spans="1:2">
      <c r="A147" s="113" t="s">
        <v>1344</v>
      </c>
      <c r="B147" s="117">
        <v>702498422.18000007</v>
      </c>
    </row>
    <row r="148" spans="1:2">
      <c r="A148" s="113" t="s">
        <v>1345</v>
      </c>
      <c r="B148" s="117">
        <v>-26802409</v>
      </c>
    </row>
    <row r="149" spans="1:2">
      <c r="A149" s="113" t="s">
        <v>1346</v>
      </c>
      <c r="B149" s="117">
        <v>-736991</v>
      </c>
    </row>
    <row r="150" spans="1:2">
      <c r="A150" s="113" t="s">
        <v>1347</v>
      </c>
      <c r="B150" s="117">
        <v>-179278.79</v>
      </c>
    </row>
    <row r="151" spans="1:2">
      <c r="A151" s="113" t="s">
        <v>1348</v>
      </c>
      <c r="B151" s="117">
        <v>-8401958.1899999995</v>
      </c>
    </row>
    <row r="152" spans="1:2">
      <c r="A152" s="113" t="s">
        <v>1349</v>
      </c>
      <c r="B152" s="117">
        <v>-36120636.980000004</v>
      </c>
    </row>
    <row r="153" spans="1:2">
      <c r="A153" s="113" t="s">
        <v>1350</v>
      </c>
      <c r="B153" s="117">
        <v>666377785.19999993</v>
      </c>
    </row>
    <row r="154" spans="1:2">
      <c r="A154" s="113" t="s">
        <v>1351</v>
      </c>
      <c r="B154" s="117">
        <v>60410786.610000007</v>
      </c>
    </row>
    <row r="155" spans="1:2">
      <c r="A155" s="113" t="s">
        <v>1352</v>
      </c>
      <c r="B155" s="117">
        <v>26881687.760000002</v>
      </c>
    </row>
    <row r="156" spans="1:2">
      <c r="A156" s="113" t="s">
        <v>1353</v>
      </c>
      <c r="B156" s="117">
        <v>3196902.45</v>
      </c>
    </row>
    <row r="157" spans="1:2">
      <c r="A157" s="113" t="s">
        <v>1354</v>
      </c>
      <c r="B157" s="117">
        <v>90489376.820000008</v>
      </c>
    </row>
    <row r="158" spans="1:2">
      <c r="A158" s="113" t="s">
        <v>1355</v>
      </c>
      <c r="B158" s="117">
        <v>69207956.859999999</v>
      </c>
    </row>
    <row r="159" spans="1:2">
      <c r="A159" s="113" t="s">
        <v>1356</v>
      </c>
      <c r="B159" s="117">
        <v>69207956.859999999</v>
      </c>
    </row>
    <row r="160" spans="1:2">
      <c r="A160" s="113" t="s">
        <v>1357</v>
      </c>
      <c r="B160" s="117">
        <v>13011993.83</v>
      </c>
    </row>
    <row r="161" spans="1:2">
      <c r="A161" s="113" t="s">
        <v>1358</v>
      </c>
      <c r="B161" s="117">
        <v>13011993.83</v>
      </c>
    </row>
    <row r="162" spans="1:2">
      <c r="A162" s="113" t="s">
        <v>1359</v>
      </c>
      <c r="B162" s="117">
        <v>172709327.50999999</v>
      </c>
    </row>
    <row r="163" spans="1:2">
      <c r="A163" s="113" t="s">
        <v>1360</v>
      </c>
      <c r="B163" s="117">
        <v>372912415.94</v>
      </c>
    </row>
    <row r="164" spans="1:2">
      <c r="A164" s="113" t="s">
        <v>1361</v>
      </c>
      <c r="B164" s="117">
        <v>3631123.98</v>
      </c>
    </row>
    <row r="165" spans="1:2">
      <c r="A165" s="113" t="s">
        <v>1362</v>
      </c>
      <c r="B165" s="117">
        <v>1562606.61</v>
      </c>
    </row>
    <row r="166" spans="1:2">
      <c r="A166" s="113" t="s">
        <v>1363</v>
      </c>
      <c r="B166" s="117">
        <v>4025385.02</v>
      </c>
    </row>
    <row r="167" spans="1:2">
      <c r="A167" s="113" t="s">
        <v>1364</v>
      </c>
      <c r="B167" s="117">
        <v>-789803.09</v>
      </c>
    </row>
    <row r="168" spans="1:2">
      <c r="A168" s="113" t="s">
        <v>1365</v>
      </c>
      <c r="B168" s="117">
        <v>381341728.45999998</v>
      </c>
    </row>
    <row r="169" spans="1:2">
      <c r="A169" s="113" t="s">
        <v>2247</v>
      </c>
      <c r="B169" s="117">
        <v>0</v>
      </c>
    </row>
    <row r="170" spans="1:2">
      <c r="A170" s="113" t="s">
        <v>1366</v>
      </c>
      <c r="B170" s="117">
        <v>3210153.45</v>
      </c>
    </row>
    <row r="171" spans="1:2">
      <c r="A171" s="113" t="s">
        <v>1367</v>
      </c>
      <c r="B171" s="117">
        <v>3210153.45</v>
      </c>
    </row>
    <row r="172" spans="1:2">
      <c r="A172" s="113" t="s">
        <v>1368</v>
      </c>
      <c r="B172" s="117">
        <v>16459554.560000001</v>
      </c>
    </row>
    <row r="173" spans="1:2">
      <c r="A173" s="113" t="s">
        <v>1369</v>
      </c>
      <c r="B173" s="117">
        <v>-3341.48</v>
      </c>
    </row>
    <row r="174" spans="1:2">
      <c r="A174" s="113" t="s">
        <v>1370</v>
      </c>
      <c r="B174" s="117">
        <v>2460738.33</v>
      </c>
    </row>
    <row r="175" spans="1:2">
      <c r="A175" s="113" t="s">
        <v>1371</v>
      </c>
      <c r="B175" s="117">
        <v>2635.44</v>
      </c>
    </row>
    <row r="176" spans="1:2">
      <c r="A176" s="113" t="s">
        <v>1372</v>
      </c>
      <c r="B176" s="117">
        <v>18919586.849999998</v>
      </c>
    </row>
    <row r="177" spans="1:2">
      <c r="A177" s="113" t="s">
        <v>1373</v>
      </c>
      <c r="B177" s="117">
        <v>-71643.819999999992</v>
      </c>
    </row>
    <row r="178" spans="1:2">
      <c r="A178" s="113" t="s">
        <v>1374</v>
      </c>
      <c r="B178" s="117">
        <v>-71643.820000000007</v>
      </c>
    </row>
    <row r="179" spans="1:2">
      <c r="A179" s="113" t="s">
        <v>1375</v>
      </c>
      <c r="B179" s="117">
        <v>576109152.45000005</v>
      </c>
    </row>
    <row r="180" spans="1:2">
      <c r="A180" s="113" t="s">
        <v>1376</v>
      </c>
      <c r="B180" s="117">
        <v>37566735.390000001</v>
      </c>
    </row>
    <row r="181" spans="1:2">
      <c r="A181" s="113" t="s">
        <v>1377</v>
      </c>
      <c r="B181" s="117">
        <v>6168018.9900000002</v>
      </c>
    </row>
    <row r="182" spans="1:2">
      <c r="A182" s="113" t="s">
        <v>1378</v>
      </c>
      <c r="B182" s="117">
        <v>21767190.699999999</v>
      </c>
    </row>
    <row r="183" spans="1:2">
      <c r="A183" s="113" t="s">
        <v>1379</v>
      </c>
      <c r="B183" s="117">
        <v>1016920.67</v>
      </c>
    </row>
    <row r="184" spans="1:2">
      <c r="A184" s="113" t="s">
        <v>1380</v>
      </c>
      <c r="B184" s="117">
        <v>0</v>
      </c>
    </row>
    <row r="185" spans="1:2">
      <c r="A185" s="113" t="s">
        <v>1381</v>
      </c>
      <c r="B185" s="117">
        <v>0</v>
      </c>
    </row>
    <row r="186" spans="1:2">
      <c r="A186" s="113" t="s">
        <v>1382</v>
      </c>
      <c r="B186" s="117">
        <v>581020.05000000005</v>
      </c>
    </row>
    <row r="187" spans="1:2">
      <c r="A187" s="113" t="s">
        <v>1383</v>
      </c>
      <c r="B187" s="117">
        <v>79905</v>
      </c>
    </row>
    <row r="188" spans="1:2">
      <c r="A188" s="113" t="s">
        <v>1384</v>
      </c>
      <c r="B188" s="117">
        <v>-225.27</v>
      </c>
    </row>
    <row r="189" spans="1:2">
      <c r="A189" s="113" t="s">
        <v>1386</v>
      </c>
      <c r="B189" s="117">
        <v>67179565.530000001</v>
      </c>
    </row>
    <row r="190" spans="1:2">
      <c r="A190" s="113" t="s">
        <v>1387</v>
      </c>
      <c r="B190" s="117">
        <v>0</v>
      </c>
    </row>
    <row r="191" spans="1:2">
      <c r="A191" s="113" t="s">
        <v>1389</v>
      </c>
      <c r="B191" s="117">
        <v>0</v>
      </c>
    </row>
    <row r="192" spans="1:2">
      <c r="A192" s="113" t="s">
        <v>1390</v>
      </c>
      <c r="B192" s="117">
        <v>17162290.380000003</v>
      </c>
    </row>
    <row r="193" spans="1:2">
      <c r="A193" s="113" t="s">
        <v>1391</v>
      </c>
      <c r="B193" s="117">
        <v>17162290.380000003</v>
      </c>
    </row>
    <row r="194" spans="1:2">
      <c r="A194" s="113" t="s">
        <v>1393</v>
      </c>
      <c r="B194" s="117">
        <v>17162290.380000003</v>
      </c>
    </row>
    <row r="195" spans="1:2">
      <c r="A195" s="113" t="s">
        <v>1395</v>
      </c>
      <c r="B195" s="117">
        <v>0</v>
      </c>
    </row>
    <row r="196" spans="1:2">
      <c r="A196" s="113" t="s">
        <v>1396</v>
      </c>
      <c r="B196" s="117">
        <v>0</v>
      </c>
    </row>
    <row r="197" spans="1:2">
      <c r="A197" s="113" t="s">
        <v>1397</v>
      </c>
      <c r="B197" s="117">
        <v>1371818725.4200001</v>
      </c>
    </row>
    <row r="198" spans="1:2">
      <c r="A198" s="112" t="s">
        <v>1398</v>
      </c>
      <c r="B198" s="118">
        <v>1371818725.4200001</v>
      </c>
    </row>
    <row r="199" spans="1:2">
      <c r="A199" s="113" t="s">
        <v>1399</v>
      </c>
      <c r="B199" s="117">
        <v>5247257</v>
      </c>
    </row>
    <row r="200" spans="1:2">
      <c r="A200" s="113" t="s">
        <v>1400</v>
      </c>
      <c r="B200" s="117">
        <v>5787196.1999999993</v>
      </c>
    </row>
    <row r="201" spans="1:2">
      <c r="A201" s="113" t="s">
        <v>1401</v>
      </c>
      <c r="B201" s="117">
        <v>61098.38</v>
      </c>
    </row>
    <row r="202" spans="1:2">
      <c r="A202" s="113" t="s">
        <v>1402</v>
      </c>
      <c r="B202" s="117">
        <v>45370.39</v>
      </c>
    </row>
    <row r="203" spans="1:2">
      <c r="A203" s="113" t="s">
        <v>1403</v>
      </c>
      <c r="B203" s="117">
        <v>2991561.23</v>
      </c>
    </row>
    <row r="204" spans="1:2">
      <c r="A204" s="113" t="s">
        <v>1404</v>
      </c>
      <c r="B204" s="117">
        <v>4098125.27</v>
      </c>
    </row>
    <row r="205" spans="1:2">
      <c r="A205" s="113" t="s">
        <v>1406</v>
      </c>
      <c r="B205" s="117">
        <v>6020686.2999999998</v>
      </c>
    </row>
    <row r="206" spans="1:2">
      <c r="A206" s="113" t="s">
        <v>1407</v>
      </c>
      <c r="B206" s="117">
        <v>3489871.7399999998</v>
      </c>
    </row>
    <row r="207" spans="1:2">
      <c r="A207" s="113" t="s">
        <v>1408</v>
      </c>
      <c r="B207" s="117">
        <v>5742459.6900000004</v>
      </c>
    </row>
    <row r="208" spans="1:2">
      <c r="A208" s="113" t="s">
        <v>1409</v>
      </c>
      <c r="B208" s="117">
        <v>2395323.8199999998</v>
      </c>
    </row>
    <row r="209" spans="1:2">
      <c r="A209" s="113" t="s">
        <v>1410</v>
      </c>
      <c r="B209" s="117">
        <v>4329051.1500000004</v>
      </c>
    </row>
    <row r="210" spans="1:2">
      <c r="A210" s="113" t="s">
        <v>1411</v>
      </c>
      <c r="B210" s="117">
        <v>68707.3</v>
      </c>
    </row>
    <row r="211" spans="1:2">
      <c r="A211" s="113" t="s">
        <v>1415</v>
      </c>
      <c r="B211" s="117">
        <v>2392250.88</v>
      </c>
    </row>
    <row r="212" spans="1:2">
      <c r="A212" s="113" t="s">
        <v>1416</v>
      </c>
      <c r="B212" s="117">
        <v>936442.5</v>
      </c>
    </row>
    <row r="213" spans="1:2">
      <c r="A213" s="113" t="s">
        <v>1417</v>
      </c>
      <c r="B213" s="117">
        <v>1013832.78</v>
      </c>
    </row>
    <row r="214" spans="1:2">
      <c r="A214" s="113" t="s">
        <v>1418</v>
      </c>
      <c r="B214" s="117">
        <v>3288599.25</v>
      </c>
    </row>
    <row r="215" spans="1:2">
      <c r="A215" s="113" t="s">
        <v>1419</v>
      </c>
      <c r="B215" s="117">
        <v>2694963.09</v>
      </c>
    </row>
    <row r="216" spans="1:2">
      <c r="A216" s="113" t="s">
        <v>1420</v>
      </c>
      <c r="B216" s="117">
        <v>6768446.3200000003</v>
      </c>
    </row>
    <row r="217" spans="1:2">
      <c r="A217" s="113" t="s">
        <v>1421</v>
      </c>
      <c r="B217" s="117">
        <v>3226311.2600000002</v>
      </c>
    </row>
    <row r="218" spans="1:2">
      <c r="A218" s="113" t="s">
        <v>1422</v>
      </c>
      <c r="B218" s="117">
        <v>60597554.549999997</v>
      </c>
    </row>
    <row r="219" spans="1:2">
      <c r="A219" s="113" t="s">
        <v>1423</v>
      </c>
      <c r="B219" s="117">
        <v>5095797.34</v>
      </c>
    </row>
    <row r="220" spans="1:2">
      <c r="A220" s="113" t="s">
        <v>1425</v>
      </c>
      <c r="B220" s="117">
        <v>5095797.34</v>
      </c>
    </row>
    <row r="221" spans="1:2">
      <c r="A221" s="113" t="s">
        <v>1426</v>
      </c>
      <c r="B221" s="117">
        <v>65693351.890000001</v>
      </c>
    </row>
    <row r="222" spans="1:2">
      <c r="A222" s="113" t="s">
        <v>1427</v>
      </c>
      <c r="B222" s="117">
        <v>1373470.46</v>
      </c>
    </row>
    <row r="223" spans="1:2">
      <c r="A223" s="113" t="s">
        <v>1428</v>
      </c>
      <c r="B223" s="117">
        <v>1373470.46</v>
      </c>
    </row>
    <row r="224" spans="1:2">
      <c r="A224" s="113" t="s">
        <v>1429</v>
      </c>
      <c r="B224" s="117">
        <v>169069374.71000001</v>
      </c>
    </row>
    <row r="225" spans="1:2">
      <c r="A225" s="113" t="s">
        <v>1430</v>
      </c>
      <c r="B225" s="117">
        <v>169069374.71000001</v>
      </c>
    </row>
    <row r="226" spans="1:2">
      <c r="A226" s="113" t="s">
        <v>1431</v>
      </c>
      <c r="B226" s="117">
        <v>-16028862.629999999</v>
      </c>
    </row>
    <row r="227" spans="1:2">
      <c r="A227" s="113" t="s">
        <v>1432</v>
      </c>
      <c r="B227" s="117">
        <v>-13530.79</v>
      </c>
    </row>
    <row r="228" spans="1:2">
      <c r="A228" s="113" t="s">
        <v>1433</v>
      </c>
      <c r="B228" s="117">
        <v>11660365.800000001</v>
      </c>
    </row>
    <row r="229" spans="1:2">
      <c r="A229" s="113" t="s">
        <v>1434</v>
      </c>
      <c r="B229" s="117">
        <v>-0.15</v>
      </c>
    </row>
    <row r="230" spans="1:2">
      <c r="A230" s="113" t="s">
        <v>1435</v>
      </c>
      <c r="B230" s="117">
        <v>11075799.24</v>
      </c>
    </row>
    <row r="231" spans="1:2">
      <c r="A231" s="113" t="s">
        <v>1436</v>
      </c>
      <c r="B231" s="117">
        <v>17521839</v>
      </c>
    </row>
    <row r="232" spans="1:2">
      <c r="A232" s="113" t="s">
        <v>1437</v>
      </c>
      <c r="B232" s="117">
        <v>316375757.38</v>
      </c>
    </row>
    <row r="233" spans="1:2">
      <c r="A233" s="113" t="s">
        <v>1438</v>
      </c>
      <c r="B233" s="117">
        <v>47586291.049999997</v>
      </c>
    </row>
    <row r="234" spans="1:2">
      <c r="A234" s="113" t="s">
        <v>1439</v>
      </c>
      <c r="B234" s="117">
        <v>18570146.829999998</v>
      </c>
    </row>
    <row r="235" spans="1:2">
      <c r="A235" s="113" t="s">
        <v>1440</v>
      </c>
      <c r="B235" s="117">
        <v>7292915.3500000006</v>
      </c>
    </row>
    <row r="236" spans="1:2">
      <c r="A236" s="113" t="s">
        <v>1442</v>
      </c>
      <c r="B236" s="117">
        <v>14691389.039999999</v>
      </c>
    </row>
    <row r="237" spans="1:2">
      <c r="A237" s="113" t="s">
        <v>1443</v>
      </c>
      <c r="B237" s="117">
        <v>0</v>
      </c>
    </row>
    <row r="238" spans="1:2">
      <c r="A238" s="113" t="s">
        <v>1444</v>
      </c>
      <c r="B238" s="117">
        <v>10218601.07</v>
      </c>
    </row>
    <row r="239" spans="1:2">
      <c r="A239" s="113" t="s">
        <v>1445</v>
      </c>
      <c r="B239" s="117">
        <v>27925928</v>
      </c>
    </row>
    <row r="240" spans="1:2">
      <c r="A240" s="113" t="s">
        <v>2248</v>
      </c>
      <c r="B240" s="117">
        <v>0</v>
      </c>
    </row>
    <row r="241" spans="1:2">
      <c r="A241" s="113" t="s">
        <v>1446</v>
      </c>
      <c r="B241" s="117">
        <v>-35127248.619999997</v>
      </c>
    </row>
    <row r="242" spans="1:2">
      <c r="A242" s="113" t="s">
        <v>2249</v>
      </c>
      <c r="B242" s="117">
        <v>0</v>
      </c>
    </row>
    <row r="243" spans="1:2">
      <c r="A243" s="113" t="s">
        <v>1449</v>
      </c>
      <c r="B243" s="117">
        <v>525070.39999999991</v>
      </c>
    </row>
    <row r="244" spans="1:2">
      <c r="A244" s="113" t="s">
        <v>1450</v>
      </c>
      <c r="B244" s="117">
        <v>24241726.68</v>
      </c>
    </row>
    <row r="245" spans="1:2">
      <c r="A245" s="113" t="s">
        <v>1451</v>
      </c>
      <c r="B245" s="117">
        <v>14626957.5</v>
      </c>
    </row>
    <row r="246" spans="1:2">
      <c r="A246" s="113" t="s">
        <v>1452</v>
      </c>
      <c r="B246" s="117">
        <v>0</v>
      </c>
    </row>
    <row r="247" spans="1:2">
      <c r="A247" s="113" t="s">
        <v>1454</v>
      </c>
      <c r="B247" s="117">
        <v>1327723250.02</v>
      </c>
    </row>
    <row r="248" spans="1:2">
      <c r="A248" s="113" t="s">
        <v>1455</v>
      </c>
      <c r="B248" s="117">
        <v>27252500.77</v>
      </c>
    </row>
    <row r="249" spans="1:2">
      <c r="A249" s="113" t="s">
        <v>1456</v>
      </c>
      <c r="B249" s="117">
        <v>3076948.58</v>
      </c>
    </row>
    <row r="250" spans="1:2">
      <c r="A250" s="113" t="s">
        <v>1457</v>
      </c>
      <c r="B250" s="117">
        <v>460648795.64999998</v>
      </c>
    </row>
    <row r="251" spans="1:2">
      <c r="A251" s="113" t="s">
        <v>1458</v>
      </c>
      <c r="B251" s="117">
        <v>336026.87000000005</v>
      </c>
    </row>
    <row r="252" spans="1:2">
      <c r="A252" s="113" t="s">
        <v>1459</v>
      </c>
      <c r="B252" s="117">
        <v>29127465.09</v>
      </c>
    </row>
    <row r="253" spans="1:2">
      <c r="A253" s="113" t="s">
        <v>1460</v>
      </c>
      <c r="B253" s="117">
        <v>74794470</v>
      </c>
    </row>
    <row r="254" spans="1:2">
      <c r="A254" s="113" t="s">
        <v>1461</v>
      </c>
      <c r="B254" s="117">
        <v>6517698</v>
      </c>
    </row>
    <row r="255" spans="1:2">
      <c r="A255" s="113" t="s">
        <v>2250</v>
      </c>
      <c r="B255" s="117">
        <v>230.28</v>
      </c>
    </row>
    <row r="256" spans="1:2">
      <c r="A256" s="113" t="s">
        <v>2251</v>
      </c>
      <c r="B256" s="117">
        <v>0</v>
      </c>
    </row>
    <row r="257" spans="1:2">
      <c r="A257" s="113" t="s">
        <v>1462</v>
      </c>
      <c r="B257" s="117">
        <v>1743061.89</v>
      </c>
    </row>
    <row r="258" spans="1:2">
      <c r="A258" s="113" t="s">
        <v>1464</v>
      </c>
      <c r="B258" s="117">
        <v>3731862.3</v>
      </c>
    </row>
    <row r="259" spans="1:2">
      <c r="A259" s="113" t="s">
        <v>2252</v>
      </c>
      <c r="B259" s="117">
        <v>0</v>
      </c>
    </row>
    <row r="260" spans="1:2">
      <c r="A260" s="113" t="s">
        <v>1465</v>
      </c>
      <c r="B260" s="117">
        <v>2406095454.5999999</v>
      </c>
    </row>
    <row r="261" spans="1:2">
      <c r="A261" s="113" t="s">
        <v>2253</v>
      </c>
      <c r="B261" s="117">
        <v>-2850425.83</v>
      </c>
    </row>
    <row r="262" spans="1:2">
      <c r="A262" s="113" t="s">
        <v>1466</v>
      </c>
      <c r="B262" s="117">
        <v>2572314403.48</v>
      </c>
    </row>
    <row r="263" spans="1:2">
      <c r="A263" s="113" t="s">
        <v>1467</v>
      </c>
      <c r="B263" s="117">
        <v>5261412.97</v>
      </c>
    </row>
    <row r="264" spans="1:2">
      <c r="A264" s="113" t="s">
        <v>1468</v>
      </c>
      <c r="B264" s="117">
        <v>5261412.97</v>
      </c>
    </row>
    <row r="265" spans="1:2">
      <c r="A265" s="113" t="s">
        <v>1469</v>
      </c>
      <c r="B265" s="117">
        <v>-0.02</v>
      </c>
    </row>
    <row r="266" spans="1:2">
      <c r="A266" s="113" t="s">
        <v>1470</v>
      </c>
      <c r="B266" s="117">
        <v>8474.92</v>
      </c>
    </row>
    <row r="267" spans="1:2">
      <c r="A267" s="113" t="s">
        <v>1471</v>
      </c>
      <c r="B267" s="117">
        <v>0</v>
      </c>
    </row>
    <row r="268" spans="1:2">
      <c r="A268" s="113" t="s">
        <v>1472</v>
      </c>
      <c r="B268" s="117">
        <v>0</v>
      </c>
    </row>
    <row r="269" spans="1:2">
      <c r="A269" s="113" t="s">
        <v>1473</v>
      </c>
      <c r="B269" s="117">
        <v>0</v>
      </c>
    </row>
    <row r="270" spans="1:2">
      <c r="A270" s="113" t="s">
        <v>1474</v>
      </c>
      <c r="B270" s="117">
        <v>0</v>
      </c>
    </row>
    <row r="271" spans="1:2">
      <c r="A271" s="113" t="s">
        <v>1475</v>
      </c>
      <c r="B271" s="117">
        <v>0</v>
      </c>
    </row>
    <row r="272" spans="1:2">
      <c r="A272" s="113" t="s">
        <v>1476</v>
      </c>
      <c r="B272" s="117">
        <v>0</v>
      </c>
    </row>
    <row r="273" spans="1:2">
      <c r="A273" s="113" t="s">
        <v>1477</v>
      </c>
      <c r="B273" s="117">
        <v>0</v>
      </c>
    </row>
    <row r="274" spans="1:2">
      <c r="A274" s="113" t="s">
        <v>1478</v>
      </c>
      <c r="B274" s="117">
        <v>8474.9000000000015</v>
      </c>
    </row>
    <row r="275" spans="1:2">
      <c r="A275" s="113" t="s">
        <v>1479</v>
      </c>
      <c r="B275" s="117">
        <v>814469.08</v>
      </c>
    </row>
    <row r="276" spans="1:2">
      <c r="A276" s="113" t="s">
        <v>1480</v>
      </c>
      <c r="B276" s="117">
        <v>6969500.4399999995</v>
      </c>
    </row>
    <row r="277" spans="1:2">
      <c r="A277" s="113" t="s">
        <v>1481</v>
      </c>
      <c r="B277" s="117">
        <v>0</v>
      </c>
    </row>
    <row r="278" spans="1:2">
      <c r="A278" s="113" t="s">
        <v>1482</v>
      </c>
      <c r="B278" s="117">
        <v>96346403.200000003</v>
      </c>
    </row>
    <row r="279" spans="1:2">
      <c r="A279" s="113" t="s">
        <v>1483</v>
      </c>
      <c r="B279" s="117">
        <v>-2448981.7000000002</v>
      </c>
    </row>
    <row r="280" spans="1:2">
      <c r="A280" s="113" t="s">
        <v>1484</v>
      </c>
      <c r="B280" s="117">
        <v>81858648</v>
      </c>
    </row>
    <row r="281" spans="1:2">
      <c r="A281" s="113" t="s">
        <v>1485</v>
      </c>
      <c r="B281" s="117">
        <v>844498.21</v>
      </c>
    </row>
    <row r="282" spans="1:2">
      <c r="A282" s="113" t="s">
        <v>1486</v>
      </c>
      <c r="B282" s="117">
        <v>1014894.58</v>
      </c>
    </row>
    <row r="283" spans="1:2">
      <c r="A283" s="113" t="s">
        <v>1487</v>
      </c>
      <c r="B283" s="117">
        <v>1869179.71</v>
      </c>
    </row>
    <row r="284" spans="1:2">
      <c r="A284" s="113" t="s">
        <v>1488</v>
      </c>
      <c r="B284" s="117">
        <v>174703.33000000002</v>
      </c>
    </row>
    <row r="285" spans="1:2">
      <c r="A285" s="113" t="s">
        <v>1489</v>
      </c>
      <c r="B285" s="117">
        <v>408101242.89000005</v>
      </c>
    </row>
    <row r="286" spans="1:2">
      <c r="A286" s="113" t="s">
        <v>1490</v>
      </c>
      <c r="B286" s="117">
        <v>3128787.04</v>
      </c>
    </row>
    <row r="287" spans="1:2">
      <c r="A287" s="113" t="s">
        <v>1491</v>
      </c>
      <c r="B287" s="117">
        <v>0</v>
      </c>
    </row>
    <row r="288" spans="1:2">
      <c r="A288" s="113" t="s">
        <v>1492</v>
      </c>
      <c r="B288" s="117">
        <v>36</v>
      </c>
    </row>
    <row r="289" spans="1:2">
      <c r="A289" s="113" t="s">
        <v>1493</v>
      </c>
      <c r="B289" s="117">
        <v>8928751.5300000012</v>
      </c>
    </row>
    <row r="290" spans="1:2">
      <c r="A290" s="113" t="s">
        <v>1494</v>
      </c>
      <c r="B290" s="117">
        <v>-5182935.2</v>
      </c>
    </row>
    <row r="291" spans="1:2">
      <c r="A291" s="113" t="s">
        <v>2254</v>
      </c>
      <c r="B291" s="117">
        <v>0</v>
      </c>
    </row>
    <row r="292" spans="1:2">
      <c r="A292" s="113" t="s">
        <v>1495</v>
      </c>
      <c r="B292" s="117">
        <v>0</v>
      </c>
    </row>
    <row r="293" spans="1:2">
      <c r="A293" s="113" t="s">
        <v>1496</v>
      </c>
      <c r="B293" s="117">
        <v>602419197.11000001</v>
      </c>
    </row>
    <row r="294" spans="1:2">
      <c r="A294" s="113" t="s">
        <v>1497</v>
      </c>
      <c r="B294" s="117">
        <v>602419197.11000001</v>
      </c>
    </row>
    <row r="295" spans="1:2">
      <c r="A295" s="113" t="s">
        <v>1498</v>
      </c>
      <c r="B295" s="117">
        <v>-709668716.83000004</v>
      </c>
    </row>
    <row r="296" spans="1:2">
      <c r="A296" s="113" t="s">
        <v>1499</v>
      </c>
      <c r="B296" s="117">
        <v>-123847441.81</v>
      </c>
    </row>
    <row r="297" spans="1:2">
      <c r="A297" s="113" t="s">
        <v>1500</v>
      </c>
      <c r="B297" s="117">
        <v>5348295.32</v>
      </c>
    </row>
    <row r="298" spans="1:2">
      <c r="A298" s="113" t="s">
        <v>1501</v>
      </c>
      <c r="B298" s="117">
        <v>1844745.18</v>
      </c>
    </row>
    <row r="299" spans="1:2">
      <c r="A299" s="113" t="s">
        <v>1502</v>
      </c>
      <c r="B299" s="117">
        <v>511267.24</v>
      </c>
    </row>
    <row r="300" spans="1:2">
      <c r="A300" s="113" t="s">
        <v>1503</v>
      </c>
      <c r="B300" s="117">
        <v>-73994043.010000005</v>
      </c>
    </row>
    <row r="301" spans="1:2">
      <c r="A301" s="113" t="s">
        <v>1504</v>
      </c>
      <c r="B301" s="117">
        <v>-77140922.719999999</v>
      </c>
    </row>
    <row r="302" spans="1:2">
      <c r="A302" s="113" t="s">
        <v>1505</v>
      </c>
      <c r="B302" s="117">
        <v>976946816.63</v>
      </c>
    </row>
    <row r="303" spans="1:2">
      <c r="A303" s="113" t="s">
        <v>1506</v>
      </c>
      <c r="B303" s="117">
        <v>0</v>
      </c>
    </row>
    <row r="304" spans="1:2">
      <c r="A304" s="113" t="s">
        <v>1507</v>
      </c>
      <c r="B304" s="117">
        <v>0</v>
      </c>
    </row>
    <row r="305" spans="1:2">
      <c r="A305" s="112" t="s">
        <v>1508</v>
      </c>
      <c r="B305" s="118">
        <v>4224017127.4400001</v>
      </c>
    </row>
    <row r="306" spans="1:2">
      <c r="A306" s="113" t="s">
        <v>1509</v>
      </c>
      <c r="B306" s="117">
        <v>264.40999999999997</v>
      </c>
    </row>
    <row r="307" spans="1:2">
      <c r="A307" s="113" t="s">
        <v>1510</v>
      </c>
      <c r="B307" s="117">
        <v>264.40999999999997</v>
      </c>
    </row>
    <row r="308" spans="1:2">
      <c r="A308" s="113" t="s">
        <v>1511</v>
      </c>
      <c r="B308" s="117">
        <v>913.54</v>
      </c>
    </row>
    <row r="309" spans="1:2">
      <c r="A309" s="113" t="s">
        <v>1512</v>
      </c>
      <c r="B309" s="117">
        <v>913.54</v>
      </c>
    </row>
    <row r="310" spans="1:2">
      <c r="A310" s="112" t="s">
        <v>1513</v>
      </c>
      <c r="B310" s="118">
        <v>1177.9499999999998</v>
      </c>
    </row>
    <row r="311" spans="1:2">
      <c r="A311" s="112" t="s">
        <v>1514</v>
      </c>
      <c r="B311" s="119">
        <v>26165936761.98</v>
      </c>
    </row>
    <row r="312" spans="1:2" ht="14.4">
      <c r="A312" s="112" t="s">
        <v>1515</v>
      </c>
      <c r="B312" s="114"/>
    </row>
    <row r="313" spans="1:2">
      <c r="A313" s="113" t="s">
        <v>1516</v>
      </c>
      <c r="B313" s="117">
        <v>0</v>
      </c>
    </row>
    <row r="314" spans="1:2">
      <c r="A314" s="113" t="s">
        <v>1517</v>
      </c>
      <c r="B314" s="117">
        <v>1590290115.8899999</v>
      </c>
    </row>
    <row r="315" spans="1:2">
      <c r="A315" s="113" t="s">
        <v>1518</v>
      </c>
      <c r="B315" s="117">
        <v>419213.02</v>
      </c>
    </row>
    <row r="316" spans="1:2">
      <c r="A316" s="113" t="s">
        <v>1519</v>
      </c>
      <c r="B316" s="117">
        <v>326031.83999999997</v>
      </c>
    </row>
    <row r="317" spans="1:2">
      <c r="A317" s="113" t="s">
        <v>1520</v>
      </c>
      <c r="B317" s="117">
        <v>1591035360.75</v>
      </c>
    </row>
    <row r="318" spans="1:2">
      <c r="A318" s="113" t="s">
        <v>1521</v>
      </c>
      <c r="B318" s="117">
        <v>6525689004.8500004</v>
      </c>
    </row>
    <row r="319" spans="1:2">
      <c r="A319" s="113" t="s">
        <v>1522</v>
      </c>
      <c r="B319" s="117">
        <v>186790</v>
      </c>
    </row>
    <row r="320" spans="1:2">
      <c r="A320" s="113" t="s">
        <v>1523</v>
      </c>
      <c r="B320" s="117">
        <v>908604829.17999995</v>
      </c>
    </row>
    <row r="321" spans="1:2">
      <c r="A321" s="113" t="s">
        <v>1524</v>
      </c>
      <c r="B321" s="117">
        <v>-736991</v>
      </c>
    </row>
    <row r="322" spans="1:2">
      <c r="A322" s="113" t="s">
        <v>2255</v>
      </c>
      <c r="B322" s="117">
        <v>0</v>
      </c>
    </row>
    <row r="323" spans="1:2">
      <c r="A323" s="113" t="s">
        <v>1525</v>
      </c>
      <c r="B323" s="117">
        <v>7433743633.0299997</v>
      </c>
    </row>
    <row r="324" spans="1:2">
      <c r="A324" s="113" t="s">
        <v>1526</v>
      </c>
      <c r="B324" s="117">
        <v>226299.9</v>
      </c>
    </row>
    <row r="325" spans="1:2">
      <c r="A325" s="113" t="s">
        <v>1527</v>
      </c>
      <c r="B325" s="117">
        <v>215889267.32999998</v>
      </c>
    </row>
    <row r="326" spans="1:2">
      <c r="A326" s="113" t="s">
        <v>1528</v>
      </c>
      <c r="B326" s="117">
        <v>-215889267.34</v>
      </c>
    </row>
    <row r="327" spans="1:2">
      <c r="A327" s="113" t="s">
        <v>1529</v>
      </c>
      <c r="B327" s="117">
        <v>226299.89</v>
      </c>
    </row>
    <row r="328" spans="1:2">
      <c r="A328" s="113" t="s">
        <v>1530</v>
      </c>
      <c r="B328" s="117">
        <v>0</v>
      </c>
    </row>
    <row r="329" spans="1:2">
      <c r="A329" s="113" t="s">
        <v>1531</v>
      </c>
      <c r="B329" s="117">
        <v>0</v>
      </c>
    </row>
    <row r="330" spans="1:2">
      <c r="A330" s="113" t="s">
        <v>1532</v>
      </c>
      <c r="B330" s="117">
        <v>0</v>
      </c>
    </row>
    <row r="331" spans="1:2">
      <c r="A331" s="113" t="s">
        <v>1533</v>
      </c>
      <c r="B331" s="117">
        <v>641602</v>
      </c>
    </row>
    <row r="332" spans="1:2">
      <c r="A332" s="113" t="s">
        <v>1534</v>
      </c>
      <c r="B332" s="117">
        <v>0</v>
      </c>
    </row>
    <row r="333" spans="1:2">
      <c r="A333" s="113" t="s">
        <v>1535</v>
      </c>
      <c r="B333" s="117">
        <v>0</v>
      </c>
    </row>
    <row r="334" spans="1:2">
      <c r="A334" s="113" t="s">
        <v>1536</v>
      </c>
      <c r="B334" s="117">
        <v>-2748575.8800000004</v>
      </c>
    </row>
    <row r="335" spans="1:2">
      <c r="A335" s="113" t="s">
        <v>1537</v>
      </c>
      <c r="B335" s="117">
        <v>-2106973.8800000004</v>
      </c>
    </row>
    <row r="336" spans="1:2">
      <c r="A336" s="112" t="s">
        <v>1538</v>
      </c>
      <c r="B336" s="118">
        <v>9022898319.789999</v>
      </c>
    </row>
    <row r="337" spans="1:2">
      <c r="A337" s="113" t="s">
        <v>1539</v>
      </c>
      <c r="B337" s="117">
        <v>650000000</v>
      </c>
    </row>
    <row r="338" spans="1:2">
      <c r="A338" s="113" t="s">
        <v>1540</v>
      </c>
      <c r="B338" s="117">
        <v>499999999.99999994</v>
      </c>
    </row>
    <row r="339" spans="1:2">
      <c r="A339" s="113" t="s">
        <v>1541</v>
      </c>
      <c r="B339" s="117">
        <v>600000000</v>
      </c>
    </row>
    <row r="340" spans="1:2">
      <c r="A340" s="113" t="s">
        <v>1542</v>
      </c>
      <c r="B340" s="117">
        <v>400000000</v>
      </c>
    </row>
    <row r="341" spans="1:2">
      <c r="A341" s="113" t="s">
        <v>1543</v>
      </c>
      <c r="B341" s="117">
        <v>499999999.99999994</v>
      </c>
    </row>
    <row r="342" spans="1:2">
      <c r="A342" s="113" t="s">
        <v>1544</v>
      </c>
      <c r="B342" s="117">
        <v>499999999.99999994</v>
      </c>
    </row>
    <row r="343" spans="1:2">
      <c r="A343" s="113" t="s">
        <v>1545</v>
      </c>
      <c r="B343" s="117">
        <v>600000000</v>
      </c>
    </row>
    <row r="344" spans="1:2">
      <c r="A344" s="113" t="s">
        <v>1546</v>
      </c>
      <c r="B344" s="117">
        <v>650000000</v>
      </c>
    </row>
    <row r="345" spans="1:2">
      <c r="A345" s="113" t="s">
        <v>1547</v>
      </c>
      <c r="B345" s="117">
        <v>700000000</v>
      </c>
    </row>
    <row r="346" spans="1:2">
      <c r="A346" s="113" t="s">
        <v>1550</v>
      </c>
      <c r="B346" s="117">
        <v>225000000</v>
      </c>
    </row>
    <row r="347" spans="1:2">
      <c r="A347" s="113" t="s">
        <v>1551</v>
      </c>
      <c r="B347" s="117">
        <v>499999999.99999994</v>
      </c>
    </row>
    <row r="348" spans="1:2">
      <c r="A348" s="113" t="s">
        <v>1552</v>
      </c>
      <c r="B348" s="117">
        <v>350000000</v>
      </c>
    </row>
    <row r="349" spans="1:2">
      <c r="A349" s="113" t="s">
        <v>1553</v>
      </c>
      <c r="B349" s="117">
        <v>1000000000</v>
      </c>
    </row>
    <row r="350" spans="1:2">
      <c r="A350" s="113" t="s">
        <v>1554</v>
      </c>
      <c r="B350" s="117">
        <v>400000000</v>
      </c>
    </row>
    <row r="351" spans="1:2">
      <c r="A351" s="113" t="s">
        <v>1555</v>
      </c>
      <c r="B351" s="117">
        <v>7575000000</v>
      </c>
    </row>
    <row r="352" spans="1:2">
      <c r="A352" s="113" t="s">
        <v>1556</v>
      </c>
      <c r="B352" s="117">
        <v>0</v>
      </c>
    </row>
    <row r="353" spans="1:2">
      <c r="A353" s="113" t="s">
        <v>1557</v>
      </c>
      <c r="B353" s="117">
        <v>0</v>
      </c>
    </row>
    <row r="354" spans="1:2">
      <c r="A354" s="113" t="s">
        <v>1558</v>
      </c>
      <c r="B354" s="117">
        <v>249999999.99999997</v>
      </c>
    </row>
    <row r="355" spans="1:2">
      <c r="A355" s="113" t="s">
        <v>1559</v>
      </c>
      <c r="B355" s="117">
        <v>800000000</v>
      </c>
    </row>
    <row r="356" spans="1:2">
      <c r="A356" s="113" t="s">
        <v>1562</v>
      </c>
      <c r="B356" s="117">
        <v>150000000</v>
      </c>
    </row>
    <row r="357" spans="1:2">
      <c r="A357" s="113" t="s">
        <v>1563</v>
      </c>
      <c r="B357" s="117">
        <v>1200000000</v>
      </c>
    </row>
    <row r="358" spans="1:2">
      <c r="A358" s="113" t="s">
        <v>1564</v>
      </c>
      <c r="B358" s="117">
        <v>-2744325.08</v>
      </c>
    </row>
    <row r="359" spans="1:2">
      <c r="A359" s="113" t="s">
        <v>1565</v>
      </c>
      <c r="B359" s="117">
        <v>-878970.64</v>
      </c>
    </row>
    <row r="360" spans="1:2">
      <c r="A360" s="113" t="s">
        <v>1566</v>
      </c>
      <c r="B360" s="117">
        <v>-610745.03</v>
      </c>
    </row>
    <row r="361" spans="1:2">
      <c r="A361" s="113" t="s">
        <v>1567</v>
      </c>
      <c r="B361" s="117">
        <v>-472271.25</v>
      </c>
    </row>
    <row r="362" spans="1:2">
      <c r="A362" s="113" t="s">
        <v>1568</v>
      </c>
      <c r="B362" s="117">
        <v>-3174943.08</v>
      </c>
    </row>
    <row r="363" spans="1:2">
      <c r="A363" s="113" t="s">
        <v>1569</v>
      </c>
      <c r="B363" s="117">
        <v>-510138.72</v>
      </c>
    </row>
    <row r="364" spans="1:2">
      <c r="A364" s="113" t="s">
        <v>1570</v>
      </c>
      <c r="B364" s="117">
        <v>-2664073.17</v>
      </c>
    </row>
    <row r="365" spans="1:2">
      <c r="A365" s="113" t="s">
        <v>1571</v>
      </c>
      <c r="B365" s="117">
        <v>-157123.84999999998</v>
      </c>
    </row>
    <row r="366" spans="1:2">
      <c r="A366" s="113" t="s">
        <v>1572</v>
      </c>
      <c r="B366" s="117">
        <v>-256252.42</v>
      </c>
    </row>
    <row r="367" spans="1:2">
      <c r="A367" s="113" t="s">
        <v>1575</v>
      </c>
      <c r="B367" s="117">
        <v>-74051.360000000001</v>
      </c>
    </row>
    <row r="368" spans="1:2">
      <c r="A368" s="113" t="s">
        <v>1576</v>
      </c>
      <c r="B368" s="117">
        <v>-193146.45</v>
      </c>
    </row>
    <row r="369" spans="1:2">
      <c r="A369" s="113" t="s">
        <v>1577</v>
      </c>
      <c r="B369" s="117">
        <v>-323582.45</v>
      </c>
    </row>
    <row r="370" spans="1:2">
      <c r="A370" s="113" t="s">
        <v>1578</v>
      </c>
      <c r="B370" s="117">
        <v>-838726.28999999992</v>
      </c>
    </row>
    <row r="371" spans="1:2">
      <c r="A371" s="113" t="s">
        <v>1579</v>
      </c>
      <c r="B371" s="117">
        <v>-2174651.9</v>
      </c>
    </row>
    <row r="372" spans="1:2">
      <c r="A372" s="113" t="s">
        <v>1580</v>
      </c>
      <c r="B372" s="117">
        <v>-840322.38</v>
      </c>
    </row>
    <row r="373" spans="1:2">
      <c r="A373" s="113" t="s">
        <v>1581</v>
      </c>
      <c r="B373" s="117">
        <v>-15913324.069999998</v>
      </c>
    </row>
    <row r="374" spans="1:2">
      <c r="A374" s="112" t="s">
        <v>1582</v>
      </c>
      <c r="B374" s="118">
        <v>8759086675.9300003</v>
      </c>
    </row>
    <row r="375" spans="1:2">
      <c r="A375" s="113" t="s">
        <v>1583</v>
      </c>
      <c r="B375" s="117">
        <v>18869984.460000001</v>
      </c>
    </row>
    <row r="376" spans="1:2">
      <c r="A376" s="113" t="s">
        <v>1584</v>
      </c>
      <c r="B376" s="117">
        <v>210959379.47</v>
      </c>
    </row>
    <row r="377" spans="1:2">
      <c r="A377" s="113" t="s">
        <v>1585</v>
      </c>
      <c r="B377" s="117">
        <v>229829363.93000001</v>
      </c>
    </row>
    <row r="378" spans="1:2">
      <c r="A378" s="113" t="s">
        <v>1586</v>
      </c>
      <c r="B378" s="117">
        <v>107890460.79000001</v>
      </c>
    </row>
    <row r="379" spans="1:2">
      <c r="A379" s="113" t="s">
        <v>1587</v>
      </c>
      <c r="B379" s="117">
        <v>4998946.58</v>
      </c>
    </row>
    <row r="380" spans="1:2">
      <c r="A380" s="113" t="s">
        <v>1588</v>
      </c>
      <c r="B380" s="117">
        <v>112889407.37</v>
      </c>
    </row>
    <row r="381" spans="1:2">
      <c r="A381" s="113" t="s">
        <v>2256</v>
      </c>
      <c r="B381" s="117">
        <v>0</v>
      </c>
    </row>
    <row r="382" spans="1:2">
      <c r="A382" s="113" t="s">
        <v>1589</v>
      </c>
      <c r="B382" s="117">
        <v>-1695.02</v>
      </c>
    </row>
    <row r="383" spans="1:2">
      <c r="A383" s="113" t="s">
        <v>1590</v>
      </c>
      <c r="B383" s="117">
        <v>14607905.66</v>
      </c>
    </row>
    <row r="384" spans="1:2">
      <c r="A384" s="113" t="s">
        <v>1591</v>
      </c>
      <c r="B384" s="117">
        <v>14606210.640000001</v>
      </c>
    </row>
    <row r="385" spans="1:2">
      <c r="A385" s="113" t="s">
        <v>1592</v>
      </c>
      <c r="B385" s="117">
        <v>22781729.789999999</v>
      </c>
    </row>
    <row r="386" spans="1:2">
      <c r="A386" s="113" t="s">
        <v>1593</v>
      </c>
      <c r="B386" s="117">
        <v>46027880.699999996</v>
      </c>
    </row>
    <row r="387" spans="1:2">
      <c r="A387" s="113" t="s">
        <v>1594</v>
      </c>
      <c r="B387" s="117">
        <v>4650735.38</v>
      </c>
    </row>
    <row r="388" spans="1:2">
      <c r="A388" s="113" t="s">
        <v>1595</v>
      </c>
      <c r="B388" s="117">
        <v>7232380.1299999999</v>
      </c>
    </row>
    <row r="389" spans="1:2">
      <c r="A389" s="113" t="s">
        <v>1596</v>
      </c>
      <c r="B389" s="117">
        <v>24757246.599999998</v>
      </c>
    </row>
    <row r="390" spans="1:2">
      <c r="A390" s="113" t="s">
        <v>2257</v>
      </c>
      <c r="B390" s="117">
        <v>0</v>
      </c>
    </row>
    <row r="391" spans="1:2">
      <c r="A391" s="113" t="s">
        <v>1597</v>
      </c>
      <c r="B391" s="117">
        <v>321562</v>
      </c>
    </row>
    <row r="392" spans="1:2">
      <c r="A392" s="113" t="s">
        <v>1598</v>
      </c>
      <c r="B392" s="117">
        <v>105771534.59999999</v>
      </c>
    </row>
    <row r="393" spans="1:2">
      <c r="A393" s="113" t="s">
        <v>2258</v>
      </c>
      <c r="B393" s="117">
        <v>0</v>
      </c>
    </row>
    <row r="394" spans="1:2">
      <c r="A394" s="113" t="s">
        <v>1599</v>
      </c>
      <c r="B394" s="117">
        <v>1490767.34</v>
      </c>
    </row>
    <row r="395" spans="1:2">
      <c r="A395" s="113" t="s">
        <v>1600</v>
      </c>
      <c r="B395" s="117">
        <v>903472.03</v>
      </c>
    </row>
    <row r="396" spans="1:2">
      <c r="A396" s="113" t="s">
        <v>1601</v>
      </c>
      <c r="B396" s="117">
        <v>2394239.37</v>
      </c>
    </row>
    <row r="397" spans="1:2">
      <c r="A397" s="113" t="s">
        <v>1604</v>
      </c>
      <c r="B397" s="117">
        <v>28994603.09</v>
      </c>
    </row>
    <row r="398" spans="1:2">
      <c r="A398" s="113" t="s">
        <v>1605</v>
      </c>
      <c r="B398" s="117">
        <v>328396573.25</v>
      </c>
    </row>
    <row r="399" spans="1:2">
      <c r="A399" s="113" t="s">
        <v>1606</v>
      </c>
      <c r="B399" s="117">
        <v>357391176.34000003</v>
      </c>
    </row>
    <row r="400" spans="1:2">
      <c r="A400" s="112" t="s">
        <v>1607</v>
      </c>
      <c r="B400" s="118">
        <v>822881932.25</v>
      </c>
    </row>
    <row r="401" spans="1:2">
      <c r="A401" s="113" t="s">
        <v>1608</v>
      </c>
      <c r="B401" s="117">
        <v>202544029.09999999</v>
      </c>
    </row>
    <row r="402" spans="1:2">
      <c r="A402" s="113" t="s">
        <v>1609</v>
      </c>
      <c r="B402" s="117">
        <v>409113.44</v>
      </c>
    </row>
    <row r="403" spans="1:2">
      <c r="A403" s="113" t="s">
        <v>1610</v>
      </c>
      <c r="B403" s="117">
        <v>1157460.01</v>
      </c>
    </row>
    <row r="404" spans="1:2">
      <c r="A404" s="113" t="s">
        <v>1611</v>
      </c>
      <c r="B404" s="117">
        <v>2598.0299999999997</v>
      </c>
    </row>
    <row r="405" spans="1:2">
      <c r="A405" s="113" t="s">
        <v>1612</v>
      </c>
      <c r="B405" s="117">
        <v>5214462.0199999996</v>
      </c>
    </row>
    <row r="406" spans="1:2">
      <c r="A406" s="113" t="s">
        <v>1613</v>
      </c>
      <c r="B406" s="117">
        <v>503791.52999999997</v>
      </c>
    </row>
    <row r="407" spans="1:2">
      <c r="A407" s="113" t="s">
        <v>1614</v>
      </c>
      <c r="B407" s="117">
        <v>56143.33</v>
      </c>
    </row>
    <row r="408" spans="1:2">
      <c r="A408" s="113" t="s">
        <v>1615</v>
      </c>
      <c r="B408" s="117">
        <v>6149725.79</v>
      </c>
    </row>
    <row r="409" spans="1:2">
      <c r="A409" s="113" t="s">
        <v>1617</v>
      </c>
      <c r="B409" s="117">
        <v>106699.94</v>
      </c>
    </row>
    <row r="410" spans="1:2">
      <c r="A410" s="113" t="s">
        <v>1618</v>
      </c>
      <c r="B410" s="117">
        <v>23083965.030000001</v>
      </c>
    </row>
    <row r="411" spans="1:2">
      <c r="A411" s="113" t="s">
        <v>1619</v>
      </c>
      <c r="B411" s="117">
        <v>6699772.4800000004</v>
      </c>
    </row>
    <row r="412" spans="1:2">
      <c r="A412" s="113" t="s">
        <v>1620</v>
      </c>
      <c r="B412" s="117">
        <v>0</v>
      </c>
    </row>
    <row r="413" spans="1:2">
      <c r="A413" s="113" t="s">
        <v>1621</v>
      </c>
      <c r="B413" s="117">
        <v>0</v>
      </c>
    </row>
    <row r="414" spans="1:2">
      <c r="A414" s="113" t="s">
        <v>1622</v>
      </c>
      <c r="B414" s="117">
        <v>-10958.640000000001</v>
      </c>
    </row>
    <row r="415" spans="1:2">
      <c r="A415" s="113" t="s">
        <v>1623</v>
      </c>
      <c r="B415" s="117">
        <v>403678.5</v>
      </c>
    </row>
    <row r="416" spans="1:2">
      <c r="A416" s="113" t="s">
        <v>2259</v>
      </c>
      <c r="B416" s="117">
        <v>0</v>
      </c>
    </row>
    <row r="417" spans="1:2">
      <c r="A417" s="113" t="s">
        <v>1624</v>
      </c>
      <c r="B417" s="117">
        <v>7092492.3399999999</v>
      </c>
    </row>
    <row r="418" spans="1:2">
      <c r="A418" s="113" t="s">
        <v>1625</v>
      </c>
      <c r="B418" s="117">
        <v>42285013.57</v>
      </c>
    </row>
    <row r="419" spans="1:2">
      <c r="A419" s="113" t="s">
        <v>1626</v>
      </c>
      <c r="B419" s="117">
        <v>42285013.57</v>
      </c>
    </row>
    <row r="420" spans="1:2">
      <c r="A420" s="113" t="s">
        <v>1627</v>
      </c>
      <c r="B420" s="117">
        <v>418.46000000000004</v>
      </c>
    </row>
    <row r="421" spans="1:2">
      <c r="A421" s="113" t="s">
        <v>1628</v>
      </c>
      <c r="B421" s="117">
        <v>183745063.66999999</v>
      </c>
    </row>
    <row r="422" spans="1:2">
      <c r="A422" s="113" t="s">
        <v>1629</v>
      </c>
      <c r="B422" s="117">
        <v>2372492.7399999998</v>
      </c>
    </row>
    <row r="423" spans="1:2">
      <c r="A423" s="113" t="s">
        <v>1630</v>
      </c>
      <c r="B423" s="117">
        <v>46871038.019999996</v>
      </c>
    </row>
    <row r="424" spans="1:2">
      <c r="A424" s="113" t="s">
        <v>1631</v>
      </c>
      <c r="B424" s="117">
        <v>201995.62000000002</v>
      </c>
    </row>
    <row r="425" spans="1:2">
      <c r="A425" s="113" t="s">
        <v>1632</v>
      </c>
      <c r="B425" s="117">
        <v>19800</v>
      </c>
    </row>
    <row r="426" spans="1:2">
      <c r="A426" s="113" t="s">
        <v>1633</v>
      </c>
      <c r="B426" s="117">
        <v>3196902.45</v>
      </c>
    </row>
    <row r="427" spans="1:2">
      <c r="A427" s="113" t="s">
        <v>1634</v>
      </c>
      <c r="B427" s="117">
        <v>514502.23999999993</v>
      </c>
    </row>
    <row r="428" spans="1:2">
      <c r="A428" s="113" t="s">
        <v>1635</v>
      </c>
      <c r="B428" s="117">
        <v>4.6900000000000004</v>
      </c>
    </row>
    <row r="429" spans="1:2">
      <c r="A429" s="113" t="s">
        <v>1636</v>
      </c>
      <c r="B429" s="117">
        <v>180294084.84999999</v>
      </c>
    </row>
    <row r="430" spans="1:2">
      <c r="A430" s="113" t="s">
        <v>1637</v>
      </c>
      <c r="B430" s="117">
        <v>47422.43</v>
      </c>
    </row>
    <row r="431" spans="1:2">
      <c r="A431" s="113" t="s">
        <v>1638</v>
      </c>
      <c r="B431" s="117">
        <v>175595375.77000001</v>
      </c>
    </row>
    <row r="432" spans="1:2">
      <c r="A432" s="113" t="s">
        <v>1639</v>
      </c>
      <c r="B432" s="117">
        <v>881464595.07000005</v>
      </c>
    </row>
    <row r="433" spans="1:2">
      <c r="A433" s="113" t="s">
        <v>1640</v>
      </c>
      <c r="B433" s="117">
        <v>604923999.90999997</v>
      </c>
    </row>
    <row r="434" spans="1:2">
      <c r="A434" s="113" t="s">
        <v>1641</v>
      </c>
      <c r="B434" s="117">
        <v>604923999.90999997</v>
      </c>
    </row>
    <row r="435" spans="1:2">
      <c r="A435" s="113" t="s">
        <v>1642</v>
      </c>
      <c r="B435" s="117">
        <v>-53265.78</v>
      </c>
    </row>
    <row r="436" spans="1:2">
      <c r="A436" s="113" t="s">
        <v>1643</v>
      </c>
      <c r="B436" s="117">
        <v>154786.59999999998</v>
      </c>
    </row>
    <row r="437" spans="1:2">
      <c r="A437" s="113" t="s">
        <v>1644</v>
      </c>
      <c r="B437" s="117">
        <v>10998.68</v>
      </c>
    </row>
    <row r="438" spans="1:2">
      <c r="A438" s="113" t="s">
        <v>1645</v>
      </c>
      <c r="B438" s="117">
        <v>168140589.03999999</v>
      </c>
    </row>
    <row r="439" spans="1:2">
      <c r="A439" s="113" t="s">
        <v>1646</v>
      </c>
      <c r="B439" s="117">
        <v>168253108.53999999</v>
      </c>
    </row>
    <row r="440" spans="1:2">
      <c r="A440" s="113" t="s">
        <v>1647</v>
      </c>
      <c r="B440" s="117">
        <v>198690903.14000002</v>
      </c>
    </row>
    <row r="441" spans="1:2">
      <c r="A441" s="113" t="s">
        <v>1648</v>
      </c>
      <c r="B441" s="117">
        <v>1666455.49</v>
      </c>
    </row>
    <row r="442" spans="1:2">
      <c r="A442" s="113" t="s">
        <v>1649</v>
      </c>
      <c r="B442" s="117">
        <v>-17569871.800000001</v>
      </c>
    </row>
    <row r="443" spans="1:2">
      <c r="A443" s="113" t="s">
        <v>1650</v>
      </c>
      <c r="B443" s="117">
        <v>182787486.83000001</v>
      </c>
    </row>
    <row r="444" spans="1:2">
      <c r="A444" s="113" t="s">
        <v>1651</v>
      </c>
      <c r="B444" s="117">
        <v>-11196829.949999999</v>
      </c>
    </row>
    <row r="445" spans="1:2">
      <c r="A445" s="113" t="s">
        <v>1652</v>
      </c>
      <c r="B445" s="117">
        <v>0</v>
      </c>
    </row>
    <row r="446" spans="1:2">
      <c r="A446" s="113" t="s">
        <v>1653</v>
      </c>
      <c r="B446" s="117">
        <v>12292233.540000001</v>
      </c>
    </row>
    <row r="447" spans="1:2">
      <c r="A447" s="113" t="s">
        <v>1654</v>
      </c>
      <c r="B447" s="117">
        <v>-7934.78</v>
      </c>
    </row>
    <row r="448" spans="1:2">
      <c r="A448" s="113" t="s">
        <v>1655</v>
      </c>
      <c r="B448" s="117">
        <v>16868741.719999999</v>
      </c>
    </row>
    <row r="449" spans="1:2">
      <c r="A449" s="113" t="s">
        <v>1656</v>
      </c>
      <c r="B449" s="117">
        <v>2006974.4999999998</v>
      </c>
    </row>
    <row r="450" spans="1:2">
      <c r="A450" s="113" t="s">
        <v>1657</v>
      </c>
      <c r="B450" s="117">
        <v>3726.7999999999997</v>
      </c>
    </row>
    <row r="451" spans="1:2">
      <c r="A451" s="113" t="s">
        <v>1658</v>
      </c>
      <c r="B451" s="117">
        <v>1978624.5999999999</v>
      </c>
    </row>
    <row r="452" spans="1:2">
      <c r="A452" s="113" t="s">
        <v>1659</v>
      </c>
      <c r="B452" s="117">
        <v>-5420016</v>
      </c>
    </row>
    <row r="453" spans="1:2">
      <c r="A453" s="113" t="s">
        <v>1660</v>
      </c>
      <c r="B453" s="117">
        <v>4738.55</v>
      </c>
    </row>
    <row r="454" spans="1:2">
      <c r="A454" s="113" t="s">
        <v>1661</v>
      </c>
      <c r="B454" s="117">
        <v>-5661217.6000000006</v>
      </c>
    </row>
    <row r="455" spans="1:2">
      <c r="A455" s="113" t="s">
        <v>1662</v>
      </c>
      <c r="B455" s="117">
        <v>-5348295.32</v>
      </c>
    </row>
    <row r="456" spans="1:2">
      <c r="A456" s="113" t="s">
        <v>2260</v>
      </c>
      <c r="B456" s="117">
        <v>0</v>
      </c>
    </row>
    <row r="457" spans="1:2">
      <c r="A457" s="113" t="s">
        <v>1663</v>
      </c>
      <c r="B457" s="117">
        <v>0</v>
      </c>
    </row>
    <row r="458" spans="1:2">
      <c r="A458" s="113" t="s">
        <v>1664</v>
      </c>
      <c r="B458" s="117">
        <v>0.04</v>
      </c>
    </row>
    <row r="459" spans="1:2">
      <c r="A459" s="113" t="s">
        <v>2261</v>
      </c>
      <c r="B459" s="117">
        <v>0</v>
      </c>
    </row>
    <row r="460" spans="1:2">
      <c r="A460" s="113" t="s">
        <v>1665</v>
      </c>
      <c r="B460" s="117">
        <v>2</v>
      </c>
    </row>
    <row r="461" spans="1:2">
      <c r="A461" s="113" t="s">
        <v>1666</v>
      </c>
      <c r="B461" s="117">
        <v>-2</v>
      </c>
    </row>
    <row r="462" spans="1:2">
      <c r="A462" s="113" t="s">
        <v>1667</v>
      </c>
      <c r="B462" s="117">
        <v>-5925804.3700000001</v>
      </c>
    </row>
    <row r="463" spans="1:2">
      <c r="A463" s="113" t="s">
        <v>1668</v>
      </c>
      <c r="B463" s="117">
        <v>1</v>
      </c>
    </row>
    <row r="464" spans="1:2">
      <c r="A464" s="113" t="s">
        <v>1669</v>
      </c>
      <c r="B464" s="117">
        <v>5348296.2</v>
      </c>
    </row>
    <row r="465" spans="1:2">
      <c r="A465" s="113" t="s">
        <v>1670</v>
      </c>
      <c r="B465" s="117">
        <v>4943238.9300000006</v>
      </c>
    </row>
    <row r="466" spans="1:2">
      <c r="A466" s="113" t="s">
        <v>1671</v>
      </c>
      <c r="B466" s="117">
        <v>4943238.9300000006</v>
      </c>
    </row>
    <row r="467" spans="1:2">
      <c r="A467" s="113" t="s">
        <v>1672</v>
      </c>
      <c r="B467" s="117">
        <v>1165700.01</v>
      </c>
    </row>
    <row r="468" spans="1:2">
      <c r="A468" s="113" t="s">
        <v>1673</v>
      </c>
      <c r="B468" s="117">
        <v>510124.50999999995</v>
      </c>
    </row>
    <row r="469" spans="1:2">
      <c r="A469" s="113" t="s">
        <v>1674</v>
      </c>
      <c r="B469" s="117">
        <v>87393.85</v>
      </c>
    </row>
    <row r="470" spans="1:2">
      <c r="A470" s="113" t="s">
        <v>1676</v>
      </c>
      <c r="B470" s="117">
        <v>3257805.49</v>
      </c>
    </row>
    <row r="471" spans="1:2">
      <c r="A471" s="113" t="s">
        <v>1677</v>
      </c>
      <c r="B471" s="117">
        <v>0</v>
      </c>
    </row>
    <row r="472" spans="1:2">
      <c r="A472" s="113" t="s">
        <v>1679</v>
      </c>
      <c r="B472" s="117">
        <v>75755553.99000001</v>
      </c>
    </row>
    <row r="473" spans="1:2">
      <c r="A473" s="113" t="s">
        <v>1680</v>
      </c>
      <c r="B473" s="117">
        <v>80776577.849999994</v>
      </c>
    </row>
    <row r="474" spans="1:2">
      <c r="A474" s="113" t="s">
        <v>1681</v>
      </c>
      <c r="B474" s="117">
        <v>6633.02</v>
      </c>
    </row>
    <row r="475" spans="1:2">
      <c r="A475" s="113" t="s">
        <v>1682</v>
      </c>
      <c r="B475" s="117">
        <v>4651.62</v>
      </c>
    </row>
    <row r="476" spans="1:2">
      <c r="A476" s="113" t="s">
        <v>1683</v>
      </c>
      <c r="B476" s="117">
        <v>496.56</v>
      </c>
    </row>
    <row r="477" spans="1:2">
      <c r="A477" s="113" t="s">
        <v>1684</v>
      </c>
      <c r="B477" s="117">
        <v>7891106.25</v>
      </c>
    </row>
    <row r="478" spans="1:2">
      <c r="A478" s="113" t="s">
        <v>1685</v>
      </c>
      <c r="B478" s="117">
        <v>-2609185.17</v>
      </c>
    </row>
    <row r="479" spans="1:2">
      <c r="A479" s="113" t="s">
        <v>1686</v>
      </c>
      <c r="B479" s="117">
        <v>344.40999999999997</v>
      </c>
    </row>
    <row r="480" spans="1:2">
      <c r="A480" s="113" t="s">
        <v>1687</v>
      </c>
      <c r="B480" s="117">
        <v>1470.5500000000002</v>
      </c>
    </row>
    <row r="481" spans="1:2">
      <c r="A481" s="113" t="s">
        <v>1688</v>
      </c>
      <c r="B481" s="117">
        <v>-7927862.8399999999</v>
      </c>
    </row>
    <row r="482" spans="1:2">
      <c r="A482" s="113" t="s">
        <v>1689</v>
      </c>
      <c r="B482" s="117">
        <v>25268384.349999998</v>
      </c>
    </row>
    <row r="483" spans="1:2">
      <c r="A483" s="113" t="s">
        <v>1690</v>
      </c>
      <c r="B483" s="117">
        <v>2666353.4500000002</v>
      </c>
    </row>
    <row r="484" spans="1:2">
      <c r="A484" s="113" t="s">
        <v>1691</v>
      </c>
      <c r="B484" s="117">
        <v>25302392.199999999</v>
      </c>
    </row>
    <row r="485" spans="1:2">
      <c r="A485" s="113" t="s">
        <v>1692</v>
      </c>
      <c r="B485" s="117">
        <v>-11847.97</v>
      </c>
    </row>
    <row r="486" spans="1:2">
      <c r="A486" s="113" t="s">
        <v>1693</v>
      </c>
      <c r="B486" s="117">
        <v>-9748.02</v>
      </c>
    </row>
    <row r="487" spans="1:2">
      <c r="A487" s="113" t="s">
        <v>1694</v>
      </c>
      <c r="B487" s="117">
        <v>-8290.75</v>
      </c>
    </row>
    <row r="488" spans="1:2">
      <c r="A488" s="113" t="s">
        <v>1695</v>
      </c>
      <c r="B488" s="117">
        <v>-4183.91</v>
      </c>
    </row>
    <row r="489" spans="1:2">
      <c r="A489" s="113" t="s">
        <v>1696</v>
      </c>
      <c r="B489" s="117">
        <v>45.330000000000005</v>
      </c>
    </row>
    <row r="490" spans="1:2">
      <c r="A490" s="113" t="s">
        <v>2262</v>
      </c>
      <c r="B490" s="117">
        <v>0</v>
      </c>
    </row>
    <row r="491" spans="1:2">
      <c r="A491" s="113" t="s">
        <v>1697</v>
      </c>
      <c r="B491" s="117">
        <v>4942718</v>
      </c>
    </row>
    <row r="492" spans="1:2">
      <c r="A492" s="113" t="s">
        <v>1698</v>
      </c>
      <c r="B492" s="117">
        <v>5873031.9800000004</v>
      </c>
    </row>
    <row r="493" spans="1:2">
      <c r="A493" s="113" t="s">
        <v>1699</v>
      </c>
      <c r="B493" s="117">
        <v>0</v>
      </c>
    </row>
    <row r="494" spans="1:2">
      <c r="A494" s="113" t="s">
        <v>1700</v>
      </c>
      <c r="B494" s="117">
        <v>35793.5</v>
      </c>
    </row>
    <row r="495" spans="1:2">
      <c r="A495" s="113" t="s">
        <v>1701</v>
      </c>
      <c r="B495" s="117">
        <v>1850495.08</v>
      </c>
    </row>
    <row r="496" spans="1:2">
      <c r="A496" s="113" t="s">
        <v>1702</v>
      </c>
      <c r="B496" s="117">
        <v>526304.08000000007</v>
      </c>
    </row>
    <row r="497" spans="1:2">
      <c r="A497" s="113" t="s">
        <v>1704</v>
      </c>
      <c r="B497" s="117">
        <v>8774891.0800000001</v>
      </c>
    </row>
    <row r="498" spans="1:2">
      <c r="A498" s="113" t="s">
        <v>1705</v>
      </c>
      <c r="B498" s="117">
        <v>533860</v>
      </c>
    </row>
    <row r="499" spans="1:2">
      <c r="A499" s="113" t="s">
        <v>1707</v>
      </c>
      <c r="B499" s="117">
        <v>632953.39</v>
      </c>
    </row>
    <row r="500" spans="1:2">
      <c r="A500" s="113" t="s">
        <v>1708</v>
      </c>
      <c r="B500" s="117">
        <v>256973.65000000002</v>
      </c>
    </row>
    <row r="501" spans="1:2">
      <c r="A501" s="113" t="s">
        <v>1709</v>
      </c>
      <c r="B501" s="117">
        <v>-385.94</v>
      </c>
    </row>
    <row r="502" spans="1:2">
      <c r="A502" s="113" t="s">
        <v>1710</v>
      </c>
      <c r="B502" s="117">
        <v>30073063.440000001</v>
      </c>
    </row>
    <row r="503" spans="1:2">
      <c r="A503" s="113" t="s">
        <v>1711</v>
      </c>
      <c r="B503" s="117">
        <v>35370601.190000005</v>
      </c>
    </row>
    <row r="504" spans="1:2">
      <c r="A504" s="113" t="s">
        <v>1712</v>
      </c>
      <c r="B504" s="117">
        <v>5707415.6500000004</v>
      </c>
    </row>
    <row r="505" spans="1:2">
      <c r="A505" s="113" t="s">
        <v>2263</v>
      </c>
      <c r="B505" s="117">
        <v>0</v>
      </c>
    </row>
    <row r="506" spans="1:2">
      <c r="A506" s="113" t="s">
        <v>1714</v>
      </c>
      <c r="B506" s="117">
        <v>-583622.30000000005</v>
      </c>
    </row>
    <row r="507" spans="1:2">
      <c r="A507" s="113" t="s">
        <v>1715</v>
      </c>
      <c r="B507" s="117">
        <v>490545</v>
      </c>
    </row>
    <row r="508" spans="1:2">
      <c r="A508" s="113" t="s">
        <v>1716</v>
      </c>
      <c r="B508" s="117">
        <v>1835644</v>
      </c>
    </row>
    <row r="509" spans="1:2">
      <c r="A509" s="113" t="s">
        <v>1717</v>
      </c>
      <c r="B509" s="117">
        <v>2876004</v>
      </c>
    </row>
    <row r="510" spans="1:2">
      <c r="A510" s="113" t="s">
        <v>1718</v>
      </c>
      <c r="B510" s="117">
        <v>960771</v>
      </c>
    </row>
    <row r="511" spans="1:2">
      <c r="A511" s="113" t="s">
        <v>1719</v>
      </c>
      <c r="B511" s="117">
        <v>100123031.47999999</v>
      </c>
    </row>
    <row r="512" spans="1:2">
      <c r="A512" s="113" t="s">
        <v>1720</v>
      </c>
      <c r="B512" s="117">
        <v>1006335.5199999999</v>
      </c>
    </row>
    <row r="513" spans="1:2">
      <c r="A513" s="113" t="s">
        <v>1721</v>
      </c>
      <c r="B513" s="117">
        <v>1006335.5199999999</v>
      </c>
    </row>
    <row r="514" spans="1:2">
      <c r="A514" s="113" t="s">
        <v>1722</v>
      </c>
      <c r="B514" s="117">
        <v>101129367.00000001</v>
      </c>
    </row>
    <row r="515" spans="1:2">
      <c r="A515" s="113" t="s">
        <v>1723</v>
      </c>
      <c r="B515" s="117">
        <v>45527682.789999999</v>
      </c>
    </row>
    <row r="516" spans="1:2">
      <c r="A516" s="113" t="s">
        <v>1724</v>
      </c>
      <c r="B516" s="117">
        <v>22169815.090000004</v>
      </c>
    </row>
    <row r="517" spans="1:2">
      <c r="A517" s="113" t="s">
        <v>1725</v>
      </c>
      <c r="B517" s="117">
        <v>67697497.879999995</v>
      </c>
    </row>
    <row r="518" spans="1:2">
      <c r="A518" s="113" t="s">
        <v>1729</v>
      </c>
      <c r="B518" s="117">
        <v>18570146.829999998</v>
      </c>
    </row>
    <row r="519" spans="1:2">
      <c r="A519" s="113" t="s">
        <v>1730</v>
      </c>
      <c r="B519" s="117">
        <v>18570146.829999998</v>
      </c>
    </row>
    <row r="520" spans="1:2">
      <c r="A520" s="112" t="s">
        <v>1731</v>
      </c>
      <c r="B520" s="118">
        <v>2135848411.0400002</v>
      </c>
    </row>
    <row r="521" spans="1:2">
      <c r="A521" s="113" t="s">
        <v>1732</v>
      </c>
      <c r="B521" s="117">
        <v>21358587.040000003</v>
      </c>
    </row>
    <row r="522" spans="1:2">
      <c r="A522" s="113" t="s">
        <v>1733</v>
      </c>
      <c r="B522" s="117">
        <v>26845470.380000003</v>
      </c>
    </row>
    <row r="523" spans="1:2">
      <c r="A523" s="113" t="s">
        <v>1734</v>
      </c>
      <c r="B523" s="117">
        <v>301317.83</v>
      </c>
    </row>
    <row r="524" spans="1:2">
      <c r="A524" s="113" t="s">
        <v>1735</v>
      </c>
      <c r="B524" s="117">
        <v>48505375.250000007</v>
      </c>
    </row>
    <row r="525" spans="1:2">
      <c r="A525" s="113" t="s">
        <v>1736</v>
      </c>
      <c r="B525" s="117">
        <v>232230452.51999998</v>
      </c>
    </row>
    <row r="526" spans="1:2">
      <c r="A526" s="113" t="s">
        <v>1737</v>
      </c>
      <c r="B526" s="117">
        <v>1323884.1599999999</v>
      </c>
    </row>
    <row r="527" spans="1:2">
      <c r="A527" s="113" t="s">
        <v>1738</v>
      </c>
      <c r="B527" s="117">
        <v>233554336.68000001</v>
      </c>
    </row>
    <row r="528" spans="1:2">
      <c r="A528" s="113" t="s">
        <v>1739</v>
      </c>
      <c r="B528" s="117">
        <v>0.08</v>
      </c>
    </row>
    <row r="529" spans="1:2">
      <c r="A529" s="113" t="s">
        <v>1740</v>
      </c>
      <c r="B529" s="117">
        <v>10043833.539999999</v>
      </c>
    </row>
    <row r="530" spans="1:2">
      <c r="A530" s="113" t="s">
        <v>1741</v>
      </c>
      <c r="B530" s="117">
        <v>1072539.76</v>
      </c>
    </row>
    <row r="531" spans="1:2">
      <c r="A531" s="113" t="s">
        <v>1742</v>
      </c>
      <c r="B531" s="117">
        <v>10014222.6</v>
      </c>
    </row>
    <row r="532" spans="1:2">
      <c r="A532" s="113" t="s">
        <v>1743</v>
      </c>
      <c r="B532" s="117">
        <v>21062129.990000002</v>
      </c>
    </row>
    <row r="533" spans="1:2">
      <c r="A533" s="113" t="s">
        <v>1744</v>
      </c>
      <c r="B533" s="117">
        <v>2180060.48</v>
      </c>
    </row>
    <row r="534" spans="1:2">
      <c r="A534" s="113" t="s">
        <v>1745</v>
      </c>
      <c r="B534" s="117">
        <v>3137151.86</v>
      </c>
    </row>
    <row r="535" spans="1:2">
      <c r="A535" s="113" t="s">
        <v>1746</v>
      </c>
      <c r="B535" s="117">
        <v>3594345.71</v>
      </c>
    </row>
    <row r="536" spans="1:2">
      <c r="A536" s="113" t="s">
        <v>1747</v>
      </c>
      <c r="B536" s="117">
        <v>3751246.48</v>
      </c>
    </row>
    <row r="537" spans="1:2">
      <c r="A537" s="113" t="s">
        <v>1748</v>
      </c>
      <c r="B537" s="117">
        <v>55752.46</v>
      </c>
    </row>
    <row r="538" spans="1:2">
      <c r="A538" s="113" t="s">
        <v>1751</v>
      </c>
      <c r="B538" s="117">
        <v>149841.07</v>
      </c>
    </row>
    <row r="539" spans="1:2">
      <c r="A539" s="113" t="s">
        <v>1752</v>
      </c>
      <c r="B539" s="117">
        <v>0</v>
      </c>
    </row>
    <row r="540" spans="1:2">
      <c r="A540" s="113" t="s">
        <v>1753</v>
      </c>
      <c r="B540" s="117">
        <v>0</v>
      </c>
    </row>
    <row r="541" spans="1:2">
      <c r="A541" s="113" t="s">
        <v>1754</v>
      </c>
      <c r="B541" s="117">
        <v>-215889268.16</v>
      </c>
    </row>
    <row r="542" spans="1:2">
      <c r="A542" s="113" t="s">
        <v>1755</v>
      </c>
      <c r="B542" s="117">
        <v>215889267.34</v>
      </c>
    </row>
    <row r="543" spans="1:2">
      <c r="A543" s="113" t="s">
        <v>1756</v>
      </c>
      <c r="B543" s="117">
        <v>0</v>
      </c>
    </row>
    <row r="544" spans="1:2">
      <c r="A544" s="113" t="s">
        <v>1757</v>
      </c>
      <c r="B544" s="117">
        <v>55061123.210000001</v>
      </c>
    </row>
    <row r="545" spans="1:2">
      <c r="A545" s="113" t="s">
        <v>1758</v>
      </c>
      <c r="B545" s="117">
        <v>55061123.210000001</v>
      </c>
    </row>
    <row r="546" spans="1:2">
      <c r="A546" s="113" t="s">
        <v>1760</v>
      </c>
      <c r="B546" s="117">
        <v>18725849</v>
      </c>
    </row>
    <row r="547" spans="1:2">
      <c r="A547" s="113" t="s">
        <v>1761</v>
      </c>
      <c r="B547" s="117">
        <v>-199999999.88</v>
      </c>
    </row>
    <row r="548" spans="1:2">
      <c r="A548" s="113" t="s">
        <v>1762</v>
      </c>
      <c r="B548" s="117">
        <v>153781233.13</v>
      </c>
    </row>
    <row r="549" spans="1:2">
      <c r="A549" s="113" t="s">
        <v>1763</v>
      </c>
      <c r="B549" s="117">
        <v>29000000</v>
      </c>
    </row>
    <row r="550" spans="1:2">
      <c r="A550" s="113" t="s">
        <v>1764</v>
      </c>
      <c r="B550" s="117">
        <v>206463</v>
      </c>
    </row>
    <row r="551" spans="1:2">
      <c r="A551" s="113" t="s">
        <v>2264</v>
      </c>
      <c r="B551" s="117">
        <v>0</v>
      </c>
    </row>
    <row r="552" spans="1:2">
      <c r="A552" s="113" t="s">
        <v>1765</v>
      </c>
      <c r="B552" s="117">
        <v>7725497.8700000001</v>
      </c>
    </row>
    <row r="553" spans="1:2">
      <c r="A553" s="113" t="s">
        <v>1766</v>
      </c>
      <c r="B553" s="117">
        <v>2149172</v>
      </c>
    </row>
    <row r="554" spans="1:2">
      <c r="A554" s="113" t="s">
        <v>1767</v>
      </c>
      <c r="B554" s="117">
        <v>6102743.1099999994</v>
      </c>
    </row>
    <row r="555" spans="1:2">
      <c r="A555" s="113" t="s">
        <v>1768</v>
      </c>
      <c r="B555" s="117">
        <v>9472262.0099999998</v>
      </c>
    </row>
    <row r="556" spans="1:2">
      <c r="A556" s="113" t="s">
        <v>1769</v>
      </c>
      <c r="B556" s="117">
        <v>0</v>
      </c>
    </row>
    <row r="557" spans="1:2">
      <c r="A557" s="113" t="s">
        <v>1772</v>
      </c>
      <c r="B557" s="117">
        <v>-83476.86</v>
      </c>
    </row>
    <row r="558" spans="1:2">
      <c r="A558" s="113" t="s">
        <v>1773</v>
      </c>
      <c r="B558" s="117">
        <v>0</v>
      </c>
    </row>
    <row r="559" spans="1:2">
      <c r="A559" s="113" t="s">
        <v>1774</v>
      </c>
      <c r="B559" s="117">
        <v>67558303.030000001</v>
      </c>
    </row>
    <row r="560" spans="1:2">
      <c r="A560" s="113" t="s">
        <v>1775</v>
      </c>
      <c r="B560" s="117">
        <v>17162290.380000003</v>
      </c>
    </row>
    <row r="561" spans="1:2">
      <c r="A561" s="113" t="s">
        <v>1776</v>
      </c>
      <c r="B561" s="117">
        <v>6958689.6499999994</v>
      </c>
    </row>
    <row r="562" spans="1:2">
      <c r="A562" s="113" t="s">
        <v>1777</v>
      </c>
      <c r="B562" s="117">
        <v>518759026.19999999</v>
      </c>
    </row>
    <row r="563" spans="1:2">
      <c r="A563" s="113" t="s">
        <v>1778</v>
      </c>
      <c r="B563" s="117">
        <v>531233511.16000003</v>
      </c>
    </row>
    <row r="564" spans="1:2">
      <c r="A564" s="113" t="s">
        <v>1779</v>
      </c>
      <c r="B564" s="117">
        <v>180351128</v>
      </c>
    </row>
    <row r="565" spans="1:2">
      <c r="A565" s="113" t="s">
        <v>1780</v>
      </c>
      <c r="B565" s="117">
        <v>13829277.290000001</v>
      </c>
    </row>
    <row r="566" spans="1:2">
      <c r="A566" s="113" t="s">
        <v>1781</v>
      </c>
      <c r="B566" s="117">
        <v>-79126788.640000001</v>
      </c>
    </row>
    <row r="567" spans="1:2">
      <c r="A567" s="113" t="s">
        <v>1782</v>
      </c>
      <c r="B567" s="117">
        <v>-804540705.09000003</v>
      </c>
    </row>
    <row r="568" spans="1:2">
      <c r="A568" s="113" t="s">
        <v>1783</v>
      </c>
      <c r="B568" s="117">
        <v>1323299731.29</v>
      </c>
    </row>
    <row r="569" spans="1:2">
      <c r="A569" s="113" t="s">
        <v>1784</v>
      </c>
      <c r="B569" s="117">
        <v>0.55000000000000004</v>
      </c>
    </row>
    <row r="570" spans="1:2">
      <c r="A570" s="113" t="s">
        <v>1785</v>
      </c>
      <c r="B570" s="117">
        <v>0.17</v>
      </c>
    </row>
    <row r="571" spans="1:2">
      <c r="A571" s="113" t="s">
        <v>1786</v>
      </c>
      <c r="B571" s="117">
        <v>0.71999999999999986</v>
      </c>
    </row>
    <row r="572" spans="1:2">
      <c r="A572" s="113" t="s">
        <v>1787</v>
      </c>
      <c r="B572" s="117">
        <v>2108474575.8200002</v>
      </c>
    </row>
    <row r="573" spans="1:2">
      <c r="A573" s="113" t="s">
        <v>1788</v>
      </c>
      <c r="B573" s="117">
        <v>560694332.70000005</v>
      </c>
    </row>
    <row r="574" spans="1:2">
      <c r="A574" s="113" t="s">
        <v>1789</v>
      </c>
      <c r="B574" s="117">
        <v>2669168908.52</v>
      </c>
    </row>
    <row r="575" spans="1:2">
      <c r="A575" s="113" t="s">
        <v>1790</v>
      </c>
      <c r="B575" s="117">
        <v>857868196.39999998</v>
      </c>
    </row>
    <row r="576" spans="1:2">
      <c r="A576" s="113" t="s">
        <v>1791</v>
      </c>
      <c r="B576" s="117">
        <v>237763750.86000001</v>
      </c>
    </row>
    <row r="577" spans="1:3">
      <c r="A577" s="113" t="s">
        <v>1792</v>
      </c>
      <c r="B577" s="117">
        <v>1095631947.26</v>
      </c>
    </row>
    <row r="578" spans="1:3">
      <c r="A578" s="112" t="s">
        <v>1793</v>
      </c>
      <c r="B578" s="118">
        <v>5425221422.9300003</v>
      </c>
    </row>
    <row r="579" spans="1:3">
      <c r="A579" s="113" t="s">
        <v>1794</v>
      </c>
      <c r="B579" s="117">
        <v>0</v>
      </c>
    </row>
    <row r="580" spans="1:3">
      <c r="A580" s="113" t="s">
        <v>2265</v>
      </c>
      <c r="B580" s="117">
        <v>0</v>
      </c>
    </row>
    <row r="581" spans="1:3">
      <c r="A581" s="113" t="s">
        <v>1795</v>
      </c>
      <c r="B581" s="117">
        <v>0</v>
      </c>
    </row>
    <row r="582" spans="1:3">
      <c r="A582" s="113" t="s">
        <v>1796</v>
      </c>
      <c r="B582" s="117">
        <v>0</v>
      </c>
    </row>
    <row r="583" spans="1:3">
      <c r="A583" s="113" t="s">
        <v>1797</v>
      </c>
      <c r="B583" s="117">
        <v>0</v>
      </c>
    </row>
    <row r="584" spans="1:3">
      <c r="A584" s="113" t="s">
        <v>1798</v>
      </c>
      <c r="B584" s="117">
        <v>0</v>
      </c>
    </row>
    <row r="585" spans="1:3">
      <c r="A585" s="113" t="s">
        <v>1799</v>
      </c>
      <c r="B585" s="117">
        <v>0</v>
      </c>
    </row>
    <row r="586" spans="1:3">
      <c r="A586" s="113" t="s">
        <v>1800</v>
      </c>
      <c r="B586" s="117">
        <v>0</v>
      </c>
    </row>
    <row r="587" spans="1:3">
      <c r="A587" s="112" t="s">
        <v>1801</v>
      </c>
      <c r="B587" s="118">
        <v>0</v>
      </c>
    </row>
    <row r="588" spans="1:3">
      <c r="A588" s="112" t="s">
        <v>1802</v>
      </c>
      <c r="B588" s="119">
        <v>26165936761.939999</v>
      </c>
    </row>
    <row r="589" spans="1:3" ht="14.4">
      <c r="A589" s="114" t="s">
        <v>1191</v>
      </c>
      <c r="B589" s="114"/>
    </row>
    <row r="590" spans="1:3">
      <c r="A590" s="112" t="s">
        <v>1803</v>
      </c>
      <c r="B590" s="119"/>
    </row>
    <row r="591" spans="1:3" ht="14.4">
      <c r="A591" s="113" t="s">
        <v>1804</v>
      </c>
      <c r="B591" s="117">
        <v>3335666246.6900001</v>
      </c>
      <c r="C591" s="78">
        <f>+B591</f>
        <v>3335666246.6900001</v>
      </c>
    </row>
    <row r="592" spans="1:3" ht="14.4">
      <c r="A592" s="113" t="s">
        <v>1805</v>
      </c>
      <c r="B592" s="117">
        <v>1408552331.1700001</v>
      </c>
      <c r="C592" s="78">
        <f>+B592</f>
        <v>1408552331.1700001</v>
      </c>
    </row>
    <row r="593" spans="1:3" ht="14.4">
      <c r="A593" s="113" t="s">
        <v>1806</v>
      </c>
      <c r="B593" s="117">
        <v>316218898.50999999</v>
      </c>
      <c r="C593" s="78">
        <f>+B593</f>
        <v>316218898.50999999</v>
      </c>
    </row>
    <row r="594" spans="1:3" ht="14.4">
      <c r="A594" s="113" t="s">
        <v>1807</v>
      </c>
      <c r="B594" s="117">
        <v>3252339.96</v>
      </c>
      <c r="C594" s="78">
        <f>+B594</f>
        <v>3252339.96</v>
      </c>
    </row>
    <row r="595" spans="1:3" ht="14.4">
      <c r="A595" s="113" t="s">
        <v>1808</v>
      </c>
      <c r="B595" s="117">
        <v>355943041.79000002</v>
      </c>
      <c r="C595" s="78">
        <f>+B595</f>
        <v>355943041.79000002</v>
      </c>
    </row>
    <row r="596" spans="1:3" ht="14.4">
      <c r="A596" s="113" t="s">
        <v>1810</v>
      </c>
      <c r="B596" s="117">
        <v>438852095.23999995</v>
      </c>
      <c r="C596" s="78">
        <v>0</v>
      </c>
    </row>
    <row r="597" spans="1:3" ht="14.4">
      <c r="A597" s="113" t="s">
        <v>1812</v>
      </c>
      <c r="B597" s="117">
        <v>-610.4</v>
      </c>
      <c r="C597" s="78">
        <f>+B597</f>
        <v>-610.4</v>
      </c>
    </row>
    <row r="598" spans="1:3" ht="14.4">
      <c r="A598" s="113" t="s">
        <v>1813</v>
      </c>
      <c r="B598" s="117">
        <v>5858484342.96</v>
      </c>
      <c r="C598" s="78">
        <f>SUM(C591:C597)</f>
        <v>5419632247.7200012</v>
      </c>
    </row>
    <row r="599" spans="1:3">
      <c r="A599" s="113" t="s">
        <v>1814</v>
      </c>
      <c r="B599" s="117">
        <v>12677394.82</v>
      </c>
    </row>
    <row r="600" spans="1:3">
      <c r="A600" s="113" t="s">
        <v>1815</v>
      </c>
      <c r="B600" s="117">
        <v>11173058.869999999</v>
      </c>
    </row>
    <row r="601" spans="1:3">
      <c r="A601" s="113" t="s">
        <v>1816</v>
      </c>
      <c r="B601" s="117">
        <v>77242274.5</v>
      </c>
    </row>
    <row r="602" spans="1:3">
      <c r="A602" s="113" t="s">
        <v>1817</v>
      </c>
      <c r="B602" s="117">
        <v>4887751.67</v>
      </c>
    </row>
    <row r="603" spans="1:3">
      <c r="A603" s="113" t="s">
        <v>1818</v>
      </c>
      <c r="B603" s="117">
        <v>178631.87</v>
      </c>
    </row>
    <row r="604" spans="1:3">
      <c r="A604" s="113" t="s">
        <v>1819</v>
      </c>
      <c r="B604" s="117">
        <v>294358.44</v>
      </c>
    </row>
    <row r="605" spans="1:3">
      <c r="A605" s="113" t="s">
        <v>1820</v>
      </c>
      <c r="B605" s="117">
        <v>10500</v>
      </c>
    </row>
    <row r="606" spans="1:3">
      <c r="A606" s="113" t="s">
        <v>1821</v>
      </c>
      <c r="B606" s="117">
        <v>306559.06</v>
      </c>
    </row>
    <row r="607" spans="1:3">
      <c r="A607" s="113" t="s">
        <v>1823</v>
      </c>
      <c r="B607" s="117">
        <v>9101283.3499999996</v>
      </c>
    </row>
    <row r="608" spans="1:3">
      <c r="A608" s="113" t="s">
        <v>1824</v>
      </c>
      <c r="B608" s="117">
        <v>2015407.35</v>
      </c>
    </row>
    <row r="609" spans="1:2">
      <c r="A609" s="113" t="s">
        <v>1825</v>
      </c>
      <c r="B609" s="117">
        <v>4401085.68</v>
      </c>
    </row>
    <row r="610" spans="1:2">
      <c r="A610" s="113" t="s">
        <v>1826</v>
      </c>
      <c r="B610" s="117">
        <v>36402.879999999997</v>
      </c>
    </row>
    <row r="611" spans="1:2">
      <c r="A611" s="113" t="s">
        <v>1827</v>
      </c>
      <c r="B611" s="117">
        <v>48968692.780000001</v>
      </c>
    </row>
    <row r="612" spans="1:2">
      <c r="A612" s="113" t="s">
        <v>1828</v>
      </c>
      <c r="B612" s="117">
        <v>277057.95</v>
      </c>
    </row>
    <row r="613" spans="1:2">
      <c r="A613" s="113" t="s">
        <v>1829</v>
      </c>
      <c r="B613" s="117">
        <v>9706.42</v>
      </c>
    </row>
    <row r="614" spans="1:2">
      <c r="A614" s="113" t="s">
        <v>1830</v>
      </c>
      <c r="B614" s="117">
        <v>143811.72</v>
      </c>
    </row>
    <row r="615" spans="1:2">
      <c r="A615" s="113" t="s">
        <v>1831</v>
      </c>
      <c r="B615" s="117">
        <v>16693.12</v>
      </c>
    </row>
    <row r="616" spans="1:2">
      <c r="A616" s="113" t="s">
        <v>1832</v>
      </c>
      <c r="B616" s="117">
        <v>1119659.67</v>
      </c>
    </row>
    <row r="617" spans="1:2">
      <c r="A617" s="113" t="s">
        <v>1833</v>
      </c>
      <c r="B617" s="117">
        <v>147590040.44</v>
      </c>
    </row>
    <row r="618" spans="1:2">
      <c r="A618" s="113" t="s">
        <v>1834</v>
      </c>
      <c r="B618" s="117">
        <v>3872213.73</v>
      </c>
    </row>
    <row r="619" spans="1:2">
      <c r="A619" s="113" t="s">
        <v>1835</v>
      </c>
      <c r="B619" s="117">
        <v>6378959.9900000002</v>
      </c>
    </row>
    <row r="620" spans="1:2">
      <c r="A620" s="113" t="s">
        <v>1836</v>
      </c>
      <c r="B620" s="117">
        <v>5386425.4100000001</v>
      </c>
    </row>
    <row r="621" spans="1:2">
      <c r="A621" s="113" t="s">
        <v>1837</v>
      </c>
      <c r="B621" s="117">
        <v>163521.84000000003</v>
      </c>
    </row>
    <row r="622" spans="1:2">
      <c r="A622" s="113" t="s">
        <v>1838</v>
      </c>
      <c r="B622" s="117">
        <v>502413.35</v>
      </c>
    </row>
    <row r="623" spans="1:2">
      <c r="A623" s="113" t="s">
        <v>1839</v>
      </c>
      <c r="B623" s="117">
        <v>5472483.9100000001</v>
      </c>
    </row>
    <row r="624" spans="1:2">
      <c r="A624" s="113" t="s">
        <v>1841</v>
      </c>
      <c r="B624" s="117">
        <v>-2346958.0399999996</v>
      </c>
    </row>
    <row r="625" spans="1:2">
      <c r="A625" s="113" t="s">
        <v>1843</v>
      </c>
      <c r="B625" s="117">
        <v>30156.039999999997</v>
      </c>
    </row>
    <row r="626" spans="1:2">
      <c r="A626" s="113" t="s">
        <v>1844</v>
      </c>
      <c r="B626" s="117">
        <v>5639031</v>
      </c>
    </row>
    <row r="627" spans="1:2">
      <c r="A627" s="113" t="s">
        <v>1845</v>
      </c>
      <c r="B627" s="117">
        <v>345548617.81999999</v>
      </c>
    </row>
    <row r="628" spans="1:2">
      <c r="A628" s="113" t="s">
        <v>1846</v>
      </c>
      <c r="B628" s="117">
        <v>6204032960.7799997</v>
      </c>
    </row>
    <row r="629" spans="1:2">
      <c r="A629" s="113" t="s">
        <v>1847</v>
      </c>
      <c r="B629" s="117">
        <v>6204032960.7799997</v>
      </c>
    </row>
    <row r="630" spans="1:2">
      <c r="A630" s="113" t="s">
        <v>2266</v>
      </c>
      <c r="B630" s="117">
        <v>21859.73</v>
      </c>
    </row>
    <row r="631" spans="1:2">
      <c r="A631" s="113" t="s">
        <v>1848</v>
      </c>
      <c r="B631" s="117">
        <v>216180894.75</v>
      </c>
    </row>
    <row r="632" spans="1:2">
      <c r="A632" s="113" t="s">
        <v>1849</v>
      </c>
      <c r="B632" s="117">
        <v>222474100.88999999</v>
      </c>
    </row>
    <row r="633" spans="1:2">
      <c r="A633" s="113" t="s">
        <v>1850</v>
      </c>
      <c r="B633" s="117">
        <v>24019466.260000002</v>
      </c>
    </row>
    <row r="634" spans="1:2">
      <c r="A634" s="113" t="s">
        <v>2267</v>
      </c>
      <c r="B634" s="117">
        <v>2630</v>
      </c>
    </row>
    <row r="635" spans="1:2">
      <c r="A635" s="113" t="s">
        <v>1851</v>
      </c>
      <c r="B635" s="117">
        <v>25200</v>
      </c>
    </row>
    <row r="636" spans="1:2">
      <c r="A636" s="113" t="s">
        <v>1852</v>
      </c>
      <c r="B636" s="117">
        <v>462724151.63</v>
      </c>
    </row>
    <row r="637" spans="1:2">
      <c r="A637" s="113" t="s">
        <v>1853</v>
      </c>
      <c r="B637" s="117">
        <v>2146488605.3999999</v>
      </c>
    </row>
    <row r="638" spans="1:2">
      <c r="A638" s="113" t="s">
        <v>2268</v>
      </c>
      <c r="B638" s="117">
        <v>-16760896</v>
      </c>
    </row>
    <row r="639" spans="1:2">
      <c r="A639" s="113" t="s">
        <v>1854</v>
      </c>
      <c r="B639" s="117">
        <v>16381118.15</v>
      </c>
    </row>
    <row r="640" spans="1:2">
      <c r="A640" s="113" t="s">
        <v>1855</v>
      </c>
      <c r="B640" s="117">
        <v>2146108827.5500002</v>
      </c>
    </row>
    <row r="641" spans="1:2">
      <c r="A641" s="113" t="s">
        <v>1856</v>
      </c>
      <c r="B641" s="117">
        <v>2608832979.1799998</v>
      </c>
    </row>
    <row r="642" spans="1:2">
      <c r="A642" s="113" t="s">
        <v>1857</v>
      </c>
      <c r="B642" s="117">
        <v>310589018.35000002</v>
      </c>
    </row>
    <row r="643" spans="1:2">
      <c r="A643" s="113" t="s">
        <v>1858</v>
      </c>
      <c r="B643" s="117">
        <v>6102444.4500000002</v>
      </c>
    </row>
    <row r="644" spans="1:2">
      <c r="A644" s="113" t="s">
        <v>1859</v>
      </c>
      <c r="B644" s="117">
        <v>316691462.80000001</v>
      </c>
    </row>
    <row r="645" spans="1:2">
      <c r="A645" s="113" t="s">
        <v>1860</v>
      </c>
      <c r="B645" s="117">
        <v>144917.75</v>
      </c>
    </row>
    <row r="646" spans="1:2">
      <c r="A646" s="113" t="s">
        <v>1861</v>
      </c>
      <c r="B646" s="117">
        <v>152734285.40000001</v>
      </c>
    </row>
    <row r="647" spans="1:2">
      <c r="A647" s="113" t="s">
        <v>1862</v>
      </c>
      <c r="B647" s="117">
        <v>427361540.94999999</v>
      </c>
    </row>
    <row r="648" spans="1:2">
      <c r="A648" s="113" t="s">
        <v>1863</v>
      </c>
      <c r="B648" s="117">
        <v>896932206.9000001</v>
      </c>
    </row>
    <row r="649" spans="1:2">
      <c r="A649" s="113" t="s">
        <v>2269</v>
      </c>
      <c r="B649" s="117">
        <v>-50</v>
      </c>
    </row>
    <row r="650" spans="1:2">
      <c r="A650" s="113" t="s">
        <v>2270</v>
      </c>
      <c r="B650" s="117">
        <v>4767.79</v>
      </c>
    </row>
    <row r="651" spans="1:2">
      <c r="A651" s="113" t="s">
        <v>1864</v>
      </c>
      <c r="B651" s="117">
        <v>77003559.689999998</v>
      </c>
    </row>
    <row r="652" spans="1:2">
      <c r="A652" s="113" t="s">
        <v>1866</v>
      </c>
      <c r="B652" s="117">
        <v>2615.39</v>
      </c>
    </row>
    <row r="653" spans="1:2">
      <c r="A653" s="113" t="s">
        <v>1867</v>
      </c>
      <c r="B653" s="117">
        <v>2439074.5500000003</v>
      </c>
    </row>
    <row r="654" spans="1:2">
      <c r="A654" s="113" t="s">
        <v>1868</v>
      </c>
      <c r="B654" s="117">
        <v>182.9</v>
      </c>
    </row>
    <row r="655" spans="1:2">
      <c r="A655" s="113" t="s">
        <v>1869</v>
      </c>
      <c r="B655" s="117">
        <v>87.13</v>
      </c>
    </row>
    <row r="656" spans="1:2">
      <c r="A656" s="113" t="s">
        <v>1870</v>
      </c>
      <c r="B656" s="117">
        <v>6142255.4800000004</v>
      </c>
    </row>
    <row r="657" spans="1:2">
      <c r="A657" s="113" t="s">
        <v>1871</v>
      </c>
      <c r="B657" s="117">
        <v>522.09</v>
      </c>
    </row>
    <row r="658" spans="1:2">
      <c r="A658" s="113" t="s">
        <v>1872</v>
      </c>
      <c r="B658" s="117">
        <v>3551754.23</v>
      </c>
    </row>
    <row r="659" spans="1:2">
      <c r="A659" s="113" t="s">
        <v>1873</v>
      </c>
      <c r="B659" s="117">
        <v>4019121.3000000003</v>
      </c>
    </row>
    <row r="660" spans="1:2">
      <c r="A660" s="113" t="s">
        <v>1874</v>
      </c>
      <c r="B660" s="117">
        <v>-1069441.82</v>
      </c>
    </row>
    <row r="661" spans="1:2">
      <c r="A661" s="113" t="s">
        <v>1875</v>
      </c>
      <c r="B661" s="117">
        <v>35651499.420000002</v>
      </c>
    </row>
    <row r="662" spans="1:2">
      <c r="A662" s="113" t="s">
        <v>1876</v>
      </c>
      <c r="B662" s="117">
        <v>37995.15</v>
      </c>
    </row>
    <row r="663" spans="1:2">
      <c r="A663" s="113" t="s">
        <v>1877</v>
      </c>
      <c r="B663" s="117">
        <v>32681135.879999999</v>
      </c>
    </row>
    <row r="664" spans="1:2">
      <c r="A664" s="113" t="s">
        <v>1878</v>
      </c>
      <c r="B664" s="117">
        <v>1320286.8900000001</v>
      </c>
    </row>
    <row r="665" spans="1:2">
      <c r="A665" s="113" t="s">
        <v>1879</v>
      </c>
      <c r="B665" s="117">
        <v>88318.58</v>
      </c>
    </row>
    <row r="666" spans="1:2">
      <c r="A666" s="113" t="s">
        <v>1880</v>
      </c>
      <c r="B666" s="117">
        <v>18157167</v>
      </c>
    </row>
    <row r="667" spans="1:2">
      <c r="A667" s="113" t="s">
        <v>1881</v>
      </c>
      <c r="B667" s="117">
        <v>67866833.25</v>
      </c>
    </row>
    <row r="668" spans="1:2">
      <c r="A668" s="113" t="s">
        <v>1882</v>
      </c>
      <c r="B668" s="117">
        <v>2642416.08</v>
      </c>
    </row>
    <row r="669" spans="1:2">
      <c r="A669" s="113" t="s">
        <v>1883</v>
      </c>
      <c r="B669" s="117">
        <v>-1119311.72</v>
      </c>
    </row>
    <row r="670" spans="1:2">
      <c r="A670" s="113" t="s">
        <v>1884</v>
      </c>
      <c r="B670" s="117">
        <v>3860412</v>
      </c>
    </row>
    <row r="671" spans="1:2">
      <c r="A671" s="113" t="s">
        <v>1886</v>
      </c>
      <c r="B671" s="117">
        <v>78993.03</v>
      </c>
    </row>
    <row r="672" spans="1:2">
      <c r="A672" s="113" t="s">
        <v>1887</v>
      </c>
      <c r="B672" s="117">
        <v>-1650000</v>
      </c>
    </row>
    <row r="673" spans="1:2">
      <c r="A673" s="113" t="s">
        <v>1888</v>
      </c>
      <c r="B673" s="117">
        <v>187425.83000000002</v>
      </c>
    </row>
    <row r="674" spans="1:2">
      <c r="A674" s="113" t="s">
        <v>1889</v>
      </c>
      <c r="B674" s="117">
        <v>77732425.539999992</v>
      </c>
    </row>
    <row r="675" spans="1:2">
      <c r="A675" s="113" t="s">
        <v>1891</v>
      </c>
      <c r="B675" s="117">
        <v>7317.4</v>
      </c>
    </row>
    <row r="676" spans="1:2">
      <c r="A676" s="113" t="s">
        <v>1892</v>
      </c>
      <c r="B676" s="117">
        <v>-30683489.120000001</v>
      </c>
    </row>
    <row r="677" spans="1:2">
      <c r="A677" s="113" t="s">
        <v>1893</v>
      </c>
      <c r="B677" s="117">
        <v>-16771854.810000001</v>
      </c>
    </row>
    <row r="678" spans="1:2">
      <c r="A678" s="113" t="s">
        <v>2271</v>
      </c>
      <c r="B678" s="117">
        <v>95.94</v>
      </c>
    </row>
    <row r="679" spans="1:2">
      <c r="A679" s="113" t="s">
        <v>1894</v>
      </c>
      <c r="B679" s="117">
        <v>5930900.0899999999</v>
      </c>
    </row>
    <row r="680" spans="1:2">
      <c r="A680" s="113" t="s">
        <v>1895</v>
      </c>
      <c r="B680" s="117">
        <v>233705.16</v>
      </c>
    </row>
    <row r="681" spans="1:2">
      <c r="A681" s="113" t="s">
        <v>1896</v>
      </c>
      <c r="B681" s="117">
        <v>-1460852.97</v>
      </c>
    </row>
    <row r="682" spans="1:2">
      <c r="A682" s="113" t="s">
        <v>1897</v>
      </c>
      <c r="B682" s="117">
        <v>5345903.5</v>
      </c>
    </row>
    <row r="683" spans="1:2">
      <c r="A683" s="113" t="s">
        <v>1898</v>
      </c>
      <c r="B683" s="117">
        <v>-12368398.720000001</v>
      </c>
    </row>
    <row r="684" spans="1:2">
      <c r="A684" s="113" t="s">
        <v>1899</v>
      </c>
      <c r="B684" s="117">
        <v>640510</v>
      </c>
    </row>
    <row r="685" spans="1:2">
      <c r="A685" s="113" t="s">
        <v>1900</v>
      </c>
      <c r="B685" s="117">
        <v>142046.86000000002</v>
      </c>
    </row>
    <row r="686" spans="1:2">
      <c r="A686" s="113" t="s">
        <v>1901</v>
      </c>
      <c r="B686" s="117">
        <v>397779.73</v>
      </c>
    </row>
    <row r="687" spans="1:2">
      <c r="A687" s="113" t="s">
        <v>1902</v>
      </c>
      <c r="B687" s="117">
        <v>720800.95000000007</v>
      </c>
    </row>
    <row r="688" spans="1:2">
      <c r="A688" s="113" t="s">
        <v>1903</v>
      </c>
      <c r="B688" s="117">
        <v>143975.66999999998</v>
      </c>
    </row>
    <row r="689" spans="1:2">
      <c r="A689" s="113" t="s">
        <v>1904</v>
      </c>
      <c r="B689" s="117">
        <v>318.08</v>
      </c>
    </row>
    <row r="690" spans="1:2">
      <c r="A690" s="113" t="s">
        <v>1905</v>
      </c>
      <c r="B690" s="117">
        <v>29418.74</v>
      </c>
    </row>
    <row r="691" spans="1:2">
      <c r="A691" s="113" t="s">
        <v>1906</v>
      </c>
      <c r="B691" s="117">
        <v>15429.83</v>
      </c>
    </row>
    <row r="692" spans="1:2">
      <c r="A692" s="113" t="s">
        <v>1907</v>
      </c>
      <c r="B692" s="117">
        <v>12977840.380000001</v>
      </c>
    </row>
    <row r="693" spans="1:2">
      <c r="A693" s="113" t="s">
        <v>1908</v>
      </c>
      <c r="B693" s="117">
        <v>-2534809.5299999998</v>
      </c>
    </row>
    <row r="694" spans="1:2">
      <c r="A694" s="113" t="s">
        <v>1910</v>
      </c>
      <c r="B694" s="117">
        <v>9225306</v>
      </c>
    </row>
    <row r="695" spans="1:2">
      <c r="A695" s="113" t="s">
        <v>1911</v>
      </c>
      <c r="B695" s="117">
        <v>301621988.83999997</v>
      </c>
    </row>
    <row r="696" spans="1:2">
      <c r="A696" s="113" t="s">
        <v>1912</v>
      </c>
      <c r="B696" s="117">
        <v>10841202.209999999</v>
      </c>
    </row>
    <row r="697" spans="1:2">
      <c r="A697" s="113" t="s">
        <v>1913</v>
      </c>
      <c r="B697" s="117">
        <v>1326450.6000000001</v>
      </c>
    </row>
    <row r="698" spans="1:2">
      <c r="A698" s="113" t="s">
        <v>1914</v>
      </c>
      <c r="B698" s="117">
        <v>518879.91</v>
      </c>
    </row>
    <row r="699" spans="1:2">
      <c r="A699" s="113" t="s">
        <v>1915</v>
      </c>
      <c r="B699" s="117">
        <v>173289.78999999998</v>
      </c>
    </row>
    <row r="700" spans="1:2">
      <c r="A700" s="113" t="s">
        <v>1916</v>
      </c>
      <c r="B700" s="117">
        <v>3725077.86</v>
      </c>
    </row>
    <row r="701" spans="1:2">
      <c r="A701" s="113" t="s">
        <v>1917</v>
      </c>
      <c r="B701" s="117">
        <v>14786754.060000001</v>
      </c>
    </row>
    <row r="702" spans="1:2">
      <c r="A702" s="113" t="s">
        <v>1919</v>
      </c>
      <c r="B702" s="117">
        <v>31371654.43</v>
      </c>
    </row>
    <row r="703" spans="1:2">
      <c r="A703" s="113" t="s">
        <v>1920</v>
      </c>
      <c r="B703" s="117">
        <v>129910.51999999999</v>
      </c>
    </row>
    <row r="704" spans="1:2">
      <c r="A704" s="113" t="s">
        <v>1921</v>
      </c>
      <c r="B704" s="117">
        <v>1047881.8500000001</v>
      </c>
    </row>
    <row r="705" spans="1:2">
      <c r="A705" s="113" t="s">
        <v>1922</v>
      </c>
      <c r="B705" s="117">
        <v>13730804.039999999</v>
      </c>
    </row>
    <row r="706" spans="1:2">
      <c r="A706" s="113" t="s">
        <v>1923</v>
      </c>
      <c r="B706" s="117">
        <v>17146977.16</v>
      </c>
    </row>
    <row r="707" spans="1:2">
      <c r="A707" s="113" t="s">
        <v>1924</v>
      </c>
      <c r="B707" s="117">
        <v>10500381.559999999</v>
      </c>
    </row>
    <row r="708" spans="1:2">
      <c r="A708" s="113" t="s">
        <v>1925</v>
      </c>
      <c r="B708" s="117">
        <v>13532177.540000001</v>
      </c>
    </row>
    <row r="709" spans="1:2">
      <c r="A709" s="113" t="s">
        <v>1926</v>
      </c>
      <c r="B709" s="117">
        <v>606068.8899999999</v>
      </c>
    </row>
    <row r="710" spans="1:2">
      <c r="A710" s="113" t="s">
        <v>1927</v>
      </c>
      <c r="B710" s="117">
        <v>53675881.659999996</v>
      </c>
    </row>
    <row r="711" spans="1:2">
      <c r="A711" s="113" t="s">
        <v>1928</v>
      </c>
      <c r="B711" s="117">
        <v>745029.36</v>
      </c>
    </row>
    <row r="712" spans="1:2">
      <c r="A712" s="113" t="s">
        <v>1929</v>
      </c>
      <c r="B712" s="117">
        <v>15910.41</v>
      </c>
    </row>
    <row r="713" spans="1:2">
      <c r="A713" s="113" t="s">
        <v>1930</v>
      </c>
      <c r="B713" s="117">
        <v>111131022.98999999</v>
      </c>
    </row>
    <row r="714" spans="1:2">
      <c r="A714" s="113" t="s">
        <v>1931</v>
      </c>
      <c r="B714" s="117">
        <v>1000.0000000000001</v>
      </c>
    </row>
    <row r="715" spans="1:2">
      <c r="A715" s="113" t="s">
        <v>1932</v>
      </c>
      <c r="B715" s="117">
        <v>144279.44999999998</v>
      </c>
    </row>
    <row r="716" spans="1:2">
      <c r="A716" s="113" t="s">
        <v>1933</v>
      </c>
      <c r="B716" s="117">
        <v>379803.92</v>
      </c>
    </row>
    <row r="717" spans="1:2">
      <c r="A717" s="113" t="s">
        <v>1934</v>
      </c>
      <c r="B717" s="117">
        <v>2204545.29</v>
      </c>
    </row>
    <row r="718" spans="1:2">
      <c r="A718" s="113" t="s">
        <v>1935</v>
      </c>
      <c r="B718" s="117">
        <v>103069478.01000001</v>
      </c>
    </row>
    <row r="719" spans="1:2">
      <c r="A719" s="113" t="s">
        <v>1936</v>
      </c>
      <c r="B719" s="117">
        <v>-11683847.98</v>
      </c>
    </row>
    <row r="720" spans="1:2">
      <c r="A720" s="113" t="s">
        <v>1937</v>
      </c>
      <c r="B720" s="117">
        <v>5363008</v>
      </c>
    </row>
    <row r="721" spans="1:2">
      <c r="A721" s="113" t="s">
        <v>1938</v>
      </c>
      <c r="B721" s="117">
        <v>701156.53999999992</v>
      </c>
    </row>
    <row r="722" spans="1:2">
      <c r="A722" s="113" t="s">
        <v>1939</v>
      </c>
      <c r="B722" s="117">
        <v>100179423.22999999</v>
      </c>
    </row>
    <row r="723" spans="1:2">
      <c r="A723" s="113" t="s">
        <v>1940</v>
      </c>
      <c r="B723" s="117">
        <v>1326227.1400000001</v>
      </c>
    </row>
    <row r="724" spans="1:2">
      <c r="A724" s="113" t="s">
        <v>1941</v>
      </c>
      <c r="B724" s="117">
        <v>3404406.59</v>
      </c>
    </row>
    <row r="725" spans="1:2">
      <c r="A725" s="113" t="s">
        <v>1942</v>
      </c>
      <c r="B725" s="117">
        <v>246353.93000000002</v>
      </c>
    </row>
    <row r="726" spans="1:2">
      <c r="A726" s="113" t="s">
        <v>1943</v>
      </c>
      <c r="B726" s="117">
        <v>4396747.8100000005</v>
      </c>
    </row>
    <row r="727" spans="1:2">
      <c r="A727" s="113" t="s">
        <v>1944</v>
      </c>
      <c r="B727" s="117">
        <v>482226.45</v>
      </c>
    </row>
    <row r="728" spans="1:2">
      <c r="A728" s="113" t="s">
        <v>1945</v>
      </c>
      <c r="B728" s="117">
        <v>3855301.22</v>
      </c>
    </row>
    <row r="729" spans="1:2">
      <c r="A729" s="113" t="s">
        <v>1946</v>
      </c>
      <c r="B729" s="117">
        <v>132925.78999999998</v>
      </c>
    </row>
    <row r="730" spans="1:2">
      <c r="A730" s="113" t="s">
        <v>1947</v>
      </c>
      <c r="B730" s="117">
        <v>6145631.4300000006</v>
      </c>
    </row>
    <row r="731" spans="1:2">
      <c r="A731" s="113" t="s">
        <v>1948</v>
      </c>
      <c r="B731" s="117">
        <v>4286673.1500000004</v>
      </c>
    </row>
    <row r="732" spans="1:2">
      <c r="A732" s="113" t="s">
        <v>1949</v>
      </c>
      <c r="B732" s="117">
        <v>25591364.98</v>
      </c>
    </row>
    <row r="733" spans="1:2">
      <c r="A733" s="113" t="s">
        <v>1950</v>
      </c>
      <c r="B733" s="117">
        <v>-2000955.97</v>
      </c>
    </row>
    <row r="734" spans="1:2">
      <c r="A734" s="113" t="s">
        <v>1951</v>
      </c>
      <c r="B734" s="117">
        <v>2250587.0699999998</v>
      </c>
    </row>
    <row r="735" spans="1:2">
      <c r="A735" s="113" t="s">
        <v>1952</v>
      </c>
      <c r="B735" s="117">
        <v>50117489.590000004</v>
      </c>
    </row>
    <row r="736" spans="1:2">
      <c r="A736" s="113" t="s">
        <v>1958</v>
      </c>
      <c r="B736" s="117">
        <v>-1565622.1500000001</v>
      </c>
    </row>
    <row r="737" spans="1:2">
      <c r="A737" s="113" t="s">
        <v>1959</v>
      </c>
      <c r="B737" s="117">
        <v>-1565622.1500000001</v>
      </c>
    </row>
    <row r="738" spans="1:2">
      <c r="A738" s="113" t="s">
        <v>1960</v>
      </c>
      <c r="B738" s="117">
        <v>2361170.11</v>
      </c>
    </row>
    <row r="739" spans="1:2">
      <c r="A739" s="113" t="s">
        <v>1961</v>
      </c>
      <c r="B739" s="117">
        <v>85809.41</v>
      </c>
    </row>
    <row r="740" spans="1:2">
      <c r="A740" s="113" t="s">
        <v>1962</v>
      </c>
      <c r="B740" s="117">
        <v>2446979.52</v>
      </c>
    </row>
    <row r="741" spans="1:2">
      <c r="A741" s="113" t="s">
        <v>1964</v>
      </c>
      <c r="B741" s="117">
        <v>13884826.76</v>
      </c>
    </row>
    <row r="742" spans="1:2">
      <c r="A742" s="113" t="s">
        <v>1966</v>
      </c>
      <c r="B742" s="117">
        <v>190737.16</v>
      </c>
    </row>
    <row r="743" spans="1:2">
      <c r="A743" s="113" t="s">
        <v>1967</v>
      </c>
      <c r="B743" s="117">
        <v>84250.46</v>
      </c>
    </row>
    <row r="744" spans="1:2">
      <c r="A744" s="113" t="s">
        <v>1968</v>
      </c>
      <c r="B744" s="117">
        <v>14159814.379999999</v>
      </c>
    </row>
    <row r="745" spans="1:2">
      <c r="A745" s="113" t="s">
        <v>1969</v>
      </c>
      <c r="B745" s="117">
        <v>4489670.3499999996</v>
      </c>
    </row>
    <row r="746" spans="1:2">
      <c r="A746" s="113" t="s">
        <v>2272</v>
      </c>
      <c r="B746" s="117">
        <v>14.159999999999998</v>
      </c>
    </row>
    <row r="747" spans="1:2">
      <c r="A747" s="113" t="s">
        <v>1970</v>
      </c>
      <c r="B747" s="117">
        <v>695690.57000000007</v>
      </c>
    </row>
    <row r="748" spans="1:2">
      <c r="A748" s="113" t="s">
        <v>2273</v>
      </c>
      <c r="B748" s="117">
        <v>0</v>
      </c>
    </row>
    <row r="749" spans="1:2">
      <c r="A749" s="113" t="s">
        <v>1971</v>
      </c>
      <c r="B749" s="117">
        <v>-2063006.7599999998</v>
      </c>
    </row>
    <row r="750" spans="1:2">
      <c r="A750" s="113" t="s">
        <v>1972</v>
      </c>
      <c r="B750" s="117">
        <v>2442974.67</v>
      </c>
    </row>
    <row r="751" spans="1:2">
      <c r="A751" s="113" t="s">
        <v>1973</v>
      </c>
      <c r="B751" s="117">
        <v>7171717.1699999999</v>
      </c>
    </row>
    <row r="752" spans="1:2">
      <c r="A752" s="113" t="s">
        <v>1974</v>
      </c>
      <c r="B752" s="117">
        <v>-3696100.08</v>
      </c>
    </row>
    <row r="753" spans="1:2">
      <c r="A753" s="113" t="s">
        <v>1975</v>
      </c>
      <c r="B753" s="117">
        <v>454591.94</v>
      </c>
    </row>
    <row r="754" spans="1:2">
      <c r="A754" s="113" t="s">
        <v>1976</v>
      </c>
      <c r="B754" s="117">
        <v>1070975.21</v>
      </c>
    </row>
    <row r="755" spans="1:2">
      <c r="A755" s="113" t="s">
        <v>1977</v>
      </c>
      <c r="B755" s="117">
        <v>-195.57</v>
      </c>
    </row>
    <row r="756" spans="1:2">
      <c r="A756" s="113" t="s">
        <v>1978</v>
      </c>
      <c r="B756" s="117">
        <v>67555.290000000008</v>
      </c>
    </row>
    <row r="757" spans="1:2">
      <c r="A757" s="113" t="s">
        <v>1979</v>
      </c>
      <c r="B757" s="117">
        <v>4852279.7700000005</v>
      </c>
    </row>
    <row r="758" spans="1:2">
      <c r="A758" s="113" t="s">
        <v>1980</v>
      </c>
      <c r="B758" s="117">
        <v>201328.19</v>
      </c>
    </row>
    <row r="759" spans="1:2">
      <c r="A759" s="113" t="s">
        <v>1981</v>
      </c>
      <c r="B759" s="117">
        <v>15687494.91</v>
      </c>
    </row>
    <row r="760" spans="1:2">
      <c r="A760" s="113" t="s">
        <v>1982</v>
      </c>
      <c r="B760" s="117">
        <v>31526.720000000001</v>
      </c>
    </row>
    <row r="761" spans="1:2">
      <c r="A761" s="113" t="s">
        <v>1983</v>
      </c>
      <c r="B761" s="117">
        <v>5594542.3399999999</v>
      </c>
    </row>
    <row r="762" spans="1:2">
      <c r="A762" s="113" t="s">
        <v>1984</v>
      </c>
      <c r="B762" s="117">
        <v>3430058.28</v>
      </c>
    </row>
    <row r="763" spans="1:2">
      <c r="A763" s="113" t="s">
        <v>1985</v>
      </c>
      <c r="B763" s="117">
        <v>1388563.93</v>
      </c>
    </row>
    <row r="764" spans="1:2">
      <c r="A764" s="113" t="s">
        <v>1986</v>
      </c>
      <c r="B764" s="117">
        <v>316106.08999999997</v>
      </c>
    </row>
    <row r="765" spans="1:2">
      <c r="A765" s="113" t="s">
        <v>1987</v>
      </c>
      <c r="B765" s="117">
        <v>-368687.54</v>
      </c>
    </row>
    <row r="766" spans="1:2">
      <c r="A766" s="113" t="s">
        <v>1988</v>
      </c>
      <c r="B766" s="117">
        <v>1334569.6300000001</v>
      </c>
    </row>
    <row r="767" spans="1:2">
      <c r="A767" s="113" t="s">
        <v>1989</v>
      </c>
      <c r="B767" s="117">
        <v>951537.21</v>
      </c>
    </row>
    <row r="768" spans="1:2">
      <c r="A768" s="113" t="s">
        <v>1990</v>
      </c>
      <c r="B768" s="117">
        <v>-547101.98</v>
      </c>
    </row>
    <row r="769" spans="1:2">
      <c r="A769" s="113" t="s">
        <v>1991</v>
      </c>
      <c r="B769" s="117">
        <v>1388960.1700000002</v>
      </c>
    </row>
    <row r="770" spans="1:2">
      <c r="A770" s="113" t="s">
        <v>1992</v>
      </c>
      <c r="B770" s="117">
        <v>1328846</v>
      </c>
    </row>
    <row r="771" spans="1:2">
      <c r="A771" s="113" t="s">
        <v>1993</v>
      </c>
      <c r="B771" s="117">
        <v>7897274.6699999999</v>
      </c>
    </row>
    <row r="772" spans="1:2">
      <c r="A772" s="113" t="s">
        <v>1994</v>
      </c>
      <c r="B772" s="117">
        <v>4667094.0599999996</v>
      </c>
    </row>
    <row r="773" spans="1:2">
      <c r="A773" s="113" t="s">
        <v>1995</v>
      </c>
      <c r="B773" s="117">
        <v>34480.799999999996</v>
      </c>
    </row>
    <row r="774" spans="1:2">
      <c r="A774" s="113" t="s">
        <v>1996</v>
      </c>
      <c r="B774" s="117">
        <v>401132.02</v>
      </c>
    </row>
    <row r="775" spans="1:2">
      <c r="A775" s="113" t="s">
        <v>1997</v>
      </c>
      <c r="B775" s="117">
        <v>27848902.399999999</v>
      </c>
    </row>
    <row r="776" spans="1:2">
      <c r="A776" s="113" t="s">
        <v>1998</v>
      </c>
      <c r="B776" s="117">
        <v>652999148.13999999</v>
      </c>
    </row>
    <row r="777" spans="1:2">
      <c r="A777" s="113" t="s">
        <v>1999</v>
      </c>
      <c r="B777" s="117">
        <v>215.92000000000002</v>
      </c>
    </row>
    <row r="778" spans="1:2">
      <c r="A778" s="113" t="s">
        <v>2274</v>
      </c>
      <c r="B778" s="117">
        <v>1</v>
      </c>
    </row>
    <row r="779" spans="1:2">
      <c r="A779" s="113" t="s">
        <v>2275</v>
      </c>
      <c r="B779" s="117">
        <v>5500</v>
      </c>
    </row>
    <row r="780" spans="1:2">
      <c r="A780" s="113" t="s">
        <v>2000</v>
      </c>
      <c r="B780" s="117">
        <v>5716.9199999999992</v>
      </c>
    </row>
    <row r="781" spans="1:2">
      <c r="A781" s="113" t="s">
        <v>2001</v>
      </c>
      <c r="B781" s="117">
        <v>4158770051.1400003</v>
      </c>
    </row>
    <row r="782" spans="1:2">
      <c r="A782" s="113" t="s">
        <v>2002</v>
      </c>
      <c r="B782" s="117">
        <v>832445547.44999993</v>
      </c>
    </row>
    <row r="783" spans="1:2">
      <c r="A783" s="113" t="s">
        <v>2003</v>
      </c>
      <c r="B783" s="117">
        <v>-46596</v>
      </c>
    </row>
    <row r="784" spans="1:2">
      <c r="A784" s="113" t="s">
        <v>2007</v>
      </c>
      <c r="B784" s="117">
        <v>832398951.44999993</v>
      </c>
    </row>
    <row r="785" spans="1:2">
      <c r="A785" s="113" t="s">
        <v>2008</v>
      </c>
      <c r="B785" s="117">
        <v>832398951.44999993</v>
      </c>
    </row>
    <row r="786" spans="1:2">
      <c r="A786" s="113" t="s">
        <v>2009</v>
      </c>
      <c r="B786" s="117">
        <v>36934290.75</v>
      </c>
    </row>
    <row r="787" spans="1:2">
      <c r="A787" s="113" t="s">
        <v>2010</v>
      </c>
      <c r="B787" s="117">
        <v>36934290.75</v>
      </c>
    </row>
    <row r="788" spans="1:2">
      <c r="A788" s="113" t="s">
        <v>2011</v>
      </c>
      <c r="B788" s="117">
        <v>36934290.75</v>
      </c>
    </row>
    <row r="789" spans="1:2">
      <c r="A789" s="113" t="s">
        <v>2012</v>
      </c>
      <c r="B789" s="117">
        <v>6650664.6299999999</v>
      </c>
    </row>
    <row r="790" spans="1:2">
      <c r="A790" s="113" t="s">
        <v>2013</v>
      </c>
      <c r="B790" s="117">
        <v>15139647</v>
      </c>
    </row>
    <row r="791" spans="1:2">
      <c r="A791" s="113" t="s">
        <v>2014</v>
      </c>
      <c r="B791" s="117">
        <v>2323166.88</v>
      </c>
    </row>
    <row r="792" spans="1:2">
      <c r="A792" s="113" t="s">
        <v>2016</v>
      </c>
      <c r="B792" s="117">
        <v>1655092.56</v>
      </c>
    </row>
    <row r="793" spans="1:2">
      <c r="A793" s="113" t="s">
        <v>2017</v>
      </c>
      <c r="B793" s="117">
        <v>-108504</v>
      </c>
    </row>
    <row r="794" spans="1:2">
      <c r="A794" s="113" t="s">
        <v>2018</v>
      </c>
      <c r="B794" s="117">
        <v>65154.959999999992</v>
      </c>
    </row>
    <row r="795" spans="1:2">
      <c r="A795" s="113" t="s">
        <v>2019</v>
      </c>
      <c r="B795" s="117">
        <v>446913.03</v>
      </c>
    </row>
    <row r="796" spans="1:2">
      <c r="A796" s="113" t="s">
        <v>2276</v>
      </c>
      <c r="B796" s="117">
        <v>161.18</v>
      </c>
    </row>
    <row r="797" spans="1:2">
      <c r="A797" s="113" t="s">
        <v>2277</v>
      </c>
      <c r="B797" s="117">
        <v>545523.36</v>
      </c>
    </row>
    <row r="798" spans="1:2">
      <c r="A798" s="113" t="s">
        <v>2020</v>
      </c>
      <c r="B798" s="117">
        <v>7005.1799999999994</v>
      </c>
    </row>
    <row r="799" spans="1:2">
      <c r="A799" s="113" t="s">
        <v>2021</v>
      </c>
      <c r="B799" s="117">
        <v>13069032</v>
      </c>
    </row>
    <row r="800" spans="1:2">
      <c r="A800" s="113" t="s">
        <v>2278</v>
      </c>
      <c r="B800" s="117">
        <v>0</v>
      </c>
    </row>
    <row r="801" spans="1:2">
      <c r="A801" s="113" t="s">
        <v>2022</v>
      </c>
      <c r="B801" s="117">
        <v>3528816.17</v>
      </c>
    </row>
    <row r="802" spans="1:2">
      <c r="A802" s="113" t="s">
        <v>2023</v>
      </c>
      <c r="B802" s="117">
        <v>-923214042.02999997</v>
      </c>
    </row>
    <row r="803" spans="1:2">
      <c r="A803" s="113" t="s">
        <v>2024</v>
      </c>
      <c r="B803" s="117">
        <v>-879891369.07999992</v>
      </c>
    </row>
    <row r="804" spans="1:2">
      <c r="A804" s="113" t="s">
        <v>2025</v>
      </c>
      <c r="B804" s="117">
        <v>699218.67999999993</v>
      </c>
    </row>
    <row r="805" spans="1:2">
      <c r="A805" s="113" t="s">
        <v>2279</v>
      </c>
      <c r="B805" s="117">
        <v>-699218.68</v>
      </c>
    </row>
    <row r="806" spans="1:2">
      <c r="A806" s="113" t="s">
        <v>2280</v>
      </c>
      <c r="B806" s="117">
        <v>0.11</v>
      </c>
    </row>
    <row r="807" spans="1:2">
      <c r="A807" s="113" t="s">
        <v>2281</v>
      </c>
      <c r="B807" s="117">
        <v>0.10999999999999999</v>
      </c>
    </row>
    <row r="808" spans="1:2">
      <c r="A808" s="113" t="s">
        <v>2027</v>
      </c>
      <c r="B808" s="117">
        <v>91646.04</v>
      </c>
    </row>
    <row r="809" spans="1:2">
      <c r="A809" s="113" t="s">
        <v>2028</v>
      </c>
      <c r="B809" s="117">
        <v>91646.040000000008</v>
      </c>
    </row>
    <row r="810" spans="1:2">
      <c r="A810" s="113" t="s">
        <v>2029</v>
      </c>
      <c r="B810" s="117">
        <v>925855.23</v>
      </c>
    </row>
    <row r="811" spans="1:2">
      <c r="A811" s="113" t="s">
        <v>2030</v>
      </c>
      <c r="B811" s="117">
        <v>925855.23</v>
      </c>
    </row>
    <row r="812" spans="1:2">
      <c r="A812" s="113" t="s">
        <v>2032</v>
      </c>
      <c r="B812" s="117">
        <v>-14691389.039999999</v>
      </c>
    </row>
    <row r="813" spans="1:2">
      <c r="A813" s="113" t="s">
        <v>2033</v>
      </c>
      <c r="B813" s="117">
        <v>-14691389.039999999</v>
      </c>
    </row>
    <row r="814" spans="1:2">
      <c r="A814" s="113" t="s">
        <v>2034</v>
      </c>
      <c r="B814" s="117">
        <v>-24931233.219999999</v>
      </c>
    </row>
    <row r="815" spans="1:2">
      <c r="A815" s="113" t="s">
        <v>2035</v>
      </c>
      <c r="B815" s="117">
        <v>4992850.54</v>
      </c>
    </row>
    <row r="816" spans="1:2">
      <c r="A816" s="113" t="s">
        <v>2036</v>
      </c>
      <c r="B816" s="117">
        <v>62095.750000000007</v>
      </c>
    </row>
    <row r="817" spans="1:2">
      <c r="A817" s="113" t="s">
        <v>2037</v>
      </c>
      <c r="B817" s="117">
        <v>26101732.140000001</v>
      </c>
    </row>
    <row r="818" spans="1:2">
      <c r="A818" s="113" t="s">
        <v>2038</v>
      </c>
      <c r="B818" s="117">
        <v>327.18</v>
      </c>
    </row>
    <row r="819" spans="1:2">
      <c r="A819" s="113" t="s">
        <v>2039</v>
      </c>
      <c r="B819" s="117">
        <v>10506107.710000001</v>
      </c>
    </row>
    <row r="820" spans="1:2">
      <c r="A820" s="113" t="s">
        <v>2040</v>
      </c>
      <c r="B820" s="117">
        <v>-46685.79</v>
      </c>
    </row>
    <row r="821" spans="1:2">
      <c r="A821" s="113" t="s">
        <v>2041</v>
      </c>
      <c r="B821" s="117">
        <v>5320453.1899999995</v>
      </c>
    </row>
    <row r="822" spans="1:2">
      <c r="A822" s="113" t="s">
        <v>2042</v>
      </c>
      <c r="B822" s="117">
        <v>-5.7799999999999994</v>
      </c>
    </row>
    <row r="823" spans="1:2">
      <c r="A823" s="113" t="s">
        <v>2043</v>
      </c>
      <c r="B823" s="117">
        <v>1756801.02</v>
      </c>
    </row>
    <row r="824" spans="1:2">
      <c r="A824" s="113" t="s">
        <v>2044</v>
      </c>
      <c r="B824" s="117">
        <v>10266.36</v>
      </c>
    </row>
    <row r="825" spans="1:2">
      <c r="A825" s="113" t="s">
        <v>2045</v>
      </c>
      <c r="B825" s="117">
        <v>48703942.32</v>
      </c>
    </row>
    <row r="826" spans="1:2">
      <c r="A826" s="113" t="s">
        <v>2046</v>
      </c>
      <c r="B826" s="117">
        <v>9086.1200000000008</v>
      </c>
    </row>
    <row r="827" spans="1:2">
      <c r="A827" s="113" t="s">
        <v>2047</v>
      </c>
      <c r="B827" s="117">
        <v>247317.04</v>
      </c>
    </row>
    <row r="828" spans="1:2">
      <c r="A828" s="113" t="s">
        <v>2048</v>
      </c>
      <c r="B828" s="117">
        <v>35344.26</v>
      </c>
    </row>
    <row r="829" spans="1:2">
      <c r="A829" s="113" t="s">
        <v>2049</v>
      </c>
      <c r="B829" s="117">
        <v>1892075.95</v>
      </c>
    </row>
    <row r="830" spans="1:2">
      <c r="A830" s="113" t="s">
        <v>2050</v>
      </c>
      <c r="B830" s="117">
        <v>551101.55999999994</v>
      </c>
    </row>
    <row r="831" spans="1:2">
      <c r="A831" s="113" t="s">
        <v>2051</v>
      </c>
      <c r="B831" s="117">
        <v>3732333.9899999998</v>
      </c>
    </row>
    <row r="832" spans="1:2">
      <c r="A832" s="113" t="s">
        <v>2052</v>
      </c>
      <c r="B832" s="117">
        <v>15220288.85</v>
      </c>
    </row>
    <row r="833" spans="1:2">
      <c r="A833" s="113" t="s">
        <v>2053</v>
      </c>
      <c r="B833" s="117">
        <v>383852.61000000004</v>
      </c>
    </row>
    <row r="834" spans="1:2">
      <c r="A834" s="113" t="s">
        <v>2054</v>
      </c>
      <c r="B834" s="117">
        <v>-131589.24</v>
      </c>
    </row>
    <row r="835" spans="1:2">
      <c r="A835" s="113" t="s">
        <v>2055</v>
      </c>
      <c r="B835" s="117">
        <v>21939811.140000001</v>
      </c>
    </row>
    <row r="836" spans="1:2">
      <c r="A836" s="113" t="s">
        <v>2056</v>
      </c>
      <c r="B836" s="117">
        <v>1013064.1599999999</v>
      </c>
    </row>
    <row r="837" spans="1:2">
      <c r="A837" s="113" t="s">
        <v>2057</v>
      </c>
      <c r="B837" s="117">
        <v>383111.43</v>
      </c>
    </row>
    <row r="838" spans="1:2">
      <c r="A838" s="113" t="s">
        <v>2058</v>
      </c>
      <c r="B838" s="117">
        <v>10818</v>
      </c>
    </row>
    <row r="839" spans="1:2">
      <c r="A839" s="113" t="s">
        <v>2059</v>
      </c>
      <c r="B839" s="117">
        <v>2833419.67</v>
      </c>
    </row>
    <row r="840" spans="1:2">
      <c r="A840" s="113" t="s">
        <v>2060</v>
      </c>
      <c r="B840" s="117">
        <v>34126291.259999998</v>
      </c>
    </row>
    <row r="841" spans="1:2">
      <c r="A841" s="113" t="s">
        <v>2061</v>
      </c>
      <c r="B841" s="117">
        <v>41274972.68</v>
      </c>
    </row>
    <row r="842" spans="1:2">
      <c r="A842" s="113" t="s">
        <v>2062</v>
      </c>
      <c r="B842" s="117">
        <v>7208645.1699999999</v>
      </c>
    </row>
    <row r="843" spans="1:2">
      <c r="A843" s="113" t="s">
        <v>2063</v>
      </c>
      <c r="B843" s="117">
        <v>165325.29</v>
      </c>
    </row>
    <row r="844" spans="1:2">
      <c r="A844" s="113" t="s">
        <v>2065</v>
      </c>
      <c r="B844" s="117">
        <v>10417708.25</v>
      </c>
    </row>
    <row r="845" spans="1:2">
      <c r="A845" s="113" t="s">
        <v>2066</v>
      </c>
      <c r="B845" s="117">
        <v>2434970.1399999997</v>
      </c>
    </row>
    <row r="846" spans="1:2">
      <c r="A846" s="113" t="s">
        <v>2067</v>
      </c>
      <c r="B846" s="117">
        <v>262268.51</v>
      </c>
    </row>
    <row r="847" spans="1:2">
      <c r="A847" s="113" t="s">
        <v>2068</v>
      </c>
      <c r="B847" s="117">
        <v>100130594.56000002</v>
      </c>
    </row>
    <row r="848" spans="1:2">
      <c r="A848" s="113" t="s">
        <v>2069</v>
      </c>
      <c r="B848" s="117">
        <v>22151077.32</v>
      </c>
    </row>
    <row r="849" spans="1:2">
      <c r="A849" s="113" t="s">
        <v>2070</v>
      </c>
      <c r="B849" s="117">
        <v>14146353.449999999</v>
      </c>
    </row>
    <row r="850" spans="1:2">
      <c r="A850" s="113" t="s">
        <v>2071</v>
      </c>
      <c r="B850" s="117">
        <v>12200028.540000001</v>
      </c>
    </row>
    <row r="851" spans="1:2">
      <c r="A851" s="113" t="s">
        <v>2282</v>
      </c>
      <c r="B851" s="117">
        <v>42573.27</v>
      </c>
    </row>
    <row r="852" spans="1:2">
      <c r="A852" s="113" t="s">
        <v>2072</v>
      </c>
      <c r="B852" s="117">
        <v>36698528.969999999</v>
      </c>
    </row>
    <row r="853" spans="1:2">
      <c r="A853" s="113" t="s">
        <v>2073</v>
      </c>
      <c r="B853" s="117">
        <v>85238561.549999997</v>
      </c>
    </row>
    <row r="854" spans="1:2">
      <c r="A854" s="113" t="s">
        <v>2074</v>
      </c>
      <c r="B854" s="117">
        <v>520558.27000000008</v>
      </c>
    </row>
    <row r="855" spans="1:2">
      <c r="A855" s="113" t="s">
        <v>2075</v>
      </c>
      <c r="B855" s="117">
        <v>13362.38</v>
      </c>
    </row>
    <row r="856" spans="1:2">
      <c r="A856" s="113" t="s">
        <v>2076</v>
      </c>
      <c r="B856" s="117">
        <v>533920.65</v>
      </c>
    </row>
    <row r="857" spans="1:2">
      <c r="A857" s="113" t="s">
        <v>2077</v>
      </c>
      <c r="B857" s="117">
        <v>6191.54</v>
      </c>
    </row>
    <row r="858" spans="1:2">
      <c r="A858" s="113" t="s">
        <v>2078</v>
      </c>
      <c r="B858" s="117">
        <v>6191.5399999999991</v>
      </c>
    </row>
    <row r="859" spans="1:2">
      <c r="A859" s="113" t="s">
        <v>2079</v>
      </c>
      <c r="B859" s="117">
        <v>8393.7900000000009</v>
      </c>
    </row>
    <row r="860" spans="1:2">
      <c r="A860" s="113" t="s">
        <v>2080</v>
      </c>
      <c r="B860" s="117">
        <v>666.23</v>
      </c>
    </row>
    <row r="861" spans="1:2">
      <c r="A861" s="113" t="s">
        <v>2081</v>
      </c>
      <c r="B861" s="117">
        <v>9060.02</v>
      </c>
    </row>
    <row r="862" spans="1:2">
      <c r="A862" s="113" t="s">
        <v>2082</v>
      </c>
      <c r="B862" s="117">
        <v>256562081.78</v>
      </c>
    </row>
    <row r="863" spans="1:2">
      <c r="A863" s="113" t="s">
        <v>2083</v>
      </c>
      <c r="B863" s="117">
        <v>646327.68000000005</v>
      </c>
    </row>
    <row r="864" spans="1:2">
      <c r="A864" s="113" t="s">
        <v>2084</v>
      </c>
      <c r="B864" s="117">
        <v>140354370.71000001</v>
      </c>
    </row>
    <row r="865" spans="1:2">
      <c r="A865" s="113" t="s">
        <v>2085</v>
      </c>
      <c r="B865" s="117">
        <v>131139215.57000001</v>
      </c>
    </row>
    <row r="866" spans="1:2">
      <c r="A866" s="113" t="s">
        <v>2086</v>
      </c>
      <c r="B866" s="117">
        <v>117.28</v>
      </c>
    </row>
    <row r="867" spans="1:2">
      <c r="A867" s="113" t="s">
        <v>2283</v>
      </c>
      <c r="B867" s="117">
        <v>0</v>
      </c>
    </row>
    <row r="868" spans="1:2">
      <c r="A868" s="113" t="s">
        <v>2087</v>
      </c>
      <c r="B868" s="117">
        <v>116888.77</v>
      </c>
    </row>
    <row r="869" spans="1:2">
      <c r="A869" s="113" t="s">
        <v>2088</v>
      </c>
      <c r="B869" s="117">
        <v>244898.77000000002</v>
      </c>
    </row>
    <row r="870" spans="1:2">
      <c r="A870" s="113" t="s">
        <v>2089</v>
      </c>
      <c r="B870" s="117">
        <v>23404026.75</v>
      </c>
    </row>
    <row r="871" spans="1:2">
      <c r="A871" s="113" t="s">
        <v>2090</v>
      </c>
      <c r="B871" s="117">
        <v>133699169.74000001</v>
      </c>
    </row>
    <row r="872" spans="1:2">
      <c r="A872" s="113" t="s">
        <v>2284</v>
      </c>
      <c r="B872" s="117">
        <v>1624.16</v>
      </c>
    </row>
    <row r="873" spans="1:2">
      <c r="A873" s="113" t="s">
        <v>2285</v>
      </c>
      <c r="B873" s="117">
        <v>405063.46</v>
      </c>
    </row>
    <row r="874" spans="1:2">
      <c r="A874" s="113" t="s">
        <v>2091</v>
      </c>
      <c r="B874" s="117">
        <v>131844.73000000001</v>
      </c>
    </row>
    <row r="875" spans="1:2">
      <c r="A875" s="113" t="s">
        <v>2092</v>
      </c>
      <c r="B875" s="117">
        <v>-9157981.7800000012</v>
      </c>
    </row>
    <row r="876" spans="1:2">
      <c r="A876" s="113" t="s">
        <v>2093</v>
      </c>
      <c r="B876" s="117">
        <v>420985565.83999997</v>
      </c>
    </row>
    <row r="877" spans="1:2">
      <c r="A877" s="113" t="s">
        <v>2094</v>
      </c>
      <c r="B877" s="117">
        <v>4811386465.54</v>
      </c>
    </row>
    <row r="878" spans="1:2">
      <c r="A878" s="113" t="s">
        <v>2095</v>
      </c>
      <c r="B878" s="117">
        <v>-49461137.739999995</v>
      </c>
    </row>
    <row r="879" spans="1:2">
      <c r="A879" s="113" t="s">
        <v>2096</v>
      </c>
      <c r="B879" s="117">
        <v>-49461137.739999995</v>
      </c>
    </row>
    <row r="880" spans="1:2">
      <c r="A880" s="113" t="s">
        <v>2097</v>
      </c>
      <c r="B880" s="117">
        <v>3572012.89</v>
      </c>
    </row>
    <row r="881" spans="1:2">
      <c r="A881" s="113" t="s">
        <v>2286</v>
      </c>
      <c r="B881" s="117">
        <v>-2.7</v>
      </c>
    </row>
    <row r="882" spans="1:2">
      <c r="A882" s="113" t="s">
        <v>2098</v>
      </c>
      <c r="B882" s="117">
        <v>3572010.19</v>
      </c>
    </row>
    <row r="883" spans="1:2">
      <c r="A883" s="113" t="s">
        <v>2099</v>
      </c>
      <c r="B883" s="117">
        <v>-45889127.549999997</v>
      </c>
    </row>
    <row r="884" spans="1:2">
      <c r="A884" s="113" t="s">
        <v>2100</v>
      </c>
      <c r="B884" s="117">
        <v>-31386731.68</v>
      </c>
    </row>
    <row r="885" spans="1:2">
      <c r="A885" s="113" t="s">
        <v>2101</v>
      </c>
      <c r="B885" s="117">
        <v>5273415.95</v>
      </c>
    </row>
    <row r="886" spans="1:2">
      <c r="A886" s="113" t="s">
        <v>2102</v>
      </c>
      <c r="B886" s="117">
        <v>-26113315.729999997</v>
      </c>
    </row>
    <row r="887" spans="1:2">
      <c r="A887" s="113" t="s">
        <v>2103</v>
      </c>
      <c r="B887" s="117">
        <v>665350460.90999997</v>
      </c>
    </row>
    <row r="888" spans="1:2">
      <c r="A888" s="113" t="s">
        <v>2104</v>
      </c>
      <c r="B888" s="117">
        <v>193775563.05000001</v>
      </c>
    </row>
    <row r="889" spans="1:2">
      <c r="A889" s="113" t="s">
        <v>2105</v>
      </c>
      <c r="B889" s="117">
        <v>17599124.829999998</v>
      </c>
    </row>
    <row r="890" spans="1:2">
      <c r="A890" s="113" t="s">
        <v>2106</v>
      </c>
      <c r="B890" s="117">
        <v>3380787.4299999997</v>
      </c>
    </row>
    <row r="891" spans="1:2">
      <c r="A891" s="113" t="s">
        <v>2107</v>
      </c>
      <c r="B891" s="117">
        <v>1503981.77</v>
      </c>
    </row>
    <row r="892" spans="1:2">
      <c r="A892" s="113" t="s">
        <v>2108</v>
      </c>
      <c r="B892" s="117">
        <v>881609917.99000001</v>
      </c>
    </row>
    <row r="893" spans="1:2">
      <c r="A893" s="113" t="s">
        <v>2109</v>
      </c>
      <c r="B893" s="117">
        <v>-398817519.99000001</v>
      </c>
    </row>
    <row r="894" spans="1:2">
      <c r="A894" s="113" t="s">
        <v>2110</v>
      </c>
      <c r="B894" s="117">
        <v>-101704149.34</v>
      </c>
    </row>
    <row r="895" spans="1:2">
      <c r="A895" s="113" t="s">
        <v>2111</v>
      </c>
      <c r="B895" s="117">
        <v>-27096886.84</v>
      </c>
    </row>
    <row r="896" spans="1:2">
      <c r="A896" s="113" t="s">
        <v>2112</v>
      </c>
      <c r="B896" s="117">
        <v>-11453723.16</v>
      </c>
    </row>
    <row r="897" spans="1:2">
      <c r="A897" s="113" t="s">
        <v>2113</v>
      </c>
      <c r="B897" s="117">
        <v>-58767144</v>
      </c>
    </row>
    <row r="898" spans="1:2">
      <c r="A898" s="113" t="s">
        <v>2114</v>
      </c>
      <c r="B898" s="117">
        <v>-597839423.33000004</v>
      </c>
    </row>
    <row r="899" spans="1:2">
      <c r="A899" s="113" t="s">
        <v>2115</v>
      </c>
      <c r="B899" s="117">
        <v>283770494.66000003</v>
      </c>
    </row>
    <row r="900" spans="1:2">
      <c r="A900" s="113" t="s">
        <v>2116</v>
      </c>
      <c r="B900" s="117">
        <v>-441295</v>
      </c>
    </row>
    <row r="901" spans="1:2">
      <c r="A901" s="113" t="s">
        <v>2117</v>
      </c>
      <c r="B901" s="117">
        <v>-441295.00000000006</v>
      </c>
    </row>
    <row r="902" spans="1:2">
      <c r="A902" s="113" t="s">
        <v>2118</v>
      </c>
      <c r="B902" s="117">
        <v>211326756.38</v>
      </c>
    </row>
    <row r="903" spans="1:2">
      <c r="A903" s="113" t="s">
        <v>2119</v>
      </c>
      <c r="B903" s="117">
        <v>5022713221.9200001</v>
      </c>
    </row>
    <row r="904" spans="1:2">
      <c r="A904" s="113" t="s">
        <v>2120</v>
      </c>
      <c r="B904" s="117">
        <v>1181319738.8600001</v>
      </c>
    </row>
    <row r="905" spans="1:2">
      <c r="A905" s="113" t="s">
        <v>2121</v>
      </c>
      <c r="B905" s="117">
        <v>12185.67</v>
      </c>
    </row>
    <row r="906" spans="1:2">
      <c r="A906" s="113" t="s">
        <v>2287</v>
      </c>
      <c r="B906" s="117">
        <v>12185.67</v>
      </c>
    </row>
    <row r="907" spans="1:2">
      <c r="A907" s="113" t="s">
        <v>2123</v>
      </c>
      <c r="B907" s="117">
        <v>-144446.88</v>
      </c>
    </row>
    <row r="908" spans="1:2">
      <c r="A908" s="113" t="s">
        <v>2124</v>
      </c>
      <c r="B908" s="117">
        <v>-144446.88</v>
      </c>
    </row>
    <row r="909" spans="1:2">
      <c r="A909" s="113" t="s">
        <v>2125</v>
      </c>
      <c r="B909" s="117">
        <v>969961.55999999994</v>
      </c>
    </row>
    <row r="910" spans="1:2">
      <c r="A910" s="113" t="s">
        <v>2126</v>
      </c>
      <c r="B910" s="117">
        <v>8878.43</v>
      </c>
    </row>
    <row r="911" spans="1:2">
      <c r="A911" s="113" t="s">
        <v>2127</v>
      </c>
      <c r="B911" s="117">
        <v>193691.28</v>
      </c>
    </row>
    <row r="912" spans="1:2">
      <c r="A912" s="113" t="s">
        <v>2128</v>
      </c>
      <c r="B912" s="117">
        <v>201392.03999999998</v>
      </c>
    </row>
    <row r="913" spans="1:2">
      <c r="A913" s="113" t="s">
        <v>2129</v>
      </c>
      <c r="B913" s="117">
        <v>1373923.31</v>
      </c>
    </row>
    <row r="914" spans="1:2">
      <c r="A914" s="113" t="s">
        <v>2130</v>
      </c>
      <c r="B914" s="117">
        <v>16387830.749999998</v>
      </c>
    </row>
    <row r="915" spans="1:2">
      <c r="A915" s="113" t="s">
        <v>2131</v>
      </c>
      <c r="B915" s="117">
        <v>16387830.749999998</v>
      </c>
    </row>
    <row r="916" spans="1:2">
      <c r="A916" s="113" t="s">
        <v>2132</v>
      </c>
      <c r="B916" s="117">
        <v>382870.47</v>
      </c>
    </row>
    <row r="917" spans="1:2">
      <c r="A917" s="113" t="s">
        <v>2133</v>
      </c>
      <c r="B917" s="117">
        <v>-382870.47000000003</v>
      </c>
    </row>
    <row r="918" spans="1:2">
      <c r="A918" s="113" t="s">
        <v>2134</v>
      </c>
      <c r="B918" s="117">
        <v>597948.86</v>
      </c>
    </row>
    <row r="919" spans="1:2">
      <c r="A919" s="113" t="s">
        <v>2135</v>
      </c>
      <c r="B919" s="117">
        <v>18854578.469999999</v>
      </c>
    </row>
    <row r="920" spans="1:2">
      <c r="A920" s="113" t="s">
        <v>2136</v>
      </c>
      <c r="B920" s="117">
        <v>-17866.600000000002</v>
      </c>
    </row>
    <row r="921" spans="1:2">
      <c r="A921" s="113" t="s">
        <v>2139</v>
      </c>
      <c r="B921" s="117">
        <v>258904.47999999998</v>
      </c>
    </row>
    <row r="922" spans="1:2">
      <c r="A922" s="113" t="s">
        <v>2140</v>
      </c>
      <c r="B922" s="117">
        <v>2602018.44</v>
      </c>
    </row>
    <row r="923" spans="1:2">
      <c r="A923" s="113" t="s">
        <v>2141</v>
      </c>
      <c r="B923" s="117">
        <v>-2074823.14</v>
      </c>
    </row>
    <row r="924" spans="1:2">
      <c r="A924" s="113" t="s">
        <v>2142</v>
      </c>
      <c r="B924" s="117">
        <v>26606441.919999998</v>
      </c>
    </row>
    <row r="925" spans="1:2">
      <c r="A925" s="113" t="s">
        <v>2143</v>
      </c>
      <c r="B925" s="117">
        <v>46827202.43</v>
      </c>
    </row>
    <row r="926" spans="1:2">
      <c r="A926" s="113" t="s">
        <v>2144</v>
      </c>
      <c r="B926" s="117">
        <v>1193748.6399999999</v>
      </c>
    </row>
    <row r="927" spans="1:2">
      <c r="A927" s="113" t="s">
        <v>2145</v>
      </c>
      <c r="B927" s="117">
        <v>1193748.6399999999</v>
      </c>
    </row>
    <row r="928" spans="1:2">
      <c r="A928" s="113" t="s">
        <v>2146</v>
      </c>
      <c r="B928" s="117">
        <v>339331.92</v>
      </c>
    </row>
    <row r="929" spans="1:2">
      <c r="A929" s="113" t="s">
        <v>2147</v>
      </c>
      <c r="B929" s="117">
        <v>78400.14</v>
      </c>
    </row>
    <row r="930" spans="1:2">
      <c r="A930" s="113" t="s">
        <v>2149</v>
      </c>
      <c r="B930" s="117">
        <v>-58157048.139999993</v>
      </c>
    </row>
    <row r="931" spans="1:2">
      <c r="A931" s="113" t="s">
        <v>2150</v>
      </c>
      <c r="B931" s="117">
        <v>58574780.200000003</v>
      </c>
    </row>
    <row r="932" spans="1:2">
      <c r="A932" s="113" t="s">
        <v>2151</v>
      </c>
      <c r="B932" s="117">
        <v>4755.79</v>
      </c>
    </row>
    <row r="933" spans="1:2">
      <c r="A933" s="113" t="s">
        <v>2152</v>
      </c>
      <c r="B933" s="117">
        <v>26723660.959999997</v>
      </c>
    </row>
    <row r="934" spans="1:2">
      <c r="A934" s="113" t="s">
        <v>2288</v>
      </c>
      <c r="B934" s="117">
        <v>26728416.749999996</v>
      </c>
    </row>
    <row r="935" spans="1:2">
      <c r="A935" s="113" t="s">
        <v>2154</v>
      </c>
      <c r="B935" s="117">
        <v>-31846363.449999999</v>
      </c>
    </row>
    <row r="936" spans="1:2">
      <c r="A936" s="113" t="s">
        <v>2155</v>
      </c>
      <c r="B936" s="117">
        <v>79484444.049999997</v>
      </c>
    </row>
    <row r="937" spans="1:2">
      <c r="A937" s="113" t="s">
        <v>2157</v>
      </c>
      <c r="B937" s="117">
        <v>1289808.6300000001</v>
      </c>
    </row>
    <row r="938" spans="1:2">
      <c r="A938" s="113" t="s">
        <v>2158</v>
      </c>
      <c r="B938" s="117">
        <v>1289808.6300000001</v>
      </c>
    </row>
    <row r="939" spans="1:2">
      <c r="A939" s="113" t="s">
        <v>2159</v>
      </c>
      <c r="B939" s="117">
        <v>98379374.189999998</v>
      </c>
    </row>
    <row r="940" spans="1:2">
      <c r="A940" s="113" t="s">
        <v>2160</v>
      </c>
      <c r="B940" s="117">
        <v>-8731.2100000000009</v>
      </c>
    </row>
    <row r="941" spans="1:2">
      <c r="A941" s="113" t="s">
        <v>2161</v>
      </c>
      <c r="B941" s="117">
        <v>8731.2100000000009</v>
      </c>
    </row>
    <row r="942" spans="1:2">
      <c r="A942" s="113" t="s">
        <v>2162</v>
      </c>
      <c r="B942" s="117">
        <v>9984.24</v>
      </c>
    </row>
    <row r="943" spans="1:2">
      <c r="A943" s="113" t="s">
        <v>2163</v>
      </c>
      <c r="B943" s="117">
        <v>778707.36</v>
      </c>
    </row>
    <row r="944" spans="1:2">
      <c r="A944" s="113" t="s">
        <v>2164</v>
      </c>
      <c r="B944" s="117">
        <v>788691.60000000009</v>
      </c>
    </row>
    <row r="945" spans="1:2">
      <c r="A945" s="113" t="s">
        <v>2165</v>
      </c>
      <c r="B945" s="117">
        <v>6122915.6699999999</v>
      </c>
    </row>
    <row r="946" spans="1:2">
      <c r="A946" s="113" t="s">
        <v>2289</v>
      </c>
      <c r="B946" s="117">
        <v>0</v>
      </c>
    </row>
    <row r="947" spans="1:2">
      <c r="A947" s="113" t="s">
        <v>2166</v>
      </c>
      <c r="B947" s="117">
        <v>6122915.6699999999</v>
      </c>
    </row>
    <row r="948" spans="1:2">
      <c r="A948" s="113" t="s">
        <v>2167</v>
      </c>
      <c r="B948" s="117">
        <v>8032607.9399999995</v>
      </c>
    </row>
    <row r="949" spans="1:2">
      <c r="A949" s="113" t="s">
        <v>2168</v>
      </c>
      <c r="B949" s="117">
        <v>8032607.9399999995</v>
      </c>
    </row>
    <row r="950" spans="1:2">
      <c r="A950" s="113" t="s">
        <v>2169</v>
      </c>
      <c r="B950" s="117">
        <v>61603.43</v>
      </c>
    </row>
    <row r="951" spans="1:2">
      <c r="A951" s="113" t="s">
        <v>2170</v>
      </c>
      <c r="B951" s="117">
        <v>61603.430000000008</v>
      </c>
    </row>
    <row r="952" spans="1:2">
      <c r="A952" s="113" t="s">
        <v>2171</v>
      </c>
      <c r="B952" s="117">
        <v>3642187.25</v>
      </c>
    </row>
    <row r="953" spans="1:2">
      <c r="A953" s="113" t="s">
        <v>2172</v>
      </c>
      <c r="B953" s="117">
        <v>3642187.25</v>
      </c>
    </row>
    <row r="954" spans="1:2">
      <c r="A954" s="113" t="s">
        <v>2173</v>
      </c>
      <c r="B954" s="117">
        <v>70730.23000000001</v>
      </c>
    </row>
    <row r="955" spans="1:2">
      <c r="A955" s="113" t="s">
        <v>2174</v>
      </c>
      <c r="B955" s="117">
        <v>70730.23000000001</v>
      </c>
    </row>
    <row r="956" spans="1:2">
      <c r="A956" s="113" t="s">
        <v>2290</v>
      </c>
      <c r="B956" s="117">
        <v>1113.53</v>
      </c>
    </row>
    <row r="957" spans="1:2">
      <c r="A957" s="113" t="s">
        <v>2291</v>
      </c>
      <c r="B957" s="117">
        <v>1113.53</v>
      </c>
    </row>
    <row r="958" spans="1:2">
      <c r="A958" s="113" t="s">
        <v>2292</v>
      </c>
      <c r="B958" s="117">
        <v>0</v>
      </c>
    </row>
    <row r="959" spans="1:2">
      <c r="A959" s="113" t="s">
        <v>2293</v>
      </c>
      <c r="B959" s="117">
        <v>0</v>
      </c>
    </row>
    <row r="960" spans="1:2">
      <c r="A960" s="113" t="s">
        <v>2175</v>
      </c>
      <c r="B960" s="117">
        <v>0</v>
      </c>
    </row>
    <row r="961" spans="1:2">
      <c r="A961" s="113" t="s">
        <v>2176</v>
      </c>
      <c r="B961" s="117">
        <v>0</v>
      </c>
    </row>
    <row r="962" spans="1:2">
      <c r="A962" s="113" t="s">
        <v>2294</v>
      </c>
      <c r="B962" s="117">
        <v>0</v>
      </c>
    </row>
    <row r="963" spans="1:2">
      <c r="A963" s="113" t="s">
        <v>2177</v>
      </c>
      <c r="B963" s="117">
        <v>4355424.2700000005</v>
      </c>
    </row>
    <row r="964" spans="1:2">
      <c r="A964" s="113" t="s">
        <v>2178</v>
      </c>
      <c r="B964" s="117">
        <v>4427268.03</v>
      </c>
    </row>
    <row r="965" spans="1:2">
      <c r="A965" s="113" t="s">
        <v>2179</v>
      </c>
      <c r="B965" s="117">
        <v>23075273.919999998</v>
      </c>
    </row>
    <row r="966" spans="1:2">
      <c r="A966" s="113" t="s">
        <v>2180</v>
      </c>
      <c r="B966" s="117">
        <v>23084005.129999999</v>
      </c>
    </row>
    <row r="967" spans="1:2">
      <c r="A967" s="113" t="s">
        <v>2181</v>
      </c>
      <c r="B967" s="117">
        <v>241284</v>
      </c>
    </row>
    <row r="968" spans="1:2">
      <c r="A968" s="113" t="s">
        <v>2295</v>
      </c>
      <c r="B968" s="117">
        <v>241284</v>
      </c>
    </row>
    <row r="969" spans="1:2">
      <c r="A969" s="113" t="s">
        <v>2183</v>
      </c>
      <c r="B969" s="117">
        <v>10213174.66</v>
      </c>
    </row>
    <row r="970" spans="1:2">
      <c r="A970" s="113" t="s">
        <v>2184</v>
      </c>
      <c r="B970" s="117">
        <v>-929603.38</v>
      </c>
    </row>
    <row r="971" spans="1:2">
      <c r="A971" s="113" t="s">
        <v>2185</v>
      </c>
      <c r="B971" s="117">
        <v>9283571.2800000012</v>
      </c>
    </row>
    <row r="972" spans="1:2">
      <c r="A972" s="113" t="s">
        <v>2186</v>
      </c>
      <c r="B972" s="117">
        <v>-156483.24</v>
      </c>
    </row>
    <row r="973" spans="1:2">
      <c r="A973" s="113" t="s">
        <v>2296</v>
      </c>
      <c r="B973" s="117">
        <v>-1</v>
      </c>
    </row>
    <row r="974" spans="1:2">
      <c r="A974" s="113" t="s">
        <v>2187</v>
      </c>
      <c r="B974" s="117">
        <v>-156484.24</v>
      </c>
    </row>
    <row r="975" spans="1:2">
      <c r="A975" s="113" t="s">
        <v>2188</v>
      </c>
      <c r="B975" s="117">
        <v>2821452.39</v>
      </c>
    </row>
    <row r="976" spans="1:2">
      <c r="A976" s="113" t="s">
        <v>2189</v>
      </c>
      <c r="B976" s="117">
        <v>2821452.39</v>
      </c>
    </row>
    <row r="977" spans="1:2">
      <c r="A977" s="113" t="s">
        <v>2192</v>
      </c>
      <c r="B977" s="117">
        <v>2664968.15</v>
      </c>
    </row>
    <row r="978" spans="1:2">
      <c r="A978" s="113" t="s">
        <v>2193</v>
      </c>
      <c r="B978" s="117">
        <v>11948539.43</v>
      </c>
    </row>
    <row r="979" spans="1:2">
      <c r="A979" s="113" t="s">
        <v>2194</v>
      </c>
      <c r="B979" s="117">
        <v>1715670.04</v>
      </c>
    </row>
    <row r="980" spans="1:2">
      <c r="A980" s="113" t="s">
        <v>2195</v>
      </c>
      <c r="B980" s="117">
        <v>67974.880000000005</v>
      </c>
    </row>
    <row r="981" spans="1:2">
      <c r="A981" s="113" t="s">
        <v>2196</v>
      </c>
      <c r="B981" s="117">
        <v>475494.34</v>
      </c>
    </row>
    <row r="982" spans="1:2">
      <c r="A982" s="113" t="s">
        <v>2197</v>
      </c>
      <c r="B982" s="117">
        <v>18839.099999999999</v>
      </c>
    </row>
    <row r="983" spans="1:2">
      <c r="A983" s="113" t="s">
        <v>2198</v>
      </c>
      <c r="B983" s="117">
        <v>2277978.36</v>
      </c>
    </row>
    <row r="984" spans="1:2">
      <c r="A984" s="113" t="s">
        <v>2199</v>
      </c>
      <c r="B984" s="117">
        <v>-525780.08000000007</v>
      </c>
    </row>
    <row r="985" spans="1:2">
      <c r="A985" s="113" t="s">
        <v>2200</v>
      </c>
      <c r="B985" s="117">
        <v>-0.4</v>
      </c>
    </row>
    <row r="986" spans="1:2">
      <c r="A986" s="113" t="s">
        <v>2201</v>
      </c>
      <c r="B986" s="117">
        <v>-145718.85</v>
      </c>
    </row>
    <row r="987" spans="1:2">
      <c r="A987" s="113" t="s">
        <v>2202</v>
      </c>
      <c r="B987" s="117">
        <v>-0.11</v>
      </c>
    </row>
    <row r="988" spans="1:2">
      <c r="A988" s="113" t="s">
        <v>2203</v>
      </c>
      <c r="B988" s="117">
        <v>-671499.44000000006</v>
      </c>
    </row>
    <row r="989" spans="1:2">
      <c r="A989" s="113" t="s">
        <v>2204</v>
      </c>
      <c r="B989" s="117">
        <v>1606478.92</v>
      </c>
    </row>
    <row r="990" spans="1:2">
      <c r="A990" s="113" t="s">
        <v>2205</v>
      </c>
      <c r="B990" s="117">
        <v>13796302.350000001</v>
      </c>
    </row>
    <row r="991" spans="1:2">
      <c r="A991" s="113" t="s">
        <v>2206</v>
      </c>
      <c r="B991" s="117">
        <v>61499066.710000001</v>
      </c>
    </row>
    <row r="992" spans="1:2">
      <c r="A992" s="113" t="s">
        <v>2207</v>
      </c>
      <c r="B992" s="117">
        <v>1242818805.5699999</v>
      </c>
    </row>
    <row r="993" spans="1:2">
      <c r="A993" s="113" t="s">
        <v>2208</v>
      </c>
      <c r="B993" s="117">
        <v>560301.4</v>
      </c>
    </row>
    <row r="994" spans="1:2">
      <c r="A994" s="113" t="s">
        <v>2209</v>
      </c>
      <c r="B994" s="117">
        <v>880228.02</v>
      </c>
    </row>
    <row r="995" spans="1:2">
      <c r="A995" s="113" t="s">
        <v>2210</v>
      </c>
      <c r="B995" s="117">
        <v>4395158.72</v>
      </c>
    </row>
    <row r="996" spans="1:2">
      <c r="A996" s="113" t="s">
        <v>2211</v>
      </c>
      <c r="B996" s="117">
        <v>5835688.1399999997</v>
      </c>
    </row>
    <row r="997" spans="1:2">
      <c r="A997" s="113" t="s">
        <v>2212</v>
      </c>
      <c r="B997" s="117">
        <v>839459.87</v>
      </c>
    </row>
    <row r="998" spans="1:2">
      <c r="A998" s="113" t="s">
        <v>2213</v>
      </c>
      <c r="B998" s="117">
        <v>839459.87</v>
      </c>
    </row>
    <row r="999" spans="1:2">
      <c r="A999" s="113" t="s">
        <v>2214</v>
      </c>
      <c r="B999" s="117">
        <v>6675148.0099999998</v>
      </c>
    </row>
    <row r="1000" spans="1:2">
      <c r="A1000" s="113" t="s">
        <v>2215</v>
      </c>
      <c r="B1000" s="117">
        <v>8738389.3200000003</v>
      </c>
    </row>
    <row r="1001" spans="1:2">
      <c r="A1001" s="113" t="s">
        <v>2216</v>
      </c>
      <c r="B1001" s="117">
        <v>8738389.3200000003</v>
      </c>
    </row>
    <row r="1002" spans="1:2">
      <c r="A1002" s="113" t="s">
        <v>2217</v>
      </c>
      <c r="B1002" s="117">
        <v>45.01</v>
      </c>
    </row>
    <row r="1003" spans="1:2">
      <c r="A1003" s="113" t="s">
        <v>2219</v>
      </c>
      <c r="B1003" s="117">
        <v>1476343.6300000001</v>
      </c>
    </row>
    <row r="1004" spans="1:2">
      <c r="A1004" s="113" t="s">
        <v>2220</v>
      </c>
      <c r="B1004" s="117">
        <v>1597749.2200000002</v>
      </c>
    </row>
    <row r="1005" spans="1:2">
      <c r="A1005" s="113" t="s">
        <v>2221</v>
      </c>
      <c r="B1005" s="117">
        <v>2573999.41</v>
      </c>
    </row>
    <row r="1006" spans="1:2">
      <c r="A1006" s="113" t="s">
        <v>2222</v>
      </c>
      <c r="B1006" s="117">
        <v>5648137.2700000005</v>
      </c>
    </row>
    <row r="1007" spans="1:2">
      <c r="A1007" s="113" t="s">
        <v>2223</v>
      </c>
      <c r="B1007" s="117">
        <v>14386526.59</v>
      </c>
    </row>
    <row r="1008" spans="1:2">
      <c r="A1008" s="113" t="s">
        <v>2224</v>
      </c>
      <c r="B1008" s="117">
        <v>-6640594.54</v>
      </c>
    </row>
    <row r="1009" spans="1:2">
      <c r="A1009" s="113" t="s">
        <v>2225</v>
      </c>
      <c r="B1009" s="117">
        <v>-6640594.54</v>
      </c>
    </row>
    <row r="1010" spans="1:2">
      <c r="A1010" s="113" t="s">
        <v>2226</v>
      </c>
      <c r="B1010" s="117">
        <v>7540867.3499999996</v>
      </c>
    </row>
    <row r="1011" spans="1:2">
      <c r="A1011" s="113" t="s">
        <v>2227</v>
      </c>
      <c r="B1011" s="117">
        <v>312252028.98000002</v>
      </c>
    </row>
    <row r="1012" spans="1:2">
      <c r="A1012" s="113" t="s">
        <v>2228</v>
      </c>
      <c r="B1012" s="117">
        <v>319792896.33000004</v>
      </c>
    </row>
    <row r="1013" spans="1:2">
      <c r="A1013" s="113" t="s">
        <v>2229</v>
      </c>
      <c r="B1013" s="117">
        <v>319792896.33000004</v>
      </c>
    </row>
    <row r="1014" spans="1:2">
      <c r="A1014" s="113" t="s">
        <v>2230</v>
      </c>
      <c r="B1014" s="117">
        <v>334213976.38999999</v>
      </c>
    </row>
    <row r="1015" spans="1:2">
      <c r="A1015" s="113" t="s">
        <v>2231</v>
      </c>
      <c r="B1015" s="117">
        <v>908604829.17999995</v>
      </c>
    </row>
    <row r="1016" spans="1:2">
      <c r="A1016" s="113" t="s">
        <v>2297</v>
      </c>
      <c r="B1016" s="117">
        <v>0</v>
      </c>
    </row>
    <row r="1017" spans="1:2">
      <c r="A1017" s="113" t="s">
        <v>2298</v>
      </c>
      <c r="B1017" s="117">
        <v>0</v>
      </c>
    </row>
    <row r="1018" spans="1:2">
      <c r="A1018" s="113" t="s">
        <v>2236</v>
      </c>
      <c r="B1018" s="117">
        <v>0</v>
      </c>
    </row>
    <row r="1019" spans="1:2">
      <c r="A1019" s="113" t="s">
        <v>2237</v>
      </c>
      <c r="B1019" s="117">
        <v>0</v>
      </c>
    </row>
    <row r="1020" spans="1:2">
      <c r="A1020" s="113" t="s">
        <v>2238</v>
      </c>
      <c r="B1020" s="117">
        <v>0</v>
      </c>
    </row>
    <row r="1021" spans="1:2">
      <c r="A1021" s="112" t="s">
        <v>2239</v>
      </c>
      <c r="B1021" s="119">
        <v>908604829.17999995</v>
      </c>
    </row>
    <row r="1023" spans="1:2">
      <c r="B1023" s="139"/>
    </row>
  </sheetData>
  <autoFilter ref="A10:B1021" xr:uid="{2A79963B-CD1D-42EA-A0D3-B5BCA93A85A1}"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23AE0-BA77-4AF0-A06E-19426D7F9740}">
  <sheetPr codeName="Sheet4"/>
  <dimension ref="A1:F943"/>
  <sheetViews>
    <sheetView tabSelected="1" workbookViewId="0">
      <selection activeCell="F24" sqref="F24"/>
    </sheetView>
  </sheetViews>
  <sheetFormatPr defaultColWidth="9.33203125" defaultRowHeight="14.4"/>
  <cols>
    <col min="1" max="1" width="44.44140625" style="92" customWidth="1"/>
    <col min="2" max="2" width="44.44140625" style="92" hidden="1" customWidth="1"/>
    <col min="3" max="3" width="18.33203125" style="92" hidden="1" customWidth="1"/>
    <col min="4" max="4" width="15.109375" style="92" hidden="1" customWidth="1"/>
    <col min="5" max="5" width="18.33203125" style="92" bestFit="1" customWidth="1"/>
    <col min="6" max="6" width="18.77734375" style="92" customWidth="1"/>
    <col min="7" max="16384" width="9.33203125" style="92"/>
  </cols>
  <sheetData>
    <row r="1" spans="1:6">
      <c r="A1" s="92" t="s">
        <v>2299</v>
      </c>
    </row>
    <row r="2" spans="1:6">
      <c r="A2" s="166"/>
      <c r="B2" s="166"/>
      <c r="C2" s="166"/>
      <c r="D2" s="166"/>
      <c r="E2" s="166"/>
      <c r="F2" s="91"/>
    </row>
    <row r="3" spans="1:6">
      <c r="A3" s="166"/>
      <c r="B3" s="166"/>
      <c r="C3" s="166"/>
      <c r="D3" s="166"/>
      <c r="E3" s="166"/>
      <c r="F3" s="91"/>
    </row>
    <row r="4" spans="1:6">
      <c r="A4" s="166"/>
      <c r="B4" s="166"/>
      <c r="C4" s="166"/>
      <c r="D4" s="166"/>
      <c r="E4" s="166"/>
      <c r="F4" s="91"/>
    </row>
    <row r="5" spans="1:6">
      <c r="A5" s="166"/>
      <c r="B5" s="166"/>
      <c r="C5" s="166"/>
      <c r="D5" s="166"/>
      <c r="E5" s="166"/>
      <c r="F5" s="91"/>
    </row>
    <row r="6" spans="1:6">
      <c r="A6" s="166"/>
      <c r="B6" s="166"/>
      <c r="C6" s="166"/>
      <c r="D6" s="166"/>
      <c r="E6" s="166"/>
      <c r="F6" s="91"/>
    </row>
    <row r="7" spans="1:6">
      <c r="A7" s="165"/>
      <c r="B7" s="165"/>
      <c r="C7" s="165"/>
      <c r="D7" s="165"/>
      <c r="E7" s="165"/>
      <c r="F7" s="91"/>
    </row>
    <row r="8" spans="1:6">
      <c r="A8" s="165"/>
      <c r="B8" s="165"/>
      <c r="C8" s="165"/>
      <c r="D8" s="165"/>
      <c r="E8" s="165"/>
      <c r="F8" s="91"/>
    </row>
    <row r="9" spans="1:6">
      <c r="A9" s="167" t="s">
        <v>2300</v>
      </c>
      <c r="B9" s="167"/>
      <c r="C9" s="167"/>
      <c r="D9" s="167"/>
      <c r="E9" s="167"/>
      <c r="F9" s="91"/>
    </row>
    <row r="10" spans="1:6" ht="13.5" customHeight="1">
      <c r="A10" s="93"/>
      <c r="B10" s="93"/>
      <c r="C10" s="94" t="s">
        <v>2301</v>
      </c>
      <c r="D10" s="168" t="s">
        <v>2302</v>
      </c>
      <c r="E10" s="94" t="s">
        <v>2303</v>
      </c>
      <c r="F10" s="91"/>
    </row>
    <row r="11" spans="1:6" ht="13.5" customHeight="1">
      <c r="A11" s="93"/>
      <c r="B11" s="93"/>
      <c r="C11" s="94" t="s">
        <v>2304</v>
      </c>
      <c r="D11" s="168"/>
      <c r="E11" s="94" t="s">
        <v>2304</v>
      </c>
      <c r="F11" s="91"/>
    </row>
    <row r="12" spans="1:6" ht="13.5" customHeight="1" thickBot="1">
      <c r="A12" s="95"/>
      <c r="B12" s="95"/>
      <c r="C12" s="96" t="s">
        <v>1195</v>
      </c>
      <c r="D12" s="97"/>
      <c r="E12" s="96" t="s">
        <v>1195</v>
      </c>
      <c r="F12" s="91"/>
    </row>
    <row r="13" spans="1:6" ht="13.5" customHeight="1">
      <c r="A13" s="98" t="s">
        <v>1199</v>
      </c>
      <c r="B13" s="98"/>
      <c r="C13" s="99"/>
      <c r="D13" s="99"/>
      <c r="E13" s="99"/>
      <c r="F13" s="91"/>
    </row>
    <row r="14" spans="1:6" ht="13.5" customHeight="1">
      <c r="A14" s="100" t="s">
        <v>2305</v>
      </c>
      <c r="B14" s="100"/>
      <c r="C14" s="99">
        <v>18529144788</v>
      </c>
      <c r="D14" s="99">
        <v>48583689</v>
      </c>
      <c r="E14" s="99">
        <v>18577728477</v>
      </c>
      <c r="F14" s="91"/>
    </row>
    <row r="15" spans="1:6" ht="13.5" customHeight="1">
      <c r="A15" s="100" t="s">
        <v>2306</v>
      </c>
      <c r="B15" s="100"/>
      <c r="C15" s="99">
        <v>25330286</v>
      </c>
      <c r="D15" s="99">
        <v>0</v>
      </c>
      <c r="E15" s="99">
        <v>25330286</v>
      </c>
      <c r="F15" s="91"/>
    </row>
    <row r="16" spans="1:6" ht="13.5" customHeight="1">
      <c r="A16" s="100" t="s">
        <v>2307</v>
      </c>
      <c r="B16" s="100"/>
      <c r="C16" s="101" t="s">
        <v>2308</v>
      </c>
      <c r="D16" s="99">
        <v>0</v>
      </c>
      <c r="E16" s="101" t="s">
        <v>2308</v>
      </c>
      <c r="F16" s="91"/>
    </row>
    <row r="17" spans="1:6" ht="13.5" customHeight="1">
      <c r="A17" s="100" t="s">
        <v>2309</v>
      </c>
      <c r="B17" s="100"/>
      <c r="C17" s="99">
        <v>29981973</v>
      </c>
      <c r="D17" s="99">
        <v>0</v>
      </c>
      <c r="E17" s="99">
        <v>29981973</v>
      </c>
      <c r="F17" s="91"/>
    </row>
    <row r="18" spans="1:6" ht="13.5" customHeight="1">
      <c r="A18" s="100" t="s">
        <v>2310</v>
      </c>
      <c r="B18" s="100"/>
      <c r="C18" s="99">
        <v>18581967455</v>
      </c>
      <c r="D18" s="99">
        <v>48583689</v>
      </c>
      <c r="E18" s="99">
        <v>18630551144</v>
      </c>
      <c r="F18" s="91"/>
    </row>
    <row r="19" spans="1:6" ht="13.5" customHeight="1">
      <c r="A19" s="100" t="s">
        <v>2311</v>
      </c>
      <c r="B19" s="100"/>
      <c r="C19" s="99">
        <v>20325435</v>
      </c>
      <c r="D19" s="99">
        <v>0</v>
      </c>
      <c r="E19" s="99">
        <v>20325435</v>
      </c>
      <c r="F19" s="91"/>
    </row>
    <row r="20" spans="1:6" ht="13.5" customHeight="1">
      <c r="A20" s="100" t="s">
        <v>2312</v>
      </c>
      <c r="B20" s="100"/>
      <c r="C20" s="99">
        <v>20325435</v>
      </c>
      <c r="D20" s="99">
        <v>0</v>
      </c>
      <c r="E20" s="99">
        <v>20325435</v>
      </c>
      <c r="F20" s="91"/>
    </row>
    <row r="21" spans="1:6" ht="13.5" customHeight="1">
      <c r="A21" s="100" t="s">
        <v>2313</v>
      </c>
      <c r="B21" s="100"/>
      <c r="C21" s="99">
        <v>2531240</v>
      </c>
      <c r="D21" s="99">
        <v>0</v>
      </c>
      <c r="E21" s="99">
        <v>2531240</v>
      </c>
      <c r="F21" s="91"/>
    </row>
    <row r="22" spans="1:6" ht="13.5" customHeight="1">
      <c r="A22" s="100" t="s">
        <v>2314</v>
      </c>
      <c r="B22" s="100"/>
      <c r="C22" s="99">
        <v>2531240</v>
      </c>
      <c r="D22" s="99">
        <v>0</v>
      </c>
      <c r="E22" s="99">
        <v>2531240</v>
      </c>
      <c r="F22" s="91"/>
    </row>
    <row r="23" spans="1:6" ht="13.5" customHeight="1">
      <c r="A23" s="100" t="s">
        <v>2315</v>
      </c>
      <c r="B23" s="100"/>
      <c r="C23" s="99">
        <v>235782330</v>
      </c>
      <c r="D23" s="99">
        <v>0</v>
      </c>
      <c r="E23" s="99">
        <v>235782330</v>
      </c>
      <c r="F23" s="91"/>
    </row>
    <row r="24" spans="1:6" ht="13.5" customHeight="1">
      <c r="A24" s="100" t="s">
        <v>2316</v>
      </c>
      <c r="B24" s="100"/>
      <c r="C24" s="99">
        <v>422921526</v>
      </c>
      <c r="D24" s="99">
        <v>0</v>
      </c>
      <c r="E24" s="99">
        <v>422921526</v>
      </c>
      <c r="F24" s="91"/>
    </row>
    <row r="25" spans="1:6" ht="13.5" customHeight="1">
      <c r="A25" s="100" t="s">
        <v>2317</v>
      </c>
      <c r="B25" s="100"/>
      <c r="C25" s="101" t="s">
        <v>2318</v>
      </c>
      <c r="D25" s="101" t="s">
        <v>2319</v>
      </c>
      <c r="E25" s="101" t="s">
        <v>2320</v>
      </c>
      <c r="F25" s="91"/>
    </row>
    <row r="26" spans="1:6" ht="13.5" customHeight="1">
      <c r="A26" s="100" t="s">
        <v>2321</v>
      </c>
      <c r="B26" s="100"/>
      <c r="C26" s="101" t="s">
        <v>2322</v>
      </c>
      <c r="D26" s="101" t="s">
        <v>2323</v>
      </c>
      <c r="E26" s="101" t="s">
        <v>2324</v>
      </c>
      <c r="F26" s="91"/>
    </row>
    <row r="27" spans="1:6" ht="13.5" customHeight="1">
      <c r="A27" s="100" t="s">
        <v>2325</v>
      </c>
      <c r="B27" s="100"/>
      <c r="C27" s="99">
        <v>409057616</v>
      </c>
      <c r="D27" s="101" t="s">
        <v>2326</v>
      </c>
      <c r="E27" s="99">
        <v>404021328</v>
      </c>
      <c r="F27" s="91"/>
    </row>
    <row r="28" spans="1:6" ht="13.5" customHeight="1">
      <c r="A28" s="100" t="s">
        <v>2327</v>
      </c>
      <c r="B28" s="100"/>
      <c r="C28" s="101" t="s">
        <v>2328</v>
      </c>
      <c r="D28" s="99">
        <v>0</v>
      </c>
      <c r="E28" s="101" t="s">
        <v>2328</v>
      </c>
      <c r="F28" s="91"/>
    </row>
    <row r="29" spans="1:6" ht="13.5" customHeight="1">
      <c r="A29" s="100" t="s">
        <v>2329</v>
      </c>
      <c r="B29" s="100"/>
      <c r="C29" s="99">
        <v>135262133</v>
      </c>
      <c r="D29" s="99">
        <v>1866300</v>
      </c>
      <c r="E29" s="99">
        <v>137128433</v>
      </c>
      <c r="F29" s="91"/>
    </row>
    <row r="30" spans="1:6" ht="13.5" customHeight="1">
      <c r="A30" s="100" t="s">
        <v>2330</v>
      </c>
      <c r="B30" s="100"/>
      <c r="C30" s="99">
        <v>135262057</v>
      </c>
      <c r="D30" s="99">
        <v>1866300</v>
      </c>
      <c r="E30" s="99">
        <v>137128357</v>
      </c>
      <c r="F30" s="91"/>
    </row>
    <row r="31" spans="1:6" ht="13.5" customHeight="1">
      <c r="A31" s="100" t="s">
        <v>2331</v>
      </c>
      <c r="B31" s="100"/>
      <c r="C31" s="99">
        <v>3577861617</v>
      </c>
      <c r="D31" s="99">
        <v>34701184</v>
      </c>
      <c r="E31" s="99">
        <v>3612562802</v>
      </c>
      <c r="F31" s="91"/>
    </row>
    <row r="32" spans="1:6" ht="13.5" customHeight="1">
      <c r="A32" s="100" t="s">
        <v>2332</v>
      </c>
      <c r="B32" s="100"/>
      <c r="C32" s="101" t="s">
        <v>2333</v>
      </c>
      <c r="D32" s="99">
        <v>87</v>
      </c>
      <c r="E32" s="99">
        <v>0</v>
      </c>
      <c r="F32" s="91"/>
    </row>
    <row r="33" spans="1:6" ht="13.5" customHeight="1">
      <c r="A33" s="100" t="s">
        <v>2334</v>
      </c>
      <c r="B33" s="100"/>
      <c r="C33" s="99">
        <v>3577861530</v>
      </c>
      <c r="D33" s="99">
        <v>34701271</v>
      </c>
      <c r="E33" s="99">
        <v>3612562802</v>
      </c>
      <c r="F33" s="91"/>
    </row>
    <row r="34" spans="1:6" ht="13.5" customHeight="1">
      <c r="A34" s="100" t="s">
        <v>2335</v>
      </c>
      <c r="B34" s="100"/>
      <c r="C34" s="99">
        <v>4145037878</v>
      </c>
      <c r="D34" s="99">
        <v>31531284</v>
      </c>
      <c r="E34" s="99">
        <v>4176569163</v>
      </c>
      <c r="F34" s="91"/>
    </row>
    <row r="35" spans="1:6" ht="13.5" customHeight="1">
      <c r="A35" s="100" t="s">
        <v>2336</v>
      </c>
      <c r="B35" s="100"/>
      <c r="C35" s="99">
        <v>22727005333</v>
      </c>
      <c r="D35" s="99">
        <v>80114973</v>
      </c>
      <c r="E35" s="99">
        <v>22807120307</v>
      </c>
      <c r="F35" s="91"/>
    </row>
    <row r="36" spans="1:6" ht="13.5" customHeight="1">
      <c r="A36" s="100" t="s">
        <v>2337</v>
      </c>
      <c r="B36" s="100"/>
      <c r="C36" s="99">
        <v>1257202491</v>
      </c>
      <c r="D36" s="99">
        <v>37809273</v>
      </c>
      <c r="E36" s="99">
        <v>1295011764</v>
      </c>
      <c r="F36" s="91"/>
    </row>
    <row r="37" spans="1:6" ht="13.5" customHeight="1">
      <c r="A37" s="100" t="s">
        <v>2338</v>
      </c>
      <c r="B37" s="100"/>
      <c r="C37" s="99">
        <v>41710963</v>
      </c>
      <c r="D37" s="99">
        <v>5947403</v>
      </c>
      <c r="E37" s="99">
        <v>47658366</v>
      </c>
      <c r="F37" s="91"/>
    </row>
    <row r="38" spans="1:6" ht="13.5" customHeight="1">
      <c r="A38" s="100" t="s">
        <v>2339</v>
      </c>
      <c r="B38" s="100"/>
      <c r="C38" s="99">
        <v>1298913454</v>
      </c>
      <c r="D38" s="99">
        <v>43756676</v>
      </c>
      <c r="E38" s="99">
        <v>1342670129</v>
      </c>
      <c r="F38" s="91"/>
    </row>
    <row r="39" spans="1:6" ht="13.5" customHeight="1">
      <c r="A39" s="100" t="s">
        <v>2340</v>
      </c>
      <c r="B39" s="100"/>
      <c r="C39" s="99">
        <v>24025918787</v>
      </c>
      <c r="D39" s="99">
        <v>123871649</v>
      </c>
      <c r="E39" s="99">
        <v>24149790436</v>
      </c>
      <c r="F39" s="91"/>
    </row>
    <row r="40" spans="1:6" ht="13.5" customHeight="1">
      <c r="A40" s="100" t="s">
        <v>2341</v>
      </c>
      <c r="B40" s="100"/>
      <c r="C40" s="101" t="s">
        <v>2342</v>
      </c>
      <c r="D40" s="99">
        <v>102439390</v>
      </c>
      <c r="E40" s="101" t="s">
        <v>2343</v>
      </c>
      <c r="F40" s="91"/>
    </row>
    <row r="41" spans="1:6" ht="13.5" customHeight="1">
      <c r="A41" s="100" t="s">
        <v>2344</v>
      </c>
      <c r="B41" s="100"/>
      <c r="C41" s="101" t="s">
        <v>2345</v>
      </c>
      <c r="D41" s="101" t="s">
        <v>2346</v>
      </c>
      <c r="E41" s="101" t="s">
        <v>2347</v>
      </c>
      <c r="F41" s="91"/>
    </row>
    <row r="42" spans="1:6" ht="13.5" customHeight="1">
      <c r="A42" s="100" t="s">
        <v>2348</v>
      </c>
      <c r="B42" s="100"/>
      <c r="C42" s="101" t="s">
        <v>2349</v>
      </c>
      <c r="D42" s="99">
        <v>102366028</v>
      </c>
      <c r="E42" s="101" t="s">
        <v>2350</v>
      </c>
      <c r="F42" s="91"/>
    </row>
    <row r="43" spans="1:6" ht="13.5" customHeight="1">
      <c r="A43" s="100" t="s">
        <v>2351</v>
      </c>
      <c r="B43" s="100"/>
      <c r="C43" s="101" t="s">
        <v>2352</v>
      </c>
      <c r="D43" s="101" t="s">
        <v>2353</v>
      </c>
      <c r="E43" s="101" t="s">
        <v>2354</v>
      </c>
      <c r="F43" s="91"/>
    </row>
    <row r="44" spans="1:6" ht="13.5" customHeight="1">
      <c r="A44" s="100" t="s">
        <v>2355</v>
      </c>
      <c r="B44" s="100"/>
      <c r="C44" s="101" t="s">
        <v>2356</v>
      </c>
      <c r="D44" s="99">
        <v>5</v>
      </c>
      <c r="E44" s="99">
        <v>0</v>
      </c>
      <c r="F44" s="91"/>
    </row>
    <row r="45" spans="1:6" ht="13.5" customHeight="1">
      <c r="A45" s="100" t="s">
        <v>2357</v>
      </c>
      <c r="B45" s="100"/>
      <c r="C45" s="101" t="s">
        <v>2358</v>
      </c>
      <c r="D45" s="101" t="s">
        <v>2359</v>
      </c>
      <c r="E45" s="101" t="s">
        <v>2354</v>
      </c>
      <c r="F45" s="91"/>
    </row>
    <row r="46" spans="1:6" ht="13.5" customHeight="1">
      <c r="A46" s="100" t="s">
        <v>2360</v>
      </c>
      <c r="B46" s="100"/>
      <c r="C46" s="101" t="s">
        <v>2361</v>
      </c>
      <c r="D46" s="101" t="s">
        <v>2362</v>
      </c>
      <c r="E46" s="101" t="s">
        <v>2363</v>
      </c>
      <c r="F46" s="91"/>
    </row>
    <row r="47" spans="1:6" ht="13.5" customHeight="1">
      <c r="A47" s="100" t="s">
        <v>2364</v>
      </c>
      <c r="B47" s="100"/>
      <c r="C47" s="101" t="s">
        <v>2365</v>
      </c>
      <c r="D47" s="99">
        <v>2365408</v>
      </c>
      <c r="E47" s="101" t="s">
        <v>2366</v>
      </c>
      <c r="F47" s="91"/>
    </row>
    <row r="48" spans="1:6" ht="13.5" customHeight="1">
      <c r="A48" s="100" t="s">
        <v>2367</v>
      </c>
      <c r="B48" s="100"/>
      <c r="C48" s="99">
        <v>472655202</v>
      </c>
      <c r="D48" s="101" t="s">
        <v>2368</v>
      </c>
      <c r="E48" s="99">
        <v>463987405</v>
      </c>
      <c r="F48" s="91"/>
    </row>
    <row r="49" spans="1:6" ht="13.5" customHeight="1">
      <c r="A49" s="100" t="s">
        <v>2369</v>
      </c>
      <c r="B49" s="100"/>
      <c r="C49" s="101" t="s">
        <v>2370</v>
      </c>
      <c r="D49" s="101" t="s">
        <v>2371</v>
      </c>
      <c r="E49" s="101" t="s">
        <v>2372</v>
      </c>
      <c r="F49" s="91"/>
    </row>
    <row r="50" spans="1:6" ht="13.5" customHeight="1">
      <c r="A50" s="100" t="s">
        <v>2373</v>
      </c>
      <c r="B50" s="100"/>
      <c r="C50" s="101" t="s">
        <v>2374</v>
      </c>
      <c r="D50" s="101" t="s">
        <v>2375</v>
      </c>
      <c r="E50" s="101" t="s">
        <v>2376</v>
      </c>
      <c r="F50" s="91"/>
    </row>
    <row r="51" spans="1:6" ht="13.5" customHeight="1">
      <c r="A51" s="100" t="s">
        <v>2377</v>
      </c>
      <c r="B51" s="100"/>
      <c r="C51" s="99">
        <v>540902</v>
      </c>
      <c r="D51" s="99">
        <v>3883</v>
      </c>
      <c r="E51" s="99">
        <v>544785</v>
      </c>
      <c r="F51" s="91"/>
    </row>
    <row r="52" spans="1:6" ht="13.5" customHeight="1">
      <c r="A52" s="100" t="s">
        <v>2378</v>
      </c>
      <c r="B52" s="100"/>
      <c r="C52" s="99">
        <v>1682762</v>
      </c>
      <c r="D52" s="99">
        <v>0</v>
      </c>
      <c r="E52" s="99">
        <v>1682762</v>
      </c>
      <c r="F52" s="91"/>
    </row>
    <row r="53" spans="1:6" ht="13.5" customHeight="1">
      <c r="A53" s="100" t="s">
        <v>2379</v>
      </c>
      <c r="B53" s="100"/>
      <c r="C53" s="99">
        <v>26498024</v>
      </c>
      <c r="D53" s="99">
        <v>0</v>
      </c>
      <c r="E53" s="99">
        <v>26498024</v>
      </c>
      <c r="F53" s="91"/>
    </row>
    <row r="54" spans="1:6" ht="13.5" customHeight="1">
      <c r="A54" s="100" t="s">
        <v>2380</v>
      </c>
      <c r="B54" s="100"/>
      <c r="C54" s="99">
        <v>23354011</v>
      </c>
      <c r="D54" s="99">
        <v>0</v>
      </c>
      <c r="E54" s="99">
        <v>23354011</v>
      </c>
      <c r="F54" s="91"/>
    </row>
    <row r="55" spans="1:6" ht="13.5" customHeight="1">
      <c r="A55" s="100" t="s">
        <v>2381</v>
      </c>
      <c r="B55" s="100"/>
      <c r="C55" s="99">
        <v>406957</v>
      </c>
      <c r="D55" s="99">
        <v>0</v>
      </c>
      <c r="E55" s="99">
        <v>406957</v>
      </c>
      <c r="F55" s="91"/>
    </row>
    <row r="56" spans="1:6" ht="13.5" customHeight="1">
      <c r="A56" s="100" t="s">
        <v>2382</v>
      </c>
      <c r="B56" s="100"/>
      <c r="C56" s="99">
        <v>162528582</v>
      </c>
      <c r="D56" s="99">
        <v>396219</v>
      </c>
      <c r="E56" s="99">
        <v>162924801</v>
      </c>
      <c r="F56" s="91"/>
    </row>
    <row r="57" spans="1:6" ht="13.5" customHeight="1">
      <c r="A57" s="100" t="s">
        <v>2383</v>
      </c>
      <c r="B57" s="100"/>
      <c r="C57" s="101" t="s">
        <v>2384</v>
      </c>
      <c r="D57" s="101" t="s">
        <v>2385</v>
      </c>
      <c r="E57" s="101" t="s">
        <v>2386</v>
      </c>
      <c r="F57" s="91"/>
    </row>
    <row r="58" spans="1:6" ht="13.5" customHeight="1">
      <c r="A58" s="100" t="s">
        <v>2387</v>
      </c>
      <c r="B58" s="100"/>
      <c r="C58" s="101" t="s">
        <v>2388</v>
      </c>
      <c r="D58" s="99">
        <v>14862356</v>
      </c>
      <c r="E58" s="101" t="s">
        <v>2389</v>
      </c>
      <c r="F58" s="91"/>
    </row>
    <row r="59" spans="1:6" ht="13.5" customHeight="1">
      <c r="A59" s="100" t="s">
        <v>2390</v>
      </c>
      <c r="B59" s="100"/>
      <c r="C59" s="101" t="s">
        <v>2391</v>
      </c>
      <c r="D59" s="99">
        <v>114424391</v>
      </c>
      <c r="E59" s="101" t="s">
        <v>2392</v>
      </c>
      <c r="F59" s="91"/>
    </row>
    <row r="60" spans="1:6" ht="13.5" customHeight="1" thickBot="1">
      <c r="A60" s="100" t="s">
        <v>2393</v>
      </c>
      <c r="B60" s="100"/>
      <c r="C60" s="99">
        <v>18050825431</v>
      </c>
      <c r="D60" s="99">
        <v>238296040</v>
      </c>
      <c r="E60" s="99">
        <v>18289121471</v>
      </c>
      <c r="F60" s="91"/>
    </row>
    <row r="61" spans="1:6" ht="13.5" customHeight="1" thickBot="1">
      <c r="A61" s="102" t="s">
        <v>2394</v>
      </c>
      <c r="B61" s="102"/>
      <c r="C61" s="103">
        <v>18050825431</v>
      </c>
      <c r="D61" s="103">
        <v>238296040</v>
      </c>
      <c r="E61" s="103">
        <v>18289121471</v>
      </c>
      <c r="F61" s="91"/>
    </row>
    <row r="62" spans="1:6" ht="13.5" customHeight="1">
      <c r="A62" s="100" t="s">
        <v>2395</v>
      </c>
      <c r="B62" s="100"/>
      <c r="C62" s="99">
        <v>207852</v>
      </c>
      <c r="D62" s="99">
        <v>0</v>
      </c>
      <c r="E62" s="99">
        <v>207852</v>
      </c>
      <c r="F62" s="91"/>
    </row>
    <row r="63" spans="1:6" ht="13.5" customHeight="1">
      <c r="A63" s="100" t="s">
        <v>2396</v>
      </c>
      <c r="B63" s="100"/>
      <c r="C63" s="99">
        <v>278987</v>
      </c>
      <c r="D63" s="99">
        <v>0</v>
      </c>
      <c r="E63" s="99">
        <v>278987</v>
      </c>
      <c r="F63" s="91"/>
    </row>
    <row r="64" spans="1:6" ht="13.5" customHeight="1">
      <c r="A64" s="100" t="s">
        <v>2397</v>
      </c>
      <c r="B64" s="100"/>
      <c r="C64" s="99">
        <v>22280966</v>
      </c>
      <c r="D64" s="99">
        <v>0</v>
      </c>
      <c r="E64" s="99">
        <v>22280966</v>
      </c>
      <c r="F64" s="91"/>
    </row>
    <row r="65" spans="1:6" ht="13.5" customHeight="1">
      <c r="A65" s="100" t="s">
        <v>2398</v>
      </c>
      <c r="B65" s="100"/>
      <c r="C65" s="99">
        <v>22767805</v>
      </c>
      <c r="D65" s="99">
        <v>0</v>
      </c>
      <c r="E65" s="99">
        <v>22767805</v>
      </c>
      <c r="F65" s="91"/>
    </row>
    <row r="66" spans="1:6" ht="13.5" customHeight="1">
      <c r="A66" s="100" t="s">
        <v>2399</v>
      </c>
      <c r="B66" s="100"/>
      <c r="C66" s="101" t="s">
        <v>2400</v>
      </c>
      <c r="D66" s="101" t="s">
        <v>2401</v>
      </c>
      <c r="E66" s="101" t="s">
        <v>2402</v>
      </c>
      <c r="F66" s="91"/>
    </row>
    <row r="67" spans="1:6" ht="13.5" customHeight="1">
      <c r="A67" s="100" t="s">
        <v>2403</v>
      </c>
      <c r="B67" s="100"/>
      <c r="C67" s="101" t="s">
        <v>2400</v>
      </c>
      <c r="D67" s="101" t="s">
        <v>2401</v>
      </c>
      <c r="E67" s="101" t="s">
        <v>2402</v>
      </c>
      <c r="F67" s="91"/>
    </row>
    <row r="68" spans="1:6" ht="13.5" customHeight="1">
      <c r="A68" s="100" t="s">
        <v>2404</v>
      </c>
      <c r="B68" s="100"/>
      <c r="C68" s="99">
        <v>12857157</v>
      </c>
      <c r="D68" s="101" t="s">
        <v>2401</v>
      </c>
      <c r="E68" s="99">
        <v>12813636</v>
      </c>
      <c r="F68" s="91"/>
    </row>
    <row r="69" spans="1:6" ht="13.5" customHeight="1">
      <c r="A69" s="100" t="s">
        <v>2405</v>
      </c>
      <c r="B69" s="100"/>
      <c r="C69" s="99">
        <v>6865160</v>
      </c>
      <c r="D69" s="99">
        <v>0</v>
      </c>
      <c r="E69" s="99">
        <v>6865160</v>
      </c>
      <c r="F69" s="91"/>
    </row>
    <row r="70" spans="1:6" ht="13.5" customHeight="1">
      <c r="A70" s="100" t="s">
        <v>2406</v>
      </c>
      <c r="B70" s="100"/>
      <c r="C70" s="101" t="s">
        <v>2407</v>
      </c>
      <c r="D70" s="99">
        <v>543491</v>
      </c>
      <c r="E70" s="101" t="s">
        <v>2408</v>
      </c>
      <c r="F70" s="91"/>
    </row>
    <row r="71" spans="1:6" ht="13.5" customHeight="1">
      <c r="A71" s="100" t="s">
        <v>2409</v>
      </c>
      <c r="B71" s="100"/>
      <c r="C71" s="99">
        <v>6154074</v>
      </c>
      <c r="D71" s="99">
        <v>543491</v>
      </c>
      <c r="E71" s="99">
        <v>6697564</v>
      </c>
      <c r="F71" s="91"/>
    </row>
    <row r="72" spans="1:6" ht="13.5" customHeight="1">
      <c r="A72" s="100" t="s">
        <v>2410</v>
      </c>
      <c r="B72" s="100"/>
      <c r="C72" s="99">
        <v>764923</v>
      </c>
      <c r="D72" s="99">
        <v>0</v>
      </c>
      <c r="E72" s="99">
        <v>764923</v>
      </c>
      <c r="F72" s="91"/>
    </row>
    <row r="73" spans="1:6" ht="13.5" customHeight="1">
      <c r="A73" s="100" t="s">
        <v>2411</v>
      </c>
      <c r="B73" s="100"/>
      <c r="C73" s="99">
        <v>764923</v>
      </c>
      <c r="D73" s="99">
        <v>0</v>
      </c>
      <c r="E73" s="99">
        <v>764923</v>
      </c>
      <c r="F73" s="91"/>
    </row>
    <row r="74" spans="1:6" ht="13.5" customHeight="1">
      <c r="A74" s="100" t="s">
        <v>2412</v>
      </c>
      <c r="B74" s="100"/>
      <c r="C74" s="99">
        <v>54163624</v>
      </c>
      <c r="D74" s="101" t="s">
        <v>2413</v>
      </c>
      <c r="E74" s="99">
        <v>53225011</v>
      </c>
      <c r="F74" s="91"/>
    </row>
    <row r="75" spans="1:6" ht="13.5" customHeight="1">
      <c r="A75" s="100" t="s">
        <v>2414</v>
      </c>
      <c r="B75" s="100"/>
      <c r="C75" s="99">
        <v>98716654</v>
      </c>
      <c r="D75" s="99">
        <v>2684889</v>
      </c>
      <c r="E75" s="99">
        <v>101401544</v>
      </c>
      <c r="F75" s="91"/>
    </row>
    <row r="76" spans="1:6" ht="13.5" customHeight="1">
      <c r="A76" s="100" t="s">
        <v>2415</v>
      </c>
      <c r="B76" s="100"/>
      <c r="C76" s="99">
        <v>22447017</v>
      </c>
      <c r="D76" s="101" t="s">
        <v>2416</v>
      </c>
      <c r="E76" s="99">
        <v>22419083</v>
      </c>
      <c r="F76" s="91"/>
    </row>
    <row r="77" spans="1:6" ht="13.5" customHeight="1">
      <c r="A77" s="100" t="s">
        <v>2417</v>
      </c>
      <c r="B77" s="100"/>
      <c r="C77" s="99">
        <v>96635</v>
      </c>
      <c r="D77" s="99">
        <v>38659</v>
      </c>
      <c r="E77" s="99">
        <v>135294</v>
      </c>
      <c r="F77" s="91"/>
    </row>
    <row r="78" spans="1:6" ht="13.5" customHeight="1">
      <c r="A78" s="100" t="s">
        <v>2418</v>
      </c>
      <c r="B78" s="100"/>
      <c r="C78" s="99">
        <v>57344116</v>
      </c>
      <c r="D78" s="99">
        <v>387395</v>
      </c>
      <c r="E78" s="99">
        <v>57731511</v>
      </c>
      <c r="F78" s="91"/>
    </row>
    <row r="79" spans="1:6" ht="13.5" customHeight="1">
      <c r="A79" s="100" t="s">
        <v>2419</v>
      </c>
      <c r="B79" s="100"/>
      <c r="C79" s="99">
        <v>384861479</v>
      </c>
      <c r="D79" s="101" t="s">
        <v>2420</v>
      </c>
      <c r="E79" s="99">
        <v>377038858</v>
      </c>
      <c r="F79" s="91"/>
    </row>
    <row r="80" spans="1:6" ht="13.5" customHeight="1">
      <c r="A80" s="100" t="s">
        <v>2421</v>
      </c>
      <c r="B80" s="100"/>
      <c r="C80" s="101" t="s">
        <v>2422</v>
      </c>
      <c r="D80" s="101" t="s">
        <v>2423</v>
      </c>
      <c r="E80" s="101" t="s">
        <v>2424</v>
      </c>
      <c r="F80" s="91"/>
    </row>
    <row r="81" spans="1:6" ht="13.5" customHeight="1">
      <c r="A81" s="100" t="s">
        <v>2425</v>
      </c>
      <c r="B81" s="100"/>
      <c r="C81" s="99">
        <v>612600153</v>
      </c>
      <c r="D81" s="101" t="s">
        <v>2426</v>
      </c>
      <c r="E81" s="99">
        <v>606058146</v>
      </c>
      <c r="F81" s="91"/>
    </row>
    <row r="82" spans="1:6" ht="13.5" customHeight="1">
      <c r="A82" s="100" t="s">
        <v>2427</v>
      </c>
      <c r="B82" s="100"/>
      <c r="C82" s="99">
        <v>26906465</v>
      </c>
      <c r="D82" s="99">
        <v>33438</v>
      </c>
      <c r="E82" s="99">
        <v>26939902</v>
      </c>
      <c r="F82" s="91"/>
    </row>
    <row r="83" spans="1:6" ht="13.5" customHeight="1">
      <c r="A83" s="100" t="s">
        <v>2428</v>
      </c>
      <c r="B83" s="100"/>
      <c r="C83" s="99">
        <v>184723125</v>
      </c>
      <c r="D83" s="99">
        <v>33653085</v>
      </c>
      <c r="E83" s="99">
        <v>218376210</v>
      </c>
      <c r="F83" s="91"/>
    </row>
    <row r="84" spans="1:6" ht="13.5" customHeight="1">
      <c r="A84" s="100" t="s">
        <v>2429</v>
      </c>
      <c r="B84" s="100"/>
      <c r="C84" s="99">
        <v>211629590</v>
      </c>
      <c r="D84" s="99">
        <v>33686523</v>
      </c>
      <c r="E84" s="99">
        <v>245316112</v>
      </c>
      <c r="F84" s="91"/>
    </row>
    <row r="85" spans="1:6" ht="13.5" customHeight="1">
      <c r="A85" s="100" t="s">
        <v>2430</v>
      </c>
      <c r="B85" s="100"/>
      <c r="C85" s="99">
        <v>824229742</v>
      </c>
      <c r="D85" s="99">
        <v>27144516</v>
      </c>
      <c r="E85" s="99">
        <v>851374259</v>
      </c>
      <c r="F85" s="91"/>
    </row>
    <row r="86" spans="1:6" ht="13.5" customHeight="1" thickBot="1">
      <c r="A86" s="100" t="s">
        <v>2431</v>
      </c>
      <c r="B86" s="100"/>
      <c r="C86" s="99">
        <v>831148739</v>
      </c>
      <c r="D86" s="99">
        <v>27688007</v>
      </c>
      <c r="E86" s="99">
        <v>858836746</v>
      </c>
      <c r="F86" s="91"/>
    </row>
    <row r="87" spans="1:6" ht="13.5" customHeight="1" thickBot="1">
      <c r="A87" s="102" t="s">
        <v>2432</v>
      </c>
      <c r="B87" s="102"/>
      <c r="C87" s="103">
        <v>844005896</v>
      </c>
      <c r="D87" s="103">
        <v>27644486</v>
      </c>
      <c r="E87" s="103">
        <v>871650382</v>
      </c>
      <c r="F87" s="91"/>
    </row>
    <row r="88" spans="1:6" ht="13.5" customHeight="1">
      <c r="A88" s="100" t="s">
        <v>2433</v>
      </c>
      <c r="B88" s="100"/>
      <c r="C88" s="99">
        <v>138005411</v>
      </c>
      <c r="D88" s="101" t="s">
        <v>2434</v>
      </c>
      <c r="E88" s="99">
        <v>23679455</v>
      </c>
      <c r="F88" s="91"/>
    </row>
    <row r="89" spans="1:6" ht="13.5" customHeight="1">
      <c r="A89" s="100" t="s">
        <v>2435</v>
      </c>
      <c r="B89" s="100"/>
      <c r="C89" s="99">
        <v>9189878</v>
      </c>
      <c r="D89" s="99">
        <v>3608557</v>
      </c>
      <c r="E89" s="99">
        <v>12798435</v>
      </c>
      <c r="F89" s="91"/>
    </row>
    <row r="90" spans="1:6" ht="13.5" customHeight="1">
      <c r="A90" s="100" t="s">
        <v>2436</v>
      </c>
      <c r="B90" s="100"/>
      <c r="C90" s="99">
        <v>63242</v>
      </c>
      <c r="D90" s="99">
        <v>0</v>
      </c>
      <c r="E90" s="99">
        <v>63242</v>
      </c>
      <c r="F90" s="91"/>
    </row>
    <row r="91" spans="1:6" ht="13.5" customHeight="1">
      <c r="A91" s="100" t="s">
        <v>2437</v>
      </c>
      <c r="B91" s="100"/>
      <c r="C91" s="101" t="s">
        <v>2438</v>
      </c>
      <c r="D91" s="99">
        <v>239456</v>
      </c>
      <c r="E91" s="101" t="s">
        <v>2439</v>
      </c>
      <c r="F91" s="91"/>
    </row>
    <row r="92" spans="1:6" ht="13.5" customHeight="1">
      <c r="A92" s="100" t="s">
        <v>2440</v>
      </c>
      <c r="B92" s="100"/>
      <c r="C92" s="101" t="s">
        <v>2441</v>
      </c>
      <c r="D92" s="99">
        <v>11967480</v>
      </c>
      <c r="E92" s="99">
        <v>2664851</v>
      </c>
      <c r="F92" s="91"/>
    </row>
    <row r="93" spans="1:6" ht="13.5" customHeight="1">
      <c r="A93" s="100" t="s">
        <v>2442</v>
      </c>
      <c r="B93" s="100"/>
      <c r="C93" s="101" t="s">
        <v>2443</v>
      </c>
      <c r="D93" s="101" t="s">
        <v>2444</v>
      </c>
      <c r="E93" s="101" t="s">
        <v>2445</v>
      </c>
      <c r="F93" s="91"/>
    </row>
    <row r="94" spans="1:6" ht="13.5" customHeight="1">
      <c r="A94" s="100" t="s">
        <v>2446</v>
      </c>
      <c r="B94" s="100"/>
      <c r="C94" s="99">
        <v>42478</v>
      </c>
      <c r="D94" s="99">
        <v>0</v>
      </c>
      <c r="E94" s="99">
        <v>42478</v>
      </c>
      <c r="F94" s="91"/>
    </row>
    <row r="95" spans="1:6" ht="13.5" customHeight="1">
      <c r="A95" s="100" t="s">
        <v>2447</v>
      </c>
      <c r="B95" s="100"/>
      <c r="C95" s="101" t="s">
        <v>2448</v>
      </c>
      <c r="D95" s="99">
        <v>104524884</v>
      </c>
      <c r="E95" s="101" t="s">
        <v>2449</v>
      </c>
      <c r="F95" s="91"/>
    </row>
    <row r="96" spans="1:6" ht="13.5" customHeight="1">
      <c r="A96" s="100" t="s">
        <v>2450</v>
      </c>
      <c r="B96" s="100"/>
      <c r="C96" s="99">
        <v>17954404</v>
      </c>
      <c r="D96" s="101" t="s">
        <v>2451</v>
      </c>
      <c r="E96" s="99">
        <v>12451112</v>
      </c>
      <c r="F96" s="91"/>
    </row>
    <row r="97" spans="1:6" ht="13.5" customHeight="1">
      <c r="A97" s="100" t="s">
        <v>2452</v>
      </c>
      <c r="B97" s="100"/>
      <c r="C97" s="101" t="s">
        <v>2453</v>
      </c>
      <c r="D97" s="101" t="s">
        <v>2454</v>
      </c>
      <c r="E97" s="101" t="s">
        <v>2455</v>
      </c>
      <c r="F97" s="91"/>
    </row>
    <row r="98" spans="1:6" ht="13.5" customHeight="1">
      <c r="A98" s="100" t="s">
        <v>2456</v>
      </c>
      <c r="B98" s="100"/>
      <c r="C98" s="99">
        <v>26754921</v>
      </c>
      <c r="D98" s="101" t="s">
        <v>2457</v>
      </c>
      <c r="E98" s="99">
        <v>22991564</v>
      </c>
      <c r="F98" s="91"/>
    </row>
    <row r="99" spans="1:6" ht="13.5" customHeight="1">
      <c r="A99" s="100" t="s">
        <v>2458</v>
      </c>
      <c r="B99" s="100"/>
      <c r="C99" s="99">
        <v>26754921</v>
      </c>
      <c r="D99" s="101" t="s">
        <v>2457</v>
      </c>
      <c r="E99" s="99">
        <v>22991564</v>
      </c>
      <c r="F99" s="91"/>
    </row>
    <row r="100" spans="1:6" ht="13.5" customHeight="1">
      <c r="A100" s="100" t="s">
        <v>2459</v>
      </c>
      <c r="B100" s="100"/>
      <c r="C100" s="99">
        <v>2252754</v>
      </c>
      <c r="D100" s="99">
        <v>0</v>
      </c>
      <c r="E100" s="99">
        <v>2252754</v>
      </c>
      <c r="F100" s="91"/>
    </row>
    <row r="101" spans="1:6" ht="13.5" customHeight="1">
      <c r="A101" s="100" t="s">
        <v>2460</v>
      </c>
      <c r="B101" s="100"/>
      <c r="C101" s="99">
        <v>324072418</v>
      </c>
      <c r="D101" s="99">
        <v>63944129</v>
      </c>
      <c r="E101" s="99">
        <v>388016547</v>
      </c>
      <c r="F101" s="91"/>
    </row>
    <row r="102" spans="1:6" ht="13.5" customHeight="1">
      <c r="A102" s="100" t="s">
        <v>2461</v>
      </c>
      <c r="B102" s="100"/>
      <c r="C102" s="101" t="s">
        <v>2462</v>
      </c>
      <c r="D102" s="101" t="s">
        <v>2463</v>
      </c>
      <c r="E102" s="101" t="s">
        <v>2464</v>
      </c>
      <c r="F102" s="91"/>
    </row>
    <row r="103" spans="1:6" ht="13.5" customHeight="1">
      <c r="A103" s="100" t="s">
        <v>2465</v>
      </c>
      <c r="B103" s="100"/>
      <c r="C103" s="99">
        <v>25649186</v>
      </c>
      <c r="D103" s="101" t="s">
        <v>2466</v>
      </c>
      <c r="E103" s="99">
        <v>22271676</v>
      </c>
      <c r="F103" s="91"/>
    </row>
    <row r="104" spans="1:6" ht="13.5" customHeight="1">
      <c r="A104" s="100" t="s">
        <v>2467</v>
      </c>
      <c r="B104" s="100"/>
      <c r="C104" s="99">
        <v>4618978</v>
      </c>
      <c r="D104" s="101" t="s">
        <v>2468</v>
      </c>
      <c r="E104" s="99">
        <v>4502870</v>
      </c>
      <c r="F104" s="91"/>
    </row>
    <row r="105" spans="1:6" ht="13.5" customHeight="1">
      <c r="A105" s="100" t="s">
        <v>2469</v>
      </c>
      <c r="B105" s="100"/>
      <c r="C105" s="99">
        <v>3452561</v>
      </c>
      <c r="D105" s="99">
        <v>0</v>
      </c>
      <c r="E105" s="99">
        <v>3452561</v>
      </c>
      <c r="F105" s="91"/>
    </row>
    <row r="106" spans="1:6" ht="13.5" customHeight="1">
      <c r="A106" s="100" t="s">
        <v>2470</v>
      </c>
      <c r="B106" s="100"/>
      <c r="C106" s="99">
        <v>277680</v>
      </c>
      <c r="D106" s="99">
        <v>0</v>
      </c>
      <c r="E106" s="99">
        <v>277680</v>
      </c>
      <c r="F106" s="91"/>
    </row>
    <row r="107" spans="1:6" ht="13.5" customHeight="1">
      <c r="A107" s="100" t="s">
        <v>2471</v>
      </c>
      <c r="B107" s="100"/>
      <c r="C107" s="99">
        <v>7710492</v>
      </c>
      <c r="D107" s="99">
        <v>0</v>
      </c>
      <c r="E107" s="99">
        <v>7710492</v>
      </c>
      <c r="F107" s="91"/>
    </row>
    <row r="108" spans="1:6" ht="13.5" customHeight="1">
      <c r="A108" s="100" t="s">
        <v>2472</v>
      </c>
      <c r="B108" s="100"/>
      <c r="C108" s="99">
        <v>16097489</v>
      </c>
      <c r="D108" s="101" t="s">
        <v>2473</v>
      </c>
      <c r="E108" s="99">
        <v>15959479</v>
      </c>
      <c r="F108" s="91"/>
    </row>
    <row r="109" spans="1:6" ht="13.5" customHeight="1">
      <c r="A109" s="100" t="s">
        <v>2474</v>
      </c>
      <c r="B109" s="100"/>
      <c r="C109" s="99">
        <v>7442149</v>
      </c>
      <c r="D109" s="99">
        <v>5883853</v>
      </c>
      <c r="E109" s="99">
        <v>13326002</v>
      </c>
      <c r="F109" s="91"/>
    </row>
    <row r="110" spans="1:6" ht="13.5" customHeight="1">
      <c r="A110" s="100" t="s">
        <v>2475</v>
      </c>
      <c r="B110" s="100"/>
      <c r="C110" s="99">
        <v>2670228</v>
      </c>
      <c r="D110" s="99">
        <v>517131</v>
      </c>
      <c r="E110" s="99">
        <v>3187359</v>
      </c>
      <c r="F110" s="91"/>
    </row>
    <row r="111" spans="1:6" ht="13.5" customHeight="1">
      <c r="A111" s="100" t="s">
        <v>2476</v>
      </c>
      <c r="B111" s="100"/>
      <c r="C111" s="99">
        <v>109339</v>
      </c>
      <c r="D111" s="101" t="s">
        <v>2477</v>
      </c>
      <c r="E111" s="99">
        <v>24292</v>
      </c>
      <c r="F111" s="91"/>
    </row>
    <row r="112" spans="1:6" ht="13.5" customHeight="1">
      <c r="A112" s="100" t="s">
        <v>2478</v>
      </c>
      <c r="B112" s="100"/>
      <c r="C112" s="99">
        <v>775922</v>
      </c>
      <c r="D112" s="99">
        <v>198269</v>
      </c>
      <c r="E112" s="99">
        <v>974191</v>
      </c>
      <c r="F112" s="91"/>
    </row>
    <row r="113" spans="1:6" ht="13.5" customHeight="1">
      <c r="A113" s="100" t="s">
        <v>2479</v>
      </c>
      <c r="B113" s="100"/>
      <c r="C113" s="99">
        <v>395129190</v>
      </c>
      <c r="D113" s="99">
        <v>66824228</v>
      </c>
      <c r="E113" s="99">
        <v>461953418</v>
      </c>
      <c r="F113" s="91"/>
    </row>
    <row r="114" spans="1:6" ht="13.5" customHeight="1">
      <c r="A114" s="100" t="s">
        <v>2480</v>
      </c>
      <c r="B114" s="100"/>
      <c r="C114" s="99">
        <v>2137085</v>
      </c>
      <c r="D114" s="99">
        <v>1495729</v>
      </c>
      <c r="E114" s="99">
        <v>3632815</v>
      </c>
      <c r="F114" s="91"/>
    </row>
    <row r="115" spans="1:6" ht="13.5" customHeight="1">
      <c r="A115" s="100" t="s">
        <v>2481</v>
      </c>
      <c r="B115" s="100"/>
      <c r="C115" s="99">
        <v>0</v>
      </c>
      <c r="D115" s="99">
        <v>5573315</v>
      </c>
      <c r="E115" s="99">
        <v>5573315</v>
      </c>
      <c r="F115" s="91"/>
    </row>
    <row r="116" spans="1:6" ht="13.5" customHeight="1">
      <c r="A116" s="100" t="s">
        <v>2482</v>
      </c>
      <c r="B116" s="100"/>
      <c r="C116" s="99">
        <v>13871</v>
      </c>
      <c r="D116" s="99">
        <v>216</v>
      </c>
      <c r="E116" s="99">
        <v>14088</v>
      </c>
      <c r="F116" s="91"/>
    </row>
    <row r="117" spans="1:6" ht="13.5" customHeight="1">
      <c r="A117" s="100" t="s">
        <v>2483</v>
      </c>
      <c r="B117" s="100"/>
      <c r="C117" s="101" t="s">
        <v>2484</v>
      </c>
      <c r="D117" s="99">
        <v>5044688</v>
      </c>
      <c r="E117" s="99">
        <v>3574286</v>
      </c>
      <c r="F117" s="91"/>
    </row>
    <row r="118" spans="1:6" ht="13.5" customHeight="1">
      <c r="A118" s="100" t="s">
        <v>2485</v>
      </c>
      <c r="B118" s="100"/>
      <c r="C118" s="99">
        <v>19800</v>
      </c>
      <c r="D118" s="99">
        <v>0</v>
      </c>
      <c r="E118" s="99">
        <v>19800</v>
      </c>
      <c r="F118" s="91"/>
    </row>
    <row r="119" spans="1:6" ht="13.5" customHeight="1">
      <c r="A119" s="100" t="s">
        <v>2486</v>
      </c>
      <c r="B119" s="100"/>
      <c r="C119" s="99">
        <v>17904628</v>
      </c>
      <c r="D119" s="101" t="s">
        <v>2487</v>
      </c>
      <c r="E119" s="99">
        <v>12594462</v>
      </c>
      <c r="F119" s="91"/>
    </row>
    <row r="120" spans="1:6" ht="13.5" customHeight="1">
      <c r="A120" s="100" t="s">
        <v>2488</v>
      </c>
      <c r="B120" s="100"/>
      <c r="C120" s="99">
        <v>95943</v>
      </c>
      <c r="D120" s="101" t="s">
        <v>2489</v>
      </c>
      <c r="E120" s="99">
        <v>59692</v>
      </c>
      <c r="F120" s="91"/>
    </row>
    <row r="121" spans="1:6" ht="13.5" customHeight="1">
      <c r="A121" s="100" t="s">
        <v>2490</v>
      </c>
      <c r="B121" s="100"/>
      <c r="C121" s="99">
        <v>2496583</v>
      </c>
      <c r="D121" s="101" t="s">
        <v>2491</v>
      </c>
      <c r="E121" s="99">
        <v>64380</v>
      </c>
      <c r="F121" s="91"/>
    </row>
    <row r="122" spans="1:6" ht="13.5" customHeight="1">
      <c r="A122" s="100" t="s">
        <v>2492</v>
      </c>
      <c r="B122" s="100"/>
      <c r="C122" s="99">
        <v>21197509</v>
      </c>
      <c r="D122" s="99">
        <v>4335329</v>
      </c>
      <c r="E122" s="99">
        <v>25532838</v>
      </c>
      <c r="F122" s="91"/>
    </row>
    <row r="123" spans="1:6" ht="13.5" customHeight="1">
      <c r="A123" s="100" t="s">
        <v>2493</v>
      </c>
      <c r="B123" s="100"/>
      <c r="C123" s="101" t="s">
        <v>2494</v>
      </c>
      <c r="D123" s="101" t="s">
        <v>2495</v>
      </c>
      <c r="E123" s="101" t="s">
        <v>2496</v>
      </c>
      <c r="F123" s="91"/>
    </row>
    <row r="124" spans="1:6" ht="13.5" customHeight="1">
      <c r="A124" s="100" t="s">
        <v>2497</v>
      </c>
      <c r="B124" s="100"/>
      <c r="C124" s="99">
        <v>202171</v>
      </c>
      <c r="D124" s="99">
        <v>74878</v>
      </c>
      <c r="E124" s="99">
        <v>277049</v>
      </c>
      <c r="F124" s="91"/>
    </row>
    <row r="125" spans="1:6" ht="13.5" customHeight="1">
      <c r="A125" s="100" t="s">
        <v>2498</v>
      </c>
      <c r="B125" s="100"/>
      <c r="C125" s="99">
        <v>13987722</v>
      </c>
      <c r="D125" s="101" t="s">
        <v>2499</v>
      </c>
      <c r="E125" s="99">
        <v>13612536</v>
      </c>
      <c r="F125" s="91"/>
    </row>
    <row r="126" spans="1:6" ht="13.5" customHeight="1">
      <c r="A126" s="100" t="s">
        <v>2500</v>
      </c>
      <c r="B126" s="100"/>
      <c r="C126" s="101" t="s">
        <v>2501</v>
      </c>
      <c r="D126" s="101" t="s">
        <v>2502</v>
      </c>
      <c r="E126" s="101" t="s">
        <v>2503</v>
      </c>
      <c r="F126" s="91"/>
    </row>
    <row r="127" spans="1:6" ht="13.5" customHeight="1">
      <c r="A127" s="100" t="s">
        <v>2504</v>
      </c>
      <c r="B127" s="100"/>
      <c r="C127" s="99">
        <v>103247719</v>
      </c>
      <c r="D127" s="99">
        <v>94958008</v>
      </c>
      <c r="E127" s="99">
        <v>198205726</v>
      </c>
      <c r="F127" s="91"/>
    </row>
    <row r="128" spans="1:6" ht="13.5" customHeight="1">
      <c r="A128" s="100" t="s">
        <v>2505</v>
      </c>
      <c r="B128" s="100"/>
      <c r="C128" s="99">
        <v>24783164</v>
      </c>
      <c r="D128" s="101" t="s">
        <v>2506</v>
      </c>
      <c r="E128" s="99">
        <v>24108718</v>
      </c>
      <c r="F128" s="91"/>
    </row>
    <row r="129" spans="1:6" ht="13.5" customHeight="1">
      <c r="A129" s="100" t="s">
        <v>2507</v>
      </c>
      <c r="B129" s="100"/>
      <c r="C129" s="99">
        <v>144833</v>
      </c>
      <c r="D129" s="99">
        <v>37298</v>
      </c>
      <c r="E129" s="99">
        <v>182131</v>
      </c>
      <c r="F129" s="91"/>
    </row>
    <row r="130" spans="1:6" ht="13.5" customHeight="1">
      <c r="A130" s="100" t="s">
        <v>2508</v>
      </c>
      <c r="B130" s="100"/>
      <c r="C130" s="99">
        <v>144833</v>
      </c>
      <c r="D130" s="99">
        <v>37298</v>
      </c>
      <c r="E130" s="99">
        <v>182131</v>
      </c>
      <c r="F130" s="91"/>
    </row>
    <row r="131" spans="1:6" ht="13.5" customHeight="1">
      <c r="A131" s="100" t="s">
        <v>2509</v>
      </c>
      <c r="B131" s="100"/>
      <c r="C131" s="99">
        <v>109822211</v>
      </c>
      <c r="D131" s="101" t="s">
        <v>2510</v>
      </c>
      <c r="E131" s="99">
        <v>72613906</v>
      </c>
      <c r="F131" s="91"/>
    </row>
    <row r="132" spans="1:6" ht="13.5" customHeight="1">
      <c r="A132" s="100" t="s">
        <v>2511</v>
      </c>
      <c r="B132" s="100"/>
      <c r="C132" s="99">
        <v>109822211</v>
      </c>
      <c r="D132" s="101" t="s">
        <v>2510</v>
      </c>
      <c r="E132" s="99">
        <v>72613906</v>
      </c>
      <c r="F132" s="91"/>
    </row>
    <row r="133" spans="1:6" ht="13.5" customHeight="1">
      <c r="A133" s="100" t="s">
        <v>2512</v>
      </c>
      <c r="B133" s="100"/>
      <c r="C133" s="99">
        <v>551076907</v>
      </c>
      <c r="D133" s="99">
        <v>33314104</v>
      </c>
      <c r="E133" s="99">
        <v>584391011</v>
      </c>
      <c r="F133" s="91"/>
    </row>
    <row r="134" spans="1:6" ht="13.5" customHeight="1">
      <c r="A134" s="100" t="s">
        <v>2513</v>
      </c>
      <c r="B134" s="100"/>
      <c r="C134" s="101" t="s">
        <v>2514</v>
      </c>
      <c r="D134" s="99">
        <v>0</v>
      </c>
      <c r="E134" s="101" t="s">
        <v>2514</v>
      </c>
      <c r="F134" s="91"/>
    </row>
    <row r="135" spans="1:6" ht="13.5" customHeight="1">
      <c r="A135" s="100" t="s">
        <v>2515</v>
      </c>
      <c r="B135" s="100"/>
      <c r="C135" s="101" t="s">
        <v>2516</v>
      </c>
      <c r="D135" s="99">
        <v>0</v>
      </c>
      <c r="E135" s="101" t="s">
        <v>2516</v>
      </c>
      <c r="F135" s="91"/>
    </row>
    <row r="136" spans="1:6" ht="13.5" customHeight="1">
      <c r="A136" s="100" t="s">
        <v>2517</v>
      </c>
      <c r="B136" s="100"/>
      <c r="C136" s="101" t="s">
        <v>2518</v>
      </c>
      <c r="D136" s="99">
        <v>1463</v>
      </c>
      <c r="E136" s="101" t="s">
        <v>2519</v>
      </c>
      <c r="F136" s="91"/>
    </row>
    <row r="137" spans="1:6" ht="13.5" customHeight="1">
      <c r="A137" s="100" t="s">
        <v>2520</v>
      </c>
      <c r="B137" s="100"/>
      <c r="C137" s="101" t="s">
        <v>2521</v>
      </c>
      <c r="D137" s="99">
        <v>0</v>
      </c>
      <c r="E137" s="101" t="s">
        <v>2521</v>
      </c>
      <c r="F137" s="91"/>
    </row>
    <row r="138" spans="1:6" ht="13.5" customHeight="1">
      <c r="A138" s="100" t="s">
        <v>2522</v>
      </c>
      <c r="B138" s="100"/>
      <c r="C138" s="101" t="s">
        <v>2523</v>
      </c>
      <c r="D138" s="99">
        <v>1463</v>
      </c>
      <c r="E138" s="101" t="s">
        <v>2524</v>
      </c>
      <c r="F138" s="91"/>
    </row>
    <row r="139" spans="1:6" ht="13.5" customHeight="1">
      <c r="A139" s="100" t="s">
        <v>2525</v>
      </c>
      <c r="B139" s="100"/>
      <c r="C139" s="99">
        <v>535752161</v>
      </c>
      <c r="D139" s="99">
        <v>33315567</v>
      </c>
      <c r="E139" s="99">
        <v>569067729</v>
      </c>
      <c r="F139" s="91"/>
    </row>
    <row r="140" spans="1:6" ht="13.5" customHeight="1">
      <c r="A140" s="100" t="s">
        <v>2526</v>
      </c>
      <c r="B140" s="100"/>
      <c r="C140" s="99">
        <v>40532874</v>
      </c>
      <c r="D140" s="99">
        <v>4639466</v>
      </c>
      <c r="E140" s="99">
        <v>45172341</v>
      </c>
      <c r="F140" s="91"/>
    </row>
    <row r="141" spans="1:6" ht="13.5" customHeight="1">
      <c r="A141" s="100" t="s">
        <v>2527</v>
      </c>
      <c r="B141" s="100"/>
      <c r="C141" s="99">
        <v>20789572</v>
      </c>
      <c r="D141" s="99">
        <v>2741887</v>
      </c>
      <c r="E141" s="99">
        <v>23531459</v>
      </c>
      <c r="F141" s="91"/>
    </row>
    <row r="142" spans="1:6" ht="13.5" customHeight="1">
      <c r="A142" s="100" t="s">
        <v>2528</v>
      </c>
      <c r="B142" s="100"/>
      <c r="C142" s="99">
        <v>0</v>
      </c>
      <c r="D142" s="99">
        <v>4519765</v>
      </c>
      <c r="E142" s="99">
        <v>4519765</v>
      </c>
      <c r="F142" s="91"/>
    </row>
    <row r="143" spans="1:6" ht="13.5" customHeight="1">
      <c r="A143" s="100" t="s">
        <v>2529</v>
      </c>
      <c r="B143" s="100"/>
      <c r="C143" s="99">
        <v>61322446</v>
      </c>
      <c r="D143" s="99">
        <v>11901119</v>
      </c>
      <c r="E143" s="99">
        <v>73223565</v>
      </c>
      <c r="F143" s="91"/>
    </row>
    <row r="144" spans="1:6" ht="13.5" customHeight="1">
      <c r="A144" s="100" t="s">
        <v>2530</v>
      </c>
      <c r="B144" s="100"/>
      <c r="C144" s="99">
        <v>62087817</v>
      </c>
      <c r="D144" s="99">
        <v>3771263</v>
      </c>
      <c r="E144" s="99">
        <v>65859080</v>
      </c>
      <c r="F144" s="91"/>
    </row>
    <row r="145" spans="1:6" ht="13.5" customHeight="1">
      <c r="A145" s="100" t="s">
        <v>2531</v>
      </c>
      <c r="B145" s="100"/>
      <c r="C145" s="99">
        <v>62087817</v>
      </c>
      <c r="D145" s="99">
        <v>3771263</v>
      </c>
      <c r="E145" s="99">
        <v>65859080</v>
      </c>
      <c r="F145" s="91"/>
    </row>
    <row r="146" spans="1:6" ht="13.5" customHeight="1">
      <c r="A146" s="100" t="s">
        <v>2532</v>
      </c>
      <c r="B146" s="100"/>
      <c r="C146" s="99">
        <v>7153132</v>
      </c>
      <c r="D146" s="101" t="s">
        <v>2533</v>
      </c>
      <c r="E146" s="99">
        <v>4161355</v>
      </c>
      <c r="F146" s="91"/>
    </row>
    <row r="147" spans="1:6" ht="13.5" customHeight="1">
      <c r="A147" s="100" t="s">
        <v>2534</v>
      </c>
      <c r="B147" s="100"/>
      <c r="C147" s="99">
        <v>7153132</v>
      </c>
      <c r="D147" s="101" t="s">
        <v>2533</v>
      </c>
      <c r="E147" s="99">
        <v>4161355</v>
      </c>
      <c r="F147" s="91"/>
    </row>
    <row r="148" spans="1:6" ht="13.5" customHeight="1">
      <c r="A148" s="100" t="s">
        <v>2535</v>
      </c>
      <c r="B148" s="100"/>
      <c r="C148" s="99">
        <v>130563395</v>
      </c>
      <c r="D148" s="99">
        <v>12680605</v>
      </c>
      <c r="E148" s="99">
        <v>143244000</v>
      </c>
      <c r="F148" s="91"/>
    </row>
    <row r="149" spans="1:6" ht="13.5" customHeight="1">
      <c r="A149" s="100" t="s">
        <v>2536</v>
      </c>
      <c r="B149" s="100"/>
      <c r="C149" s="99">
        <v>311141326</v>
      </c>
      <c r="D149" s="99">
        <v>421199</v>
      </c>
      <c r="E149" s="99">
        <v>311562524</v>
      </c>
      <c r="F149" s="91"/>
    </row>
    <row r="150" spans="1:6" ht="13.5" customHeight="1">
      <c r="A150" s="100" t="s">
        <v>2537</v>
      </c>
      <c r="B150" s="100"/>
      <c r="C150" s="99">
        <v>3963402</v>
      </c>
      <c r="D150" s="101" t="s">
        <v>2538</v>
      </c>
      <c r="E150" s="99">
        <v>3631124</v>
      </c>
      <c r="F150" s="91"/>
    </row>
    <row r="151" spans="1:6" ht="13.5" customHeight="1">
      <c r="A151" s="100" t="s">
        <v>2539</v>
      </c>
      <c r="B151" s="100"/>
      <c r="C151" s="99">
        <v>1686731</v>
      </c>
      <c r="D151" s="101" t="s">
        <v>2540</v>
      </c>
      <c r="E151" s="99">
        <v>1562226</v>
      </c>
      <c r="F151" s="91"/>
    </row>
    <row r="152" spans="1:6" ht="13.5" customHeight="1">
      <c r="A152" s="100" t="s">
        <v>2541</v>
      </c>
      <c r="B152" s="100"/>
      <c r="C152" s="101" t="s">
        <v>2542</v>
      </c>
      <c r="D152" s="101" t="s">
        <v>2543</v>
      </c>
      <c r="E152" s="101" t="s">
        <v>2544</v>
      </c>
      <c r="F152" s="91"/>
    </row>
    <row r="153" spans="1:6" ht="13.5" customHeight="1">
      <c r="A153" s="100" t="s">
        <v>2545</v>
      </c>
      <c r="B153" s="100"/>
      <c r="C153" s="99">
        <v>2436187</v>
      </c>
      <c r="D153" s="101" t="s">
        <v>2546</v>
      </c>
      <c r="E153" s="99">
        <v>2408775</v>
      </c>
      <c r="F153" s="91"/>
    </row>
    <row r="154" spans="1:6" ht="13.5" customHeight="1">
      <c r="A154" s="100" t="s">
        <v>2547</v>
      </c>
      <c r="B154" s="100"/>
      <c r="C154" s="99">
        <v>318162940</v>
      </c>
      <c r="D154" s="101" t="s">
        <v>2548</v>
      </c>
      <c r="E154" s="99">
        <v>317936298</v>
      </c>
      <c r="F154" s="91"/>
    </row>
    <row r="155" spans="1:6" ht="13.5" customHeight="1">
      <c r="A155" s="100" t="s">
        <v>2549</v>
      </c>
      <c r="B155" s="100"/>
      <c r="C155" s="99">
        <v>3212783</v>
      </c>
      <c r="D155" s="99">
        <v>0</v>
      </c>
      <c r="E155" s="99">
        <v>3212783</v>
      </c>
      <c r="F155" s="91"/>
    </row>
    <row r="156" spans="1:6" ht="13.5" customHeight="1">
      <c r="A156" s="100" t="s">
        <v>2550</v>
      </c>
      <c r="B156" s="100"/>
      <c r="C156" s="99">
        <v>3212783</v>
      </c>
      <c r="D156" s="99">
        <v>0</v>
      </c>
      <c r="E156" s="99">
        <v>3212783</v>
      </c>
      <c r="F156" s="91"/>
    </row>
    <row r="157" spans="1:6" ht="13.5" customHeight="1">
      <c r="A157" s="100" t="s">
        <v>2551</v>
      </c>
      <c r="B157" s="100"/>
      <c r="C157" s="99">
        <v>10791332</v>
      </c>
      <c r="D157" s="99">
        <v>1975284</v>
      </c>
      <c r="E157" s="99">
        <v>12766616</v>
      </c>
      <c r="F157" s="91"/>
    </row>
    <row r="158" spans="1:6" ht="13.5" customHeight="1">
      <c r="A158" s="100" t="s">
        <v>2552</v>
      </c>
      <c r="B158" s="100"/>
      <c r="C158" s="101" t="s">
        <v>2553</v>
      </c>
      <c r="D158" s="99">
        <v>0</v>
      </c>
      <c r="E158" s="101" t="s">
        <v>2553</v>
      </c>
      <c r="F158" s="91"/>
    </row>
    <row r="159" spans="1:6" ht="13.5" customHeight="1">
      <c r="A159" s="100" t="s">
        <v>2554</v>
      </c>
      <c r="B159" s="100"/>
      <c r="C159" s="99">
        <v>2460738</v>
      </c>
      <c r="D159" s="99">
        <v>0</v>
      </c>
      <c r="E159" s="99">
        <v>2460738</v>
      </c>
      <c r="F159" s="91"/>
    </row>
    <row r="160" spans="1:6" ht="13.5" customHeight="1">
      <c r="A160" s="100" t="s">
        <v>2555</v>
      </c>
      <c r="B160" s="100"/>
      <c r="C160" s="99">
        <v>2635</v>
      </c>
      <c r="D160" s="99">
        <v>0</v>
      </c>
      <c r="E160" s="99">
        <v>2635</v>
      </c>
      <c r="F160" s="91"/>
    </row>
    <row r="161" spans="1:6" ht="13.5" customHeight="1">
      <c r="A161" s="100" t="s">
        <v>2556</v>
      </c>
      <c r="B161" s="100"/>
      <c r="C161" s="99">
        <v>13251365</v>
      </c>
      <c r="D161" s="99">
        <v>1975284</v>
      </c>
      <c r="E161" s="99">
        <v>15226648</v>
      </c>
      <c r="F161" s="91"/>
    </row>
    <row r="162" spans="1:6" ht="13.5" customHeight="1">
      <c r="A162" s="100" t="s">
        <v>2557</v>
      </c>
      <c r="B162" s="100"/>
      <c r="C162" s="99">
        <v>8166</v>
      </c>
      <c r="D162" s="99">
        <v>86526</v>
      </c>
      <c r="E162" s="99">
        <v>94692</v>
      </c>
      <c r="F162" s="91"/>
    </row>
    <row r="163" spans="1:6" ht="13.5" customHeight="1">
      <c r="A163" s="100" t="s">
        <v>2558</v>
      </c>
      <c r="B163" s="100"/>
      <c r="C163" s="99">
        <v>8166</v>
      </c>
      <c r="D163" s="99">
        <v>86526</v>
      </c>
      <c r="E163" s="99">
        <v>94692</v>
      </c>
      <c r="F163" s="91"/>
    </row>
    <row r="164" spans="1:6" ht="13.5" customHeight="1">
      <c r="A164" s="100" t="s">
        <v>2559</v>
      </c>
      <c r="B164" s="100"/>
      <c r="C164" s="99">
        <v>465198649</v>
      </c>
      <c r="D164" s="99">
        <v>14515773</v>
      </c>
      <c r="E164" s="99">
        <v>479714422</v>
      </c>
      <c r="F164" s="91"/>
    </row>
    <row r="165" spans="1:6" ht="13.5" customHeight="1">
      <c r="A165" s="100" t="s">
        <v>2560</v>
      </c>
      <c r="B165" s="100"/>
      <c r="C165" s="99">
        <v>1731878</v>
      </c>
      <c r="D165" s="101" t="s">
        <v>2561</v>
      </c>
      <c r="E165" s="99">
        <v>0</v>
      </c>
      <c r="F165" s="91"/>
    </row>
    <row r="166" spans="1:6" ht="13.5" customHeight="1">
      <c r="A166" s="100" t="s">
        <v>2562</v>
      </c>
      <c r="B166" s="100"/>
      <c r="C166" s="99">
        <v>959764</v>
      </c>
      <c r="D166" s="99">
        <v>525027</v>
      </c>
      <c r="E166" s="99">
        <v>1484791</v>
      </c>
      <c r="F166" s="91"/>
    </row>
    <row r="167" spans="1:6" ht="13.5" customHeight="1">
      <c r="A167" s="100" t="s">
        <v>2563</v>
      </c>
      <c r="B167" s="100"/>
      <c r="C167" s="99">
        <v>79905</v>
      </c>
      <c r="D167" s="99">
        <v>0</v>
      </c>
      <c r="E167" s="99">
        <v>79905</v>
      </c>
      <c r="F167" s="91"/>
    </row>
    <row r="168" spans="1:6" ht="13.5" customHeight="1">
      <c r="A168" s="100" t="s">
        <v>2564</v>
      </c>
      <c r="B168" s="100"/>
      <c r="C168" s="99">
        <v>26353349</v>
      </c>
      <c r="D168" s="99">
        <v>1864889</v>
      </c>
      <c r="E168" s="99">
        <v>28218238</v>
      </c>
      <c r="F168" s="91"/>
    </row>
    <row r="169" spans="1:6" ht="13.5" customHeight="1">
      <c r="A169" s="100" t="s">
        <v>2565</v>
      </c>
      <c r="B169" s="100"/>
      <c r="C169" s="99">
        <v>0</v>
      </c>
      <c r="D169" s="99">
        <v>3856457</v>
      </c>
      <c r="E169" s="99">
        <v>3856457</v>
      </c>
      <c r="F169" s="91"/>
    </row>
    <row r="170" spans="1:6" ht="13.5" customHeight="1">
      <c r="A170" s="100" t="s">
        <v>2566</v>
      </c>
      <c r="B170" s="100"/>
      <c r="C170" s="99">
        <v>27840802</v>
      </c>
      <c r="D170" s="99">
        <v>3874831</v>
      </c>
      <c r="E170" s="99">
        <v>31715634</v>
      </c>
      <c r="F170" s="91"/>
    </row>
    <row r="171" spans="1:6" ht="13.5" customHeight="1">
      <c r="A171" s="100" t="s">
        <v>2567</v>
      </c>
      <c r="B171" s="100"/>
      <c r="C171" s="99">
        <v>115080</v>
      </c>
      <c r="D171" s="99">
        <v>884090</v>
      </c>
      <c r="E171" s="99">
        <v>999170</v>
      </c>
      <c r="F171" s="91"/>
    </row>
    <row r="172" spans="1:6" ht="13.5" customHeight="1">
      <c r="A172" s="100" t="s">
        <v>2568</v>
      </c>
      <c r="B172" s="100"/>
      <c r="C172" s="99">
        <v>57080779</v>
      </c>
      <c r="D172" s="99">
        <v>9273416</v>
      </c>
      <c r="E172" s="99">
        <v>66354195</v>
      </c>
      <c r="F172" s="91"/>
    </row>
    <row r="173" spans="1:6" ht="13.5" customHeight="1">
      <c r="A173" s="100" t="s">
        <v>2569</v>
      </c>
      <c r="B173" s="100"/>
      <c r="C173" s="99">
        <v>11974902</v>
      </c>
      <c r="D173" s="101" t="s">
        <v>2570</v>
      </c>
      <c r="E173" s="99">
        <v>0</v>
      </c>
      <c r="F173" s="91"/>
    </row>
    <row r="174" spans="1:6" ht="13.5" customHeight="1">
      <c r="A174" s="100" t="s">
        <v>2571</v>
      </c>
      <c r="B174" s="100"/>
      <c r="C174" s="99">
        <v>11974902</v>
      </c>
      <c r="D174" s="101" t="s">
        <v>2570</v>
      </c>
      <c r="E174" s="99">
        <v>0</v>
      </c>
      <c r="F174" s="91"/>
    </row>
    <row r="175" spans="1:6" ht="13.5" customHeight="1" thickBot="1">
      <c r="A175" s="100" t="s">
        <v>2572</v>
      </c>
      <c r="B175" s="100"/>
      <c r="C175" s="99">
        <v>1096761412</v>
      </c>
      <c r="D175" s="99">
        <v>41366498</v>
      </c>
      <c r="E175" s="99">
        <v>1138127910</v>
      </c>
      <c r="F175" s="91"/>
    </row>
    <row r="176" spans="1:6" ht="13.5" customHeight="1" thickBot="1">
      <c r="A176" s="102" t="s">
        <v>2573</v>
      </c>
      <c r="B176" s="102"/>
      <c r="C176" s="103">
        <v>1096761412</v>
      </c>
      <c r="D176" s="103">
        <v>41366498</v>
      </c>
      <c r="E176" s="103">
        <v>1138127910</v>
      </c>
      <c r="F176" s="91"/>
    </row>
    <row r="177" spans="1:6" ht="13.5" customHeight="1">
      <c r="A177" s="100" t="s">
        <v>2574</v>
      </c>
      <c r="B177" s="100"/>
      <c r="C177" s="99">
        <v>2245739</v>
      </c>
      <c r="D177" s="101" t="s">
        <v>2575</v>
      </c>
      <c r="E177" s="99">
        <v>2202132</v>
      </c>
      <c r="F177" s="91"/>
    </row>
    <row r="178" spans="1:6" ht="13.5" customHeight="1">
      <c r="A178" s="100" t="s">
        <v>2576</v>
      </c>
      <c r="B178" s="100"/>
      <c r="C178" s="99">
        <v>236932</v>
      </c>
      <c r="D178" s="99">
        <v>11636463</v>
      </c>
      <c r="E178" s="99">
        <v>11873395</v>
      </c>
      <c r="F178" s="91"/>
    </row>
    <row r="179" spans="1:6" ht="13.5" customHeight="1">
      <c r="A179" s="100" t="s">
        <v>2577</v>
      </c>
      <c r="B179" s="100"/>
      <c r="C179" s="99">
        <v>1136012</v>
      </c>
      <c r="D179" s="101" t="s">
        <v>2578</v>
      </c>
      <c r="E179" s="99">
        <v>1120661</v>
      </c>
      <c r="F179" s="91"/>
    </row>
    <row r="180" spans="1:6" ht="13.5" customHeight="1">
      <c r="A180" s="100" t="s">
        <v>2579</v>
      </c>
      <c r="B180" s="100"/>
      <c r="C180" s="99">
        <v>1121864</v>
      </c>
      <c r="D180" s="101" t="s">
        <v>2580</v>
      </c>
      <c r="E180" s="99">
        <v>1113554</v>
      </c>
      <c r="F180" s="91"/>
    </row>
    <row r="181" spans="1:6" ht="13.5" customHeight="1">
      <c r="A181" s="100" t="s">
        <v>2581</v>
      </c>
      <c r="B181" s="100"/>
      <c r="C181" s="99">
        <v>3530865</v>
      </c>
      <c r="D181" s="101" t="s">
        <v>2582</v>
      </c>
      <c r="E181" s="99">
        <v>3512229</v>
      </c>
      <c r="F181" s="91"/>
    </row>
    <row r="182" spans="1:6" ht="13.5" customHeight="1">
      <c r="A182" s="100" t="s">
        <v>2583</v>
      </c>
      <c r="B182" s="100"/>
      <c r="C182" s="99">
        <v>2864212</v>
      </c>
      <c r="D182" s="101" t="s">
        <v>2584</v>
      </c>
      <c r="E182" s="99">
        <v>2851193</v>
      </c>
      <c r="F182" s="91"/>
    </row>
    <row r="183" spans="1:6" ht="13.5" customHeight="1">
      <c r="A183" s="100" t="s">
        <v>2585</v>
      </c>
      <c r="B183" s="100"/>
      <c r="C183" s="99">
        <v>7242870</v>
      </c>
      <c r="D183" s="101" t="s">
        <v>2586</v>
      </c>
      <c r="E183" s="99">
        <v>7206376</v>
      </c>
      <c r="F183" s="91"/>
    </row>
    <row r="184" spans="1:6" ht="13.5" customHeight="1">
      <c r="A184" s="100" t="s">
        <v>2587</v>
      </c>
      <c r="B184" s="100"/>
      <c r="C184" s="99">
        <v>3402193</v>
      </c>
      <c r="D184" s="101" t="s">
        <v>2588</v>
      </c>
      <c r="E184" s="99">
        <v>3388664</v>
      </c>
      <c r="F184" s="91"/>
    </row>
    <row r="185" spans="1:6" ht="13.5" customHeight="1">
      <c r="A185" s="100" t="s">
        <v>2589</v>
      </c>
      <c r="B185" s="100"/>
      <c r="C185" s="101" t="s">
        <v>2590</v>
      </c>
      <c r="D185" s="101" t="s">
        <v>2591</v>
      </c>
      <c r="E185" s="101" t="s">
        <v>2592</v>
      </c>
      <c r="F185" s="91"/>
    </row>
    <row r="186" spans="1:6" ht="13.5" customHeight="1">
      <c r="A186" s="100" t="s">
        <v>2593</v>
      </c>
      <c r="B186" s="100"/>
      <c r="C186" s="99">
        <v>6004396</v>
      </c>
      <c r="D186" s="101" t="s">
        <v>2594</v>
      </c>
      <c r="E186" s="99">
        <v>5984247</v>
      </c>
      <c r="F186" s="91"/>
    </row>
    <row r="187" spans="1:6" ht="13.5" customHeight="1">
      <c r="A187" s="100" t="s">
        <v>2595</v>
      </c>
      <c r="B187" s="100"/>
      <c r="C187" s="99">
        <v>3037811</v>
      </c>
      <c r="D187" s="101" t="s">
        <v>2596</v>
      </c>
      <c r="E187" s="99">
        <v>2988389</v>
      </c>
      <c r="F187" s="91"/>
    </row>
    <row r="188" spans="1:6" ht="13.5" customHeight="1">
      <c r="A188" s="100" t="s">
        <v>2597</v>
      </c>
      <c r="B188" s="100"/>
      <c r="C188" s="99">
        <v>3576671</v>
      </c>
      <c r="D188" s="101" t="s">
        <v>2598</v>
      </c>
      <c r="E188" s="99">
        <v>3531663</v>
      </c>
      <c r="F188" s="91"/>
    </row>
    <row r="189" spans="1:6" ht="13.5" customHeight="1">
      <c r="A189" s="100" t="s">
        <v>2599</v>
      </c>
      <c r="B189" s="100"/>
      <c r="C189" s="99">
        <v>4271964</v>
      </c>
      <c r="D189" s="101" t="s">
        <v>2600</v>
      </c>
      <c r="E189" s="99">
        <v>4258591</v>
      </c>
      <c r="F189" s="91"/>
    </row>
    <row r="190" spans="1:6" ht="13.5" customHeight="1">
      <c r="A190" s="100" t="s">
        <v>2601</v>
      </c>
      <c r="B190" s="100"/>
      <c r="C190" s="99">
        <v>5007095</v>
      </c>
      <c r="D190" s="101" t="s">
        <v>2602</v>
      </c>
      <c r="E190" s="99">
        <v>4954938</v>
      </c>
      <c r="F190" s="91"/>
    </row>
    <row r="191" spans="1:6" ht="13.5" customHeight="1">
      <c r="A191" s="100" t="s">
        <v>2603</v>
      </c>
      <c r="B191" s="100"/>
      <c r="C191" s="99">
        <v>3996969</v>
      </c>
      <c r="D191" s="101" t="s">
        <v>2604</v>
      </c>
      <c r="E191" s="99">
        <v>3957962</v>
      </c>
      <c r="F191" s="91"/>
    </row>
    <row r="192" spans="1:6" ht="13.5" customHeight="1">
      <c r="A192" s="100" t="s">
        <v>2605</v>
      </c>
      <c r="B192" s="100"/>
      <c r="C192" s="99">
        <v>47414477</v>
      </c>
      <c r="D192" s="99">
        <v>11257417</v>
      </c>
      <c r="E192" s="99">
        <v>58671894</v>
      </c>
      <c r="F192" s="91"/>
    </row>
    <row r="193" spans="1:6" ht="13.5" customHeight="1">
      <c r="A193" s="100" t="s">
        <v>2606</v>
      </c>
      <c r="B193" s="100"/>
      <c r="C193" s="99">
        <v>6034342</v>
      </c>
      <c r="D193" s="101" t="s">
        <v>2607</v>
      </c>
      <c r="E193" s="99">
        <v>5935257</v>
      </c>
      <c r="F193" s="91"/>
    </row>
    <row r="194" spans="1:6" ht="13.5" customHeight="1">
      <c r="A194" s="100" t="s">
        <v>2608</v>
      </c>
      <c r="B194" s="100"/>
      <c r="C194" s="99">
        <v>6034342</v>
      </c>
      <c r="D194" s="101" t="s">
        <v>2607</v>
      </c>
      <c r="E194" s="99">
        <v>5935257</v>
      </c>
      <c r="F194" s="91"/>
    </row>
    <row r="195" spans="1:6" ht="13.5" customHeight="1">
      <c r="A195" s="100" t="s">
        <v>2609</v>
      </c>
      <c r="B195" s="100"/>
      <c r="C195" s="99">
        <v>53448820</v>
      </c>
      <c r="D195" s="99">
        <v>11158332</v>
      </c>
      <c r="E195" s="99">
        <v>64607152</v>
      </c>
      <c r="F195" s="91"/>
    </row>
    <row r="196" spans="1:6" ht="13.5" customHeight="1">
      <c r="A196" s="100" t="s">
        <v>2610</v>
      </c>
      <c r="B196" s="100"/>
      <c r="C196" s="99">
        <v>1444055</v>
      </c>
      <c r="D196" s="101" t="s">
        <v>2611</v>
      </c>
      <c r="E196" s="99">
        <v>1438625</v>
      </c>
      <c r="F196" s="91"/>
    </row>
    <row r="197" spans="1:6" ht="13.5" customHeight="1">
      <c r="A197" s="100" t="s">
        <v>2612</v>
      </c>
      <c r="B197" s="100"/>
      <c r="C197" s="99">
        <v>1444055</v>
      </c>
      <c r="D197" s="101" t="s">
        <v>2611</v>
      </c>
      <c r="E197" s="99">
        <v>1438625</v>
      </c>
      <c r="F197" s="91"/>
    </row>
    <row r="198" spans="1:6" ht="13.5" customHeight="1">
      <c r="A198" s="100" t="s">
        <v>2613</v>
      </c>
      <c r="B198" s="100"/>
      <c r="C198" s="99">
        <v>170700699</v>
      </c>
      <c r="D198" s="99">
        <v>3406926</v>
      </c>
      <c r="E198" s="99">
        <v>174107625</v>
      </c>
      <c r="F198" s="91"/>
    </row>
    <row r="199" spans="1:6" ht="13.5" customHeight="1">
      <c r="A199" s="100" t="s">
        <v>2614</v>
      </c>
      <c r="B199" s="100"/>
      <c r="C199" s="99">
        <v>170700699</v>
      </c>
      <c r="D199" s="99">
        <v>3406926</v>
      </c>
      <c r="E199" s="99">
        <v>174107625</v>
      </c>
      <c r="F199" s="91"/>
    </row>
    <row r="200" spans="1:6" ht="13.5" customHeight="1">
      <c r="A200" s="100" t="s">
        <v>2615</v>
      </c>
      <c r="B200" s="100"/>
      <c r="C200" s="99">
        <v>8725015</v>
      </c>
      <c r="D200" s="101" t="s">
        <v>2616</v>
      </c>
      <c r="E200" s="99">
        <v>7411570</v>
      </c>
      <c r="F200" s="91"/>
    </row>
    <row r="201" spans="1:6" ht="13.5" customHeight="1">
      <c r="A201" s="100" t="s">
        <v>2617</v>
      </c>
      <c r="B201" s="100"/>
      <c r="C201" s="99">
        <v>56960702</v>
      </c>
      <c r="D201" s="101" t="s">
        <v>2618</v>
      </c>
      <c r="E201" s="99">
        <v>47208805</v>
      </c>
      <c r="F201" s="91"/>
    </row>
    <row r="202" spans="1:6" ht="13.5" customHeight="1">
      <c r="A202" s="100" t="s">
        <v>2619</v>
      </c>
      <c r="B202" s="100"/>
      <c r="C202" s="99">
        <v>2241377</v>
      </c>
      <c r="D202" s="99">
        <v>82706</v>
      </c>
      <c r="E202" s="99">
        <v>2324082</v>
      </c>
      <c r="F202" s="91"/>
    </row>
    <row r="203" spans="1:6" ht="13.5" customHeight="1">
      <c r="A203" s="100" t="s">
        <v>2620</v>
      </c>
      <c r="B203" s="100"/>
      <c r="C203" s="99">
        <v>12503226</v>
      </c>
      <c r="D203" s="101" t="s">
        <v>2621</v>
      </c>
      <c r="E203" s="99">
        <v>11560418</v>
      </c>
      <c r="F203" s="91"/>
    </row>
    <row r="204" spans="1:6" ht="13.5" customHeight="1">
      <c r="A204" s="100" t="s">
        <v>2622</v>
      </c>
      <c r="B204" s="100"/>
      <c r="C204" s="99">
        <v>390666870</v>
      </c>
      <c r="D204" s="101" t="s">
        <v>2623</v>
      </c>
      <c r="E204" s="99">
        <v>310615091</v>
      </c>
      <c r="F204" s="91"/>
    </row>
    <row r="205" spans="1:6" ht="13.5" customHeight="1">
      <c r="A205" s="100" t="s">
        <v>2624</v>
      </c>
      <c r="B205" s="100"/>
      <c r="C205" s="99">
        <v>314830</v>
      </c>
      <c r="D205" s="101" t="s">
        <v>2625</v>
      </c>
      <c r="E205" s="99">
        <v>117209</v>
      </c>
      <c r="F205" s="91"/>
    </row>
    <row r="206" spans="1:6" ht="13.5" customHeight="1">
      <c r="A206" s="100" t="s">
        <v>2626</v>
      </c>
      <c r="B206" s="100"/>
      <c r="C206" s="99">
        <v>356718545</v>
      </c>
      <c r="D206" s="99">
        <v>55825375</v>
      </c>
      <c r="E206" s="99">
        <v>412543919</v>
      </c>
      <c r="F206" s="91"/>
    </row>
    <row r="207" spans="1:6" ht="13.5" customHeight="1">
      <c r="A207" s="100" t="s">
        <v>2627</v>
      </c>
      <c r="B207" s="100"/>
      <c r="C207" s="99">
        <v>8077660</v>
      </c>
      <c r="D207" s="101" t="s">
        <v>2628</v>
      </c>
      <c r="E207" s="99">
        <v>0</v>
      </c>
      <c r="F207" s="91"/>
    </row>
    <row r="208" spans="1:6" ht="13.5" customHeight="1">
      <c r="A208" s="100" t="s">
        <v>2629</v>
      </c>
      <c r="B208" s="100"/>
      <c r="C208" s="99">
        <v>460648796</v>
      </c>
      <c r="D208" s="99">
        <v>0</v>
      </c>
      <c r="E208" s="99">
        <v>460648796</v>
      </c>
      <c r="F208" s="91"/>
    </row>
    <row r="209" spans="1:6" ht="13.5" customHeight="1">
      <c r="A209" s="100" t="s">
        <v>2630</v>
      </c>
      <c r="B209" s="100"/>
      <c r="C209" s="99">
        <v>39648365</v>
      </c>
      <c r="D209" s="99">
        <v>16607065</v>
      </c>
      <c r="E209" s="99">
        <v>56255429</v>
      </c>
      <c r="F209" s="91"/>
    </row>
    <row r="210" spans="1:6" ht="13.5" customHeight="1">
      <c r="A210" s="100" t="s">
        <v>2631</v>
      </c>
      <c r="B210" s="100"/>
      <c r="C210" s="99">
        <v>10508391</v>
      </c>
      <c r="D210" s="101" t="s">
        <v>2632</v>
      </c>
      <c r="E210" s="99">
        <v>7051919</v>
      </c>
      <c r="F210" s="91"/>
    </row>
    <row r="211" spans="1:6" ht="13.5" customHeight="1">
      <c r="A211" s="100" t="s">
        <v>2633</v>
      </c>
      <c r="B211" s="100"/>
      <c r="C211" s="101" t="s">
        <v>2634</v>
      </c>
      <c r="D211" s="101" t="s">
        <v>2635</v>
      </c>
      <c r="E211" s="101" t="s">
        <v>2636</v>
      </c>
      <c r="F211" s="91"/>
    </row>
    <row r="212" spans="1:6" ht="13.5" customHeight="1">
      <c r="A212" s="100" t="s">
        <v>2637</v>
      </c>
      <c r="B212" s="100"/>
      <c r="C212" s="101" t="s">
        <v>2638</v>
      </c>
      <c r="D212" s="99">
        <v>0</v>
      </c>
      <c r="E212" s="101" t="s">
        <v>2638</v>
      </c>
      <c r="F212" s="91"/>
    </row>
    <row r="213" spans="1:6" ht="13.5" customHeight="1">
      <c r="A213" s="100" t="s">
        <v>2639</v>
      </c>
      <c r="B213" s="100"/>
      <c r="C213" s="99">
        <v>0</v>
      </c>
      <c r="D213" s="99">
        <v>0</v>
      </c>
      <c r="E213" s="99">
        <v>0</v>
      </c>
      <c r="F213" s="91"/>
    </row>
    <row r="214" spans="1:6" ht="13.5" customHeight="1">
      <c r="A214" s="100" t="s">
        <v>2640</v>
      </c>
      <c r="B214" s="100"/>
      <c r="C214" s="99">
        <v>17521839</v>
      </c>
      <c r="D214" s="99">
        <v>0</v>
      </c>
      <c r="E214" s="99">
        <v>17521839</v>
      </c>
      <c r="F214" s="91"/>
    </row>
    <row r="215" spans="1:6" ht="13.5" customHeight="1">
      <c r="A215" s="100" t="s">
        <v>2641</v>
      </c>
      <c r="B215" s="100"/>
      <c r="C215" s="99">
        <v>0</v>
      </c>
      <c r="D215" s="99">
        <v>14139393</v>
      </c>
      <c r="E215" s="99">
        <v>14139393</v>
      </c>
      <c r="F215" s="91"/>
    </row>
    <row r="216" spans="1:6" ht="13.5" customHeight="1">
      <c r="A216" s="100" t="s">
        <v>2642</v>
      </c>
      <c r="B216" s="100"/>
      <c r="C216" s="99">
        <v>3024588</v>
      </c>
      <c r="D216" s="101" t="s">
        <v>2643</v>
      </c>
      <c r="E216" s="99">
        <v>2657279</v>
      </c>
      <c r="F216" s="91"/>
    </row>
    <row r="217" spans="1:6" ht="13.5" customHeight="1">
      <c r="A217" s="100" t="s">
        <v>2644</v>
      </c>
      <c r="B217" s="100"/>
      <c r="C217" s="101" t="s">
        <v>2645</v>
      </c>
      <c r="D217" s="99">
        <v>216835</v>
      </c>
      <c r="E217" s="101" t="s">
        <v>2646</v>
      </c>
      <c r="F217" s="91"/>
    </row>
    <row r="218" spans="1:6" ht="13.5" customHeight="1">
      <c r="A218" s="100" t="s">
        <v>2647</v>
      </c>
      <c r="B218" s="100"/>
      <c r="C218" s="99">
        <v>29827725</v>
      </c>
      <c r="D218" s="101" t="s">
        <v>2648</v>
      </c>
      <c r="E218" s="99">
        <v>29358056</v>
      </c>
      <c r="F218" s="91"/>
    </row>
    <row r="219" spans="1:6" ht="13.5" customHeight="1">
      <c r="A219" s="100" t="s">
        <v>2649</v>
      </c>
      <c r="B219" s="100"/>
      <c r="C219" s="99">
        <v>4338446</v>
      </c>
      <c r="D219" s="101" t="s">
        <v>2650</v>
      </c>
      <c r="E219" s="99">
        <v>4290098</v>
      </c>
      <c r="F219" s="91"/>
    </row>
    <row r="220" spans="1:6" ht="13.5" customHeight="1">
      <c r="A220" s="100" t="s">
        <v>2651</v>
      </c>
      <c r="B220" s="100"/>
      <c r="C220" s="99">
        <v>336027</v>
      </c>
      <c r="D220" s="99">
        <v>0</v>
      </c>
      <c r="E220" s="99">
        <v>336027</v>
      </c>
      <c r="F220" s="91"/>
    </row>
    <row r="221" spans="1:6" ht="13.5" customHeight="1">
      <c r="A221" s="100" t="s">
        <v>2652</v>
      </c>
      <c r="B221" s="100"/>
      <c r="C221" s="99">
        <v>9422987</v>
      </c>
      <c r="D221" s="99">
        <v>133126</v>
      </c>
      <c r="E221" s="99">
        <v>9556113</v>
      </c>
      <c r="F221" s="91"/>
    </row>
    <row r="222" spans="1:6" ht="13.5" customHeight="1">
      <c r="A222" s="100" t="s">
        <v>2653</v>
      </c>
      <c r="B222" s="100"/>
      <c r="C222" s="101" t="s">
        <v>2654</v>
      </c>
      <c r="D222" s="99">
        <v>0</v>
      </c>
      <c r="E222" s="101" t="s">
        <v>2654</v>
      </c>
      <c r="F222" s="91"/>
    </row>
    <row r="223" spans="1:6" ht="13.5" customHeight="1">
      <c r="A223" s="100" t="s">
        <v>2655</v>
      </c>
      <c r="B223" s="100"/>
      <c r="C223" s="99">
        <v>37160961</v>
      </c>
      <c r="D223" s="101" t="s">
        <v>2656</v>
      </c>
      <c r="E223" s="99">
        <v>35533146</v>
      </c>
      <c r="F223" s="91"/>
    </row>
    <row r="224" spans="1:6" ht="13.5" customHeight="1">
      <c r="A224" s="100" t="s">
        <v>2657</v>
      </c>
      <c r="B224" s="100"/>
      <c r="C224" s="99">
        <v>81891755</v>
      </c>
      <c r="D224" s="101" t="s">
        <v>2658</v>
      </c>
      <c r="E224" s="99">
        <v>81345810</v>
      </c>
      <c r="F224" s="91"/>
    </row>
    <row r="225" spans="1:6" ht="13.5" customHeight="1">
      <c r="A225" s="100" t="s">
        <v>2659</v>
      </c>
      <c r="B225" s="100"/>
      <c r="C225" s="99">
        <v>13578531</v>
      </c>
      <c r="D225" s="101" t="s">
        <v>2660</v>
      </c>
      <c r="E225" s="99">
        <v>13035390</v>
      </c>
      <c r="F225" s="91"/>
    </row>
    <row r="226" spans="1:6" ht="13.5" customHeight="1">
      <c r="A226" s="100" t="s">
        <v>2661</v>
      </c>
      <c r="B226" s="100"/>
      <c r="C226" s="99">
        <v>7261559</v>
      </c>
      <c r="D226" s="101" t="s">
        <v>2662</v>
      </c>
      <c r="E226" s="99">
        <v>545523</v>
      </c>
      <c r="F226" s="91"/>
    </row>
    <row r="227" spans="1:6" ht="13.5" customHeight="1">
      <c r="A227" s="100" t="s">
        <v>2663</v>
      </c>
      <c r="B227" s="100"/>
      <c r="C227" s="99">
        <v>1488284230</v>
      </c>
      <c r="D227" s="101" t="s">
        <v>2664</v>
      </c>
      <c r="E227" s="99">
        <v>1461122041</v>
      </c>
      <c r="F227" s="91"/>
    </row>
    <row r="228" spans="1:6" ht="13.5" customHeight="1">
      <c r="A228" s="100" t="s">
        <v>2665</v>
      </c>
      <c r="B228" s="100"/>
      <c r="C228" s="99">
        <v>1658984929</v>
      </c>
      <c r="D228" s="101" t="s">
        <v>2666</v>
      </c>
      <c r="E228" s="99">
        <v>1635229666</v>
      </c>
      <c r="F228" s="91"/>
    </row>
    <row r="229" spans="1:6" ht="13.5" customHeight="1">
      <c r="A229" s="100" t="s">
        <v>2667</v>
      </c>
      <c r="B229" s="100"/>
      <c r="C229" s="99">
        <v>3120197</v>
      </c>
      <c r="D229" s="99">
        <v>418267</v>
      </c>
      <c r="E229" s="99">
        <v>3538464</v>
      </c>
      <c r="F229" s="91"/>
    </row>
    <row r="230" spans="1:6" ht="13.5" customHeight="1">
      <c r="A230" s="100" t="s">
        <v>2668</v>
      </c>
      <c r="B230" s="100"/>
      <c r="C230" s="99">
        <v>3120197</v>
      </c>
      <c r="D230" s="99">
        <v>418267</v>
      </c>
      <c r="E230" s="99">
        <v>3538464</v>
      </c>
      <c r="F230" s="91"/>
    </row>
    <row r="231" spans="1:6" ht="13.5" customHeight="1">
      <c r="A231" s="100" t="s">
        <v>2669</v>
      </c>
      <c r="B231" s="100"/>
      <c r="C231" s="99">
        <v>3179072</v>
      </c>
      <c r="D231" s="101" t="s">
        <v>2670</v>
      </c>
      <c r="E231" s="99">
        <v>0</v>
      </c>
      <c r="F231" s="91"/>
    </row>
    <row r="232" spans="1:6" ht="13.5" customHeight="1">
      <c r="A232" s="100" t="s">
        <v>2671</v>
      </c>
      <c r="B232" s="100"/>
      <c r="C232" s="101" t="s">
        <v>2672</v>
      </c>
      <c r="D232" s="99">
        <v>39583519</v>
      </c>
      <c r="E232" s="99">
        <v>0</v>
      </c>
      <c r="F232" s="91"/>
    </row>
    <row r="233" spans="1:6" ht="13.5" customHeight="1">
      <c r="A233" s="100" t="s">
        <v>2673</v>
      </c>
      <c r="B233" s="100"/>
      <c r="C233" s="99">
        <v>13925778</v>
      </c>
      <c r="D233" s="101" t="s">
        <v>2674</v>
      </c>
      <c r="E233" s="99">
        <v>0</v>
      </c>
      <c r="F233" s="91"/>
    </row>
    <row r="234" spans="1:6" ht="13.5" customHeight="1">
      <c r="A234" s="100" t="s">
        <v>2675</v>
      </c>
      <c r="B234" s="100"/>
      <c r="C234" s="99">
        <v>9928208</v>
      </c>
      <c r="D234" s="101" t="s">
        <v>2676</v>
      </c>
      <c r="E234" s="99">
        <v>0</v>
      </c>
      <c r="F234" s="91"/>
    </row>
    <row r="235" spans="1:6" ht="13.5" customHeight="1">
      <c r="A235" s="100" t="s">
        <v>2677</v>
      </c>
      <c r="B235" s="100"/>
      <c r="C235" s="99">
        <v>5300545</v>
      </c>
      <c r="D235" s="101" t="s">
        <v>2678</v>
      </c>
      <c r="E235" s="99">
        <v>0</v>
      </c>
      <c r="F235" s="91"/>
    </row>
    <row r="236" spans="1:6" ht="13.5" customHeight="1">
      <c r="A236" s="100" t="s">
        <v>2679</v>
      </c>
      <c r="B236" s="100"/>
      <c r="C236" s="99">
        <v>10371118</v>
      </c>
      <c r="D236" s="101" t="s">
        <v>2680</v>
      </c>
      <c r="E236" s="99">
        <v>0</v>
      </c>
      <c r="F236" s="91"/>
    </row>
    <row r="237" spans="1:6" ht="13.5" customHeight="1">
      <c r="A237" s="100" t="s">
        <v>2681</v>
      </c>
      <c r="B237" s="100"/>
      <c r="C237" s="101" t="s">
        <v>2682</v>
      </c>
      <c r="D237" s="101" t="s">
        <v>2683</v>
      </c>
      <c r="E237" s="101" t="s">
        <v>2684</v>
      </c>
      <c r="F237" s="91"/>
    </row>
    <row r="238" spans="1:6" ht="13.5" customHeight="1">
      <c r="A238" s="100" t="s">
        <v>2685</v>
      </c>
      <c r="B238" s="100"/>
      <c r="C238" s="99">
        <v>3120171</v>
      </c>
      <c r="D238" s="101" t="s">
        <v>2686</v>
      </c>
      <c r="E238" s="101" t="s">
        <v>2684</v>
      </c>
      <c r="F238" s="91"/>
    </row>
    <row r="239" spans="1:6" ht="13.5" customHeight="1">
      <c r="A239" s="100" t="s">
        <v>2687</v>
      </c>
      <c r="B239" s="100"/>
      <c r="C239" s="99">
        <v>543213</v>
      </c>
      <c r="D239" s="99">
        <v>21000</v>
      </c>
      <c r="E239" s="99">
        <v>564213</v>
      </c>
      <c r="F239" s="91"/>
    </row>
    <row r="240" spans="1:6" ht="13.5" customHeight="1">
      <c r="A240" s="100" t="s">
        <v>2688</v>
      </c>
      <c r="B240" s="100"/>
      <c r="C240" s="99">
        <v>548662</v>
      </c>
      <c r="D240" s="99">
        <v>16477</v>
      </c>
      <c r="E240" s="99">
        <v>565139</v>
      </c>
      <c r="F240" s="91"/>
    </row>
    <row r="241" spans="1:6" ht="13.5" customHeight="1">
      <c r="A241" s="100" t="s">
        <v>2689</v>
      </c>
      <c r="B241" s="100"/>
      <c r="C241" s="99">
        <v>0</v>
      </c>
      <c r="D241" s="99">
        <v>0</v>
      </c>
      <c r="E241" s="99">
        <v>0</v>
      </c>
      <c r="F241" s="91"/>
    </row>
    <row r="242" spans="1:6" ht="13.5" customHeight="1">
      <c r="A242" s="100" t="s">
        <v>2690</v>
      </c>
      <c r="B242" s="100"/>
      <c r="C242" s="99">
        <v>27619</v>
      </c>
      <c r="D242" s="101" t="s">
        <v>2691</v>
      </c>
      <c r="E242" s="99">
        <v>0</v>
      </c>
      <c r="F242" s="91"/>
    </row>
    <row r="243" spans="1:6" ht="13.5" customHeight="1">
      <c r="A243" s="100" t="s">
        <v>2692</v>
      </c>
      <c r="B243" s="100"/>
      <c r="C243" s="99">
        <v>36</v>
      </c>
      <c r="D243" s="99">
        <v>0</v>
      </c>
      <c r="E243" s="99">
        <v>36</v>
      </c>
      <c r="F243" s="91"/>
    </row>
    <row r="244" spans="1:6" ht="13.5" customHeight="1">
      <c r="A244" s="100" t="s">
        <v>2693</v>
      </c>
      <c r="B244" s="100"/>
      <c r="C244" s="99">
        <v>940</v>
      </c>
      <c r="D244" s="99">
        <v>0</v>
      </c>
      <c r="E244" s="99">
        <v>940</v>
      </c>
      <c r="F244" s="91"/>
    </row>
    <row r="245" spans="1:6" ht="13.5" customHeight="1">
      <c r="A245" s="100" t="s">
        <v>2694</v>
      </c>
      <c r="B245" s="100"/>
      <c r="C245" s="99">
        <v>2430772</v>
      </c>
      <c r="D245" s="101" t="s">
        <v>2695</v>
      </c>
      <c r="E245" s="99">
        <v>2387572</v>
      </c>
      <c r="F245" s="91"/>
    </row>
    <row r="246" spans="1:6" ht="13.5" customHeight="1">
      <c r="A246" s="100" t="s">
        <v>2696</v>
      </c>
      <c r="B246" s="100"/>
      <c r="C246" s="99">
        <v>14915994</v>
      </c>
      <c r="D246" s="101" t="s">
        <v>2697</v>
      </c>
      <c r="E246" s="99">
        <v>11749175</v>
      </c>
      <c r="F246" s="91"/>
    </row>
    <row r="247" spans="1:6" ht="13.5" customHeight="1">
      <c r="A247" s="100" t="s">
        <v>2698</v>
      </c>
      <c r="B247" s="100"/>
      <c r="C247" s="101" t="s">
        <v>2699</v>
      </c>
      <c r="D247" s="99">
        <v>0</v>
      </c>
      <c r="E247" s="101" t="s">
        <v>2699</v>
      </c>
      <c r="F247" s="91"/>
    </row>
    <row r="248" spans="1:6" ht="13.5" customHeight="1">
      <c r="A248" s="100" t="s">
        <v>2700</v>
      </c>
      <c r="B248" s="100"/>
      <c r="C248" s="99">
        <v>934821</v>
      </c>
      <c r="D248" s="99">
        <v>0</v>
      </c>
      <c r="E248" s="99">
        <v>934821</v>
      </c>
      <c r="F248" s="91"/>
    </row>
    <row r="249" spans="1:6" ht="13.5" customHeight="1">
      <c r="A249" s="100" t="s">
        <v>2701</v>
      </c>
      <c r="B249" s="100"/>
      <c r="C249" s="99">
        <v>3941558</v>
      </c>
      <c r="D249" s="101" t="s">
        <v>2702</v>
      </c>
      <c r="E249" s="99">
        <v>3838851</v>
      </c>
      <c r="F249" s="91"/>
    </row>
    <row r="250" spans="1:6" ht="13.5" customHeight="1">
      <c r="A250" s="100" t="s">
        <v>2703</v>
      </c>
      <c r="B250" s="100"/>
      <c r="C250" s="99">
        <v>24888382</v>
      </c>
      <c r="D250" s="99">
        <v>19905</v>
      </c>
      <c r="E250" s="99">
        <v>24908287</v>
      </c>
      <c r="F250" s="91"/>
    </row>
    <row r="251" spans="1:6" ht="13.5" customHeight="1">
      <c r="A251" s="100" t="s">
        <v>2704</v>
      </c>
      <c r="B251" s="100"/>
      <c r="C251" s="99">
        <v>96346403</v>
      </c>
      <c r="D251" s="99">
        <v>0</v>
      </c>
      <c r="E251" s="99">
        <v>96346403</v>
      </c>
      <c r="F251" s="91"/>
    </row>
    <row r="252" spans="1:6" ht="13.5" customHeight="1">
      <c r="A252" s="100" t="s">
        <v>2705</v>
      </c>
      <c r="B252" s="100"/>
      <c r="C252" s="101" t="s">
        <v>2706</v>
      </c>
      <c r="D252" s="99">
        <v>0</v>
      </c>
      <c r="E252" s="101" t="s">
        <v>2706</v>
      </c>
      <c r="F252" s="91"/>
    </row>
    <row r="253" spans="1:6" ht="13.5" customHeight="1">
      <c r="A253" s="100" t="s">
        <v>2707</v>
      </c>
      <c r="B253" s="100"/>
      <c r="C253" s="99">
        <v>9317997</v>
      </c>
      <c r="D253" s="101" t="s">
        <v>2708</v>
      </c>
      <c r="E253" s="99">
        <v>9299673</v>
      </c>
      <c r="F253" s="91"/>
    </row>
    <row r="254" spans="1:6" ht="13.5" customHeight="1">
      <c r="A254" s="100" t="s">
        <v>2709</v>
      </c>
      <c r="B254" s="100"/>
      <c r="C254" s="99">
        <v>63623896</v>
      </c>
      <c r="D254" s="99">
        <v>3119679</v>
      </c>
      <c r="E254" s="99">
        <v>66743575</v>
      </c>
      <c r="F254" s="91"/>
    </row>
    <row r="255" spans="1:6" ht="13.5" customHeight="1">
      <c r="A255" s="100" t="s">
        <v>2710</v>
      </c>
      <c r="B255" s="100"/>
      <c r="C255" s="101" t="s">
        <v>2711</v>
      </c>
      <c r="D255" s="99">
        <v>651314</v>
      </c>
      <c r="E255" s="101" t="s">
        <v>2712</v>
      </c>
      <c r="F255" s="91"/>
    </row>
    <row r="256" spans="1:6" ht="13.5" customHeight="1">
      <c r="A256" s="100" t="s">
        <v>2713</v>
      </c>
      <c r="B256" s="100"/>
      <c r="C256" s="99">
        <v>208968767</v>
      </c>
      <c r="D256" s="99">
        <v>469708</v>
      </c>
      <c r="E256" s="99">
        <v>209438475</v>
      </c>
      <c r="F256" s="91"/>
    </row>
    <row r="257" spans="1:6" ht="13.5" customHeight="1">
      <c r="A257" s="100" t="s">
        <v>2714</v>
      </c>
      <c r="B257" s="100"/>
      <c r="C257" s="99">
        <v>208968767</v>
      </c>
      <c r="D257" s="99">
        <v>469708</v>
      </c>
      <c r="E257" s="99">
        <v>209438475</v>
      </c>
      <c r="F257" s="91"/>
    </row>
    <row r="258" spans="1:6" ht="13.5" customHeight="1">
      <c r="A258" s="100" t="s">
        <v>2715</v>
      </c>
      <c r="B258" s="100"/>
      <c r="C258" s="101" t="s">
        <v>2716</v>
      </c>
      <c r="D258" s="101" t="s">
        <v>2717</v>
      </c>
      <c r="E258" s="101" t="s">
        <v>2718</v>
      </c>
      <c r="F258" s="91"/>
    </row>
    <row r="259" spans="1:6" ht="13.5" customHeight="1">
      <c r="A259" s="100" t="s">
        <v>2719</v>
      </c>
      <c r="B259" s="100"/>
      <c r="C259" s="101" t="s">
        <v>2720</v>
      </c>
      <c r="D259" s="99">
        <v>2303840</v>
      </c>
      <c r="E259" s="101" t="s">
        <v>2721</v>
      </c>
      <c r="F259" s="91"/>
    </row>
    <row r="260" spans="1:6" ht="13.5" customHeight="1">
      <c r="A260" s="100" t="s">
        <v>2722</v>
      </c>
      <c r="B260" s="100"/>
      <c r="C260" s="99">
        <v>3844314</v>
      </c>
      <c r="D260" s="99">
        <v>0</v>
      </c>
      <c r="E260" s="99">
        <v>3844314</v>
      </c>
      <c r="F260" s="91"/>
    </row>
    <row r="261" spans="1:6" ht="13.5" customHeight="1">
      <c r="A261" s="100" t="s">
        <v>2723</v>
      </c>
      <c r="B261" s="100"/>
      <c r="C261" s="99">
        <v>1003061</v>
      </c>
      <c r="D261" s="101" t="s">
        <v>2724</v>
      </c>
      <c r="E261" s="99">
        <v>947084</v>
      </c>
      <c r="F261" s="91"/>
    </row>
    <row r="262" spans="1:6" ht="13.5" customHeight="1">
      <c r="A262" s="100" t="s">
        <v>2725</v>
      </c>
      <c r="B262" s="100"/>
      <c r="C262" s="99">
        <v>277996</v>
      </c>
      <c r="D262" s="101" t="s">
        <v>2726</v>
      </c>
      <c r="E262" s="99">
        <v>262482</v>
      </c>
      <c r="F262" s="91"/>
    </row>
    <row r="263" spans="1:6" ht="13.5" customHeight="1">
      <c r="A263" s="100" t="s">
        <v>2727</v>
      </c>
      <c r="B263" s="100"/>
      <c r="C263" s="101" t="s">
        <v>2728</v>
      </c>
      <c r="D263" s="99">
        <v>15631422</v>
      </c>
      <c r="E263" s="99">
        <v>1</v>
      </c>
      <c r="F263" s="91"/>
    </row>
    <row r="264" spans="1:6" ht="13.5" customHeight="1">
      <c r="A264" s="100" t="s">
        <v>2729</v>
      </c>
      <c r="B264" s="100"/>
      <c r="C264" s="101" t="s">
        <v>2730</v>
      </c>
      <c r="D264" s="99">
        <v>10195153</v>
      </c>
      <c r="E264" s="101" t="s">
        <v>2731</v>
      </c>
      <c r="F264" s="91"/>
    </row>
    <row r="265" spans="1:6" ht="13.5" customHeight="1">
      <c r="A265" s="100" t="s">
        <v>2732</v>
      </c>
      <c r="B265" s="100"/>
      <c r="C265" s="99">
        <v>909127186</v>
      </c>
      <c r="D265" s="101" t="s">
        <v>2733</v>
      </c>
      <c r="E265" s="99">
        <v>902270724</v>
      </c>
      <c r="F265" s="91"/>
    </row>
    <row r="266" spans="1:6" ht="13.5" customHeight="1">
      <c r="A266" s="100" t="s">
        <v>2734</v>
      </c>
      <c r="B266" s="100"/>
      <c r="C266" s="99">
        <v>95263</v>
      </c>
      <c r="D266" s="101" t="s">
        <v>2735</v>
      </c>
      <c r="E266" s="99">
        <v>0</v>
      </c>
      <c r="F266" s="91"/>
    </row>
    <row r="267" spans="1:6" ht="13.5" customHeight="1" thickBot="1">
      <c r="A267" s="100" t="s">
        <v>2736</v>
      </c>
      <c r="B267" s="100"/>
      <c r="C267" s="99">
        <v>95263</v>
      </c>
      <c r="D267" s="101" t="s">
        <v>2735</v>
      </c>
      <c r="E267" s="99">
        <v>0</v>
      </c>
      <c r="F267" s="91"/>
    </row>
    <row r="268" spans="1:6" ht="13.5" customHeight="1" thickBot="1">
      <c r="A268" s="102" t="s">
        <v>2737</v>
      </c>
      <c r="B268" s="102"/>
      <c r="C268" s="103">
        <v>2838309387</v>
      </c>
      <c r="D268" s="104" t="s">
        <v>2738</v>
      </c>
      <c r="E268" s="103">
        <v>2816497764</v>
      </c>
      <c r="F268" s="91"/>
    </row>
    <row r="269" spans="1:6" ht="13.5" customHeight="1">
      <c r="A269" s="100" t="s">
        <v>2739</v>
      </c>
      <c r="B269" s="100"/>
      <c r="C269" s="99">
        <v>264</v>
      </c>
      <c r="D269" s="99">
        <v>0</v>
      </c>
      <c r="E269" s="99">
        <v>264</v>
      </c>
      <c r="F269" s="91"/>
    </row>
    <row r="270" spans="1:6" ht="13.5" customHeight="1">
      <c r="A270" s="100" t="s">
        <v>1513</v>
      </c>
      <c r="B270" s="100"/>
      <c r="C270" s="99">
        <v>264</v>
      </c>
      <c r="D270" s="99">
        <v>0</v>
      </c>
      <c r="E270" s="99">
        <v>264</v>
      </c>
      <c r="F270" s="91"/>
    </row>
    <row r="271" spans="1:6" ht="13.5" customHeight="1">
      <c r="A271" s="100" t="s">
        <v>2740</v>
      </c>
      <c r="B271" s="100"/>
      <c r="C271" s="99">
        <v>657</v>
      </c>
      <c r="D271" s="99">
        <v>257</v>
      </c>
      <c r="E271" s="99">
        <v>914</v>
      </c>
      <c r="F271" s="91"/>
    </row>
    <row r="272" spans="1:6" ht="13.5" customHeight="1" thickBot="1">
      <c r="A272" s="100" t="s">
        <v>1513</v>
      </c>
      <c r="B272" s="100"/>
      <c r="C272" s="99">
        <v>657</v>
      </c>
      <c r="D272" s="99">
        <v>257</v>
      </c>
      <c r="E272" s="99">
        <v>914</v>
      </c>
      <c r="F272" s="91"/>
    </row>
    <row r="273" spans="1:6" ht="13.5" customHeight="1" thickBot="1">
      <c r="A273" s="102" t="s">
        <v>2741</v>
      </c>
      <c r="B273" s="102"/>
      <c r="C273" s="103">
        <v>921</v>
      </c>
      <c r="D273" s="103">
        <v>257</v>
      </c>
      <c r="E273" s="103">
        <v>1178</v>
      </c>
      <c r="F273" s="91"/>
    </row>
    <row r="274" spans="1:6" ht="22.5" customHeight="1" thickBot="1">
      <c r="A274" s="105" t="s">
        <v>2742</v>
      </c>
      <c r="B274" s="105"/>
      <c r="C274" s="106">
        <v>22829903047</v>
      </c>
      <c r="D274" s="106">
        <v>285495657</v>
      </c>
      <c r="E274" s="106">
        <v>23115398705</v>
      </c>
      <c r="F274" s="91"/>
    </row>
    <row r="275" spans="1:6" ht="27" customHeight="1" thickTop="1">
      <c r="A275" s="98" t="s">
        <v>2743</v>
      </c>
      <c r="B275" s="98"/>
      <c r="C275" s="99"/>
      <c r="D275" s="99"/>
      <c r="E275" s="99"/>
      <c r="F275" s="91"/>
    </row>
    <row r="276" spans="1:6" ht="13.5" customHeight="1">
      <c r="A276" s="100" t="s">
        <v>2744</v>
      </c>
      <c r="B276" s="100"/>
      <c r="C276" s="99">
        <v>1765290116</v>
      </c>
      <c r="D276" s="99">
        <v>0</v>
      </c>
      <c r="E276" s="99">
        <v>1765290116</v>
      </c>
      <c r="F276" s="91"/>
    </row>
    <row r="277" spans="1:6" ht="13.5" customHeight="1">
      <c r="A277" s="100" t="s">
        <v>2745</v>
      </c>
      <c r="B277" s="100"/>
      <c r="C277" s="99">
        <v>419213</v>
      </c>
      <c r="D277" s="99">
        <v>0</v>
      </c>
      <c r="E277" s="99">
        <v>419213</v>
      </c>
      <c r="F277" s="91"/>
    </row>
    <row r="278" spans="1:6" ht="13.5" customHeight="1">
      <c r="A278" s="100" t="s">
        <v>2746</v>
      </c>
      <c r="B278" s="100"/>
      <c r="C278" s="99">
        <v>326032</v>
      </c>
      <c r="D278" s="99">
        <v>0</v>
      </c>
      <c r="E278" s="99">
        <v>326032</v>
      </c>
      <c r="F278" s="91"/>
    </row>
    <row r="279" spans="1:6" ht="13.5" customHeight="1">
      <c r="A279" s="100" t="s">
        <v>2747</v>
      </c>
      <c r="B279" s="100"/>
      <c r="C279" s="99">
        <v>1766035361</v>
      </c>
      <c r="D279" s="99">
        <v>0</v>
      </c>
      <c r="E279" s="99">
        <v>1766035361</v>
      </c>
      <c r="F279" s="91"/>
    </row>
    <row r="280" spans="1:6" ht="13.5" customHeight="1">
      <c r="A280" s="100" t="s">
        <v>2748</v>
      </c>
      <c r="B280" s="100"/>
      <c r="C280" s="99">
        <v>5787645320</v>
      </c>
      <c r="D280" s="99">
        <v>0</v>
      </c>
      <c r="E280" s="99">
        <v>5787645320</v>
      </c>
      <c r="F280" s="91"/>
    </row>
    <row r="281" spans="1:6" ht="13.5" customHeight="1">
      <c r="A281" s="100" t="s">
        <v>2749</v>
      </c>
      <c r="B281" s="100"/>
      <c r="C281" s="99">
        <v>186790</v>
      </c>
      <c r="D281" s="99">
        <v>0</v>
      </c>
      <c r="E281" s="99">
        <v>186790</v>
      </c>
      <c r="F281" s="91"/>
    </row>
    <row r="282" spans="1:6" ht="13.5" customHeight="1">
      <c r="A282" s="100" t="s">
        <v>2750</v>
      </c>
      <c r="B282" s="100"/>
      <c r="C282" s="99">
        <v>720233864</v>
      </c>
      <c r="D282" s="99">
        <v>17642409</v>
      </c>
      <c r="E282" s="99">
        <v>737876273</v>
      </c>
      <c r="F282" s="91"/>
    </row>
    <row r="283" spans="1:6" ht="13.5" customHeight="1">
      <c r="A283" s="100" t="s">
        <v>2751</v>
      </c>
      <c r="B283" s="100"/>
      <c r="C283" s="101" t="s">
        <v>2521</v>
      </c>
      <c r="D283" s="99">
        <v>0</v>
      </c>
      <c r="E283" s="101" t="s">
        <v>2521</v>
      </c>
      <c r="F283" s="91"/>
    </row>
    <row r="284" spans="1:6" ht="13.5" customHeight="1">
      <c r="A284" s="100" t="s">
        <v>2752</v>
      </c>
      <c r="B284" s="100"/>
      <c r="C284" s="99">
        <v>6507328983</v>
      </c>
      <c r="D284" s="99">
        <v>17642409</v>
      </c>
      <c r="E284" s="99">
        <v>6524971392</v>
      </c>
      <c r="F284" s="91"/>
    </row>
    <row r="285" spans="1:6" ht="13.5" customHeight="1">
      <c r="A285" s="100" t="s">
        <v>2753</v>
      </c>
      <c r="B285" s="100"/>
      <c r="C285" s="99">
        <v>393712</v>
      </c>
      <c r="D285" s="99">
        <v>0</v>
      </c>
      <c r="E285" s="99">
        <v>393712</v>
      </c>
      <c r="F285" s="91"/>
    </row>
    <row r="286" spans="1:6" ht="13.5" customHeight="1">
      <c r="A286" s="100" t="s">
        <v>2754</v>
      </c>
      <c r="B286" s="100"/>
      <c r="C286" s="99">
        <v>230964019</v>
      </c>
      <c r="D286" s="101" t="s">
        <v>2755</v>
      </c>
      <c r="E286" s="99">
        <v>145724992</v>
      </c>
      <c r="F286" s="91"/>
    </row>
    <row r="287" spans="1:6" ht="13.5" customHeight="1">
      <c r="A287" s="100" t="s">
        <v>2756</v>
      </c>
      <c r="B287" s="100"/>
      <c r="C287" s="101" t="s">
        <v>2757</v>
      </c>
      <c r="D287" s="99">
        <v>85239027</v>
      </c>
      <c r="E287" s="101" t="s">
        <v>2758</v>
      </c>
      <c r="F287" s="91"/>
    </row>
    <row r="288" spans="1:6" ht="13.5" customHeight="1">
      <c r="A288" s="100" t="s">
        <v>2759</v>
      </c>
      <c r="B288" s="100"/>
      <c r="C288" s="99">
        <v>393712</v>
      </c>
      <c r="D288" s="99">
        <v>0</v>
      </c>
      <c r="E288" s="99">
        <v>393712</v>
      </c>
      <c r="F288" s="91"/>
    </row>
    <row r="289" spans="1:6" ht="13.5" customHeight="1">
      <c r="A289" s="100" t="s">
        <v>2760</v>
      </c>
      <c r="B289" s="100"/>
      <c r="C289" s="99">
        <v>641602</v>
      </c>
      <c r="D289" s="99">
        <v>0</v>
      </c>
      <c r="E289" s="99">
        <v>641602</v>
      </c>
      <c r="F289" s="91"/>
    </row>
    <row r="290" spans="1:6" ht="13.5" customHeight="1">
      <c r="A290" s="100" t="s">
        <v>2761</v>
      </c>
      <c r="B290" s="100"/>
      <c r="C290" s="99">
        <v>3131816</v>
      </c>
      <c r="D290" s="101" t="s">
        <v>2762</v>
      </c>
      <c r="E290" s="99">
        <v>2921235</v>
      </c>
      <c r="F290" s="91"/>
    </row>
    <row r="291" spans="1:6" ht="13.5" customHeight="1" thickBot="1">
      <c r="A291" s="100" t="s">
        <v>2763</v>
      </c>
      <c r="B291" s="100"/>
      <c r="C291" s="99">
        <v>3773418</v>
      </c>
      <c r="D291" s="101" t="s">
        <v>2762</v>
      </c>
      <c r="E291" s="99">
        <v>3562837</v>
      </c>
      <c r="F291" s="91"/>
    </row>
    <row r="292" spans="1:6" ht="13.5" customHeight="1" thickBot="1">
      <c r="A292" s="102" t="s">
        <v>2764</v>
      </c>
      <c r="B292" s="102"/>
      <c r="C292" s="103">
        <v>8277531473</v>
      </c>
      <c r="D292" s="103">
        <v>17431828</v>
      </c>
      <c r="E292" s="103">
        <v>8294963301</v>
      </c>
      <c r="F292" s="91"/>
    </row>
    <row r="293" spans="1:6" ht="13.5" customHeight="1">
      <c r="A293" s="100" t="s">
        <v>2765</v>
      </c>
      <c r="B293" s="100"/>
      <c r="C293" s="99">
        <v>225000000</v>
      </c>
      <c r="D293" s="99">
        <v>0</v>
      </c>
      <c r="E293" s="99">
        <v>225000000</v>
      </c>
      <c r="F293" s="91"/>
    </row>
    <row r="294" spans="1:6" ht="13.5" customHeight="1">
      <c r="A294" s="100" t="s">
        <v>2766</v>
      </c>
      <c r="B294" s="100"/>
      <c r="C294" s="99">
        <v>500000000</v>
      </c>
      <c r="D294" s="99">
        <v>0</v>
      </c>
      <c r="E294" s="99">
        <v>500000000</v>
      </c>
      <c r="F294" s="91"/>
    </row>
    <row r="295" spans="1:6" ht="13.5" customHeight="1">
      <c r="A295" s="100" t="s">
        <v>2767</v>
      </c>
      <c r="B295" s="100"/>
      <c r="C295" s="99">
        <v>350000000</v>
      </c>
      <c r="D295" s="99">
        <v>0</v>
      </c>
      <c r="E295" s="99">
        <v>350000000</v>
      </c>
      <c r="F295" s="91"/>
    </row>
    <row r="296" spans="1:6" ht="13.5" customHeight="1">
      <c r="A296" s="100" t="s">
        <v>2768</v>
      </c>
      <c r="B296" s="100"/>
      <c r="C296" s="99">
        <v>1000000000</v>
      </c>
      <c r="D296" s="99">
        <v>0</v>
      </c>
      <c r="E296" s="99">
        <v>1000000000</v>
      </c>
      <c r="F296" s="91"/>
    </row>
    <row r="297" spans="1:6" ht="13.5" customHeight="1">
      <c r="A297" s="100" t="s">
        <v>2769</v>
      </c>
      <c r="B297" s="100"/>
      <c r="C297" s="99">
        <v>400000000</v>
      </c>
      <c r="D297" s="99">
        <v>0</v>
      </c>
      <c r="E297" s="99">
        <v>400000000</v>
      </c>
      <c r="F297" s="91"/>
    </row>
    <row r="298" spans="1:6" ht="13.5" customHeight="1">
      <c r="A298" s="100" t="s">
        <v>2770</v>
      </c>
      <c r="B298" s="100"/>
      <c r="C298" s="99">
        <v>600000000</v>
      </c>
      <c r="D298" s="99">
        <v>0</v>
      </c>
      <c r="E298" s="99">
        <v>600000000</v>
      </c>
      <c r="F298" s="91"/>
    </row>
    <row r="299" spans="1:6" ht="13.5" customHeight="1">
      <c r="A299" s="100" t="s">
        <v>2771</v>
      </c>
      <c r="B299" s="100"/>
      <c r="C299" s="99">
        <v>650000000</v>
      </c>
      <c r="D299" s="99">
        <v>0</v>
      </c>
      <c r="E299" s="99">
        <v>650000000</v>
      </c>
      <c r="F299" s="91"/>
    </row>
    <row r="300" spans="1:6" ht="13.5" customHeight="1">
      <c r="A300" s="100" t="s">
        <v>2772</v>
      </c>
      <c r="B300" s="100"/>
      <c r="C300" s="99">
        <v>600000000</v>
      </c>
      <c r="D300" s="99">
        <v>0</v>
      </c>
      <c r="E300" s="99">
        <v>600000000</v>
      </c>
      <c r="F300" s="91"/>
    </row>
    <row r="301" spans="1:6" ht="13.5" customHeight="1">
      <c r="A301" s="100" t="s">
        <v>2773</v>
      </c>
      <c r="B301" s="100"/>
      <c r="C301" s="99">
        <v>400000000</v>
      </c>
      <c r="D301" s="99">
        <v>0</v>
      </c>
      <c r="E301" s="99">
        <v>400000000</v>
      </c>
      <c r="F301" s="91"/>
    </row>
    <row r="302" spans="1:6" ht="13.5" customHeight="1">
      <c r="A302" s="100" t="s">
        <v>2774</v>
      </c>
      <c r="B302" s="100"/>
      <c r="C302" s="99">
        <v>700000000</v>
      </c>
      <c r="D302" s="99">
        <v>0</v>
      </c>
      <c r="E302" s="99">
        <v>700000000</v>
      </c>
      <c r="F302" s="91"/>
    </row>
    <row r="303" spans="1:6" ht="13.5" customHeight="1">
      <c r="A303" s="100" t="s">
        <v>2775</v>
      </c>
      <c r="B303" s="100"/>
      <c r="C303" s="99">
        <v>500000000</v>
      </c>
      <c r="D303" s="99">
        <v>0</v>
      </c>
      <c r="E303" s="99">
        <v>500000000</v>
      </c>
      <c r="F303" s="91"/>
    </row>
    <row r="304" spans="1:6" ht="13.5" customHeight="1">
      <c r="A304" s="100" t="s">
        <v>2776</v>
      </c>
      <c r="B304" s="100"/>
      <c r="C304" s="99">
        <v>0</v>
      </c>
      <c r="D304" s="99">
        <v>650000000</v>
      </c>
      <c r="E304" s="99">
        <v>650000000</v>
      </c>
      <c r="F304" s="91"/>
    </row>
    <row r="305" spans="1:6" ht="13.5" customHeight="1">
      <c r="A305" s="100" t="s">
        <v>2777</v>
      </c>
      <c r="B305" s="100"/>
      <c r="C305" s="99">
        <v>0</v>
      </c>
      <c r="D305" s="99">
        <v>500000000</v>
      </c>
      <c r="E305" s="99">
        <v>500000000</v>
      </c>
      <c r="F305" s="91"/>
    </row>
    <row r="306" spans="1:6" ht="13.5" customHeight="1">
      <c r="A306" s="100" t="s">
        <v>2778</v>
      </c>
      <c r="B306" s="100"/>
      <c r="C306" s="99">
        <v>5925000000</v>
      </c>
      <c r="D306" s="99">
        <v>1150000000</v>
      </c>
      <c r="E306" s="99">
        <v>7075000000</v>
      </c>
      <c r="F306" s="91"/>
    </row>
    <row r="307" spans="1:6" ht="13.5" customHeight="1">
      <c r="A307" s="100" t="s">
        <v>2779</v>
      </c>
      <c r="B307" s="100"/>
      <c r="C307" s="99">
        <v>150000000</v>
      </c>
      <c r="D307" s="99">
        <v>0</v>
      </c>
      <c r="E307" s="99">
        <v>150000000</v>
      </c>
      <c r="F307" s="91"/>
    </row>
    <row r="308" spans="1:6" ht="13.5" customHeight="1">
      <c r="A308" s="100" t="s">
        <v>2780</v>
      </c>
      <c r="B308" s="100"/>
      <c r="C308" s="99">
        <v>250000000</v>
      </c>
      <c r="D308" s="99">
        <v>0</v>
      </c>
      <c r="E308" s="99">
        <v>250000000</v>
      </c>
      <c r="F308" s="91"/>
    </row>
    <row r="309" spans="1:6" ht="13.5" customHeight="1">
      <c r="A309" s="100" t="s">
        <v>2781</v>
      </c>
      <c r="B309" s="100"/>
      <c r="C309" s="99">
        <v>400000000</v>
      </c>
      <c r="D309" s="99">
        <v>0</v>
      </c>
      <c r="E309" s="99">
        <v>400000000</v>
      </c>
      <c r="F309" s="91"/>
    </row>
    <row r="310" spans="1:6" ht="13.5" customHeight="1">
      <c r="A310" s="100" t="s">
        <v>2782</v>
      </c>
      <c r="B310" s="100"/>
      <c r="C310" s="101" t="s">
        <v>2783</v>
      </c>
      <c r="D310" s="99">
        <v>1214</v>
      </c>
      <c r="E310" s="101" t="s">
        <v>2784</v>
      </c>
      <c r="F310" s="91"/>
    </row>
    <row r="311" spans="1:6" ht="13.5" customHeight="1">
      <c r="A311" s="100" t="s">
        <v>2785</v>
      </c>
      <c r="B311" s="100"/>
      <c r="C311" s="101" t="s">
        <v>2786</v>
      </c>
      <c r="D311" s="99">
        <v>1583</v>
      </c>
      <c r="E311" s="101" t="s">
        <v>2787</v>
      </c>
      <c r="F311" s="91"/>
    </row>
    <row r="312" spans="1:6" ht="13.5" customHeight="1">
      <c r="A312" s="100" t="s">
        <v>2788</v>
      </c>
      <c r="B312" s="100"/>
      <c r="C312" s="101" t="s">
        <v>2789</v>
      </c>
      <c r="D312" s="99">
        <v>1834</v>
      </c>
      <c r="E312" s="101" t="s">
        <v>2790</v>
      </c>
      <c r="F312" s="91"/>
    </row>
    <row r="313" spans="1:6" ht="13.5" customHeight="1">
      <c r="A313" s="100" t="s">
        <v>2791</v>
      </c>
      <c r="B313" s="100"/>
      <c r="C313" s="101" t="s">
        <v>2792</v>
      </c>
      <c r="D313" s="99">
        <v>4052</v>
      </c>
      <c r="E313" s="101" t="s">
        <v>2793</v>
      </c>
      <c r="F313" s="91"/>
    </row>
    <row r="314" spans="1:6" ht="13.5" customHeight="1">
      <c r="A314" s="100" t="s">
        <v>2794</v>
      </c>
      <c r="B314" s="100"/>
      <c r="C314" s="101" t="s">
        <v>2795</v>
      </c>
      <c r="D314" s="99">
        <v>11725</v>
      </c>
      <c r="E314" s="101" t="s">
        <v>2796</v>
      </c>
      <c r="F314" s="91"/>
    </row>
    <row r="315" spans="1:6" ht="13.5" customHeight="1">
      <c r="A315" s="100" t="s">
        <v>2797</v>
      </c>
      <c r="B315" s="100"/>
      <c r="C315" s="101" t="s">
        <v>2798</v>
      </c>
      <c r="D315" s="99">
        <v>3524</v>
      </c>
      <c r="E315" s="101" t="s">
        <v>2799</v>
      </c>
      <c r="F315" s="91"/>
    </row>
    <row r="316" spans="1:6" ht="13.5" customHeight="1">
      <c r="A316" s="100" t="s">
        <v>2800</v>
      </c>
      <c r="B316" s="100"/>
      <c r="C316" s="101" t="s">
        <v>2801</v>
      </c>
      <c r="D316" s="99">
        <v>9348</v>
      </c>
      <c r="E316" s="101" t="s">
        <v>2802</v>
      </c>
      <c r="F316" s="91"/>
    </row>
    <row r="317" spans="1:6" ht="13.5" customHeight="1">
      <c r="A317" s="100" t="s">
        <v>2803</v>
      </c>
      <c r="B317" s="100"/>
      <c r="C317" s="101" t="s">
        <v>2804</v>
      </c>
      <c r="D317" s="99">
        <v>3242</v>
      </c>
      <c r="E317" s="101" t="s">
        <v>2805</v>
      </c>
      <c r="F317" s="91"/>
    </row>
    <row r="318" spans="1:6" ht="13.5" customHeight="1">
      <c r="A318" s="100" t="s">
        <v>2806</v>
      </c>
      <c r="B318" s="100"/>
      <c r="C318" s="101" t="s">
        <v>2807</v>
      </c>
      <c r="D318" s="99">
        <v>9189</v>
      </c>
      <c r="E318" s="101" t="s">
        <v>2808</v>
      </c>
      <c r="F318" s="91"/>
    </row>
    <row r="319" spans="1:6" ht="13.5" customHeight="1">
      <c r="A319" s="100" t="s">
        <v>2809</v>
      </c>
      <c r="B319" s="100"/>
      <c r="C319" s="101" t="s">
        <v>2810</v>
      </c>
      <c r="D319" s="99">
        <v>1541</v>
      </c>
      <c r="E319" s="101" t="s">
        <v>2811</v>
      </c>
      <c r="F319" s="91"/>
    </row>
    <row r="320" spans="1:6" ht="13.5" customHeight="1">
      <c r="A320" s="100" t="s">
        <v>2812</v>
      </c>
      <c r="B320" s="100"/>
      <c r="C320" s="101" t="s">
        <v>2813</v>
      </c>
      <c r="D320" s="99">
        <v>3087</v>
      </c>
      <c r="E320" s="101" t="s">
        <v>2814</v>
      </c>
      <c r="F320" s="91"/>
    </row>
    <row r="321" spans="1:6" ht="13.5" customHeight="1">
      <c r="A321" s="100" t="s">
        <v>2815</v>
      </c>
      <c r="B321" s="100"/>
      <c r="C321" s="101" t="s">
        <v>2816</v>
      </c>
      <c r="D321" s="101" t="s">
        <v>2817</v>
      </c>
      <c r="E321" s="101" t="s">
        <v>2818</v>
      </c>
      <c r="F321" s="91"/>
    </row>
    <row r="322" spans="1:6" ht="13.5" customHeight="1" thickBot="1">
      <c r="A322" s="100" t="s">
        <v>2819</v>
      </c>
      <c r="B322" s="100"/>
      <c r="C322" s="101" t="s">
        <v>2820</v>
      </c>
      <c r="D322" s="101" t="s">
        <v>2821</v>
      </c>
      <c r="E322" s="101" t="s">
        <v>2822</v>
      </c>
      <c r="F322" s="91"/>
    </row>
    <row r="323" spans="1:6" ht="13.5" customHeight="1" thickBot="1">
      <c r="A323" s="102" t="s">
        <v>2823</v>
      </c>
      <c r="B323" s="102"/>
      <c r="C323" s="103">
        <v>6315156386</v>
      </c>
      <c r="D323" s="103">
        <v>1146240062</v>
      </c>
      <c r="E323" s="103">
        <v>7461396448</v>
      </c>
      <c r="F323" s="91"/>
    </row>
    <row r="324" spans="1:6" ht="13.5" customHeight="1">
      <c r="A324" s="100" t="s">
        <v>2824</v>
      </c>
      <c r="B324" s="100"/>
      <c r="C324" s="99">
        <v>42555670</v>
      </c>
      <c r="D324" s="101" t="s">
        <v>2825</v>
      </c>
      <c r="E324" s="99">
        <v>41039800</v>
      </c>
      <c r="F324" s="91"/>
    </row>
    <row r="325" spans="1:6" ht="13.5" customHeight="1">
      <c r="A325" s="100" t="s">
        <v>2826</v>
      </c>
      <c r="B325" s="100"/>
      <c r="C325" s="99">
        <v>259827196</v>
      </c>
      <c r="D325" s="101" t="s">
        <v>2827</v>
      </c>
      <c r="E325" s="99">
        <v>256487062</v>
      </c>
      <c r="F325" s="91"/>
    </row>
    <row r="326" spans="1:6" ht="13.5" customHeight="1">
      <c r="A326" s="100" t="s">
        <v>2828</v>
      </c>
      <c r="B326" s="100"/>
      <c r="C326" s="99">
        <v>302382865</v>
      </c>
      <c r="D326" s="101" t="s">
        <v>2829</v>
      </c>
      <c r="E326" s="99">
        <v>297526862</v>
      </c>
      <c r="F326" s="91"/>
    </row>
    <row r="327" spans="1:6" ht="13.5" customHeight="1">
      <c r="A327" s="100" t="s">
        <v>2830</v>
      </c>
      <c r="B327" s="100"/>
      <c r="C327" s="99">
        <v>51277441</v>
      </c>
      <c r="D327" s="99">
        <v>14078025</v>
      </c>
      <c r="E327" s="99">
        <v>65355466</v>
      </c>
      <c r="F327" s="91"/>
    </row>
    <row r="328" spans="1:6" ht="13.5" customHeight="1">
      <c r="A328" s="100" t="s">
        <v>2831</v>
      </c>
      <c r="B328" s="100"/>
      <c r="C328" s="101" t="s">
        <v>2832</v>
      </c>
      <c r="D328" s="99">
        <v>501888</v>
      </c>
      <c r="E328" s="101" t="s">
        <v>2833</v>
      </c>
      <c r="F328" s="91"/>
    </row>
    <row r="329" spans="1:6" ht="13.5" customHeight="1">
      <c r="A329" s="100" t="s">
        <v>2834</v>
      </c>
      <c r="B329" s="100"/>
      <c r="C329" s="99">
        <v>49997548</v>
      </c>
      <c r="D329" s="99">
        <v>14579913</v>
      </c>
      <c r="E329" s="99">
        <v>64577461</v>
      </c>
      <c r="F329" s="91"/>
    </row>
    <row r="330" spans="1:6" ht="13.5" customHeight="1">
      <c r="A330" s="100" t="s">
        <v>2835</v>
      </c>
      <c r="B330" s="100"/>
      <c r="C330" s="99">
        <v>21923350</v>
      </c>
      <c r="D330" s="101" t="s">
        <v>2836</v>
      </c>
      <c r="E330" s="99">
        <v>19370529</v>
      </c>
      <c r="F330" s="91"/>
    </row>
    <row r="331" spans="1:6" ht="13.5" customHeight="1">
      <c r="A331" s="100" t="s">
        <v>2837</v>
      </c>
      <c r="B331" s="100"/>
      <c r="C331" s="99">
        <v>4830000</v>
      </c>
      <c r="D331" s="99">
        <v>1000000</v>
      </c>
      <c r="E331" s="99">
        <v>5830000</v>
      </c>
      <c r="F331" s="91"/>
    </row>
    <row r="332" spans="1:6" ht="13.5" customHeight="1">
      <c r="A332" s="100" t="s">
        <v>2838</v>
      </c>
      <c r="B332" s="100"/>
      <c r="C332" s="99">
        <v>2044674</v>
      </c>
      <c r="D332" s="99">
        <v>0</v>
      </c>
      <c r="E332" s="99">
        <v>2044674</v>
      </c>
      <c r="F332" s="91"/>
    </row>
    <row r="333" spans="1:6" ht="13.5" customHeight="1">
      <c r="A333" s="100" t="s">
        <v>2839</v>
      </c>
      <c r="B333" s="100"/>
      <c r="C333" s="99">
        <v>28798024</v>
      </c>
      <c r="D333" s="101" t="s">
        <v>2840</v>
      </c>
      <c r="E333" s="99">
        <v>27245203</v>
      </c>
      <c r="F333" s="91"/>
    </row>
    <row r="334" spans="1:6" ht="13.5" customHeight="1">
      <c r="A334" s="100" t="s">
        <v>2841</v>
      </c>
      <c r="B334" s="100"/>
      <c r="C334" s="99">
        <v>33593314</v>
      </c>
      <c r="D334" s="101" t="s">
        <v>2842</v>
      </c>
      <c r="E334" s="99">
        <v>30954308</v>
      </c>
      <c r="F334" s="91"/>
    </row>
    <row r="335" spans="1:6" ht="13.5" customHeight="1">
      <c r="A335" s="100" t="s">
        <v>2843</v>
      </c>
      <c r="B335" s="100"/>
      <c r="C335" s="99">
        <v>90895936</v>
      </c>
      <c r="D335" s="101" t="s">
        <v>2844</v>
      </c>
      <c r="E335" s="99">
        <v>81251474</v>
      </c>
      <c r="F335" s="91"/>
    </row>
    <row r="336" spans="1:6" ht="13.5" customHeight="1">
      <c r="A336" s="100" t="s">
        <v>2845</v>
      </c>
      <c r="B336" s="100"/>
      <c r="C336" s="99">
        <v>5560920</v>
      </c>
      <c r="D336" s="101" t="s">
        <v>2846</v>
      </c>
      <c r="E336" s="99">
        <v>5514045</v>
      </c>
      <c r="F336" s="91"/>
    </row>
    <row r="337" spans="1:6" ht="13.5" customHeight="1">
      <c r="A337" s="100" t="s">
        <v>2847</v>
      </c>
      <c r="B337" s="100"/>
      <c r="C337" s="99">
        <v>7014796</v>
      </c>
      <c r="D337" s="99">
        <v>421916</v>
      </c>
      <c r="E337" s="99">
        <v>7436712</v>
      </c>
      <c r="F337" s="91"/>
    </row>
    <row r="338" spans="1:6" ht="13.5" customHeight="1">
      <c r="A338" s="100" t="s">
        <v>2848</v>
      </c>
      <c r="B338" s="100"/>
      <c r="C338" s="99">
        <v>48261929</v>
      </c>
      <c r="D338" s="101" t="s">
        <v>2849</v>
      </c>
      <c r="E338" s="99">
        <v>601129</v>
      </c>
      <c r="F338" s="91"/>
    </row>
    <row r="339" spans="1:6" ht="13.5" customHeight="1">
      <c r="A339" s="100" t="s">
        <v>2850</v>
      </c>
      <c r="B339" s="100"/>
      <c r="C339" s="99">
        <v>452285</v>
      </c>
      <c r="D339" s="101" t="s">
        <v>2851</v>
      </c>
      <c r="E339" s="99">
        <v>429370</v>
      </c>
      <c r="F339" s="91"/>
    </row>
    <row r="340" spans="1:6" ht="13.5" customHeight="1">
      <c r="A340" s="100" t="s">
        <v>2852</v>
      </c>
      <c r="B340" s="100"/>
      <c r="C340" s="99">
        <v>5382634</v>
      </c>
      <c r="D340" s="101" t="s">
        <v>2853</v>
      </c>
      <c r="E340" s="99">
        <v>4873701</v>
      </c>
      <c r="F340" s="91"/>
    </row>
    <row r="341" spans="1:6" ht="13.5" customHeight="1">
      <c r="A341" s="100" t="s">
        <v>2854</v>
      </c>
      <c r="B341" s="100"/>
      <c r="C341" s="99">
        <v>191161814</v>
      </c>
      <c r="D341" s="101" t="s">
        <v>2855</v>
      </c>
      <c r="E341" s="99">
        <v>131060739</v>
      </c>
      <c r="F341" s="91"/>
    </row>
    <row r="342" spans="1:6" ht="13.5" customHeight="1">
      <c r="A342" s="100" t="s">
        <v>2856</v>
      </c>
      <c r="B342" s="100"/>
      <c r="C342" s="99">
        <v>30658968</v>
      </c>
      <c r="D342" s="101" t="s">
        <v>2857</v>
      </c>
      <c r="E342" s="99">
        <v>27489104</v>
      </c>
      <c r="F342" s="91"/>
    </row>
    <row r="343" spans="1:6" ht="13.5" customHeight="1">
      <c r="A343" s="100" t="s">
        <v>2858</v>
      </c>
      <c r="B343" s="100"/>
      <c r="C343" s="99">
        <v>1777375</v>
      </c>
      <c r="D343" s="99">
        <v>45011</v>
      </c>
      <c r="E343" s="99">
        <v>1822386</v>
      </c>
      <c r="F343" s="91"/>
    </row>
    <row r="344" spans="1:6" ht="13.5" customHeight="1">
      <c r="A344" s="100" t="s">
        <v>2859</v>
      </c>
      <c r="B344" s="100"/>
      <c r="C344" s="99">
        <v>916627</v>
      </c>
      <c r="D344" s="101" t="s">
        <v>2860</v>
      </c>
      <c r="E344" s="99">
        <v>915123</v>
      </c>
      <c r="F344" s="91"/>
    </row>
    <row r="345" spans="1:6" ht="13.5" customHeight="1">
      <c r="A345" s="100" t="s">
        <v>2861</v>
      </c>
      <c r="B345" s="100"/>
      <c r="C345" s="99">
        <v>33352970</v>
      </c>
      <c r="D345" s="101" t="s">
        <v>2862</v>
      </c>
      <c r="E345" s="99">
        <v>30226613</v>
      </c>
      <c r="F345" s="91"/>
    </row>
    <row r="346" spans="1:6" ht="13.5" customHeight="1">
      <c r="A346" s="100" t="s">
        <v>2863</v>
      </c>
      <c r="B346" s="100"/>
      <c r="C346" s="99">
        <v>410441433</v>
      </c>
      <c r="D346" s="101" t="s">
        <v>2864</v>
      </c>
      <c r="E346" s="99">
        <v>403422040</v>
      </c>
      <c r="F346" s="91"/>
    </row>
    <row r="347" spans="1:6" ht="13.5" customHeight="1">
      <c r="A347" s="100" t="s">
        <v>2865</v>
      </c>
      <c r="B347" s="100"/>
      <c r="C347" s="99">
        <v>33186663</v>
      </c>
      <c r="D347" s="99">
        <v>37543</v>
      </c>
      <c r="E347" s="99">
        <v>33224206</v>
      </c>
      <c r="F347" s="91"/>
    </row>
    <row r="348" spans="1:6" ht="13.5" customHeight="1" thickBot="1">
      <c r="A348" s="100" t="s">
        <v>2866</v>
      </c>
      <c r="B348" s="100"/>
      <c r="C348" s="99">
        <v>443628096</v>
      </c>
      <c r="D348" s="101" t="s">
        <v>2867</v>
      </c>
      <c r="E348" s="99">
        <v>436646246</v>
      </c>
      <c r="F348" s="91"/>
    </row>
    <row r="349" spans="1:6" ht="13.5" customHeight="1" thickBot="1">
      <c r="A349" s="102" t="s">
        <v>2868</v>
      </c>
      <c r="B349" s="102"/>
      <c r="C349" s="103">
        <v>1049321316</v>
      </c>
      <c r="D349" s="104" t="s">
        <v>2869</v>
      </c>
      <c r="E349" s="103">
        <v>987283123</v>
      </c>
      <c r="F349" s="91"/>
    </row>
    <row r="350" spans="1:6" ht="13.5" customHeight="1">
      <c r="A350" s="100" t="s">
        <v>2870</v>
      </c>
      <c r="B350" s="100"/>
      <c r="C350" s="99">
        <v>144495454</v>
      </c>
      <c r="D350" s="99">
        <v>8590315</v>
      </c>
      <c r="E350" s="99">
        <v>153085769</v>
      </c>
      <c r="F350" s="91"/>
    </row>
    <row r="351" spans="1:6" ht="13.5" customHeight="1">
      <c r="A351" s="100" t="s">
        <v>2871</v>
      </c>
      <c r="B351" s="100"/>
      <c r="C351" s="99">
        <v>7228933</v>
      </c>
      <c r="D351" s="101" t="s">
        <v>2872</v>
      </c>
      <c r="E351" s="99">
        <v>5533125</v>
      </c>
      <c r="F351" s="91"/>
    </row>
    <row r="352" spans="1:6" ht="13.5" customHeight="1">
      <c r="A352" s="100" t="s">
        <v>2873</v>
      </c>
      <c r="B352" s="100"/>
      <c r="C352" s="99">
        <v>3274</v>
      </c>
      <c r="D352" s="99">
        <v>0</v>
      </c>
      <c r="E352" s="99">
        <v>3274</v>
      </c>
      <c r="F352" s="91"/>
    </row>
    <row r="353" spans="1:6" ht="13.5" customHeight="1">
      <c r="A353" s="100" t="s">
        <v>2874</v>
      </c>
      <c r="B353" s="100"/>
      <c r="C353" s="99">
        <v>2883293</v>
      </c>
      <c r="D353" s="101" t="s">
        <v>2875</v>
      </c>
      <c r="E353" s="99">
        <v>2762504</v>
      </c>
      <c r="F353" s="91"/>
    </row>
    <row r="354" spans="1:6" ht="13.5" customHeight="1">
      <c r="A354" s="100" t="s">
        <v>2876</v>
      </c>
      <c r="B354" s="100"/>
      <c r="C354" s="99">
        <v>126370</v>
      </c>
      <c r="D354" s="101" t="s">
        <v>2877</v>
      </c>
      <c r="E354" s="99">
        <v>23409</v>
      </c>
      <c r="F354" s="91"/>
    </row>
    <row r="355" spans="1:6" ht="13.5" customHeight="1">
      <c r="A355" s="100" t="s">
        <v>2878</v>
      </c>
      <c r="B355" s="100"/>
      <c r="C355" s="99">
        <v>577646</v>
      </c>
      <c r="D355" s="99">
        <v>326621</v>
      </c>
      <c r="E355" s="99">
        <v>904267</v>
      </c>
      <c r="F355" s="91"/>
    </row>
    <row r="356" spans="1:6" ht="13.5" customHeight="1">
      <c r="A356" s="100" t="s">
        <v>2879</v>
      </c>
      <c r="B356" s="100"/>
      <c r="C356" s="99">
        <v>4531795</v>
      </c>
      <c r="D356" s="101" t="s">
        <v>2880</v>
      </c>
      <c r="E356" s="99">
        <v>4266772</v>
      </c>
      <c r="F356" s="91"/>
    </row>
    <row r="357" spans="1:6" ht="13.5" customHeight="1">
      <c r="A357" s="100" t="s">
        <v>2881</v>
      </c>
      <c r="B357" s="100"/>
      <c r="C357" s="101" t="s">
        <v>2882</v>
      </c>
      <c r="D357" s="99">
        <v>25502958</v>
      </c>
      <c r="E357" s="99">
        <v>25237799</v>
      </c>
      <c r="F357" s="91"/>
    </row>
    <row r="358" spans="1:6" ht="13.5" customHeight="1">
      <c r="A358" s="100" t="s">
        <v>2883</v>
      </c>
      <c r="B358" s="100"/>
      <c r="C358" s="99">
        <v>180020</v>
      </c>
      <c r="D358" s="99">
        <v>31781</v>
      </c>
      <c r="E358" s="99">
        <v>211800</v>
      </c>
      <c r="F358" s="91"/>
    </row>
    <row r="359" spans="1:6" ht="13.5" customHeight="1">
      <c r="A359" s="100" t="s">
        <v>2884</v>
      </c>
      <c r="B359" s="100"/>
      <c r="C359" s="101" t="s">
        <v>2885</v>
      </c>
      <c r="D359" s="101" t="s">
        <v>2886</v>
      </c>
      <c r="E359" s="101" t="s">
        <v>2887</v>
      </c>
      <c r="F359" s="91"/>
    </row>
    <row r="360" spans="1:6" ht="13.5" customHeight="1">
      <c r="A360" s="100" t="s">
        <v>2888</v>
      </c>
      <c r="B360" s="100"/>
      <c r="C360" s="99">
        <v>4497432</v>
      </c>
      <c r="D360" s="99">
        <v>2078979</v>
      </c>
      <c r="E360" s="99">
        <v>6576411</v>
      </c>
      <c r="F360" s="91"/>
    </row>
    <row r="361" spans="1:6" ht="13.5" customHeight="1">
      <c r="A361" s="100" t="s">
        <v>2889</v>
      </c>
      <c r="B361" s="100"/>
      <c r="C361" s="99">
        <v>4391194</v>
      </c>
      <c r="D361" s="99">
        <v>2067801</v>
      </c>
      <c r="E361" s="99">
        <v>6458994</v>
      </c>
      <c r="F361" s="91"/>
    </row>
    <row r="362" spans="1:6" ht="13.5" customHeight="1">
      <c r="A362" s="100" t="s">
        <v>2890</v>
      </c>
      <c r="B362" s="100"/>
      <c r="C362" s="99">
        <v>138005411</v>
      </c>
      <c r="D362" s="101" t="s">
        <v>2434</v>
      </c>
      <c r="E362" s="99">
        <v>23679455</v>
      </c>
      <c r="F362" s="91"/>
    </row>
    <row r="363" spans="1:6" ht="13.5" customHeight="1">
      <c r="A363" s="100" t="s">
        <v>2891</v>
      </c>
      <c r="B363" s="100"/>
      <c r="C363" s="99">
        <v>138005411</v>
      </c>
      <c r="D363" s="101" t="s">
        <v>2434</v>
      </c>
      <c r="E363" s="99">
        <v>23679455</v>
      </c>
      <c r="F363" s="91"/>
    </row>
    <row r="364" spans="1:6" ht="13.5" customHeight="1">
      <c r="A364" s="100" t="s">
        <v>2892</v>
      </c>
      <c r="B364" s="100"/>
      <c r="C364" s="99">
        <v>133931572</v>
      </c>
      <c r="D364" s="99">
        <v>10634172</v>
      </c>
      <c r="E364" s="99">
        <v>144565745</v>
      </c>
      <c r="F364" s="91"/>
    </row>
    <row r="365" spans="1:6" ht="13.5" customHeight="1">
      <c r="A365" s="100" t="s">
        <v>2893</v>
      </c>
      <c r="B365" s="100"/>
      <c r="C365" s="99">
        <v>1993639</v>
      </c>
      <c r="D365" s="99">
        <v>438971</v>
      </c>
      <c r="E365" s="99">
        <v>2432610</v>
      </c>
      <c r="F365" s="91"/>
    </row>
    <row r="366" spans="1:6" ht="13.5" customHeight="1">
      <c r="A366" s="100" t="s">
        <v>2894</v>
      </c>
      <c r="B366" s="100"/>
      <c r="C366" s="99">
        <v>19800</v>
      </c>
      <c r="D366" s="99">
        <v>0</v>
      </c>
      <c r="E366" s="99">
        <v>19800</v>
      </c>
      <c r="F366" s="91"/>
    </row>
    <row r="367" spans="1:6" ht="13.5" customHeight="1">
      <c r="A367" s="100" t="s">
        <v>2895</v>
      </c>
      <c r="B367" s="100"/>
      <c r="C367" s="99">
        <v>154064903</v>
      </c>
      <c r="D367" s="101" t="s">
        <v>2896</v>
      </c>
      <c r="E367" s="99">
        <v>144649803</v>
      </c>
      <c r="F367" s="91"/>
    </row>
    <row r="368" spans="1:6" ht="13.5" customHeight="1">
      <c r="A368" s="100" t="s">
        <v>2897</v>
      </c>
      <c r="B368" s="100"/>
      <c r="C368" s="99">
        <v>86534358</v>
      </c>
      <c r="D368" s="101" t="s">
        <v>2898</v>
      </c>
      <c r="E368" s="99">
        <v>66013631</v>
      </c>
      <c r="F368" s="91"/>
    </row>
    <row r="369" spans="1:6" ht="13.5" customHeight="1">
      <c r="A369" s="100" t="s">
        <v>2899</v>
      </c>
      <c r="B369" s="100"/>
      <c r="C369" s="99">
        <v>377660</v>
      </c>
      <c r="D369" s="101" t="s">
        <v>2900</v>
      </c>
      <c r="E369" s="99">
        <v>108501</v>
      </c>
      <c r="F369" s="91"/>
    </row>
    <row r="370" spans="1:6" ht="13.5" customHeight="1">
      <c r="A370" s="100" t="s">
        <v>2901</v>
      </c>
      <c r="B370" s="100"/>
      <c r="C370" s="99">
        <v>5</v>
      </c>
      <c r="D370" s="99">
        <v>0</v>
      </c>
      <c r="E370" s="99">
        <v>5</v>
      </c>
      <c r="F370" s="91"/>
    </row>
    <row r="371" spans="1:6" ht="13.5" customHeight="1">
      <c r="A371" s="100" t="s">
        <v>2902</v>
      </c>
      <c r="B371" s="100"/>
      <c r="C371" s="99">
        <v>47422</v>
      </c>
      <c r="D371" s="99">
        <v>0</v>
      </c>
      <c r="E371" s="99">
        <v>47422</v>
      </c>
      <c r="F371" s="91"/>
    </row>
    <row r="372" spans="1:6" ht="13.5" customHeight="1">
      <c r="A372" s="100" t="s">
        <v>2903</v>
      </c>
      <c r="B372" s="100"/>
      <c r="C372" s="99">
        <v>36345343</v>
      </c>
      <c r="D372" s="99">
        <v>1994759</v>
      </c>
      <c r="E372" s="99">
        <v>38340102</v>
      </c>
      <c r="F372" s="91"/>
    </row>
    <row r="373" spans="1:6" ht="13.5" customHeight="1">
      <c r="A373" s="100" t="s">
        <v>2904</v>
      </c>
      <c r="B373" s="100"/>
      <c r="C373" s="99">
        <v>418</v>
      </c>
      <c r="D373" s="99">
        <v>0</v>
      </c>
      <c r="E373" s="99">
        <v>418</v>
      </c>
      <c r="F373" s="91"/>
    </row>
    <row r="374" spans="1:6" ht="13.5" customHeight="1">
      <c r="A374" s="100" t="s">
        <v>2905</v>
      </c>
      <c r="B374" s="100"/>
      <c r="C374" s="99">
        <v>201996</v>
      </c>
      <c r="D374" s="99">
        <v>0</v>
      </c>
      <c r="E374" s="99">
        <v>201996</v>
      </c>
      <c r="F374" s="91"/>
    </row>
    <row r="375" spans="1:6" ht="13.5" customHeight="1">
      <c r="A375" s="100" t="s">
        <v>2906</v>
      </c>
      <c r="B375" s="100"/>
      <c r="C375" s="99">
        <v>0</v>
      </c>
      <c r="D375" s="99">
        <v>4519765</v>
      </c>
      <c r="E375" s="99">
        <v>4519765</v>
      </c>
      <c r="F375" s="91"/>
    </row>
    <row r="376" spans="1:6" ht="13.5" customHeight="1">
      <c r="A376" s="100" t="s">
        <v>2907</v>
      </c>
      <c r="B376" s="100"/>
      <c r="C376" s="99">
        <v>715675348</v>
      </c>
      <c r="D376" s="101" t="s">
        <v>2908</v>
      </c>
      <c r="E376" s="99">
        <v>623066965</v>
      </c>
      <c r="F376" s="91"/>
    </row>
    <row r="377" spans="1:6" ht="13.5" customHeight="1">
      <c r="A377" s="100" t="s">
        <v>2909</v>
      </c>
      <c r="B377" s="100"/>
      <c r="C377" s="99">
        <v>1044749000</v>
      </c>
      <c r="D377" s="101" t="s">
        <v>2910</v>
      </c>
      <c r="E377" s="99">
        <v>198554000</v>
      </c>
      <c r="F377" s="91"/>
    </row>
    <row r="378" spans="1:6" ht="13.5" customHeight="1">
      <c r="A378" s="100" t="s">
        <v>2911</v>
      </c>
      <c r="B378" s="100"/>
      <c r="C378" s="99">
        <v>1044749000</v>
      </c>
      <c r="D378" s="101" t="s">
        <v>2910</v>
      </c>
      <c r="E378" s="99">
        <v>198554000</v>
      </c>
      <c r="F378" s="91"/>
    </row>
    <row r="379" spans="1:6" ht="13.5" customHeight="1">
      <c r="A379" s="100" t="s">
        <v>2912</v>
      </c>
      <c r="B379" s="100"/>
      <c r="C379" s="101" t="s">
        <v>2913</v>
      </c>
      <c r="D379" s="101" t="s">
        <v>2914</v>
      </c>
      <c r="E379" s="101" t="s">
        <v>2915</v>
      </c>
      <c r="F379" s="91"/>
    </row>
    <row r="380" spans="1:6" ht="13.5" customHeight="1">
      <c r="A380" s="100" t="s">
        <v>2916</v>
      </c>
      <c r="B380" s="100"/>
      <c r="C380" s="99">
        <v>2924</v>
      </c>
      <c r="D380" s="101" t="s">
        <v>2917</v>
      </c>
      <c r="E380" s="99">
        <v>1207</v>
      </c>
      <c r="F380" s="91"/>
    </row>
    <row r="381" spans="1:6" ht="13.5" customHeight="1">
      <c r="A381" s="100" t="s">
        <v>2918</v>
      </c>
      <c r="B381" s="100"/>
      <c r="C381" s="99">
        <v>17773</v>
      </c>
      <c r="D381" s="99">
        <v>16514</v>
      </c>
      <c r="E381" s="99">
        <v>34287</v>
      </c>
      <c r="F381" s="91"/>
    </row>
    <row r="382" spans="1:6" ht="13.5" customHeight="1">
      <c r="A382" s="100" t="s">
        <v>2919</v>
      </c>
      <c r="B382" s="100"/>
      <c r="C382" s="99">
        <v>103247719</v>
      </c>
      <c r="D382" s="99">
        <v>94958008</v>
      </c>
      <c r="E382" s="99">
        <v>198205726</v>
      </c>
      <c r="F382" s="91"/>
    </row>
    <row r="383" spans="1:6" ht="13.5" customHeight="1">
      <c r="A383" s="100" t="s">
        <v>2920</v>
      </c>
      <c r="B383" s="100"/>
      <c r="C383" s="99">
        <v>103248575</v>
      </c>
      <c r="D383" s="99">
        <v>94937790</v>
      </c>
      <c r="E383" s="99">
        <v>198186365</v>
      </c>
      <c r="F383" s="91"/>
    </row>
    <row r="384" spans="1:6" ht="13.5" customHeight="1">
      <c r="A384" s="100" t="s">
        <v>2921</v>
      </c>
      <c r="B384" s="100"/>
      <c r="C384" s="99">
        <v>545825</v>
      </c>
      <c r="D384" s="101" t="s">
        <v>2922</v>
      </c>
      <c r="E384" s="101" t="s">
        <v>2923</v>
      </c>
      <c r="F384" s="91"/>
    </row>
    <row r="385" spans="1:6" ht="13.5" customHeight="1">
      <c r="A385" s="100" t="s">
        <v>2924</v>
      </c>
      <c r="B385" s="100"/>
      <c r="C385" s="99">
        <v>198690903</v>
      </c>
      <c r="D385" s="99">
        <v>0</v>
      </c>
      <c r="E385" s="99">
        <v>198690903</v>
      </c>
      <c r="F385" s="91"/>
    </row>
    <row r="386" spans="1:6" ht="13.5" customHeight="1">
      <c r="A386" s="100" t="s">
        <v>2925</v>
      </c>
      <c r="B386" s="100"/>
      <c r="C386" s="99">
        <v>1666455</v>
      </c>
      <c r="D386" s="99">
        <v>0</v>
      </c>
      <c r="E386" s="99">
        <v>1666455</v>
      </c>
      <c r="F386" s="91"/>
    </row>
    <row r="387" spans="1:6" ht="13.5" customHeight="1">
      <c r="A387" s="100" t="s">
        <v>2926</v>
      </c>
      <c r="B387" s="100"/>
      <c r="C387" s="99">
        <v>200903183</v>
      </c>
      <c r="D387" s="101" t="s">
        <v>2922</v>
      </c>
      <c r="E387" s="99">
        <v>192453417</v>
      </c>
      <c r="F387" s="91"/>
    </row>
    <row r="388" spans="1:6" ht="13.5" customHeight="1">
      <c r="A388" s="100" t="s">
        <v>2927</v>
      </c>
      <c r="B388" s="100"/>
      <c r="C388" s="99">
        <v>216469</v>
      </c>
      <c r="D388" s="101" t="s">
        <v>2928</v>
      </c>
      <c r="E388" s="99">
        <v>0</v>
      </c>
      <c r="F388" s="91"/>
    </row>
    <row r="389" spans="1:6" ht="13.5" customHeight="1">
      <c r="A389" s="100" t="s">
        <v>2929</v>
      </c>
      <c r="B389" s="100"/>
      <c r="C389" s="99">
        <v>8596342</v>
      </c>
      <c r="D389" s="99">
        <v>1120567</v>
      </c>
      <c r="E389" s="99">
        <v>9716909</v>
      </c>
      <c r="F389" s="91"/>
    </row>
    <row r="390" spans="1:6" ht="13.5" customHeight="1">
      <c r="A390" s="100" t="s">
        <v>2930</v>
      </c>
      <c r="B390" s="100"/>
      <c r="C390" s="101" t="s">
        <v>2931</v>
      </c>
      <c r="D390" s="99">
        <v>948</v>
      </c>
      <c r="E390" s="101" t="s">
        <v>2932</v>
      </c>
      <c r="F390" s="91"/>
    </row>
    <row r="391" spans="1:6" ht="13.5" customHeight="1">
      <c r="A391" s="100" t="s">
        <v>2933</v>
      </c>
      <c r="B391" s="100"/>
      <c r="C391" s="99">
        <v>9240336</v>
      </c>
      <c r="D391" s="99">
        <v>566872</v>
      </c>
      <c r="E391" s="99">
        <v>9807208</v>
      </c>
      <c r="F391" s="91"/>
    </row>
    <row r="392" spans="1:6" ht="13.5" customHeight="1">
      <c r="A392" s="100" t="s">
        <v>2934</v>
      </c>
      <c r="B392" s="100"/>
      <c r="C392" s="99">
        <v>2822</v>
      </c>
      <c r="D392" s="99">
        <v>1678</v>
      </c>
      <c r="E392" s="99">
        <v>4500</v>
      </c>
      <c r="F392" s="91"/>
    </row>
    <row r="393" spans="1:6" ht="13.5" customHeight="1">
      <c r="A393" s="100" t="s">
        <v>2935</v>
      </c>
      <c r="B393" s="100"/>
      <c r="C393" s="99">
        <v>523841</v>
      </c>
      <c r="D393" s="101" t="s">
        <v>2936</v>
      </c>
      <c r="E393" s="101" t="s">
        <v>2937</v>
      </c>
      <c r="F393" s="91"/>
    </row>
    <row r="394" spans="1:6" ht="13.5" customHeight="1">
      <c r="A394" s="100" t="s">
        <v>2938</v>
      </c>
      <c r="B394" s="100"/>
      <c r="C394" s="101" t="s">
        <v>2939</v>
      </c>
      <c r="D394" s="99">
        <v>0</v>
      </c>
      <c r="E394" s="101" t="s">
        <v>2939</v>
      </c>
      <c r="F394" s="91"/>
    </row>
    <row r="395" spans="1:6" ht="13.5" customHeight="1">
      <c r="A395" s="100" t="s">
        <v>2940</v>
      </c>
      <c r="B395" s="100"/>
      <c r="C395" s="99">
        <v>1</v>
      </c>
      <c r="D395" s="101" t="s">
        <v>2941</v>
      </c>
      <c r="E395" s="99">
        <v>0</v>
      </c>
      <c r="F395" s="91"/>
    </row>
    <row r="396" spans="1:6" ht="13.5" customHeight="1">
      <c r="A396" s="100" t="s">
        <v>2942</v>
      </c>
      <c r="B396" s="100"/>
      <c r="C396" s="101" t="s">
        <v>2943</v>
      </c>
      <c r="D396" s="99">
        <v>377902</v>
      </c>
      <c r="E396" s="101" t="s">
        <v>2944</v>
      </c>
      <c r="F396" s="91"/>
    </row>
    <row r="397" spans="1:6" ht="13.5" customHeight="1">
      <c r="A397" s="100" t="s">
        <v>2945</v>
      </c>
      <c r="B397" s="100"/>
      <c r="C397" s="99">
        <v>1</v>
      </c>
      <c r="D397" s="99">
        <v>0</v>
      </c>
      <c r="E397" s="99">
        <v>1</v>
      </c>
      <c r="F397" s="91"/>
    </row>
    <row r="398" spans="1:6" ht="13.5" customHeight="1">
      <c r="A398" s="100" t="s">
        <v>2946</v>
      </c>
      <c r="B398" s="100"/>
      <c r="C398" s="99">
        <v>1</v>
      </c>
      <c r="D398" s="99">
        <v>0</v>
      </c>
      <c r="E398" s="99">
        <v>1</v>
      </c>
      <c r="F398" s="91"/>
    </row>
    <row r="399" spans="1:6" ht="13.5" customHeight="1">
      <c r="A399" s="100" t="s">
        <v>2947</v>
      </c>
      <c r="B399" s="100"/>
      <c r="C399" s="99">
        <v>3844314</v>
      </c>
      <c r="D399" s="99">
        <v>0</v>
      </c>
      <c r="E399" s="99">
        <v>3844314</v>
      </c>
      <c r="F399" s="91"/>
    </row>
    <row r="400" spans="1:6" ht="13.5" customHeight="1">
      <c r="A400" s="100" t="s">
        <v>2948</v>
      </c>
      <c r="B400" s="100"/>
      <c r="C400" s="101" t="s">
        <v>2949</v>
      </c>
      <c r="D400" s="101" t="s">
        <v>2950</v>
      </c>
      <c r="E400" s="101" t="s">
        <v>2951</v>
      </c>
      <c r="F400" s="91"/>
    </row>
    <row r="401" spans="1:6" ht="13.5" customHeight="1">
      <c r="A401" s="100" t="s">
        <v>2952</v>
      </c>
      <c r="B401" s="100"/>
      <c r="C401" s="99">
        <v>3</v>
      </c>
      <c r="D401" s="99">
        <v>0</v>
      </c>
      <c r="E401" s="99">
        <v>3</v>
      </c>
      <c r="F401" s="91"/>
    </row>
    <row r="402" spans="1:6" ht="13.5" customHeight="1">
      <c r="A402" s="100" t="s">
        <v>2953</v>
      </c>
      <c r="B402" s="100"/>
      <c r="C402" s="99">
        <v>2</v>
      </c>
      <c r="D402" s="99">
        <v>0</v>
      </c>
      <c r="E402" s="99">
        <v>2</v>
      </c>
      <c r="F402" s="91"/>
    </row>
    <row r="403" spans="1:6" ht="13.5" customHeight="1">
      <c r="A403" s="100" t="s">
        <v>2954</v>
      </c>
      <c r="B403" s="100"/>
      <c r="C403" s="101" t="s">
        <v>2955</v>
      </c>
      <c r="D403" s="99">
        <v>0</v>
      </c>
      <c r="E403" s="101" t="s">
        <v>2955</v>
      </c>
      <c r="F403" s="91"/>
    </row>
    <row r="404" spans="1:6" ht="13.5" customHeight="1">
      <c r="A404" s="100" t="s">
        <v>2956</v>
      </c>
      <c r="B404" s="100"/>
      <c r="C404" s="101" t="s">
        <v>2957</v>
      </c>
      <c r="D404" s="99">
        <v>5010882</v>
      </c>
      <c r="E404" s="99">
        <v>11015</v>
      </c>
      <c r="F404" s="91"/>
    </row>
    <row r="405" spans="1:6" ht="13.5" customHeight="1">
      <c r="A405" s="100" t="s">
        <v>2958</v>
      </c>
      <c r="B405" s="100"/>
      <c r="C405" s="99">
        <v>1593657</v>
      </c>
      <c r="D405" s="99">
        <v>84480</v>
      </c>
      <c r="E405" s="99">
        <v>1678138</v>
      </c>
      <c r="F405" s="91"/>
    </row>
    <row r="406" spans="1:6" ht="13.5" customHeight="1">
      <c r="A406" s="100" t="s">
        <v>2959</v>
      </c>
      <c r="B406" s="100"/>
      <c r="C406" s="99">
        <v>9465394</v>
      </c>
      <c r="D406" s="99">
        <v>1281633</v>
      </c>
      <c r="E406" s="99">
        <v>10747027</v>
      </c>
      <c r="F406" s="91"/>
    </row>
    <row r="407" spans="1:6" ht="13.5" customHeight="1">
      <c r="A407" s="100" t="s">
        <v>2960</v>
      </c>
      <c r="B407" s="100"/>
      <c r="C407" s="99">
        <v>4631701</v>
      </c>
      <c r="D407" s="101" t="s">
        <v>2961</v>
      </c>
      <c r="E407" s="101" t="s">
        <v>2962</v>
      </c>
      <c r="F407" s="91"/>
    </row>
    <row r="408" spans="1:6" ht="13.5" customHeight="1">
      <c r="A408" s="100" t="s">
        <v>2963</v>
      </c>
      <c r="B408" s="100"/>
      <c r="C408" s="101" t="s">
        <v>2964</v>
      </c>
      <c r="D408" s="101" t="s">
        <v>2965</v>
      </c>
      <c r="E408" s="101" t="s">
        <v>2966</v>
      </c>
      <c r="F408" s="91"/>
    </row>
    <row r="409" spans="1:6" ht="13.5" customHeight="1">
      <c r="A409" s="100" t="s">
        <v>2967</v>
      </c>
      <c r="B409" s="100"/>
      <c r="C409" s="101" t="s">
        <v>2964</v>
      </c>
      <c r="D409" s="101" t="s">
        <v>2965</v>
      </c>
      <c r="E409" s="101" t="s">
        <v>2966</v>
      </c>
      <c r="F409" s="91"/>
    </row>
    <row r="410" spans="1:6" ht="13.5" customHeight="1">
      <c r="A410" s="100" t="s">
        <v>2968</v>
      </c>
      <c r="B410" s="100"/>
      <c r="C410" s="99">
        <v>1289954</v>
      </c>
      <c r="D410" s="99">
        <v>39910</v>
      </c>
      <c r="E410" s="99">
        <v>1329864</v>
      </c>
      <c r="F410" s="91"/>
    </row>
    <row r="411" spans="1:6" ht="13.5" customHeight="1">
      <c r="A411" s="100" t="s">
        <v>2969</v>
      </c>
      <c r="B411" s="100"/>
      <c r="C411" s="99">
        <v>1807822</v>
      </c>
      <c r="D411" s="99">
        <v>1132913</v>
      </c>
      <c r="E411" s="99">
        <v>2940734</v>
      </c>
      <c r="F411" s="91"/>
    </row>
    <row r="412" spans="1:6" ht="13.5" customHeight="1">
      <c r="A412" s="100" t="s">
        <v>2970</v>
      </c>
      <c r="B412" s="100"/>
      <c r="C412" s="99">
        <v>85890417</v>
      </c>
      <c r="D412" s="101" t="s">
        <v>2971</v>
      </c>
      <c r="E412" s="99">
        <v>65011667</v>
      </c>
      <c r="F412" s="91"/>
    </row>
    <row r="413" spans="1:6" ht="13.5" customHeight="1">
      <c r="A413" s="100" t="s">
        <v>2972</v>
      </c>
      <c r="B413" s="100"/>
      <c r="C413" s="99">
        <v>202322</v>
      </c>
      <c r="D413" s="99">
        <v>14870</v>
      </c>
      <c r="E413" s="99">
        <v>217193</v>
      </c>
      <c r="F413" s="91"/>
    </row>
    <row r="414" spans="1:6" ht="13.5" customHeight="1">
      <c r="A414" s="100" t="s">
        <v>2973</v>
      </c>
      <c r="B414" s="100"/>
      <c r="C414" s="99">
        <v>0</v>
      </c>
      <c r="D414" s="99">
        <v>15870</v>
      </c>
      <c r="E414" s="99">
        <v>15870</v>
      </c>
      <c r="F414" s="91"/>
    </row>
    <row r="415" spans="1:6" ht="13.5" customHeight="1">
      <c r="A415" s="100" t="s">
        <v>2974</v>
      </c>
      <c r="B415" s="100"/>
      <c r="C415" s="99">
        <v>89190515</v>
      </c>
      <c r="D415" s="101" t="s">
        <v>2975</v>
      </c>
      <c r="E415" s="99">
        <v>69515328</v>
      </c>
      <c r="F415" s="91"/>
    </row>
    <row r="416" spans="1:6" ht="13.5" customHeight="1">
      <c r="A416" s="100" t="s">
        <v>2976</v>
      </c>
      <c r="B416" s="100"/>
      <c r="C416" s="99">
        <v>1477</v>
      </c>
      <c r="D416" s="99">
        <v>1658</v>
      </c>
      <c r="E416" s="99">
        <v>3135</v>
      </c>
      <c r="F416" s="91"/>
    </row>
    <row r="417" spans="1:6" ht="13.5" customHeight="1">
      <c r="A417" s="100" t="s">
        <v>2977</v>
      </c>
      <c r="B417" s="100"/>
      <c r="C417" s="101" t="s">
        <v>2978</v>
      </c>
      <c r="D417" s="99">
        <v>0</v>
      </c>
      <c r="E417" s="101" t="s">
        <v>2978</v>
      </c>
      <c r="F417" s="91"/>
    </row>
    <row r="418" spans="1:6" ht="13.5" customHeight="1">
      <c r="A418" s="100" t="s">
        <v>2979</v>
      </c>
      <c r="B418" s="100"/>
      <c r="C418" s="101" t="s">
        <v>2980</v>
      </c>
      <c r="D418" s="99">
        <v>0</v>
      </c>
      <c r="E418" s="101" t="s">
        <v>2980</v>
      </c>
      <c r="F418" s="91"/>
    </row>
    <row r="419" spans="1:6" ht="13.5" customHeight="1">
      <c r="A419" s="100" t="s">
        <v>2981</v>
      </c>
      <c r="B419" s="100"/>
      <c r="C419" s="99">
        <v>5787535</v>
      </c>
      <c r="D419" s="99">
        <v>1446184</v>
      </c>
      <c r="E419" s="99">
        <v>7233719</v>
      </c>
      <c r="F419" s="91"/>
    </row>
    <row r="420" spans="1:6" ht="13.5" customHeight="1">
      <c r="A420" s="100" t="s">
        <v>2982</v>
      </c>
      <c r="B420" s="100"/>
      <c r="C420" s="101" t="s">
        <v>2983</v>
      </c>
      <c r="D420" s="101" t="s">
        <v>2984</v>
      </c>
      <c r="E420" s="101" t="s">
        <v>2985</v>
      </c>
      <c r="F420" s="91"/>
    </row>
    <row r="421" spans="1:6" ht="13.5" customHeight="1">
      <c r="A421" s="100" t="s">
        <v>2986</v>
      </c>
      <c r="B421" s="100"/>
      <c r="C421" s="101" t="s">
        <v>2987</v>
      </c>
      <c r="D421" s="99">
        <v>3</v>
      </c>
      <c r="E421" s="101" t="s">
        <v>2988</v>
      </c>
      <c r="F421" s="91"/>
    </row>
    <row r="422" spans="1:6" ht="13.5" customHeight="1">
      <c r="A422" s="100" t="s">
        <v>2989</v>
      </c>
      <c r="B422" s="100"/>
      <c r="C422" s="99">
        <v>285</v>
      </c>
      <c r="D422" s="99">
        <v>1185</v>
      </c>
      <c r="E422" s="99">
        <v>1471</v>
      </c>
      <c r="F422" s="91"/>
    </row>
    <row r="423" spans="1:6" ht="13.5" customHeight="1">
      <c r="A423" s="100" t="s">
        <v>2990</v>
      </c>
      <c r="B423" s="100"/>
      <c r="C423" s="99">
        <v>345423</v>
      </c>
      <c r="D423" s="101" t="s">
        <v>2991</v>
      </c>
      <c r="E423" s="101" t="s">
        <v>2992</v>
      </c>
      <c r="F423" s="91"/>
    </row>
    <row r="424" spans="1:6" ht="13.5" customHeight="1">
      <c r="A424" s="100" t="s">
        <v>2993</v>
      </c>
      <c r="B424" s="100"/>
      <c r="C424" s="99">
        <v>14595625</v>
      </c>
      <c r="D424" s="99">
        <v>9342848</v>
      </c>
      <c r="E424" s="99">
        <v>23938473</v>
      </c>
      <c r="F424" s="91"/>
    </row>
    <row r="425" spans="1:6" ht="13.5" customHeight="1">
      <c r="A425" s="100" t="s">
        <v>2994</v>
      </c>
      <c r="B425" s="100"/>
      <c r="C425" s="101" t="s">
        <v>2995</v>
      </c>
      <c r="D425" s="99">
        <v>4371253</v>
      </c>
      <c r="E425" s="99">
        <v>1140785</v>
      </c>
      <c r="F425" s="91"/>
    </row>
    <row r="426" spans="1:6" ht="13.5" customHeight="1">
      <c r="A426" s="100" t="s">
        <v>2996</v>
      </c>
      <c r="B426" s="100"/>
      <c r="C426" s="99">
        <v>14694067</v>
      </c>
      <c r="D426" s="99">
        <v>4898426</v>
      </c>
      <c r="E426" s="99">
        <v>19592493</v>
      </c>
      <c r="F426" s="91"/>
    </row>
    <row r="427" spans="1:6" ht="13.5" customHeight="1">
      <c r="A427" s="100" t="s">
        <v>2997</v>
      </c>
      <c r="B427" s="100"/>
      <c r="C427" s="99">
        <v>672695</v>
      </c>
      <c r="D427" s="99">
        <v>214840</v>
      </c>
      <c r="E427" s="99">
        <v>887535</v>
      </c>
      <c r="F427" s="91"/>
    </row>
    <row r="428" spans="1:6" ht="13.5" customHeight="1">
      <c r="A428" s="100" t="s">
        <v>2998</v>
      </c>
      <c r="B428" s="100"/>
      <c r="C428" s="99">
        <v>10592466</v>
      </c>
      <c r="D428" s="101" t="s">
        <v>2999</v>
      </c>
      <c r="E428" s="99">
        <v>10432192</v>
      </c>
      <c r="F428" s="91"/>
    </row>
    <row r="429" spans="1:6" ht="13.5" customHeight="1">
      <c r="A429" s="100" t="s">
        <v>3000</v>
      </c>
      <c r="B429" s="100"/>
      <c r="C429" s="101" t="s">
        <v>3001</v>
      </c>
      <c r="D429" s="99">
        <v>0</v>
      </c>
      <c r="E429" s="101" t="s">
        <v>3001</v>
      </c>
      <c r="F429" s="91"/>
    </row>
    <row r="430" spans="1:6" ht="13.5" customHeight="1">
      <c r="A430" s="100" t="s">
        <v>3002</v>
      </c>
      <c r="B430" s="100"/>
      <c r="C430" s="99">
        <v>33622434</v>
      </c>
      <c r="D430" s="99">
        <v>4677499</v>
      </c>
      <c r="E430" s="99">
        <v>38299933</v>
      </c>
      <c r="F430" s="91"/>
    </row>
    <row r="431" spans="1:6" ht="13.5" customHeight="1">
      <c r="A431" s="100" t="s">
        <v>3003</v>
      </c>
      <c r="B431" s="100"/>
      <c r="C431" s="99">
        <v>34622614</v>
      </c>
      <c r="D431" s="101" t="s">
        <v>3004</v>
      </c>
      <c r="E431" s="99">
        <v>34228706</v>
      </c>
      <c r="F431" s="91"/>
    </row>
    <row r="432" spans="1:6" ht="13.5" customHeight="1">
      <c r="A432" s="100" t="s">
        <v>3005</v>
      </c>
      <c r="B432" s="100"/>
      <c r="C432" s="99">
        <v>5707004</v>
      </c>
      <c r="D432" s="99">
        <v>0</v>
      </c>
      <c r="E432" s="99">
        <v>5707004</v>
      </c>
      <c r="F432" s="91"/>
    </row>
    <row r="433" spans="1:6" ht="13.5" customHeight="1">
      <c r="A433" s="100" t="s">
        <v>3006</v>
      </c>
      <c r="B433" s="100"/>
      <c r="C433" s="99">
        <v>312000</v>
      </c>
      <c r="D433" s="99">
        <v>265000</v>
      </c>
      <c r="E433" s="99">
        <v>577000</v>
      </c>
      <c r="F433" s="91"/>
    </row>
    <row r="434" spans="1:6" ht="13.5" customHeight="1">
      <c r="A434" s="100" t="s">
        <v>3007</v>
      </c>
      <c r="B434" s="100"/>
      <c r="C434" s="99">
        <v>0</v>
      </c>
      <c r="D434" s="99">
        <v>463788</v>
      </c>
      <c r="E434" s="99">
        <v>463788</v>
      </c>
      <c r="F434" s="91"/>
    </row>
    <row r="435" spans="1:6" ht="13.5" customHeight="1">
      <c r="A435" s="100" t="s">
        <v>3008</v>
      </c>
      <c r="B435" s="100"/>
      <c r="C435" s="99">
        <v>720974</v>
      </c>
      <c r="D435" s="99">
        <v>0</v>
      </c>
      <c r="E435" s="99">
        <v>720974</v>
      </c>
      <c r="F435" s="91"/>
    </row>
    <row r="436" spans="1:6" ht="13.5" customHeight="1">
      <c r="A436" s="100" t="s">
        <v>3009</v>
      </c>
      <c r="B436" s="100"/>
      <c r="C436" s="99">
        <v>9029420</v>
      </c>
      <c r="D436" s="101" t="s">
        <v>3010</v>
      </c>
      <c r="E436" s="99">
        <v>3961316</v>
      </c>
      <c r="F436" s="91"/>
    </row>
    <row r="437" spans="1:6" ht="13.5" customHeight="1">
      <c r="A437" s="100" t="s">
        <v>3011</v>
      </c>
      <c r="B437" s="100"/>
      <c r="C437" s="101" t="s">
        <v>3012</v>
      </c>
      <c r="D437" s="101" t="s">
        <v>3013</v>
      </c>
      <c r="E437" s="101" t="s">
        <v>3014</v>
      </c>
      <c r="F437" s="91"/>
    </row>
    <row r="438" spans="1:6" ht="13.5" customHeight="1">
      <c r="A438" s="100" t="s">
        <v>3015</v>
      </c>
      <c r="B438" s="100"/>
      <c r="C438" s="99">
        <v>0</v>
      </c>
      <c r="D438" s="99">
        <v>363604</v>
      </c>
      <c r="E438" s="99">
        <v>363604</v>
      </c>
      <c r="F438" s="91"/>
    </row>
    <row r="439" spans="1:6" ht="13.5" customHeight="1">
      <c r="A439" s="100" t="s">
        <v>3016</v>
      </c>
      <c r="B439" s="100"/>
      <c r="C439" s="99">
        <v>0</v>
      </c>
      <c r="D439" s="99">
        <v>1914939</v>
      </c>
      <c r="E439" s="99">
        <v>1914939</v>
      </c>
      <c r="F439" s="91"/>
    </row>
    <row r="440" spans="1:6" ht="13.5" customHeight="1">
      <c r="A440" s="100" t="s">
        <v>3017</v>
      </c>
      <c r="B440" s="100"/>
      <c r="C440" s="101" t="s">
        <v>3018</v>
      </c>
      <c r="D440" s="99">
        <v>6672</v>
      </c>
      <c r="E440" s="101" t="s">
        <v>3019</v>
      </c>
      <c r="F440" s="91"/>
    </row>
    <row r="441" spans="1:6" ht="13.5" customHeight="1">
      <c r="A441" s="100" t="s">
        <v>3020</v>
      </c>
      <c r="B441" s="100"/>
      <c r="C441" s="99">
        <v>601307</v>
      </c>
      <c r="D441" s="99">
        <v>0</v>
      </c>
      <c r="E441" s="99">
        <v>601307</v>
      </c>
      <c r="F441" s="91"/>
    </row>
    <row r="442" spans="1:6" ht="13.5" customHeight="1">
      <c r="A442" s="100" t="s">
        <v>3021</v>
      </c>
      <c r="B442" s="100"/>
      <c r="C442" s="101" t="s">
        <v>3022</v>
      </c>
      <c r="D442" s="99">
        <v>1087952</v>
      </c>
      <c r="E442" s="99">
        <v>706018</v>
      </c>
      <c r="F442" s="91"/>
    </row>
    <row r="443" spans="1:6" ht="13.5" customHeight="1">
      <c r="A443" s="100" t="s">
        <v>3023</v>
      </c>
      <c r="B443" s="100"/>
      <c r="C443" s="99">
        <v>17004439</v>
      </c>
      <c r="D443" s="99">
        <v>987</v>
      </c>
      <c r="E443" s="99">
        <v>17005426</v>
      </c>
      <c r="F443" s="91"/>
    </row>
    <row r="444" spans="1:6" ht="13.5" customHeight="1">
      <c r="A444" s="100" t="s">
        <v>3024</v>
      </c>
      <c r="B444" s="100"/>
      <c r="C444" s="99">
        <v>7294</v>
      </c>
      <c r="D444" s="99">
        <v>6694</v>
      </c>
      <c r="E444" s="99">
        <v>13988</v>
      </c>
      <c r="F444" s="91"/>
    </row>
    <row r="445" spans="1:6" ht="13.5" customHeight="1">
      <c r="A445" s="100" t="s">
        <v>3025</v>
      </c>
      <c r="B445" s="100"/>
      <c r="C445" s="99">
        <v>126497</v>
      </c>
      <c r="D445" s="99">
        <v>32741</v>
      </c>
      <c r="E445" s="99">
        <v>159238</v>
      </c>
      <c r="F445" s="91"/>
    </row>
    <row r="446" spans="1:6" ht="13.5" customHeight="1">
      <c r="A446" s="100" t="s">
        <v>3026</v>
      </c>
      <c r="B446" s="100"/>
      <c r="C446" s="99">
        <v>13318</v>
      </c>
      <c r="D446" s="99">
        <v>4288</v>
      </c>
      <c r="E446" s="99">
        <v>17605</v>
      </c>
      <c r="F446" s="91"/>
    </row>
    <row r="447" spans="1:6" ht="13.5" customHeight="1">
      <c r="A447" s="100" t="s">
        <v>3027</v>
      </c>
      <c r="B447" s="100"/>
      <c r="C447" s="99">
        <v>374</v>
      </c>
      <c r="D447" s="101" t="s">
        <v>3028</v>
      </c>
      <c r="E447" s="99">
        <v>257</v>
      </c>
      <c r="F447" s="91"/>
    </row>
    <row r="448" spans="1:6" ht="13.5" customHeight="1">
      <c r="A448" s="100" t="s">
        <v>3029</v>
      </c>
      <c r="B448" s="100"/>
      <c r="C448" s="101" t="s">
        <v>3030</v>
      </c>
      <c r="D448" s="99">
        <v>736047</v>
      </c>
      <c r="E448" s="99">
        <v>592607</v>
      </c>
      <c r="F448" s="91"/>
    </row>
    <row r="449" spans="1:6" ht="13.5" customHeight="1">
      <c r="A449" s="100" t="s">
        <v>3031</v>
      </c>
      <c r="B449" s="100"/>
      <c r="C449" s="99">
        <v>0</v>
      </c>
      <c r="D449" s="99">
        <v>2461324</v>
      </c>
      <c r="E449" s="99">
        <v>2461324</v>
      </c>
      <c r="F449" s="91"/>
    </row>
    <row r="450" spans="1:6" ht="13.5" customHeight="1">
      <c r="A450" s="100" t="s">
        <v>3032</v>
      </c>
      <c r="B450" s="100"/>
      <c r="C450" s="99">
        <v>20000</v>
      </c>
      <c r="D450" s="99">
        <v>0</v>
      </c>
      <c r="E450" s="99">
        <v>20000</v>
      </c>
      <c r="F450" s="91"/>
    </row>
    <row r="451" spans="1:6" ht="13.5" customHeight="1">
      <c r="A451" s="100" t="s">
        <v>3033</v>
      </c>
      <c r="B451" s="100"/>
      <c r="C451" s="101" t="s">
        <v>3034</v>
      </c>
      <c r="D451" s="99">
        <v>60290</v>
      </c>
      <c r="E451" s="99">
        <v>0</v>
      </c>
      <c r="F451" s="91"/>
    </row>
    <row r="452" spans="1:6" ht="13.5" customHeight="1">
      <c r="A452" s="100" t="s">
        <v>3035</v>
      </c>
      <c r="B452" s="100"/>
      <c r="C452" s="99">
        <v>112191229</v>
      </c>
      <c r="D452" s="99">
        <v>6658787</v>
      </c>
      <c r="E452" s="99">
        <v>118850016</v>
      </c>
      <c r="F452" s="91"/>
    </row>
    <row r="453" spans="1:6" ht="13.5" customHeight="1">
      <c r="A453" s="100" t="s">
        <v>3036</v>
      </c>
      <c r="B453" s="100"/>
      <c r="C453" s="99">
        <v>1291828</v>
      </c>
      <c r="D453" s="99">
        <v>730119</v>
      </c>
      <c r="E453" s="99">
        <v>2021947</v>
      </c>
      <c r="F453" s="91"/>
    </row>
    <row r="454" spans="1:6" ht="13.5" customHeight="1">
      <c r="A454" s="100" t="s">
        <v>3037</v>
      </c>
      <c r="B454" s="100"/>
      <c r="C454" s="99">
        <v>1291828</v>
      </c>
      <c r="D454" s="99">
        <v>730119</v>
      </c>
      <c r="E454" s="99">
        <v>2021947</v>
      </c>
      <c r="F454" s="91"/>
    </row>
    <row r="455" spans="1:6" ht="13.5" customHeight="1">
      <c r="A455" s="100" t="s">
        <v>3038</v>
      </c>
      <c r="B455" s="100"/>
      <c r="C455" s="99">
        <v>113483057</v>
      </c>
      <c r="D455" s="99">
        <v>7388906</v>
      </c>
      <c r="E455" s="99">
        <v>120871963</v>
      </c>
      <c r="F455" s="91"/>
    </row>
    <row r="456" spans="1:6" ht="13.5" customHeight="1">
      <c r="A456" s="100" t="s">
        <v>3039</v>
      </c>
      <c r="B456" s="100"/>
      <c r="C456" s="99">
        <v>20366239</v>
      </c>
      <c r="D456" s="99">
        <v>133214</v>
      </c>
      <c r="E456" s="99">
        <v>20499453</v>
      </c>
      <c r="F456" s="91"/>
    </row>
    <row r="457" spans="1:6" ht="13.5" customHeight="1">
      <c r="A457" s="100" t="s">
        <v>3040</v>
      </c>
      <c r="B457" s="100"/>
      <c r="C457" s="99">
        <v>43755215</v>
      </c>
      <c r="D457" s="99">
        <v>124292</v>
      </c>
      <c r="E457" s="99">
        <v>43879507</v>
      </c>
      <c r="F457" s="91"/>
    </row>
    <row r="458" spans="1:6" ht="13.5" customHeight="1">
      <c r="A458" s="100" t="s">
        <v>3041</v>
      </c>
      <c r="B458" s="100"/>
      <c r="C458" s="99">
        <v>64121454</v>
      </c>
      <c r="D458" s="99">
        <v>257507</v>
      </c>
      <c r="E458" s="99">
        <v>64378961</v>
      </c>
      <c r="F458" s="91"/>
    </row>
    <row r="459" spans="1:6" ht="13.5" customHeight="1">
      <c r="A459" s="100" t="s">
        <v>3042</v>
      </c>
      <c r="B459" s="100"/>
      <c r="C459" s="99">
        <v>11974902</v>
      </c>
      <c r="D459" s="101" t="s">
        <v>2570</v>
      </c>
      <c r="E459" s="99">
        <v>0</v>
      </c>
      <c r="F459" s="91"/>
    </row>
    <row r="460" spans="1:6" ht="13.5" customHeight="1">
      <c r="A460" s="100" t="s">
        <v>3043</v>
      </c>
      <c r="B460" s="100"/>
      <c r="C460" s="99">
        <v>11974902</v>
      </c>
      <c r="D460" s="101" t="s">
        <v>2570</v>
      </c>
      <c r="E460" s="99">
        <v>0</v>
      </c>
      <c r="F460" s="91"/>
    </row>
    <row r="461" spans="1:6" ht="13.5" customHeight="1">
      <c r="A461" s="100" t="s">
        <v>3044</v>
      </c>
      <c r="B461" s="100"/>
      <c r="C461" s="99">
        <v>11974902</v>
      </c>
      <c r="D461" s="101" t="s">
        <v>2570</v>
      </c>
      <c r="E461" s="99">
        <v>0</v>
      </c>
      <c r="F461" s="91"/>
    </row>
    <row r="462" spans="1:6" ht="13.5" customHeight="1">
      <c r="A462" s="100" t="s">
        <v>3045</v>
      </c>
      <c r="B462" s="100"/>
      <c r="C462" s="99">
        <v>0</v>
      </c>
      <c r="D462" s="99">
        <v>14139393</v>
      </c>
      <c r="E462" s="99">
        <v>14139393</v>
      </c>
      <c r="F462" s="91"/>
    </row>
    <row r="463" spans="1:6" ht="13.5" customHeight="1" thickBot="1">
      <c r="A463" s="100" t="s">
        <v>3046</v>
      </c>
      <c r="B463" s="100"/>
      <c r="C463" s="99">
        <v>0</v>
      </c>
      <c r="D463" s="99">
        <v>14139393</v>
      </c>
      <c r="E463" s="99">
        <v>14139393</v>
      </c>
      <c r="F463" s="91"/>
    </row>
    <row r="464" spans="1:6" ht="13.5" customHeight="1" thickBot="1">
      <c r="A464" s="102" t="s">
        <v>3047</v>
      </c>
      <c r="B464" s="102"/>
      <c r="C464" s="103">
        <v>2351274840</v>
      </c>
      <c r="D464" s="104" t="s">
        <v>3048</v>
      </c>
      <c r="E464" s="103">
        <v>1489059210</v>
      </c>
      <c r="F464" s="91"/>
    </row>
    <row r="465" spans="1:6" ht="13.5" customHeight="1">
      <c r="A465" s="100" t="s">
        <v>3049</v>
      </c>
      <c r="B465" s="100"/>
      <c r="C465" s="99">
        <v>2314900</v>
      </c>
      <c r="D465" s="99">
        <v>25</v>
      </c>
      <c r="E465" s="99">
        <v>2314925</v>
      </c>
      <c r="F465" s="91"/>
    </row>
    <row r="466" spans="1:6" ht="13.5" customHeight="1">
      <c r="A466" s="100" t="s">
        <v>3050</v>
      </c>
      <c r="B466" s="100"/>
      <c r="C466" s="99">
        <v>14038703</v>
      </c>
      <c r="D466" s="99">
        <v>191240</v>
      </c>
      <c r="E466" s="99">
        <v>14229943</v>
      </c>
      <c r="F466" s="91"/>
    </row>
    <row r="467" spans="1:6" ht="13.5" customHeight="1">
      <c r="A467" s="100" t="s">
        <v>3051</v>
      </c>
      <c r="B467" s="100"/>
      <c r="C467" s="99">
        <v>16353603</v>
      </c>
      <c r="D467" s="99">
        <v>191265</v>
      </c>
      <c r="E467" s="99">
        <v>16544868</v>
      </c>
      <c r="F467" s="91"/>
    </row>
    <row r="468" spans="1:6" ht="13.5" customHeight="1">
      <c r="A468" s="100" t="s">
        <v>3052</v>
      </c>
      <c r="B468" s="100"/>
      <c r="C468" s="99">
        <v>208414505</v>
      </c>
      <c r="D468" s="99">
        <v>27352000</v>
      </c>
      <c r="E468" s="99">
        <v>235766505</v>
      </c>
      <c r="F468" s="91"/>
    </row>
    <row r="469" spans="1:6" ht="13.5" customHeight="1">
      <c r="A469" s="100" t="s">
        <v>3053</v>
      </c>
      <c r="B469" s="100"/>
      <c r="C469" s="99">
        <v>208414505</v>
      </c>
      <c r="D469" s="99">
        <v>27352000</v>
      </c>
      <c r="E469" s="99">
        <v>235766505</v>
      </c>
      <c r="F469" s="91"/>
    </row>
    <row r="470" spans="1:6" ht="13.5" customHeight="1">
      <c r="A470" s="100" t="s">
        <v>3054</v>
      </c>
      <c r="B470" s="100"/>
      <c r="C470" s="99">
        <v>52420</v>
      </c>
      <c r="D470" s="99">
        <v>34262</v>
      </c>
      <c r="E470" s="99">
        <v>86682</v>
      </c>
      <c r="F470" s="91"/>
    </row>
    <row r="471" spans="1:6" ht="13.5" customHeight="1">
      <c r="A471" s="100" t="s">
        <v>3055</v>
      </c>
      <c r="B471" s="100"/>
      <c r="C471" s="99">
        <v>139645</v>
      </c>
      <c r="D471" s="101" t="s">
        <v>3056</v>
      </c>
      <c r="E471" s="99">
        <v>132767</v>
      </c>
      <c r="F471" s="91"/>
    </row>
    <row r="472" spans="1:6" ht="13.5" customHeight="1">
      <c r="A472" s="100" t="s">
        <v>3057</v>
      </c>
      <c r="B472" s="100"/>
      <c r="C472" s="101" t="s">
        <v>3058</v>
      </c>
      <c r="D472" s="101" t="s">
        <v>3059</v>
      </c>
      <c r="E472" s="101" t="s">
        <v>3060</v>
      </c>
      <c r="F472" s="91"/>
    </row>
    <row r="473" spans="1:6" ht="13.5" customHeight="1">
      <c r="A473" s="100" t="s">
        <v>3061</v>
      </c>
      <c r="B473" s="100"/>
      <c r="C473" s="101" t="s">
        <v>3062</v>
      </c>
      <c r="D473" s="99">
        <v>85239027</v>
      </c>
      <c r="E473" s="101" t="s">
        <v>3063</v>
      </c>
      <c r="F473" s="91"/>
    </row>
    <row r="474" spans="1:6" ht="13.5" customHeight="1">
      <c r="A474" s="100" t="s">
        <v>3064</v>
      </c>
      <c r="B474" s="100"/>
      <c r="C474" s="99">
        <v>32901713</v>
      </c>
      <c r="D474" s="99">
        <v>1050000</v>
      </c>
      <c r="E474" s="99">
        <v>33951713</v>
      </c>
      <c r="F474" s="91"/>
    </row>
    <row r="475" spans="1:6" ht="13.5" customHeight="1">
      <c r="A475" s="100" t="s">
        <v>3065</v>
      </c>
      <c r="B475" s="100"/>
      <c r="C475" s="99">
        <v>3036000</v>
      </c>
      <c r="D475" s="99">
        <v>22371539</v>
      </c>
      <c r="E475" s="99">
        <v>25407539</v>
      </c>
      <c r="F475" s="91"/>
    </row>
    <row r="476" spans="1:6" ht="13.5" customHeight="1">
      <c r="A476" s="100" t="s">
        <v>3066</v>
      </c>
      <c r="B476" s="100"/>
      <c r="C476" s="99">
        <v>458227</v>
      </c>
      <c r="D476" s="101" t="s">
        <v>3067</v>
      </c>
      <c r="E476" s="99">
        <v>0</v>
      </c>
      <c r="F476" s="91"/>
    </row>
    <row r="477" spans="1:6" ht="13.5" customHeight="1">
      <c r="A477" s="100" t="s">
        <v>3068</v>
      </c>
      <c r="B477" s="100"/>
      <c r="C477" s="99">
        <v>0</v>
      </c>
      <c r="D477" s="99">
        <v>1864889</v>
      </c>
      <c r="E477" s="99">
        <v>1864889</v>
      </c>
      <c r="F477" s="91"/>
    </row>
    <row r="478" spans="1:6" ht="13.5" customHeight="1">
      <c r="A478" s="100" t="s">
        <v>3069</v>
      </c>
      <c r="B478" s="100"/>
      <c r="C478" s="99">
        <v>11908138</v>
      </c>
      <c r="D478" s="99">
        <v>3856457</v>
      </c>
      <c r="E478" s="99">
        <v>15764595</v>
      </c>
      <c r="F478" s="91"/>
    </row>
    <row r="479" spans="1:6" ht="13.5" customHeight="1">
      <c r="A479" s="100" t="s">
        <v>3070</v>
      </c>
      <c r="B479" s="100"/>
      <c r="C479" s="99">
        <v>10992551</v>
      </c>
      <c r="D479" s="99">
        <v>1185856</v>
      </c>
      <c r="E479" s="99">
        <v>12178407</v>
      </c>
      <c r="F479" s="91"/>
    </row>
    <row r="480" spans="1:6" ht="13.5" customHeight="1">
      <c r="A480" s="100" t="s">
        <v>3071</v>
      </c>
      <c r="B480" s="100"/>
      <c r="C480" s="99">
        <v>10180290</v>
      </c>
      <c r="D480" s="99">
        <v>31338</v>
      </c>
      <c r="E480" s="99">
        <v>10211628</v>
      </c>
      <c r="F480" s="91"/>
    </row>
    <row r="481" spans="1:6" ht="13.5" customHeight="1">
      <c r="A481" s="100" t="s">
        <v>3072</v>
      </c>
      <c r="B481" s="100"/>
      <c r="C481" s="99">
        <v>230964019</v>
      </c>
      <c r="D481" s="101" t="s">
        <v>2755</v>
      </c>
      <c r="E481" s="99">
        <v>145724992</v>
      </c>
      <c r="F481" s="91"/>
    </row>
    <row r="482" spans="1:6" ht="13.5" customHeight="1">
      <c r="A482" s="100" t="s">
        <v>3073</v>
      </c>
      <c r="B482" s="100"/>
      <c r="C482" s="99">
        <v>1101327</v>
      </c>
      <c r="D482" s="99">
        <v>32289</v>
      </c>
      <c r="E482" s="99">
        <v>1133616</v>
      </c>
      <c r="F482" s="91"/>
    </row>
    <row r="483" spans="1:6" ht="13.5" customHeight="1">
      <c r="A483" s="100" t="s">
        <v>3074</v>
      </c>
      <c r="B483" s="100"/>
      <c r="C483" s="99">
        <v>0</v>
      </c>
      <c r="D483" s="99">
        <v>3874831</v>
      </c>
      <c r="E483" s="99">
        <v>3874831</v>
      </c>
      <c r="F483" s="91"/>
    </row>
    <row r="484" spans="1:6" ht="13.5" customHeight="1">
      <c r="A484" s="100" t="s">
        <v>3075</v>
      </c>
      <c r="B484" s="100"/>
      <c r="C484" s="99">
        <v>6514041</v>
      </c>
      <c r="D484" s="101" t="s">
        <v>3076</v>
      </c>
      <c r="E484" s="99">
        <v>5805081</v>
      </c>
      <c r="F484" s="91"/>
    </row>
    <row r="485" spans="1:6" ht="13.5" customHeight="1">
      <c r="A485" s="100" t="s">
        <v>3077</v>
      </c>
      <c r="B485" s="100"/>
      <c r="C485" s="99">
        <v>44382637</v>
      </c>
      <c r="D485" s="99">
        <v>32077396</v>
      </c>
      <c r="E485" s="99">
        <v>76460034</v>
      </c>
      <c r="F485" s="91"/>
    </row>
    <row r="486" spans="1:6" ht="13.5" customHeight="1">
      <c r="A486" s="100" t="s">
        <v>3078</v>
      </c>
      <c r="B486" s="100"/>
      <c r="C486" s="99">
        <v>44382637</v>
      </c>
      <c r="D486" s="99">
        <v>32077396</v>
      </c>
      <c r="E486" s="99">
        <v>76460034</v>
      </c>
      <c r="F486" s="91"/>
    </row>
    <row r="487" spans="1:6" ht="13.5" customHeight="1">
      <c r="A487" s="100" t="s">
        <v>3079</v>
      </c>
      <c r="B487" s="100"/>
      <c r="C487" s="99">
        <v>5937181</v>
      </c>
      <c r="D487" s="99">
        <v>32777</v>
      </c>
      <c r="E487" s="99">
        <v>5969958</v>
      </c>
      <c r="F487" s="91"/>
    </row>
    <row r="488" spans="1:6" ht="13.5" customHeight="1">
      <c r="A488" s="100" t="s">
        <v>3080</v>
      </c>
      <c r="B488" s="100"/>
      <c r="C488" s="99">
        <v>102539501</v>
      </c>
      <c r="D488" s="99">
        <v>1703022</v>
      </c>
      <c r="E488" s="99">
        <v>104242523</v>
      </c>
      <c r="F488" s="91"/>
    </row>
    <row r="489" spans="1:6" ht="13.5" customHeight="1">
      <c r="A489" s="100" t="s">
        <v>3081</v>
      </c>
      <c r="B489" s="100"/>
      <c r="C489" s="99">
        <v>3624791</v>
      </c>
      <c r="D489" s="101" t="s">
        <v>3082</v>
      </c>
      <c r="E489" s="99">
        <v>3406987</v>
      </c>
      <c r="F489" s="91"/>
    </row>
    <row r="490" spans="1:6" ht="13.5" customHeight="1">
      <c r="A490" s="100" t="s">
        <v>3083</v>
      </c>
      <c r="B490" s="100"/>
      <c r="C490" s="99">
        <v>0</v>
      </c>
      <c r="D490" s="99">
        <v>516784</v>
      </c>
      <c r="E490" s="99">
        <v>516784</v>
      </c>
      <c r="F490" s="91"/>
    </row>
    <row r="491" spans="1:6" ht="13.5" customHeight="1">
      <c r="A491" s="100" t="s">
        <v>3084</v>
      </c>
      <c r="B491" s="100"/>
      <c r="C491" s="99">
        <v>24018912</v>
      </c>
      <c r="D491" s="101" t="s">
        <v>3085</v>
      </c>
      <c r="E491" s="99">
        <v>19197585</v>
      </c>
      <c r="F491" s="91"/>
    </row>
    <row r="492" spans="1:6" ht="13.5" customHeight="1">
      <c r="A492" s="100" t="s">
        <v>3086</v>
      </c>
      <c r="B492" s="100"/>
      <c r="C492" s="99">
        <v>2357500</v>
      </c>
      <c r="D492" s="101" t="s">
        <v>3087</v>
      </c>
      <c r="E492" s="99">
        <v>2212970</v>
      </c>
      <c r="F492" s="91"/>
    </row>
    <row r="493" spans="1:6" ht="13.5" customHeight="1">
      <c r="A493" s="100" t="s">
        <v>3088</v>
      </c>
      <c r="B493" s="100"/>
      <c r="C493" s="99">
        <v>1994448</v>
      </c>
      <c r="D493" s="101" t="s">
        <v>3089</v>
      </c>
      <c r="E493" s="99">
        <v>1964519</v>
      </c>
      <c r="F493" s="91"/>
    </row>
    <row r="494" spans="1:6" ht="13.5" customHeight="1">
      <c r="A494" s="100" t="s">
        <v>3090</v>
      </c>
      <c r="B494" s="100"/>
      <c r="C494" s="101" t="s">
        <v>3091</v>
      </c>
      <c r="D494" s="101" t="s">
        <v>3092</v>
      </c>
      <c r="E494" s="101" t="s">
        <v>3093</v>
      </c>
      <c r="F494" s="91"/>
    </row>
    <row r="495" spans="1:6" ht="13.5" customHeight="1">
      <c r="A495" s="100" t="s">
        <v>3094</v>
      </c>
      <c r="B495" s="100"/>
      <c r="C495" s="99">
        <v>6494578</v>
      </c>
      <c r="D495" s="99">
        <v>38590</v>
      </c>
      <c r="E495" s="99">
        <v>6533169</v>
      </c>
      <c r="F495" s="91"/>
    </row>
    <row r="496" spans="1:6" ht="13.5" customHeight="1">
      <c r="A496" s="100" t="s">
        <v>3095</v>
      </c>
      <c r="B496" s="100"/>
      <c r="C496" s="101" t="s">
        <v>3096</v>
      </c>
      <c r="D496" s="101" t="s">
        <v>3097</v>
      </c>
      <c r="E496" s="101" t="s">
        <v>3098</v>
      </c>
      <c r="F496" s="91"/>
    </row>
    <row r="497" spans="1:6" ht="13.5" customHeight="1">
      <c r="A497" s="100" t="s">
        <v>3099</v>
      </c>
      <c r="B497" s="100"/>
      <c r="C497" s="99">
        <v>342212748</v>
      </c>
      <c r="D497" s="99">
        <v>863365</v>
      </c>
      <c r="E497" s="99">
        <v>343076114</v>
      </c>
      <c r="F497" s="91"/>
    </row>
    <row r="498" spans="1:6" ht="13.5" customHeight="1">
      <c r="A498" s="100" t="s">
        <v>3100</v>
      </c>
      <c r="B498" s="100"/>
      <c r="C498" s="101" t="s">
        <v>3101</v>
      </c>
      <c r="D498" s="101" t="s">
        <v>3102</v>
      </c>
      <c r="E498" s="101" t="s">
        <v>3103</v>
      </c>
      <c r="F498" s="91"/>
    </row>
    <row r="499" spans="1:6" ht="13.5" customHeight="1">
      <c r="A499" s="100" t="s">
        <v>3104</v>
      </c>
      <c r="B499" s="100"/>
      <c r="C499" s="99">
        <v>587904775</v>
      </c>
      <c r="D499" s="99">
        <v>2095880</v>
      </c>
      <c r="E499" s="99">
        <v>590000655</v>
      </c>
      <c r="F499" s="91"/>
    </row>
    <row r="500" spans="1:6" ht="13.5" customHeight="1">
      <c r="A500" s="100" t="s">
        <v>3105</v>
      </c>
      <c r="B500" s="100"/>
      <c r="C500" s="99">
        <v>199590739</v>
      </c>
      <c r="D500" s="99">
        <v>711541</v>
      </c>
      <c r="E500" s="99">
        <v>200302280</v>
      </c>
      <c r="F500" s="91"/>
    </row>
    <row r="501" spans="1:6" ht="13.5" customHeight="1">
      <c r="A501" s="100" t="s">
        <v>3106</v>
      </c>
      <c r="B501" s="100"/>
      <c r="C501" s="101" t="s">
        <v>3107</v>
      </c>
      <c r="D501" s="101" t="s">
        <v>3108</v>
      </c>
      <c r="E501" s="101" t="s">
        <v>3109</v>
      </c>
      <c r="F501" s="91"/>
    </row>
    <row r="502" spans="1:6" ht="13.5" customHeight="1">
      <c r="A502" s="100" t="s">
        <v>3110</v>
      </c>
      <c r="B502" s="100"/>
      <c r="C502" s="99">
        <v>1202807373</v>
      </c>
      <c r="D502" s="99">
        <v>12943047</v>
      </c>
      <c r="E502" s="99">
        <v>1215750420</v>
      </c>
      <c r="F502" s="91"/>
    </row>
    <row r="503" spans="1:6" ht="13.5" customHeight="1">
      <c r="A503" s="100" t="s">
        <v>3111</v>
      </c>
      <c r="B503" s="100"/>
      <c r="C503" s="99">
        <v>1</v>
      </c>
      <c r="D503" s="99">
        <v>0</v>
      </c>
      <c r="E503" s="99">
        <v>1</v>
      </c>
      <c r="F503" s="91"/>
    </row>
    <row r="504" spans="1:6" ht="13.5" customHeight="1">
      <c r="A504" s="100" t="s">
        <v>3112</v>
      </c>
      <c r="B504" s="100"/>
      <c r="C504" s="99">
        <v>0</v>
      </c>
      <c r="D504" s="99">
        <v>0</v>
      </c>
      <c r="E504" s="99">
        <v>0</v>
      </c>
      <c r="F504" s="91"/>
    </row>
    <row r="505" spans="1:6" ht="13.5" customHeight="1">
      <c r="A505" s="100" t="s">
        <v>3113</v>
      </c>
      <c r="B505" s="100"/>
      <c r="C505" s="99">
        <v>1</v>
      </c>
      <c r="D505" s="99">
        <v>0</v>
      </c>
      <c r="E505" s="99">
        <v>1</v>
      </c>
      <c r="F505" s="91"/>
    </row>
    <row r="506" spans="1:6" ht="13.5" customHeight="1">
      <c r="A506" s="100" t="s">
        <v>3114</v>
      </c>
      <c r="B506" s="100"/>
      <c r="C506" s="99">
        <v>2016557621</v>
      </c>
      <c r="D506" s="101" t="s">
        <v>3115</v>
      </c>
      <c r="E506" s="99">
        <v>1997773384</v>
      </c>
      <c r="F506" s="91"/>
    </row>
    <row r="507" spans="1:6" ht="13.5" customHeight="1">
      <c r="A507" s="100" t="s">
        <v>3116</v>
      </c>
      <c r="B507" s="100"/>
      <c r="C507" s="99">
        <v>519911611</v>
      </c>
      <c r="D507" s="101" t="s">
        <v>3117</v>
      </c>
      <c r="E507" s="99">
        <v>515281070</v>
      </c>
      <c r="F507" s="91"/>
    </row>
    <row r="508" spans="1:6" ht="13.5" customHeight="1">
      <c r="A508" s="100" t="s">
        <v>3118</v>
      </c>
      <c r="B508" s="100"/>
      <c r="C508" s="99">
        <v>2536469233</v>
      </c>
      <c r="D508" s="101" t="s">
        <v>3119</v>
      </c>
      <c r="E508" s="99">
        <v>2513054454</v>
      </c>
      <c r="F508" s="91"/>
    </row>
    <row r="509" spans="1:6" ht="13.5" customHeight="1">
      <c r="A509" s="100" t="s">
        <v>3120</v>
      </c>
      <c r="B509" s="100"/>
      <c r="C509" s="99">
        <v>648466282</v>
      </c>
      <c r="D509" s="101" t="s">
        <v>3121</v>
      </c>
      <c r="E509" s="99">
        <v>646044223</v>
      </c>
      <c r="F509" s="91"/>
    </row>
    <row r="510" spans="1:6" ht="13.5" customHeight="1">
      <c r="A510" s="100" t="s">
        <v>3122</v>
      </c>
      <c r="B510" s="100"/>
      <c r="C510" s="99">
        <v>179725399</v>
      </c>
      <c r="D510" s="101" t="s">
        <v>3123</v>
      </c>
      <c r="E510" s="99">
        <v>179076119</v>
      </c>
      <c r="F510" s="91"/>
    </row>
    <row r="511" spans="1:6" ht="13.5" customHeight="1" thickBot="1">
      <c r="A511" s="100" t="s">
        <v>3124</v>
      </c>
      <c r="B511" s="100"/>
      <c r="C511" s="99">
        <v>828191681</v>
      </c>
      <c r="D511" s="101" t="s">
        <v>3125</v>
      </c>
      <c r="E511" s="99">
        <v>825120341</v>
      </c>
      <c r="F511" s="91"/>
    </row>
    <row r="512" spans="1:6" ht="13.5" customHeight="1" thickBot="1">
      <c r="A512" s="102" t="s">
        <v>3126</v>
      </c>
      <c r="B512" s="102"/>
      <c r="C512" s="103">
        <v>4836619033</v>
      </c>
      <c r="D512" s="103">
        <v>46077590</v>
      </c>
      <c r="E512" s="103">
        <v>4882696622</v>
      </c>
      <c r="F512" s="91"/>
    </row>
    <row r="513" spans="1:6" ht="22.5" customHeight="1" thickBot="1">
      <c r="A513" s="105" t="s">
        <v>3127</v>
      </c>
      <c r="B513" s="105"/>
      <c r="C513" s="107">
        <v>22829903047</v>
      </c>
      <c r="D513" s="107">
        <v>285495657</v>
      </c>
      <c r="E513" s="107">
        <v>23115398705</v>
      </c>
      <c r="F513" s="91"/>
    </row>
    <row r="514" spans="1:6" ht="27" customHeight="1" thickTop="1">
      <c r="A514" s="98" t="s">
        <v>1803</v>
      </c>
      <c r="B514" s="98"/>
      <c r="C514" s="99"/>
      <c r="D514" s="99"/>
      <c r="E514" s="99"/>
      <c r="F514" s="91"/>
    </row>
    <row r="515" spans="1:6" ht="13.5" customHeight="1">
      <c r="A515" s="100" t="s">
        <v>3128</v>
      </c>
      <c r="B515" s="100"/>
      <c r="C515" s="99">
        <v>2687742589</v>
      </c>
      <c r="D515" s="99">
        <v>214159982</v>
      </c>
      <c r="E515" s="99">
        <v>2901902571</v>
      </c>
      <c r="F515" s="78">
        <f>+E515</f>
        <v>2901902571</v>
      </c>
    </row>
    <row r="516" spans="1:6" ht="13.5" customHeight="1">
      <c r="A516" s="100" t="s">
        <v>3129</v>
      </c>
      <c r="B516" s="100"/>
      <c r="C516" s="99">
        <v>1075091321</v>
      </c>
      <c r="D516" s="99">
        <v>108753659</v>
      </c>
      <c r="E516" s="99">
        <v>1183844981</v>
      </c>
      <c r="F516" s="78">
        <f t="shared" ref="F516:F520" si="0">+E516</f>
        <v>1183844981</v>
      </c>
    </row>
    <row r="517" spans="1:6" ht="13.5" customHeight="1">
      <c r="A517" s="100" t="s">
        <v>3130</v>
      </c>
      <c r="B517" s="100"/>
      <c r="C517" s="99">
        <v>227341493</v>
      </c>
      <c r="D517" s="99">
        <v>29219093</v>
      </c>
      <c r="E517" s="99">
        <v>256560586</v>
      </c>
      <c r="F517" s="78">
        <f t="shared" si="0"/>
        <v>256560586</v>
      </c>
    </row>
    <row r="518" spans="1:6" ht="13.5" customHeight="1">
      <c r="A518" s="100" t="s">
        <v>3131</v>
      </c>
      <c r="B518" s="100"/>
      <c r="C518" s="99">
        <v>1766847</v>
      </c>
      <c r="D518" s="99">
        <v>726197</v>
      </c>
      <c r="E518" s="99">
        <v>2493044</v>
      </c>
      <c r="F518" s="78">
        <f t="shared" si="0"/>
        <v>2493044</v>
      </c>
    </row>
    <row r="519" spans="1:6" ht="13.5" customHeight="1">
      <c r="A519" s="100" t="s">
        <v>3132</v>
      </c>
      <c r="B519" s="100"/>
      <c r="C519" s="99">
        <v>202304772</v>
      </c>
      <c r="D519" s="99">
        <v>19143679</v>
      </c>
      <c r="E519" s="99">
        <v>221448452</v>
      </c>
      <c r="F519" s="78">
        <v>0</v>
      </c>
    </row>
    <row r="520" spans="1:6" ht="13.5" customHeight="1">
      <c r="A520" s="100" t="s">
        <v>3133</v>
      </c>
      <c r="B520" s="100"/>
      <c r="C520" s="99">
        <v>272317174</v>
      </c>
      <c r="D520" s="99">
        <v>29529096</v>
      </c>
      <c r="E520" s="99">
        <v>301846269</v>
      </c>
      <c r="F520" s="78">
        <f t="shared" si="0"/>
        <v>301846269</v>
      </c>
    </row>
    <row r="521" spans="1:6" ht="13.5" customHeight="1">
      <c r="A521" s="100" t="s">
        <v>3134</v>
      </c>
      <c r="B521" s="100"/>
      <c r="C521" s="99">
        <v>12</v>
      </c>
      <c r="D521" s="99">
        <v>877</v>
      </c>
      <c r="E521" s="99">
        <v>889</v>
      </c>
      <c r="F521" s="78">
        <f>+E521</f>
        <v>889</v>
      </c>
    </row>
    <row r="522" spans="1:6" ht="13.5" customHeight="1">
      <c r="A522" s="100" t="s">
        <v>3135</v>
      </c>
      <c r="B522" s="100"/>
      <c r="C522" s="99">
        <v>4466564208</v>
      </c>
      <c r="D522" s="99">
        <v>401532584</v>
      </c>
      <c r="E522" s="99">
        <v>4868096791</v>
      </c>
      <c r="F522" s="78">
        <f>SUM(F515:F521)</f>
        <v>4646648340</v>
      </c>
    </row>
    <row r="523" spans="1:6" ht="13.5" customHeight="1">
      <c r="A523" s="100" t="s">
        <v>3136</v>
      </c>
      <c r="B523" s="100"/>
      <c r="C523" s="99">
        <v>16027516</v>
      </c>
      <c r="D523" s="99">
        <v>37</v>
      </c>
      <c r="E523" s="99">
        <v>16027553</v>
      </c>
      <c r="F523" s="91"/>
    </row>
    <row r="524" spans="1:6" ht="13.5" customHeight="1">
      <c r="A524" s="100" t="s">
        <v>3137</v>
      </c>
      <c r="B524" s="100"/>
      <c r="C524" s="99">
        <v>20218100</v>
      </c>
      <c r="D524" s="99">
        <v>1557753</v>
      </c>
      <c r="E524" s="99">
        <v>21775853</v>
      </c>
      <c r="F524" s="91"/>
    </row>
    <row r="525" spans="1:6" ht="13.5" customHeight="1">
      <c r="A525" s="100" t="s">
        <v>3138</v>
      </c>
      <c r="B525" s="100"/>
      <c r="C525" s="99">
        <v>45500</v>
      </c>
      <c r="D525" s="99">
        <v>7000</v>
      </c>
      <c r="E525" s="99">
        <v>52500</v>
      </c>
      <c r="F525" s="91"/>
    </row>
    <row r="526" spans="1:6" ht="13.5" customHeight="1">
      <c r="A526" s="100" t="s">
        <v>3139</v>
      </c>
      <c r="B526" s="100"/>
      <c r="C526" s="99">
        <v>8929869</v>
      </c>
      <c r="D526" s="99">
        <v>1205240</v>
      </c>
      <c r="E526" s="99">
        <v>10135109</v>
      </c>
      <c r="F526" s="91"/>
    </row>
    <row r="527" spans="1:6" ht="13.5" customHeight="1">
      <c r="A527" s="100" t="s">
        <v>3140</v>
      </c>
      <c r="B527" s="100"/>
      <c r="C527" s="99">
        <v>1975990</v>
      </c>
      <c r="D527" s="99">
        <v>0</v>
      </c>
      <c r="E527" s="99">
        <v>1975990</v>
      </c>
      <c r="F527" s="91"/>
    </row>
    <row r="528" spans="1:6" ht="13.5" customHeight="1">
      <c r="A528" s="100" t="s">
        <v>3141</v>
      </c>
      <c r="B528" s="100"/>
      <c r="C528" s="99">
        <v>3591068</v>
      </c>
      <c r="D528" s="99">
        <v>492656</v>
      </c>
      <c r="E528" s="99">
        <v>4083724</v>
      </c>
      <c r="F528" s="91"/>
    </row>
    <row r="529" spans="1:6" ht="13.5" customHeight="1">
      <c r="A529" s="100" t="s">
        <v>3142</v>
      </c>
      <c r="B529" s="100"/>
      <c r="C529" s="99">
        <v>4846</v>
      </c>
      <c r="D529" s="99">
        <v>0</v>
      </c>
      <c r="E529" s="99">
        <v>4846</v>
      </c>
      <c r="F529" s="91"/>
    </row>
    <row r="530" spans="1:6" ht="13.5" customHeight="1">
      <c r="A530" s="100" t="s">
        <v>3143</v>
      </c>
      <c r="B530" s="100"/>
      <c r="C530" s="99">
        <v>1016123</v>
      </c>
      <c r="D530" s="99">
        <v>277437</v>
      </c>
      <c r="E530" s="99">
        <v>1293560</v>
      </c>
      <c r="F530" s="91"/>
    </row>
    <row r="531" spans="1:6" ht="13.5" customHeight="1">
      <c r="A531" s="100" t="s">
        <v>3144</v>
      </c>
      <c r="B531" s="100"/>
      <c r="C531" s="99">
        <v>110202490</v>
      </c>
      <c r="D531" s="99">
        <v>10692589</v>
      </c>
      <c r="E531" s="99">
        <v>120895079</v>
      </c>
      <c r="F531" s="91"/>
    </row>
    <row r="532" spans="1:6" ht="13.5" customHeight="1">
      <c r="A532" s="100" t="s">
        <v>3145</v>
      </c>
      <c r="B532" s="100"/>
      <c r="C532" s="99">
        <v>3265331</v>
      </c>
      <c r="D532" s="99">
        <v>598218</v>
      </c>
      <c r="E532" s="99">
        <v>3863549</v>
      </c>
      <c r="F532" s="91"/>
    </row>
    <row r="533" spans="1:6" ht="13.5" customHeight="1">
      <c r="A533" s="100" t="s">
        <v>3146</v>
      </c>
      <c r="B533" s="100"/>
      <c r="C533" s="99">
        <v>5592497</v>
      </c>
      <c r="D533" s="99">
        <v>903505</v>
      </c>
      <c r="E533" s="99">
        <v>6496003</v>
      </c>
      <c r="F533" s="91"/>
    </row>
    <row r="534" spans="1:6" ht="13.5" customHeight="1">
      <c r="A534" s="100" t="s">
        <v>3147</v>
      </c>
      <c r="B534" s="100"/>
      <c r="C534" s="99">
        <v>4561004</v>
      </c>
      <c r="D534" s="99">
        <v>879047</v>
      </c>
      <c r="E534" s="99">
        <v>5440051</v>
      </c>
      <c r="F534" s="91"/>
    </row>
    <row r="535" spans="1:6" ht="13.5" customHeight="1">
      <c r="A535" s="100" t="s">
        <v>3148</v>
      </c>
      <c r="B535" s="100"/>
      <c r="C535" s="99">
        <v>124632</v>
      </c>
      <c r="D535" s="99">
        <v>22368</v>
      </c>
      <c r="E535" s="99">
        <v>147000</v>
      </c>
      <c r="F535" s="91"/>
    </row>
    <row r="536" spans="1:6" ht="13.5" customHeight="1">
      <c r="A536" s="100" t="s">
        <v>3149</v>
      </c>
      <c r="B536" s="100"/>
      <c r="C536" s="99">
        <v>382926</v>
      </c>
      <c r="D536" s="99">
        <v>68724</v>
      </c>
      <c r="E536" s="99">
        <v>451650</v>
      </c>
      <c r="F536" s="91"/>
    </row>
    <row r="537" spans="1:6" ht="13.5" customHeight="1">
      <c r="A537" s="100" t="s">
        <v>3150</v>
      </c>
      <c r="B537" s="100"/>
      <c r="C537" s="99">
        <v>250628</v>
      </c>
      <c r="D537" s="99">
        <v>151788</v>
      </c>
      <c r="E537" s="99">
        <v>402416</v>
      </c>
      <c r="F537" s="91"/>
    </row>
    <row r="538" spans="1:6" ht="13.5" customHeight="1">
      <c r="A538" s="100" t="s">
        <v>3151</v>
      </c>
      <c r="B538" s="100"/>
      <c r="C538" s="101" t="s">
        <v>3152</v>
      </c>
      <c r="D538" s="101" t="s">
        <v>3153</v>
      </c>
      <c r="E538" s="101" t="s">
        <v>3154</v>
      </c>
      <c r="F538" s="91"/>
    </row>
    <row r="539" spans="1:6" ht="13.5" customHeight="1">
      <c r="A539" s="100" t="s">
        <v>3155</v>
      </c>
      <c r="B539" s="100"/>
      <c r="C539" s="99">
        <v>990</v>
      </c>
      <c r="D539" s="99">
        <v>0</v>
      </c>
      <c r="E539" s="99">
        <v>990</v>
      </c>
      <c r="F539" s="91"/>
    </row>
    <row r="540" spans="1:6" ht="13.5" customHeight="1">
      <c r="A540" s="100" t="s">
        <v>3156</v>
      </c>
      <c r="B540" s="100"/>
      <c r="C540" s="99">
        <v>248893</v>
      </c>
      <c r="D540" s="99">
        <v>11570</v>
      </c>
      <c r="E540" s="99">
        <v>260462</v>
      </c>
      <c r="F540" s="91"/>
    </row>
    <row r="541" spans="1:6" ht="13.5" customHeight="1">
      <c r="A541" s="100" t="s">
        <v>3157</v>
      </c>
      <c r="B541" s="100"/>
      <c r="C541" s="101" t="s">
        <v>3158</v>
      </c>
      <c r="D541" s="99">
        <v>0</v>
      </c>
      <c r="E541" s="101" t="s">
        <v>3158</v>
      </c>
      <c r="F541" s="91"/>
    </row>
    <row r="542" spans="1:6" ht="13.5" customHeight="1">
      <c r="A542" s="100" t="s">
        <v>3159</v>
      </c>
      <c r="B542" s="100"/>
      <c r="C542" s="99">
        <v>9459</v>
      </c>
      <c r="D542" s="99">
        <v>838</v>
      </c>
      <c r="E542" s="99">
        <v>10297</v>
      </c>
      <c r="F542" s="91"/>
    </row>
    <row r="543" spans="1:6" ht="13.5" customHeight="1">
      <c r="A543" s="100" t="s">
        <v>3160</v>
      </c>
      <c r="B543" s="100"/>
      <c r="C543" s="99">
        <v>325748</v>
      </c>
      <c r="D543" s="99">
        <v>0</v>
      </c>
      <c r="E543" s="99">
        <v>325748</v>
      </c>
      <c r="F543" s="91"/>
    </row>
    <row r="544" spans="1:6" ht="13.5" customHeight="1">
      <c r="A544" s="100" t="s">
        <v>3161</v>
      </c>
      <c r="B544" s="100"/>
      <c r="C544" s="99">
        <v>71790228</v>
      </c>
      <c r="D544" s="99">
        <v>13836680</v>
      </c>
      <c r="E544" s="99">
        <v>85626909</v>
      </c>
      <c r="F544" s="91"/>
    </row>
    <row r="545" spans="1:6" ht="13.5" customHeight="1">
      <c r="A545" s="100" t="s">
        <v>3162</v>
      </c>
      <c r="B545" s="100"/>
      <c r="C545" s="99">
        <v>6853323</v>
      </c>
      <c r="D545" s="99">
        <v>857569</v>
      </c>
      <c r="E545" s="99">
        <v>7710893</v>
      </c>
      <c r="F545" s="91"/>
    </row>
    <row r="546" spans="1:6" ht="13.5" customHeight="1">
      <c r="A546" s="100" t="s">
        <v>3163</v>
      </c>
      <c r="B546" s="100"/>
      <c r="C546" s="99">
        <v>178065</v>
      </c>
      <c r="D546" s="99">
        <v>10465</v>
      </c>
      <c r="E546" s="99">
        <v>188530</v>
      </c>
      <c r="F546" s="91"/>
    </row>
    <row r="547" spans="1:6" ht="13.5" customHeight="1">
      <c r="A547" s="100" t="s">
        <v>3164</v>
      </c>
      <c r="B547" s="100"/>
      <c r="C547" s="99">
        <v>264051</v>
      </c>
      <c r="D547" s="99">
        <v>36085</v>
      </c>
      <c r="E547" s="99">
        <v>300136</v>
      </c>
      <c r="F547" s="91"/>
    </row>
    <row r="548" spans="1:6" ht="13.5" customHeight="1">
      <c r="A548" s="100" t="s">
        <v>3165</v>
      </c>
      <c r="B548" s="100"/>
      <c r="C548" s="99">
        <v>280691</v>
      </c>
      <c r="D548" s="99">
        <v>26538</v>
      </c>
      <c r="E548" s="99">
        <v>307229</v>
      </c>
      <c r="F548" s="91"/>
    </row>
    <row r="549" spans="1:6" ht="13.5" customHeight="1">
      <c r="A549" s="100" t="s">
        <v>3166</v>
      </c>
      <c r="B549" s="100"/>
      <c r="C549" s="101" t="s">
        <v>3167</v>
      </c>
      <c r="D549" s="101" t="s">
        <v>3168</v>
      </c>
      <c r="E549" s="101" t="s">
        <v>3169</v>
      </c>
      <c r="F549" s="91"/>
    </row>
    <row r="550" spans="1:6" ht="13.5" customHeight="1">
      <c r="A550" s="100" t="s">
        <v>3170</v>
      </c>
      <c r="B550" s="100"/>
      <c r="C550" s="99">
        <v>23088</v>
      </c>
      <c r="D550" s="99">
        <v>2532</v>
      </c>
      <c r="E550" s="99">
        <v>25619</v>
      </c>
      <c r="F550" s="91"/>
    </row>
    <row r="551" spans="1:6" ht="13.5" customHeight="1">
      <c r="A551" s="100" t="s">
        <v>3171</v>
      </c>
      <c r="B551" s="100"/>
      <c r="C551" s="99">
        <v>248965707</v>
      </c>
      <c r="D551" s="101" t="s">
        <v>3172</v>
      </c>
      <c r="E551" s="99">
        <v>243750689</v>
      </c>
      <c r="F551" s="91"/>
    </row>
    <row r="552" spans="1:6" ht="13.5" customHeight="1">
      <c r="A552" s="100" t="s">
        <v>3173</v>
      </c>
      <c r="B552" s="100"/>
      <c r="C552" s="99">
        <v>4715529914</v>
      </c>
      <c r="D552" s="99">
        <v>396317565</v>
      </c>
      <c r="E552" s="99">
        <v>5111847480</v>
      </c>
      <c r="F552" s="91"/>
    </row>
    <row r="553" spans="1:6" ht="13.5" customHeight="1">
      <c r="A553" s="100" t="s">
        <v>3174</v>
      </c>
      <c r="B553" s="100"/>
      <c r="C553" s="99">
        <v>4715529914</v>
      </c>
      <c r="D553" s="99">
        <v>396317565</v>
      </c>
      <c r="E553" s="99">
        <v>5111847480</v>
      </c>
      <c r="F553" s="91"/>
    </row>
    <row r="554" spans="1:6" ht="13.5" customHeight="1">
      <c r="A554" s="100" t="s">
        <v>3175</v>
      </c>
      <c r="B554" s="100"/>
      <c r="C554" s="99">
        <v>162406406</v>
      </c>
      <c r="D554" s="99">
        <v>5817403</v>
      </c>
      <c r="E554" s="99">
        <v>168223808</v>
      </c>
      <c r="F554" s="91"/>
    </row>
    <row r="555" spans="1:6" ht="13.5" customHeight="1">
      <c r="A555" s="100" t="s">
        <v>3176</v>
      </c>
      <c r="B555" s="100"/>
      <c r="C555" s="99">
        <v>6077772</v>
      </c>
      <c r="D555" s="99">
        <v>462613</v>
      </c>
      <c r="E555" s="99">
        <v>6540385</v>
      </c>
      <c r="F555" s="91"/>
    </row>
    <row r="556" spans="1:6" ht="13.5" customHeight="1">
      <c r="A556" s="100" t="s">
        <v>3177</v>
      </c>
      <c r="B556" s="100"/>
      <c r="C556" s="99">
        <v>8687</v>
      </c>
      <c r="D556" s="99">
        <v>0</v>
      </c>
      <c r="E556" s="99">
        <v>8687</v>
      </c>
      <c r="F556" s="91"/>
    </row>
    <row r="557" spans="1:6" ht="13.5" customHeight="1">
      <c r="A557" s="100" t="s">
        <v>3178</v>
      </c>
      <c r="B557" s="100"/>
      <c r="C557" s="99">
        <v>22605</v>
      </c>
      <c r="D557" s="99">
        <v>2055</v>
      </c>
      <c r="E557" s="99">
        <v>24660</v>
      </c>
      <c r="F557" s="91"/>
    </row>
    <row r="558" spans="1:6" ht="13.5" customHeight="1">
      <c r="A558" s="100" t="s">
        <v>3179</v>
      </c>
      <c r="B558" s="100"/>
      <c r="C558" s="99">
        <v>121323933</v>
      </c>
      <c r="D558" s="99">
        <v>7797704</v>
      </c>
      <c r="E558" s="99">
        <v>129121636</v>
      </c>
      <c r="F558" s="91"/>
    </row>
    <row r="559" spans="1:6" ht="13.5" customHeight="1">
      <c r="A559" s="100" t="s">
        <v>3180</v>
      </c>
      <c r="B559" s="100"/>
      <c r="C559" s="99">
        <v>6721</v>
      </c>
      <c r="D559" s="99">
        <v>0</v>
      </c>
      <c r="E559" s="99">
        <v>6721</v>
      </c>
      <c r="F559" s="91"/>
    </row>
    <row r="560" spans="1:6" ht="13.5" customHeight="1">
      <c r="A560" s="100" t="s">
        <v>3181</v>
      </c>
      <c r="B560" s="100"/>
      <c r="C560" s="99">
        <v>289846124</v>
      </c>
      <c r="D560" s="99">
        <v>14079774</v>
      </c>
      <c r="E560" s="99">
        <v>303925898</v>
      </c>
      <c r="F560" s="91"/>
    </row>
    <row r="561" spans="1:6" ht="13.5" customHeight="1">
      <c r="A561" s="100" t="s">
        <v>3182</v>
      </c>
      <c r="B561" s="100"/>
      <c r="C561" s="99">
        <v>14332870</v>
      </c>
      <c r="D561" s="99">
        <v>353910</v>
      </c>
      <c r="E561" s="99">
        <v>14686780</v>
      </c>
      <c r="F561" s="91"/>
    </row>
    <row r="562" spans="1:6" ht="13.5" customHeight="1">
      <c r="A562" s="100" t="s">
        <v>3183</v>
      </c>
      <c r="B562" s="100"/>
      <c r="C562" s="99">
        <v>1115986275</v>
      </c>
      <c r="D562" s="99">
        <v>135121662</v>
      </c>
      <c r="E562" s="99">
        <v>1251107936</v>
      </c>
      <c r="F562" s="91"/>
    </row>
    <row r="563" spans="1:6" ht="13.5" customHeight="1">
      <c r="A563" s="100" t="s">
        <v>3184</v>
      </c>
      <c r="B563" s="100"/>
      <c r="C563" s="99">
        <v>1130319145</v>
      </c>
      <c r="D563" s="99">
        <v>135475571</v>
      </c>
      <c r="E563" s="99">
        <v>1265794716</v>
      </c>
      <c r="F563" s="91"/>
    </row>
    <row r="564" spans="1:6" ht="13.5" customHeight="1">
      <c r="A564" s="100" t="s">
        <v>3185</v>
      </c>
      <c r="B564" s="100"/>
      <c r="C564" s="99">
        <v>1420165269</v>
      </c>
      <c r="D564" s="99">
        <v>149555346</v>
      </c>
      <c r="E564" s="99">
        <v>1569720614</v>
      </c>
      <c r="F564" s="91"/>
    </row>
    <row r="565" spans="1:6" ht="13.5" customHeight="1">
      <c r="A565" s="100" t="s">
        <v>3186</v>
      </c>
      <c r="B565" s="100"/>
      <c r="C565" s="99">
        <v>138068165</v>
      </c>
      <c r="D565" s="99">
        <v>6242702</v>
      </c>
      <c r="E565" s="99">
        <v>144310866</v>
      </c>
      <c r="F565" s="91"/>
    </row>
    <row r="566" spans="1:6" ht="13.5" customHeight="1">
      <c r="A566" s="100" t="s">
        <v>3187</v>
      </c>
      <c r="B566" s="100"/>
      <c r="C566" s="99">
        <v>535788</v>
      </c>
      <c r="D566" s="99">
        <v>75727</v>
      </c>
      <c r="E566" s="99">
        <v>611515</v>
      </c>
      <c r="F566" s="91"/>
    </row>
    <row r="567" spans="1:6" ht="13.5" customHeight="1">
      <c r="A567" s="100" t="s">
        <v>3188</v>
      </c>
      <c r="B567" s="100"/>
      <c r="C567" s="99">
        <v>138603952</v>
      </c>
      <c r="D567" s="99">
        <v>6318429</v>
      </c>
      <c r="E567" s="99">
        <v>144922381</v>
      </c>
      <c r="F567" s="91"/>
    </row>
    <row r="568" spans="1:6" ht="13.5" customHeight="1">
      <c r="A568" s="100" t="s">
        <v>3189</v>
      </c>
      <c r="B568" s="100"/>
      <c r="C568" s="99">
        <v>18455</v>
      </c>
      <c r="D568" s="99">
        <v>34318</v>
      </c>
      <c r="E568" s="99">
        <v>52773</v>
      </c>
      <c r="F568" s="91"/>
    </row>
    <row r="569" spans="1:6" ht="13.5" customHeight="1">
      <c r="A569" s="100" t="s">
        <v>3190</v>
      </c>
      <c r="B569" s="100"/>
      <c r="C569" s="99">
        <v>91324070</v>
      </c>
      <c r="D569" s="99">
        <v>9723679</v>
      </c>
      <c r="E569" s="99">
        <v>101047750</v>
      </c>
      <c r="F569" s="91"/>
    </row>
    <row r="570" spans="1:6" ht="13.5" customHeight="1">
      <c r="A570" s="100" t="s">
        <v>3191</v>
      </c>
      <c r="B570" s="100"/>
      <c r="C570" s="99">
        <v>391479014</v>
      </c>
      <c r="D570" s="99">
        <v>33407382</v>
      </c>
      <c r="E570" s="99">
        <v>424886397</v>
      </c>
      <c r="F570" s="91"/>
    </row>
    <row r="571" spans="1:6" ht="13.5" customHeight="1">
      <c r="A571" s="100" t="s">
        <v>3192</v>
      </c>
      <c r="B571" s="100"/>
      <c r="C571" s="99">
        <v>621425491</v>
      </c>
      <c r="D571" s="99">
        <v>49483809</v>
      </c>
      <c r="E571" s="99">
        <v>670909300</v>
      </c>
      <c r="F571" s="91"/>
    </row>
    <row r="572" spans="1:6" ht="13.5" customHeight="1">
      <c r="A572" s="100" t="s">
        <v>3193</v>
      </c>
      <c r="B572" s="100"/>
      <c r="C572" s="99">
        <v>79243387</v>
      </c>
      <c r="D572" s="99">
        <v>10455671</v>
      </c>
      <c r="E572" s="99">
        <v>89699058</v>
      </c>
      <c r="F572" s="91"/>
    </row>
    <row r="573" spans="1:6" ht="13.5" customHeight="1">
      <c r="A573" s="100" t="s">
        <v>3194</v>
      </c>
      <c r="B573" s="100"/>
      <c r="C573" s="99">
        <v>1858687</v>
      </c>
      <c r="D573" s="101" t="s">
        <v>3195</v>
      </c>
      <c r="E573" s="99">
        <v>1386964</v>
      </c>
      <c r="F573" s="91"/>
    </row>
    <row r="574" spans="1:6" ht="13.5" customHeight="1">
      <c r="A574" s="100" t="s">
        <v>3196</v>
      </c>
      <c r="B574" s="100"/>
      <c r="C574" s="99">
        <v>5010721</v>
      </c>
      <c r="D574" s="99">
        <v>949270</v>
      </c>
      <c r="E574" s="99">
        <v>5959991</v>
      </c>
      <c r="F574" s="91"/>
    </row>
    <row r="575" spans="1:6" ht="13.5" customHeight="1">
      <c r="A575" s="100" t="s">
        <v>3197</v>
      </c>
      <c r="B575" s="100"/>
      <c r="C575" s="99">
        <v>3065</v>
      </c>
      <c r="D575" s="99">
        <v>736</v>
      </c>
      <c r="E575" s="99">
        <v>3801</v>
      </c>
      <c r="F575" s="91"/>
    </row>
    <row r="576" spans="1:6" ht="13.5" customHeight="1">
      <c r="A576" s="100" t="s">
        <v>3198</v>
      </c>
      <c r="B576" s="100"/>
      <c r="C576" s="99">
        <v>2618588</v>
      </c>
      <c r="D576" s="99">
        <v>653863</v>
      </c>
      <c r="E576" s="99">
        <v>3272451</v>
      </c>
      <c r="F576" s="91"/>
    </row>
    <row r="577" spans="1:6" ht="13.5" customHeight="1">
      <c r="A577" s="100" t="s">
        <v>3199</v>
      </c>
      <c r="B577" s="100"/>
      <c r="C577" s="99">
        <v>3848904</v>
      </c>
      <c r="D577" s="99">
        <v>368706</v>
      </c>
      <c r="E577" s="99">
        <v>4217609</v>
      </c>
      <c r="F577" s="91"/>
    </row>
    <row r="578" spans="1:6" ht="13.5" customHeight="1">
      <c r="A578" s="100" t="s">
        <v>3200</v>
      </c>
      <c r="B578" s="100"/>
      <c r="C578" s="101" t="s">
        <v>3201</v>
      </c>
      <c r="D578" s="101" t="s">
        <v>3202</v>
      </c>
      <c r="E578" s="101" t="s">
        <v>3203</v>
      </c>
      <c r="F578" s="91"/>
    </row>
    <row r="579" spans="1:6" ht="13.5" customHeight="1">
      <c r="A579" s="100" t="s">
        <v>3204</v>
      </c>
      <c r="B579" s="100"/>
      <c r="C579" s="99">
        <v>33820070</v>
      </c>
      <c r="D579" s="99">
        <v>2823875</v>
      </c>
      <c r="E579" s="99">
        <v>36643944</v>
      </c>
      <c r="F579" s="91"/>
    </row>
    <row r="580" spans="1:6" ht="13.5" customHeight="1">
      <c r="A580" s="100" t="s">
        <v>3205</v>
      </c>
      <c r="B580" s="100"/>
      <c r="C580" s="101" t="s">
        <v>3206</v>
      </c>
      <c r="D580" s="99">
        <v>0</v>
      </c>
      <c r="E580" s="101" t="s">
        <v>3206</v>
      </c>
      <c r="F580" s="91"/>
    </row>
    <row r="581" spans="1:6" ht="13.5" customHeight="1">
      <c r="A581" s="100" t="s">
        <v>3207</v>
      </c>
      <c r="B581" s="100"/>
      <c r="C581" s="99">
        <v>26233419</v>
      </c>
      <c r="D581" s="99">
        <v>10131429</v>
      </c>
      <c r="E581" s="99">
        <v>36364848</v>
      </c>
      <c r="F581" s="91"/>
    </row>
    <row r="582" spans="1:6" ht="13.5" customHeight="1">
      <c r="A582" s="100" t="s">
        <v>3208</v>
      </c>
      <c r="B582" s="100"/>
      <c r="C582" s="99">
        <v>1259889</v>
      </c>
      <c r="D582" s="99">
        <v>94659</v>
      </c>
      <c r="E582" s="99">
        <v>1354547</v>
      </c>
      <c r="F582" s="91"/>
    </row>
    <row r="583" spans="1:6" ht="13.5" customHeight="1">
      <c r="A583" s="100" t="s">
        <v>3209</v>
      </c>
      <c r="B583" s="100"/>
      <c r="C583" s="99">
        <v>86460</v>
      </c>
      <c r="D583" s="101" t="s">
        <v>3210</v>
      </c>
      <c r="E583" s="99">
        <v>82705</v>
      </c>
      <c r="F583" s="91"/>
    </row>
    <row r="584" spans="1:6" ht="13.5" customHeight="1">
      <c r="A584" s="100" t="s">
        <v>3211</v>
      </c>
      <c r="B584" s="100"/>
      <c r="C584" s="99">
        <v>13878685</v>
      </c>
      <c r="D584" s="99">
        <v>1261699</v>
      </c>
      <c r="E584" s="99">
        <v>15140384</v>
      </c>
      <c r="F584" s="91"/>
    </row>
    <row r="585" spans="1:6" ht="13.5" customHeight="1">
      <c r="A585" s="100" t="s">
        <v>3212</v>
      </c>
      <c r="B585" s="100"/>
      <c r="C585" s="99">
        <v>2188492</v>
      </c>
      <c r="D585" s="99">
        <v>198954</v>
      </c>
      <c r="E585" s="99">
        <v>2387445</v>
      </c>
      <c r="F585" s="91"/>
    </row>
    <row r="586" spans="1:6" ht="13.5" customHeight="1">
      <c r="A586" s="100" t="s">
        <v>3213</v>
      </c>
      <c r="B586" s="100"/>
      <c r="C586" s="99">
        <v>70057</v>
      </c>
      <c r="D586" s="99">
        <v>6184</v>
      </c>
      <c r="E586" s="99">
        <v>76241</v>
      </c>
      <c r="F586" s="91"/>
    </row>
    <row r="587" spans="1:6" ht="13.5" customHeight="1">
      <c r="A587" s="100" t="s">
        <v>3214</v>
      </c>
      <c r="B587" s="100"/>
      <c r="C587" s="99">
        <v>3276000</v>
      </c>
      <c r="D587" s="99">
        <v>1000000</v>
      </c>
      <c r="E587" s="99">
        <v>4276000</v>
      </c>
      <c r="F587" s="91"/>
    </row>
    <row r="588" spans="1:6" ht="13.5" customHeight="1">
      <c r="A588" s="100" t="s">
        <v>3215</v>
      </c>
      <c r="B588" s="100"/>
      <c r="C588" s="99">
        <v>177043</v>
      </c>
      <c r="D588" s="99">
        <v>15934</v>
      </c>
      <c r="E588" s="99">
        <v>192977</v>
      </c>
      <c r="F588" s="91"/>
    </row>
    <row r="589" spans="1:6" ht="13.5" customHeight="1">
      <c r="A589" s="100" t="s">
        <v>3216</v>
      </c>
      <c r="B589" s="100"/>
      <c r="C589" s="99">
        <v>77807054</v>
      </c>
      <c r="D589" s="99">
        <v>10166842</v>
      </c>
      <c r="E589" s="99">
        <v>87973895</v>
      </c>
      <c r="F589" s="91"/>
    </row>
    <row r="590" spans="1:6" ht="13.5" customHeight="1">
      <c r="A590" s="100" t="s">
        <v>3217</v>
      </c>
      <c r="B590" s="100"/>
      <c r="C590" s="99">
        <v>519</v>
      </c>
      <c r="D590" s="99">
        <v>0</v>
      </c>
      <c r="E590" s="99">
        <v>519</v>
      </c>
      <c r="F590" s="91"/>
    </row>
    <row r="591" spans="1:6" ht="13.5" customHeight="1">
      <c r="A591" s="100" t="s">
        <v>3218</v>
      </c>
      <c r="B591" s="100"/>
      <c r="C591" s="99">
        <v>694</v>
      </c>
      <c r="D591" s="99">
        <v>17148</v>
      </c>
      <c r="E591" s="99">
        <v>17841</v>
      </c>
      <c r="F591" s="91"/>
    </row>
    <row r="592" spans="1:6" ht="13.5" customHeight="1">
      <c r="A592" s="100" t="s">
        <v>3219</v>
      </c>
      <c r="B592" s="100"/>
      <c r="C592" s="101" t="s">
        <v>3220</v>
      </c>
      <c r="D592" s="99">
        <v>3682644</v>
      </c>
      <c r="E592" s="101" t="s">
        <v>3221</v>
      </c>
      <c r="F592" s="91"/>
    </row>
    <row r="593" spans="1:6" ht="13.5" customHeight="1">
      <c r="A593" s="100" t="s">
        <v>3222</v>
      </c>
      <c r="B593" s="100"/>
      <c r="C593" s="99">
        <v>4908278</v>
      </c>
      <c r="D593" s="99">
        <v>84480</v>
      </c>
      <c r="E593" s="99">
        <v>4992759</v>
      </c>
      <c r="F593" s="91"/>
    </row>
    <row r="594" spans="1:6" ht="13.5" customHeight="1">
      <c r="A594" s="100" t="s">
        <v>3223</v>
      </c>
      <c r="B594" s="100"/>
      <c r="C594" s="101" t="s">
        <v>3224</v>
      </c>
      <c r="D594" s="101" t="s">
        <v>3225</v>
      </c>
      <c r="E594" s="101" t="s">
        <v>3226</v>
      </c>
      <c r="F594" s="91"/>
    </row>
    <row r="595" spans="1:6" ht="13.5" customHeight="1">
      <c r="A595" s="100" t="s">
        <v>3227</v>
      </c>
      <c r="B595" s="100"/>
      <c r="C595" s="99">
        <v>613477</v>
      </c>
      <c r="D595" s="99">
        <v>0</v>
      </c>
      <c r="E595" s="99">
        <v>613477</v>
      </c>
      <c r="F595" s="91"/>
    </row>
    <row r="596" spans="1:6" ht="13.5" customHeight="1">
      <c r="A596" s="100" t="s">
        <v>3228</v>
      </c>
      <c r="B596" s="100"/>
      <c r="C596" s="99">
        <v>162362</v>
      </c>
      <c r="D596" s="99">
        <v>728</v>
      </c>
      <c r="E596" s="99">
        <v>163090</v>
      </c>
      <c r="F596" s="91"/>
    </row>
    <row r="597" spans="1:6" ht="13.5" customHeight="1">
      <c r="A597" s="100" t="s">
        <v>3229</v>
      </c>
      <c r="B597" s="100"/>
      <c r="C597" s="99">
        <v>365110</v>
      </c>
      <c r="D597" s="99">
        <v>91537</v>
      </c>
      <c r="E597" s="99">
        <v>456646</v>
      </c>
      <c r="F597" s="91"/>
    </row>
    <row r="598" spans="1:6" ht="13.5" customHeight="1">
      <c r="A598" s="100" t="s">
        <v>3230</v>
      </c>
      <c r="B598" s="100"/>
      <c r="C598" s="99">
        <v>565132</v>
      </c>
      <c r="D598" s="99">
        <v>100425</v>
      </c>
      <c r="E598" s="99">
        <v>665556</v>
      </c>
      <c r="F598" s="91"/>
    </row>
    <row r="599" spans="1:6" ht="13.5" customHeight="1">
      <c r="A599" s="100" t="s">
        <v>3231</v>
      </c>
      <c r="B599" s="100"/>
      <c r="C599" s="99">
        <v>133373</v>
      </c>
      <c r="D599" s="99">
        <v>16229</v>
      </c>
      <c r="E599" s="99">
        <v>149602</v>
      </c>
      <c r="F599" s="91"/>
    </row>
    <row r="600" spans="1:6" ht="13.5" customHeight="1">
      <c r="A600" s="100" t="s">
        <v>3232</v>
      </c>
      <c r="B600" s="100"/>
      <c r="C600" s="99">
        <v>1</v>
      </c>
      <c r="D600" s="99">
        <v>0</v>
      </c>
      <c r="E600" s="99">
        <v>1</v>
      </c>
      <c r="F600" s="91"/>
    </row>
    <row r="601" spans="1:6" ht="13.5" customHeight="1">
      <c r="A601" s="100" t="s">
        <v>3233</v>
      </c>
      <c r="B601" s="100"/>
      <c r="C601" s="99">
        <v>40582</v>
      </c>
      <c r="D601" s="99">
        <v>15149</v>
      </c>
      <c r="E601" s="99">
        <v>55731</v>
      </c>
      <c r="F601" s="91"/>
    </row>
    <row r="602" spans="1:6" ht="13.5" customHeight="1">
      <c r="A602" s="100" t="s">
        <v>3234</v>
      </c>
      <c r="B602" s="100"/>
      <c r="C602" s="99">
        <v>24774</v>
      </c>
      <c r="D602" s="101" t="s">
        <v>3235</v>
      </c>
      <c r="E602" s="99">
        <v>24552</v>
      </c>
      <c r="F602" s="91"/>
    </row>
    <row r="603" spans="1:6" ht="13.5" customHeight="1">
      <c r="A603" s="100" t="s">
        <v>3236</v>
      </c>
      <c r="B603" s="100"/>
      <c r="C603" s="99">
        <v>14806257</v>
      </c>
      <c r="D603" s="99">
        <v>1399176</v>
      </c>
      <c r="E603" s="99">
        <v>16205434</v>
      </c>
      <c r="F603" s="91"/>
    </row>
    <row r="604" spans="1:6" ht="13.5" customHeight="1">
      <c r="A604" s="100" t="s">
        <v>3237</v>
      </c>
      <c r="B604" s="100"/>
      <c r="C604" s="99">
        <v>7757940</v>
      </c>
      <c r="D604" s="99">
        <v>706817</v>
      </c>
      <c r="E604" s="99">
        <v>8464757</v>
      </c>
      <c r="F604" s="91"/>
    </row>
    <row r="605" spans="1:6" ht="13.5" customHeight="1">
      <c r="A605" s="100" t="s">
        <v>3238</v>
      </c>
      <c r="B605" s="100"/>
      <c r="C605" s="99">
        <v>268</v>
      </c>
      <c r="D605" s="99">
        <v>21</v>
      </c>
      <c r="E605" s="99">
        <v>290</v>
      </c>
      <c r="F605" s="91"/>
    </row>
    <row r="606" spans="1:6" ht="13.5" customHeight="1">
      <c r="A606" s="100" t="s">
        <v>3239</v>
      </c>
      <c r="B606" s="100"/>
      <c r="C606" s="99">
        <v>2740676</v>
      </c>
      <c r="D606" s="99">
        <v>1490247</v>
      </c>
      <c r="E606" s="99">
        <v>4230923</v>
      </c>
      <c r="F606" s="91"/>
    </row>
    <row r="607" spans="1:6" ht="13.5" customHeight="1">
      <c r="A607" s="100" t="s">
        <v>3240</v>
      </c>
      <c r="B607" s="100"/>
      <c r="C607" s="99">
        <v>5171970</v>
      </c>
      <c r="D607" s="99">
        <v>470179</v>
      </c>
      <c r="E607" s="99">
        <v>5642149</v>
      </c>
      <c r="F607" s="91"/>
    </row>
    <row r="608" spans="1:6" ht="13.5" customHeight="1">
      <c r="A608" s="100" t="s">
        <v>3241</v>
      </c>
      <c r="B608" s="100"/>
      <c r="C608" s="99">
        <v>2048300</v>
      </c>
      <c r="D608" s="99">
        <v>327270</v>
      </c>
      <c r="E608" s="99">
        <v>2375570</v>
      </c>
      <c r="F608" s="91"/>
    </row>
    <row r="609" spans="1:6" ht="13.5" customHeight="1">
      <c r="A609" s="100" t="s">
        <v>3242</v>
      </c>
      <c r="B609" s="100"/>
      <c r="C609" s="101" t="s">
        <v>3243</v>
      </c>
      <c r="D609" s="101" t="s">
        <v>3244</v>
      </c>
      <c r="E609" s="101" t="s">
        <v>3245</v>
      </c>
      <c r="F609" s="91"/>
    </row>
    <row r="610" spans="1:6" ht="13.5" customHeight="1">
      <c r="A610" s="100" t="s">
        <v>3246</v>
      </c>
      <c r="B610" s="100"/>
      <c r="C610" s="99">
        <v>8915</v>
      </c>
      <c r="D610" s="99">
        <v>156</v>
      </c>
      <c r="E610" s="99">
        <v>9071</v>
      </c>
      <c r="F610" s="91"/>
    </row>
    <row r="611" spans="1:6" ht="13.5" customHeight="1">
      <c r="A611" s="100" t="s">
        <v>3247</v>
      </c>
      <c r="B611" s="100"/>
      <c r="C611" s="99">
        <v>155621517</v>
      </c>
      <c r="D611" s="99">
        <v>14596512</v>
      </c>
      <c r="E611" s="99">
        <v>170218029</v>
      </c>
      <c r="F611" s="91"/>
    </row>
    <row r="612" spans="1:6" ht="13.5" customHeight="1">
      <c r="A612" s="100" t="s">
        <v>3248</v>
      </c>
      <c r="B612" s="100"/>
      <c r="C612" s="99">
        <v>167</v>
      </c>
      <c r="D612" s="99">
        <v>17</v>
      </c>
      <c r="E612" s="99">
        <v>184</v>
      </c>
      <c r="F612" s="91"/>
    </row>
    <row r="613" spans="1:6" ht="13.5" customHeight="1">
      <c r="A613" s="100" t="s">
        <v>3249</v>
      </c>
      <c r="B613" s="100"/>
      <c r="C613" s="101" t="s">
        <v>3250</v>
      </c>
      <c r="D613" s="101" t="s">
        <v>3251</v>
      </c>
      <c r="E613" s="101" t="s">
        <v>3252</v>
      </c>
      <c r="F613" s="91"/>
    </row>
    <row r="614" spans="1:6" ht="13.5" customHeight="1">
      <c r="A614" s="100" t="s">
        <v>3253</v>
      </c>
      <c r="B614" s="100"/>
      <c r="C614" s="101" t="s">
        <v>3254</v>
      </c>
      <c r="D614" s="101" t="s">
        <v>3255</v>
      </c>
      <c r="E614" s="101" t="s">
        <v>3256</v>
      </c>
      <c r="F614" s="91"/>
    </row>
    <row r="615" spans="1:6" ht="13.5" customHeight="1">
      <c r="A615" s="100" t="s">
        <v>3257</v>
      </c>
      <c r="B615" s="100"/>
      <c r="C615" s="99">
        <v>353076627</v>
      </c>
      <c r="D615" s="99">
        <v>55624909</v>
      </c>
      <c r="E615" s="99">
        <v>408701536</v>
      </c>
      <c r="F615" s="91"/>
    </row>
    <row r="616" spans="1:6" ht="13.5" customHeight="1">
      <c r="A616" s="100" t="s">
        <v>3258</v>
      </c>
      <c r="B616" s="100"/>
      <c r="C616" s="99">
        <v>10169941</v>
      </c>
      <c r="D616" s="99">
        <v>809642</v>
      </c>
      <c r="E616" s="99">
        <v>10979583</v>
      </c>
      <c r="F616" s="91"/>
    </row>
    <row r="617" spans="1:6" ht="13.5" customHeight="1">
      <c r="A617" s="100" t="s">
        <v>3259</v>
      </c>
      <c r="B617" s="100"/>
      <c r="C617" s="99">
        <v>1075449</v>
      </c>
      <c r="D617" s="99">
        <v>88348</v>
      </c>
      <c r="E617" s="99">
        <v>1163797</v>
      </c>
      <c r="F617" s="91"/>
    </row>
    <row r="618" spans="1:6" ht="13.5" customHeight="1">
      <c r="A618" s="100" t="s">
        <v>3260</v>
      </c>
      <c r="B618" s="100"/>
      <c r="C618" s="99">
        <v>17082</v>
      </c>
      <c r="D618" s="99">
        <v>750</v>
      </c>
      <c r="E618" s="99">
        <v>17832</v>
      </c>
      <c r="F618" s="91"/>
    </row>
    <row r="619" spans="1:6" ht="13.5" customHeight="1">
      <c r="A619" s="100" t="s">
        <v>3261</v>
      </c>
      <c r="B619" s="100"/>
      <c r="C619" s="99">
        <v>452563</v>
      </c>
      <c r="D619" s="99">
        <v>43891</v>
      </c>
      <c r="E619" s="99">
        <v>496454</v>
      </c>
      <c r="F619" s="91"/>
    </row>
    <row r="620" spans="1:6" ht="13.5" customHeight="1">
      <c r="A620" s="100" t="s">
        <v>3262</v>
      </c>
      <c r="B620" s="100"/>
      <c r="C620" s="99">
        <v>2954442</v>
      </c>
      <c r="D620" s="99">
        <v>412730</v>
      </c>
      <c r="E620" s="99">
        <v>3367172</v>
      </c>
      <c r="F620" s="91"/>
    </row>
    <row r="621" spans="1:6" ht="13.5" customHeight="1">
      <c r="A621" s="100" t="s">
        <v>3263</v>
      </c>
      <c r="B621" s="100"/>
      <c r="C621" s="99">
        <v>17305520</v>
      </c>
      <c r="D621" s="99">
        <v>1430649</v>
      </c>
      <c r="E621" s="99">
        <v>18736169</v>
      </c>
      <c r="F621" s="91"/>
    </row>
    <row r="622" spans="1:6" ht="13.5" customHeight="1">
      <c r="A622" s="100" t="s">
        <v>3264</v>
      </c>
      <c r="B622" s="100"/>
      <c r="C622" s="99">
        <v>97532</v>
      </c>
      <c r="D622" s="99">
        <v>17139</v>
      </c>
      <c r="E622" s="99">
        <v>114671</v>
      </c>
      <c r="F622" s="91"/>
    </row>
    <row r="623" spans="1:6" ht="13.5" customHeight="1">
      <c r="A623" s="100" t="s">
        <v>3265</v>
      </c>
      <c r="B623" s="100"/>
      <c r="C623" s="99">
        <v>32072528</v>
      </c>
      <c r="D623" s="99">
        <v>2803149</v>
      </c>
      <c r="E623" s="99">
        <v>34875677</v>
      </c>
      <c r="F623" s="91"/>
    </row>
    <row r="624" spans="1:6" ht="13.5" customHeight="1">
      <c r="A624" s="100" t="s">
        <v>3266</v>
      </c>
      <c r="B624" s="100"/>
      <c r="C624" s="99">
        <v>391254</v>
      </c>
      <c r="D624" s="99">
        <v>27014</v>
      </c>
      <c r="E624" s="99">
        <v>418268</v>
      </c>
      <c r="F624" s="91"/>
    </row>
    <row r="625" spans="1:6" ht="13.5" customHeight="1">
      <c r="A625" s="100" t="s">
        <v>3267</v>
      </c>
      <c r="B625" s="100"/>
      <c r="C625" s="99">
        <v>1703021</v>
      </c>
      <c r="D625" s="99">
        <v>169108</v>
      </c>
      <c r="E625" s="99">
        <v>1872128</v>
      </c>
      <c r="F625" s="91"/>
    </row>
    <row r="626" spans="1:6" ht="13.5" customHeight="1">
      <c r="A626" s="100" t="s">
        <v>3268</v>
      </c>
      <c r="B626" s="100"/>
      <c r="C626" s="99">
        <v>10221530</v>
      </c>
      <c r="D626" s="99">
        <v>988769</v>
      </c>
      <c r="E626" s="99">
        <v>11210299</v>
      </c>
      <c r="F626" s="91"/>
    </row>
    <row r="627" spans="1:6" ht="13.5" customHeight="1">
      <c r="A627" s="100" t="s">
        <v>3269</v>
      </c>
      <c r="B627" s="100"/>
      <c r="C627" s="99">
        <v>14837683</v>
      </c>
      <c r="D627" s="99">
        <v>1264581</v>
      </c>
      <c r="E627" s="99">
        <v>16102264</v>
      </c>
      <c r="F627" s="91"/>
    </row>
    <row r="628" spans="1:6" ht="13.5" customHeight="1">
      <c r="A628" s="100" t="s">
        <v>3270</v>
      </c>
      <c r="B628" s="100"/>
      <c r="C628" s="99">
        <v>8126994</v>
      </c>
      <c r="D628" s="99">
        <v>939910</v>
      </c>
      <c r="E628" s="99">
        <v>9066904</v>
      </c>
      <c r="F628" s="91"/>
    </row>
    <row r="629" spans="1:6" ht="13.5" customHeight="1">
      <c r="A629" s="100" t="s">
        <v>3271</v>
      </c>
      <c r="B629" s="100"/>
      <c r="C629" s="99">
        <v>6091057</v>
      </c>
      <c r="D629" s="99">
        <v>638522</v>
      </c>
      <c r="E629" s="99">
        <v>6729578</v>
      </c>
      <c r="F629" s="91"/>
    </row>
    <row r="630" spans="1:6" ht="13.5" customHeight="1">
      <c r="A630" s="100" t="s">
        <v>3272</v>
      </c>
      <c r="B630" s="100"/>
      <c r="C630" s="99">
        <v>738337</v>
      </c>
      <c r="D630" s="99">
        <v>43635</v>
      </c>
      <c r="E630" s="99">
        <v>781972</v>
      </c>
      <c r="F630" s="91"/>
    </row>
    <row r="631" spans="1:6" ht="13.5" customHeight="1">
      <c r="A631" s="100" t="s">
        <v>3273</v>
      </c>
      <c r="B631" s="100"/>
      <c r="C631" s="99">
        <v>10481259</v>
      </c>
      <c r="D631" s="99">
        <v>4323</v>
      </c>
      <c r="E631" s="99">
        <v>10485582</v>
      </c>
      <c r="F631" s="91"/>
    </row>
    <row r="632" spans="1:6" ht="13.5" customHeight="1">
      <c r="A632" s="100" t="s">
        <v>3274</v>
      </c>
      <c r="B632" s="100"/>
      <c r="C632" s="99">
        <v>15762</v>
      </c>
      <c r="D632" s="101" t="s">
        <v>3275</v>
      </c>
      <c r="E632" s="99">
        <v>15509</v>
      </c>
      <c r="F632" s="91"/>
    </row>
    <row r="633" spans="1:6" ht="13.5" customHeight="1">
      <c r="A633" s="100" t="s">
        <v>3276</v>
      </c>
      <c r="B633" s="100"/>
      <c r="C633" s="99">
        <v>3036850</v>
      </c>
      <c r="D633" s="101" t="s">
        <v>3277</v>
      </c>
      <c r="E633" s="99">
        <v>3035387</v>
      </c>
      <c r="F633" s="91"/>
    </row>
    <row r="634" spans="1:6" ht="13.5" customHeight="1">
      <c r="A634" s="100" t="s">
        <v>3278</v>
      </c>
      <c r="B634" s="100"/>
      <c r="C634" s="99">
        <v>55643748</v>
      </c>
      <c r="D634" s="99">
        <v>4074145</v>
      </c>
      <c r="E634" s="99">
        <v>59717892</v>
      </c>
      <c r="F634" s="91"/>
    </row>
    <row r="635" spans="1:6" ht="13.5" customHeight="1">
      <c r="A635" s="100" t="s">
        <v>3279</v>
      </c>
      <c r="B635" s="100"/>
      <c r="C635" s="99">
        <v>135798</v>
      </c>
      <c r="D635" s="99">
        <v>36826</v>
      </c>
      <c r="E635" s="99">
        <v>172624</v>
      </c>
      <c r="F635" s="91"/>
    </row>
    <row r="636" spans="1:6" ht="13.5" customHeight="1">
      <c r="A636" s="100" t="s">
        <v>3280</v>
      </c>
      <c r="B636" s="100"/>
      <c r="C636" s="99">
        <v>48219</v>
      </c>
      <c r="D636" s="99">
        <v>27</v>
      </c>
      <c r="E636" s="99">
        <v>48246</v>
      </c>
      <c r="F636" s="91"/>
    </row>
    <row r="637" spans="1:6" ht="13.5" customHeight="1">
      <c r="A637" s="100" t="s">
        <v>3281</v>
      </c>
      <c r="B637" s="100"/>
      <c r="C637" s="99">
        <v>920273</v>
      </c>
      <c r="D637" s="99">
        <v>242581</v>
      </c>
      <c r="E637" s="99">
        <v>1162854</v>
      </c>
      <c r="F637" s="91"/>
    </row>
    <row r="638" spans="1:6" ht="13.5" customHeight="1">
      <c r="A638" s="100" t="s">
        <v>3282</v>
      </c>
      <c r="B638" s="100"/>
      <c r="C638" s="99">
        <v>81046218</v>
      </c>
      <c r="D638" s="99">
        <v>13649585</v>
      </c>
      <c r="E638" s="99">
        <v>94695802</v>
      </c>
      <c r="F638" s="91"/>
    </row>
    <row r="639" spans="1:6" ht="13.5" customHeight="1">
      <c r="A639" s="100" t="s">
        <v>3283</v>
      </c>
      <c r="B639" s="100"/>
      <c r="C639" s="99">
        <v>21717664</v>
      </c>
      <c r="D639" s="101" t="s">
        <v>3284</v>
      </c>
      <c r="E639" s="99">
        <v>16894626</v>
      </c>
      <c r="F639" s="91"/>
    </row>
    <row r="640" spans="1:6" ht="13.5" customHeight="1">
      <c r="A640" s="100" t="s">
        <v>3285</v>
      </c>
      <c r="B640" s="100"/>
      <c r="C640" s="99">
        <v>5902953</v>
      </c>
      <c r="D640" s="99">
        <v>493493</v>
      </c>
      <c r="E640" s="99">
        <v>6396446</v>
      </c>
      <c r="F640" s="91"/>
    </row>
    <row r="641" spans="1:6" ht="13.5" customHeight="1">
      <c r="A641" s="100" t="s">
        <v>3286</v>
      </c>
      <c r="B641" s="100"/>
      <c r="C641" s="99">
        <v>248342</v>
      </c>
      <c r="D641" s="99">
        <v>22523</v>
      </c>
      <c r="E641" s="99">
        <v>270865</v>
      </c>
      <c r="F641" s="91"/>
    </row>
    <row r="642" spans="1:6" ht="13.5" customHeight="1">
      <c r="A642" s="100" t="s">
        <v>3287</v>
      </c>
      <c r="B642" s="100"/>
      <c r="C642" s="99">
        <v>110019466</v>
      </c>
      <c r="D642" s="99">
        <v>9621997</v>
      </c>
      <c r="E642" s="99">
        <v>119641463</v>
      </c>
      <c r="F642" s="91"/>
    </row>
    <row r="643" spans="1:6" ht="13.5" customHeight="1">
      <c r="A643" s="100" t="s">
        <v>3288</v>
      </c>
      <c r="B643" s="100"/>
      <c r="C643" s="99">
        <v>1407440</v>
      </c>
      <c r="D643" s="99">
        <v>108453</v>
      </c>
      <c r="E643" s="99">
        <v>1515893</v>
      </c>
      <c r="F643" s="91"/>
    </row>
    <row r="644" spans="1:6" ht="13.5" customHeight="1">
      <c r="A644" s="100" t="s">
        <v>3289</v>
      </c>
      <c r="B644" s="100"/>
      <c r="C644" s="99">
        <v>328999</v>
      </c>
      <c r="D644" s="99">
        <v>61002</v>
      </c>
      <c r="E644" s="99">
        <v>390002</v>
      </c>
      <c r="F644" s="91"/>
    </row>
    <row r="645" spans="1:6" ht="13.5" customHeight="1">
      <c r="A645" s="100" t="s">
        <v>3290</v>
      </c>
      <c r="B645" s="100"/>
      <c r="C645" s="99">
        <v>1447</v>
      </c>
      <c r="D645" s="99">
        <v>982</v>
      </c>
      <c r="E645" s="99">
        <v>2429</v>
      </c>
      <c r="F645" s="91"/>
    </row>
    <row r="646" spans="1:6" ht="13.5" customHeight="1">
      <c r="A646" s="100" t="s">
        <v>3291</v>
      </c>
      <c r="B646" s="100"/>
      <c r="C646" s="99">
        <v>5653472</v>
      </c>
      <c r="D646" s="99">
        <v>574964</v>
      </c>
      <c r="E646" s="99">
        <v>6228436</v>
      </c>
      <c r="F646" s="91"/>
    </row>
    <row r="647" spans="1:6" ht="13.5" customHeight="1">
      <c r="A647" s="100" t="s">
        <v>3292</v>
      </c>
      <c r="B647" s="100"/>
      <c r="C647" s="99">
        <v>714001</v>
      </c>
      <c r="D647" s="99">
        <v>13150</v>
      </c>
      <c r="E647" s="99">
        <v>727151</v>
      </c>
      <c r="F647" s="91"/>
    </row>
    <row r="648" spans="1:6" ht="13.5" customHeight="1">
      <c r="A648" s="100" t="s">
        <v>3293</v>
      </c>
      <c r="B648" s="100"/>
      <c r="C648" s="99">
        <v>3195526</v>
      </c>
      <c r="D648" s="99">
        <v>286624</v>
      </c>
      <c r="E648" s="99">
        <v>3482150</v>
      </c>
      <c r="F648" s="91"/>
    </row>
    <row r="649" spans="1:6" ht="13.5" customHeight="1">
      <c r="A649" s="100" t="s">
        <v>3294</v>
      </c>
      <c r="B649" s="100"/>
      <c r="C649" s="99">
        <v>6348920</v>
      </c>
      <c r="D649" s="99">
        <v>674490</v>
      </c>
      <c r="E649" s="99">
        <v>7023410</v>
      </c>
      <c r="F649" s="91"/>
    </row>
    <row r="650" spans="1:6" ht="13.5" customHeight="1">
      <c r="A650" s="100" t="s">
        <v>3295</v>
      </c>
      <c r="B650" s="100"/>
      <c r="C650" s="99">
        <v>2991339</v>
      </c>
      <c r="D650" s="99">
        <v>438835</v>
      </c>
      <c r="E650" s="99">
        <v>3430174</v>
      </c>
      <c r="F650" s="91"/>
    </row>
    <row r="651" spans="1:6" ht="13.5" customHeight="1">
      <c r="A651" s="100" t="s">
        <v>3296</v>
      </c>
      <c r="B651" s="100"/>
      <c r="C651" s="99">
        <v>21081471</v>
      </c>
      <c r="D651" s="99">
        <v>1772005</v>
      </c>
      <c r="E651" s="99">
        <v>22853475</v>
      </c>
      <c r="F651" s="91"/>
    </row>
    <row r="652" spans="1:6" ht="13.5" customHeight="1">
      <c r="A652" s="100" t="s">
        <v>3297</v>
      </c>
      <c r="B652" s="100"/>
      <c r="C652" s="99">
        <v>814437</v>
      </c>
      <c r="D652" s="99">
        <v>227205</v>
      </c>
      <c r="E652" s="99">
        <v>1041642</v>
      </c>
      <c r="F652" s="91"/>
    </row>
    <row r="653" spans="1:6" ht="13.5" customHeight="1">
      <c r="A653" s="100" t="s">
        <v>3298</v>
      </c>
      <c r="B653" s="100"/>
      <c r="C653" s="99">
        <v>4568082</v>
      </c>
      <c r="D653" s="99">
        <v>694714</v>
      </c>
      <c r="E653" s="99">
        <v>5262797</v>
      </c>
      <c r="F653" s="91"/>
    </row>
    <row r="654" spans="1:6" ht="13.5" customHeight="1">
      <c r="A654" s="100" t="s">
        <v>3299</v>
      </c>
      <c r="B654" s="100"/>
      <c r="C654" s="99">
        <v>68521</v>
      </c>
      <c r="D654" s="99">
        <v>14128</v>
      </c>
      <c r="E654" s="99">
        <v>82649</v>
      </c>
      <c r="F654" s="91"/>
    </row>
    <row r="655" spans="1:6" ht="13.5" customHeight="1">
      <c r="A655" s="100" t="s">
        <v>3300</v>
      </c>
      <c r="B655" s="100"/>
      <c r="C655" s="99">
        <v>0</v>
      </c>
      <c r="D655" s="99">
        <v>357618</v>
      </c>
      <c r="E655" s="99">
        <v>357618</v>
      </c>
      <c r="F655" s="91"/>
    </row>
    <row r="656" spans="1:6" ht="13.5" customHeight="1">
      <c r="A656" s="100" t="s">
        <v>3301</v>
      </c>
      <c r="B656" s="100"/>
      <c r="C656" s="99">
        <v>47173655</v>
      </c>
      <c r="D656" s="99">
        <v>5224170</v>
      </c>
      <c r="E656" s="99">
        <v>52397825</v>
      </c>
      <c r="F656" s="91"/>
    </row>
    <row r="657" spans="1:6" ht="13.5" customHeight="1">
      <c r="A657" s="100" t="s">
        <v>3302</v>
      </c>
      <c r="B657" s="100"/>
      <c r="C657" s="101" t="s">
        <v>3303</v>
      </c>
      <c r="D657" s="101" t="s">
        <v>3304</v>
      </c>
      <c r="E657" s="101" t="s">
        <v>3305</v>
      </c>
      <c r="F657" s="91"/>
    </row>
    <row r="658" spans="1:6" ht="13.5" customHeight="1">
      <c r="A658" s="100" t="s">
        <v>3306</v>
      </c>
      <c r="B658" s="100"/>
      <c r="C658" s="101" t="s">
        <v>3303</v>
      </c>
      <c r="D658" s="101" t="s">
        <v>3304</v>
      </c>
      <c r="E658" s="101" t="s">
        <v>3305</v>
      </c>
      <c r="F658" s="91"/>
    </row>
    <row r="659" spans="1:6" ht="13.5" customHeight="1">
      <c r="A659" s="100" t="s">
        <v>3307</v>
      </c>
      <c r="B659" s="100"/>
      <c r="C659" s="101" t="s">
        <v>3308</v>
      </c>
      <c r="D659" s="99">
        <v>723</v>
      </c>
      <c r="E659" s="101" t="s">
        <v>3309</v>
      </c>
      <c r="F659" s="91"/>
    </row>
    <row r="660" spans="1:6" ht="13.5" customHeight="1">
      <c r="A660" s="100" t="s">
        <v>3310</v>
      </c>
      <c r="B660" s="100"/>
      <c r="C660" s="99">
        <v>1820641</v>
      </c>
      <c r="D660" s="99">
        <v>270204</v>
      </c>
      <c r="E660" s="99">
        <v>2090845</v>
      </c>
      <c r="F660" s="91"/>
    </row>
    <row r="661" spans="1:6" ht="13.5" customHeight="1">
      <c r="A661" s="100" t="s">
        <v>3311</v>
      </c>
      <c r="B661" s="100"/>
      <c r="C661" s="101" t="s">
        <v>3312</v>
      </c>
      <c r="D661" s="99">
        <v>270927</v>
      </c>
      <c r="E661" s="101" t="s">
        <v>3313</v>
      </c>
      <c r="F661" s="91"/>
    </row>
    <row r="662" spans="1:6" ht="13.5" customHeight="1">
      <c r="A662" s="100" t="s">
        <v>3314</v>
      </c>
      <c r="B662" s="100"/>
      <c r="C662" s="99">
        <v>9534904</v>
      </c>
      <c r="D662" s="99">
        <v>1139600</v>
      </c>
      <c r="E662" s="99">
        <v>10674504</v>
      </c>
      <c r="F662" s="91"/>
    </row>
    <row r="663" spans="1:6" ht="13.5" customHeight="1">
      <c r="A663" s="100" t="s">
        <v>3315</v>
      </c>
      <c r="B663" s="100"/>
      <c r="C663" s="99">
        <v>110319</v>
      </c>
      <c r="D663" s="99">
        <v>11292</v>
      </c>
      <c r="E663" s="99">
        <v>121611</v>
      </c>
      <c r="F663" s="91"/>
    </row>
    <row r="664" spans="1:6" ht="13.5" customHeight="1">
      <c r="A664" s="100" t="s">
        <v>3316</v>
      </c>
      <c r="B664" s="100"/>
      <c r="C664" s="99">
        <v>280374</v>
      </c>
      <c r="D664" s="99">
        <v>13137</v>
      </c>
      <c r="E664" s="99">
        <v>293511</v>
      </c>
      <c r="F664" s="91"/>
    </row>
    <row r="665" spans="1:6" ht="13.5" customHeight="1">
      <c r="A665" s="100" t="s">
        <v>3317</v>
      </c>
      <c r="B665" s="100"/>
      <c r="C665" s="99">
        <v>71</v>
      </c>
      <c r="D665" s="99">
        <v>0</v>
      </c>
      <c r="E665" s="99">
        <v>71</v>
      </c>
      <c r="F665" s="91"/>
    </row>
    <row r="666" spans="1:6" ht="13.5" customHeight="1">
      <c r="A666" s="100" t="s">
        <v>3318</v>
      </c>
      <c r="B666" s="100"/>
      <c r="C666" s="99">
        <v>142626</v>
      </c>
      <c r="D666" s="99">
        <v>0</v>
      </c>
      <c r="E666" s="99">
        <v>142626</v>
      </c>
      <c r="F666" s="91"/>
    </row>
    <row r="667" spans="1:6" ht="13.5" customHeight="1">
      <c r="A667" s="100" t="s">
        <v>3319</v>
      </c>
      <c r="B667" s="100"/>
      <c r="C667" s="99">
        <v>10068293</v>
      </c>
      <c r="D667" s="99">
        <v>1164030</v>
      </c>
      <c r="E667" s="99">
        <v>11232323</v>
      </c>
      <c r="F667" s="91"/>
    </row>
    <row r="668" spans="1:6" ht="13.5" customHeight="1">
      <c r="A668" s="100" t="s">
        <v>3320</v>
      </c>
      <c r="B668" s="100"/>
      <c r="C668" s="99">
        <v>3884984</v>
      </c>
      <c r="D668" s="99">
        <v>19266</v>
      </c>
      <c r="E668" s="99">
        <v>3904251</v>
      </c>
      <c r="F668" s="91"/>
    </row>
    <row r="669" spans="1:6" ht="13.5" customHeight="1">
      <c r="A669" s="100" t="s">
        <v>3321</v>
      </c>
      <c r="B669" s="100"/>
      <c r="C669" s="99">
        <v>558404</v>
      </c>
      <c r="D669" s="99">
        <v>48951</v>
      </c>
      <c r="E669" s="99">
        <v>607354</v>
      </c>
      <c r="F669" s="91"/>
    </row>
    <row r="670" spans="1:6" ht="13.5" customHeight="1">
      <c r="A670" s="100" t="s">
        <v>3322</v>
      </c>
      <c r="B670" s="100"/>
      <c r="C670" s="101" t="s">
        <v>3323</v>
      </c>
      <c r="D670" s="101" t="s">
        <v>3324</v>
      </c>
      <c r="E670" s="101" t="s">
        <v>3325</v>
      </c>
      <c r="F670" s="91"/>
    </row>
    <row r="671" spans="1:6" ht="13.5" customHeight="1">
      <c r="A671" s="100" t="s">
        <v>3326</v>
      </c>
      <c r="B671" s="100"/>
      <c r="C671" s="99">
        <v>6809512</v>
      </c>
      <c r="D671" s="99">
        <v>155678</v>
      </c>
      <c r="E671" s="99">
        <v>6965190</v>
      </c>
      <c r="F671" s="91"/>
    </row>
    <row r="672" spans="1:6" ht="13.5" customHeight="1">
      <c r="A672" s="100" t="s">
        <v>3327</v>
      </c>
      <c r="B672" s="100"/>
      <c r="C672" s="99">
        <v>407509</v>
      </c>
      <c r="D672" s="99">
        <v>31681</v>
      </c>
      <c r="E672" s="99">
        <v>439190</v>
      </c>
      <c r="F672" s="91"/>
    </row>
    <row r="673" spans="1:6" ht="13.5" customHeight="1">
      <c r="A673" s="100" t="s">
        <v>3328</v>
      </c>
      <c r="B673" s="100"/>
      <c r="C673" s="99">
        <v>64332</v>
      </c>
      <c r="D673" s="99">
        <v>5237</v>
      </c>
      <c r="E673" s="99">
        <v>69568</v>
      </c>
      <c r="F673" s="91"/>
    </row>
    <row r="674" spans="1:6" ht="13.5" customHeight="1">
      <c r="A674" s="100" t="s">
        <v>3329</v>
      </c>
      <c r="B674" s="100"/>
      <c r="C674" s="99">
        <v>3957291</v>
      </c>
      <c r="D674" s="99">
        <v>405582</v>
      </c>
      <c r="E674" s="99">
        <v>4362874</v>
      </c>
      <c r="F674" s="91"/>
    </row>
    <row r="675" spans="1:6" ht="13.5" customHeight="1">
      <c r="A675" s="100" t="s">
        <v>3330</v>
      </c>
      <c r="B675" s="100"/>
      <c r="C675" s="99">
        <v>2265387</v>
      </c>
      <c r="D675" s="99">
        <v>38836</v>
      </c>
      <c r="E675" s="99">
        <v>2304222</v>
      </c>
      <c r="F675" s="91"/>
    </row>
    <row r="676" spans="1:6" ht="13.5" customHeight="1">
      <c r="A676" s="100" t="s">
        <v>3331</v>
      </c>
      <c r="B676" s="100"/>
      <c r="C676" s="101" t="s">
        <v>3332</v>
      </c>
      <c r="D676" s="101" t="s">
        <v>3333</v>
      </c>
      <c r="E676" s="101" t="s">
        <v>3334</v>
      </c>
      <c r="F676" s="91"/>
    </row>
    <row r="677" spans="1:6" ht="13.5" customHeight="1">
      <c r="A677" s="100" t="s">
        <v>3335</v>
      </c>
      <c r="B677" s="100"/>
      <c r="C677" s="99">
        <v>903325</v>
      </c>
      <c r="D677" s="99">
        <v>91352</v>
      </c>
      <c r="E677" s="99">
        <v>994677</v>
      </c>
      <c r="F677" s="91"/>
    </row>
    <row r="678" spans="1:6" ht="13.5" customHeight="1">
      <c r="A678" s="100" t="s">
        <v>3336</v>
      </c>
      <c r="B678" s="100"/>
      <c r="C678" s="99">
        <v>215940</v>
      </c>
      <c r="D678" s="99">
        <v>18084</v>
      </c>
      <c r="E678" s="99">
        <v>234024</v>
      </c>
      <c r="F678" s="91"/>
    </row>
    <row r="679" spans="1:6" ht="13.5" customHeight="1">
      <c r="A679" s="100" t="s">
        <v>3337</v>
      </c>
      <c r="B679" s="100"/>
      <c r="C679" s="101" t="s">
        <v>3338</v>
      </c>
      <c r="D679" s="99">
        <v>17536</v>
      </c>
      <c r="E679" s="101" t="s">
        <v>3339</v>
      </c>
      <c r="F679" s="91"/>
    </row>
    <row r="680" spans="1:6" ht="13.5" customHeight="1">
      <c r="A680" s="100" t="s">
        <v>3340</v>
      </c>
      <c r="B680" s="100"/>
      <c r="C680" s="99">
        <v>72904</v>
      </c>
      <c r="D680" s="99">
        <v>0</v>
      </c>
      <c r="E680" s="99">
        <v>72904</v>
      </c>
      <c r="F680" s="91"/>
    </row>
    <row r="681" spans="1:6" ht="13.5" customHeight="1">
      <c r="A681" s="100" t="s">
        <v>3341</v>
      </c>
      <c r="B681" s="100"/>
      <c r="C681" s="99">
        <v>13815893</v>
      </c>
      <c r="D681" s="99">
        <v>646882</v>
      </c>
      <c r="E681" s="99">
        <v>14462775</v>
      </c>
      <c r="F681" s="91"/>
    </row>
    <row r="682" spans="1:6" ht="13.5" customHeight="1">
      <c r="A682" s="100" t="s">
        <v>3342</v>
      </c>
      <c r="B682" s="100"/>
      <c r="C682" s="99">
        <v>42260</v>
      </c>
      <c r="D682" s="99">
        <v>2870</v>
      </c>
      <c r="E682" s="99">
        <v>45131</v>
      </c>
      <c r="F682" s="91"/>
    </row>
    <row r="683" spans="1:6" ht="13.5" customHeight="1">
      <c r="A683" s="100" t="s">
        <v>3343</v>
      </c>
      <c r="B683" s="100"/>
      <c r="C683" s="99">
        <v>4403234</v>
      </c>
      <c r="D683" s="99">
        <v>810421</v>
      </c>
      <c r="E683" s="99">
        <v>5213655</v>
      </c>
      <c r="F683" s="91"/>
    </row>
    <row r="684" spans="1:6" ht="13.5" customHeight="1">
      <c r="A684" s="100" t="s">
        <v>3344</v>
      </c>
      <c r="B684" s="100"/>
      <c r="C684" s="99">
        <v>2989643</v>
      </c>
      <c r="D684" s="99">
        <v>333681</v>
      </c>
      <c r="E684" s="99">
        <v>3323324</v>
      </c>
      <c r="F684" s="91"/>
    </row>
    <row r="685" spans="1:6" ht="13.5" customHeight="1">
      <c r="A685" s="100" t="s">
        <v>3345</v>
      </c>
      <c r="B685" s="100"/>
      <c r="C685" s="99">
        <v>1108428</v>
      </c>
      <c r="D685" s="99">
        <v>153958</v>
      </c>
      <c r="E685" s="99">
        <v>1262387</v>
      </c>
      <c r="F685" s="91"/>
    </row>
    <row r="686" spans="1:6" ht="13.5" customHeight="1">
      <c r="A686" s="100" t="s">
        <v>3346</v>
      </c>
      <c r="B686" s="100"/>
      <c r="C686" s="99">
        <v>211829</v>
      </c>
      <c r="D686" s="99">
        <v>25725</v>
      </c>
      <c r="E686" s="99">
        <v>237554</v>
      </c>
      <c r="F686" s="91"/>
    </row>
    <row r="687" spans="1:6" ht="13.5" customHeight="1">
      <c r="A687" s="100" t="s">
        <v>3347</v>
      </c>
      <c r="B687" s="100"/>
      <c r="C687" s="99">
        <v>39213</v>
      </c>
      <c r="D687" s="99">
        <v>0</v>
      </c>
      <c r="E687" s="99">
        <v>39213</v>
      </c>
      <c r="F687" s="91"/>
    </row>
    <row r="688" spans="1:6" ht="13.5" customHeight="1">
      <c r="A688" s="100" t="s">
        <v>3348</v>
      </c>
      <c r="B688" s="100"/>
      <c r="C688" s="99">
        <v>1207007</v>
      </c>
      <c r="D688" s="99">
        <v>248191</v>
      </c>
      <c r="E688" s="99">
        <v>1455199</v>
      </c>
      <c r="F688" s="91"/>
    </row>
    <row r="689" spans="1:6" ht="13.5" customHeight="1">
      <c r="A689" s="100" t="s">
        <v>3349</v>
      </c>
      <c r="B689" s="100"/>
      <c r="C689" s="99">
        <v>1149388</v>
      </c>
      <c r="D689" s="99">
        <v>146309</v>
      </c>
      <c r="E689" s="99">
        <v>1295697</v>
      </c>
      <c r="F689" s="91"/>
    </row>
    <row r="690" spans="1:6" ht="13.5" customHeight="1">
      <c r="A690" s="100" t="s">
        <v>3350</v>
      </c>
      <c r="B690" s="100"/>
      <c r="C690" s="99">
        <v>466860</v>
      </c>
      <c r="D690" s="99">
        <v>48324</v>
      </c>
      <c r="E690" s="99">
        <v>515184</v>
      </c>
      <c r="F690" s="91"/>
    </row>
    <row r="691" spans="1:6" ht="13.5" customHeight="1">
      <c r="A691" s="100" t="s">
        <v>3351</v>
      </c>
      <c r="B691" s="100"/>
      <c r="C691" s="99">
        <v>6927415</v>
      </c>
      <c r="D691" s="99">
        <v>361795</v>
      </c>
      <c r="E691" s="99">
        <v>7289210</v>
      </c>
      <c r="F691" s="91"/>
    </row>
    <row r="692" spans="1:6" ht="13.5" customHeight="1">
      <c r="A692" s="100" t="s">
        <v>3352</v>
      </c>
      <c r="B692" s="100"/>
      <c r="C692" s="99">
        <v>4522924</v>
      </c>
      <c r="D692" s="99">
        <v>510134</v>
      </c>
      <c r="E692" s="99">
        <v>5033059</v>
      </c>
      <c r="F692" s="91"/>
    </row>
    <row r="693" spans="1:6" ht="13.5" customHeight="1">
      <c r="A693" s="100" t="s">
        <v>3353</v>
      </c>
      <c r="B693" s="100"/>
      <c r="C693" s="99">
        <v>74521</v>
      </c>
      <c r="D693" s="99">
        <v>3484</v>
      </c>
      <c r="E693" s="99">
        <v>78005</v>
      </c>
      <c r="F693" s="91"/>
    </row>
    <row r="694" spans="1:6" ht="13.5" customHeight="1">
      <c r="A694" s="100" t="s">
        <v>3354</v>
      </c>
      <c r="B694" s="100"/>
      <c r="C694" s="99">
        <v>1301571</v>
      </c>
      <c r="D694" s="101" t="s">
        <v>3355</v>
      </c>
      <c r="E694" s="99">
        <v>1277838</v>
      </c>
      <c r="F694" s="91"/>
    </row>
    <row r="695" spans="1:6" ht="13.5" customHeight="1">
      <c r="A695" s="100" t="s">
        <v>3356</v>
      </c>
      <c r="B695" s="100"/>
      <c r="C695" s="101" t="s">
        <v>3357</v>
      </c>
      <c r="D695" s="99">
        <v>0</v>
      </c>
      <c r="E695" s="101" t="s">
        <v>3357</v>
      </c>
      <c r="F695" s="91"/>
    </row>
    <row r="696" spans="1:6" ht="13.5" customHeight="1">
      <c r="A696" s="100" t="s">
        <v>3358</v>
      </c>
      <c r="B696" s="100"/>
      <c r="C696" s="101" t="s">
        <v>3359</v>
      </c>
      <c r="D696" s="101" t="s">
        <v>3360</v>
      </c>
      <c r="E696" s="101" t="s">
        <v>3361</v>
      </c>
      <c r="F696" s="91"/>
    </row>
    <row r="697" spans="1:6" ht="13.5" customHeight="1">
      <c r="A697" s="100" t="s">
        <v>3362</v>
      </c>
      <c r="B697" s="100"/>
      <c r="C697" s="99">
        <v>23190711</v>
      </c>
      <c r="D697" s="99">
        <v>2511154</v>
      </c>
      <c r="E697" s="99">
        <v>25701865</v>
      </c>
      <c r="F697" s="91"/>
    </row>
    <row r="698" spans="1:6" ht="13.5" customHeight="1">
      <c r="A698" s="100" t="s">
        <v>3363</v>
      </c>
      <c r="B698" s="100"/>
      <c r="C698" s="99">
        <v>643194583</v>
      </c>
      <c r="D698" s="99">
        <v>76826142</v>
      </c>
      <c r="E698" s="99">
        <v>720020725</v>
      </c>
      <c r="F698" s="91"/>
    </row>
    <row r="699" spans="1:6" ht="13.5" customHeight="1">
      <c r="A699" s="100" t="s">
        <v>3364</v>
      </c>
      <c r="B699" s="100"/>
      <c r="C699" s="99">
        <v>352</v>
      </c>
      <c r="D699" s="99">
        <v>0</v>
      </c>
      <c r="E699" s="99">
        <v>352</v>
      </c>
      <c r="F699" s="91"/>
    </row>
    <row r="700" spans="1:6" ht="13.5" customHeight="1">
      <c r="A700" s="100" t="s">
        <v>3365</v>
      </c>
      <c r="B700" s="100"/>
      <c r="C700" s="99">
        <v>352</v>
      </c>
      <c r="D700" s="99">
        <v>0</v>
      </c>
      <c r="E700" s="99">
        <v>352</v>
      </c>
      <c r="F700" s="91"/>
    </row>
    <row r="701" spans="1:6" ht="13.5" customHeight="1">
      <c r="A701" s="100" t="s">
        <v>3366</v>
      </c>
      <c r="B701" s="100"/>
      <c r="C701" s="99">
        <v>2684785695</v>
      </c>
      <c r="D701" s="99">
        <v>275865297</v>
      </c>
      <c r="E701" s="99">
        <v>2960650992</v>
      </c>
      <c r="F701" s="91"/>
    </row>
    <row r="702" spans="1:6" ht="13.5" customHeight="1">
      <c r="A702" s="100" t="s">
        <v>3367</v>
      </c>
      <c r="B702" s="100"/>
      <c r="C702" s="99">
        <v>536320878</v>
      </c>
      <c r="D702" s="99">
        <v>50639850</v>
      </c>
      <c r="E702" s="99">
        <v>586960728</v>
      </c>
      <c r="F702" s="91"/>
    </row>
    <row r="703" spans="1:6" ht="13.5" customHeight="1">
      <c r="A703" s="100" t="s">
        <v>3368</v>
      </c>
      <c r="B703" s="100"/>
      <c r="C703" s="101" t="s">
        <v>3369</v>
      </c>
      <c r="D703" s="101" t="s">
        <v>3370</v>
      </c>
      <c r="E703" s="101" t="s">
        <v>3371</v>
      </c>
      <c r="F703" s="91"/>
    </row>
    <row r="704" spans="1:6" ht="13.5" customHeight="1">
      <c r="A704" s="100" t="s">
        <v>3372</v>
      </c>
      <c r="B704" s="100"/>
      <c r="C704" s="99">
        <v>536274282</v>
      </c>
      <c r="D704" s="99">
        <v>50635967</v>
      </c>
      <c r="E704" s="99">
        <v>586910249</v>
      </c>
      <c r="F704" s="91"/>
    </row>
    <row r="705" spans="1:6" ht="13.5" customHeight="1">
      <c r="A705" s="100" t="s">
        <v>3373</v>
      </c>
      <c r="B705" s="100"/>
      <c r="C705" s="99">
        <v>536274282</v>
      </c>
      <c r="D705" s="99">
        <v>50635967</v>
      </c>
      <c r="E705" s="99">
        <v>586910249</v>
      </c>
      <c r="F705" s="91"/>
    </row>
    <row r="706" spans="1:6" ht="13.5" customHeight="1">
      <c r="A706" s="100" t="s">
        <v>3374</v>
      </c>
      <c r="B706" s="100"/>
      <c r="C706" s="99">
        <v>32278218</v>
      </c>
      <c r="D706" s="99">
        <v>3011981</v>
      </c>
      <c r="E706" s="99">
        <v>35290199</v>
      </c>
      <c r="F706" s="91"/>
    </row>
    <row r="707" spans="1:6" ht="13.5" customHeight="1">
      <c r="A707" s="100" t="s">
        <v>3375</v>
      </c>
      <c r="B707" s="100"/>
      <c r="C707" s="99">
        <v>32278218</v>
      </c>
      <c r="D707" s="99">
        <v>3011981</v>
      </c>
      <c r="E707" s="99">
        <v>35290199</v>
      </c>
      <c r="F707" s="91"/>
    </row>
    <row r="708" spans="1:6" ht="13.5" customHeight="1">
      <c r="A708" s="100" t="s">
        <v>3376</v>
      </c>
      <c r="B708" s="100"/>
      <c r="C708" s="99">
        <v>32278218</v>
      </c>
      <c r="D708" s="99">
        <v>3011981</v>
      </c>
      <c r="E708" s="99">
        <v>35290199</v>
      </c>
      <c r="F708" s="91"/>
    </row>
    <row r="709" spans="1:6" ht="13.5" customHeight="1">
      <c r="A709" s="100" t="s">
        <v>3377</v>
      </c>
      <c r="B709" s="100"/>
      <c r="C709" s="99">
        <v>148935</v>
      </c>
      <c r="D709" s="99">
        <v>0</v>
      </c>
      <c r="E709" s="99">
        <v>148935</v>
      </c>
      <c r="F709" s="91"/>
    </row>
    <row r="710" spans="1:6" ht="13.5" customHeight="1">
      <c r="A710" s="100" t="s">
        <v>3378</v>
      </c>
      <c r="B710" s="100"/>
      <c r="C710" s="101" t="s">
        <v>3379</v>
      </c>
      <c r="D710" s="101" t="s">
        <v>3380</v>
      </c>
      <c r="E710" s="101" t="s">
        <v>3381</v>
      </c>
      <c r="F710" s="91"/>
    </row>
    <row r="711" spans="1:6" ht="13.5" customHeight="1">
      <c r="A711" s="100" t="s">
        <v>3382</v>
      </c>
      <c r="B711" s="100"/>
      <c r="C711" s="101" t="s">
        <v>3383</v>
      </c>
      <c r="D711" s="101" t="s">
        <v>3384</v>
      </c>
      <c r="E711" s="101" t="s">
        <v>3385</v>
      </c>
      <c r="F711" s="91"/>
    </row>
    <row r="712" spans="1:6" ht="13.5" customHeight="1">
      <c r="A712" s="100" t="s">
        <v>3386</v>
      </c>
      <c r="B712" s="100"/>
      <c r="C712" s="101" t="s">
        <v>3387</v>
      </c>
      <c r="D712" s="101" t="s">
        <v>3388</v>
      </c>
      <c r="E712" s="101" t="s">
        <v>3389</v>
      </c>
      <c r="F712" s="91"/>
    </row>
    <row r="713" spans="1:6" ht="13.5" customHeight="1">
      <c r="A713" s="100" t="s">
        <v>3390</v>
      </c>
      <c r="B713" s="100"/>
      <c r="C713" s="99">
        <v>3623637</v>
      </c>
      <c r="D713" s="101" t="s">
        <v>3391</v>
      </c>
      <c r="E713" s="99">
        <v>3405552</v>
      </c>
      <c r="F713" s="91"/>
    </row>
    <row r="714" spans="1:6" ht="13.5" customHeight="1">
      <c r="A714" s="100" t="s">
        <v>3392</v>
      </c>
      <c r="B714" s="100"/>
      <c r="C714" s="99">
        <v>59725</v>
      </c>
      <c r="D714" s="99">
        <v>5430</v>
      </c>
      <c r="E714" s="99">
        <v>65155</v>
      </c>
      <c r="F714" s="91"/>
    </row>
    <row r="715" spans="1:6" ht="13.5" customHeight="1">
      <c r="A715" s="100" t="s">
        <v>3393</v>
      </c>
      <c r="B715" s="100"/>
      <c r="C715" s="99">
        <v>11979946</v>
      </c>
      <c r="D715" s="99">
        <v>1089086</v>
      </c>
      <c r="E715" s="99">
        <v>13069032</v>
      </c>
      <c r="F715" s="91"/>
    </row>
    <row r="716" spans="1:6" ht="13.5" customHeight="1">
      <c r="A716" s="100" t="s">
        <v>3394</v>
      </c>
      <c r="B716" s="100"/>
      <c r="C716" s="99">
        <v>1498570</v>
      </c>
      <c r="D716" s="99">
        <v>41857</v>
      </c>
      <c r="E716" s="99">
        <v>1540427</v>
      </c>
      <c r="F716" s="91"/>
    </row>
    <row r="717" spans="1:6" ht="13.5" customHeight="1">
      <c r="A717" s="100" t="s">
        <v>3395</v>
      </c>
      <c r="B717" s="100"/>
      <c r="C717" s="99">
        <v>45833333</v>
      </c>
      <c r="D717" s="99">
        <v>4166667</v>
      </c>
      <c r="E717" s="99">
        <v>50000000</v>
      </c>
      <c r="F717" s="91"/>
    </row>
    <row r="718" spans="1:6" ht="13.5" customHeight="1">
      <c r="A718" s="100" t="s">
        <v>3396</v>
      </c>
      <c r="B718" s="100"/>
      <c r="C718" s="99">
        <v>4843594</v>
      </c>
      <c r="D718" s="99">
        <v>1655827</v>
      </c>
      <c r="E718" s="99">
        <v>6499421</v>
      </c>
      <c r="F718" s="91"/>
    </row>
    <row r="719" spans="1:6" ht="13.5" customHeight="1">
      <c r="A719" s="100" t="s">
        <v>3397</v>
      </c>
      <c r="B719" s="100"/>
      <c r="C719" s="99">
        <v>54669</v>
      </c>
      <c r="D719" s="99">
        <v>6562</v>
      </c>
      <c r="E719" s="99">
        <v>61231</v>
      </c>
      <c r="F719" s="91"/>
    </row>
    <row r="720" spans="1:6" ht="13.5" customHeight="1">
      <c r="A720" s="100" t="s">
        <v>3398</v>
      </c>
      <c r="B720" s="100"/>
      <c r="C720" s="99">
        <v>73876395</v>
      </c>
      <c r="D720" s="99">
        <v>6716036</v>
      </c>
      <c r="E720" s="99">
        <v>80592431</v>
      </c>
      <c r="F720" s="91"/>
    </row>
    <row r="721" spans="1:6" ht="13.5" customHeight="1">
      <c r="A721" s="100" t="s">
        <v>3399</v>
      </c>
      <c r="B721" s="100"/>
      <c r="C721" s="101" t="s">
        <v>3400</v>
      </c>
      <c r="D721" s="101" t="s">
        <v>3401</v>
      </c>
      <c r="E721" s="101" t="s">
        <v>3402</v>
      </c>
      <c r="F721" s="91"/>
    </row>
    <row r="722" spans="1:6" ht="13.5" customHeight="1">
      <c r="A722" s="100" t="s">
        <v>3403</v>
      </c>
      <c r="B722" s="100"/>
      <c r="C722" s="99">
        <v>570357</v>
      </c>
      <c r="D722" s="99">
        <v>183764</v>
      </c>
      <c r="E722" s="99">
        <v>754121</v>
      </c>
      <c r="F722" s="91"/>
    </row>
    <row r="723" spans="1:6" ht="13.5" customHeight="1">
      <c r="A723" s="100" t="s">
        <v>3404</v>
      </c>
      <c r="B723" s="100"/>
      <c r="C723" s="101" t="s">
        <v>3405</v>
      </c>
      <c r="D723" s="101" t="s">
        <v>3406</v>
      </c>
      <c r="E723" s="101" t="s">
        <v>3407</v>
      </c>
      <c r="F723" s="91"/>
    </row>
    <row r="724" spans="1:6" ht="13.5" customHeight="1">
      <c r="A724" s="100" t="s">
        <v>3408</v>
      </c>
      <c r="B724" s="100"/>
      <c r="C724" s="99">
        <v>3</v>
      </c>
      <c r="D724" s="99">
        <v>0</v>
      </c>
      <c r="E724" s="99">
        <v>3</v>
      </c>
      <c r="F724" s="91"/>
    </row>
    <row r="725" spans="1:6" ht="13.5" customHeight="1">
      <c r="A725" s="100" t="s">
        <v>3409</v>
      </c>
      <c r="B725" s="100"/>
      <c r="C725" s="99">
        <v>3</v>
      </c>
      <c r="D725" s="99">
        <v>0</v>
      </c>
      <c r="E725" s="99">
        <v>3</v>
      </c>
      <c r="F725" s="91"/>
    </row>
    <row r="726" spans="1:6" ht="13.5" customHeight="1">
      <c r="A726" s="100" t="s">
        <v>3410</v>
      </c>
      <c r="B726" s="100"/>
      <c r="C726" s="99">
        <v>84009</v>
      </c>
      <c r="D726" s="99">
        <v>7637</v>
      </c>
      <c r="E726" s="99">
        <v>91646</v>
      </c>
      <c r="F726" s="91"/>
    </row>
    <row r="727" spans="1:6" ht="13.5" customHeight="1">
      <c r="A727" s="100" t="s">
        <v>3411</v>
      </c>
      <c r="B727" s="100"/>
      <c r="C727" s="99">
        <v>84009</v>
      </c>
      <c r="D727" s="99">
        <v>7637</v>
      </c>
      <c r="E727" s="99">
        <v>91646</v>
      </c>
      <c r="F727" s="91"/>
    </row>
    <row r="728" spans="1:6" ht="13.5" customHeight="1">
      <c r="A728" s="100" t="s">
        <v>3412</v>
      </c>
      <c r="B728" s="100"/>
      <c r="C728" s="99">
        <v>1138098</v>
      </c>
      <c r="D728" s="99">
        <v>90389</v>
      </c>
      <c r="E728" s="99">
        <v>1228487</v>
      </c>
      <c r="F728" s="91"/>
    </row>
    <row r="729" spans="1:6" ht="13.5" customHeight="1">
      <c r="A729" s="100" t="s">
        <v>3413</v>
      </c>
      <c r="B729" s="100"/>
      <c r="C729" s="99">
        <v>1138098</v>
      </c>
      <c r="D729" s="99">
        <v>90389</v>
      </c>
      <c r="E729" s="99">
        <v>1228487</v>
      </c>
      <c r="F729" s="91"/>
    </row>
    <row r="730" spans="1:6" ht="13.5" customHeight="1">
      <c r="A730" s="100" t="s">
        <v>3414</v>
      </c>
      <c r="B730" s="100"/>
      <c r="C730" s="99">
        <v>320461083</v>
      </c>
      <c r="D730" s="99">
        <v>18821501</v>
      </c>
      <c r="E730" s="99">
        <v>339282584</v>
      </c>
      <c r="F730" s="91"/>
    </row>
    <row r="731" spans="1:6" ht="13.5" customHeight="1">
      <c r="A731" s="100" t="s">
        <v>3415</v>
      </c>
      <c r="B731" s="100"/>
      <c r="C731" s="99">
        <v>5690879</v>
      </c>
      <c r="D731" s="99">
        <v>296916</v>
      </c>
      <c r="E731" s="99">
        <v>5987794</v>
      </c>
      <c r="F731" s="91"/>
    </row>
    <row r="732" spans="1:6" ht="13.5" customHeight="1">
      <c r="A732" s="100" t="s">
        <v>3416</v>
      </c>
      <c r="B732" s="100"/>
      <c r="C732" s="99">
        <v>17464161</v>
      </c>
      <c r="D732" s="99">
        <v>2329173</v>
      </c>
      <c r="E732" s="99">
        <v>19793334</v>
      </c>
      <c r="F732" s="91"/>
    </row>
    <row r="733" spans="1:6" ht="13.5" customHeight="1">
      <c r="A733" s="100" t="s">
        <v>3417</v>
      </c>
      <c r="B733" s="100"/>
      <c r="C733" s="99">
        <v>6528147</v>
      </c>
      <c r="D733" s="99">
        <v>515454</v>
      </c>
      <c r="E733" s="99">
        <v>7043600</v>
      </c>
      <c r="F733" s="91"/>
    </row>
    <row r="734" spans="1:6" ht="13.5" customHeight="1">
      <c r="A734" s="100" t="s">
        <v>3418</v>
      </c>
      <c r="B734" s="100"/>
      <c r="C734" s="99">
        <v>3554065</v>
      </c>
      <c r="D734" s="99">
        <v>885984</v>
      </c>
      <c r="E734" s="99">
        <v>4440049</v>
      </c>
      <c r="F734" s="91"/>
    </row>
    <row r="735" spans="1:6" ht="13.5" customHeight="1">
      <c r="A735" s="100" t="s">
        <v>3419</v>
      </c>
      <c r="B735" s="100"/>
      <c r="C735" s="99">
        <v>1533703</v>
      </c>
      <c r="D735" s="99">
        <v>729910</v>
      </c>
      <c r="E735" s="99">
        <v>2263614</v>
      </c>
      <c r="F735" s="91"/>
    </row>
    <row r="736" spans="1:6" ht="13.5" customHeight="1">
      <c r="A736" s="100" t="s">
        <v>3420</v>
      </c>
      <c r="B736" s="100"/>
      <c r="C736" s="99">
        <v>1788508</v>
      </c>
      <c r="D736" s="99">
        <v>133560</v>
      </c>
      <c r="E736" s="99">
        <v>1922068</v>
      </c>
      <c r="F736" s="91"/>
    </row>
    <row r="737" spans="1:6" ht="13.5" customHeight="1">
      <c r="A737" s="100" t="s">
        <v>3421</v>
      </c>
      <c r="B737" s="100"/>
      <c r="C737" s="99">
        <v>2905414</v>
      </c>
      <c r="D737" s="99">
        <v>176767</v>
      </c>
      <c r="E737" s="99">
        <v>3082182</v>
      </c>
      <c r="F737" s="91"/>
    </row>
    <row r="738" spans="1:6" ht="13.5" customHeight="1">
      <c r="A738" s="100" t="s">
        <v>3422</v>
      </c>
      <c r="B738" s="100"/>
      <c r="C738" s="99">
        <v>3733950</v>
      </c>
      <c r="D738" s="99">
        <v>451767</v>
      </c>
      <c r="E738" s="99">
        <v>4185717</v>
      </c>
      <c r="F738" s="91"/>
    </row>
    <row r="739" spans="1:6" ht="13.5" customHeight="1">
      <c r="A739" s="100" t="s">
        <v>3423</v>
      </c>
      <c r="B739" s="100"/>
      <c r="C739" s="99">
        <v>53599</v>
      </c>
      <c r="D739" s="99">
        <v>13251</v>
      </c>
      <c r="E739" s="99">
        <v>66850</v>
      </c>
      <c r="F739" s="91"/>
    </row>
    <row r="740" spans="1:6" ht="13.5" customHeight="1">
      <c r="A740" s="100" t="s">
        <v>3424</v>
      </c>
      <c r="B740" s="100"/>
      <c r="C740" s="99">
        <v>1158007</v>
      </c>
      <c r="D740" s="99">
        <v>169528</v>
      </c>
      <c r="E740" s="99">
        <v>1327535</v>
      </c>
      <c r="F740" s="91"/>
    </row>
    <row r="741" spans="1:6" ht="13.5" customHeight="1">
      <c r="A741" s="100" t="s">
        <v>3425</v>
      </c>
      <c r="B741" s="100"/>
      <c r="C741" s="99">
        <v>44410432</v>
      </c>
      <c r="D741" s="99">
        <v>5702310</v>
      </c>
      <c r="E741" s="99">
        <v>50112742</v>
      </c>
      <c r="F741" s="91"/>
    </row>
    <row r="742" spans="1:6" ht="13.5" customHeight="1">
      <c r="A742" s="100" t="s">
        <v>3426</v>
      </c>
      <c r="B742" s="100"/>
      <c r="C742" s="99">
        <v>3994</v>
      </c>
      <c r="D742" s="99">
        <v>543</v>
      </c>
      <c r="E742" s="99">
        <v>4538</v>
      </c>
      <c r="F742" s="91"/>
    </row>
    <row r="743" spans="1:6" ht="13.5" customHeight="1">
      <c r="A743" s="100" t="s">
        <v>3427</v>
      </c>
      <c r="B743" s="100"/>
      <c r="C743" s="99">
        <v>717146</v>
      </c>
      <c r="D743" s="99">
        <v>67550</v>
      </c>
      <c r="E743" s="99">
        <v>784696</v>
      </c>
      <c r="F743" s="91"/>
    </row>
    <row r="744" spans="1:6" ht="13.5" customHeight="1">
      <c r="A744" s="100" t="s">
        <v>3428</v>
      </c>
      <c r="B744" s="100"/>
      <c r="C744" s="99">
        <v>1690296</v>
      </c>
      <c r="D744" s="99">
        <v>186823</v>
      </c>
      <c r="E744" s="99">
        <v>1877119</v>
      </c>
      <c r="F744" s="91"/>
    </row>
    <row r="745" spans="1:6" ht="13.5" customHeight="1">
      <c r="A745" s="100" t="s">
        <v>3429</v>
      </c>
      <c r="B745" s="100"/>
      <c r="C745" s="99">
        <v>403508</v>
      </c>
      <c r="D745" s="99">
        <v>54598</v>
      </c>
      <c r="E745" s="99">
        <v>458106</v>
      </c>
      <c r="F745" s="91"/>
    </row>
    <row r="746" spans="1:6" ht="13.5" customHeight="1">
      <c r="A746" s="100" t="s">
        <v>3430</v>
      </c>
      <c r="B746" s="100"/>
      <c r="C746" s="99">
        <v>2913317</v>
      </c>
      <c r="D746" s="99">
        <v>276721</v>
      </c>
      <c r="E746" s="99">
        <v>3190038</v>
      </c>
      <c r="F746" s="91"/>
    </row>
    <row r="747" spans="1:6" ht="13.5" customHeight="1">
      <c r="A747" s="100" t="s">
        <v>3431</v>
      </c>
      <c r="B747" s="100"/>
      <c r="C747" s="99">
        <v>10789019</v>
      </c>
      <c r="D747" s="99">
        <v>1097758</v>
      </c>
      <c r="E747" s="99">
        <v>11886777</v>
      </c>
      <c r="F747" s="91"/>
    </row>
    <row r="748" spans="1:6" ht="13.5" customHeight="1">
      <c r="A748" s="100" t="s">
        <v>3432</v>
      </c>
      <c r="B748" s="100"/>
      <c r="C748" s="101" t="s">
        <v>3433</v>
      </c>
      <c r="D748" s="101" t="s">
        <v>3434</v>
      </c>
      <c r="E748" s="101" t="s">
        <v>3435</v>
      </c>
      <c r="F748" s="91"/>
    </row>
    <row r="749" spans="1:6" ht="13.5" customHeight="1">
      <c r="A749" s="100" t="s">
        <v>3436</v>
      </c>
      <c r="B749" s="100"/>
      <c r="C749" s="99">
        <v>286109</v>
      </c>
      <c r="D749" s="99">
        <v>317823</v>
      </c>
      <c r="E749" s="99">
        <v>603932</v>
      </c>
      <c r="F749" s="91"/>
    </row>
    <row r="750" spans="1:6" ht="13.5" customHeight="1">
      <c r="A750" s="100" t="s">
        <v>3437</v>
      </c>
      <c r="B750" s="100"/>
      <c r="C750" s="99">
        <v>234</v>
      </c>
      <c r="D750" s="99">
        <v>0</v>
      </c>
      <c r="E750" s="99">
        <v>234</v>
      </c>
      <c r="F750" s="91"/>
    </row>
    <row r="751" spans="1:6" ht="13.5" customHeight="1">
      <c r="A751" s="100" t="s">
        <v>3438</v>
      </c>
      <c r="B751" s="100"/>
      <c r="C751" s="99">
        <v>16708207</v>
      </c>
      <c r="D751" s="99">
        <v>1979528</v>
      </c>
      <c r="E751" s="99">
        <v>18687736</v>
      </c>
      <c r="F751" s="91"/>
    </row>
    <row r="752" spans="1:6" ht="13.5" customHeight="1">
      <c r="A752" s="100" t="s">
        <v>3439</v>
      </c>
      <c r="B752" s="100"/>
      <c r="C752" s="99">
        <v>685865</v>
      </c>
      <c r="D752" s="99">
        <v>160252</v>
      </c>
      <c r="E752" s="99">
        <v>846117</v>
      </c>
      <c r="F752" s="91"/>
    </row>
    <row r="753" spans="1:6" ht="13.5" customHeight="1">
      <c r="A753" s="100" t="s">
        <v>3440</v>
      </c>
      <c r="B753" s="100"/>
      <c r="C753" s="99">
        <v>416414</v>
      </c>
      <c r="D753" s="99">
        <v>16798</v>
      </c>
      <c r="E753" s="99">
        <v>433212</v>
      </c>
      <c r="F753" s="91"/>
    </row>
    <row r="754" spans="1:6" ht="13.5" customHeight="1">
      <c r="A754" s="100" t="s">
        <v>3441</v>
      </c>
      <c r="B754" s="100"/>
      <c r="C754" s="99">
        <v>2050213</v>
      </c>
      <c r="D754" s="99">
        <v>348546</v>
      </c>
      <c r="E754" s="99">
        <v>2398759</v>
      </c>
      <c r="F754" s="91"/>
    </row>
    <row r="755" spans="1:6" ht="13.5" customHeight="1">
      <c r="A755" s="100" t="s">
        <v>3442</v>
      </c>
      <c r="B755" s="100"/>
      <c r="C755" s="99">
        <v>28217323</v>
      </c>
      <c r="D755" s="99">
        <v>3470243</v>
      </c>
      <c r="E755" s="99">
        <v>31687566</v>
      </c>
      <c r="F755" s="91"/>
    </row>
    <row r="756" spans="1:6" ht="13.5" customHeight="1">
      <c r="A756" s="100" t="s">
        <v>3443</v>
      </c>
      <c r="B756" s="100"/>
      <c r="C756" s="99">
        <v>36981166</v>
      </c>
      <c r="D756" s="99">
        <v>3967648</v>
      </c>
      <c r="E756" s="99">
        <v>40948814</v>
      </c>
      <c r="F756" s="91"/>
    </row>
    <row r="757" spans="1:6" ht="13.5" customHeight="1">
      <c r="A757" s="100" t="s">
        <v>3444</v>
      </c>
      <c r="B757" s="100"/>
      <c r="C757" s="99">
        <v>6123789</v>
      </c>
      <c r="D757" s="99">
        <v>700298</v>
      </c>
      <c r="E757" s="99">
        <v>6824087</v>
      </c>
      <c r="F757" s="91"/>
    </row>
    <row r="758" spans="1:6" ht="13.5" customHeight="1">
      <c r="A758" s="100" t="s">
        <v>3445</v>
      </c>
      <c r="B758" s="100"/>
      <c r="C758" s="99">
        <v>1568492</v>
      </c>
      <c r="D758" s="99">
        <v>148436</v>
      </c>
      <c r="E758" s="99">
        <v>1716928</v>
      </c>
      <c r="F758" s="91"/>
    </row>
    <row r="759" spans="1:6" ht="13.5" customHeight="1">
      <c r="A759" s="100" t="s">
        <v>3446</v>
      </c>
      <c r="B759" s="100"/>
      <c r="C759" s="101" t="s">
        <v>3447</v>
      </c>
      <c r="D759" s="99">
        <v>245</v>
      </c>
      <c r="E759" s="101" t="s">
        <v>3448</v>
      </c>
      <c r="F759" s="91"/>
    </row>
    <row r="760" spans="1:6" ht="13.5" customHeight="1">
      <c r="A760" s="100" t="s">
        <v>3449</v>
      </c>
      <c r="B760" s="100"/>
      <c r="C760" s="99">
        <v>8658290</v>
      </c>
      <c r="D760" s="99">
        <v>454848</v>
      </c>
      <c r="E760" s="99">
        <v>9113138</v>
      </c>
      <c r="F760" s="91"/>
    </row>
    <row r="761" spans="1:6" ht="13.5" customHeight="1">
      <c r="A761" s="100" t="s">
        <v>3450</v>
      </c>
      <c r="B761" s="100"/>
      <c r="C761" s="99">
        <v>1715969</v>
      </c>
      <c r="D761" s="99">
        <v>245265</v>
      </c>
      <c r="E761" s="99">
        <v>1961234</v>
      </c>
      <c r="F761" s="91"/>
    </row>
    <row r="762" spans="1:6" ht="13.5" customHeight="1">
      <c r="A762" s="100" t="s">
        <v>3451</v>
      </c>
      <c r="B762" s="100"/>
      <c r="C762" s="99">
        <v>886365</v>
      </c>
      <c r="D762" s="99">
        <v>130170</v>
      </c>
      <c r="E762" s="99">
        <v>1016535</v>
      </c>
      <c r="F762" s="91"/>
    </row>
    <row r="763" spans="1:6" ht="13.5" customHeight="1">
      <c r="A763" s="100" t="s">
        <v>3452</v>
      </c>
      <c r="B763" s="100"/>
      <c r="C763" s="99">
        <v>87294797</v>
      </c>
      <c r="D763" s="99">
        <v>9642750</v>
      </c>
      <c r="E763" s="99">
        <v>96937547</v>
      </c>
      <c r="F763" s="91"/>
    </row>
    <row r="764" spans="1:6" ht="13.5" customHeight="1">
      <c r="A764" s="100" t="s">
        <v>3453</v>
      </c>
      <c r="B764" s="100"/>
      <c r="C764" s="99">
        <v>8376784</v>
      </c>
      <c r="D764" s="99">
        <v>438719</v>
      </c>
      <c r="E764" s="99">
        <v>8815502</v>
      </c>
      <c r="F764" s="91"/>
    </row>
    <row r="765" spans="1:6" ht="13.5" customHeight="1">
      <c r="A765" s="100" t="s">
        <v>3454</v>
      </c>
      <c r="B765" s="100"/>
      <c r="C765" s="99">
        <v>4901645</v>
      </c>
      <c r="D765" s="99">
        <v>1083769</v>
      </c>
      <c r="E765" s="99">
        <v>5985414</v>
      </c>
      <c r="F765" s="91"/>
    </row>
    <row r="766" spans="1:6" ht="13.5" customHeight="1">
      <c r="A766" s="100" t="s">
        <v>3455</v>
      </c>
      <c r="B766" s="100"/>
      <c r="C766" s="99">
        <v>21455177</v>
      </c>
      <c r="D766" s="99">
        <v>895580</v>
      </c>
      <c r="E766" s="99">
        <v>22350757</v>
      </c>
      <c r="F766" s="91"/>
    </row>
    <row r="767" spans="1:6" ht="13.5" customHeight="1">
      <c r="A767" s="100" t="s">
        <v>3456</v>
      </c>
      <c r="B767" s="100"/>
      <c r="C767" s="99">
        <v>35976669</v>
      </c>
      <c r="D767" s="99">
        <v>4036854</v>
      </c>
      <c r="E767" s="99">
        <v>40013523</v>
      </c>
      <c r="F767" s="91"/>
    </row>
    <row r="768" spans="1:6" ht="13.5" customHeight="1">
      <c r="A768" s="100" t="s">
        <v>3457</v>
      </c>
      <c r="B768" s="100"/>
      <c r="C768" s="99">
        <v>70710275</v>
      </c>
      <c r="D768" s="99">
        <v>6454922</v>
      </c>
      <c r="E768" s="99">
        <v>77165197</v>
      </c>
      <c r="F768" s="91"/>
    </row>
    <row r="769" spans="1:6" ht="13.5" customHeight="1">
      <c r="A769" s="100" t="s">
        <v>3458</v>
      </c>
      <c r="B769" s="100"/>
      <c r="C769" s="101" t="s">
        <v>3459</v>
      </c>
      <c r="D769" s="99">
        <v>0</v>
      </c>
      <c r="E769" s="101" t="s">
        <v>3459</v>
      </c>
      <c r="F769" s="91"/>
    </row>
    <row r="770" spans="1:6" ht="13.5" customHeight="1">
      <c r="A770" s="100" t="s">
        <v>3460</v>
      </c>
      <c r="B770" s="100"/>
      <c r="C770" s="99">
        <v>195</v>
      </c>
      <c r="D770" s="99">
        <v>0</v>
      </c>
      <c r="E770" s="99">
        <v>195</v>
      </c>
      <c r="F770" s="91"/>
    </row>
    <row r="771" spans="1:6" ht="13.5" customHeight="1">
      <c r="A771" s="100" t="s">
        <v>3461</v>
      </c>
      <c r="B771" s="100"/>
      <c r="C771" s="99">
        <v>160</v>
      </c>
      <c r="D771" s="99">
        <v>0</v>
      </c>
      <c r="E771" s="99">
        <v>160</v>
      </c>
      <c r="F771" s="91"/>
    </row>
    <row r="772" spans="1:6" ht="13.5" customHeight="1">
      <c r="A772" s="100" t="s">
        <v>3462</v>
      </c>
      <c r="B772" s="100"/>
      <c r="C772" s="99">
        <v>133574</v>
      </c>
      <c r="D772" s="99">
        <v>375659</v>
      </c>
      <c r="E772" s="99">
        <v>509234</v>
      </c>
      <c r="F772" s="91"/>
    </row>
    <row r="773" spans="1:6" ht="13.5" customHeight="1">
      <c r="A773" s="100" t="s">
        <v>3463</v>
      </c>
      <c r="B773" s="100"/>
      <c r="C773" s="99">
        <v>9018</v>
      </c>
      <c r="D773" s="101" t="s">
        <v>3464</v>
      </c>
      <c r="E773" s="99">
        <v>7670</v>
      </c>
      <c r="F773" s="91"/>
    </row>
    <row r="774" spans="1:6" ht="13.5" customHeight="1">
      <c r="A774" s="100" t="s">
        <v>3465</v>
      </c>
      <c r="B774" s="100"/>
      <c r="C774" s="99">
        <v>142593</v>
      </c>
      <c r="D774" s="99">
        <v>374310</v>
      </c>
      <c r="E774" s="99">
        <v>516903</v>
      </c>
      <c r="F774" s="91"/>
    </row>
    <row r="775" spans="1:6" ht="13.5" customHeight="1">
      <c r="A775" s="100" t="s">
        <v>3466</v>
      </c>
      <c r="B775" s="100"/>
      <c r="C775" s="99">
        <v>73093</v>
      </c>
      <c r="D775" s="101" t="s">
        <v>3467</v>
      </c>
      <c r="E775" s="99">
        <v>260</v>
      </c>
      <c r="F775" s="91"/>
    </row>
    <row r="776" spans="1:6" ht="13.5" customHeight="1">
      <c r="A776" s="100" t="s">
        <v>3468</v>
      </c>
      <c r="B776" s="100"/>
      <c r="C776" s="99">
        <v>73093</v>
      </c>
      <c r="D776" s="101" t="s">
        <v>3467</v>
      </c>
      <c r="E776" s="99">
        <v>260</v>
      </c>
      <c r="F776" s="91"/>
    </row>
    <row r="777" spans="1:6" ht="13.5" customHeight="1">
      <c r="A777" s="100" t="s">
        <v>3469</v>
      </c>
      <c r="B777" s="100"/>
      <c r="C777" s="99">
        <v>3386</v>
      </c>
      <c r="D777" s="99">
        <v>545</v>
      </c>
      <c r="E777" s="99">
        <v>3931</v>
      </c>
      <c r="F777" s="91"/>
    </row>
    <row r="778" spans="1:6" ht="13.5" customHeight="1">
      <c r="A778" s="100" t="s">
        <v>3470</v>
      </c>
      <c r="B778" s="100"/>
      <c r="C778" s="99">
        <v>0</v>
      </c>
      <c r="D778" s="99">
        <v>40607</v>
      </c>
      <c r="E778" s="99">
        <v>40607</v>
      </c>
      <c r="F778" s="91"/>
    </row>
    <row r="779" spans="1:6" ht="13.5" customHeight="1">
      <c r="A779" s="100" t="s">
        <v>3471</v>
      </c>
      <c r="B779" s="100"/>
      <c r="C779" s="99">
        <v>3386</v>
      </c>
      <c r="D779" s="99">
        <v>41152</v>
      </c>
      <c r="E779" s="99">
        <v>44538</v>
      </c>
      <c r="F779" s="91"/>
    </row>
    <row r="780" spans="1:6" ht="13.5" customHeight="1">
      <c r="A780" s="100" t="s">
        <v>3472</v>
      </c>
      <c r="B780" s="100"/>
      <c r="C780" s="99">
        <v>219342942</v>
      </c>
      <c r="D780" s="99">
        <v>24122140</v>
      </c>
      <c r="E780" s="99">
        <v>243465082</v>
      </c>
      <c r="F780" s="91"/>
    </row>
    <row r="781" spans="1:6" ht="13.5" customHeight="1">
      <c r="A781" s="100" t="s">
        <v>3473</v>
      </c>
      <c r="B781" s="100"/>
      <c r="C781" s="99">
        <v>1129920</v>
      </c>
      <c r="D781" s="99">
        <v>919842</v>
      </c>
      <c r="E781" s="99">
        <v>2049762</v>
      </c>
      <c r="F781" s="91"/>
    </row>
    <row r="782" spans="1:6" ht="13.5" customHeight="1">
      <c r="A782" s="100" t="s">
        <v>3474</v>
      </c>
      <c r="B782" s="100"/>
      <c r="C782" s="99">
        <v>105284516</v>
      </c>
      <c r="D782" s="99">
        <v>9076876</v>
      </c>
      <c r="E782" s="99">
        <v>114361392</v>
      </c>
      <c r="F782" s="91"/>
    </row>
    <row r="783" spans="1:6" ht="13.5" customHeight="1">
      <c r="A783" s="100" t="s">
        <v>3475</v>
      </c>
      <c r="B783" s="100"/>
      <c r="C783" s="99">
        <v>76975</v>
      </c>
      <c r="D783" s="99">
        <v>948</v>
      </c>
      <c r="E783" s="99">
        <v>77923</v>
      </c>
      <c r="F783" s="91"/>
    </row>
    <row r="784" spans="1:6" ht="13.5" customHeight="1">
      <c r="A784" s="100" t="s">
        <v>3476</v>
      </c>
      <c r="B784" s="100"/>
      <c r="C784" s="99">
        <v>373081</v>
      </c>
      <c r="D784" s="101" t="s">
        <v>3477</v>
      </c>
      <c r="E784" s="99">
        <v>115274</v>
      </c>
      <c r="F784" s="91"/>
    </row>
    <row r="785" spans="1:6" ht="13.5" customHeight="1">
      <c r="A785" s="100" t="s">
        <v>3478</v>
      </c>
      <c r="B785" s="100"/>
      <c r="C785" s="99">
        <v>21109888</v>
      </c>
      <c r="D785" s="99">
        <v>1229607</v>
      </c>
      <c r="E785" s="99">
        <v>22339495</v>
      </c>
      <c r="F785" s="91"/>
    </row>
    <row r="786" spans="1:6" ht="13.5" customHeight="1">
      <c r="A786" s="100" t="s">
        <v>3479</v>
      </c>
      <c r="B786" s="100"/>
      <c r="C786" s="99">
        <v>99353467</v>
      </c>
      <c r="D786" s="99">
        <v>8599560</v>
      </c>
      <c r="E786" s="99">
        <v>107953027</v>
      </c>
      <c r="F786" s="91"/>
    </row>
    <row r="787" spans="1:6" ht="13.5" customHeight="1">
      <c r="A787" s="100" t="s">
        <v>3480</v>
      </c>
      <c r="B787" s="100"/>
      <c r="C787" s="99">
        <v>25</v>
      </c>
      <c r="D787" s="99">
        <v>0</v>
      </c>
      <c r="E787" s="99">
        <v>25</v>
      </c>
      <c r="F787" s="91"/>
    </row>
    <row r="788" spans="1:6" ht="13.5" customHeight="1">
      <c r="A788" s="100" t="s">
        <v>3481</v>
      </c>
      <c r="B788" s="100"/>
      <c r="C788" s="101" t="s">
        <v>3482</v>
      </c>
      <c r="D788" s="101" t="s">
        <v>3483</v>
      </c>
      <c r="E788" s="101" t="s">
        <v>3484</v>
      </c>
      <c r="F788" s="91"/>
    </row>
    <row r="789" spans="1:6" ht="13.5" customHeight="1">
      <c r="A789" s="100" t="s">
        <v>3485</v>
      </c>
      <c r="B789" s="100"/>
      <c r="C789" s="99">
        <v>280</v>
      </c>
      <c r="D789" s="99">
        <v>0</v>
      </c>
      <c r="E789" s="99">
        <v>280</v>
      </c>
      <c r="F789" s="91"/>
    </row>
    <row r="790" spans="1:6" ht="13.5" customHeight="1">
      <c r="A790" s="100" t="s">
        <v>3486</v>
      </c>
      <c r="B790" s="100"/>
      <c r="C790" s="101" t="s">
        <v>3487</v>
      </c>
      <c r="D790" s="101" t="s">
        <v>3488</v>
      </c>
      <c r="E790" s="101" t="s">
        <v>3489</v>
      </c>
      <c r="F790" s="91"/>
    </row>
    <row r="791" spans="1:6" ht="13.5" customHeight="1">
      <c r="A791" s="100" t="s">
        <v>3490</v>
      </c>
      <c r="B791" s="100"/>
      <c r="C791" s="99">
        <v>139795796</v>
      </c>
      <c r="D791" s="99">
        <v>4642615</v>
      </c>
      <c r="E791" s="99">
        <v>144438410</v>
      </c>
      <c r="F791" s="91"/>
    </row>
    <row r="792" spans="1:6" ht="13.5" customHeight="1">
      <c r="A792" s="100" t="s">
        <v>3491</v>
      </c>
      <c r="B792" s="100"/>
      <c r="C792" s="99">
        <v>149850</v>
      </c>
      <c r="D792" s="99">
        <v>74925</v>
      </c>
      <c r="E792" s="99">
        <v>224775</v>
      </c>
      <c r="F792" s="91"/>
    </row>
    <row r="793" spans="1:6" ht="13.5" customHeight="1">
      <c r="A793" s="100" t="s">
        <v>3492</v>
      </c>
      <c r="B793" s="100"/>
      <c r="C793" s="99">
        <v>359180937</v>
      </c>
      <c r="D793" s="99">
        <v>23473951</v>
      </c>
      <c r="E793" s="99">
        <v>382654888</v>
      </c>
      <c r="F793" s="91"/>
    </row>
    <row r="794" spans="1:6" ht="13.5" customHeight="1">
      <c r="A794" s="100" t="s">
        <v>3493</v>
      </c>
      <c r="B794" s="100"/>
      <c r="C794" s="99">
        <v>3583770658</v>
      </c>
      <c r="D794" s="99">
        <v>342282889</v>
      </c>
      <c r="E794" s="99">
        <v>3926053547</v>
      </c>
      <c r="F794" s="91"/>
    </row>
    <row r="795" spans="1:6" ht="13.5" customHeight="1">
      <c r="A795" s="100" t="s">
        <v>3494</v>
      </c>
      <c r="B795" s="100"/>
      <c r="C795" s="101" t="s">
        <v>3495</v>
      </c>
      <c r="D795" s="99">
        <v>252522</v>
      </c>
      <c r="E795" s="101" t="s">
        <v>3496</v>
      </c>
      <c r="F795" s="91"/>
    </row>
    <row r="796" spans="1:6" ht="13.5" customHeight="1">
      <c r="A796" s="100" t="s">
        <v>3497</v>
      </c>
      <c r="B796" s="100"/>
      <c r="C796" s="101" t="s">
        <v>3495</v>
      </c>
      <c r="D796" s="99">
        <v>252522</v>
      </c>
      <c r="E796" s="101" t="s">
        <v>3496</v>
      </c>
      <c r="F796" s="91"/>
    </row>
    <row r="797" spans="1:6" ht="13.5" customHeight="1">
      <c r="A797" s="100" t="s">
        <v>3498</v>
      </c>
      <c r="B797" s="100"/>
      <c r="C797" s="101" t="s">
        <v>3499</v>
      </c>
      <c r="D797" s="99">
        <v>0</v>
      </c>
      <c r="E797" s="101" t="s">
        <v>3499</v>
      </c>
      <c r="F797" s="91"/>
    </row>
    <row r="798" spans="1:6" ht="13.5" customHeight="1">
      <c r="A798" s="100" t="s">
        <v>3500</v>
      </c>
      <c r="B798" s="100"/>
      <c r="C798" s="99">
        <v>554906</v>
      </c>
      <c r="D798" s="101" t="s">
        <v>3501</v>
      </c>
      <c r="E798" s="99">
        <v>0</v>
      </c>
      <c r="F798" s="91"/>
    </row>
    <row r="799" spans="1:6" ht="13.5" customHeight="1">
      <c r="A799" s="100" t="s">
        <v>3502</v>
      </c>
      <c r="B799" s="100"/>
      <c r="C799" s="101" t="s">
        <v>3503</v>
      </c>
      <c r="D799" s="101" t="s">
        <v>3501</v>
      </c>
      <c r="E799" s="101" t="s">
        <v>3499</v>
      </c>
      <c r="F799" s="91"/>
    </row>
    <row r="800" spans="1:6" ht="13.5" customHeight="1">
      <c r="A800" s="100" t="s">
        <v>3504</v>
      </c>
      <c r="B800" s="100"/>
      <c r="C800" s="101" t="s">
        <v>3505</v>
      </c>
      <c r="D800" s="101" t="s">
        <v>3506</v>
      </c>
      <c r="E800" s="101" t="s">
        <v>3507</v>
      </c>
      <c r="F800" s="91"/>
    </row>
    <row r="801" spans="1:6" ht="13.5" customHeight="1">
      <c r="A801" s="100" t="s">
        <v>3508</v>
      </c>
      <c r="B801" s="100"/>
      <c r="C801" s="101" t="s">
        <v>3509</v>
      </c>
      <c r="D801" s="101" t="s">
        <v>3510</v>
      </c>
      <c r="E801" s="101" t="s">
        <v>3511</v>
      </c>
      <c r="F801" s="91"/>
    </row>
    <row r="802" spans="1:6" ht="13.5" customHeight="1">
      <c r="A802" s="100" t="s">
        <v>3512</v>
      </c>
      <c r="B802" s="100"/>
      <c r="C802" s="101" t="s">
        <v>3513</v>
      </c>
      <c r="D802" s="99">
        <v>0</v>
      </c>
      <c r="E802" s="101" t="s">
        <v>3513</v>
      </c>
      <c r="F802" s="91"/>
    </row>
    <row r="803" spans="1:6" ht="13.5" customHeight="1">
      <c r="A803" s="100" t="s">
        <v>3514</v>
      </c>
      <c r="B803" s="100"/>
      <c r="C803" s="101" t="s">
        <v>3515</v>
      </c>
      <c r="D803" s="101" t="s">
        <v>3510</v>
      </c>
      <c r="E803" s="101" t="s">
        <v>3516</v>
      </c>
      <c r="F803" s="91"/>
    </row>
    <row r="804" spans="1:6" ht="13.5" customHeight="1">
      <c r="A804" s="100" t="s">
        <v>3517</v>
      </c>
      <c r="B804" s="100"/>
      <c r="C804" s="99">
        <v>562532943</v>
      </c>
      <c r="D804" s="99">
        <v>75441997</v>
      </c>
      <c r="E804" s="99">
        <v>637974941</v>
      </c>
      <c r="F804" s="91"/>
    </row>
    <row r="805" spans="1:6" ht="13.5" customHeight="1">
      <c r="A805" s="100" t="s">
        <v>3518</v>
      </c>
      <c r="B805" s="100"/>
      <c r="C805" s="99">
        <v>137162454</v>
      </c>
      <c r="D805" s="99">
        <v>17465966</v>
      </c>
      <c r="E805" s="99">
        <v>154628420</v>
      </c>
      <c r="F805" s="91"/>
    </row>
    <row r="806" spans="1:6" ht="13.5" customHeight="1">
      <c r="A806" s="100" t="s">
        <v>3519</v>
      </c>
      <c r="B806" s="100"/>
      <c r="C806" s="99">
        <v>17076088</v>
      </c>
      <c r="D806" s="99">
        <v>52317</v>
      </c>
      <c r="E806" s="99">
        <v>17128405</v>
      </c>
      <c r="F806" s="91"/>
    </row>
    <row r="807" spans="1:6" ht="13.5" customHeight="1">
      <c r="A807" s="100" t="s">
        <v>3520</v>
      </c>
      <c r="B807" s="100"/>
      <c r="C807" s="99">
        <v>4772292</v>
      </c>
      <c r="D807" s="101" t="s">
        <v>3521</v>
      </c>
      <c r="E807" s="99">
        <v>4670191</v>
      </c>
      <c r="F807" s="91"/>
    </row>
    <row r="808" spans="1:6" ht="13.5" customHeight="1">
      <c r="A808" s="100" t="s">
        <v>3522</v>
      </c>
      <c r="B808" s="100"/>
      <c r="C808" s="99">
        <v>0</v>
      </c>
      <c r="D808" s="99">
        <v>554906</v>
      </c>
      <c r="E808" s="99">
        <v>554906</v>
      </c>
      <c r="F808" s="91"/>
    </row>
    <row r="809" spans="1:6" ht="13.5" customHeight="1">
      <c r="A809" s="100" t="s">
        <v>3523</v>
      </c>
      <c r="B809" s="100"/>
      <c r="C809" s="99">
        <v>721543777</v>
      </c>
      <c r="D809" s="99">
        <v>93413086</v>
      </c>
      <c r="E809" s="99">
        <v>814956863</v>
      </c>
      <c r="F809" s="91"/>
    </row>
    <row r="810" spans="1:6" ht="13.5" customHeight="1">
      <c r="A810" s="100" t="s">
        <v>3524</v>
      </c>
      <c r="B810" s="100"/>
      <c r="C810" s="101" t="s">
        <v>3525</v>
      </c>
      <c r="D810" s="101" t="s">
        <v>3526</v>
      </c>
      <c r="E810" s="101" t="s">
        <v>3527</v>
      </c>
      <c r="F810" s="91"/>
    </row>
    <row r="811" spans="1:6" ht="13.5" customHeight="1">
      <c r="A811" s="100" t="s">
        <v>3528</v>
      </c>
      <c r="B811" s="100"/>
      <c r="C811" s="101" t="s">
        <v>3529</v>
      </c>
      <c r="D811" s="101" t="s">
        <v>3530</v>
      </c>
      <c r="E811" s="101" t="s">
        <v>3531</v>
      </c>
      <c r="F811" s="91"/>
    </row>
    <row r="812" spans="1:6" ht="13.5" customHeight="1">
      <c r="A812" s="100" t="s">
        <v>3532</v>
      </c>
      <c r="B812" s="100"/>
      <c r="C812" s="101" t="s">
        <v>3533</v>
      </c>
      <c r="D812" s="101" t="s">
        <v>3534</v>
      </c>
      <c r="E812" s="101" t="s">
        <v>3535</v>
      </c>
      <c r="F812" s="91"/>
    </row>
    <row r="813" spans="1:6" ht="13.5" customHeight="1">
      <c r="A813" s="100" t="s">
        <v>3536</v>
      </c>
      <c r="B813" s="100"/>
      <c r="C813" s="101" t="s">
        <v>3537</v>
      </c>
      <c r="D813" s="99">
        <v>102101</v>
      </c>
      <c r="E813" s="101" t="s">
        <v>3538</v>
      </c>
      <c r="F813" s="91"/>
    </row>
    <row r="814" spans="1:6" ht="13.5" customHeight="1">
      <c r="A814" s="100" t="s">
        <v>3539</v>
      </c>
      <c r="B814" s="100"/>
      <c r="C814" s="101" t="s">
        <v>3540</v>
      </c>
      <c r="D814" s="99">
        <v>2095880</v>
      </c>
      <c r="E814" s="101" t="s">
        <v>3541</v>
      </c>
      <c r="F814" s="91"/>
    </row>
    <row r="815" spans="1:6" ht="13.5" customHeight="1">
      <c r="A815" s="100" t="s">
        <v>3542</v>
      </c>
      <c r="B815" s="100"/>
      <c r="C815" s="101" t="s">
        <v>3543</v>
      </c>
      <c r="D815" s="101" t="s">
        <v>3544</v>
      </c>
      <c r="E815" s="101" t="s">
        <v>3545</v>
      </c>
      <c r="F815" s="91"/>
    </row>
    <row r="816" spans="1:6" ht="13.5" customHeight="1">
      <c r="A816" s="100" t="s">
        <v>3546</v>
      </c>
      <c r="B816" s="100"/>
      <c r="C816" s="99">
        <v>266416120</v>
      </c>
      <c r="D816" s="99">
        <v>16570424</v>
      </c>
      <c r="E816" s="99">
        <v>282986544</v>
      </c>
      <c r="F816" s="91"/>
    </row>
    <row r="817" spans="1:6" ht="13.5" customHeight="1">
      <c r="A817" s="100" t="s">
        <v>3547</v>
      </c>
      <c r="B817" s="100"/>
      <c r="C817" s="99">
        <v>173733363</v>
      </c>
      <c r="D817" s="99">
        <v>11432785</v>
      </c>
      <c r="E817" s="99">
        <v>185166148</v>
      </c>
      <c r="F817" s="91"/>
    </row>
    <row r="818" spans="1:6" ht="13.5" customHeight="1">
      <c r="A818" s="100" t="s">
        <v>3548</v>
      </c>
      <c r="B818" s="100"/>
      <c r="C818" s="99">
        <v>3757504021</v>
      </c>
      <c r="D818" s="99">
        <v>353715674</v>
      </c>
      <c r="E818" s="99">
        <v>4111219695</v>
      </c>
      <c r="F818" s="91"/>
    </row>
    <row r="819" spans="1:6" ht="13.5" customHeight="1">
      <c r="A819" s="100" t="s">
        <v>3549</v>
      </c>
      <c r="B819" s="100"/>
      <c r="C819" s="99">
        <v>958025893</v>
      </c>
      <c r="D819" s="99">
        <v>42601892</v>
      </c>
      <c r="E819" s="99">
        <v>1000627785</v>
      </c>
      <c r="F819" s="91"/>
    </row>
    <row r="820" spans="1:6" ht="13.5" customHeight="1">
      <c r="A820" s="100" t="s">
        <v>3550</v>
      </c>
      <c r="B820" s="100"/>
      <c r="C820" s="99">
        <v>0</v>
      </c>
      <c r="D820" s="99">
        <v>652</v>
      </c>
      <c r="E820" s="99">
        <v>652</v>
      </c>
      <c r="F820" s="91"/>
    </row>
    <row r="821" spans="1:6" ht="13.5" customHeight="1">
      <c r="A821" s="100" t="s">
        <v>3551</v>
      </c>
      <c r="B821" s="100"/>
      <c r="C821" s="99">
        <v>0</v>
      </c>
      <c r="D821" s="99">
        <v>652</v>
      </c>
      <c r="E821" s="99">
        <v>652</v>
      </c>
      <c r="F821" s="91"/>
    </row>
    <row r="822" spans="1:6" ht="13.5" customHeight="1">
      <c r="A822" s="100" t="s">
        <v>3552</v>
      </c>
      <c r="B822" s="100"/>
      <c r="C822" s="101" t="s">
        <v>2407</v>
      </c>
      <c r="D822" s="99">
        <v>543491</v>
      </c>
      <c r="E822" s="101" t="s">
        <v>2408</v>
      </c>
      <c r="F822" s="91"/>
    </row>
    <row r="823" spans="1:6" ht="13.5" customHeight="1">
      <c r="A823" s="100" t="s">
        <v>3553</v>
      </c>
      <c r="B823" s="100"/>
      <c r="C823" s="101" t="s">
        <v>2407</v>
      </c>
      <c r="D823" s="99">
        <v>543491</v>
      </c>
      <c r="E823" s="101" t="s">
        <v>2408</v>
      </c>
      <c r="F823" s="91"/>
    </row>
    <row r="824" spans="1:6" ht="13.5" customHeight="1">
      <c r="A824" s="100" t="s">
        <v>3554</v>
      </c>
      <c r="B824" s="100"/>
      <c r="C824" s="99">
        <v>931570</v>
      </c>
      <c r="D824" s="99">
        <v>16005</v>
      </c>
      <c r="E824" s="99">
        <v>947575</v>
      </c>
      <c r="F824" s="91"/>
    </row>
    <row r="825" spans="1:6" ht="13.5" customHeight="1">
      <c r="A825" s="100" t="s">
        <v>3555</v>
      </c>
      <c r="B825" s="100"/>
      <c r="C825" s="99">
        <v>0</v>
      </c>
      <c r="D825" s="99">
        <v>2009</v>
      </c>
      <c r="E825" s="99">
        <v>2009</v>
      </c>
      <c r="F825" s="91"/>
    </row>
    <row r="826" spans="1:6" ht="13.5" customHeight="1">
      <c r="A826" s="100" t="s">
        <v>3556</v>
      </c>
      <c r="B826" s="100"/>
      <c r="C826" s="99">
        <v>737991</v>
      </c>
      <c r="D826" s="99">
        <v>246609</v>
      </c>
      <c r="E826" s="99">
        <v>984601</v>
      </c>
      <c r="F826" s="91"/>
    </row>
    <row r="827" spans="1:6" ht="13.5" customHeight="1">
      <c r="A827" s="100" t="s">
        <v>3557</v>
      </c>
      <c r="B827" s="100"/>
      <c r="C827" s="99">
        <v>184609</v>
      </c>
      <c r="D827" s="99">
        <v>16783</v>
      </c>
      <c r="E827" s="99">
        <v>201392</v>
      </c>
      <c r="F827" s="91"/>
    </row>
    <row r="828" spans="1:6" ht="13.5" customHeight="1">
      <c r="A828" s="100" t="s">
        <v>3558</v>
      </c>
      <c r="B828" s="100"/>
      <c r="C828" s="99">
        <v>1854171</v>
      </c>
      <c r="D828" s="99">
        <v>281406</v>
      </c>
      <c r="E828" s="99">
        <v>2135577</v>
      </c>
      <c r="F828" s="91"/>
    </row>
    <row r="829" spans="1:6" ht="13.5" customHeight="1">
      <c r="A829" s="100" t="s">
        <v>3559</v>
      </c>
      <c r="B829" s="100"/>
      <c r="C829" s="99">
        <v>14706310</v>
      </c>
      <c r="D829" s="99">
        <v>1433519</v>
      </c>
      <c r="E829" s="99">
        <v>16139829</v>
      </c>
      <c r="F829" s="91"/>
    </row>
    <row r="830" spans="1:6" ht="13.5" customHeight="1">
      <c r="A830" s="100" t="s">
        <v>3560</v>
      </c>
      <c r="B830" s="100"/>
      <c r="C830" s="99">
        <v>14706310</v>
      </c>
      <c r="D830" s="99">
        <v>1433519</v>
      </c>
      <c r="E830" s="99">
        <v>16139829</v>
      </c>
      <c r="F830" s="91"/>
    </row>
    <row r="831" spans="1:6" ht="13.5" customHeight="1">
      <c r="A831" s="100" t="s">
        <v>3561</v>
      </c>
      <c r="B831" s="100"/>
      <c r="C831" s="99">
        <v>684210</v>
      </c>
      <c r="D831" s="99">
        <v>43521</v>
      </c>
      <c r="E831" s="99">
        <v>727731</v>
      </c>
      <c r="F831" s="91"/>
    </row>
    <row r="832" spans="1:6" ht="13.5" customHeight="1">
      <c r="A832" s="100" t="s">
        <v>3562</v>
      </c>
      <c r="B832" s="100"/>
      <c r="C832" s="101" t="s">
        <v>3563</v>
      </c>
      <c r="D832" s="101" t="s">
        <v>2401</v>
      </c>
      <c r="E832" s="101" t="s">
        <v>3564</v>
      </c>
      <c r="F832" s="91"/>
    </row>
    <row r="833" spans="1:6" ht="13.5" customHeight="1">
      <c r="A833" s="100" t="s">
        <v>3565</v>
      </c>
      <c r="B833" s="100"/>
      <c r="C833" s="99">
        <v>780799</v>
      </c>
      <c r="D833" s="99">
        <v>54909</v>
      </c>
      <c r="E833" s="99">
        <v>835708</v>
      </c>
      <c r="F833" s="91"/>
    </row>
    <row r="834" spans="1:6" ht="13.5" customHeight="1">
      <c r="A834" s="100" t="s">
        <v>3566</v>
      </c>
      <c r="B834" s="100"/>
      <c r="C834" s="99">
        <v>2385184</v>
      </c>
      <c r="D834" s="99">
        <v>216835</v>
      </c>
      <c r="E834" s="99">
        <v>2602018</v>
      </c>
      <c r="F834" s="91"/>
    </row>
    <row r="835" spans="1:6" ht="13.5" customHeight="1">
      <c r="A835" s="100" t="s">
        <v>3567</v>
      </c>
      <c r="B835" s="100"/>
      <c r="C835" s="99">
        <v>341668</v>
      </c>
      <c r="D835" s="99">
        <v>33777</v>
      </c>
      <c r="E835" s="99">
        <v>375445</v>
      </c>
      <c r="F835" s="91"/>
    </row>
    <row r="836" spans="1:6" ht="13.5" customHeight="1">
      <c r="A836" s="100" t="s">
        <v>3568</v>
      </c>
      <c r="B836" s="100"/>
      <c r="C836" s="101" t="s">
        <v>3569</v>
      </c>
      <c r="D836" s="101" t="s">
        <v>3570</v>
      </c>
      <c r="E836" s="101" t="s">
        <v>3571</v>
      </c>
      <c r="F836" s="91"/>
    </row>
    <row r="837" spans="1:6" ht="13.5" customHeight="1">
      <c r="A837" s="100" t="s">
        <v>3572</v>
      </c>
      <c r="B837" s="100"/>
      <c r="C837" s="99">
        <v>184164</v>
      </c>
      <c r="D837" s="99">
        <v>0</v>
      </c>
      <c r="E837" s="99">
        <v>184164</v>
      </c>
      <c r="F837" s="91"/>
    </row>
    <row r="838" spans="1:6" ht="13.5" customHeight="1">
      <c r="A838" s="100" t="s">
        <v>3573</v>
      </c>
      <c r="B838" s="100"/>
      <c r="C838" s="99">
        <v>104561</v>
      </c>
      <c r="D838" s="99">
        <v>30956</v>
      </c>
      <c r="E838" s="99">
        <v>135517</v>
      </c>
      <c r="F838" s="91"/>
    </row>
    <row r="839" spans="1:6" ht="13.5" customHeight="1">
      <c r="A839" s="100" t="s">
        <v>3574</v>
      </c>
      <c r="B839" s="100"/>
      <c r="C839" s="99">
        <v>1666536</v>
      </c>
      <c r="D839" s="99">
        <v>272651</v>
      </c>
      <c r="E839" s="99">
        <v>1939186</v>
      </c>
      <c r="F839" s="91"/>
    </row>
    <row r="840" spans="1:6" ht="13.5" customHeight="1">
      <c r="A840" s="100" t="s">
        <v>3575</v>
      </c>
      <c r="B840" s="100"/>
      <c r="C840" s="99">
        <v>5443743</v>
      </c>
      <c r="D840" s="99">
        <v>578694</v>
      </c>
      <c r="E840" s="99">
        <v>6022437</v>
      </c>
      <c r="F840" s="91"/>
    </row>
    <row r="841" spans="1:6" ht="13.5" customHeight="1">
      <c r="A841" s="100" t="s">
        <v>3576</v>
      </c>
      <c r="B841" s="100"/>
      <c r="C841" s="99">
        <v>704153</v>
      </c>
      <c r="D841" s="99">
        <v>29929</v>
      </c>
      <c r="E841" s="99">
        <v>734082</v>
      </c>
      <c r="F841" s="91"/>
    </row>
    <row r="842" spans="1:6" ht="13.5" customHeight="1">
      <c r="A842" s="100" t="s">
        <v>3577</v>
      </c>
      <c r="B842" s="100"/>
      <c r="C842" s="99">
        <v>704153</v>
      </c>
      <c r="D842" s="99">
        <v>29929</v>
      </c>
      <c r="E842" s="99">
        <v>734082</v>
      </c>
      <c r="F842" s="91"/>
    </row>
    <row r="843" spans="1:6" ht="13.5" customHeight="1">
      <c r="A843" s="100" t="s">
        <v>3578</v>
      </c>
      <c r="B843" s="100"/>
      <c r="C843" s="101" t="s">
        <v>3579</v>
      </c>
      <c r="D843" s="101" t="s">
        <v>3580</v>
      </c>
      <c r="E843" s="101" t="s">
        <v>3581</v>
      </c>
      <c r="F843" s="91"/>
    </row>
    <row r="844" spans="1:6" ht="13.5" customHeight="1">
      <c r="A844" s="100" t="s">
        <v>3582</v>
      </c>
      <c r="B844" s="100"/>
      <c r="C844" s="99">
        <v>154002</v>
      </c>
      <c r="D844" s="101" t="s">
        <v>3583</v>
      </c>
      <c r="E844" s="101" t="s">
        <v>3584</v>
      </c>
      <c r="F844" s="91"/>
    </row>
    <row r="845" spans="1:6" ht="13.5" customHeight="1">
      <c r="A845" s="100" t="s">
        <v>3585</v>
      </c>
      <c r="B845" s="100"/>
      <c r="C845" s="99">
        <v>73399</v>
      </c>
      <c r="D845" s="99">
        <v>29625</v>
      </c>
      <c r="E845" s="99">
        <v>103024</v>
      </c>
      <c r="F845" s="91"/>
    </row>
    <row r="846" spans="1:6" ht="13.5" customHeight="1">
      <c r="A846" s="100" t="s">
        <v>3586</v>
      </c>
      <c r="B846" s="100"/>
      <c r="C846" s="99">
        <v>80550</v>
      </c>
      <c r="D846" s="99">
        <v>100000</v>
      </c>
      <c r="E846" s="99">
        <v>180550</v>
      </c>
      <c r="F846" s="91"/>
    </row>
    <row r="847" spans="1:6" ht="13.5" customHeight="1">
      <c r="A847" s="100" t="s">
        <v>3587</v>
      </c>
      <c r="B847" s="100"/>
      <c r="C847" s="99">
        <v>51532643</v>
      </c>
      <c r="D847" s="99">
        <v>5220621</v>
      </c>
      <c r="E847" s="99">
        <v>56753264</v>
      </c>
      <c r="F847" s="91"/>
    </row>
    <row r="848" spans="1:6" ht="13.5" customHeight="1">
      <c r="A848" s="100" t="s">
        <v>3588</v>
      </c>
      <c r="B848" s="100"/>
      <c r="C848" s="99">
        <v>22619095</v>
      </c>
      <c r="D848" s="99">
        <v>2668940</v>
      </c>
      <c r="E848" s="99">
        <v>25288035</v>
      </c>
      <c r="F848" s="91"/>
    </row>
    <row r="849" spans="1:6" ht="13.5" customHeight="1">
      <c r="A849" s="100" t="s">
        <v>3589</v>
      </c>
      <c r="B849" s="100"/>
      <c r="C849" s="99">
        <v>12380</v>
      </c>
      <c r="D849" s="99">
        <v>583</v>
      </c>
      <c r="E849" s="99">
        <v>12963</v>
      </c>
      <c r="F849" s="91"/>
    </row>
    <row r="850" spans="1:6" ht="13.5" customHeight="1">
      <c r="A850" s="100" t="s">
        <v>3590</v>
      </c>
      <c r="B850" s="100"/>
      <c r="C850" s="99">
        <v>22631475</v>
      </c>
      <c r="D850" s="99">
        <v>2669523</v>
      </c>
      <c r="E850" s="99">
        <v>25300998</v>
      </c>
      <c r="F850" s="91"/>
    </row>
    <row r="851" spans="1:6" ht="13.5" customHeight="1">
      <c r="A851" s="100" t="s">
        <v>3591</v>
      </c>
      <c r="B851" s="100"/>
      <c r="C851" s="101" t="s">
        <v>3592</v>
      </c>
      <c r="D851" s="101" t="s">
        <v>3593</v>
      </c>
      <c r="E851" s="101" t="s">
        <v>3594</v>
      </c>
      <c r="F851" s="91"/>
    </row>
    <row r="852" spans="1:6" ht="13.5" customHeight="1">
      <c r="A852" s="100" t="s">
        <v>3595</v>
      </c>
      <c r="B852" s="100"/>
      <c r="C852" s="99">
        <v>34364853</v>
      </c>
      <c r="D852" s="99">
        <v>3116200</v>
      </c>
      <c r="E852" s="99">
        <v>37481053</v>
      </c>
      <c r="F852" s="91"/>
    </row>
    <row r="853" spans="1:6" ht="13.5" customHeight="1">
      <c r="A853" s="100" t="s">
        <v>3596</v>
      </c>
      <c r="B853" s="100"/>
      <c r="C853" s="99">
        <v>2143455</v>
      </c>
      <c r="D853" s="99">
        <v>1114761</v>
      </c>
      <c r="E853" s="99">
        <v>3258216</v>
      </c>
      <c r="F853" s="91"/>
    </row>
    <row r="854" spans="1:6" ht="13.5" customHeight="1">
      <c r="A854" s="100" t="s">
        <v>3597</v>
      </c>
      <c r="B854" s="100"/>
      <c r="C854" s="99">
        <v>2143455</v>
      </c>
      <c r="D854" s="99">
        <v>1114761</v>
      </c>
      <c r="E854" s="99">
        <v>3258216</v>
      </c>
      <c r="F854" s="91"/>
    </row>
    <row r="855" spans="1:6" ht="13.5" customHeight="1">
      <c r="A855" s="100" t="s">
        <v>3598</v>
      </c>
      <c r="B855" s="100"/>
      <c r="C855" s="99">
        <v>52357702</v>
      </c>
      <c r="D855" s="99">
        <v>6488725</v>
      </c>
      <c r="E855" s="99">
        <v>58846427</v>
      </c>
      <c r="F855" s="91"/>
    </row>
    <row r="856" spans="1:6" ht="13.5" customHeight="1">
      <c r="A856" s="100" t="s">
        <v>3599</v>
      </c>
      <c r="B856" s="100"/>
      <c r="C856" s="101" t="s">
        <v>3600</v>
      </c>
      <c r="D856" s="99">
        <v>0</v>
      </c>
      <c r="E856" s="101" t="s">
        <v>3600</v>
      </c>
      <c r="F856" s="91"/>
    </row>
    <row r="857" spans="1:6" ht="13.5" customHeight="1">
      <c r="A857" s="100" t="s">
        <v>3601</v>
      </c>
      <c r="B857" s="100"/>
      <c r="C857" s="99">
        <v>892448</v>
      </c>
      <c r="D857" s="99">
        <v>0</v>
      </c>
      <c r="E857" s="99">
        <v>892448</v>
      </c>
      <c r="F857" s="91"/>
    </row>
    <row r="858" spans="1:6" ht="13.5" customHeight="1">
      <c r="A858" s="100" t="s">
        <v>3602</v>
      </c>
      <c r="B858" s="100"/>
      <c r="C858" s="99">
        <v>9152</v>
      </c>
      <c r="D858" s="99">
        <v>832</v>
      </c>
      <c r="E858" s="99">
        <v>9984</v>
      </c>
      <c r="F858" s="91"/>
    </row>
    <row r="859" spans="1:6" ht="13.5" customHeight="1">
      <c r="A859" s="100" t="s">
        <v>3603</v>
      </c>
      <c r="B859" s="100"/>
      <c r="C859" s="99">
        <v>713815</v>
      </c>
      <c r="D859" s="99">
        <v>64892</v>
      </c>
      <c r="E859" s="99">
        <v>778707</v>
      </c>
      <c r="F859" s="91"/>
    </row>
    <row r="860" spans="1:6" ht="13.5" customHeight="1">
      <c r="A860" s="100" t="s">
        <v>3604</v>
      </c>
      <c r="B860" s="100"/>
      <c r="C860" s="99">
        <v>722967</v>
      </c>
      <c r="D860" s="99">
        <v>65724</v>
      </c>
      <c r="E860" s="99">
        <v>788692</v>
      </c>
      <c r="F860" s="91"/>
    </row>
    <row r="861" spans="1:6" ht="13.5" customHeight="1">
      <c r="A861" s="100" t="s">
        <v>3605</v>
      </c>
      <c r="B861" s="100"/>
      <c r="C861" s="99">
        <v>3639353</v>
      </c>
      <c r="D861" s="99">
        <v>1513096</v>
      </c>
      <c r="E861" s="99">
        <v>5152449</v>
      </c>
      <c r="F861" s="91"/>
    </row>
    <row r="862" spans="1:6" ht="13.5" customHeight="1">
      <c r="A862" s="100" t="s">
        <v>3606</v>
      </c>
      <c r="B862" s="100"/>
      <c r="C862" s="99">
        <v>3639353</v>
      </c>
      <c r="D862" s="99">
        <v>1513096</v>
      </c>
      <c r="E862" s="99">
        <v>5152449</v>
      </c>
      <c r="F862" s="91"/>
    </row>
    <row r="863" spans="1:6" ht="13.5" customHeight="1">
      <c r="A863" s="100" t="s">
        <v>3607</v>
      </c>
      <c r="B863" s="100"/>
      <c r="C863" s="101" t="s">
        <v>3608</v>
      </c>
      <c r="D863" s="99">
        <v>761315</v>
      </c>
      <c r="E863" s="101" t="s">
        <v>3609</v>
      </c>
      <c r="F863" s="91"/>
    </row>
    <row r="864" spans="1:6" ht="13.5" customHeight="1">
      <c r="A864" s="100" t="s">
        <v>3610</v>
      </c>
      <c r="B864" s="100"/>
      <c r="C864" s="101" t="s">
        <v>3608</v>
      </c>
      <c r="D864" s="99">
        <v>761315</v>
      </c>
      <c r="E864" s="101" t="s">
        <v>3609</v>
      </c>
      <c r="F864" s="91"/>
    </row>
    <row r="865" spans="1:6" ht="13.5" customHeight="1">
      <c r="A865" s="100" t="s">
        <v>3611</v>
      </c>
      <c r="B865" s="100"/>
      <c r="C865" s="99">
        <v>500000</v>
      </c>
      <c r="D865" s="99">
        <v>0</v>
      </c>
      <c r="E865" s="99">
        <v>500000</v>
      </c>
      <c r="F865" s="91"/>
    </row>
    <row r="866" spans="1:6" ht="13.5" customHeight="1">
      <c r="A866" s="100" t="s">
        <v>3612</v>
      </c>
      <c r="B866" s="100"/>
      <c r="C866" s="99">
        <v>500000</v>
      </c>
      <c r="D866" s="99">
        <v>0</v>
      </c>
      <c r="E866" s="99">
        <v>500000</v>
      </c>
      <c r="F866" s="91"/>
    </row>
    <row r="867" spans="1:6" ht="13.5" customHeight="1">
      <c r="A867" s="100" t="s">
        <v>3613</v>
      </c>
      <c r="B867" s="100"/>
      <c r="C867" s="99">
        <v>2810409</v>
      </c>
      <c r="D867" s="99">
        <v>578044</v>
      </c>
      <c r="E867" s="99">
        <v>3388454</v>
      </c>
      <c r="F867" s="91"/>
    </row>
    <row r="868" spans="1:6" ht="13.5" customHeight="1">
      <c r="A868" s="100" t="s">
        <v>3614</v>
      </c>
      <c r="B868" s="100"/>
      <c r="C868" s="99">
        <v>2810409</v>
      </c>
      <c r="D868" s="99">
        <v>578044</v>
      </c>
      <c r="E868" s="99">
        <v>3388454</v>
      </c>
      <c r="F868" s="91"/>
    </row>
    <row r="869" spans="1:6" ht="13.5" customHeight="1">
      <c r="A869" s="100" t="s">
        <v>3615</v>
      </c>
      <c r="B869" s="100"/>
      <c r="C869" s="99">
        <v>247759</v>
      </c>
      <c r="D869" s="99">
        <v>1192801</v>
      </c>
      <c r="E869" s="99">
        <v>1440560</v>
      </c>
      <c r="F869" s="91"/>
    </row>
    <row r="870" spans="1:6" ht="13.5" customHeight="1">
      <c r="A870" s="100" t="s">
        <v>3616</v>
      </c>
      <c r="B870" s="100"/>
      <c r="C870" s="99">
        <v>4646</v>
      </c>
      <c r="D870" s="99">
        <v>0</v>
      </c>
      <c r="E870" s="99">
        <v>4646</v>
      </c>
      <c r="F870" s="91"/>
    </row>
    <row r="871" spans="1:6" ht="13.5" customHeight="1">
      <c r="A871" s="100" t="s">
        <v>3617</v>
      </c>
      <c r="B871" s="100"/>
      <c r="C871" s="99">
        <v>252405</v>
      </c>
      <c r="D871" s="99">
        <v>1192801</v>
      </c>
      <c r="E871" s="99">
        <v>1445206</v>
      </c>
      <c r="F871" s="91"/>
    </row>
    <row r="872" spans="1:6" ht="13.5" customHeight="1">
      <c r="A872" s="100" t="s">
        <v>3618</v>
      </c>
      <c r="B872" s="100"/>
      <c r="C872" s="99">
        <v>3728</v>
      </c>
      <c r="D872" s="99">
        <v>231</v>
      </c>
      <c r="E872" s="99">
        <v>3959</v>
      </c>
      <c r="F872" s="91"/>
    </row>
    <row r="873" spans="1:6" ht="13.5" customHeight="1">
      <c r="A873" s="100" t="s">
        <v>3619</v>
      </c>
      <c r="B873" s="100"/>
      <c r="C873" s="99">
        <v>3728</v>
      </c>
      <c r="D873" s="99">
        <v>231</v>
      </c>
      <c r="E873" s="99">
        <v>3959</v>
      </c>
      <c r="F873" s="91"/>
    </row>
    <row r="874" spans="1:6" ht="13.5" customHeight="1">
      <c r="A874" s="100" t="s">
        <v>3620</v>
      </c>
      <c r="B874" s="100"/>
      <c r="C874" s="99">
        <v>1929</v>
      </c>
      <c r="D874" s="99">
        <v>0</v>
      </c>
      <c r="E874" s="99">
        <v>1929</v>
      </c>
      <c r="F874" s="91"/>
    </row>
    <row r="875" spans="1:6" ht="13.5" customHeight="1">
      <c r="A875" s="100" t="s">
        <v>3621</v>
      </c>
      <c r="B875" s="100"/>
      <c r="C875" s="99">
        <v>1929</v>
      </c>
      <c r="D875" s="99">
        <v>0</v>
      </c>
      <c r="E875" s="99">
        <v>1929</v>
      </c>
      <c r="F875" s="91"/>
    </row>
    <row r="876" spans="1:6" ht="13.5" customHeight="1">
      <c r="A876" s="100" t="s">
        <v>3622</v>
      </c>
      <c r="B876" s="100"/>
      <c r="C876" s="99">
        <v>19339303</v>
      </c>
      <c r="D876" s="101" t="s">
        <v>3623</v>
      </c>
      <c r="E876" s="99">
        <v>19143969</v>
      </c>
      <c r="F876" s="91"/>
    </row>
    <row r="877" spans="1:6" ht="13.5" customHeight="1">
      <c r="A877" s="100" t="s">
        <v>3624</v>
      </c>
      <c r="B877" s="100"/>
      <c r="C877" s="99">
        <v>19597365</v>
      </c>
      <c r="D877" s="99">
        <v>997698</v>
      </c>
      <c r="E877" s="99">
        <v>20595063</v>
      </c>
      <c r="F877" s="91"/>
    </row>
    <row r="878" spans="1:6" ht="13.5" customHeight="1">
      <c r="A878" s="100" t="s">
        <v>3625</v>
      </c>
      <c r="B878" s="100"/>
      <c r="C878" s="99">
        <v>23929186</v>
      </c>
      <c r="D878" s="99">
        <v>3915879</v>
      </c>
      <c r="E878" s="99">
        <v>27845065</v>
      </c>
      <c r="F878" s="91"/>
    </row>
    <row r="879" spans="1:6" ht="13.5" customHeight="1">
      <c r="A879" s="100" t="s">
        <v>3626</v>
      </c>
      <c r="B879" s="100"/>
      <c r="C879" s="99">
        <v>24821634</v>
      </c>
      <c r="D879" s="99">
        <v>3915879</v>
      </c>
      <c r="E879" s="99">
        <v>28737512</v>
      </c>
      <c r="F879" s="91"/>
    </row>
    <row r="880" spans="1:6" ht="13.5" customHeight="1">
      <c r="A880" s="100" t="s">
        <v>3627</v>
      </c>
      <c r="B880" s="100"/>
      <c r="C880" s="99">
        <v>216469</v>
      </c>
      <c r="D880" s="99">
        <v>19679</v>
      </c>
      <c r="E880" s="99">
        <v>236148</v>
      </c>
      <c r="F880" s="91"/>
    </row>
    <row r="881" spans="1:6" ht="13.5" customHeight="1">
      <c r="A881" s="100" t="s">
        <v>3628</v>
      </c>
      <c r="B881" s="100"/>
      <c r="C881" s="99">
        <v>216469</v>
      </c>
      <c r="D881" s="99">
        <v>19679</v>
      </c>
      <c r="E881" s="99">
        <v>236148</v>
      </c>
      <c r="F881" s="91"/>
    </row>
    <row r="882" spans="1:6" ht="13.5" customHeight="1">
      <c r="A882" s="100" t="s">
        <v>3629</v>
      </c>
      <c r="B882" s="100"/>
      <c r="C882" s="99">
        <v>5230409</v>
      </c>
      <c r="D882" s="99">
        <v>125380</v>
      </c>
      <c r="E882" s="99">
        <v>5355789</v>
      </c>
      <c r="F882" s="91"/>
    </row>
    <row r="883" spans="1:6" ht="13.5" customHeight="1">
      <c r="A883" s="100" t="s">
        <v>3630</v>
      </c>
      <c r="B883" s="100"/>
      <c r="C883" s="101" t="s">
        <v>3631</v>
      </c>
      <c r="D883" s="99">
        <v>0</v>
      </c>
      <c r="E883" s="101" t="s">
        <v>3631</v>
      </c>
      <c r="F883" s="91"/>
    </row>
    <row r="884" spans="1:6" ht="13.5" customHeight="1">
      <c r="A884" s="100" t="s">
        <v>3632</v>
      </c>
      <c r="B884" s="100"/>
      <c r="C884" s="99">
        <v>4744471</v>
      </c>
      <c r="D884" s="99">
        <v>125380</v>
      </c>
      <c r="E884" s="99">
        <v>4869851</v>
      </c>
      <c r="F884" s="91"/>
    </row>
    <row r="885" spans="1:6" ht="13.5" customHeight="1">
      <c r="A885" s="100" t="s">
        <v>3633</v>
      </c>
      <c r="B885" s="100"/>
      <c r="C885" s="101" t="s">
        <v>3634</v>
      </c>
      <c r="D885" s="99">
        <v>0</v>
      </c>
      <c r="E885" s="101" t="s">
        <v>3634</v>
      </c>
      <c r="F885" s="91"/>
    </row>
    <row r="886" spans="1:6" ht="13.5" customHeight="1">
      <c r="A886" s="100" t="s">
        <v>3635</v>
      </c>
      <c r="B886" s="100"/>
      <c r="C886" s="101" t="s">
        <v>3634</v>
      </c>
      <c r="D886" s="99">
        <v>0</v>
      </c>
      <c r="E886" s="101" t="s">
        <v>3634</v>
      </c>
      <c r="F886" s="91"/>
    </row>
    <row r="887" spans="1:6" ht="13.5" customHeight="1">
      <c r="A887" s="100" t="s">
        <v>3636</v>
      </c>
      <c r="B887" s="100"/>
      <c r="C887" s="99">
        <v>908937</v>
      </c>
      <c r="D887" s="99">
        <v>21879</v>
      </c>
      <c r="E887" s="99">
        <v>930816</v>
      </c>
      <c r="F887" s="91"/>
    </row>
    <row r="888" spans="1:6" ht="13.5" customHeight="1">
      <c r="A888" s="100" t="s">
        <v>3637</v>
      </c>
      <c r="B888" s="100"/>
      <c r="C888" s="99">
        <v>908937</v>
      </c>
      <c r="D888" s="99">
        <v>21879</v>
      </c>
      <c r="E888" s="99">
        <v>930816</v>
      </c>
      <c r="F888" s="91"/>
    </row>
    <row r="889" spans="1:6" ht="13.5" customHeight="1">
      <c r="A889" s="100" t="s">
        <v>3638</v>
      </c>
      <c r="B889" s="100"/>
      <c r="C889" s="99">
        <v>805779</v>
      </c>
      <c r="D889" s="99">
        <v>21879</v>
      </c>
      <c r="E889" s="99">
        <v>827658</v>
      </c>
      <c r="F889" s="91"/>
    </row>
    <row r="890" spans="1:6" ht="13.5" customHeight="1">
      <c r="A890" s="100" t="s">
        <v>3639</v>
      </c>
      <c r="B890" s="100"/>
      <c r="C890" s="99">
        <v>5550250</v>
      </c>
      <c r="D890" s="99">
        <v>147259</v>
      </c>
      <c r="E890" s="99">
        <v>5697509</v>
      </c>
      <c r="F890" s="91"/>
    </row>
    <row r="891" spans="1:6" ht="13.5" customHeight="1">
      <c r="A891" s="100" t="s">
        <v>3640</v>
      </c>
      <c r="B891" s="100"/>
      <c r="C891" s="99">
        <v>1142146</v>
      </c>
      <c r="D891" s="99">
        <v>111489</v>
      </c>
      <c r="E891" s="99">
        <v>1253636</v>
      </c>
      <c r="F891" s="91"/>
    </row>
    <row r="892" spans="1:6" ht="13.5" customHeight="1">
      <c r="A892" s="100" t="s">
        <v>3641</v>
      </c>
      <c r="B892" s="100"/>
      <c r="C892" s="99">
        <v>49121</v>
      </c>
      <c r="D892" s="99">
        <v>0</v>
      </c>
      <c r="E892" s="99">
        <v>49121</v>
      </c>
      <c r="F892" s="91"/>
    </row>
    <row r="893" spans="1:6" ht="13.5" customHeight="1">
      <c r="A893" s="100" t="s">
        <v>3642</v>
      </c>
      <c r="B893" s="100"/>
      <c r="C893" s="99">
        <v>316543</v>
      </c>
      <c r="D893" s="99">
        <v>30899</v>
      </c>
      <c r="E893" s="99">
        <v>347442</v>
      </c>
      <c r="F893" s="91"/>
    </row>
    <row r="894" spans="1:6" ht="13.5" customHeight="1">
      <c r="A894" s="100" t="s">
        <v>3643</v>
      </c>
      <c r="B894" s="100"/>
      <c r="C894" s="99">
        <v>13614</v>
      </c>
      <c r="D894" s="99">
        <v>0</v>
      </c>
      <c r="E894" s="99">
        <v>13614</v>
      </c>
      <c r="F894" s="91"/>
    </row>
    <row r="895" spans="1:6" ht="13.5" customHeight="1">
      <c r="A895" s="100" t="s">
        <v>3644</v>
      </c>
      <c r="B895" s="100"/>
      <c r="C895" s="99">
        <v>1521425</v>
      </c>
      <c r="D895" s="99">
        <v>142388</v>
      </c>
      <c r="E895" s="99">
        <v>1663813</v>
      </c>
      <c r="F895" s="91"/>
    </row>
    <row r="896" spans="1:6" ht="13.5" customHeight="1">
      <c r="A896" s="100" t="s">
        <v>3645</v>
      </c>
      <c r="B896" s="100"/>
      <c r="C896" s="101" t="s">
        <v>3646</v>
      </c>
      <c r="D896" s="99">
        <v>29019</v>
      </c>
      <c r="E896" s="101" t="s">
        <v>3647</v>
      </c>
      <c r="F896" s="91"/>
    </row>
    <row r="897" spans="1:6" ht="13.5" customHeight="1">
      <c r="A897" s="100" t="s">
        <v>3648</v>
      </c>
      <c r="B897" s="100"/>
      <c r="C897" s="101" t="s">
        <v>3649</v>
      </c>
      <c r="D897" s="99">
        <v>0</v>
      </c>
      <c r="E897" s="101" t="s">
        <v>3649</v>
      </c>
      <c r="F897" s="91"/>
    </row>
    <row r="898" spans="1:6" ht="13.5" customHeight="1">
      <c r="A898" s="100" t="s">
        <v>3650</v>
      </c>
      <c r="B898" s="100"/>
      <c r="C898" s="101" t="s">
        <v>3651</v>
      </c>
      <c r="D898" s="99">
        <v>8042</v>
      </c>
      <c r="E898" s="101" t="s">
        <v>3652</v>
      </c>
      <c r="F898" s="91"/>
    </row>
    <row r="899" spans="1:6" ht="13.5" customHeight="1">
      <c r="A899" s="100" t="s">
        <v>3653</v>
      </c>
      <c r="B899" s="100"/>
      <c r="C899" s="101" t="s">
        <v>3654</v>
      </c>
      <c r="D899" s="99">
        <v>0</v>
      </c>
      <c r="E899" s="101" t="s">
        <v>3654</v>
      </c>
      <c r="F899" s="91"/>
    </row>
    <row r="900" spans="1:6" ht="13.5" customHeight="1">
      <c r="A900" s="100" t="s">
        <v>3655</v>
      </c>
      <c r="B900" s="100"/>
      <c r="C900" s="101" t="s">
        <v>3656</v>
      </c>
      <c r="D900" s="99">
        <v>37061</v>
      </c>
      <c r="E900" s="101" t="s">
        <v>3657</v>
      </c>
      <c r="F900" s="91"/>
    </row>
    <row r="901" spans="1:6" ht="13.5" customHeight="1">
      <c r="A901" s="100" t="s">
        <v>3658</v>
      </c>
      <c r="B901" s="100"/>
      <c r="C901" s="101" t="s">
        <v>3659</v>
      </c>
      <c r="D901" s="99">
        <v>179450</v>
      </c>
      <c r="E901" s="101" t="s">
        <v>3660</v>
      </c>
      <c r="F901" s="91"/>
    </row>
    <row r="902" spans="1:6" ht="13.5" customHeight="1">
      <c r="A902" s="100" t="s">
        <v>3661</v>
      </c>
      <c r="B902" s="100"/>
      <c r="C902" s="99">
        <v>2016012</v>
      </c>
      <c r="D902" s="99">
        <v>346387</v>
      </c>
      <c r="E902" s="99">
        <v>2362399</v>
      </c>
      <c r="F902" s="91"/>
    </row>
    <row r="903" spans="1:6" ht="13.5" customHeight="1">
      <c r="A903" s="100" t="s">
        <v>3662</v>
      </c>
      <c r="B903" s="100"/>
      <c r="C903" s="99">
        <v>25520057</v>
      </c>
      <c r="D903" s="99">
        <v>2226459</v>
      </c>
      <c r="E903" s="99">
        <v>27746516</v>
      </c>
      <c r="F903" s="91"/>
    </row>
    <row r="904" spans="1:6" ht="13.5" customHeight="1">
      <c r="A904" s="100" t="s">
        <v>3663</v>
      </c>
      <c r="B904" s="100"/>
      <c r="C904" s="99">
        <v>983545950</v>
      </c>
      <c r="D904" s="99">
        <v>44828351</v>
      </c>
      <c r="E904" s="99">
        <v>1028374301</v>
      </c>
      <c r="F904" s="91"/>
    </row>
    <row r="905" spans="1:6" ht="13.5" customHeight="1">
      <c r="A905" s="100" t="s">
        <v>3664</v>
      </c>
      <c r="B905" s="100"/>
      <c r="C905" s="99">
        <v>654559</v>
      </c>
      <c r="D905" s="99">
        <v>71562</v>
      </c>
      <c r="E905" s="99">
        <v>726122</v>
      </c>
      <c r="F905" s="91"/>
    </row>
    <row r="906" spans="1:6" ht="13.5" customHeight="1">
      <c r="A906" s="100" t="s">
        <v>3665</v>
      </c>
      <c r="B906" s="100"/>
      <c r="C906" s="99">
        <v>4628850</v>
      </c>
      <c r="D906" s="99">
        <v>335440</v>
      </c>
      <c r="E906" s="99">
        <v>4964290</v>
      </c>
      <c r="F906" s="91"/>
    </row>
    <row r="907" spans="1:6" ht="13.5" customHeight="1">
      <c r="A907" s="100" t="s">
        <v>3666</v>
      </c>
      <c r="B907" s="100"/>
      <c r="C907" s="99">
        <v>483318</v>
      </c>
      <c r="D907" s="99">
        <v>43607</v>
      </c>
      <c r="E907" s="99">
        <v>526924</v>
      </c>
      <c r="F907" s="91"/>
    </row>
    <row r="908" spans="1:6" ht="13.5" customHeight="1">
      <c r="A908" s="100" t="s">
        <v>3667</v>
      </c>
      <c r="B908" s="100"/>
      <c r="C908" s="99">
        <v>5766727</v>
      </c>
      <c r="D908" s="99">
        <v>450609</v>
      </c>
      <c r="E908" s="99">
        <v>6217336</v>
      </c>
      <c r="F908" s="91"/>
    </row>
    <row r="909" spans="1:6" ht="13.5" customHeight="1">
      <c r="A909" s="100" t="s">
        <v>3668</v>
      </c>
      <c r="B909" s="100"/>
      <c r="C909" s="99">
        <v>1089936</v>
      </c>
      <c r="D909" s="99">
        <v>99085</v>
      </c>
      <c r="E909" s="99">
        <v>1189021</v>
      </c>
      <c r="F909" s="91"/>
    </row>
    <row r="910" spans="1:6" ht="13.5" customHeight="1">
      <c r="A910" s="100" t="s">
        <v>3669</v>
      </c>
      <c r="B910" s="100"/>
      <c r="C910" s="99">
        <v>1089936</v>
      </c>
      <c r="D910" s="99">
        <v>99085</v>
      </c>
      <c r="E910" s="99">
        <v>1189021</v>
      </c>
      <c r="F910" s="91"/>
    </row>
    <row r="911" spans="1:6" ht="13.5" customHeight="1">
      <c r="A911" s="100" t="s">
        <v>3670</v>
      </c>
      <c r="B911" s="100"/>
      <c r="C911" s="99">
        <v>6856663</v>
      </c>
      <c r="D911" s="99">
        <v>549694</v>
      </c>
      <c r="E911" s="99">
        <v>7406357</v>
      </c>
      <c r="F911" s="91"/>
    </row>
    <row r="912" spans="1:6" ht="13.5" customHeight="1">
      <c r="A912" s="100" t="s">
        <v>3671</v>
      </c>
      <c r="B912" s="100"/>
      <c r="C912" s="99">
        <v>508192</v>
      </c>
      <c r="D912" s="99">
        <v>13272</v>
      </c>
      <c r="E912" s="99">
        <v>521464</v>
      </c>
      <c r="F912" s="91"/>
    </row>
    <row r="913" spans="1:6" ht="13.5" customHeight="1">
      <c r="A913" s="100" t="s">
        <v>3672</v>
      </c>
      <c r="B913" s="100"/>
      <c r="C913" s="99">
        <v>508192</v>
      </c>
      <c r="D913" s="99">
        <v>13272</v>
      </c>
      <c r="E913" s="99">
        <v>521464</v>
      </c>
      <c r="F913" s="91"/>
    </row>
    <row r="914" spans="1:6" ht="13.5" customHeight="1">
      <c r="A914" s="100" t="s">
        <v>3673</v>
      </c>
      <c r="B914" s="100"/>
      <c r="C914" s="99">
        <v>16911</v>
      </c>
      <c r="D914" s="99">
        <v>0</v>
      </c>
      <c r="E914" s="99">
        <v>16911</v>
      </c>
      <c r="F914" s="91"/>
    </row>
    <row r="915" spans="1:6" ht="13.5" customHeight="1">
      <c r="A915" s="100" t="s">
        <v>3674</v>
      </c>
      <c r="B915" s="100"/>
      <c r="C915" s="99">
        <v>733999</v>
      </c>
      <c r="D915" s="99">
        <v>323680</v>
      </c>
      <c r="E915" s="99">
        <v>1057680</v>
      </c>
      <c r="F915" s="91"/>
    </row>
    <row r="916" spans="1:6" ht="13.5" customHeight="1">
      <c r="A916" s="100" t="s">
        <v>3675</v>
      </c>
      <c r="B916" s="100"/>
      <c r="C916" s="99">
        <v>108681</v>
      </c>
      <c r="D916" s="99">
        <v>9037</v>
      </c>
      <c r="E916" s="99">
        <v>117718</v>
      </c>
      <c r="F916" s="91"/>
    </row>
    <row r="917" spans="1:6" ht="13.5" customHeight="1">
      <c r="A917" s="100" t="s">
        <v>3676</v>
      </c>
      <c r="B917" s="100"/>
      <c r="C917" s="99">
        <v>38</v>
      </c>
      <c r="D917" s="99">
        <v>0</v>
      </c>
      <c r="E917" s="99">
        <v>38</v>
      </c>
      <c r="F917" s="91"/>
    </row>
    <row r="918" spans="1:6" ht="13.5" customHeight="1">
      <c r="A918" s="100" t="s">
        <v>3677</v>
      </c>
      <c r="B918" s="100"/>
      <c r="C918" s="99">
        <v>3875653</v>
      </c>
      <c r="D918" s="99">
        <v>1182033</v>
      </c>
      <c r="E918" s="99">
        <v>5057686</v>
      </c>
      <c r="F918" s="91"/>
    </row>
    <row r="919" spans="1:6" ht="13.5" customHeight="1">
      <c r="A919" s="100" t="s">
        <v>3678</v>
      </c>
      <c r="B919" s="100"/>
      <c r="C919" s="99">
        <v>4735283</v>
      </c>
      <c r="D919" s="99">
        <v>1514750</v>
      </c>
      <c r="E919" s="99">
        <v>6250033</v>
      </c>
      <c r="F919" s="91"/>
    </row>
    <row r="920" spans="1:6" ht="13.5" customHeight="1">
      <c r="A920" s="100" t="s">
        <v>3679</v>
      </c>
      <c r="B920" s="100"/>
      <c r="C920" s="99">
        <v>5243475</v>
      </c>
      <c r="D920" s="99">
        <v>1528023</v>
      </c>
      <c r="E920" s="99">
        <v>6771497</v>
      </c>
      <c r="F920" s="91"/>
    </row>
    <row r="921" spans="1:6" ht="13.5" customHeight="1">
      <c r="A921" s="100" t="s">
        <v>3680</v>
      </c>
      <c r="B921" s="100"/>
      <c r="C921" s="101" t="s">
        <v>3681</v>
      </c>
      <c r="D921" s="101" t="s">
        <v>3682</v>
      </c>
      <c r="E921" s="101" t="s">
        <v>3683</v>
      </c>
      <c r="F921" s="91"/>
    </row>
    <row r="922" spans="1:6" ht="13.5" customHeight="1">
      <c r="A922" s="100" t="s">
        <v>3684</v>
      </c>
      <c r="B922" s="100"/>
      <c r="C922" s="101" t="s">
        <v>3681</v>
      </c>
      <c r="D922" s="101" t="s">
        <v>3682</v>
      </c>
      <c r="E922" s="101" t="s">
        <v>3683</v>
      </c>
      <c r="F922" s="91"/>
    </row>
    <row r="923" spans="1:6" ht="13.5" customHeight="1">
      <c r="A923" s="100" t="s">
        <v>3685</v>
      </c>
      <c r="B923" s="100"/>
      <c r="C923" s="99">
        <v>2226108</v>
      </c>
      <c r="D923" s="99">
        <v>217193</v>
      </c>
      <c r="E923" s="99">
        <v>2443300</v>
      </c>
      <c r="F923" s="91"/>
    </row>
    <row r="924" spans="1:6" ht="13.5" customHeight="1">
      <c r="A924" s="100" t="s">
        <v>3686</v>
      </c>
      <c r="B924" s="100"/>
      <c r="C924" s="99">
        <v>254741177</v>
      </c>
      <c r="D924" s="99">
        <v>24954047</v>
      </c>
      <c r="E924" s="99">
        <v>279695224</v>
      </c>
      <c r="F924" s="91"/>
    </row>
    <row r="925" spans="1:6" ht="13.5" customHeight="1">
      <c r="A925" s="100" t="s">
        <v>3687</v>
      </c>
      <c r="B925" s="100"/>
      <c r="C925" s="99">
        <v>256967284</v>
      </c>
      <c r="D925" s="99">
        <v>25171240</v>
      </c>
      <c r="E925" s="99">
        <v>282138524</v>
      </c>
      <c r="F925" s="91"/>
    </row>
    <row r="926" spans="1:6" ht="13.5" customHeight="1">
      <c r="A926" s="100" t="s">
        <v>3688</v>
      </c>
      <c r="B926" s="100"/>
      <c r="C926" s="99">
        <v>256967284</v>
      </c>
      <c r="D926" s="99">
        <v>25171240</v>
      </c>
      <c r="E926" s="99">
        <v>282138524</v>
      </c>
      <c r="F926" s="91"/>
    </row>
    <row r="927" spans="1:6" ht="13.5" customHeight="1">
      <c r="A927" s="100" t="s">
        <v>3689</v>
      </c>
      <c r="B927" s="100"/>
      <c r="C927" s="99">
        <v>263312086</v>
      </c>
      <c r="D927" s="99">
        <v>26687156</v>
      </c>
      <c r="E927" s="99">
        <v>289999242</v>
      </c>
      <c r="F927" s="91"/>
    </row>
    <row r="928" spans="1:6" ht="13.5" customHeight="1">
      <c r="A928" s="100" t="s">
        <v>3690</v>
      </c>
      <c r="B928" s="100"/>
      <c r="C928" s="99">
        <v>720233864</v>
      </c>
      <c r="D928" s="99">
        <v>18141195</v>
      </c>
      <c r="E928" s="99">
        <v>738375059</v>
      </c>
      <c r="F928" s="91"/>
    </row>
    <row r="929" spans="1:6" ht="13.5" customHeight="1">
      <c r="A929" s="100" t="s">
        <v>3691</v>
      </c>
      <c r="B929" s="100"/>
      <c r="C929" s="99">
        <v>0</v>
      </c>
      <c r="D929" s="99">
        <v>500000</v>
      </c>
      <c r="E929" s="99">
        <v>500000</v>
      </c>
      <c r="F929" s="91"/>
    </row>
    <row r="930" spans="1:6" ht="13.5" customHeight="1">
      <c r="A930" s="100" t="s">
        <v>3692</v>
      </c>
      <c r="B930" s="100"/>
      <c r="C930" s="99">
        <v>0</v>
      </c>
      <c r="D930" s="99">
        <v>500000</v>
      </c>
      <c r="E930" s="99">
        <v>500000</v>
      </c>
      <c r="F930" s="91"/>
    </row>
    <row r="931" spans="1:6" ht="13.5" customHeight="1">
      <c r="A931" s="100" t="s">
        <v>3693</v>
      </c>
      <c r="B931" s="100"/>
      <c r="C931" s="99">
        <v>0</v>
      </c>
      <c r="D931" s="101" t="s">
        <v>3694</v>
      </c>
      <c r="E931" s="101" t="s">
        <v>3694</v>
      </c>
      <c r="F931" s="91"/>
    </row>
    <row r="932" spans="1:6" ht="13.5" customHeight="1">
      <c r="A932" s="100" t="s">
        <v>3692</v>
      </c>
      <c r="B932" s="100"/>
      <c r="C932" s="99">
        <v>0</v>
      </c>
      <c r="D932" s="101" t="s">
        <v>3694</v>
      </c>
      <c r="E932" s="101" t="s">
        <v>3694</v>
      </c>
      <c r="F932" s="91"/>
    </row>
    <row r="933" spans="1:6" ht="13.5" customHeight="1" thickBot="1">
      <c r="A933" s="100" t="s">
        <v>3695</v>
      </c>
      <c r="B933" s="100"/>
      <c r="C933" s="99">
        <v>0</v>
      </c>
      <c r="D933" s="99">
        <v>498786</v>
      </c>
      <c r="E933" s="99">
        <v>498786</v>
      </c>
      <c r="F933" s="91"/>
    </row>
    <row r="934" spans="1:6" ht="22.5" customHeight="1" thickBot="1">
      <c r="A934" s="105" t="s">
        <v>3696</v>
      </c>
      <c r="B934" s="105"/>
      <c r="C934" s="106">
        <v>720233864</v>
      </c>
      <c r="D934" s="106">
        <v>17642409</v>
      </c>
      <c r="E934" s="106">
        <v>737876273</v>
      </c>
      <c r="F934" s="91"/>
    </row>
    <row r="935" spans="1:6" ht="15" thickTop="1">
      <c r="A935" s="108"/>
      <c r="B935" s="108"/>
      <c r="C935" s="91"/>
      <c r="D935" s="91"/>
      <c r="E935" s="91"/>
      <c r="F935" s="91"/>
    </row>
    <row r="936" spans="1:6">
      <c r="A936" s="165"/>
      <c r="B936" s="165"/>
      <c r="C936" s="165"/>
      <c r="D936" s="165"/>
      <c r="E936" s="165"/>
      <c r="F936" s="91"/>
    </row>
    <row r="937" spans="1:6">
      <c r="A937" s="169"/>
      <c r="B937" s="169"/>
      <c r="C937" s="169"/>
      <c r="D937" s="169"/>
      <c r="E937" s="169"/>
      <c r="F937" s="170"/>
    </row>
    <row r="938" spans="1:6">
      <c r="A938" s="169"/>
      <c r="B938" s="169"/>
      <c r="C938" s="169"/>
      <c r="D938" s="169"/>
      <c r="E938" s="169"/>
      <c r="F938" s="170"/>
    </row>
    <row r="939" spans="1:6">
      <c r="A939" s="169"/>
      <c r="B939" s="169"/>
      <c r="C939" s="169"/>
      <c r="D939" s="169"/>
      <c r="E939" s="169"/>
      <c r="F939" s="170"/>
    </row>
    <row r="940" spans="1:6">
      <c r="A940" s="165"/>
      <c r="B940" s="165"/>
      <c r="C940" s="165"/>
      <c r="D940" s="165"/>
      <c r="E940" s="165"/>
      <c r="F940" s="91"/>
    </row>
    <row r="941" spans="1:6">
      <c r="A941" s="171"/>
      <c r="B941" s="171"/>
      <c r="C941" s="171"/>
      <c r="D941" s="171"/>
      <c r="E941" s="171"/>
      <c r="F941" s="91"/>
    </row>
    <row r="942" spans="1:6">
      <c r="A942" s="165"/>
      <c r="B942" s="165"/>
      <c r="C942" s="165"/>
      <c r="D942" s="165"/>
      <c r="E942" s="165"/>
      <c r="F942" s="91"/>
    </row>
    <row r="943" spans="1:6">
      <c r="A943" s="109"/>
      <c r="B943" s="109"/>
    </row>
  </sheetData>
  <autoFilter ref="A12:F934" xr:uid="{CFA23AE0-BA77-4AF0-A06E-19426D7F9740}"/>
  <mergeCells count="11">
    <mergeCell ref="A937:E939"/>
    <mergeCell ref="F937:F939"/>
    <mergeCell ref="A940:E940"/>
    <mergeCell ref="A941:E941"/>
    <mergeCell ref="A942:E942"/>
    <mergeCell ref="A936:E936"/>
    <mergeCell ref="A2:E6"/>
    <mergeCell ref="A7:E7"/>
    <mergeCell ref="A8:E8"/>
    <mergeCell ref="A9:E9"/>
    <mergeCell ref="D10:D11"/>
  </mergeCells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  <drawing r:id="rId2"/>
  <legacyDrawing r:id="rId3"/>
  <controls>
    <mc:AlternateContent xmlns:mc="http://schemas.openxmlformats.org/markup-compatibility/2006">
      <mc:Choice Requires="x14">
        <control shapeId="29697" r:id="rId4" name="Control 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1</xdr:row>
                <xdr:rowOff>45720</xdr:rowOff>
              </to>
            </anchor>
          </controlPr>
        </control>
      </mc:Choice>
      <mc:Fallback>
        <control shapeId="29697" r:id="rId4" name="Control 1"/>
      </mc:Fallback>
    </mc:AlternateContent>
    <mc:AlternateContent xmlns:mc="http://schemas.openxmlformats.org/markup-compatibility/2006">
      <mc:Choice Requires="x14">
        <control shapeId="29698" r:id="rId6" name="Control 2">
          <controlPr defaultSize="0" r:id="rId7">
            <anchor moveWithCells="1">
              <from>
                <xdr:col>0</xdr:col>
                <xdr:colOff>632460</xdr:colOff>
                <xdr:row>0</xdr:row>
                <xdr:rowOff>0</xdr:rowOff>
              </from>
              <to>
                <xdr:col>0</xdr:col>
                <xdr:colOff>1546860</xdr:colOff>
                <xdr:row>1</xdr:row>
                <xdr:rowOff>45720</xdr:rowOff>
              </to>
            </anchor>
          </controlPr>
        </control>
      </mc:Choice>
      <mc:Fallback>
        <control shapeId="29698" r:id="rId6" name="Control 2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ED982-4AAB-40F7-AF77-7AF563EC030B}">
  <sheetPr codeName="Sheet6"/>
  <dimension ref="A2:F949"/>
  <sheetViews>
    <sheetView tabSelected="1" workbookViewId="0">
      <selection activeCell="F24" sqref="F24"/>
    </sheetView>
  </sheetViews>
  <sheetFormatPr defaultColWidth="8.77734375" defaultRowHeight="14.4"/>
  <cols>
    <col min="1" max="1" width="61.33203125" style="56" customWidth="1"/>
    <col min="2" max="2" width="33.6640625" style="56" hidden="1" customWidth="1"/>
    <col min="3" max="3" width="24.33203125" style="56" hidden="1" customWidth="1"/>
    <col min="4" max="4" width="19.6640625" style="56" hidden="1" customWidth="1"/>
    <col min="5" max="5" width="24.33203125" style="56" customWidth="1"/>
    <col min="6" max="6" width="15.6640625" style="56" customWidth="1"/>
    <col min="7" max="16384" width="8.77734375" style="56"/>
  </cols>
  <sheetData>
    <row r="2" spans="1:6">
      <c r="A2" s="173"/>
      <c r="B2" s="173"/>
      <c r="C2" s="173"/>
      <c r="D2" s="173"/>
      <c r="E2" s="173"/>
      <c r="F2" s="55"/>
    </row>
    <row r="3" spans="1:6">
      <c r="A3" s="173"/>
      <c r="B3" s="173"/>
      <c r="C3" s="173"/>
      <c r="D3" s="173"/>
      <c r="E3" s="173"/>
      <c r="F3" s="55"/>
    </row>
    <row r="4" spans="1:6">
      <c r="A4" s="173"/>
      <c r="B4" s="173"/>
      <c r="C4" s="173"/>
      <c r="D4" s="173"/>
      <c r="E4" s="173"/>
      <c r="F4" s="55"/>
    </row>
    <row r="5" spans="1:6">
      <c r="A5" s="173"/>
      <c r="B5" s="173"/>
      <c r="C5" s="173"/>
      <c r="D5" s="173"/>
      <c r="E5" s="173"/>
      <c r="F5" s="55"/>
    </row>
    <row r="6" spans="1:6">
      <c r="A6" s="173"/>
      <c r="B6" s="173"/>
      <c r="C6" s="173"/>
      <c r="D6" s="173"/>
      <c r="E6" s="173"/>
      <c r="F6" s="55"/>
    </row>
    <row r="7" spans="1:6">
      <c r="A7" s="172"/>
      <c r="B7" s="172"/>
      <c r="C7" s="172"/>
      <c r="D7" s="172"/>
      <c r="E7" s="172"/>
      <c r="F7" s="55"/>
    </row>
    <row r="8" spans="1:6">
      <c r="A8" s="172"/>
      <c r="B8" s="172"/>
      <c r="C8" s="172"/>
      <c r="D8" s="172"/>
      <c r="E8" s="172"/>
      <c r="F8" s="55"/>
    </row>
    <row r="9" spans="1:6">
      <c r="A9" s="174" t="s">
        <v>2300</v>
      </c>
      <c r="B9" s="174"/>
      <c r="C9" s="174"/>
      <c r="D9" s="174"/>
      <c r="E9" s="174"/>
      <c r="F9" s="55"/>
    </row>
    <row r="10" spans="1:6">
      <c r="A10" s="57"/>
      <c r="B10" s="57"/>
      <c r="C10" s="58" t="s">
        <v>2301</v>
      </c>
      <c r="D10" s="175" t="s">
        <v>2302</v>
      </c>
      <c r="E10" s="58" t="s">
        <v>2303</v>
      </c>
      <c r="F10" s="55"/>
    </row>
    <row r="11" spans="1:6">
      <c r="A11" s="57"/>
      <c r="B11" s="57"/>
      <c r="C11" s="58" t="s">
        <v>3697</v>
      </c>
      <c r="D11" s="175"/>
      <c r="E11" s="58" t="s">
        <v>3697</v>
      </c>
      <c r="F11" s="55"/>
    </row>
    <row r="12" spans="1:6" ht="15" thickBot="1">
      <c r="A12" s="59"/>
      <c r="B12" s="59"/>
      <c r="C12" s="60" t="s">
        <v>1195</v>
      </c>
      <c r="D12" s="61"/>
      <c r="E12" s="60" t="s">
        <v>1195</v>
      </c>
      <c r="F12" s="55"/>
    </row>
    <row r="13" spans="1:6">
      <c r="A13" s="62" t="s">
        <v>1199</v>
      </c>
      <c r="B13" s="59"/>
      <c r="C13" s="63"/>
      <c r="D13" s="63"/>
      <c r="E13" s="63"/>
      <c r="F13" s="55"/>
    </row>
    <row r="14" spans="1:6">
      <c r="A14" s="64" t="s">
        <v>2305</v>
      </c>
      <c r="B14" s="64" t="s">
        <v>3698</v>
      </c>
      <c r="C14" s="63">
        <v>16880226036</v>
      </c>
      <c r="D14" s="63">
        <v>235030004</v>
      </c>
      <c r="E14" s="63">
        <v>17115256040</v>
      </c>
      <c r="F14" s="55"/>
    </row>
    <row r="15" spans="1:6">
      <c r="A15" s="64" t="s">
        <v>2306</v>
      </c>
      <c r="B15" s="64" t="s">
        <v>3698</v>
      </c>
      <c r="C15" s="63">
        <v>19286455</v>
      </c>
      <c r="D15" s="63">
        <v>0</v>
      </c>
      <c r="E15" s="63">
        <v>19286455</v>
      </c>
      <c r="F15" s="55"/>
    </row>
    <row r="16" spans="1:6">
      <c r="A16" s="64" t="s">
        <v>2307</v>
      </c>
      <c r="B16" s="64" t="s">
        <v>3698</v>
      </c>
      <c r="C16" s="63">
        <v>-2489592</v>
      </c>
      <c r="D16" s="63">
        <v>0</v>
      </c>
      <c r="E16" s="63">
        <v>-2489592</v>
      </c>
      <c r="F16" s="55"/>
    </row>
    <row r="17" spans="1:6">
      <c r="A17" s="64" t="s">
        <v>2309</v>
      </c>
      <c r="B17" s="64" t="s">
        <v>3698</v>
      </c>
      <c r="C17" s="63">
        <v>18172788</v>
      </c>
      <c r="D17" s="63">
        <v>1785187</v>
      </c>
      <c r="E17" s="63">
        <v>19957976</v>
      </c>
      <c r="F17" s="55"/>
    </row>
    <row r="18" spans="1:6">
      <c r="A18" s="64" t="s">
        <v>2310</v>
      </c>
      <c r="B18" s="64" t="s">
        <v>3698</v>
      </c>
      <c r="C18" s="63">
        <v>16915195687</v>
      </c>
      <c r="D18" s="63">
        <v>236815191</v>
      </c>
      <c r="E18" s="63">
        <v>17152010879</v>
      </c>
      <c r="F18" s="55"/>
    </row>
    <row r="19" spans="1:6">
      <c r="A19" s="64" t="s">
        <v>2311</v>
      </c>
      <c r="B19" s="64" t="s">
        <v>3698</v>
      </c>
      <c r="C19" s="63">
        <v>20325435</v>
      </c>
      <c r="D19" s="63">
        <v>0</v>
      </c>
      <c r="E19" s="63">
        <v>20325435</v>
      </c>
      <c r="F19" s="55"/>
    </row>
    <row r="20" spans="1:6">
      <c r="A20" s="64" t="s">
        <v>2312</v>
      </c>
      <c r="B20" s="64" t="s">
        <v>3698</v>
      </c>
      <c r="C20" s="63">
        <v>20325435</v>
      </c>
      <c r="D20" s="63">
        <v>0</v>
      </c>
      <c r="E20" s="63">
        <v>20325435</v>
      </c>
      <c r="F20" s="55"/>
    </row>
    <row r="21" spans="1:6">
      <c r="A21" s="64" t="s">
        <v>2313</v>
      </c>
      <c r="B21" s="64" t="s">
        <v>3698</v>
      </c>
      <c r="C21" s="63">
        <v>2531240</v>
      </c>
      <c r="D21" s="63">
        <v>0</v>
      </c>
      <c r="E21" s="63">
        <v>2531240</v>
      </c>
      <c r="F21" s="55"/>
    </row>
    <row r="22" spans="1:6">
      <c r="A22" s="64" t="s">
        <v>2314</v>
      </c>
      <c r="B22" s="64" t="s">
        <v>3698</v>
      </c>
      <c r="C22" s="63">
        <v>2531240</v>
      </c>
      <c r="D22" s="63">
        <v>0</v>
      </c>
      <c r="E22" s="63">
        <v>2531240</v>
      </c>
      <c r="F22" s="55"/>
    </row>
    <row r="23" spans="1:6">
      <c r="A23" s="64" t="s">
        <v>2315</v>
      </c>
      <c r="B23" s="64" t="s">
        <v>3698</v>
      </c>
      <c r="C23" s="63">
        <v>235771035</v>
      </c>
      <c r="D23" s="63">
        <v>0</v>
      </c>
      <c r="E23" s="63">
        <v>235771035</v>
      </c>
      <c r="F23" s="55"/>
    </row>
    <row r="24" spans="1:6">
      <c r="A24" s="64" t="s">
        <v>2316</v>
      </c>
      <c r="B24" s="64" t="s">
        <v>3698</v>
      </c>
      <c r="C24" s="63">
        <v>422921526</v>
      </c>
      <c r="D24" s="63">
        <v>0</v>
      </c>
      <c r="E24" s="63">
        <v>422921526</v>
      </c>
      <c r="F24" s="55"/>
    </row>
    <row r="25" spans="1:6">
      <c r="A25" s="64" t="s">
        <v>2317</v>
      </c>
      <c r="B25" s="64" t="s">
        <v>3698</v>
      </c>
      <c r="C25" s="63">
        <v>-115187658</v>
      </c>
      <c r="D25" s="63">
        <v>-1345709</v>
      </c>
      <c r="E25" s="63">
        <v>-116533368</v>
      </c>
      <c r="F25" s="55"/>
    </row>
    <row r="26" spans="1:6">
      <c r="A26" s="64" t="s">
        <v>2321</v>
      </c>
      <c r="B26" s="64" t="s">
        <v>3698</v>
      </c>
      <c r="C26" s="63">
        <v>-75817719</v>
      </c>
      <c r="D26" s="63">
        <v>-3425175</v>
      </c>
      <c r="E26" s="63">
        <v>-79242894</v>
      </c>
      <c r="F26" s="55"/>
    </row>
    <row r="27" spans="1:6">
      <c r="A27" s="64" t="s">
        <v>2325</v>
      </c>
      <c r="B27" s="64" t="s">
        <v>3698</v>
      </c>
      <c r="C27" s="63">
        <v>467687184</v>
      </c>
      <c r="D27" s="63">
        <v>-4770884</v>
      </c>
      <c r="E27" s="63">
        <v>462916300</v>
      </c>
      <c r="F27" s="55"/>
    </row>
    <row r="28" spans="1:6">
      <c r="A28" s="64" t="s">
        <v>2327</v>
      </c>
      <c r="B28" s="64" t="s">
        <v>3698</v>
      </c>
      <c r="C28" s="63">
        <v>201554</v>
      </c>
      <c r="D28" s="63">
        <v>0</v>
      </c>
      <c r="E28" s="63">
        <v>201554</v>
      </c>
      <c r="F28" s="55"/>
    </row>
    <row r="29" spans="1:6">
      <c r="A29" s="64" t="s">
        <v>2329</v>
      </c>
      <c r="B29" s="64" t="s">
        <v>3698</v>
      </c>
      <c r="C29" s="63">
        <v>135383723</v>
      </c>
      <c r="D29" s="63">
        <v>0</v>
      </c>
      <c r="E29" s="63">
        <v>135383723</v>
      </c>
      <c r="F29" s="55"/>
    </row>
    <row r="30" spans="1:6">
      <c r="A30" s="64" t="s">
        <v>3699</v>
      </c>
      <c r="B30" s="64" t="s">
        <v>3698</v>
      </c>
      <c r="C30" s="63">
        <v>194670</v>
      </c>
      <c r="D30" s="63">
        <v>0</v>
      </c>
      <c r="E30" s="63">
        <v>194670</v>
      </c>
      <c r="F30" s="55"/>
    </row>
    <row r="31" spans="1:6">
      <c r="A31" s="64" t="s">
        <v>2330</v>
      </c>
      <c r="B31" s="64" t="s">
        <v>3698</v>
      </c>
      <c r="C31" s="63">
        <v>135779946</v>
      </c>
      <c r="D31" s="63">
        <v>0</v>
      </c>
      <c r="E31" s="63">
        <v>135779946</v>
      </c>
      <c r="F31" s="55"/>
    </row>
    <row r="32" spans="1:6">
      <c r="A32" s="64" t="s">
        <v>2331</v>
      </c>
      <c r="B32" s="64" t="s">
        <v>3698</v>
      </c>
      <c r="C32" s="63">
        <v>3407368458</v>
      </c>
      <c r="D32" s="63">
        <v>-33514880</v>
      </c>
      <c r="E32" s="63">
        <v>3373853578</v>
      </c>
      <c r="F32" s="55"/>
    </row>
    <row r="33" spans="1:6">
      <c r="A33" s="64" t="s">
        <v>2332</v>
      </c>
      <c r="B33" s="64" t="s">
        <v>3698</v>
      </c>
      <c r="C33" s="63">
        <v>-87</v>
      </c>
      <c r="D33" s="63">
        <v>0</v>
      </c>
      <c r="E33" s="63">
        <v>-87</v>
      </c>
      <c r="F33" s="55"/>
    </row>
    <row r="34" spans="1:6">
      <c r="A34" s="64" t="s">
        <v>2334</v>
      </c>
      <c r="B34" s="64" t="s">
        <v>3698</v>
      </c>
      <c r="C34" s="63">
        <v>3407368371</v>
      </c>
      <c r="D34" s="63">
        <v>-33514880</v>
      </c>
      <c r="E34" s="63">
        <v>3373853491</v>
      </c>
      <c r="F34" s="55"/>
    </row>
    <row r="35" spans="1:6">
      <c r="A35" s="64" t="s">
        <v>2335</v>
      </c>
      <c r="B35" s="64" t="s">
        <v>3698</v>
      </c>
      <c r="C35" s="63">
        <v>4033692176</v>
      </c>
      <c r="D35" s="63">
        <v>-38285764</v>
      </c>
      <c r="E35" s="63">
        <v>3995406412</v>
      </c>
      <c r="F35" s="55"/>
    </row>
    <row r="36" spans="1:6">
      <c r="A36" s="64" t="s">
        <v>2336</v>
      </c>
      <c r="B36" s="64" t="s">
        <v>3698</v>
      </c>
      <c r="C36" s="63">
        <v>20948887863</v>
      </c>
      <c r="D36" s="63">
        <v>198529427</v>
      </c>
      <c r="E36" s="63">
        <v>21147417291</v>
      </c>
      <c r="F36" s="55"/>
    </row>
    <row r="37" spans="1:6">
      <c r="A37" s="64" t="s">
        <v>2337</v>
      </c>
      <c r="B37" s="64" t="s">
        <v>3698</v>
      </c>
      <c r="C37" s="63">
        <v>1280415470</v>
      </c>
      <c r="D37" s="63">
        <v>2568098</v>
      </c>
      <c r="E37" s="63">
        <v>1282983568</v>
      </c>
      <c r="F37" s="55"/>
    </row>
    <row r="38" spans="1:6">
      <c r="A38" s="64" t="s">
        <v>2338</v>
      </c>
      <c r="B38" s="64" t="s">
        <v>3698</v>
      </c>
      <c r="C38" s="63">
        <v>18193552</v>
      </c>
      <c r="D38" s="63">
        <v>2640229</v>
      </c>
      <c r="E38" s="63">
        <v>20833781</v>
      </c>
      <c r="F38" s="55"/>
    </row>
    <row r="39" spans="1:6">
      <c r="A39" s="64" t="s">
        <v>2339</v>
      </c>
      <c r="B39" s="64" t="s">
        <v>3698</v>
      </c>
      <c r="C39" s="63">
        <v>1298609023</v>
      </c>
      <c r="D39" s="63">
        <v>5208326</v>
      </c>
      <c r="E39" s="63">
        <v>1303817349</v>
      </c>
      <c r="F39" s="55"/>
    </row>
    <row r="40" spans="1:6">
      <c r="A40" s="64" t="s">
        <v>2340</v>
      </c>
      <c r="B40" s="64" t="s">
        <v>3698</v>
      </c>
      <c r="C40" s="63">
        <v>22247496886</v>
      </c>
      <c r="D40" s="63">
        <v>203737753</v>
      </c>
      <c r="E40" s="63">
        <v>22451234639</v>
      </c>
      <c r="F40" s="55"/>
    </row>
    <row r="41" spans="1:6">
      <c r="A41" s="64" t="s">
        <v>2341</v>
      </c>
      <c r="B41" s="64" t="s">
        <v>3698</v>
      </c>
      <c r="C41" s="63">
        <v>-242438780</v>
      </c>
      <c r="D41" s="63">
        <v>-2821410</v>
      </c>
      <c r="E41" s="63">
        <v>-245260190</v>
      </c>
      <c r="F41" s="55"/>
    </row>
    <row r="42" spans="1:6">
      <c r="A42" s="64" t="s">
        <v>2344</v>
      </c>
      <c r="B42" s="64" t="s">
        <v>3698</v>
      </c>
      <c r="C42" s="63">
        <v>-5417577</v>
      </c>
      <c r="D42" s="63">
        <v>-73361</v>
      </c>
      <c r="E42" s="63">
        <v>-5490938</v>
      </c>
      <c r="F42" s="55"/>
    </row>
    <row r="43" spans="1:6">
      <c r="A43" s="64" t="s">
        <v>2348</v>
      </c>
      <c r="B43" s="64" t="s">
        <v>3698</v>
      </c>
      <c r="C43" s="63">
        <v>-247856357</v>
      </c>
      <c r="D43" s="63">
        <v>-2894772</v>
      </c>
      <c r="E43" s="63">
        <v>-250751128</v>
      </c>
      <c r="F43" s="55"/>
    </row>
    <row r="44" spans="1:6">
      <c r="A44" s="64" t="s">
        <v>2351</v>
      </c>
      <c r="B44" s="64" t="s">
        <v>3698</v>
      </c>
      <c r="C44" s="63">
        <v>-61269318</v>
      </c>
      <c r="D44" s="63">
        <v>7225350</v>
      </c>
      <c r="E44" s="63">
        <v>-54043968</v>
      </c>
      <c r="F44" s="55"/>
    </row>
    <row r="45" spans="1:6">
      <c r="A45" s="64" t="s">
        <v>2355</v>
      </c>
      <c r="B45" s="64" t="s">
        <v>3698</v>
      </c>
      <c r="C45" s="63">
        <v>-5</v>
      </c>
      <c r="D45" s="63">
        <v>0</v>
      </c>
      <c r="E45" s="63">
        <v>-5</v>
      </c>
      <c r="F45" s="55"/>
    </row>
    <row r="46" spans="1:6">
      <c r="A46" s="64" t="s">
        <v>2357</v>
      </c>
      <c r="B46" s="64" t="s">
        <v>3698</v>
      </c>
      <c r="C46" s="63">
        <v>-61269324</v>
      </c>
      <c r="D46" s="63">
        <v>7225350</v>
      </c>
      <c r="E46" s="63">
        <v>-54043974</v>
      </c>
      <c r="F46" s="55"/>
    </row>
    <row r="47" spans="1:6">
      <c r="A47" s="64" t="s">
        <v>2360</v>
      </c>
      <c r="B47" s="64" t="s">
        <v>3698</v>
      </c>
      <c r="C47" s="63">
        <v>-2411857</v>
      </c>
      <c r="D47" s="63">
        <v>-58360</v>
      </c>
      <c r="E47" s="63">
        <v>-2470218</v>
      </c>
      <c r="F47" s="55"/>
    </row>
    <row r="48" spans="1:6">
      <c r="A48" s="64" t="s">
        <v>2364</v>
      </c>
      <c r="B48" s="64" t="s">
        <v>3698</v>
      </c>
      <c r="C48" s="63">
        <v>-5037394504</v>
      </c>
      <c r="D48" s="63">
        <v>-55246241</v>
      </c>
      <c r="E48" s="63">
        <v>-5092640745</v>
      </c>
      <c r="F48" s="55"/>
    </row>
    <row r="49" spans="1:6">
      <c r="A49" s="64" t="s">
        <v>2367</v>
      </c>
      <c r="B49" s="64" t="s">
        <v>3698</v>
      </c>
      <c r="C49" s="63">
        <v>533193470</v>
      </c>
      <c r="D49" s="63">
        <v>-489811</v>
      </c>
      <c r="E49" s="63">
        <v>532703659</v>
      </c>
      <c r="F49" s="55"/>
    </row>
    <row r="50" spans="1:6">
      <c r="A50" s="64" t="s">
        <v>2369</v>
      </c>
      <c r="B50" s="64" t="s">
        <v>3698</v>
      </c>
      <c r="C50" s="63">
        <v>-406334053</v>
      </c>
      <c r="D50" s="63">
        <v>-7824753</v>
      </c>
      <c r="E50" s="63">
        <v>-414158806</v>
      </c>
      <c r="F50" s="55"/>
    </row>
    <row r="51" spans="1:6">
      <c r="A51" s="64" t="s">
        <v>2373</v>
      </c>
      <c r="B51" s="64" t="s">
        <v>3698</v>
      </c>
      <c r="C51" s="63">
        <v>-2376848</v>
      </c>
      <c r="D51" s="63">
        <v>-5349</v>
      </c>
      <c r="E51" s="63">
        <v>-2382198</v>
      </c>
      <c r="F51" s="55"/>
    </row>
    <row r="52" spans="1:6">
      <c r="A52" s="64" t="s">
        <v>2377</v>
      </c>
      <c r="B52" s="64" t="s">
        <v>3698</v>
      </c>
      <c r="C52" s="63">
        <v>490423</v>
      </c>
      <c r="D52" s="63">
        <v>3883</v>
      </c>
      <c r="E52" s="63">
        <v>494306</v>
      </c>
      <c r="F52" s="55"/>
    </row>
    <row r="53" spans="1:6">
      <c r="A53" s="64" t="s">
        <v>2378</v>
      </c>
      <c r="B53" s="64" t="s">
        <v>3698</v>
      </c>
      <c r="C53" s="63">
        <v>1682762</v>
      </c>
      <c r="D53" s="63">
        <v>0</v>
      </c>
      <c r="E53" s="63">
        <v>1682762</v>
      </c>
      <c r="F53" s="55"/>
    </row>
    <row r="54" spans="1:6">
      <c r="A54" s="64" t="s">
        <v>2379</v>
      </c>
      <c r="B54" s="64" t="s">
        <v>3698</v>
      </c>
      <c r="C54" s="63">
        <v>27966332</v>
      </c>
      <c r="D54" s="63">
        <v>-15774</v>
      </c>
      <c r="E54" s="63">
        <v>27950558</v>
      </c>
      <c r="F54" s="55"/>
    </row>
    <row r="55" spans="1:6">
      <c r="A55" s="64" t="s">
        <v>2380</v>
      </c>
      <c r="B55" s="64" t="s">
        <v>3698</v>
      </c>
      <c r="C55" s="63">
        <v>23354011</v>
      </c>
      <c r="D55" s="63">
        <v>0</v>
      </c>
      <c r="E55" s="63">
        <v>23354011</v>
      </c>
      <c r="F55" s="55"/>
    </row>
    <row r="56" spans="1:6">
      <c r="A56" s="64" t="s">
        <v>2381</v>
      </c>
      <c r="B56" s="64" t="s">
        <v>3698</v>
      </c>
      <c r="C56" s="63">
        <v>406957</v>
      </c>
      <c r="D56" s="63">
        <v>0</v>
      </c>
      <c r="E56" s="63">
        <v>406957</v>
      </c>
      <c r="F56" s="55"/>
    </row>
    <row r="57" spans="1:6">
      <c r="A57" s="64" t="s">
        <v>2382</v>
      </c>
      <c r="B57" s="64" t="s">
        <v>3698</v>
      </c>
      <c r="C57" s="63">
        <v>173752585</v>
      </c>
      <c r="D57" s="63">
        <v>362210</v>
      </c>
      <c r="E57" s="63">
        <v>174114796</v>
      </c>
      <c r="F57" s="55"/>
    </row>
    <row r="58" spans="1:6">
      <c r="A58" s="64" t="s">
        <v>2383</v>
      </c>
      <c r="B58" s="64" t="s">
        <v>3698</v>
      </c>
      <c r="C58" s="63">
        <v>-5731144</v>
      </c>
      <c r="D58" s="63">
        <v>-46906</v>
      </c>
      <c r="E58" s="63">
        <v>-5778050</v>
      </c>
      <c r="F58" s="55"/>
    </row>
    <row r="59" spans="1:6">
      <c r="A59" s="64" t="s">
        <v>3700</v>
      </c>
      <c r="B59" s="64" t="s">
        <v>3698</v>
      </c>
      <c r="C59" s="63">
        <v>-717722</v>
      </c>
      <c r="D59" s="63">
        <v>717722</v>
      </c>
      <c r="E59" s="63">
        <v>0</v>
      </c>
      <c r="F59" s="55"/>
    </row>
    <row r="60" spans="1:6">
      <c r="A60" s="64" t="s">
        <v>2387</v>
      </c>
      <c r="B60" s="64" t="s">
        <v>3698</v>
      </c>
      <c r="C60" s="63">
        <v>-5400728273</v>
      </c>
      <c r="D60" s="63">
        <v>-48102569</v>
      </c>
      <c r="E60" s="63">
        <v>-5448830842</v>
      </c>
      <c r="F60" s="55"/>
    </row>
    <row r="61" spans="1:6">
      <c r="A61" s="64" t="s">
        <v>2390</v>
      </c>
      <c r="B61" s="64" t="s">
        <v>3698</v>
      </c>
      <c r="C61" s="63">
        <v>-5709853954</v>
      </c>
      <c r="D61" s="63">
        <v>-43771990</v>
      </c>
      <c r="E61" s="63">
        <v>-5753625944</v>
      </c>
      <c r="F61" s="55"/>
    </row>
    <row r="62" spans="1:6" ht="15" thickBot="1">
      <c r="A62" s="64" t="s">
        <v>2393</v>
      </c>
      <c r="B62" s="64" t="s">
        <v>3698</v>
      </c>
      <c r="C62" s="63">
        <v>16537642932</v>
      </c>
      <c r="D62" s="63">
        <v>159965763</v>
      </c>
      <c r="E62" s="63">
        <v>16697608695</v>
      </c>
      <c r="F62" s="55"/>
    </row>
    <row r="63" spans="1:6" ht="15" thickBot="1">
      <c r="A63" s="65" t="s">
        <v>2394</v>
      </c>
      <c r="B63" s="65" t="s">
        <v>3701</v>
      </c>
      <c r="C63" s="66">
        <v>16537642932</v>
      </c>
      <c r="D63" s="66">
        <v>159965763</v>
      </c>
      <c r="E63" s="66">
        <v>16697608695</v>
      </c>
      <c r="F63" s="55"/>
    </row>
    <row r="64" spans="1:6">
      <c r="A64" s="64" t="s">
        <v>2395</v>
      </c>
      <c r="B64" s="64" t="s">
        <v>3698</v>
      </c>
      <c r="C64" s="63">
        <v>79</v>
      </c>
      <c r="D64" s="63">
        <v>132833</v>
      </c>
      <c r="E64" s="63">
        <v>132912</v>
      </c>
      <c r="F64" s="55"/>
    </row>
    <row r="65" spans="1:6">
      <c r="A65" s="64" t="s">
        <v>2396</v>
      </c>
      <c r="B65" s="64" t="s">
        <v>3698</v>
      </c>
      <c r="C65" s="63">
        <v>2481579</v>
      </c>
      <c r="D65" s="63">
        <v>0</v>
      </c>
      <c r="E65" s="63">
        <v>2481579</v>
      </c>
      <c r="F65" s="55"/>
    </row>
    <row r="66" spans="1:6">
      <c r="A66" s="64" t="s">
        <v>2397</v>
      </c>
      <c r="B66" s="64" t="s">
        <v>3698</v>
      </c>
      <c r="C66" s="63">
        <v>21033039</v>
      </c>
      <c r="D66" s="63">
        <v>0</v>
      </c>
      <c r="E66" s="63">
        <v>21033039</v>
      </c>
      <c r="F66" s="55"/>
    </row>
    <row r="67" spans="1:6">
      <c r="A67" s="64" t="s">
        <v>2398</v>
      </c>
      <c r="B67" s="64" t="s">
        <v>3698</v>
      </c>
      <c r="C67" s="63">
        <v>23514698</v>
      </c>
      <c r="D67" s="63">
        <v>132833</v>
      </c>
      <c r="E67" s="63">
        <v>23647531</v>
      </c>
      <c r="F67" s="55"/>
    </row>
    <row r="68" spans="1:6">
      <c r="A68" s="64" t="s">
        <v>3702</v>
      </c>
      <c r="B68" s="64" t="s">
        <v>3698</v>
      </c>
      <c r="C68" s="63">
        <v>-500</v>
      </c>
      <c r="D68" s="63">
        <v>0</v>
      </c>
      <c r="E68" s="63">
        <v>-500</v>
      </c>
      <c r="F68" s="55"/>
    </row>
    <row r="69" spans="1:6">
      <c r="A69" s="64" t="s">
        <v>2399</v>
      </c>
      <c r="B69" s="64" t="s">
        <v>3698</v>
      </c>
      <c r="C69" s="63">
        <v>-9154953</v>
      </c>
      <c r="D69" s="63">
        <v>-71484</v>
      </c>
      <c r="E69" s="63">
        <v>-9226437</v>
      </c>
      <c r="F69" s="55"/>
    </row>
    <row r="70" spans="1:6">
      <c r="A70" s="64" t="s">
        <v>2403</v>
      </c>
      <c r="B70" s="64" t="s">
        <v>3698</v>
      </c>
      <c r="C70" s="63">
        <v>-9155453</v>
      </c>
      <c r="D70" s="63">
        <v>-71484</v>
      </c>
      <c r="E70" s="63">
        <v>-9226937</v>
      </c>
      <c r="F70" s="55"/>
    </row>
    <row r="71" spans="1:6">
      <c r="A71" s="64" t="s">
        <v>2404</v>
      </c>
      <c r="B71" s="64" t="s">
        <v>3698</v>
      </c>
      <c r="C71" s="63">
        <v>14359245</v>
      </c>
      <c r="D71" s="63">
        <v>61349</v>
      </c>
      <c r="E71" s="63">
        <v>14420594</v>
      </c>
      <c r="F71" s="55"/>
    </row>
    <row r="72" spans="1:6">
      <c r="A72" s="64" t="s">
        <v>2405</v>
      </c>
      <c r="B72" s="64" t="s">
        <v>3698</v>
      </c>
      <c r="C72" s="63">
        <v>7009161</v>
      </c>
      <c r="D72" s="63">
        <v>0</v>
      </c>
      <c r="E72" s="63">
        <v>7009161</v>
      </c>
      <c r="F72" s="55"/>
    </row>
    <row r="73" spans="1:6">
      <c r="A73" s="64" t="s">
        <v>2406</v>
      </c>
      <c r="B73" s="64" t="s">
        <v>3698</v>
      </c>
      <c r="C73" s="63">
        <v>-139333</v>
      </c>
      <c r="D73" s="63">
        <v>-4669</v>
      </c>
      <c r="E73" s="63">
        <v>-144002</v>
      </c>
      <c r="F73" s="55"/>
    </row>
    <row r="74" spans="1:6">
      <c r="A74" s="64" t="s">
        <v>2409</v>
      </c>
      <c r="B74" s="64" t="s">
        <v>3698</v>
      </c>
      <c r="C74" s="63">
        <v>6869829</v>
      </c>
      <c r="D74" s="63">
        <v>-4669</v>
      </c>
      <c r="E74" s="63">
        <v>6865160</v>
      </c>
      <c r="F74" s="55"/>
    </row>
    <row r="75" spans="1:6">
      <c r="A75" s="64" t="s">
        <v>2410</v>
      </c>
      <c r="B75" s="64" t="s">
        <v>3698</v>
      </c>
      <c r="C75" s="63">
        <v>580759</v>
      </c>
      <c r="D75" s="63">
        <v>0</v>
      </c>
      <c r="E75" s="63">
        <v>580759</v>
      </c>
      <c r="F75" s="55"/>
    </row>
    <row r="76" spans="1:6">
      <c r="A76" s="64" t="s">
        <v>2411</v>
      </c>
      <c r="B76" s="64" t="s">
        <v>3698</v>
      </c>
      <c r="C76" s="63">
        <v>580759</v>
      </c>
      <c r="D76" s="63">
        <v>0</v>
      </c>
      <c r="E76" s="63">
        <v>580759</v>
      </c>
      <c r="F76" s="55"/>
    </row>
    <row r="77" spans="1:6">
      <c r="A77" s="64" t="s">
        <v>2412</v>
      </c>
      <c r="B77" s="64" t="s">
        <v>3698</v>
      </c>
      <c r="C77" s="63">
        <v>48399769</v>
      </c>
      <c r="D77" s="63">
        <v>2252331</v>
      </c>
      <c r="E77" s="63">
        <v>50652100</v>
      </c>
      <c r="F77" s="55"/>
    </row>
    <row r="78" spans="1:6">
      <c r="A78" s="64" t="s">
        <v>2414</v>
      </c>
      <c r="B78" s="64" t="s">
        <v>3698</v>
      </c>
      <c r="C78" s="63">
        <v>66364100</v>
      </c>
      <c r="D78" s="63">
        <v>12954105</v>
      </c>
      <c r="E78" s="63">
        <v>79318205</v>
      </c>
      <c r="F78" s="55"/>
    </row>
    <row r="79" spans="1:6">
      <c r="A79" s="64" t="s">
        <v>2415</v>
      </c>
      <c r="B79" s="64" t="s">
        <v>3698</v>
      </c>
      <c r="C79" s="63">
        <v>300458</v>
      </c>
      <c r="D79" s="63">
        <v>23354013</v>
      </c>
      <c r="E79" s="63">
        <v>23654471</v>
      </c>
      <c r="F79" s="55"/>
    </row>
    <row r="80" spans="1:6">
      <c r="A80" s="64" t="s">
        <v>2418</v>
      </c>
      <c r="B80" s="64" t="s">
        <v>3698</v>
      </c>
      <c r="C80" s="63">
        <v>63439812</v>
      </c>
      <c r="D80" s="63">
        <v>-7549182</v>
      </c>
      <c r="E80" s="63">
        <v>55890631</v>
      </c>
      <c r="F80" s="55"/>
    </row>
    <row r="81" spans="1:6">
      <c r="A81" s="64" t="s">
        <v>2419</v>
      </c>
      <c r="B81" s="64" t="s">
        <v>3698</v>
      </c>
      <c r="C81" s="63">
        <v>493306584</v>
      </c>
      <c r="D81" s="63">
        <v>-14422761</v>
      </c>
      <c r="E81" s="63">
        <v>478883824</v>
      </c>
      <c r="F81" s="55"/>
    </row>
    <row r="82" spans="1:6">
      <c r="A82" s="64" t="s">
        <v>2421</v>
      </c>
      <c r="B82" s="64" t="s">
        <v>3698</v>
      </c>
      <c r="C82" s="63">
        <v>-976259</v>
      </c>
      <c r="D82" s="63">
        <v>607040</v>
      </c>
      <c r="E82" s="63">
        <v>-369219</v>
      </c>
      <c r="F82" s="55"/>
    </row>
    <row r="83" spans="1:6">
      <c r="A83" s="64" t="s">
        <v>2425</v>
      </c>
      <c r="B83" s="64" t="s">
        <v>3698</v>
      </c>
      <c r="C83" s="63">
        <v>670834465</v>
      </c>
      <c r="D83" s="63">
        <v>17195546</v>
      </c>
      <c r="E83" s="63">
        <v>688030011</v>
      </c>
      <c r="F83" s="55"/>
    </row>
    <row r="84" spans="1:6">
      <c r="A84" s="64" t="s">
        <v>3703</v>
      </c>
      <c r="B84" s="64" t="s">
        <v>3698</v>
      </c>
      <c r="C84" s="63">
        <v>47749426</v>
      </c>
      <c r="D84" s="63">
        <v>-2234961</v>
      </c>
      <c r="E84" s="63">
        <v>45514465</v>
      </c>
      <c r="F84" s="55"/>
    </row>
    <row r="85" spans="1:6">
      <c r="A85" s="64" t="s">
        <v>2427</v>
      </c>
      <c r="B85" s="64" t="s">
        <v>3698</v>
      </c>
      <c r="C85" s="63">
        <v>26336537</v>
      </c>
      <c r="D85" s="63">
        <v>191611</v>
      </c>
      <c r="E85" s="63">
        <v>26528148</v>
      </c>
      <c r="F85" s="55"/>
    </row>
    <row r="86" spans="1:6">
      <c r="A86" s="64" t="s">
        <v>2428</v>
      </c>
      <c r="B86" s="64" t="s">
        <v>3698</v>
      </c>
      <c r="C86" s="63">
        <v>94474625</v>
      </c>
      <c r="D86" s="63">
        <v>3135896</v>
      </c>
      <c r="E86" s="63">
        <v>97610521</v>
      </c>
      <c r="F86" s="55"/>
    </row>
    <row r="87" spans="1:6">
      <c r="A87" s="64" t="s">
        <v>2429</v>
      </c>
      <c r="B87" s="64" t="s">
        <v>3698</v>
      </c>
      <c r="C87" s="63">
        <v>168560588</v>
      </c>
      <c r="D87" s="63">
        <v>1092546</v>
      </c>
      <c r="E87" s="63">
        <v>169653135</v>
      </c>
      <c r="F87" s="55"/>
    </row>
    <row r="88" spans="1:6">
      <c r="A88" s="64" t="s">
        <v>2430</v>
      </c>
      <c r="B88" s="64" t="s">
        <v>3698</v>
      </c>
      <c r="C88" s="63">
        <v>839395054</v>
      </c>
      <c r="D88" s="63">
        <v>18288092</v>
      </c>
      <c r="E88" s="63">
        <v>857683146</v>
      </c>
      <c r="F88" s="55"/>
    </row>
    <row r="89" spans="1:6" ht="15" thickBot="1">
      <c r="A89" s="64" t="s">
        <v>2431</v>
      </c>
      <c r="B89" s="64" t="s">
        <v>3698</v>
      </c>
      <c r="C89" s="63">
        <v>846845641</v>
      </c>
      <c r="D89" s="63">
        <v>18283423</v>
      </c>
      <c r="E89" s="63">
        <v>865129064</v>
      </c>
      <c r="F89" s="55"/>
    </row>
    <row r="90" spans="1:6" ht="15" thickBot="1">
      <c r="A90" s="65" t="s">
        <v>2432</v>
      </c>
      <c r="B90" s="65" t="s">
        <v>3701</v>
      </c>
      <c r="C90" s="66">
        <v>861204886</v>
      </c>
      <c r="D90" s="66">
        <v>18344772</v>
      </c>
      <c r="E90" s="66">
        <v>879549658</v>
      </c>
      <c r="F90" s="55"/>
    </row>
    <row r="91" spans="1:6">
      <c r="A91" s="64" t="s">
        <v>2433</v>
      </c>
      <c r="B91" s="64" t="s">
        <v>3698</v>
      </c>
      <c r="C91" s="63">
        <v>125639960</v>
      </c>
      <c r="D91" s="63">
        <v>-96690710</v>
      </c>
      <c r="E91" s="63">
        <v>28949250</v>
      </c>
      <c r="F91" s="55"/>
    </row>
    <row r="92" spans="1:6">
      <c r="A92" s="64" t="s">
        <v>2435</v>
      </c>
      <c r="B92" s="64" t="s">
        <v>3698</v>
      </c>
      <c r="C92" s="63">
        <v>7156449</v>
      </c>
      <c r="D92" s="63">
        <v>-2979135</v>
      </c>
      <c r="E92" s="63">
        <v>4177314</v>
      </c>
      <c r="F92" s="55"/>
    </row>
    <row r="93" spans="1:6">
      <c r="A93" s="64" t="s">
        <v>2436</v>
      </c>
      <c r="B93" s="64" t="s">
        <v>3698</v>
      </c>
      <c r="C93" s="63">
        <v>4399892</v>
      </c>
      <c r="D93" s="63">
        <v>2185850</v>
      </c>
      <c r="E93" s="63">
        <v>6585741</v>
      </c>
      <c r="F93" s="55"/>
    </row>
    <row r="94" spans="1:6">
      <c r="A94" s="64" t="s">
        <v>2437</v>
      </c>
      <c r="B94" s="64" t="s">
        <v>3698</v>
      </c>
      <c r="C94" s="63">
        <v>-2591581</v>
      </c>
      <c r="D94" s="63">
        <v>670540</v>
      </c>
      <c r="E94" s="63">
        <v>-1921041</v>
      </c>
      <c r="F94" s="55"/>
    </row>
    <row r="95" spans="1:6">
      <c r="A95" s="64" t="s">
        <v>2440</v>
      </c>
      <c r="B95" s="64" t="s">
        <v>3698</v>
      </c>
      <c r="C95" s="63">
        <v>20481261</v>
      </c>
      <c r="D95" s="63">
        <v>-7173410</v>
      </c>
      <c r="E95" s="63">
        <v>13307850</v>
      </c>
      <c r="F95" s="55"/>
    </row>
    <row r="96" spans="1:6">
      <c r="A96" s="64" t="s">
        <v>2442</v>
      </c>
      <c r="B96" s="64" t="s">
        <v>3698</v>
      </c>
      <c r="C96" s="63">
        <v>-1006790</v>
      </c>
      <c r="D96" s="63">
        <v>-35575553</v>
      </c>
      <c r="E96" s="63">
        <v>-36582343</v>
      </c>
      <c r="F96" s="55"/>
    </row>
    <row r="97" spans="1:6">
      <c r="A97" s="64" t="s">
        <v>2446</v>
      </c>
      <c r="B97" s="64" t="s">
        <v>3698</v>
      </c>
      <c r="C97" s="63">
        <v>42567</v>
      </c>
      <c r="D97" s="63">
        <v>4645</v>
      </c>
      <c r="E97" s="63">
        <v>47211</v>
      </c>
      <c r="F97" s="55"/>
    </row>
    <row r="98" spans="1:6">
      <c r="A98" s="64" t="s">
        <v>2447</v>
      </c>
      <c r="B98" s="64" t="s">
        <v>3698</v>
      </c>
      <c r="C98" s="63">
        <v>-142522850</v>
      </c>
      <c r="D98" s="63">
        <v>138769134</v>
      </c>
      <c r="E98" s="63">
        <v>-3753716</v>
      </c>
      <c r="F98" s="55"/>
    </row>
    <row r="99" spans="1:6">
      <c r="A99" s="64" t="s">
        <v>2456</v>
      </c>
      <c r="B99" s="64" t="s">
        <v>3698</v>
      </c>
      <c r="C99" s="63">
        <v>11598907</v>
      </c>
      <c r="D99" s="63">
        <v>-788641</v>
      </c>
      <c r="E99" s="63">
        <v>10810267</v>
      </c>
      <c r="F99" s="55"/>
    </row>
    <row r="100" spans="1:6">
      <c r="A100" s="64" t="s">
        <v>2458</v>
      </c>
      <c r="B100" s="64" t="s">
        <v>3698</v>
      </c>
      <c r="C100" s="63">
        <v>11598907</v>
      </c>
      <c r="D100" s="63">
        <v>-788641</v>
      </c>
      <c r="E100" s="63">
        <v>10810267</v>
      </c>
      <c r="F100" s="55"/>
    </row>
    <row r="101" spans="1:6">
      <c r="A101" s="64" t="s">
        <v>2459</v>
      </c>
      <c r="B101" s="64" t="s">
        <v>3698</v>
      </c>
      <c r="C101" s="63">
        <v>2474618</v>
      </c>
      <c r="D101" s="63">
        <v>8716</v>
      </c>
      <c r="E101" s="63">
        <v>2483334</v>
      </c>
      <c r="F101" s="55"/>
    </row>
    <row r="102" spans="1:6">
      <c r="A102" s="64" t="s">
        <v>2460</v>
      </c>
      <c r="B102" s="64" t="s">
        <v>3698</v>
      </c>
      <c r="C102" s="63">
        <v>351680549</v>
      </c>
      <c r="D102" s="63">
        <v>-50381130</v>
      </c>
      <c r="E102" s="63">
        <v>301299419</v>
      </c>
      <c r="F102" s="55"/>
    </row>
    <row r="103" spans="1:6">
      <c r="A103" s="64" t="s">
        <v>2465</v>
      </c>
      <c r="B103" s="64" t="s">
        <v>3698</v>
      </c>
      <c r="C103" s="63">
        <v>13900138</v>
      </c>
      <c r="D103" s="63">
        <v>397525</v>
      </c>
      <c r="E103" s="63">
        <v>14297663</v>
      </c>
      <c r="F103" s="55"/>
    </row>
    <row r="104" spans="1:6">
      <c r="A104" s="64" t="s">
        <v>2467</v>
      </c>
      <c r="B104" s="64" t="s">
        <v>3698</v>
      </c>
      <c r="C104" s="63">
        <v>4579032</v>
      </c>
      <c r="D104" s="63">
        <v>318523</v>
      </c>
      <c r="E104" s="63">
        <v>4897555</v>
      </c>
      <c r="F104" s="55"/>
    </row>
    <row r="105" spans="1:6">
      <c r="A105" s="64" t="s">
        <v>2469</v>
      </c>
      <c r="B105" s="64" t="s">
        <v>3698</v>
      </c>
      <c r="C105" s="63">
        <v>4044606</v>
      </c>
      <c r="D105" s="63">
        <v>-298461</v>
      </c>
      <c r="E105" s="63">
        <v>3746146</v>
      </c>
      <c r="F105" s="55"/>
    </row>
    <row r="106" spans="1:6">
      <c r="A106" s="64" t="s">
        <v>2470</v>
      </c>
      <c r="B106" s="64" t="s">
        <v>3698</v>
      </c>
      <c r="C106" s="63">
        <v>353126</v>
      </c>
      <c r="D106" s="63">
        <v>-8057</v>
      </c>
      <c r="E106" s="63">
        <v>345068</v>
      </c>
      <c r="F106" s="55"/>
    </row>
    <row r="107" spans="1:6">
      <c r="A107" s="64" t="s">
        <v>2471</v>
      </c>
      <c r="B107" s="64" t="s">
        <v>3698</v>
      </c>
      <c r="C107" s="63">
        <v>9677730</v>
      </c>
      <c r="D107" s="63">
        <v>-303495</v>
      </c>
      <c r="E107" s="63">
        <v>9374235</v>
      </c>
      <c r="F107" s="55"/>
    </row>
    <row r="108" spans="1:6">
      <c r="A108" s="64" t="s">
        <v>2472</v>
      </c>
      <c r="B108" s="64" t="s">
        <v>3698</v>
      </c>
      <c r="C108" s="63">
        <v>13621361</v>
      </c>
      <c r="D108" s="63">
        <v>6363145</v>
      </c>
      <c r="E108" s="63">
        <v>19984505</v>
      </c>
      <c r="F108" s="55"/>
    </row>
    <row r="109" spans="1:6">
      <c r="A109" s="64" t="s">
        <v>2474</v>
      </c>
      <c r="B109" s="64" t="s">
        <v>3698</v>
      </c>
      <c r="C109" s="63">
        <v>8707010</v>
      </c>
      <c r="D109" s="63">
        <v>2368695</v>
      </c>
      <c r="E109" s="63">
        <v>11075705</v>
      </c>
      <c r="F109" s="55"/>
    </row>
    <row r="110" spans="1:6">
      <c r="A110" s="64" t="s">
        <v>2475</v>
      </c>
      <c r="B110" s="64" t="s">
        <v>3698</v>
      </c>
      <c r="C110" s="63">
        <v>347603</v>
      </c>
      <c r="D110" s="63">
        <v>246752</v>
      </c>
      <c r="E110" s="63">
        <v>594354</v>
      </c>
      <c r="F110" s="55"/>
    </row>
    <row r="111" spans="1:6">
      <c r="A111" s="64" t="s">
        <v>2476</v>
      </c>
      <c r="B111" s="64" t="s">
        <v>3698</v>
      </c>
      <c r="C111" s="63">
        <v>78056</v>
      </c>
      <c r="D111" s="63">
        <v>-5287</v>
      </c>
      <c r="E111" s="63">
        <v>72769</v>
      </c>
      <c r="F111" s="55"/>
    </row>
    <row r="112" spans="1:6">
      <c r="A112" s="64" t="s">
        <v>2478</v>
      </c>
      <c r="B112" s="64" t="s">
        <v>3698</v>
      </c>
      <c r="C112" s="63">
        <v>610433</v>
      </c>
      <c r="D112" s="63">
        <v>-313740</v>
      </c>
      <c r="E112" s="63">
        <v>296693</v>
      </c>
      <c r="F112" s="55"/>
    </row>
    <row r="113" spans="1:6">
      <c r="A113" s="64" t="s">
        <v>2479</v>
      </c>
      <c r="B113" s="64" t="s">
        <v>3698</v>
      </c>
      <c r="C113" s="63">
        <v>410074263</v>
      </c>
      <c r="D113" s="63">
        <v>-41606816</v>
      </c>
      <c r="E113" s="63">
        <v>368467447</v>
      </c>
      <c r="F113" s="55"/>
    </row>
    <row r="114" spans="1:6">
      <c r="A114" s="64" t="s">
        <v>2480</v>
      </c>
      <c r="B114" s="64" t="s">
        <v>3698</v>
      </c>
      <c r="C114" s="63">
        <v>2806213</v>
      </c>
      <c r="D114" s="63">
        <v>-39199</v>
      </c>
      <c r="E114" s="63">
        <v>2767015</v>
      </c>
      <c r="F114" s="55"/>
    </row>
    <row r="115" spans="1:6">
      <c r="A115" s="64" t="s">
        <v>2481</v>
      </c>
      <c r="B115" s="64" t="s">
        <v>3698</v>
      </c>
      <c r="C115" s="63">
        <v>0</v>
      </c>
      <c r="D115" s="63">
        <v>3674534</v>
      </c>
      <c r="E115" s="63">
        <v>3674534</v>
      </c>
      <c r="F115" s="55"/>
    </row>
    <row r="116" spans="1:6">
      <c r="A116" s="64" t="s">
        <v>2482</v>
      </c>
      <c r="B116" s="64" t="s">
        <v>3698</v>
      </c>
      <c r="C116" s="63">
        <v>11480</v>
      </c>
      <c r="D116" s="63">
        <v>310</v>
      </c>
      <c r="E116" s="63">
        <v>11790</v>
      </c>
      <c r="F116" s="55"/>
    </row>
    <row r="117" spans="1:6">
      <c r="A117" s="64" t="s">
        <v>2483</v>
      </c>
      <c r="B117" s="64" t="s">
        <v>3698</v>
      </c>
      <c r="C117" s="63">
        <v>526802</v>
      </c>
      <c r="D117" s="63">
        <v>-222308</v>
      </c>
      <c r="E117" s="63">
        <v>304494</v>
      </c>
      <c r="F117" s="55"/>
    </row>
    <row r="118" spans="1:6">
      <c r="A118" s="64" t="s">
        <v>2485</v>
      </c>
      <c r="B118" s="64" t="s">
        <v>3698</v>
      </c>
      <c r="C118" s="63">
        <v>19800</v>
      </c>
      <c r="D118" s="63">
        <v>0</v>
      </c>
      <c r="E118" s="63">
        <v>19800</v>
      </c>
      <c r="F118" s="55"/>
    </row>
    <row r="119" spans="1:6">
      <c r="A119" s="64" t="s">
        <v>2486</v>
      </c>
      <c r="B119" s="64" t="s">
        <v>3698</v>
      </c>
      <c r="C119" s="63">
        <v>14682950</v>
      </c>
      <c r="D119" s="63">
        <v>-2843520</v>
      </c>
      <c r="E119" s="63">
        <v>11839430</v>
      </c>
      <c r="F119" s="55"/>
    </row>
    <row r="120" spans="1:6">
      <c r="A120" s="64" t="s">
        <v>2488</v>
      </c>
      <c r="B120" s="64" t="s">
        <v>3698</v>
      </c>
      <c r="C120" s="63">
        <v>382950</v>
      </c>
      <c r="D120" s="63">
        <v>-286954</v>
      </c>
      <c r="E120" s="63">
        <v>95996</v>
      </c>
      <c r="F120" s="55"/>
    </row>
    <row r="121" spans="1:6">
      <c r="A121" s="64" t="s">
        <v>2490</v>
      </c>
      <c r="B121" s="64" t="s">
        <v>3698</v>
      </c>
      <c r="C121" s="63">
        <v>2108899</v>
      </c>
      <c r="D121" s="63">
        <v>1983</v>
      </c>
      <c r="E121" s="63">
        <v>2110882</v>
      </c>
      <c r="F121" s="55"/>
    </row>
    <row r="122" spans="1:6">
      <c r="A122" s="64" t="s">
        <v>3704</v>
      </c>
      <c r="B122" s="64" t="s">
        <v>3698</v>
      </c>
      <c r="C122" s="63">
        <v>745674</v>
      </c>
      <c r="D122" s="63">
        <v>0</v>
      </c>
      <c r="E122" s="63">
        <v>745674</v>
      </c>
      <c r="F122" s="55"/>
    </row>
    <row r="123" spans="1:6">
      <c r="A123" s="64" t="s">
        <v>2492</v>
      </c>
      <c r="B123" s="64" t="s">
        <v>3698</v>
      </c>
      <c r="C123" s="63">
        <v>21284768</v>
      </c>
      <c r="D123" s="63">
        <v>284846</v>
      </c>
      <c r="E123" s="63">
        <v>21569614</v>
      </c>
      <c r="F123" s="55"/>
    </row>
    <row r="124" spans="1:6">
      <c r="A124" s="64" t="s">
        <v>2493</v>
      </c>
      <c r="B124" s="64" t="s">
        <v>3698</v>
      </c>
      <c r="C124" s="63">
        <v>-36359229</v>
      </c>
      <c r="D124" s="63">
        <v>-3653622</v>
      </c>
      <c r="E124" s="63">
        <v>-40012850</v>
      </c>
      <c r="F124" s="55"/>
    </row>
    <row r="125" spans="1:6">
      <c r="A125" s="64" t="s">
        <v>2497</v>
      </c>
      <c r="B125" s="64" t="s">
        <v>3698</v>
      </c>
      <c r="C125" s="63">
        <v>202171</v>
      </c>
      <c r="D125" s="63">
        <v>74878</v>
      </c>
      <c r="E125" s="63">
        <v>277049</v>
      </c>
      <c r="F125" s="55"/>
    </row>
    <row r="126" spans="1:6">
      <c r="A126" s="64" t="s">
        <v>3705</v>
      </c>
      <c r="B126" s="64" t="s">
        <v>3698</v>
      </c>
      <c r="C126" s="63">
        <v>229</v>
      </c>
      <c r="D126" s="63">
        <v>-229</v>
      </c>
      <c r="E126" s="63">
        <v>0</v>
      </c>
      <c r="F126" s="55"/>
    </row>
    <row r="127" spans="1:6">
      <c r="A127" s="64" t="s">
        <v>2500</v>
      </c>
      <c r="B127" s="64" t="s">
        <v>3698</v>
      </c>
      <c r="C127" s="63">
        <v>-133276961</v>
      </c>
      <c r="D127" s="63">
        <v>108348271</v>
      </c>
      <c r="E127" s="63">
        <v>-24928690</v>
      </c>
      <c r="F127" s="55"/>
    </row>
    <row r="128" spans="1:6">
      <c r="A128" s="64" t="s">
        <v>2504</v>
      </c>
      <c r="B128" s="64" t="s">
        <v>3698</v>
      </c>
      <c r="C128" s="63">
        <v>179223478</v>
      </c>
      <c r="D128" s="63">
        <v>-104064169</v>
      </c>
      <c r="E128" s="63">
        <v>75159309</v>
      </c>
      <c r="F128" s="55"/>
    </row>
    <row r="129" spans="1:6">
      <c r="A129" s="64" t="s">
        <v>2505</v>
      </c>
      <c r="B129" s="64" t="s">
        <v>3698</v>
      </c>
      <c r="C129" s="63">
        <v>9789688</v>
      </c>
      <c r="D129" s="63">
        <v>705129</v>
      </c>
      <c r="E129" s="63">
        <v>10494817</v>
      </c>
      <c r="F129" s="55"/>
    </row>
    <row r="130" spans="1:6">
      <c r="A130" s="64" t="s">
        <v>2507</v>
      </c>
      <c r="B130" s="64" t="s">
        <v>3698</v>
      </c>
      <c r="C130" s="63">
        <v>132940</v>
      </c>
      <c r="D130" s="63">
        <v>-15631</v>
      </c>
      <c r="E130" s="63">
        <v>117309</v>
      </c>
      <c r="F130" s="55"/>
    </row>
    <row r="131" spans="1:6">
      <c r="A131" s="64" t="s">
        <v>2508</v>
      </c>
      <c r="B131" s="64" t="s">
        <v>3698</v>
      </c>
      <c r="C131" s="63">
        <v>132940</v>
      </c>
      <c r="D131" s="63">
        <v>-15631</v>
      </c>
      <c r="E131" s="63">
        <v>117309</v>
      </c>
      <c r="F131" s="55"/>
    </row>
    <row r="132" spans="1:6">
      <c r="A132" s="64" t="s">
        <v>2509</v>
      </c>
      <c r="B132" s="64" t="s">
        <v>3698</v>
      </c>
      <c r="C132" s="63">
        <v>109401023</v>
      </c>
      <c r="D132" s="63">
        <v>6234448</v>
      </c>
      <c r="E132" s="63">
        <v>115635471</v>
      </c>
      <c r="F132" s="55"/>
    </row>
    <row r="133" spans="1:6">
      <c r="A133" s="64" t="s">
        <v>2511</v>
      </c>
      <c r="B133" s="64" t="s">
        <v>3698</v>
      </c>
      <c r="C133" s="63">
        <v>109401023</v>
      </c>
      <c r="D133" s="63">
        <v>6234448</v>
      </c>
      <c r="E133" s="63">
        <v>115635471</v>
      </c>
      <c r="F133" s="55"/>
    </row>
    <row r="134" spans="1:6">
      <c r="A134" s="64" t="s">
        <v>3706</v>
      </c>
      <c r="B134" s="64" t="s">
        <v>3698</v>
      </c>
      <c r="C134" s="63">
        <v>118005000</v>
      </c>
      <c r="D134" s="63">
        <v>-118005000</v>
      </c>
      <c r="E134" s="63">
        <v>0</v>
      </c>
      <c r="F134" s="55"/>
    </row>
    <row r="135" spans="1:6">
      <c r="A135" s="64" t="s">
        <v>3707</v>
      </c>
      <c r="B135" s="64" t="s">
        <v>3698</v>
      </c>
      <c r="C135" s="63">
        <v>118005000</v>
      </c>
      <c r="D135" s="63">
        <v>-118005000</v>
      </c>
      <c r="E135" s="63">
        <v>0</v>
      </c>
      <c r="F135" s="55"/>
    </row>
    <row r="136" spans="1:6">
      <c r="A136" s="64" t="s">
        <v>2512</v>
      </c>
      <c r="B136" s="64" t="s">
        <v>3698</v>
      </c>
      <c r="C136" s="63">
        <v>668687682</v>
      </c>
      <c r="D136" s="63">
        <v>-152403025</v>
      </c>
      <c r="E136" s="63">
        <v>516284657</v>
      </c>
      <c r="F136" s="55"/>
    </row>
    <row r="137" spans="1:6">
      <c r="A137" s="64" t="s">
        <v>2513</v>
      </c>
      <c r="B137" s="64" t="s">
        <v>3698</v>
      </c>
      <c r="C137" s="63">
        <v>-9602409</v>
      </c>
      <c r="D137" s="63">
        <v>800000</v>
      </c>
      <c r="E137" s="63">
        <v>-8802409</v>
      </c>
      <c r="F137" s="55"/>
    </row>
    <row r="138" spans="1:6">
      <c r="A138" s="64" t="s">
        <v>2515</v>
      </c>
      <c r="B138" s="64" t="s">
        <v>3698</v>
      </c>
      <c r="C138" s="63">
        <v>-177848</v>
      </c>
      <c r="D138" s="63">
        <v>423</v>
      </c>
      <c r="E138" s="63">
        <v>-177424</v>
      </c>
      <c r="F138" s="55"/>
    </row>
    <row r="139" spans="1:6">
      <c r="A139" s="64" t="s">
        <v>2517</v>
      </c>
      <c r="B139" s="64" t="s">
        <v>3698</v>
      </c>
      <c r="C139" s="63">
        <v>-4913945</v>
      </c>
      <c r="D139" s="63">
        <v>344832</v>
      </c>
      <c r="E139" s="63">
        <v>-4569113</v>
      </c>
      <c r="F139" s="55"/>
    </row>
    <row r="140" spans="1:6">
      <c r="A140" s="64" t="s">
        <v>2520</v>
      </c>
      <c r="B140" s="64" t="s">
        <v>3698</v>
      </c>
      <c r="C140" s="63">
        <v>-736991</v>
      </c>
      <c r="D140" s="63">
        <v>0</v>
      </c>
      <c r="E140" s="63">
        <v>-736991</v>
      </c>
      <c r="F140" s="55"/>
    </row>
    <row r="141" spans="1:6">
      <c r="A141" s="64" t="s">
        <v>2522</v>
      </c>
      <c r="B141" s="64" t="s">
        <v>3698</v>
      </c>
      <c r="C141" s="63">
        <v>-15431192</v>
      </c>
      <c r="D141" s="63">
        <v>1145255</v>
      </c>
      <c r="E141" s="63">
        <v>-14285937</v>
      </c>
      <c r="F141" s="55"/>
    </row>
    <row r="142" spans="1:6">
      <c r="A142" s="64" t="s">
        <v>2525</v>
      </c>
      <c r="B142" s="64" t="s">
        <v>3698</v>
      </c>
      <c r="C142" s="63">
        <v>653256490</v>
      </c>
      <c r="D142" s="63">
        <v>-151257769</v>
      </c>
      <c r="E142" s="63">
        <v>501998720</v>
      </c>
      <c r="F142" s="55"/>
    </row>
    <row r="143" spans="1:6">
      <c r="A143" s="64" t="s">
        <v>2526</v>
      </c>
      <c r="B143" s="64" t="s">
        <v>3698</v>
      </c>
      <c r="C143" s="63">
        <v>31764976</v>
      </c>
      <c r="D143" s="63">
        <v>8293551</v>
      </c>
      <c r="E143" s="63">
        <v>40058528</v>
      </c>
      <c r="F143" s="55"/>
    </row>
    <row r="144" spans="1:6">
      <c r="A144" s="64" t="s">
        <v>2527</v>
      </c>
      <c r="B144" s="64" t="s">
        <v>3698</v>
      </c>
      <c r="C144" s="63">
        <v>23007488</v>
      </c>
      <c r="D144" s="63">
        <v>-2881714</v>
      </c>
      <c r="E144" s="63">
        <v>20125773</v>
      </c>
      <c r="F144" s="55"/>
    </row>
    <row r="145" spans="1:6">
      <c r="A145" s="64" t="s">
        <v>2528</v>
      </c>
      <c r="B145" s="64" t="s">
        <v>3698</v>
      </c>
      <c r="C145" s="63">
        <v>0</v>
      </c>
      <c r="D145" s="63">
        <v>2496187</v>
      </c>
      <c r="E145" s="63">
        <v>2496187</v>
      </c>
      <c r="F145" s="55"/>
    </row>
    <row r="146" spans="1:6">
      <c r="A146" s="64" t="s">
        <v>2529</v>
      </c>
      <c r="B146" s="64" t="s">
        <v>3698</v>
      </c>
      <c r="C146" s="63">
        <v>54772464</v>
      </c>
      <c r="D146" s="63">
        <v>7908024</v>
      </c>
      <c r="E146" s="63">
        <v>62680488</v>
      </c>
      <c r="F146" s="55"/>
    </row>
    <row r="147" spans="1:6">
      <c r="A147" s="64" t="s">
        <v>2530</v>
      </c>
      <c r="B147" s="64" t="s">
        <v>3698</v>
      </c>
      <c r="C147" s="63">
        <v>77890177</v>
      </c>
      <c r="D147" s="63">
        <v>-1870535</v>
      </c>
      <c r="E147" s="63">
        <v>76019642</v>
      </c>
      <c r="F147" s="55"/>
    </row>
    <row r="148" spans="1:6">
      <c r="A148" s="64" t="s">
        <v>2531</v>
      </c>
      <c r="B148" s="64" t="s">
        <v>3698</v>
      </c>
      <c r="C148" s="63">
        <v>77890177</v>
      </c>
      <c r="D148" s="63">
        <v>-1870535</v>
      </c>
      <c r="E148" s="63">
        <v>76019642</v>
      </c>
      <c r="F148" s="55"/>
    </row>
    <row r="149" spans="1:6">
      <c r="A149" s="64" t="s">
        <v>2532</v>
      </c>
      <c r="B149" s="64" t="s">
        <v>3698</v>
      </c>
      <c r="C149" s="63">
        <v>3407927</v>
      </c>
      <c r="D149" s="63">
        <v>-811905</v>
      </c>
      <c r="E149" s="63">
        <v>2596022</v>
      </c>
      <c r="F149" s="55"/>
    </row>
    <row r="150" spans="1:6">
      <c r="A150" s="64" t="s">
        <v>2534</v>
      </c>
      <c r="B150" s="64" t="s">
        <v>3698</v>
      </c>
      <c r="C150" s="63">
        <v>3407927</v>
      </c>
      <c r="D150" s="63">
        <v>-811905</v>
      </c>
      <c r="E150" s="63">
        <v>2596022</v>
      </c>
      <c r="F150" s="55"/>
    </row>
    <row r="151" spans="1:6">
      <c r="A151" s="64" t="s">
        <v>2535</v>
      </c>
      <c r="B151" s="64" t="s">
        <v>3698</v>
      </c>
      <c r="C151" s="63">
        <v>136070568</v>
      </c>
      <c r="D151" s="63">
        <v>5225584</v>
      </c>
      <c r="E151" s="63">
        <v>141296152</v>
      </c>
      <c r="F151" s="55"/>
    </row>
    <row r="152" spans="1:6">
      <c r="A152" s="64" t="s">
        <v>2536</v>
      </c>
      <c r="B152" s="64" t="s">
        <v>3698</v>
      </c>
      <c r="C152" s="63">
        <v>306906353</v>
      </c>
      <c r="D152" s="63">
        <v>-5470725</v>
      </c>
      <c r="E152" s="63">
        <v>301435628</v>
      </c>
      <c r="F152" s="55"/>
    </row>
    <row r="153" spans="1:6">
      <c r="A153" s="64" t="s">
        <v>2537</v>
      </c>
      <c r="B153" s="64" t="s">
        <v>3698</v>
      </c>
      <c r="C153" s="63">
        <v>4125779</v>
      </c>
      <c r="D153" s="63">
        <v>0</v>
      </c>
      <c r="E153" s="63">
        <v>4125779</v>
      </c>
      <c r="F153" s="55"/>
    </row>
    <row r="154" spans="1:6">
      <c r="A154" s="64" t="s">
        <v>2539</v>
      </c>
      <c r="B154" s="64" t="s">
        <v>3698</v>
      </c>
      <c r="C154" s="63">
        <v>1309279</v>
      </c>
      <c r="D154" s="63">
        <v>256351</v>
      </c>
      <c r="E154" s="63">
        <v>1565630</v>
      </c>
      <c r="F154" s="55"/>
    </row>
    <row r="155" spans="1:6">
      <c r="A155" s="64" t="s">
        <v>2541</v>
      </c>
      <c r="B155" s="64" t="s">
        <v>3698</v>
      </c>
      <c r="C155" s="63">
        <v>-163376</v>
      </c>
      <c r="D155" s="63">
        <v>0</v>
      </c>
      <c r="E155" s="63">
        <v>-163376</v>
      </c>
      <c r="F155" s="55"/>
    </row>
    <row r="156" spans="1:6">
      <c r="A156" s="64" t="s">
        <v>2545</v>
      </c>
      <c r="B156" s="64" t="s">
        <v>3698</v>
      </c>
      <c r="C156" s="63">
        <v>1138474</v>
      </c>
      <c r="D156" s="63">
        <v>-36319</v>
      </c>
      <c r="E156" s="63">
        <v>1102155</v>
      </c>
      <c r="F156" s="55"/>
    </row>
    <row r="157" spans="1:6">
      <c r="A157" s="64" t="s">
        <v>2547</v>
      </c>
      <c r="B157" s="64" t="s">
        <v>3698</v>
      </c>
      <c r="C157" s="63">
        <v>313316509</v>
      </c>
      <c r="D157" s="63">
        <v>-5250693</v>
      </c>
      <c r="E157" s="63">
        <v>308065816</v>
      </c>
      <c r="F157" s="55"/>
    </row>
    <row r="158" spans="1:6">
      <c r="A158" s="64" t="s">
        <v>2549</v>
      </c>
      <c r="B158" s="64" t="s">
        <v>3698</v>
      </c>
      <c r="C158" s="63">
        <v>3221644</v>
      </c>
      <c r="D158" s="63">
        <v>-173</v>
      </c>
      <c r="E158" s="63">
        <v>3221471</v>
      </c>
      <c r="F158" s="55"/>
    </row>
    <row r="159" spans="1:6">
      <c r="A159" s="64" t="s">
        <v>2550</v>
      </c>
      <c r="B159" s="64" t="s">
        <v>3698</v>
      </c>
      <c r="C159" s="63">
        <v>3221644</v>
      </c>
      <c r="D159" s="63">
        <v>-173</v>
      </c>
      <c r="E159" s="63">
        <v>3221471</v>
      </c>
      <c r="F159" s="55"/>
    </row>
    <row r="160" spans="1:6">
      <c r="A160" s="64" t="s">
        <v>2551</v>
      </c>
      <c r="B160" s="64" t="s">
        <v>3698</v>
      </c>
      <c r="C160" s="63">
        <v>11801104</v>
      </c>
      <c r="D160" s="63">
        <v>628650</v>
      </c>
      <c r="E160" s="63">
        <v>12429754</v>
      </c>
      <c r="F160" s="55"/>
    </row>
    <row r="161" spans="1:6">
      <c r="A161" s="64" t="s">
        <v>2552</v>
      </c>
      <c r="B161" s="64" t="s">
        <v>3698</v>
      </c>
      <c r="C161" s="63">
        <v>-3341</v>
      </c>
      <c r="D161" s="63">
        <v>0</v>
      </c>
      <c r="E161" s="63">
        <v>-3341</v>
      </c>
      <c r="F161" s="55"/>
    </row>
    <row r="162" spans="1:6">
      <c r="A162" s="64" t="s">
        <v>2554</v>
      </c>
      <c r="B162" s="64" t="s">
        <v>3698</v>
      </c>
      <c r="C162" s="63">
        <v>2460738</v>
      </c>
      <c r="D162" s="63">
        <v>0</v>
      </c>
      <c r="E162" s="63">
        <v>2460738</v>
      </c>
      <c r="F162" s="55"/>
    </row>
    <row r="163" spans="1:6">
      <c r="A163" s="64" t="s">
        <v>2555</v>
      </c>
      <c r="B163" s="64" t="s">
        <v>3698</v>
      </c>
      <c r="C163" s="63">
        <v>2635</v>
      </c>
      <c r="D163" s="63">
        <v>0</v>
      </c>
      <c r="E163" s="63">
        <v>2635</v>
      </c>
      <c r="F163" s="55"/>
    </row>
    <row r="164" spans="1:6">
      <c r="A164" s="64" t="s">
        <v>2556</v>
      </c>
      <c r="B164" s="64" t="s">
        <v>3698</v>
      </c>
      <c r="C164" s="63">
        <v>14261136</v>
      </c>
      <c r="D164" s="63">
        <v>628650</v>
      </c>
      <c r="E164" s="63">
        <v>14889786</v>
      </c>
      <c r="F164" s="55"/>
    </row>
    <row r="165" spans="1:6">
      <c r="A165" s="64" t="s">
        <v>2557</v>
      </c>
      <c r="B165" s="64" t="s">
        <v>3698</v>
      </c>
      <c r="C165" s="63">
        <v>441110</v>
      </c>
      <c r="D165" s="63">
        <v>-409528</v>
      </c>
      <c r="E165" s="63">
        <v>31582</v>
      </c>
      <c r="F165" s="55"/>
    </row>
    <row r="166" spans="1:6">
      <c r="A166" s="64" t="s">
        <v>2558</v>
      </c>
      <c r="B166" s="64" t="s">
        <v>3698</v>
      </c>
      <c r="C166" s="63">
        <v>441110</v>
      </c>
      <c r="D166" s="63">
        <v>-409528</v>
      </c>
      <c r="E166" s="63">
        <v>31582</v>
      </c>
      <c r="F166" s="55"/>
    </row>
    <row r="167" spans="1:6">
      <c r="A167" s="64" t="s">
        <v>2559</v>
      </c>
      <c r="B167" s="64" t="s">
        <v>3698</v>
      </c>
      <c r="C167" s="63">
        <v>467310968</v>
      </c>
      <c r="D167" s="63">
        <v>193840</v>
      </c>
      <c r="E167" s="63">
        <v>467504808</v>
      </c>
      <c r="F167" s="55"/>
    </row>
    <row r="168" spans="1:6">
      <c r="A168" s="64" t="s">
        <v>2560</v>
      </c>
      <c r="B168" s="64" t="s">
        <v>3698</v>
      </c>
      <c r="C168" s="63">
        <v>1462530</v>
      </c>
      <c r="D168" s="63">
        <v>-1462530</v>
      </c>
      <c r="E168" s="63">
        <v>0</v>
      </c>
      <c r="F168" s="55"/>
    </row>
    <row r="169" spans="1:6">
      <c r="A169" s="64" t="s">
        <v>2562</v>
      </c>
      <c r="B169" s="64" t="s">
        <v>3698</v>
      </c>
      <c r="C169" s="63">
        <v>2183612</v>
      </c>
      <c r="D169" s="63">
        <v>-1866147</v>
      </c>
      <c r="E169" s="63">
        <v>317465</v>
      </c>
      <c r="F169" s="55"/>
    </row>
    <row r="170" spans="1:6">
      <c r="A170" s="64" t="s">
        <v>3708</v>
      </c>
      <c r="B170" s="64" t="s">
        <v>3698</v>
      </c>
      <c r="C170" s="63">
        <v>0</v>
      </c>
      <c r="D170" s="63">
        <v>96561</v>
      </c>
      <c r="E170" s="63">
        <v>96561</v>
      </c>
      <c r="F170" s="55"/>
    </row>
    <row r="171" spans="1:6">
      <c r="A171" s="64" t="s">
        <v>2563</v>
      </c>
      <c r="B171" s="64" t="s">
        <v>3698</v>
      </c>
      <c r="C171" s="63">
        <v>79905</v>
      </c>
      <c r="D171" s="63">
        <v>0</v>
      </c>
      <c r="E171" s="63">
        <v>79905</v>
      </c>
      <c r="F171" s="55"/>
    </row>
    <row r="172" spans="1:6">
      <c r="A172" s="64" t="s">
        <v>2564</v>
      </c>
      <c r="B172" s="64" t="s">
        <v>3698</v>
      </c>
      <c r="C172" s="63">
        <v>19031905</v>
      </c>
      <c r="D172" s="63">
        <v>2059439</v>
      </c>
      <c r="E172" s="63">
        <v>21091344</v>
      </c>
      <c r="F172" s="55"/>
    </row>
    <row r="173" spans="1:6">
      <c r="A173" s="64" t="s">
        <v>2565</v>
      </c>
      <c r="B173" s="64" t="s">
        <v>3698</v>
      </c>
      <c r="C173" s="63">
        <v>27658205</v>
      </c>
      <c r="D173" s="63">
        <v>3315742</v>
      </c>
      <c r="E173" s="63">
        <v>30973947</v>
      </c>
      <c r="F173" s="55"/>
    </row>
    <row r="174" spans="1:6">
      <c r="A174" s="64" t="s">
        <v>2566</v>
      </c>
      <c r="B174" s="64" t="s">
        <v>3698</v>
      </c>
      <c r="C174" s="63">
        <v>13203985</v>
      </c>
      <c r="D174" s="63">
        <v>4562425</v>
      </c>
      <c r="E174" s="63">
        <v>17766410</v>
      </c>
      <c r="F174" s="55"/>
    </row>
    <row r="175" spans="1:6">
      <c r="A175" s="64" t="s">
        <v>2567</v>
      </c>
      <c r="B175" s="64" t="s">
        <v>3698</v>
      </c>
      <c r="C175" s="63">
        <v>0</v>
      </c>
      <c r="D175" s="63">
        <v>493604</v>
      </c>
      <c r="E175" s="63">
        <v>493604</v>
      </c>
      <c r="F175" s="55"/>
    </row>
    <row r="176" spans="1:6">
      <c r="A176" s="64" t="s">
        <v>2568</v>
      </c>
      <c r="B176" s="64" t="s">
        <v>3698</v>
      </c>
      <c r="C176" s="63">
        <v>63620143</v>
      </c>
      <c r="D176" s="63">
        <v>7199094</v>
      </c>
      <c r="E176" s="63">
        <v>70819237</v>
      </c>
      <c r="F176" s="55"/>
    </row>
    <row r="177" spans="1:6" ht="15" thickBot="1">
      <c r="A177" s="64" t="s">
        <v>2572</v>
      </c>
      <c r="B177" s="64" t="s">
        <v>3698</v>
      </c>
      <c r="C177" s="63">
        <v>1195786507</v>
      </c>
      <c r="D177" s="63">
        <v>-144653476</v>
      </c>
      <c r="E177" s="63">
        <v>1051133031</v>
      </c>
      <c r="F177" s="55"/>
    </row>
    <row r="178" spans="1:6" ht="15" thickBot="1">
      <c r="A178" s="65" t="s">
        <v>2573</v>
      </c>
      <c r="B178" s="65" t="s">
        <v>3701</v>
      </c>
      <c r="C178" s="66">
        <v>1195786507</v>
      </c>
      <c r="D178" s="66">
        <v>-144653476</v>
      </c>
      <c r="E178" s="66">
        <v>1051133031</v>
      </c>
      <c r="F178" s="55"/>
    </row>
    <row r="179" spans="1:6">
      <c r="A179" s="64" t="s">
        <v>3709</v>
      </c>
      <c r="B179" s="64" t="s">
        <v>3698</v>
      </c>
      <c r="C179" s="63">
        <v>4113</v>
      </c>
      <c r="D179" s="63">
        <v>0</v>
      </c>
      <c r="E179" s="63">
        <v>4113</v>
      </c>
      <c r="F179" s="55"/>
    </row>
    <row r="180" spans="1:6">
      <c r="A180" s="64" t="s">
        <v>2574</v>
      </c>
      <c r="B180" s="64" t="s">
        <v>3698</v>
      </c>
      <c r="C180" s="63">
        <v>2339611</v>
      </c>
      <c r="D180" s="63">
        <v>-45429</v>
      </c>
      <c r="E180" s="63">
        <v>2294182</v>
      </c>
      <c r="F180" s="55"/>
    </row>
    <row r="181" spans="1:6">
      <c r="A181" s="64" t="s">
        <v>2576</v>
      </c>
      <c r="B181" s="64" t="s">
        <v>3698</v>
      </c>
      <c r="C181" s="63">
        <v>-215069</v>
      </c>
      <c r="D181" s="63">
        <v>341542</v>
      </c>
      <c r="E181" s="63">
        <v>126473</v>
      </c>
      <c r="F181" s="55"/>
    </row>
    <row r="182" spans="1:6">
      <c r="A182" s="64" t="s">
        <v>2577</v>
      </c>
      <c r="B182" s="64" t="s">
        <v>3698</v>
      </c>
      <c r="C182" s="63">
        <v>1320230</v>
      </c>
      <c r="D182" s="63">
        <v>-15352</v>
      </c>
      <c r="E182" s="63">
        <v>1304879</v>
      </c>
      <c r="F182" s="55"/>
    </row>
    <row r="183" spans="1:6">
      <c r="A183" s="64" t="s">
        <v>2579</v>
      </c>
      <c r="B183" s="64" t="s">
        <v>3698</v>
      </c>
      <c r="C183" s="63">
        <v>1221585</v>
      </c>
      <c r="D183" s="63">
        <v>-8310</v>
      </c>
      <c r="E183" s="63">
        <v>1213275</v>
      </c>
      <c r="F183" s="55"/>
    </row>
    <row r="184" spans="1:6">
      <c r="A184" s="64" t="s">
        <v>2581</v>
      </c>
      <c r="B184" s="64" t="s">
        <v>3698</v>
      </c>
      <c r="C184" s="63">
        <v>3754495</v>
      </c>
      <c r="D184" s="63">
        <v>-18636</v>
      </c>
      <c r="E184" s="63">
        <v>3735859</v>
      </c>
      <c r="F184" s="55"/>
    </row>
    <row r="185" spans="1:6">
      <c r="A185" s="64" t="s">
        <v>2583</v>
      </c>
      <c r="B185" s="64" t="s">
        <v>3698</v>
      </c>
      <c r="C185" s="63">
        <v>3020442</v>
      </c>
      <c r="D185" s="63">
        <v>-13019</v>
      </c>
      <c r="E185" s="63">
        <v>3007423</v>
      </c>
      <c r="F185" s="55"/>
    </row>
    <row r="186" spans="1:6">
      <c r="A186" s="64" t="s">
        <v>2585</v>
      </c>
      <c r="B186" s="64" t="s">
        <v>3698</v>
      </c>
      <c r="C186" s="63">
        <v>7680800</v>
      </c>
      <c r="D186" s="63">
        <v>-36494</v>
      </c>
      <c r="E186" s="63">
        <v>7644306</v>
      </c>
      <c r="F186" s="55"/>
    </row>
    <row r="187" spans="1:6">
      <c r="A187" s="64" t="s">
        <v>2587</v>
      </c>
      <c r="B187" s="64" t="s">
        <v>3698</v>
      </c>
      <c r="C187" s="63">
        <v>3564546</v>
      </c>
      <c r="D187" s="63">
        <v>-13529</v>
      </c>
      <c r="E187" s="63">
        <v>3551017</v>
      </c>
      <c r="F187" s="55"/>
    </row>
    <row r="188" spans="1:6">
      <c r="A188" s="64" t="s">
        <v>2589</v>
      </c>
      <c r="B188" s="64" t="s">
        <v>3698</v>
      </c>
      <c r="C188" s="63">
        <v>163434</v>
      </c>
      <c r="D188" s="63">
        <v>-17132</v>
      </c>
      <c r="E188" s="63">
        <v>146302</v>
      </c>
      <c r="F188" s="55"/>
    </row>
    <row r="189" spans="1:6">
      <c r="A189" s="64" t="s">
        <v>3710</v>
      </c>
      <c r="B189" s="64" t="s">
        <v>3698</v>
      </c>
      <c r="C189" s="63">
        <v>244932</v>
      </c>
      <c r="D189" s="63">
        <v>233725</v>
      </c>
      <c r="E189" s="63">
        <v>478657</v>
      </c>
      <c r="F189" s="55"/>
    </row>
    <row r="190" spans="1:6">
      <c r="A190" s="64" t="s">
        <v>2593</v>
      </c>
      <c r="B190" s="64" t="s">
        <v>3698</v>
      </c>
      <c r="C190" s="63">
        <v>6246184</v>
      </c>
      <c r="D190" s="63">
        <v>-20149</v>
      </c>
      <c r="E190" s="63">
        <v>6226035</v>
      </c>
      <c r="F190" s="55"/>
    </row>
    <row r="191" spans="1:6">
      <c r="A191" s="64" t="s">
        <v>2595</v>
      </c>
      <c r="B191" s="64" t="s">
        <v>3698</v>
      </c>
      <c r="C191" s="63">
        <v>3630876</v>
      </c>
      <c r="D191" s="63">
        <v>-49422</v>
      </c>
      <c r="E191" s="63">
        <v>3581454</v>
      </c>
      <c r="F191" s="55"/>
    </row>
    <row r="192" spans="1:6">
      <c r="A192" s="64" t="s">
        <v>2597</v>
      </c>
      <c r="B192" s="64" t="s">
        <v>3698</v>
      </c>
      <c r="C192" s="63">
        <v>4116772</v>
      </c>
      <c r="D192" s="63">
        <v>-45008</v>
      </c>
      <c r="E192" s="63">
        <v>4071764</v>
      </c>
      <c r="F192" s="55"/>
    </row>
    <row r="193" spans="1:6">
      <c r="A193" s="64" t="s">
        <v>2599</v>
      </c>
      <c r="B193" s="64" t="s">
        <v>3698</v>
      </c>
      <c r="C193" s="63">
        <v>4432430</v>
      </c>
      <c r="D193" s="63">
        <v>-13372</v>
      </c>
      <c r="E193" s="63">
        <v>4419057</v>
      </c>
      <c r="F193" s="55"/>
    </row>
    <row r="194" spans="1:6">
      <c r="A194" s="64" t="s">
        <v>2601</v>
      </c>
      <c r="B194" s="64" t="s">
        <v>3698</v>
      </c>
      <c r="C194" s="63">
        <v>5632982</v>
      </c>
      <c r="D194" s="63">
        <v>-52157</v>
      </c>
      <c r="E194" s="63">
        <v>5580825</v>
      </c>
      <c r="F194" s="55"/>
    </row>
    <row r="195" spans="1:6">
      <c r="A195" s="64" t="s">
        <v>3711</v>
      </c>
      <c r="B195" s="64" t="s">
        <v>3698</v>
      </c>
      <c r="C195" s="63">
        <v>286899</v>
      </c>
      <c r="D195" s="63">
        <v>-286899</v>
      </c>
      <c r="E195" s="63">
        <v>0</v>
      </c>
      <c r="F195" s="55"/>
    </row>
    <row r="196" spans="1:6">
      <c r="A196" s="64" t="s">
        <v>2603</v>
      </c>
      <c r="B196" s="64" t="s">
        <v>3698</v>
      </c>
      <c r="C196" s="63">
        <v>4465059</v>
      </c>
      <c r="D196" s="63">
        <v>-39008</v>
      </c>
      <c r="E196" s="63">
        <v>4426052</v>
      </c>
      <c r="F196" s="55"/>
    </row>
    <row r="197" spans="1:6">
      <c r="A197" s="64" t="s">
        <v>2605</v>
      </c>
      <c r="B197" s="64" t="s">
        <v>3698</v>
      </c>
      <c r="C197" s="63">
        <v>51910322</v>
      </c>
      <c r="D197" s="63">
        <v>-98651</v>
      </c>
      <c r="E197" s="63">
        <v>51811671</v>
      </c>
      <c r="F197" s="55"/>
    </row>
    <row r="198" spans="1:6">
      <c r="A198" s="64" t="s">
        <v>2606</v>
      </c>
      <c r="B198" s="64" t="s">
        <v>3698</v>
      </c>
      <c r="C198" s="63">
        <v>7223363</v>
      </c>
      <c r="D198" s="63">
        <v>-99085</v>
      </c>
      <c r="E198" s="63">
        <v>7124278</v>
      </c>
      <c r="F198" s="55"/>
    </row>
    <row r="199" spans="1:6">
      <c r="A199" s="64" t="s">
        <v>2608</v>
      </c>
      <c r="B199" s="64" t="s">
        <v>3698</v>
      </c>
      <c r="C199" s="63">
        <v>7223363</v>
      </c>
      <c r="D199" s="63">
        <v>-99085</v>
      </c>
      <c r="E199" s="63">
        <v>7124278</v>
      </c>
      <c r="F199" s="55"/>
    </row>
    <row r="200" spans="1:6">
      <c r="A200" s="64" t="s">
        <v>2609</v>
      </c>
      <c r="B200" s="64" t="s">
        <v>3698</v>
      </c>
      <c r="C200" s="63">
        <v>59133685</v>
      </c>
      <c r="D200" s="63">
        <v>-197736</v>
      </c>
      <c r="E200" s="63">
        <v>58935949</v>
      </c>
      <c r="F200" s="55"/>
    </row>
    <row r="201" spans="1:6">
      <c r="A201" s="64" t="s">
        <v>2610</v>
      </c>
      <c r="B201" s="64" t="s">
        <v>3698</v>
      </c>
      <c r="C201" s="63">
        <v>1509210</v>
      </c>
      <c r="D201" s="63">
        <v>-5430</v>
      </c>
      <c r="E201" s="63">
        <v>1503780</v>
      </c>
      <c r="F201" s="55"/>
    </row>
    <row r="202" spans="1:6">
      <c r="A202" s="64" t="s">
        <v>2612</v>
      </c>
      <c r="B202" s="64" t="s">
        <v>3698</v>
      </c>
      <c r="C202" s="63">
        <v>1509210</v>
      </c>
      <c r="D202" s="63">
        <v>-5430</v>
      </c>
      <c r="E202" s="63">
        <v>1503780</v>
      </c>
      <c r="F202" s="55"/>
    </row>
    <row r="203" spans="1:6">
      <c r="A203" s="64" t="s">
        <v>2613</v>
      </c>
      <c r="B203" s="64" t="s">
        <v>3698</v>
      </c>
      <c r="C203" s="63">
        <v>164032183</v>
      </c>
      <c r="D203" s="63">
        <v>-163579</v>
      </c>
      <c r="E203" s="63">
        <v>163868604</v>
      </c>
      <c r="F203" s="55"/>
    </row>
    <row r="204" spans="1:6">
      <c r="A204" s="64" t="s">
        <v>2614</v>
      </c>
      <c r="B204" s="64" t="s">
        <v>3698</v>
      </c>
      <c r="C204" s="63">
        <v>164032183</v>
      </c>
      <c r="D204" s="63">
        <v>-163579</v>
      </c>
      <c r="E204" s="63">
        <v>163868604</v>
      </c>
      <c r="F204" s="55"/>
    </row>
    <row r="205" spans="1:6">
      <c r="A205" s="64" t="s">
        <v>2615</v>
      </c>
      <c r="B205" s="64" t="s">
        <v>3698</v>
      </c>
      <c r="C205" s="63">
        <v>2870219</v>
      </c>
      <c r="D205" s="63">
        <v>-745627</v>
      </c>
      <c r="E205" s="63">
        <v>2124593</v>
      </c>
      <c r="F205" s="55"/>
    </row>
    <row r="206" spans="1:6">
      <c r="A206" s="64" t="s">
        <v>2617</v>
      </c>
      <c r="B206" s="64" t="s">
        <v>3698</v>
      </c>
      <c r="C206" s="63">
        <v>53778952</v>
      </c>
      <c r="D206" s="63">
        <v>2269141</v>
      </c>
      <c r="E206" s="63">
        <v>56048093</v>
      </c>
      <c r="F206" s="55"/>
    </row>
    <row r="207" spans="1:6">
      <c r="A207" s="64" t="s">
        <v>2619</v>
      </c>
      <c r="B207" s="64" t="s">
        <v>3698</v>
      </c>
      <c r="C207" s="63">
        <v>1248907</v>
      </c>
      <c r="D207" s="63">
        <v>82706</v>
      </c>
      <c r="E207" s="63">
        <v>1331613</v>
      </c>
      <c r="F207" s="55"/>
    </row>
    <row r="208" spans="1:6">
      <c r="A208" s="64" t="s">
        <v>3712</v>
      </c>
      <c r="B208" s="64" t="s">
        <v>3698</v>
      </c>
      <c r="C208" s="63">
        <v>182926540</v>
      </c>
      <c r="D208" s="63">
        <v>23520549</v>
      </c>
      <c r="E208" s="63">
        <v>206447089</v>
      </c>
      <c r="F208" s="55"/>
    </row>
    <row r="209" spans="1:6">
      <c r="A209" s="64" t="s">
        <v>2620</v>
      </c>
      <c r="B209" s="64" t="s">
        <v>3698</v>
      </c>
      <c r="C209" s="63">
        <v>11630925</v>
      </c>
      <c r="D209" s="63">
        <v>1546953</v>
      </c>
      <c r="E209" s="63">
        <v>13177878</v>
      </c>
      <c r="F209" s="55"/>
    </row>
    <row r="210" spans="1:6">
      <c r="A210" s="64" t="s">
        <v>3713</v>
      </c>
      <c r="B210" s="64" t="s">
        <v>3698</v>
      </c>
      <c r="C210" s="63">
        <v>1112387</v>
      </c>
      <c r="D210" s="63">
        <v>-1112387</v>
      </c>
      <c r="E210" s="63">
        <v>0</v>
      </c>
      <c r="F210" s="55"/>
    </row>
    <row r="211" spans="1:6">
      <c r="A211" s="64" t="s">
        <v>2622</v>
      </c>
      <c r="B211" s="64" t="s">
        <v>3698</v>
      </c>
      <c r="C211" s="63">
        <v>200828823</v>
      </c>
      <c r="D211" s="63">
        <v>182965</v>
      </c>
      <c r="E211" s="63">
        <v>201011788</v>
      </c>
      <c r="F211" s="55"/>
    </row>
    <row r="212" spans="1:6">
      <c r="A212" s="64" t="s">
        <v>2624</v>
      </c>
      <c r="B212" s="64" t="s">
        <v>3698</v>
      </c>
      <c r="C212" s="63">
        <v>0</v>
      </c>
      <c r="D212" s="63">
        <v>1112387</v>
      </c>
      <c r="E212" s="63">
        <v>1112387</v>
      </c>
      <c r="F212" s="55"/>
    </row>
    <row r="213" spans="1:6">
      <c r="A213" s="64" t="s">
        <v>3714</v>
      </c>
      <c r="B213" s="64" t="s">
        <v>3698</v>
      </c>
      <c r="C213" s="63">
        <v>0</v>
      </c>
      <c r="D213" s="63">
        <v>573</v>
      </c>
      <c r="E213" s="63">
        <v>573</v>
      </c>
      <c r="F213" s="55"/>
    </row>
    <row r="214" spans="1:6">
      <c r="A214" s="64" t="s">
        <v>2627</v>
      </c>
      <c r="B214" s="64" t="s">
        <v>3698</v>
      </c>
      <c r="C214" s="63">
        <v>-2410447</v>
      </c>
      <c r="D214" s="63">
        <v>2410447</v>
      </c>
      <c r="E214" s="63">
        <v>0</v>
      </c>
      <c r="F214" s="55"/>
    </row>
    <row r="215" spans="1:6">
      <c r="A215" s="64" t="s">
        <v>3715</v>
      </c>
      <c r="B215" s="64" t="s">
        <v>3698</v>
      </c>
      <c r="C215" s="63">
        <v>-128147</v>
      </c>
      <c r="D215" s="63">
        <v>128147</v>
      </c>
      <c r="E215" s="63">
        <v>0</v>
      </c>
      <c r="F215" s="55"/>
    </row>
    <row r="216" spans="1:6">
      <c r="A216" s="64" t="s">
        <v>2629</v>
      </c>
      <c r="B216" s="64" t="s">
        <v>3698</v>
      </c>
      <c r="C216" s="63">
        <v>460648796</v>
      </c>
      <c r="D216" s="63">
        <v>0</v>
      </c>
      <c r="E216" s="63">
        <v>460648796</v>
      </c>
      <c r="F216" s="55"/>
    </row>
    <row r="217" spans="1:6">
      <c r="A217" s="64" t="s">
        <v>2630</v>
      </c>
      <c r="B217" s="64" t="s">
        <v>3698</v>
      </c>
      <c r="C217" s="63">
        <v>49121394</v>
      </c>
      <c r="D217" s="63">
        <v>-869903</v>
      </c>
      <c r="E217" s="63">
        <v>48251491</v>
      </c>
      <c r="F217" s="55"/>
    </row>
    <row r="218" spans="1:6">
      <c r="A218" s="64" t="s">
        <v>2631</v>
      </c>
      <c r="B218" s="64" t="s">
        <v>3698</v>
      </c>
      <c r="C218" s="63">
        <v>10508391</v>
      </c>
      <c r="D218" s="63">
        <v>0</v>
      </c>
      <c r="E218" s="63">
        <v>10508391</v>
      </c>
      <c r="F218" s="55"/>
    </row>
    <row r="219" spans="1:6">
      <c r="A219" s="64" t="s">
        <v>2633</v>
      </c>
      <c r="B219" s="64" t="s">
        <v>3698</v>
      </c>
      <c r="C219" s="63">
        <v>-25101063</v>
      </c>
      <c r="D219" s="63">
        <v>-93883</v>
      </c>
      <c r="E219" s="63">
        <v>-25194946</v>
      </c>
      <c r="F219" s="55"/>
    </row>
    <row r="220" spans="1:6">
      <c r="A220" s="64" t="s">
        <v>2637</v>
      </c>
      <c r="B220" s="64" t="s">
        <v>3698</v>
      </c>
      <c r="C220" s="63">
        <v>196336</v>
      </c>
      <c r="D220" s="63">
        <v>-52508</v>
      </c>
      <c r="E220" s="63">
        <v>143828</v>
      </c>
      <c r="F220" s="55"/>
    </row>
    <row r="221" spans="1:6">
      <c r="A221" s="64" t="s">
        <v>2639</v>
      </c>
      <c r="B221" s="64" t="s">
        <v>3698</v>
      </c>
      <c r="C221" s="63">
        <v>0</v>
      </c>
      <c r="D221" s="63">
        <v>0</v>
      </c>
      <c r="E221" s="63">
        <v>0</v>
      </c>
      <c r="F221" s="55"/>
    </row>
    <row r="222" spans="1:6">
      <c r="A222" s="64" t="s">
        <v>2640</v>
      </c>
      <c r="B222" s="64" t="s">
        <v>3698</v>
      </c>
      <c r="C222" s="63">
        <v>17521839</v>
      </c>
      <c r="D222" s="63">
        <v>0</v>
      </c>
      <c r="E222" s="63">
        <v>17521839</v>
      </c>
      <c r="F222" s="55"/>
    </row>
    <row r="223" spans="1:6">
      <c r="A223" s="64" t="s">
        <v>2642</v>
      </c>
      <c r="B223" s="64" t="s">
        <v>3698</v>
      </c>
      <c r="C223" s="63">
        <v>4623687</v>
      </c>
      <c r="D223" s="63">
        <v>-215975</v>
      </c>
      <c r="E223" s="63">
        <v>4407712</v>
      </c>
      <c r="F223" s="55"/>
    </row>
    <row r="224" spans="1:6">
      <c r="A224" s="64" t="s">
        <v>2644</v>
      </c>
      <c r="B224" s="64" t="s">
        <v>3698</v>
      </c>
      <c r="C224" s="63">
        <v>-40548120</v>
      </c>
      <c r="D224" s="63">
        <v>216835</v>
      </c>
      <c r="E224" s="63">
        <v>-40331286</v>
      </c>
      <c r="F224" s="55"/>
    </row>
    <row r="225" spans="1:6">
      <c r="A225" s="64" t="s">
        <v>2647</v>
      </c>
      <c r="B225" s="64" t="s">
        <v>3698</v>
      </c>
      <c r="C225" s="63">
        <v>42431892</v>
      </c>
      <c r="D225" s="63">
        <v>-385615</v>
      </c>
      <c r="E225" s="63">
        <v>42046277</v>
      </c>
      <c r="F225" s="55"/>
    </row>
    <row r="226" spans="1:6">
      <c r="A226" s="64" t="s">
        <v>2649</v>
      </c>
      <c r="B226" s="64" t="s">
        <v>3698</v>
      </c>
      <c r="C226" s="63">
        <v>4918622</v>
      </c>
      <c r="D226" s="63">
        <v>-48348</v>
      </c>
      <c r="E226" s="63">
        <v>4870274</v>
      </c>
      <c r="F226" s="55"/>
    </row>
    <row r="227" spans="1:6">
      <c r="A227" s="64" t="s">
        <v>2651</v>
      </c>
      <c r="B227" s="64" t="s">
        <v>3698</v>
      </c>
      <c r="C227" s="63">
        <v>328088</v>
      </c>
      <c r="D227" s="63">
        <v>-348781</v>
      </c>
      <c r="E227" s="63">
        <v>-20693</v>
      </c>
      <c r="F227" s="55"/>
    </row>
    <row r="228" spans="1:6">
      <c r="A228" s="64" t="s">
        <v>2652</v>
      </c>
      <c r="B228" s="64" t="s">
        <v>3698</v>
      </c>
      <c r="C228" s="63">
        <v>9703590</v>
      </c>
      <c r="D228" s="63">
        <v>42938</v>
      </c>
      <c r="E228" s="63">
        <v>9746527</v>
      </c>
      <c r="F228" s="55"/>
    </row>
    <row r="229" spans="1:6">
      <c r="A229" s="64" t="s">
        <v>2655</v>
      </c>
      <c r="B229" s="64" t="s">
        <v>3698</v>
      </c>
      <c r="C229" s="63">
        <v>41067015</v>
      </c>
      <c r="D229" s="63">
        <v>-1569880</v>
      </c>
      <c r="E229" s="63">
        <v>39497135</v>
      </c>
      <c r="F229" s="55"/>
    </row>
    <row r="230" spans="1:6">
      <c r="A230" s="64" t="s">
        <v>2657</v>
      </c>
      <c r="B230" s="64" t="s">
        <v>3698</v>
      </c>
      <c r="C230" s="63">
        <v>88443095</v>
      </c>
      <c r="D230" s="63">
        <v>-545945</v>
      </c>
      <c r="E230" s="63">
        <v>87897150</v>
      </c>
      <c r="F230" s="55"/>
    </row>
    <row r="231" spans="1:6">
      <c r="A231" s="64" t="s">
        <v>2659</v>
      </c>
      <c r="B231" s="64" t="s">
        <v>3698</v>
      </c>
      <c r="C231" s="63">
        <v>20096223</v>
      </c>
      <c r="D231" s="63">
        <v>-543141</v>
      </c>
      <c r="E231" s="63">
        <v>19553082</v>
      </c>
      <c r="F231" s="55"/>
    </row>
    <row r="232" spans="1:6">
      <c r="A232" s="64" t="s">
        <v>2661</v>
      </c>
      <c r="B232" s="64" t="s">
        <v>3698</v>
      </c>
      <c r="C232" s="63">
        <v>81660058</v>
      </c>
      <c r="D232" s="63">
        <v>-1187446</v>
      </c>
      <c r="E232" s="63">
        <v>80472612</v>
      </c>
      <c r="F232" s="55"/>
    </row>
    <row r="233" spans="1:6">
      <c r="A233" s="64" t="s">
        <v>2663</v>
      </c>
      <c r="B233" s="64" t="s">
        <v>3698</v>
      </c>
      <c r="C233" s="63">
        <v>1217478003</v>
      </c>
      <c r="D233" s="63">
        <v>23794201</v>
      </c>
      <c r="E233" s="63">
        <v>1241272204</v>
      </c>
      <c r="F233" s="55"/>
    </row>
    <row r="234" spans="1:6">
      <c r="A234" s="64" t="s">
        <v>3716</v>
      </c>
      <c r="B234" s="64" t="s">
        <v>3698</v>
      </c>
      <c r="C234" s="63">
        <v>335693</v>
      </c>
      <c r="D234" s="63">
        <v>-335693</v>
      </c>
      <c r="E234" s="63">
        <v>0</v>
      </c>
      <c r="F234" s="55"/>
    </row>
    <row r="235" spans="1:6">
      <c r="A235" s="64" t="s">
        <v>2665</v>
      </c>
      <c r="B235" s="64" t="s">
        <v>3698</v>
      </c>
      <c r="C235" s="63">
        <v>1381845879</v>
      </c>
      <c r="D235" s="63">
        <v>23294929</v>
      </c>
      <c r="E235" s="63">
        <v>1405140808</v>
      </c>
      <c r="F235" s="55"/>
    </row>
    <row r="236" spans="1:6">
      <c r="A236" s="64" t="s">
        <v>2667</v>
      </c>
      <c r="B236" s="64" t="s">
        <v>3698</v>
      </c>
      <c r="C236" s="63">
        <v>2195580</v>
      </c>
      <c r="D236" s="63">
        <v>-686797</v>
      </c>
      <c r="E236" s="63">
        <v>1508784</v>
      </c>
      <c r="F236" s="55"/>
    </row>
    <row r="237" spans="1:6">
      <c r="A237" s="64" t="s">
        <v>2668</v>
      </c>
      <c r="B237" s="64" t="s">
        <v>3698</v>
      </c>
      <c r="C237" s="63">
        <v>2195580</v>
      </c>
      <c r="D237" s="63">
        <v>-686797</v>
      </c>
      <c r="E237" s="63">
        <v>1508784</v>
      </c>
      <c r="F237" s="55"/>
    </row>
    <row r="238" spans="1:6">
      <c r="A238" s="64" t="s">
        <v>2669</v>
      </c>
      <c r="B238" s="64" t="s">
        <v>3698</v>
      </c>
      <c r="C238" s="63">
        <v>3138194</v>
      </c>
      <c r="D238" s="63">
        <v>-3138194</v>
      </c>
      <c r="E238" s="63">
        <v>0</v>
      </c>
      <c r="F238" s="55"/>
    </row>
    <row r="239" spans="1:6">
      <c r="A239" s="64" t="s">
        <v>2671</v>
      </c>
      <c r="B239" s="64" t="s">
        <v>3698</v>
      </c>
      <c r="C239" s="63">
        <v>-39794124</v>
      </c>
      <c r="D239" s="63">
        <v>39794124</v>
      </c>
      <c r="E239" s="63">
        <v>0</v>
      </c>
      <c r="F239" s="55"/>
    </row>
    <row r="240" spans="1:6">
      <c r="A240" s="64" t="s">
        <v>2673</v>
      </c>
      <c r="B240" s="64" t="s">
        <v>3698</v>
      </c>
      <c r="C240" s="63">
        <v>13603415</v>
      </c>
      <c r="D240" s="63">
        <v>-13603415</v>
      </c>
      <c r="E240" s="63">
        <v>0</v>
      </c>
      <c r="F240" s="55"/>
    </row>
    <row r="241" spans="1:6">
      <c r="A241" s="64" t="s">
        <v>2675</v>
      </c>
      <c r="B241" s="64" t="s">
        <v>3698</v>
      </c>
      <c r="C241" s="63">
        <v>11111850</v>
      </c>
      <c r="D241" s="63">
        <v>-11111850</v>
      </c>
      <c r="E241" s="63">
        <v>0</v>
      </c>
      <c r="F241" s="55"/>
    </row>
    <row r="242" spans="1:6">
      <c r="A242" s="64" t="s">
        <v>2677</v>
      </c>
      <c r="B242" s="64" t="s">
        <v>3698</v>
      </c>
      <c r="C242" s="63">
        <v>5720324</v>
      </c>
      <c r="D242" s="63">
        <v>-5720324</v>
      </c>
      <c r="E242" s="63">
        <v>0</v>
      </c>
      <c r="F242" s="55"/>
    </row>
    <row r="243" spans="1:6">
      <c r="A243" s="64" t="s">
        <v>2679</v>
      </c>
      <c r="B243" s="64" t="s">
        <v>3698</v>
      </c>
      <c r="C243" s="63">
        <v>8976274</v>
      </c>
      <c r="D243" s="63">
        <v>-8976274</v>
      </c>
      <c r="E243" s="63">
        <v>0</v>
      </c>
      <c r="F243" s="55"/>
    </row>
    <row r="244" spans="1:6">
      <c r="A244" s="64" t="s">
        <v>2681</v>
      </c>
      <c r="B244" s="64" t="s">
        <v>3698</v>
      </c>
      <c r="C244" s="63">
        <v>-146</v>
      </c>
      <c r="D244" s="63">
        <v>-11487</v>
      </c>
      <c r="E244" s="63">
        <v>-11633</v>
      </c>
      <c r="F244" s="55"/>
    </row>
    <row r="245" spans="1:6">
      <c r="A245" s="64" t="s">
        <v>2685</v>
      </c>
      <c r="B245" s="64" t="s">
        <v>3698</v>
      </c>
      <c r="C245" s="63">
        <v>2755786</v>
      </c>
      <c r="D245" s="63">
        <v>-2767419</v>
      </c>
      <c r="E245" s="63">
        <v>-11633</v>
      </c>
      <c r="F245" s="55"/>
    </row>
    <row r="246" spans="1:6">
      <c r="A246" s="64" t="s">
        <v>3717</v>
      </c>
      <c r="B246" s="64" t="s">
        <v>3698</v>
      </c>
      <c r="C246" s="63">
        <v>14</v>
      </c>
      <c r="D246" s="63">
        <v>0</v>
      </c>
      <c r="E246" s="63">
        <v>14</v>
      </c>
      <c r="F246" s="55"/>
    </row>
    <row r="247" spans="1:6">
      <c r="A247" s="64" t="s">
        <v>2688</v>
      </c>
      <c r="B247" s="64" t="s">
        <v>3698</v>
      </c>
      <c r="C247" s="63">
        <v>1941685</v>
      </c>
      <c r="D247" s="63">
        <v>1531951</v>
      </c>
      <c r="E247" s="63">
        <v>3473635</v>
      </c>
      <c r="F247" s="55"/>
    </row>
    <row r="248" spans="1:6">
      <c r="A248" s="64" t="s">
        <v>2689</v>
      </c>
      <c r="B248" s="64" t="s">
        <v>3698</v>
      </c>
      <c r="C248" s="63">
        <v>1023948</v>
      </c>
      <c r="D248" s="63">
        <v>557515</v>
      </c>
      <c r="E248" s="63">
        <v>1581463</v>
      </c>
      <c r="F248" s="55"/>
    </row>
    <row r="249" spans="1:6">
      <c r="A249" s="64" t="s">
        <v>2690</v>
      </c>
      <c r="B249" s="64" t="s">
        <v>3698</v>
      </c>
      <c r="C249" s="63">
        <v>30101</v>
      </c>
      <c r="D249" s="63">
        <v>-30101</v>
      </c>
      <c r="E249" s="63">
        <v>0</v>
      </c>
      <c r="F249" s="55"/>
    </row>
    <row r="250" spans="1:6">
      <c r="A250" s="64" t="s">
        <v>2692</v>
      </c>
      <c r="B250" s="64" t="s">
        <v>3698</v>
      </c>
      <c r="C250" s="63">
        <v>36</v>
      </c>
      <c r="D250" s="63">
        <v>0</v>
      </c>
      <c r="E250" s="63">
        <v>36</v>
      </c>
      <c r="F250" s="55"/>
    </row>
    <row r="251" spans="1:6">
      <c r="A251" s="64" t="s">
        <v>3718</v>
      </c>
      <c r="B251" s="64" t="s">
        <v>3698</v>
      </c>
      <c r="C251" s="63">
        <v>-306</v>
      </c>
      <c r="D251" s="63">
        <v>0</v>
      </c>
      <c r="E251" s="63">
        <v>-306</v>
      </c>
      <c r="F251" s="55"/>
    </row>
    <row r="252" spans="1:6">
      <c r="A252" s="64" t="s">
        <v>2693</v>
      </c>
      <c r="B252" s="64" t="s">
        <v>3698</v>
      </c>
      <c r="C252" s="63">
        <v>748</v>
      </c>
      <c r="D252" s="63">
        <v>1513728</v>
      </c>
      <c r="E252" s="63">
        <v>1514476</v>
      </c>
      <c r="F252" s="55"/>
    </row>
    <row r="253" spans="1:6">
      <c r="A253" s="64" t="s">
        <v>2694</v>
      </c>
      <c r="B253" s="64" t="s">
        <v>3698</v>
      </c>
      <c r="C253" s="63">
        <v>2949164</v>
      </c>
      <c r="D253" s="63">
        <v>-43199</v>
      </c>
      <c r="E253" s="63">
        <v>2905965</v>
      </c>
      <c r="F253" s="55"/>
    </row>
    <row r="254" spans="1:6">
      <c r="A254" s="64" t="s">
        <v>2696</v>
      </c>
      <c r="B254" s="64" t="s">
        <v>3698</v>
      </c>
      <c r="C254" s="63">
        <v>11434130</v>
      </c>
      <c r="D254" s="63">
        <v>3481864</v>
      </c>
      <c r="E254" s="63">
        <v>14915994</v>
      </c>
      <c r="F254" s="55"/>
    </row>
    <row r="255" spans="1:6">
      <c r="A255" s="64" t="s">
        <v>2700</v>
      </c>
      <c r="B255" s="64" t="s">
        <v>3698</v>
      </c>
      <c r="C255" s="63">
        <v>718131</v>
      </c>
      <c r="D255" s="63">
        <v>65340</v>
      </c>
      <c r="E255" s="63">
        <v>783471</v>
      </c>
      <c r="F255" s="55"/>
    </row>
    <row r="256" spans="1:6">
      <c r="A256" s="64" t="s">
        <v>2701</v>
      </c>
      <c r="B256" s="64" t="s">
        <v>3698</v>
      </c>
      <c r="C256" s="63">
        <v>4651622</v>
      </c>
      <c r="D256" s="63">
        <v>-102707</v>
      </c>
      <c r="E256" s="63">
        <v>4548915</v>
      </c>
      <c r="F256" s="55"/>
    </row>
    <row r="257" spans="1:6">
      <c r="A257" s="64" t="s">
        <v>2703</v>
      </c>
      <c r="B257" s="64" t="s">
        <v>3698</v>
      </c>
      <c r="C257" s="63">
        <v>29819931</v>
      </c>
      <c r="D257" s="63">
        <v>-8371658</v>
      </c>
      <c r="E257" s="63">
        <v>21448273</v>
      </c>
      <c r="F257" s="55"/>
    </row>
    <row r="258" spans="1:6">
      <c r="A258" s="64" t="s">
        <v>2704</v>
      </c>
      <c r="B258" s="64" t="s">
        <v>3698</v>
      </c>
      <c r="C258" s="63">
        <v>96346403</v>
      </c>
      <c r="D258" s="63">
        <v>0</v>
      </c>
      <c r="E258" s="63">
        <v>96346403</v>
      </c>
      <c r="F258" s="55"/>
    </row>
    <row r="259" spans="1:6">
      <c r="A259" s="64" t="s">
        <v>2705</v>
      </c>
      <c r="B259" s="64" t="s">
        <v>3698</v>
      </c>
      <c r="C259" s="63">
        <v>-2448982</v>
      </c>
      <c r="D259" s="63">
        <v>0</v>
      </c>
      <c r="E259" s="63">
        <v>-2448982</v>
      </c>
      <c r="F259" s="55"/>
    </row>
    <row r="260" spans="1:6">
      <c r="A260" s="64" t="s">
        <v>2707</v>
      </c>
      <c r="B260" s="64" t="s">
        <v>3698</v>
      </c>
      <c r="C260" s="63">
        <v>7696584</v>
      </c>
      <c r="D260" s="63">
        <v>263711</v>
      </c>
      <c r="E260" s="63">
        <v>7960294</v>
      </c>
      <c r="F260" s="55"/>
    </row>
    <row r="261" spans="1:6">
      <c r="A261" s="64" t="s">
        <v>2709</v>
      </c>
      <c r="B261" s="64" t="s">
        <v>3698</v>
      </c>
      <c r="C261" s="63">
        <v>29021119</v>
      </c>
      <c r="D261" s="63">
        <v>1067413</v>
      </c>
      <c r="E261" s="63">
        <v>30088532</v>
      </c>
      <c r="F261" s="55"/>
    </row>
    <row r="262" spans="1:6">
      <c r="A262" s="64" t="s">
        <v>2710</v>
      </c>
      <c r="B262" s="64" t="s">
        <v>3698</v>
      </c>
      <c r="C262" s="63">
        <v>-6161481</v>
      </c>
      <c r="D262" s="63">
        <v>641273</v>
      </c>
      <c r="E262" s="63">
        <v>-5520208</v>
      </c>
      <c r="F262" s="55"/>
    </row>
    <row r="263" spans="1:6">
      <c r="A263" s="64" t="s">
        <v>2713</v>
      </c>
      <c r="B263" s="64" t="s">
        <v>3698</v>
      </c>
      <c r="C263" s="63">
        <v>177022846</v>
      </c>
      <c r="D263" s="63">
        <v>575130</v>
      </c>
      <c r="E263" s="63">
        <v>177597976</v>
      </c>
      <c r="F263" s="55"/>
    </row>
    <row r="264" spans="1:6">
      <c r="A264" s="64" t="s">
        <v>2714</v>
      </c>
      <c r="B264" s="64" t="s">
        <v>3698</v>
      </c>
      <c r="C264" s="63">
        <v>177022846</v>
      </c>
      <c r="D264" s="63">
        <v>575130</v>
      </c>
      <c r="E264" s="63">
        <v>177597976</v>
      </c>
      <c r="F264" s="55"/>
    </row>
    <row r="265" spans="1:6">
      <c r="A265" s="64" t="s">
        <v>2715</v>
      </c>
      <c r="B265" s="64" t="s">
        <v>3698</v>
      </c>
      <c r="C265" s="63">
        <v>-621454401</v>
      </c>
      <c r="D265" s="63">
        <v>-11082605</v>
      </c>
      <c r="E265" s="63">
        <v>-632537007</v>
      </c>
      <c r="F265" s="55"/>
    </row>
    <row r="266" spans="1:6">
      <c r="A266" s="64" t="s">
        <v>2719</v>
      </c>
      <c r="B266" s="64" t="s">
        <v>3698</v>
      </c>
      <c r="C266" s="63">
        <v>-128282154</v>
      </c>
      <c r="D266" s="63">
        <v>-3067565</v>
      </c>
      <c r="E266" s="63">
        <v>-131349719</v>
      </c>
      <c r="F266" s="55"/>
    </row>
    <row r="267" spans="1:6">
      <c r="A267" s="64" t="s">
        <v>2722</v>
      </c>
      <c r="B267" s="64" t="s">
        <v>3698</v>
      </c>
      <c r="C267" s="63">
        <v>3289407</v>
      </c>
      <c r="D267" s="63">
        <v>0</v>
      </c>
      <c r="E267" s="63">
        <v>3289407</v>
      </c>
      <c r="F267" s="55"/>
    </row>
    <row r="268" spans="1:6">
      <c r="A268" s="64" t="s">
        <v>2723</v>
      </c>
      <c r="B268" s="64" t="s">
        <v>3698</v>
      </c>
      <c r="C268" s="63">
        <v>-257112</v>
      </c>
      <c r="D268" s="63">
        <v>-364915</v>
      </c>
      <c r="E268" s="63">
        <v>-622026</v>
      </c>
      <c r="F268" s="55"/>
    </row>
    <row r="269" spans="1:6">
      <c r="A269" s="64" t="s">
        <v>2725</v>
      </c>
      <c r="B269" s="64" t="s">
        <v>3698</v>
      </c>
      <c r="C269" s="63">
        <v>-33231</v>
      </c>
      <c r="D269" s="63">
        <v>-101135</v>
      </c>
      <c r="E269" s="63">
        <v>-134366</v>
      </c>
      <c r="F269" s="55"/>
    </row>
    <row r="270" spans="1:6">
      <c r="A270" s="64" t="s">
        <v>2727</v>
      </c>
      <c r="B270" s="64" t="s">
        <v>3698</v>
      </c>
      <c r="C270" s="63">
        <v>-62525688</v>
      </c>
      <c r="D270" s="63">
        <v>0</v>
      </c>
      <c r="E270" s="63">
        <v>-62525688</v>
      </c>
      <c r="F270" s="55"/>
    </row>
    <row r="271" spans="1:6">
      <c r="A271" s="64" t="s">
        <v>2729</v>
      </c>
      <c r="B271" s="64" t="s">
        <v>3698</v>
      </c>
      <c r="C271" s="63">
        <v>-60730888</v>
      </c>
      <c r="D271" s="63">
        <v>0</v>
      </c>
      <c r="E271" s="63">
        <v>-60730888</v>
      </c>
      <c r="F271" s="55"/>
    </row>
    <row r="272" spans="1:6">
      <c r="A272" s="64" t="s">
        <v>2732</v>
      </c>
      <c r="B272" s="64" t="s">
        <v>3698</v>
      </c>
      <c r="C272" s="63">
        <v>869994066</v>
      </c>
      <c r="D272" s="63">
        <v>14616221</v>
      </c>
      <c r="E272" s="63">
        <v>884610287</v>
      </c>
      <c r="F272" s="55"/>
    </row>
    <row r="273" spans="1:6">
      <c r="A273" s="64" t="s">
        <v>2734</v>
      </c>
      <c r="B273" s="64" t="s">
        <v>3698</v>
      </c>
      <c r="C273" s="63">
        <v>94635</v>
      </c>
      <c r="D273" s="63">
        <v>44726</v>
      </c>
      <c r="E273" s="63">
        <v>139361</v>
      </c>
      <c r="F273" s="55"/>
    </row>
    <row r="274" spans="1:6" ht="15" thickBot="1">
      <c r="A274" s="64" t="s">
        <v>2736</v>
      </c>
      <c r="B274" s="64" t="s">
        <v>3698</v>
      </c>
      <c r="C274" s="63">
        <v>94635</v>
      </c>
      <c r="D274" s="63">
        <v>44726</v>
      </c>
      <c r="E274" s="63">
        <v>139361</v>
      </c>
      <c r="F274" s="55"/>
    </row>
    <row r="275" spans="1:6" ht="15" thickBot="1">
      <c r="A275" s="65" t="s">
        <v>2737</v>
      </c>
      <c r="B275" s="65" t="s">
        <v>3701</v>
      </c>
      <c r="C275" s="66">
        <v>2494551688</v>
      </c>
      <c r="D275" s="66">
        <v>34873624</v>
      </c>
      <c r="E275" s="66">
        <v>2529425312</v>
      </c>
      <c r="F275" s="55"/>
    </row>
    <row r="276" spans="1:6">
      <c r="A276" s="64" t="s">
        <v>2740</v>
      </c>
      <c r="B276" s="64" t="s">
        <v>3698</v>
      </c>
      <c r="C276" s="63">
        <v>349</v>
      </c>
      <c r="D276" s="63">
        <v>330</v>
      </c>
      <c r="E276" s="63">
        <v>679</v>
      </c>
      <c r="F276" s="55"/>
    </row>
    <row r="277" spans="1:6" ht="15" thickBot="1">
      <c r="A277" s="64" t="s">
        <v>1513</v>
      </c>
      <c r="B277" s="64" t="s">
        <v>3698</v>
      </c>
      <c r="C277" s="63">
        <v>349</v>
      </c>
      <c r="D277" s="63">
        <v>330</v>
      </c>
      <c r="E277" s="63">
        <v>679</v>
      </c>
      <c r="F277" s="55"/>
    </row>
    <row r="278" spans="1:6" ht="15" thickBot="1">
      <c r="A278" s="65" t="s">
        <v>2741</v>
      </c>
      <c r="B278" s="65" t="s">
        <v>3701</v>
      </c>
      <c r="C278" s="66">
        <v>349</v>
      </c>
      <c r="D278" s="66">
        <v>330</v>
      </c>
      <c r="E278" s="66">
        <v>679</v>
      </c>
      <c r="F278" s="55"/>
    </row>
    <row r="279" spans="1:6" ht="15" thickBot="1">
      <c r="A279" s="67" t="s">
        <v>2742</v>
      </c>
      <c r="B279" s="67" t="s">
        <v>3719</v>
      </c>
      <c r="C279" s="68">
        <v>21089186364</v>
      </c>
      <c r="D279" s="68">
        <v>68531012</v>
      </c>
      <c r="E279" s="68">
        <v>21157717376</v>
      </c>
      <c r="F279" s="55"/>
    </row>
    <row r="280" spans="1:6" ht="15" thickTop="1">
      <c r="A280" s="62" t="s">
        <v>2743</v>
      </c>
      <c r="B280" s="59"/>
      <c r="C280" s="63"/>
      <c r="D280" s="63"/>
      <c r="E280" s="63"/>
      <c r="F280" s="55"/>
    </row>
    <row r="281" spans="1:6">
      <c r="A281" s="64" t="s">
        <v>2744</v>
      </c>
      <c r="B281" s="64" t="s">
        <v>3698</v>
      </c>
      <c r="C281" s="63">
        <v>1765290116</v>
      </c>
      <c r="D281" s="63">
        <v>0</v>
      </c>
      <c r="E281" s="63">
        <v>1765290116</v>
      </c>
      <c r="F281" s="55"/>
    </row>
    <row r="282" spans="1:6">
      <c r="A282" s="64" t="s">
        <v>2745</v>
      </c>
      <c r="B282" s="64" t="s">
        <v>3698</v>
      </c>
      <c r="C282" s="63">
        <v>419213</v>
      </c>
      <c r="D282" s="63">
        <v>0</v>
      </c>
      <c r="E282" s="63">
        <v>419213</v>
      </c>
      <c r="F282" s="55"/>
    </row>
    <row r="283" spans="1:6">
      <c r="A283" s="64" t="s">
        <v>2746</v>
      </c>
      <c r="B283" s="64" t="s">
        <v>3698</v>
      </c>
      <c r="C283" s="63">
        <v>326032</v>
      </c>
      <c r="D283" s="63">
        <v>0</v>
      </c>
      <c r="E283" s="63">
        <v>326032</v>
      </c>
      <c r="F283" s="55"/>
    </row>
    <row r="284" spans="1:6">
      <c r="A284" s="64" t="s">
        <v>2747</v>
      </c>
      <c r="B284" s="64" t="s">
        <v>3698</v>
      </c>
      <c r="C284" s="63">
        <v>1766035361</v>
      </c>
      <c r="D284" s="63">
        <v>0</v>
      </c>
      <c r="E284" s="63">
        <v>1766035361</v>
      </c>
      <c r="F284" s="55"/>
    </row>
    <row r="285" spans="1:6">
      <c r="A285" s="64" t="s">
        <v>2748</v>
      </c>
      <c r="B285" s="64" t="s">
        <v>3698</v>
      </c>
      <c r="C285" s="63">
        <v>5017733461</v>
      </c>
      <c r="D285" s="63">
        <v>0</v>
      </c>
      <c r="E285" s="63">
        <v>5017733461</v>
      </c>
      <c r="F285" s="55"/>
    </row>
    <row r="286" spans="1:6">
      <c r="A286" s="64" t="s">
        <v>2749</v>
      </c>
      <c r="B286" s="64" t="s">
        <v>3698</v>
      </c>
      <c r="C286" s="63">
        <v>186790</v>
      </c>
      <c r="D286" s="63">
        <v>0</v>
      </c>
      <c r="E286" s="63">
        <v>186790</v>
      </c>
      <c r="F286" s="55"/>
    </row>
    <row r="287" spans="1:6">
      <c r="A287" s="64" t="s">
        <v>2750</v>
      </c>
      <c r="B287" s="64" t="s">
        <v>3698</v>
      </c>
      <c r="C287" s="63">
        <v>734506229</v>
      </c>
      <c r="D287" s="63">
        <v>36330425</v>
      </c>
      <c r="E287" s="63">
        <v>770836654</v>
      </c>
      <c r="F287" s="55"/>
    </row>
    <row r="288" spans="1:6">
      <c r="A288" s="64" t="s">
        <v>2751</v>
      </c>
      <c r="B288" s="64" t="s">
        <v>3698</v>
      </c>
      <c r="C288" s="63">
        <v>-736991</v>
      </c>
      <c r="D288" s="63">
        <v>0</v>
      </c>
      <c r="E288" s="63">
        <v>-736991</v>
      </c>
      <c r="F288" s="55"/>
    </row>
    <row r="289" spans="1:6">
      <c r="A289" s="64" t="s">
        <v>2752</v>
      </c>
      <c r="B289" s="64" t="s">
        <v>3698</v>
      </c>
      <c r="C289" s="63">
        <v>5751689489</v>
      </c>
      <c r="D289" s="63">
        <v>36330425</v>
      </c>
      <c r="E289" s="63">
        <v>5788019914</v>
      </c>
      <c r="F289" s="55"/>
    </row>
    <row r="290" spans="1:6">
      <c r="A290" s="64" t="s">
        <v>2753</v>
      </c>
      <c r="B290" s="64" t="s">
        <v>3698</v>
      </c>
      <c r="C290" s="63">
        <v>537714</v>
      </c>
      <c r="D290" s="63">
        <v>0</v>
      </c>
      <c r="E290" s="63">
        <v>537714</v>
      </c>
      <c r="F290" s="55"/>
    </row>
    <row r="291" spans="1:6">
      <c r="A291" s="64" t="s">
        <v>2754</v>
      </c>
      <c r="B291" s="64" t="s">
        <v>3698</v>
      </c>
      <c r="C291" s="63">
        <v>119563001</v>
      </c>
      <c r="D291" s="63">
        <v>113920749</v>
      </c>
      <c r="E291" s="63">
        <v>233483751</v>
      </c>
      <c r="F291" s="55"/>
    </row>
    <row r="292" spans="1:6">
      <c r="A292" s="64" t="s">
        <v>2756</v>
      </c>
      <c r="B292" s="64" t="s">
        <v>3698</v>
      </c>
      <c r="C292" s="63">
        <v>-119563001</v>
      </c>
      <c r="D292" s="63">
        <v>-113920749</v>
      </c>
      <c r="E292" s="63">
        <v>-233483751</v>
      </c>
      <c r="F292" s="55"/>
    </row>
    <row r="293" spans="1:6">
      <c r="A293" s="64" t="s">
        <v>2759</v>
      </c>
      <c r="B293" s="64" t="s">
        <v>3698</v>
      </c>
      <c r="C293" s="63">
        <v>537714</v>
      </c>
      <c r="D293" s="63">
        <v>0</v>
      </c>
      <c r="E293" s="63">
        <v>537714</v>
      </c>
      <c r="F293" s="55"/>
    </row>
    <row r="294" spans="1:6">
      <c r="A294" s="64" t="s">
        <v>2760</v>
      </c>
      <c r="B294" s="64" t="s">
        <v>3698</v>
      </c>
      <c r="C294" s="63">
        <v>641602</v>
      </c>
      <c r="D294" s="63">
        <v>0</v>
      </c>
      <c r="E294" s="63">
        <v>641602</v>
      </c>
      <c r="F294" s="55"/>
    </row>
    <row r="295" spans="1:6">
      <c r="A295" s="64" t="s">
        <v>2761</v>
      </c>
      <c r="B295" s="64" t="s">
        <v>3698</v>
      </c>
      <c r="C295" s="63">
        <v>5059637</v>
      </c>
      <c r="D295" s="63">
        <v>-1372775</v>
      </c>
      <c r="E295" s="63">
        <v>3686862</v>
      </c>
      <c r="F295" s="55"/>
    </row>
    <row r="296" spans="1:6" ht="15" thickBot="1">
      <c r="A296" s="64" t="s">
        <v>2763</v>
      </c>
      <c r="B296" s="64" t="s">
        <v>3698</v>
      </c>
      <c r="C296" s="63">
        <v>5701239</v>
      </c>
      <c r="D296" s="63">
        <v>-1372775</v>
      </c>
      <c r="E296" s="63">
        <v>4328464</v>
      </c>
      <c r="F296" s="55"/>
    </row>
    <row r="297" spans="1:6" ht="15" thickBot="1">
      <c r="A297" s="65" t="s">
        <v>2764</v>
      </c>
      <c r="B297" s="65" t="s">
        <v>3701</v>
      </c>
      <c r="C297" s="66">
        <v>7523963803</v>
      </c>
      <c r="D297" s="66">
        <v>34957650</v>
      </c>
      <c r="E297" s="66">
        <v>7558921452</v>
      </c>
      <c r="F297" s="55"/>
    </row>
    <row r="298" spans="1:6">
      <c r="A298" s="64" t="s">
        <v>2765</v>
      </c>
      <c r="B298" s="64" t="s">
        <v>3698</v>
      </c>
      <c r="C298" s="63">
        <v>225000000</v>
      </c>
      <c r="D298" s="63">
        <v>0</v>
      </c>
      <c r="E298" s="63">
        <v>225000000</v>
      </c>
      <c r="F298" s="55"/>
    </row>
    <row r="299" spans="1:6">
      <c r="A299" s="64" t="s">
        <v>2766</v>
      </c>
      <c r="B299" s="64" t="s">
        <v>3698</v>
      </c>
      <c r="C299" s="63">
        <v>500000000</v>
      </c>
      <c r="D299" s="63">
        <v>0</v>
      </c>
      <c r="E299" s="63">
        <v>500000000</v>
      </c>
      <c r="F299" s="55"/>
    </row>
    <row r="300" spans="1:6">
      <c r="A300" s="64" t="s">
        <v>2767</v>
      </c>
      <c r="B300" s="64" t="s">
        <v>3698</v>
      </c>
      <c r="C300" s="63">
        <v>350000000</v>
      </c>
      <c r="D300" s="63">
        <v>0</v>
      </c>
      <c r="E300" s="63">
        <v>350000000</v>
      </c>
      <c r="F300" s="55"/>
    </row>
    <row r="301" spans="1:6">
      <c r="A301" s="64" t="s">
        <v>3720</v>
      </c>
      <c r="B301" s="64" t="s">
        <v>3698</v>
      </c>
      <c r="C301" s="63">
        <v>300000000</v>
      </c>
      <c r="D301" s="63">
        <v>0</v>
      </c>
      <c r="E301" s="63">
        <v>300000000</v>
      </c>
      <c r="F301" s="55"/>
    </row>
    <row r="302" spans="1:6">
      <c r="A302" s="64" t="s">
        <v>2768</v>
      </c>
      <c r="B302" s="64" t="s">
        <v>3698</v>
      </c>
      <c r="C302" s="63">
        <v>1000000000</v>
      </c>
      <c r="D302" s="63">
        <v>0</v>
      </c>
      <c r="E302" s="63">
        <v>1000000000</v>
      </c>
      <c r="F302" s="55"/>
    </row>
    <row r="303" spans="1:6">
      <c r="A303" s="64" t="s">
        <v>2769</v>
      </c>
      <c r="B303" s="64" t="s">
        <v>3698</v>
      </c>
      <c r="C303" s="63">
        <v>400000000</v>
      </c>
      <c r="D303" s="63">
        <v>0</v>
      </c>
      <c r="E303" s="63">
        <v>400000000</v>
      </c>
      <c r="F303" s="55"/>
    </row>
    <row r="304" spans="1:6">
      <c r="A304" s="64" t="s">
        <v>2770</v>
      </c>
      <c r="B304" s="64" t="s">
        <v>3698</v>
      </c>
      <c r="C304" s="63">
        <v>600000000</v>
      </c>
      <c r="D304" s="63">
        <v>0</v>
      </c>
      <c r="E304" s="63">
        <v>600000000</v>
      </c>
      <c r="F304" s="55"/>
    </row>
    <row r="305" spans="1:6">
      <c r="A305" s="64" t="s">
        <v>2771</v>
      </c>
      <c r="B305" s="64" t="s">
        <v>3698</v>
      </c>
      <c r="C305" s="63">
        <v>650000000</v>
      </c>
      <c r="D305" s="63">
        <v>0</v>
      </c>
      <c r="E305" s="63">
        <v>650000000</v>
      </c>
      <c r="F305" s="55"/>
    </row>
    <row r="306" spans="1:6">
      <c r="A306" s="64" t="s">
        <v>2772</v>
      </c>
      <c r="B306" s="64" t="s">
        <v>3698</v>
      </c>
      <c r="C306" s="63">
        <v>600000000</v>
      </c>
      <c r="D306" s="63">
        <v>0</v>
      </c>
      <c r="E306" s="63">
        <v>600000000</v>
      </c>
      <c r="F306" s="55"/>
    </row>
    <row r="307" spans="1:6">
      <c r="A307" s="64" t="s">
        <v>2773</v>
      </c>
      <c r="B307" s="64" t="s">
        <v>3698</v>
      </c>
      <c r="C307" s="63">
        <v>400000000</v>
      </c>
      <c r="D307" s="63">
        <v>0</v>
      </c>
      <c r="E307" s="63">
        <v>400000000</v>
      </c>
      <c r="F307" s="55"/>
    </row>
    <row r="308" spans="1:6">
      <c r="A308" s="64" t="s">
        <v>2774</v>
      </c>
      <c r="B308" s="64" t="s">
        <v>3698</v>
      </c>
      <c r="C308" s="63">
        <v>700000000</v>
      </c>
      <c r="D308" s="63">
        <v>0</v>
      </c>
      <c r="E308" s="63">
        <v>700000000</v>
      </c>
      <c r="F308" s="55"/>
    </row>
    <row r="309" spans="1:6">
      <c r="A309" s="64" t="s">
        <v>3721</v>
      </c>
      <c r="B309" s="64" t="s">
        <v>3698</v>
      </c>
      <c r="C309" s="63">
        <v>200000000</v>
      </c>
      <c r="D309" s="63">
        <v>0</v>
      </c>
      <c r="E309" s="63">
        <v>200000000</v>
      </c>
      <c r="F309" s="55"/>
    </row>
    <row r="310" spans="1:6">
      <c r="A310" s="64" t="s">
        <v>2775</v>
      </c>
      <c r="B310" s="64" t="s">
        <v>3698</v>
      </c>
      <c r="C310" s="63">
        <v>500000000</v>
      </c>
      <c r="D310" s="63">
        <v>0</v>
      </c>
      <c r="E310" s="63">
        <v>500000000</v>
      </c>
      <c r="F310" s="55"/>
    </row>
    <row r="311" spans="1:6">
      <c r="A311" s="64" t="s">
        <v>2778</v>
      </c>
      <c r="B311" s="64" t="s">
        <v>3698</v>
      </c>
      <c r="C311" s="63">
        <v>6425000000</v>
      </c>
      <c r="D311" s="63">
        <v>0</v>
      </c>
      <c r="E311" s="63">
        <v>6425000000</v>
      </c>
      <c r="F311" s="55"/>
    </row>
    <row r="312" spans="1:6">
      <c r="A312" s="64" t="s">
        <v>2779</v>
      </c>
      <c r="B312" s="64" t="s">
        <v>3698</v>
      </c>
      <c r="C312" s="63">
        <v>150000000</v>
      </c>
      <c r="D312" s="63">
        <v>0</v>
      </c>
      <c r="E312" s="63">
        <v>150000000</v>
      </c>
      <c r="F312" s="55"/>
    </row>
    <row r="313" spans="1:6">
      <c r="A313" s="64" t="s">
        <v>2780</v>
      </c>
      <c r="B313" s="64" t="s">
        <v>3698</v>
      </c>
      <c r="C313" s="63">
        <v>250000000</v>
      </c>
      <c r="D313" s="63">
        <v>0</v>
      </c>
      <c r="E313" s="63">
        <v>250000000</v>
      </c>
      <c r="F313" s="55"/>
    </row>
    <row r="314" spans="1:6">
      <c r="A314" s="64" t="s">
        <v>2781</v>
      </c>
      <c r="B314" s="64" t="s">
        <v>3698</v>
      </c>
      <c r="C314" s="63">
        <v>400000000</v>
      </c>
      <c r="D314" s="63">
        <v>0</v>
      </c>
      <c r="E314" s="63">
        <v>400000000</v>
      </c>
      <c r="F314" s="55"/>
    </row>
    <row r="315" spans="1:6">
      <c r="A315" s="64" t="s">
        <v>3722</v>
      </c>
      <c r="B315" s="64" t="s">
        <v>3698</v>
      </c>
      <c r="C315" s="63">
        <v>-43216</v>
      </c>
      <c r="D315" s="63">
        <v>5104</v>
      </c>
      <c r="E315" s="63">
        <v>-38112</v>
      </c>
      <c r="F315" s="55"/>
    </row>
    <row r="316" spans="1:6">
      <c r="A316" s="64" t="s">
        <v>2782</v>
      </c>
      <c r="B316" s="64" t="s">
        <v>3698</v>
      </c>
      <c r="C316" s="63">
        <v>-104398</v>
      </c>
      <c r="D316" s="63">
        <v>1214</v>
      </c>
      <c r="E316" s="63">
        <v>-103184</v>
      </c>
      <c r="F316" s="55"/>
    </row>
    <row r="317" spans="1:6">
      <c r="A317" s="64" t="s">
        <v>2785</v>
      </c>
      <c r="B317" s="64" t="s">
        <v>3698</v>
      </c>
      <c r="C317" s="63">
        <v>-232724</v>
      </c>
      <c r="D317" s="63">
        <v>1583</v>
      </c>
      <c r="E317" s="63">
        <v>-231141</v>
      </c>
      <c r="F317" s="55"/>
    </row>
    <row r="318" spans="1:6">
      <c r="A318" s="64" t="s">
        <v>2788</v>
      </c>
      <c r="B318" s="64" t="s">
        <v>3698</v>
      </c>
      <c r="C318" s="63">
        <v>-369429</v>
      </c>
      <c r="D318" s="63">
        <v>1834</v>
      </c>
      <c r="E318" s="63">
        <v>-367595</v>
      </c>
      <c r="F318" s="55"/>
    </row>
    <row r="319" spans="1:6">
      <c r="A319" s="64" t="s">
        <v>3723</v>
      </c>
      <c r="B319" s="64" t="s">
        <v>3698</v>
      </c>
      <c r="C319" s="63">
        <v>5</v>
      </c>
      <c r="D319" s="63">
        <v>0</v>
      </c>
      <c r="E319" s="63">
        <v>5</v>
      </c>
      <c r="F319" s="55"/>
    </row>
    <row r="320" spans="1:6">
      <c r="A320" s="64" t="s">
        <v>2791</v>
      </c>
      <c r="B320" s="64" t="s">
        <v>3698</v>
      </c>
      <c r="C320" s="63">
        <v>-940024</v>
      </c>
      <c r="D320" s="63">
        <v>4052</v>
      </c>
      <c r="E320" s="63">
        <v>-935972</v>
      </c>
      <c r="F320" s="55"/>
    </row>
    <row r="321" spans="1:6">
      <c r="A321" s="64" t="s">
        <v>3724</v>
      </c>
      <c r="B321" s="64" t="s">
        <v>3698</v>
      </c>
      <c r="C321" s="63">
        <v>13</v>
      </c>
      <c r="D321" s="63">
        <v>0</v>
      </c>
      <c r="E321" s="63">
        <v>13</v>
      </c>
      <c r="F321" s="55"/>
    </row>
    <row r="322" spans="1:6">
      <c r="A322" s="64" t="s">
        <v>2794</v>
      </c>
      <c r="B322" s="64" t="s">
        <v>3698</v>
      </c>
      <c r="C322" s="63">
        <v>-2467789</v>
      </c>
      <c r="D322" s="63">
        <v>11725</v>
      </c>
      <c r="E322" s="63">
        <v>-2456063</v>
      </c>
      <c r="F322" s="55"/>
    </row>
    <row r="323" spans="1:6">
      <c r="A323" s="64" t="s">
        <v>2797</v>
      </c>
      <c r="B323" s="64" t="s">
        <v>3698</v>
      </c>
      <c r="C323" s="63">
        <v>-928419</v>
      </c>
      <c r="D323" s="63">
        <v>3524</v>
      </c>
      <c r="E323" s="63">
        <v>-924895</v>
      </c>
      <c r="F323" s="55"/>
    </row>
    <row r="324" spans="1:6">
      <c r="A324" s="64" t="s">
        <v>3725</v>
      </c>
      <c r="B324" s="64" t="s">
        <v>3698</v>
      </c>
      <c r="C324" s="63">
        <v>-127</v>
      </c>
      <c r="D324" s="63">
        <v>0</v>
      </c>
      <c r="E324" s="63">
        <v>-127</v>
      </c>
      <c r="F324" s="55"/>
    </row>
    <row r="325" spans="1:6">
      <c r="A325" s="64" t="s">
        <v>2800</v>
      </c>
      <c r="B325" s="64" t="s">
        <v>3698</v>
      </c>
      <c r="C325" s="63">
        <v>-2897764</v>
      </c>
      <c r="D325" s="63">
        <v>9348</v>
      </c>
      <c r="E325" s="63">
        <v>-2888416</v>
      </c>
      <c r="F325" s="55"/>
    </row>
    <row r="326" spans="1:6">
      <c r="A326" s="64" t="s">
        <v>2803</v>
      </c>
      <c r="B326" s="64" t="s">
        <v>3698</v>
      </c>
      <c r="C326" s="63">
        <v>-238171</v>
      </c>
      <c r="D326" s="63">
        <v>3242</v>
      </c>
      <c r="E326" s="63">
        <v>-234929</v>
      </c>
      <c r="F326" s="55"/>
    </row>
    <row r="327" spans="1:6">
      <c r="A327" s="64" t="s">
        <v>2806</v>
      </c>
      <c r="B327" s="64" t="s">
        <v>3698</v>
      </c>
      <c r="C327" s="63">
        <v>-840464</v>
      </c>
      <c r="D327" s="63">
        <v>9189</v>
      </c>
      <c r="E327" s="63">
        <v>-831275</v>
      </c>
      <c r="F327" s="55"/>
    </row>
    <row r="328" spans="1:6">
      <c r="A328" s="64" t="s">
        <v>2809</v>
      </c>
      <c r="B328" s="64" t="s">
        <v>3698</v>
      </c>
      <c r="C328" s="63">
        <v>-510797</v>
      </c>
      <c r="D328" s="63">
        <v>1541</v>
      </c>
      <c r="E328" s="63">
        <v>-509256</v>
      </c>
      <c r="F328" s="55"/>
    </row>
    <row r="329" spans="1:6">
      <c r="A329" s="64" t="s">
        <v>2812</v>
      </c>
      <c r="B329" s="64" t="s">
        <v>3698</v>
      </c>
      <c r="C329" s="63">
        <v>-333437</v>
      </c>
      <c r="D329" s="63">
        <v>3087</v>
      </c>
      <c r="E329" s="63">
        <v>-330350</v>
      </c>
      <c r="F329" s="55"/>
    </row>
    <row r="330" spans="1:6">
      <c r="A330" s="64" t="s">
        <v>2815</v>
      </c>
      <c r="B330" s="64" t="s">
        <v>3698</v>
      </c>
      <c r="C330" s="63">
        <v>-652689</v>
      </c>
      <c r="D330" s="63">
        <v>5702</v>
      </c>
      <c r="E330" s="63">
        <v>-646987</v>
      </c>
      <c r="F330" s="55"/>
    </row>
    <row r="331" spans="1:6" ht="15" thickBot="1">
      <c r="A331" s="64" t="s">
        <v>2819</v>
      </c>
      <c r="B331" s="64" t="s">
        <v>3698</v>
      </c>
      <c r="C331" s="63">
        <v>-10559428</v>
      </c>
      <c r="D331" s="63">
        <v>61145</v>
      </c>
      <c r="E331" s="63">
        <v>-10498283</v>
      </c>
      <c r="F331" s="55"/>
    </row>
    <row r="332" spans="1:6" ht="15" thickBot="1">
      <c r="A332" s="65" t="s">
        <v>2823</v>
      </c>
      <c r="B332" s="65" t="s">
        <v>3701</v>
      </c>
      <c r="C332" s="66">
        <v>6814440572</v>
      </c>
      <c r="D332" s="66">
        <v>61145</v>
      </c>
      <c r="E332" s="66">
        <v>6814501717</v>
      </c>
      <c r="F332" s="55"/>
    </row>
    <row r="333" spans="1:6">
      <c r="A333" s="64" t="s">
        <v>2824</v>
      </c>
      <c r="B333" s="64" t="s">
        <v>3698</v>
      </c>
      <c r="C333" s="63">
        <v>62921909</v>
      </c>
      <c r="D333" s="63">
        <v>-1382656</v>
      </c>
      <c r="E333" s="63">
        <v>61539253</v>
      </c>
      <c r="F333" s="55"/>
    </row>
    <row r="334" spans="1:6">
      <c r="A334" s="64" t="s">
        <v>2826</v>
      </c>
      <c r="B334" s="64" t="s">
        <v>3698</v>
      </c>
      <c r="C334" s="63">
        <v>303582410</v>
      </c>
      <c r="D334" s="63">
        <v>-3215841</v>
      </c>
      <c r="E334" s="63">
        <v>300366569</v>
      </c>
      <c r="F334" s="55"/>
    </row>
    <row r="335" spans="1:6">
      <c r="A335" s="64" t="s">
        <v>2828</v>
      </c>
      <c r="B335" s="64" t="s">
        <v>3698</v>
      </c>
      <c r="C335" s="63">
        <v>366504319</v>
      </c>
      <c r="D335" s="63">
        <v>-4598497</v>
      </c>
      <c r="E335" s="63">
        <v>361905822</v>
      </c>
      <c r="F335" s="55"/>
    </row>
    <row r="336" spans="1:6">
      <c r="A336" s="64" t="s">
        <v>2830</v>
      </c>
      <c r="B336" s="64" t="s">
        <v>3698</v>
      </c>
      <c r="C336" s="63">
        <v>-93111934</v>
      </c>
      <c r="D336" s="63">
        <v>15256250</v>
      </c>
      <c r="E336" s="63">
        <v>-77855684</v>
      </c>
      <c r="F336" s="55"/>
    </row>
    <row r="337" spans="1:6">
      <c r="A337" s="64" t="s">
        <v>2831</v>
      </c>
      <c r="B337" s="64" t="s">
        <v>3698</v>
      </c>
      <c r="C337" s="63">
        <v>-8540115</v>
      </c>
      <c r="D337" s="63">
        <v>3348150</v>
      </c>
      <c r="E337" s="63">
        <v>-5191965</v>
      </c>
      <c r="F337" s="55"/>
    </row>
    <row r="338" spans="1:6">
      <c r="A338" s="64" t="s">
        <v>2834</v>
      </c>
      <c r="B338" s="64" t="s">
        <v>3698</v>
      </c>
      <c r="C338" s="63">
        <v>-101652049</v>
      </c>
      <c r="D338" s="63">
        <v>18604400</v>
      </c>
      <c r="E338" s="63">
        <v>-83047650</v>
      </c>
      <c r="F338" s="55"/>
    </row>
    <row r="339" spans="1:6">
      <c r="A339" s="64" t="s">
        <v>2835</v>
      </c>
      <c r="B339" s="64" t="s">
        <v>3698</v>
      </c>
      <c r="C339" s="63">
        <v>20178965</v>
      </c>
      <c r="D339" s="63">
        <v>3411887</v>
      </c>
      <c r="E339" s="63">
        <v>23590852</v>
      </c>
      <c r="F339" s="55"/>
    </row>
    <row r="340" spans="1:6">
      <c r="A340" s="64" t="s">
        <v>2837</v>
      </c>
      <c r="B340" s="64" t="s">
        <v>3698</v>
      </c>
      <c r="C340" s="63">
        <v>0</v>
      </c>
      <c r="D340" s="63">
        <v>1554000</v>
      </c>
      <c r="E340" s="63">
        <v>1554000</v>
      </c>
      <c r="F340" s="55"/>
    </row>
    <row r="341" spans="1:6">
      <c r="A341" s="64" t="s">
        <v>2838</v>
      </c>
      <c r="B341" s="64" t="s">
        <v>3698</v>
      </c>
      <c r="C341" s="63">
        <v>1644674</v>
      </c>
      <c r="D341" s="63">
        <v>400000</v>
      </c>
      <c r="E341" s="63">
        <v>2044674</v>
      </c>
      <c r="F341" s="55"/>
    </row>
    <row r="342" spans="1:6">
      <c r="A342" s="64" t="s">
        <v>2839</v>
      </c>
      <c r="B342" s="64" t="s">
        <v>3698</v>
      </c>
      <c r="C342" s="63">
        <v>21823639</v>
      </c>
      <c r="D342" s="63">
        <v>5365887</v>
      </c>
      <c r="E342" s="63">
        <v>27189526</v>
      </c>
      <c r="F342" s="55"/>
    </row>
    <row r="343" spans="1:6">
      <c r="A343" s="64" t="s">
        <v>2841</v>
      </c>
      <c r="B343" s="64" t="s">
        <v>3698</v>
      </c>
      <c r="C343" s="63">
        <v>23525298</v>
      </c>
      <c r="D343" s="63">
        <v>9442810</v>
      </c>
      <c r="E343" s="63">
        <v>32968108</v>
      </c>
      <c r="F343" s="55"/>
    </row>
    <row r="344" spans="1:6">
      <c r="A344" s="64" t="s">
        <v>2843</v>
      </c>
      <c r="B344" s="64" t="s">
        <v>3698</v>
      </c>
      <c r="C344" s="63">
        <v>105689426</v>
      </c>
      <c r="D344" s="63">
        <v>-9691781</v>
      </c>
      <c r="E344" s="63">
        <v>95997645</v>
      </c>
      <c r="F344" s="55"/>
    </row>
    <row r="345" spans="1:6">
      <c r="A345" s="64" t="s">
        <v>2845</v>
      </c>
      <c r="B345" s="64" t="s">
        <v>3698</v>
      </c>
      <c r="C345" s="63">
        <v>6230264</v>
      </c>
      <c r="D345" s="63">
        <v>-649627</v>
      </c>
      <c r="E345" s="63">
        <v>5580637</v>
      </c>
      <c r="F345" s="55"/>
    </row>
    <row r="346" spans="1:6">
      <c r="A346" s="64" t="s">
        <v>2847</v>
      </c>
      <c r="B346" s="64" t="s">
        <v>3698</v>
      </c>
      <c r="C346" s="63">
        <v>8553425</v>
      </c>
      <c r="D346" s="63">
        <v>-288755</v>
      </c>
      <c r="E346" s="63">
        <v>8264670</v>
      </c>
      <c r="F346" s="55"/>
    </row>
    <row r="347" spans="1:6">
      <c r="A347" s="64" t="s">
        <v>3726</v>
      </c>
      <c r="B347" s="64" t="s">
        <v>3698</v>
      </c>
      <c r="C347" s="63">
        <v>21145793</v>
      </c>
      <c r="D347" s="63">
        <v>23636869</v>
      </c>
      <c r="E347" s="63">
        <v>44782662</v>
      </c>
      <c r="F347" s="55"/>
    </row>
    <row r="348" spans="1:6">
      <c r="A348" s="64" t="s">
        <v>2850</v>
      </c>
      <c r="B348" s="64" t="s">
        <v>3698</v>
      </c>
      <c r="C348" s="63">
        <v>458141</v>
      </c>
      <c r="D348" s="63">
        <v>-5856</v>
      </c>
      <c r="E348" s="63">
        <v>452285</v>
      </c>
      <c r="F348" s="55"/>
    </row>
    <row r="349" spans="1:6">
      <c r="A349" s="64" t="s">
        <v>2852</v>
      </c>
      <c r="B349" s="64" t="s">
        <v>3698</v>
      </c>
      <c r="C349" s="63">
        <v>5436890</v>
      </c>
      <c r="D349" s="63">
        <v>-208538</v>
      </c>
      <c r="E349" s="63">
        <v>5228351</v>
      </c>
      <c r="F349" s="55"/>
    </row>
    <row r="350" spans="1:6">
      <c r="A350" s="64" t="s">
        <v>3727</v>
      </c>
      <c r="B350" s="64" t="s">
        <v>3698</v>
      </c>
      <c r="C350" s="63">
        <v>6497973</v>
      </c>
      <c r="D350" s="63">
        <v>-200027</v>
      </c>
      <c r="E350" s="63">
        <v>6297946</v>
      </c>
      <c r="F350" s="55"/>
    </row>
    <row r="351" spans="1:6">
      <c r="A351" s="64" t="s">
        <v>2854</v>
      </c>
      <c r="B351" s="64" t="s">
        <v>3698</v>
      </c>
      <c r="C351" s="63">
        <v>177537209</v>
      </c>
      <c r="D351" s="63">
        <v>22035095</v>
      </c>
      <c r="E351" s="63">
        <v>199572304</v>
      </c>
      <c r="F351" s="55"/>
    </row>
    <row r="352" spans="1:6">
      <c r="A352" s="64" t="s">
        <v>2856</v>
      </c>
      <c r="B352" s="64" t="s">
        <v>3698</v>
      </c>
      <c r="C352" s="63">
        <v>31166697</v>
      </c>
      <c r="D352" s="63">
        <v>-1475778</v>
      </c>
      <c r="E352" s="63">
        <v>29690919</v>
      </c>
      <c r="F352" s="55"/>
    </row>
    <row r="353" spans="1:6">
      <c r="A353" s="64" t="s">
        <v>2858</v>
      </c>
      <c r="B353" s="64" t="s">
        <v>3698</v>
      </c>
      <c r="C353" s="63">
        <v>1689005</v>
      </c>
      <c r="D353" s="63">
        <v>67835</v>
      </c>
      <c r="E353" s="63">
        <v>1756840</v>
      </c>
      <c r="F353" s="55"/>
    </row>
    <row r="354" spans="1:6">
      <c r="A354" s="64" t="s">
        <v>3728</v>
      </c>
      <c r="B354" s="64" t="s">
        <v>3698</v>
      </c>
      <c r="C354" s="63">
        <v>20845</v>
      </c>
      <c r="D354" s="63">
        <v>-8845</v>
      </c>
      <c r="E354" s="63">
        <v>12000</v>
      </c>
      <c r="F354" s="55"/>
    </row>
    <row r="355" spans="1:6">
      <c r="A355" s="64" t="s">
        <v>2859</v>
      </c>
      <c r="B355" s="64" t="s">
        <v>3698</v>
      </c>
      <c r="C355" s="63">
        <v>934117</v>
      </c>
      <c r="D355" s="63">
        <v>79606</v>
      </c>
      <c r="E355" s="63">
        <v>1013723</v>
      </c>
      <c r="F355" s="55"/>
    </row>
    <row r="356" spans="1:6">
      <c r="A356" s="64" t="s">
        <v>2861</v>
      </c>
      <c r="B356" s="64" t="s">
        <v>3698</v>
      </c>
      <c r="C356" s="63">
        <v>33810664</v>
      </c>
      <c r="D356" s="63">
        <v>-1337182</v>
      </c>
      <c r="E356" s="63">
        <v>32473482</v>
      </c>
      <c r="F356" s="55"/>
    </row>
    <row r="357" spans="1:6">
      <c r="A357" s="64" t="s">
        <v>2863</v>
      </c>
      <c r="B357" s="64" t="s">
        <v>3698</v>
      </c>
      <c r="C357" s="63">
        <v>507869015</v>
      </c>
      <c r="D357" s="63">
        <v>-16957855</v>
      </c>
      <c r="E357" s="63">
        <v>490911160</v>
      </c>
      <c r="F357" s="55"/>
    </row>
    <row r="358" spans="1:6">
      <c r="A358" s="64" t="s">
        <v>2865</v>
      </c>
      <c r="B358" s="64" t="s">
        <v>3698</v>
      </c>
      <c r="C358" s="63">
        <v>22264516</v>
      </c>
      <c r="D358" s="63">
        <v>1014950</v>
      </c>
      <c r="E358" s="63">
        <v>23279467</v>
      </c>
      <c r="F358" s="55"/>
    </row>
    <row r="359" spans="1:6" ht="15" thickBot="1">
      <c r="A359" s="64" t="s">
        <v>2866</v>
      </c>
      <c r="B359" s="64" t="s">
        <v>3698</v>
      </c>
      <c r="C359" s="63">
        <v>530133531</v>
      </c>
      <c r="D359" s="63">
        <v>-15942904</v>
      </c>
      <c r="E359" s="63">
        <v>514190627</v>
      </c>
      <c r="F359" s="55"/>
    </row>
    <row r="360" spans="1:6" ht="15" thickBot="1">
      <c r="A360" s="65" t="s">
        <v>2868</v>
      </c>
      <c r="B360" s="65" t="s">
        <v>3701</v>
      </c>
      <c r="C360" s="66">
        <v>1028157313</v>
      </c>
      <c r="D360" s="66">
        <v>24126798</v>
      </c>
      <c r="E360" s="66">
        <v>1052284111</v>
      </c>
      <c r="F360" s="55"/>
    </row>
    <row r="361" spans="1:6">
      <c r="A361" s="64" t="s">
        <v>2870</v>
      </c>
      <c r="B361" s="64" t="s">
        <v>3698</v>
      </c>
      <c r="C361" s="63">
        <v>114106483</v>
      </c>
      <c r="D361" s="63">
        <v>15596332</v>
      </c>
      <c r="E361" s="63">
        <v>129702815</v>
      </c>
      <c r="F361" s="55"/>
    </row>
    <row r="362" spans="1:6">
      <c r="A362" s="64" t="s">
        <v>2871</v>
      </c>
      <c r="B362" s="64" t="s">
        <v>3698</v>
      </c>
      <c r="C362" s="63">
        <v>229378</v>
      </c>
      <c r="D362" s="63">
        <v>-4155</v>
      </c>
      <c r="E362" s="63">
        <v>225223</v>
      </c>
      <c r="F362" s="55"/>
    </row>
    <row r="363" spans="1:6">
      <c r="A363" s="64" t="s">
        <v>2873</v>
      </c>
      <c r="B363" s="64" t="s">
        <v>3698</v>
      </c>
      <c r="C363" s="63">
        <v>2538</v>
      </c>
      <c r="D363" s="63">
        <v>690</v>
      </c>
      <c r="E363" s="63">
        <v>3227</v>
      </c>
      <c r="F363" s="55"/>
    </row>
    <row r="364" spans="1:6">
      <c r="A364" s="64" t="s">
        <v>2874</v>
      </c>
      <c r="B364" s="64" t="s">
        <v>3698</v>
      </c>
      <c r="C364" s="63">
        <v>4429893</v>
      </c>
      <c r="D364" s="63">
        <v>-2984984</v>
      </c>
      <c r="E364" s="63">
        <v>1444910</v>
      </c>
      <c r="F364" s="55"/>
    </row>
    <row r="365" spans="1:6">
      <c r="A365" s="64" t="s">
        <v>2876</v>
      </c>
      <c r="B365" s="64" t="s">
        <v>3698</v>
      </c>
      <c r="C365" s="63">
        <v>126570</v>
      </c>
      <c r="D365" s="63">
        <v>75313</v>
      </c>
      <c r="E365" s="63">
        <v>201883</v>
      </c>
      <c r="F365" s="55"/>
    </row>
    <row r="366" spans="1:6">
      <c r="A366" s="64" t="s">
        <v>2878</v>
      </c>
      <c r="B366" s="64" t="s">
        <v>3698</v>
      </c>
      <c r="C366" s="63">
        <v>14135</v>
      </c>
      <c r="D366" s="63">
        <v>-10625</v>
      </c>
      <c r="E366" s="63">
        <v>3510</v>
      </c>
      <c r="F366" s="55"/>
    </row>
    <row r="367" spans="1:6">
      <c r="A367" s="64" t="s">
        <v>2879</v>
      </c>
      <c r="B367" s="64" t="s">
        <v>3698</v>
      </c>
      <c r="C367" s="63">
        <v>4753179</v>
      </c>
      <c r="D367" s="63">
        <v>-442380</v>
      </c>
      <c r="E367" s="63">
        <v>4310799</v>
      </c>
      <c r="F367" s="55"/>
    </row>
    <row r="368" spans="1:6">
      <c r="A368" s="64" t="s">
        <v>3729</v>
      </c>
      <c r="B368" s="64" t="s">
        <v>3698</v>
      </c>
      <c r="C368" s="63">
        <v>0</v>
      </c>
      <c r="D368" s="63">
        <v>88964</v>
      </c>
      <c r="E368" s="63">
        <v>88964</v>
      </c>
      <c r="F368" s="55"/>
    </row>
    <row r="369" spans="1:6">
      <c r="A369" s="64" t="s">
        <v>2881</v>
      </c>
      <c r="B369" s="64" t="s">
        <v>3698</v>
      </c>
      <c r="C369" s="63">
        <v>12842247</v>
      </c>
      <c r="D369" s="63">
        <v>1946594</v>
      </c>
      <c r="E369" s="63">
        <v>14788841</v>
      </c>
      <c r="F369" s="55"/>
    </row>
    <row r="370" spans="1:6">
      <c r="A370" s="64" t="s">
        <v>2883</v>
      </c>
      <c r="B370" s="64" t="s">
        <v>3698</v>
      </c>
      <c r="C370" s="63">
        <v>18359</v>
      </c>
      <c r="D370" s="63">
        <v>13173</v>
      </c>
      <c r="E370" s="63">
        <v>31532</v>
      </c>
      <c r="F370" s="55"/>
    </row>
    <row r="371" spans="1:6">
      <c r="A371" s="64" t="s">
        <v>3730</v>
      </c>
      <c r="B371" s="64" t="s">
        <v>3698</v>
      </c>
      <c r="C371" s="63">
        <v>69758</v>
      </c>
      <c r="D371" s="63">
        <v>-69758</v>
      </c>
      <c r="E371" s="63">
        <v>0</v>
      </c>
      <c r="F371" s="55"/>
    </row>
    <row r="372" spans="1:6">
      <c r="A372" s="64" t="s">
        <v>2884</v>
      </c>
      <c r="B372" s="64" t="s">
        <v>3698</v>
      </c>
      <c r="C372" s="63">
        <v>-184505</v>
      </c>
      <c r="D372" s="63">
        <v>93658</v>
      </c>
      <c r="E372" s="63">
        <v>-90847</v>
      </c>
      <c r="F372" s="55"/>
    </row>
    <row r="373" spans="1:6">
      <c r="A373" s="64" t="s">
        <v>2888</v>
      </c>
      <c r="B373" s="64" t="s">
        <v>3698</v>
      </c>
      <c r="C373" s="63">
        <v>7916440</v>
      </c>
      <c r="D373" s="63">
        <v>3021944</v>
      </c>
      <c r="E373" s="63">
        <v>10938385</v>
      </c>
      <c r="F373" s="55"/>
    </row>
    <row r="374" spans="1:6">
      <c r="A374" s="64" t="s">
        <v>2889</v>
      </c>
      <c r="B374" s="64" t="s">
        <v>3698</v>
      </c>
      <c r="C374" s="63">
        <v>7801693</v>
      </c>
      <c r="D374" s="63">
        <v>3045844</v>
      </c>
      <c r="E374" s="63">
        <v>10847537</v>
      </c>
      <c r="F374" s="55"/>
    </row>
    <row r="375" spans="1:6">
      <c r="A375" s="64" t="s">
        <v>2890</v>
      </c>
      <c r="B375" s="64" t="s">
        <v>3698</v>
      </c>
      <c r="C375" s="63">
        <v>125639960</v>
      </c>
      <c r="D375" s="63">
        <v>-96690710</v>
      </c>
      <c r="E375" s="63">
        <v>28949250</v>
      </c>
      <c r="F375" s="55"/>
    </row>
    <row r="376" spans="1:6">
      <c r="A376" s="64" t="s">
        <v>2891</v>
      </c>
      <c r="B376" s="64" t="s">
        <v>3698</v>
      </c>
      <c r="C376" s="63">
        <v>125639960</v>
      </c>
      <c r="D376" s="63">
        <v>-96690710</v>
      </c>
      <c r="E376" s="63">
        <v>28949250</v>
      </c>
      <c r="F376" s="55"/>
    </row>
    <row r="377" spans="1:6">
      <c r="A377" s="64" t="s">
        <v>2892</v>
      </c>
      <c r="B377" s="64" t="s">
        <v>3698</v>
      </c>
      <c r="C377" s="63">
        <v>103459480</v>
      </c>
      <c r="D377" s="63">
        <v>-1294755</v>
      </c>
      <c r="E377" s="63">
        <v>102164725</v>
      </c>
      <c r="F377" s="55"/>
    </row>
    <row r="378" spans="1:6">
      <c r="A378" s="64" t="s">
        <v>2893</v>
      </c>
      <c r="B378" s="64" t="s">
        <v>3698</v>
      </c>
      <c r="C378" s="63">
        <v>519114</v>
      </c>
      <c r="D378" s="63">
        <v>586516</v>
      </c>
      <c r="E378" s="63">
        <v>1105630</v>
      </c>
      <c r="F378" s="55"/>
    </row>
    <row r="379" spans="1:6">
      <c r="A379" s="64" t="s">
        <v>2894</v>
      </c>
      <c r="B379" s="64" t="s">
        <v>3698</v>
      </c>
      <c r="C379" s="63">
        <v>19800</v>
      </c>
      <c r="D379" s="63">
        <v>0</v>
      </c>
      <c r="E379" s="63">
        <v>19800</v>
      </c>
      <c r="F379" s="55"/>
    </row>
    <row r="380" spans="1:6">
      <c r="A380" s="64" t="s">
        <v>2895</v>
      </c>
      <c r="B380" s="64" t="s">
        <v>3698</v>
      </c>
      <c r="C380" s="63">
        <v>93649166</v>
      </c>
      <c r="D380" s="63">
        <v>-23538</v>
      </c>
      <c r="E380" s="63">
        <v>93625628</v>
      </c>
      <c r="F380" s="55"/>
    </row>
    <row r="381" spans="1:6">
      <c r="A381" s="64" t="s">
        <v>3731</v>
      </c>
      <c r="B381" s="64" t="s">
        <v>3698</v>
      </c>
      <c r="C381" s="63">
        <v>0</v>
      </c>
      <c r="D381" s="63">
        <v>-269316</v>
      </c>
      <c r="E381" s="63">
        <v>-269316</v>
      </c>
      <c r="F381" s="55"/>
    </row>
    <row r="382" spans="1:6">
      <c r="A382" s="64" t="s">
        <v>2897</v>
      </c>
      <c r="B382" s="64" t="s">
        <v>3698</v>
      </c>
      <c r="C382" s="63">
        <v>38619542</v>
      </c>
      <c r="D382" s="63">
        <v>-695281</v>
      </c>
      <c r="E382" s="63">
        <v>37924261</v>
      </c>
      <c r="F382" s="55"/>
    </row>
    <row r="383" spans="1:6">
      <c r="A383" s="64" t="s">
        <v>2899</v>
      </c>
      <c r="B383" s="64" t="s">
        <v>3698</v>
      </c>
      <c r="C383" s="63">
        <v>201810</v>
      </c>
      <c r="D383" s="63">
        <v>-121595</v>
      </c>
      <c r="E383" s="63">
        <v>80215</v>
      </c>
      <c r="F383" s="55"/>
    </row>
    <row r="384" spans="1:6">
      <c r="A384" s="64" t="s">
        <v>2901</v>
      </c>
      <c r="B384" s="64" t="s">
        <v>3698</v>
      </c>
      <c r="C384" s="63">
        <v>-421202</v>
      </c>
      <c r="D384" s="63">
        <v>421202</v>
      </c>
      <c r="E384" s="63">
        <v>0</v>
      </c>
      <c r="F384" s="55"/>
    </row>
    <row r="385" spans="1:6">
      <c r="A385" s="64" t="s">
        <v>2902</v>
      </c>
      <c r="B385" s="64" t="s">
        <v>3698</v>
      </c>
      <c r="C385" s="63">
        <v>142779</v>
      </c>
      <c r="D385" s="63">
        <v>0</v>
      </c>
      <c r="E385" s="63">
        <v>142779</v>
      </c>
      <c r="F385" s="55"/>
    </row>
    <row r="386" spans="1:6">
      <c r="A386" s="64" t="s">
        <v>2903</v>
      </c>
      <c r="B386" s="64" t="s">
        <v>3698</v>
      </c>
      <c r="C386" s="63">
        <v>68751533</v>
      </c>
      <c r="D386" s="63">
        <v>-33586263</v>
      </c>
      <c r="E386" s="63">
        <v>35165270</v>
      </c>
      <c r="F386" s="55"/>
    </row>
    <row r="387" spans="1:6">
      <c r="A387" s="64" t="s">
        <v>2904</v>
      </c>
      <c r="B387" s="64" t="s">
        <v>3698</v>
      </c>
      <c r="C387" s="63">
        <v>0</v>
      </c>
      <c r="D387" s="63">
        <v>26851</v>
      </c>
      <c r="E387" s="63">
        <v>26851</v>
      </c>
      <c r="F387" s="55"/>
    </row>
    <row r="388" spans="1:6">
      <c r="A388" s="64" t="s">
        <v>2905</v>
      </c>
      <c r="B388" s="64" t="s">
        <v>3698</v>
      </c>
      <c r="C388" s="63">
        <v>201996</v>
      </c>
      <c r="D388" s="63">
        <v>0</v>
      </c>
      <c r="E388" s="63">
        <v>201996</v>
      </c>
      <c r="F388" s="55"/>
    </row>
    <row r="389" spans="1:6">
      <c r="A389" s="64" t="s">
        <v>2906</v>
      </c>
      <c r="B389" s="64" t="s">
        <v>3698</v>
      </c>
      <c r="C389" s="63">
        <v>0</v>
      </c>
      <c r="D389" s="63">
        <v>2496187</v>
      </c>
      <c r="E389" s="63">
        <v>2496187</v>
      </c>
      <c r="F389" s="55"/>
    </row>
    <row r="390" spans="1:6">
      <c r="A390" s="64" t="s">
        <v>2907</v>
      </c>
      <c r="B390" s="64" t="s">
        <v>3698</v>
      </c>
      <c r="C390" s="63">
        <v>575108452</v>
      </c>
      <c r="D390" s="63">
        <v>-111825935</v>
      </c>
      <c r="E390" s="63">
        <v>463282517</v>
      </c>
      <c r="F390" s="55"/>
    </row>
    <row r="391" spans="1:6">
      <c r="A391" s="64" t="s">
        <v>2909</v>
      </c>
      <c r="B391" s="64" t="s">
        <v>3698</v>
      </c>
      <c r="C391" s="63">
        <v>0</v>
      </c>
      <c r="D391" s="63">
        <v>195522000</v>
      </c>
      <c r="E391" s="63">
        <v>195522000</v>
      </c>
      <c r="F391" s="55"/>
    </row>
    <row r="392" spans="1:6">
      <c r="A392" s="64" t="s">
        <v>2911</v>
      </c>
      <c r="B392" s="64" t="s">
        <v>3698</v>
      </c>
      <c r="C392" s="63">
        <v>0</v>
      </c>
      <c r="D392" s="63">
        <v>195522000</v>
      </c>
      <c r="E392" s="63">
        <v>195522000</v>
      </c>
      <c r="F392" s="55"/>
    </row>
    <row r="393" spans="1:6">
      <c r="A393" s="64" t="s">
        <v>2912</v>
      </c>
      <c r="B393" s="64" t="s">
        <v>3698</v>
      </c>
      <c r="C393" s="63">
        <v>-49257</v>
      </c>
      <c r="D393" s="63">
        <v>-5451</v>
      </c>
      <c r="E393" s="63">
        <v>-54708</v>
      </c>
      <c r="F393" s="55"/>
    </row>
    <row r="394" spans="1:6">
      <c r="A394" s="64" t="s">
        <v>2916</v>
      </c>
      <c r="B394" s="64" t="s">
        <v>3698</v>
      </c>
      <c r="C394" s="63">
        <v>0</v>
      </c>
      <c r="D394" s="63">
        <v>1410</v>
      </c>
      <c r="E394" s="63">
        <v>1410</v>
      </c>
      <c r="F394" s="55"/>
    </row>
    <row r="395" spans="1:6">
      <c r="A395" s="64" t="s">
        <v>2918</v>
      </c>
      <c r="B395" s="64" t="s">
        <v>3698</v>
      </c>
      <c r="C395" s="63">
        <v>-251</v>
      </c>
      <c r="D395" s="63">
        <v>0</v>
      </c>
      <c r="E395" s="63">
        <v>-251</v>
      </c>
      <c r="F395" s="55"/>
    </row>
    <row r="396" spans="1:6">
      <c r="A396" s="64" t="s">
        <v>2919</v>
      </c>
      <c r="B396" s="64" t="s">
        <v>3698</v>
      </c>
      <c r="C396" s="63">
        <v>179223478</v>
      </c>
      <c r="D396" s="63">
        <v>-104064169</v>
      </c>
      <c r="E396" s="63">
        <v>75159309</v>
      </c>
      <c r="F396" s="55"/>
    </row>
    <row r="397" spans="1:6">
      <c r="A397" s="64" t="s">
        <v>2920</v>
      </c>
      <c r="B397" s="64" t="s">
        <v>3698</v>
      </c>
      <c r="C397" s="63">
        <v>179173969</v>
      </c>
      <c r="D397" s="63">
        <v>-104068210</v>
      </c>
      <c r="E397" s="63">
        <v>75105759</v>
      </c>
      <c r="F397" s="55"/>
    </row>
    <row r="398" spans="1:6">
      <c r="A398" s="64" t="s">
        <v>2924</v>
      </c>
      <c r="B398" s="64" t="s">
        <v>3698</v>
      </c>
      <c r="C398" s="63">
        <v>202005072</v>
      </c>
      <c r="D398" s="63">
        <v>-1069626</v>
      </c>
      <c r="E398" s="63">
        <v>200935446</v>
      </c>
      <c r="F398" s="55"/>
    </row>
    <row r="399" spans="1:6">
      <c r="A399" s="64" t="s">
        <v>2925</v>
      </c>
      <c r="B399" s="64" t="s">
        <v>3698</v>
      </c>
      <c r="C399" s="63">
        <v>1801727</v>
      </c>
      <c r="D399" s="63">
        <v>63205</v>
      </c>
      <c r="E399" s="63">
        <v>1864932</v>
      </c>
      <c r="F399" s="55"/>
    </row>
    <row r="400" spans="1:6">
      <c r="A400" s="64" t="s">
        <v>2926</v>
      </c>
      <c r="B400" s="64" t="s">
        <v>3698</v>
      </c>
      <c r="C400" s="63">
        <v>203806798</v>
      </c>
      <c r="D400" s="63">
        <v>-1006421</v>
      </c>
      <c r="E400" s="63">
        <v>202800377</v>
      </c>
      <c r="F400" s="55"/>
    </row>
    <row r="401" spans="1:6">
      <c r="A401" s="64" t="s">
        <v>3732</v>
      </c>
      <c r="B401" s="64" t="s">
        <v>3698</v>
      </c>
      <c r="C401" s="63">
        <v>8652776</v>
      </c>
      <c r="D401" s="63">
        <v>0</v>
      </c>
      <c r="E401" s="63">
        <v>8652776</v>
      </c>
      <c r="F401" s="55"/>
    </row>
    <row r="402" spans="1:6">
      <c r="A402" s="64" t="s">
        <v>2927</v>
      </c>
      <c r="B402" s="64" t="s">
        <v>3698</v>
      </c>
      <c r="C402" s="63">
        <v>200013</v>
      </c>
      <c r="D402" s="63">
        <v>-200013</v>
      </c>
      <c r="E402" s="63">
        <v>0</v>
      </c>
      <c r="F402" s="55"/>
    </row>
    <row r="403" spans="1:6">
      <c r="A403" s="64" t="s">
        <v>2929</v>
      </c>
      <c r="B403" s="64" t="s">
        <v>3698</v>
      </c>
      <c r="C403" s="63">
        <v>9384026</v>
      </c>
      <c r="D403" s="63">
        <v>-1096612</v>
      </c>
      <c r="E403" s="63">
        <v>8287414</v>
      </c>
      <c r="F403" s="55"/>
    </row>
    <row r="404" spans="1:6">
      <c r="A404" s="64" t="s">
        <v>2930</v>
      </c>
      <c r="B404" s="64" t="s">
        <v>3698</v>
      </c>
      <c r="C404" s="63">
        <v>1380</v>
      </c>
      <c r="D404" s="63">
        <v>152</v>
      </c>
      <c r="E404" s="63">
        <v>1531</v>
      </c>
      <c r="F404" s="55"/>
    </row>
    <row r="405" spans="1:6">
      <c r="A405" s="64" t="s">
        <v>2933</v>
      </c>
      <c r="B405" s="64" t="s">
        <v>3698</v>
      </c>
      <c r="C405" s="63">
        <v>593381</v>
      </c>
      <c r="D405" s="63">
        <v>7518052</v>
      </c>
      <c r="E405" s="63">
        <v>8111433</v>
      </c>
      <c r="F405" s="55"/>
    </row>
    <row r="406" spans="1:6">
      <c r="A406" s="64" t="s">
        <v>2934</v>
      </c>
      <c r="B406" s="64" t="s">
        <v>3698</v>
      </c>
      <c r="C406" s="63">
        <v>384</v>
      </c>
      <c r="D406" s="63">
        <v>246</v>
      </c>
      <c r="E406" s="63">
        <v>630</v>
      </c>
      <c r="F406" s="55"/>
    </row>
    <row r="407" spans="1:6">
      <c r="A407" s="64" t="s">
        <v>2935</v>
      </c>
      <c r="B407" s="64" t="s">
        <v>3698</v>
      </c>
      <c r="C407" s="63">
        <v>390578</v>
      </c>
      <c r="D407" s="63">
        <v>1052501</v>
      </c>
      <c r="E407" s="63">
        <v>1443079</v>
      </c>
      <c r="F407" s="55"/>
    </row>
    <row r="408" spans="1:6">
      <c r="A408" s="64" t="s">
        <v>2938</v>
      </c>
      <c r="B408" s="64" t="s">
        <v>3698</v>
      </c>
      <c r="C408" s="63">
        <v>-3289407</v>
      </c>
      <c r="D408" s="63">
        <v>0</v>
      </c>
      <c r="E408" s="63">
        <v>-3289407</v>
      </c>
      <c r="F408" s="55"/>
    </row>
    <row r="409" spans="1:6">
      <c r="A409" s="64" t="s">
        <v>2940</v>
      </c>
      <c r="B409" s="64" t="s">
        <v>3698</v>
      </c>
      <c r="C409" s="63">
        <v>1</v>
      </c>
      <c r="D409" s="63">
        <v>-1</v>
      </c>
      <c r="E409" s="63">
        <v>0</v>
      </c>
      <c r="F409" s="55"/>
    </row>
    <row r="410" spans="1:6">
      <c r="A410" s="64" t="s">
        <v>2942</v>
      </c>
      <c r="B410" s="64" t="s">
        <v>3698</v>
      </c>
      <c r="C410" s="63">
        <v>19686507</v>
      </c>
      <c r="D410" s="63">
        <v>11294475</v>
      </c>
      <c r="E410" s="63">
        <v>30980982</v>
      </c>
      <c r="F410" s="55"/>
    </row>
    <row r="411" spans="1:6">
      <c r="A411" s="64" t="s">
        <v>2945</v>
      </c>
      <c r="B411" s="64" t="s">
        <v>3698</v>
      </c>
      <c r="C411" s="63">
        <v>1</v>
      </c>
      <c r="D411" s="63">
        <v>0</v>
      </c>
      <c r="E411" s="63">
        <v>1</v>
      </c>
      <c r="F411" s="55"/>
    </row>
    <row r="412" spans="1:6">
      <c r="A412" s="64" t="s">
        <v>2946</v>
      </c>
      <c r="B412" s="64" t="s">
        <v>3698</v>
      </c>
      <c r="C412" s="63">
        <v>1</v>
      </c>
      <c r="D412" s="63">
        <v>0</v>
      </c>
      <c r="E412" s="63">
        <v>1</v>
      </c>
      <c r="F412" s="55"/>
    </row>
    <row r="413" spans="1:6">
      <c r="A413" s="64" t="s">
        <v>3733</v>
      </c>
      <c r="B413" s="64" t="s">
        <v>3698</v>
      </c>
      <c r="C413" s="63">
        <v>-2998113</v>
      </c>
      <c r="D413" s="63">
        <v>2998113</v>
      </c>
      <c r="E413" s="63">
        <v>0</v>
      </c>
      <c r="F413" s="55"/>
    </row>
    <row r="414" spans="1:6">
      <c r="A414" s="64" t="s">
        <v>2947</v>
      </c>
      <c r="B414" s="64" t="s">
        <v>3698</v>
      </c>
      <c r="C414" s="63">
        <v>3289408</v>
      </c>
      <c r="D414" s="63">
        <v>0</v>
      </c>
      <c r="E414" s="63">
        <v>3289408</v>
      </c>
      <c r="F414" s="55"/>
    </row>
    <row r="415" spans="1:6">
      <c r="A415" s="64" t="s">
        <v>2948</v>
      </c>
      <c r="B415" s="64" t="s">
        <v>3698</v>
      </c>
      <c r="C415" s="63">
        <v>2215986</v>
      </c>
      <c r="D415" s="63">
        <v>2065921</v>
      </c>
      <c r="E415" s="63">
        <v>4281907</v>
      </c>
      <c r="F415" s="55"/>
    </row>
    <row r="416" spans="1:6">
      <c r="A416" s="64" t="s">
        <v>2952</v>
      </c>
      <c r="B416" s="64" t="s">
        <v>3698</v>
      </c>
      <c r="C416" s="63">
        <v>3</v>
      </c>
      <c r="D416" s="63">
        <v>0</v>
      </c>
      <c r="E416" s="63">
        <v>3</v>
      </c>
      <c r="F416" s="55"/>
    </row>
    <row r="417" spans="1:6">
      <c r="A417" s="64" t="s">
        <v>2953</v>
      </c>
      <c r="B417" s="64" t="s">
        <v>3698</v>
      </c>
      <c r="C417" s="63">
        <v>2</v>
      </c>
      <c r="D417" s="63">
        <v>0</v>
      </c>
      <c r="E417" s="63">
        <v>2</v>
      </c>
      <c r="F417" s="55"/>
    </row>
    <row r="418" spans="1:6">
      <c r="A418" s="64" t="s">
        <v>2954</v>
      </c>
      <c r="B418" s="64" t="s">
        <v>3698</v>
      </c>
      <c r="C418" s="63">
        <v>-2</v>
      </c>
      <c r="D418" s="63">
        <v>0</v>
      </c>
      <c r="E418" s="63">
        <v>-2</v>
      </c>
      <c r="F418" s="55"/>
    </row>
    <row r="419" spans="1:6">
      <c r="A419" s="64" t="s">
        <v>2956</v>
      </c>
      <c r="B419" s="64" t="s">
        <v>3698</v>
      </c>
      <c r="C419" s="63">
        <v>-4966787</v>
      </c>
      <c r="D419" s="63">
        <v>4966787</v>
      </c>
      <c r="E419" s="63">
        <v>0</v>
      </c>
      <c r="F419" s="55"/>
    </row>
    <row r="420" spans="1:6">
      <c r="A420" s="64" t="s">
        <v>2958</v>
      </c>
      <c r="B420" s="64" t="s">
        <v>3698</v>
      </c>
      <c r="C420" s="63">
        <v>1531397</v>
      </c>
      <c r="D420" s="63">
        <v>255156</v>
      </c>
      <c r="E420" s="63">
        <v>1786553</v>
      </c>
      <c r="F420" s="55"/>
    </row>
    <row r="421" spans="1:6">
      <c r="A421" s="64" t="s">
        <v>2959</v>
      </c>
      <c r="B421" s="64" t="s">
        <v>3698</v>
      </c>
      <c r="C421" s="63">
        <v>9778696</v>
      </c>
      <c r="D421" s="63">
        <v>-1187012</v>
      </c>
      <c r="E421" s="63">
        <v>8591684</v>
      </c>
      <c r="F421" s="55"/>
    </row>
    <row r="422" spans="1:6">
      <c r="A422" s="64" t="s">
        <v>2960</v>
      </c>
      <c r="B422" s="64" t="s">
        <v>3698</v>
      </c>
      <c r="C422" s="63">
        <v>11913905</v>
      </c>
      <c r="D422" s="63">
        <v>-5240479</v>
      </c>
      <c r="E422" s="63">
        <v>6673426</v>
      </c>
      <c r="F422" s="55"/>
    </row>
    <row r="423" spans="1:6">
      <c r="A423" s="64" t="s">
        <v>2963</v>
      </c>
      <c r="B423" s="64" t="s">
        <v>3698</v>
      </c>
      <c r="C423" s="63">
        <v>56384135</v>
      </c>
      <c r="D423" s="63">
        <v>22427285</v>
      </c>
      <c r="E423" s="63">
        <v>78811420</v>
      </c>
      <c r="F423" s="55"/>
    </row>
    <row r="424" spans="1:6">
      <c r="A424" s="64" t="s">
        <v>2967</v>
      </c>
      <c r="B424" s="64" t="s">
        <v>3698</v>
      </c>
      <c r="C424" s="63">
        <v>56384135</v>
      </c>
      <c r="D424" s="63">
        <v>22427285</v>
      </c>
      <c r="E424" s="63">
        <v>78811420</v>
      </c>
      <c r="F424" s="55"/>
    </row>
    <row r="425" spans="1:6">
      <c r="A425" s="64" t="s">
        <v>2968</v>
      </c>
      <c r="B425" s="64" t="s">
        <v>3698</v>
      </c>
      <c r="C425" s="63">
        <v>752114</v>
      </c>
      <c r="D425" s="63">
        <v>114489</v>
      </c>
      <c r="E425" s="63">
        <v>866603</v>
      </c>
      <c r="F425" s="55"/>
    </row>
    <row r="426" spans="1:6">
      <c r="A426" s="64" t="s">
        <v>2969</v>
      </c>
      <c r="B426" s="64" t="s">
        <v>3698</v>
      </c>
      <c r="C426" s="63">
        <v>2203325</v>
      </c>
      <c r="D426" s="63">
        <v>401909</v>
      </c>
      <c r="E426" s="63">
        <v>2605234</v>
      </c>
      <c r="F426" s="55"/>
    </row>
    <row r="427" spans="1:6">
      <c r="A427" s="64" t="s">
        <v>2970</v>
      </c>
      <c r="B427" s="64" t="s">
        <v>3698</v>
      </c>
      <c r="C427" s="63">
        <v>88736689</v>
      </c>
      <c r="D427" s="63">
        <v>-22582918</v>
      </c>
      <c r="E427" s="63">
        <v>66153771</v>
      </c>
      <c r="F427" s="55"/>
    </row>
    <row r="428" spans="1:6">
      <c r="A428" s="64" t="s">
        <v>2972</v>
      </c>
      <c r="B428" s="64" t="s">
        <v>3698</v>
      </c>
      <c r="C428" s="63">
        <v>202840</v>
      </c>
      <c r="D428" s="63">
        <v>6380</v>
      </c>
      <c r="E428" s="63">
        <v>209220</v>
      </c>
      <c r="F428" s="55"/>
    </row>
    <row r="429" spans="1:6">
      <c r="A429" s="64" t="s">
        <v>2974</v>
      </c>
      <c r="B429" s="64" t="s">
        <v>3698</v>
      </c>
      <c r="C429" s="63">
        <v>91894969</v>
      </c>
      <c r="D429" s="63">
        <v>-22060140</v>
      </c>
      <c r="E429" s="63">
        <v>69834828</v>
      </c>
      <c r="F429" s="55"/>
    </row>
    <row r="430" spans="1:6">
      <c r="A430" s="64" t="s">
        <v>2976</v>
      </c>
      <c r="B430" s="64" t="s">
        <v>3698</v>
      </c>
      <c r="C430" s="63">
        <v>1784</v>
      </c>
      <c r="D430" s="63">
        <v>3131</v>
      </c>
      <c r="E430" s="63">
        <v>4915</v>
      </c>
      <c r="F430" s="55"/>
    </row>
    <row r="431" spans="1:6">
      <c r="A431" s="64" t="s">
        <v>2977</v>
      </c>
      <c r="B431" s="64" t="s">
        <v>3698</v>
      </c>
      <c r="C431" s="63">
        <v>-666726</v>
      </c>
      <c r="D431" s="63">
        <v>664405</v>
      </c>
      <c r="E431" s="63">
        <v>-2322</v>
      </c>
      <c r="F431" s="55"/>
    </row>
    <row r="432" spans="1:6">
      <c r="A432" s="64" t="s">
        <v>2979</v>
      </c>
      <c r="B432" s="64" t="s">
        <v>3698</v>
      </c>
      <c r="C432" s="63">
        <v>-5511</v>
      </c>
      <c r="D432" s="63">
        <v>0</v>
      </c>
      <c r="E432" s="63">
        <v>-5511</v>
      </c>
      <c r="F432" s="55"/>
    </row>
    <row r="433" spans="1:6">
      <c r="A433" s="64" t="s">
        <v>2982</v>
      </c>
      <c r="B433" s="64" t="s">
        <v>3698</v>
      </c>
      <c r="C433" s="63">
        <v>2005783</v>
      </c>
      <c r="D433" s="63">
        <v>-557229</v>
      </c>
      <c r="E433" s="63">
        <v>1448554</v>
      </c>
      <c r="F433" s="55"/>
    </row>
    <row r="434" spans="1:6">
      <c r="A434" s="64" t="s">
        <v>2986</v>
      </c>
      <c r="B434" s="64" t="s">
        <v>3698</v>
      </c>
      <c r="C434" s="63">
        <v>-95</v>
      </c>
      <c r="D434" s="63">
        <v>53</v>
      </c>
      <c r="E434" s="63">
        <v>-42</v>
      </c>
      <c r="F434" s="55"/>
    </row>
    <row r="435" spans="1:6">
      <c r="A435" s="64" t="s">
        <v>2990</v>
      </c>
      <c r="B435" s="64" t="s">
        <v>3698</v>
      </c>
      <c r="C435" s="63">
        <v>8453204</v>
      </c>
      <c r="D435" s="63">
        <v>-1179982</v>
      </c>
      <c r="E435" s="63">
        <v>7273222</v>
      </c>
      <c r="F435" s="55"/>
    </row>
    <row r="436" spans="1:6">
      <c r="A436" s="64" t="s">
        <v>2993</v>
      </c>
      <c r="B436" s="64" t="s">
        <v>3698</v>
      </c>
      <c r="C436" s="63">
        <v>11334184</v>
      </c>
      <c r="D436" s="63">
        <v>-1670575</v>
      </c>
      <c r="E436" s="63">
        <v>9663609</v>
      </c>
      <c r="F436" s="55"/>
    </row>
    <row r="437" spans="1:6">
      <c r="A437" s="64" t="s">
        <v>2994</v>
      </c>
      <c r="B437" s="64" t="s">
        <v>3698</v>
      </c>
      <c r="C437" s="63">
        <v>-705214</v>
      </c>
      <c r="D437" s="63">
        <v>382195</v>
      </c>
      <c r="E437" s="63">
        <v>-323019</v>
      </c>
      <c r="F437" s="55"/>
    </row>
    <row r="438" spans="1:6">
      <c r="A438" s="64" t="s">
        <v>2996</v>
      </c>
      <c r="B438" s="64" t="s">
        <v>3698</v>
      </c>
      <c r="C438" s="63">
        <v>20417408</v>
      </c>
      <c r="D438" s="63">
        <v>-2358003</v>
      </c>
      <c r="E438" s="63">
        <v>18059405</v>
      </c>
      <c r="F438" s="55"/>
    </row>
    <row r="439" spans="1:6">
      <c r="A439" s="64" t="s">
        <v>2997</v>
      </c>
      <c r="B439" s="64" t="s">
        <v>3698</v>
      </c>
      <c r="C439" s="63">
        <v>1071616</v>
      </c>
      <c r="D439" s="63">
        <v>1311159</v>
      </c>
      <c r="E439" s="63">
        <v>2382774</v>
      </c>
      <c r="F439" s="55"/>
    </row>
    <row r="440" spans="1:6">
      <c r="A440" s="64" t="s">
        <v>2998</v>
      </c>
      <c r="B440" s="64" t="s">
        <v>3698</v>
      </c>
      <c r="C440" s="63">
        <v>11257298</v>
      </c>
      <c r="D440" s="63">
        <v>-239274</v>
      </c>
      <c r="E440" s="63">
        <v>11018024</v>
      </c>
      <c r="F440" s="55"/>
    </row>
    <row r="441" spans="1:6">
      <c r="A441" s="64" t="s">
        <v>3000</v>
      </c>
      <c r="B441" s="64" t="s">
        <v>3698</v>
      </c>
      <c r="C441" s="63">
        <v>-386</v>
      </c>
      <c r="D441" s="63">
        <v>0</v>
      </c>
      <c r="E441" s="63">
        <v>-386</v>
      </c>
      <c r="F441" s="55"/>
    </row>
    <row r="442" spans="1:6">
      <c r="A442" s="64" t="s">
        <v>3734</v>
      </c>
      <c r="B442" s="64" t="s">
        <v>3698</v>
      </c>
      <c r="C442" s="63">
        <v>0</v>
      </c>
      <c r="D442" s="63">
        <v>-858</v>
      </c>
      <c r="E442" s="63">
        <v>-858</v>
      </c>
      <c r="F442" s="55"/>
    </row>
    <row r="443" spans="1:6">
      <c r="A443" s="64" t="s">
        <v>3002</v>
      </c>
      <c r="B443" s="64" t="s">
        <v>3698</v>
      </c>
      <c r="C443" s="63">
        <v>8940703</v>
      </c>
      <c r="D443" s="63">
        <v>10179831</v>
      </c>
      <c r="E443" s="63">
        <v>19120534</v>
      </c>
      <c r="F443" s="55"/>
    </row>
    <row r="444" spans="1:6">
      <c r="A444" s="64" t="s">
        <v>3003</v>
      </c>
      <c r="B444" s="64" t="s">
        <v>3698</v>
      </c>
      <c r="C444" s="63">
        <v>32945855</v>
      </c>
      <c r="D444" s="63">
        <v>2302796</v>
      </c>
      <c r="E444" s="63">
        <v>35248651</v>
      </c>
      <c r="F444" s="55"/>
    </row>
    <row r="445" spans="1:6">
      <c r="A445" s="64" t="s">
        <v>3005</v>
      </c>
      <c r="B445" s="64" t="s">
        <v>3698</v>
      </c>
      <c r="C445" s="63">
        <v>10290063</v>
      </c>
      <c r="D445" s="63">
        <v>188517</v>
      </c>
      <c r="E445" s="63">
        <v>10478581</v>
      </c>
      <c r="F445" s="55"/>
    </row>
    <row r="446" spans="1:6">
      <c r="A446" s="64" t="s">
        <v>3006</v>
      </c>
      <c r="B446" s="64" t="s">
        <v>3698</v>
      </c>
      <c r="C446" s="63">
        <v>340000</v>
      </c>
      <c r="D446" s="63">
        <v>10000</v>
      </c>
      <c r="E446" s="63">
        <v>350000</v>
      </c>
      <c r="F446" s="55"/>
    </row>
    <row r="447" spans="1:6">
      <c r="A447" s="64" t="s">
        <v>3007</v>
      </c>
      <c r="B447" s="64" t="s">
        <v>3698</v>
      </c>
      <c r="C447" s="63">
        <v>0</v>
      </c>
      <c r="D447" s="63">
        <v>464608</v>
      </c>
      <c r="E447" s="63">
        <v>464608</v>
      </c>
      <c r="F447" s="55"/>
    </row>
    <row r="448" spans="1:6">
      <c r="A448" s="64" t="s">
        <v>3008</v>
      </c>
      <c r="B448" s="64" t="s">
        <v>3698</v>
      </c>
      <c r="C448" s="63">
        <v>0</v>
      </c>
      <c r="D448" s="63">
        <v>720974</v>
      </c>
      <c r="E448" s="63">
        <v>720974</v>
      </c>
      <c r="F448" s="55"/>
    </row>
    <row r="449" spans="1:6">
      <c r="A449" s="64" t="s">
        <v>3009</v>
      </c>
      <c r="B449" s="64" t="s">
        <v>3698</v>
      </c>
      <c r="C449" s="63">
        <v>8048068</v>
      </c>
      <c r="D449" s="63">
        <v>-4881544</v>
      </c>
      <c r="E449" s="63">
        <v>3166524</v>
      </c>
      <c r="F449" s="55"/>
    </row>
    <row r="450" spans="1:6">
      <c r="A450" s="64" t="s">
        <v>3011</v>
      </c>
      <c r="B450" s="64" t="s">
        <v>3698</v>
      </c>
      <c r="C450" s="63">
        <v>-16556</v>
      </c>
      <c r="D450" s="63">
        <v>0</v>
      </c>
      <c r="E450" s="63">
        <v>-16556</v>
      </c>
      <c r="F450" s="55"/>
    </row>
    <row r="451" spans="1:6">
      <c r="A451" s="64" t="s">
        <v>3735</v>
      </c>
      <c r="B451" s="64" t="s">
        <v>3698</v>
      </c>
      <c r="C451" s="63">
        <v>-334827</v>
      </c>
      <c r="D451" s="63">
        <v>334827</v>
      </c>
      <c r="E451" s="63">
        <v>0</v>
      </c>
      <c r="F451" s="55"/>
    </row>
    <row r="452" spans="1:6">
      <c r="A452" s="64" t="s">
        <v>3015</v>
      </c>
      <c r="B452" s="64" t="s">
        <v>3698</v>
      </c>
      <c r="C452" s="63">
        <v>0</v>
      </c>
      <c r="D452" s="63">
        <v>358047</v>
      </c>
      <c r="E452" s="63">
        <v>358047</v>
      </c>
      <c r="F452" s="55"/>
    </row>
    <row r="453" spans="1:6">
      <c r="A453" s="64" t="s">
        <v>3016</v>
      </c>
      <c r="B453" s="64" t="s">
        <v>3698</v>
      </c>
      <c r="C453" s="63">
        <v>0</v>
      </c>
      <c r="D453" s="63">
        <v>1856449</v>
      </c>
      <c r="E453" s="63">
        <v>1856449</v>
      </c>
      <c r="F453" s="55"/>
    </row>
    <row r="454" spans="1:6">
      <c r="A454" s="64" t="s">
        <v>3017</v>
      </c>
      <c r="B454" s="64" t="s">
        <v>3698</v>
      </c>
      <c r="C454" s="63">
        <v>-8015</v>
      </c>
      <c r="D454" s="63">
        <v>-1482</v>
      </c>
      <c r="E454" s="63">
        <v>-9497</v>
      </c>
      <c r="F454" s="55"/>
    </row>
    <row r="455" spans="1:6">
      <c r="A455" s="64" t="s">
        <v>3736</v>
      </c>
      <c r="B455" s="64" t="s">
        <v>3698</v>
      </c>
      <c r="C455" s="63">
        <v>12634</v>
      </c>
      <c r="D455" s="63">
        <v>-12634</v>
      </c>
      <c r="E455" s="63">
        <v>0</v>
      </c>
      <c r="F455" s="55"/>
    </row>
    <row r="456" spans="1:6">
      <c r="A456" s="64" t="s">
        <v>3737</v>
      </c>
      <c r="B456" s="64" t="s">
        <v>3698</v>
      </c>
      <c r="C456" s="63">
        <v>5884</v>
      </c>
      <c r="D456" s="63">
        <v>-5884</v>
      </c>
      <c r="E456" s="63">
        <v>0</v>
      </c>
      <c r="F456" s="55"/>
    </row>
    <row r="457" spans="1:6">
      <c r="A457" s="64" t="s">
        <v>3020</v>
      </c>
      <c r="B457" s="64" t="s">
        <v>3698</v>
      </c>
      <c r="C457" s="63">
        <v>0</v>
      </c>
      <c r="D457" s="63">
        <v>601307</v>
      </c>
      <c r="E457" s="63">
        <v>601307</v>
      </c>
      <c r="F457" s="55"/>
    </row>
    <row r="458" spans="1:6">
      <c r="A458" s="64" t="s">
        <v>3021</v>
      </c>
      <c r="B458" s="64" t="s">
        <v>3698</v>
      </c>
      <c r="C458" s="63">
        <v>1044577</v>
      </c>
      <c r="D458" s="63">
        <v>-244753</v>
      </c>
      <c r="E458" s="63">
        <v>799824</v>
      </c>
      <c r="F458" s="55"/>
    </row>
    <row r="459" spans="1:6">
      <c r="A459" s="64" t="s">
        <v>3023</v>
      </c>
      <c r="B459" s="64" t="s">
        <v>3698</v>
      </c>
      <c r="C459" s="63">
        <v>17246408</v>
      </c>
      <c r="D459" s="63">
        <v>939</v>
      </c>
      <c r="E459" s="63">
        <v>17247347</v>
      </c>
      <c r="F459" s="55"/>
    </row>
    <row r="460" spans="1:6">
      <c r="A460" s="64" t="s">
        <v>3024</v>
      </c>
      <c r="B460" s="64" t="s">
        <v>3698</v>
      </c>
      <c r="C460" s="63">
        <v>46110</v>
      </c>
      <c r="D460" s="63">
        <v>-2166</v>
      </c>
      <c r="E460" s="63">
        <v>43944</v>
      </c>
      <c r="F460" s="55"/>
    </row>
    <row r="461" spans="1:6">
      <c r="A461" s="64" t="s">
        <v>3025</v>
      </c>
      <c r="B461" s="64" t="s">
        <v>3698</v>
      </c>
      <c r="C461" s="63">
        <v>166239</v>
      </c>
      <c r="D461" s="63">
        <v>-6249</v>
      </c>
      <c r="E461" s="63">
        <v>159990</v>
      </c>
      <c r="F461" s="55"/>
    </row>
    <row r="462" spans="1:6">
      <c r="A462" s="64" t="s">
        <v>3026</v>
      </c>
      <c r="B462" s="64" t="s">
        <v>3698</v>
      </c>
      <c r="C462" s="63">
        <v>19249</v>
      </c>
      <c r="D462" s="63">
        <v>-933</v>
      </c>
      <c r="E462" s="63">
        <v>18315</v>
      </c>
      <c r="F462" s="55"/>
    </row>
    <row r="463" spans="1:6">
      <c r="A463" s="64" t="s">
        <v>3027</v>
      </c>
      <c r="B463" s="64" t="s">
        <v>3698</v>
      </c>
      <c r="C463" s="63">
        <v>-126573</v>
      </c>
      <c r="D463" s="63">
        <v>126828</v>
      </c>
      <c r="E463" s="63">
        <v>254</v>
      </c>
      <c r="F463" s="55"/>
    </row>
    <row r="464" spans="1:6">
      <c r="A464" s="64" t="s">
        <v>3029</v>
      </c>
      <c r="B464" s="64" t="s">
        <v>3698</v>
      </c>
      <c r="C464" s="63">
        <v>195799</v>
      </c>
      <c r="D464" s="63">
        <v>-114543</v>
      </c>
      <c r="E464" s="63">
        <v>81256</v>
      </c>
      <c r="F464" s="55"/>
    </row>
    <row r="465" spans="1:6">
      <c r="A465" s="64" t="s">
        <v>3031</v>
      </c>
      <c r="B465" s="64" t="s">
        <v>3698</v>
      </c>
      <c r="C465" s="63">
        <v>0</v>
      </c>
      <c r="D465" s="63">
        <v>2501646</v>
      </c>
      <c r="E465" s="63">
        <v>2501646</v>
      </c>
      <c r="F465" s="55"/>
    </row>
    <row r="466" spans="1:6">
      <c r="A466" s="64" t="s">
        <v>3035</v>
      </c>
      <c r="B466" s="64" t="s">
        <v>3698</v>
      </c>
      <c r="C466" s="63">
        <v>91144144</v>
      </c>
      <c r="D466" s="63">
        <v>15447608</v>
      </c>
      <c r="E466" s="63">
        <v>106591752</v>
      </c>
      <c r="F466" s="55"/>
    </row>
    <row r="467" spans="1:6">
      <c r="A467" s="64" t="s">
        <v>3036</v>
      </c>
      <c r="B467" s="64" t="s">
        <v>3698</v>
      </c>
      <c r="C467" s="63">
        <v>2227631</v>
      </c>
      <c r="D467" s="63">
        <v>516319</v>
      </c>
      <c r="E467" s="63">
        <v>2743950</v>
      </c>
      <c r="F467" s="55"/>
    </row>
    <row r="468" spans="1:6">
      <c r="A468" s="64" t="s">
        <v>3037</v>
      </c>
      <c r="B468" s="64" t="s">
        <v>3698</v>
      </c>
      <c r="C468" s="63">
        <v>2227631</v>
      </c>
      <c r="D468" s="63">
        <v>516319</v>
      </c>
      <c r="E468" s="63">
        <v>2743950</v>
      </c>
      <c r="F468" s="55"/>
    </row>
    <row r="469" spans="1:6">
      <c r="A469" s="64" t="s">
        <v>3038</v>
      </c>
      <c r="B469" s="64" t="s">
        <v>3698</v>
      </c>
      <c r="C469" s="63">
        <v>93371775</v>
      </c>
      <c r="D469" s="63">
        <v>15963927</v>
      </c>
      <c r="E469" s="63">
        <v>109335702</v>
      </c>
      <c r="F469" s="55"/>
    </row>
    <row r="470" spans="1:6">
      <c r="A470" s="64" t="s">
        <v>3039</v>
      </c>
      <c r="B470" s="64" t="s">
        <v>3698</v>
      </c>
      <c r="C470" s="63">
        <v>18838445</v>
      </c>
      <c r="D470" s="63">
        <v>122699</v>
      </c>
      <c r="E470" s="63">
        <v>18961145</v>
      </c>
      <c r="F470" s="55"/>
    </row>
    <row r="471" spans="1:6">
      <c r="A471" s="64" t="s">
        <v>3040</v>
      </c>
      <c r="B471" s="64" t="s">
        <v>3698</v>
      </c>
      <c r="C471" s="63">
        <v>42267379</v>
      </c>
      <c r="D471" s="63">
        <v>132980</v>
      </c>
      <c r="E471" s="63">
        <v>42400359</v>
      </c>
      <c r="F471" s="55"/>
    </row>
    <row r="472" spans="1:6" ht="15" thickBot="1">
      <c r="A472" s="64" t="s">
        <v>3041</v>
      </c>
      <c r="B472" s="64" t="s">
        <v>3698</v>
      </c>
      <c r="C472" s="63">
        <v>61105824</v>
      </c>
      <c r="D472" s="63">
        <v>255680</v>
      </c>
      <c r="E472" s="63">
        <v>61361504</v>
      </c>
      <c r="F472" s="55"/>
    </row>
    <row r="473" spans="1:6" ht="15" thickBot="1">
      <c r="A473" s="65" t="s">
        <v>3047</v>
      </c>
      <c r="B473" s="65" t="s">
        <v>3701</v>
      </c>
      <c r="C473" s="66">
        <v>1281263331</v>
      </c>
      <c r="D473" s="66">
        <v>-7149818</v>
      </c>
      <c r="E473" s="66">
        <v>1274113513</v>
      </c>
      <c r="F473" s="55"/>
    </row>
    <row r="474" spans="1:6">
      <c r="A474" s="64" t="s">
        <v>3049</v>
      </c>
      <c r="B474" s="64" t="s">
        <v>3698</v>
      </c>
      <c r="C474" s="63">
        <v>2621595</v>
      </c>
      <c r="D474" s="63">
        <v>0</v>
      </c>
      <c r="E474" s="63">
        <v>2621595</v>
      </c>
      <c r="F474" s="55"/>
    </row>
    <row r="475" spans="1:6">
      <c r="A475" s="64" t="s">
        <v>3050</v>
      </c>
      <c r="B475" s="64" t="s">
        <v>3698</v>
      </c>
      <c r="C475" s="63">
        <v>13041726</v>
      </c>
      <c r="D475" s="63">
        <v>0</v>
      </c>
      <c r="E475" s="63">
        <v>13041726</v>
      </c>
      <c r="F475" s="55"/>
    </row>
    <row r="476" spans="1:6">
      <c r="A476" s="64" t="s">
        <v>3051</v>
      </c>
      <c r="B476" s="64" t="s">
        <v>3698</v>
      </c>
      <c r="C476" s="63">
        <v>15663321</v>
      </c>
      <c r="D476" s="63">
        <v>0</v>
      </c>
      <c r="E476" s="63">
        <v>15663321</v>
      </c>
      <c r="F476" s="55"/>
    </row>
    <row r="477" spans="1:6" s="77" customFormat="1">
      <c r="A477" s="75" t="s">
        <v>3052</v>
      </c>
      <c r="B477" s="75" t="s">
        <v>3698</v>
      </c>
      <c r="C477" s="76">
        <v>145829017</v>
      </c>
      <c r="D477" s="76">
        <v>0</v>
      </c>
      <c r="E477" s="76">
        <v>145829017</v>
      </c>
    </row>
    <row r="478" spans="1:6" s="77" customFormat="1">
      <c r="A478" s="75" t="s">
        <v>3053</v>
      </c>
      <c r="B478" s="75" t="s">
        <v>3698</v>
      </c>
      <c r="C478" s="76">
        <v>145829017</v>
      </c>
      <c r="D478" s="76">
        <v>0</v>
      </c>
      <c r="E478" s="76">
        <v>145829017</v>
      </c>
    </row>
    <row r="479" spans="1:6">
      <c r="A479" s="64" t="s">
        <v>3054</v>
      </c>
      <c r="B479" s="64" t="s">
        <v>3698</v>
      </c>
      <c r="C479" s="63">
        <v>11670</v>
      </c>
      <c r="D479" s="63">
        <v>0</v>
      </c>
      <c r="E479" s="63">
        <v>11670</v>
      </c>
      <c r="F479" s="55"/>
    </row>
    <row r="480" spans="1:6">
      <c r="A480" s="64" t="s">
        <v>3057</v>
      </c>
      <c r="B480" s="64" t="s">
        <v>3698</v>
      </c>
      <c r="C480" s="63">
        <v>-28604393</v>
      </c>
      <c r="D480" s="63">
        <v>-388005</v>
      </c>
      <c r="E480" s="63">
        <v>-28992398</v>
      </c>
      <c r="F480" s="55"/>
    </row>
    <row r="481" spans="1:6">
      <c r="A481" s="64" t="s">
        <v>3061</v>
      </c>
      <c r="B481" s="64" t="s">
        <v>3698</v>
      </c>
      <c r="C481" s="63">
        <v>-119563002</v>
      </c>
      <c r="D481" s="63">
        <v>-113920749</v>
      </c>
      <c r="E481" s="63">
        <v>-233483751</v>
      </c>
      <c r="F481" s="55"/>
    </row>
    <row r="482" spans="1:6">
      <c r="A482" s="64" t="s">
        <v>3064</v>
      </c>
      <c r="B482" s="64" t="s">
        <v>3698</v>
      </c>
      <c r="C482" s="63">
        <v>28604393</v>
      </c>
      <c r="D482" s="63">
        <v>388005</v>
      </c>
      <c r="E482" s="63">
        <v>28992398</v>
      </c>
      <c r="F482" s="55"/>
    </row>
    <row r="483" spans="1:6">
      <c r="A483" s="64" t="s">
        <v>3065</v>
      </c>
      <c r="B483" s="64" t="s">
        <v>3698</v>
      </c>
      <c r="C483" s="63">
        <v>3391380</v>
      </c>
      <c r="D483" s="63">
        <v>-263172</v>
      </c>
      <c r="E483" s="63">
        <v>3128208</v>
      </c>
      <c r="F483" s="55"/>
    </row>
    <row r="484" spans="1:6">
      <c r="A484" s="64" t="s">
        <v>3066</v>
      </c>
      <c r="B484" s="64" t="s">
        <v>3698</v>
      </c>
      <c r="C484" s="63">
        <v>398329</v>
      </c>
      <c r="D484" s="63">
        <v>-398329</v>
      </c>
      <c r="E484" s="63">
        <v>0</v>
      </c>
      <c r="F484" s="55"/>
    </row>
    <row r="485" spans="1:6">
      <c r="A485" s="64" t="s">
        <v>3068</v>
      </c>
      <c r="B485" s="64" t="s">
        <v>3698</v>
      </c>
      <c r="C485" s="63">
        <v>0</v>
      </c>
      <c r="D485" s="63">
        <v>2059439</v>
      </c>
      <c r="E485" s="63">
        <v>2059439</v>
      </c>
      <c r="F485" s="55"/>
    </row>
    <row r="486" spans="1:6">
      <c r="A486" s="64" t="s">
        <v>3069</v>
      </c>
      <c r="B486" s="64" t="s">
        <v>3698</v>
      </c>
      <c r="C486" s="63">
        <v>0</v>
      </c>
      <c r="D486" s="63">
        <v>3315742</v>
      </c>
      <c r="E486" s="63">
        <v>3315742</v>
      </c>
      <c r="F486" s="55"/>
    </row>
    <row r="487" spans="1:6">
      <c r="A487" s="64" t="s">
        <v>3070</v>
      </c>
      <c r="B487" s="64" t="s">
        <v>3698</v>
      </c>
      <c r="C487" s="63">
        <v>2983838</v>
      </c>
      <c r="D487" s="63">
        <v>425075</v>
      </c>
      <c r="E487" s="63">
        <v>3408913</v>
      </c>
      <c r="F487" s="55"/>
    </row>
    <row r="488" spans="1:6">
      <c r="A488" s="64" t="s">
        <v>3071</v>
      </c>
      <c r="B488" s="64" t="s">
        <v>3698</v>
      </c>
      <c r="C488" s="63">
        <v>7426851</v>
      </c>
      <c r="D488" s="63">
        <v>3141831</v>
      </c>
      <c r="E488" s="63">
        <v>10568682</v>
      </c>
      <c r="F488" s="55"/>
    </row>
    <row r="489" spans="1:6">
      <c r="A489" s="64" t="s">
        <v>3072</v>
      </c>
      <c r="B489" s="64" t="s">
        <v>3698</v>
      </c>
      <c r="C489" s="63">
        <v>119563001</v>
      </c>
      <c r="D489" s="63">
        <v>113920749</v>
      </c>
      <c r="E489" s="63">
        <v>233483751</v>
      </c>
      <c r="F489" s="55"/>
    </row>
    <row r="490" spans="1:6">
      <c r="A490" s="64" t="s">
        <v>3073</v>
      </c>
      <c r="B490" s="64" t="s">
        <v>3698</v>
      </c>
      <c r="C490" s="63">
        <v>1088804</v>
      </c>
      <c r="D490" s="63">
        <v>-19525</v>
      </c>
      <c r="E490" s="63">
        <v>1069280</v>
      </c>
      <c r="F490" s="55"/>
    </row>
    <row r="491" spans="1:6">
      <c r="A491" s="64" t="s">
        <v>3074</v>
      </c>
      <c r="B491" s="64" t="s">
        <v>3698</v>
      </c>
      <c r="C491" s="63">
        <v>0</v>
      </c>
      <c r="D491" s="63">
        <v>4562425</v>
      </c>
      <c r="E491" s="63">
        <v>4562425</v>
      </c>
      <c r="F491" s="55"/>
    </row>
    <row r="492" spans="1:6">
      <c r="A492" s="64" t="s">
        <v>3077</v>
      </c>
      <c r="B492" s="64" t="s">
        <v>3698</v>
      </c>
      <c r="C492" s="63">
        <v>15300872</v>
      </c>
      <c r="D492" s="63">
        <v>12823487</v>
      </c>
      <c r="E492" s="63">
        <v>28124358</v>
      </c>
      <c r="F492" s="55"/>
    </row>
    <row r="493" spans="1:6">
      <c r="A493" s="64" t="s">
        <v>3078</v>
      </c>
      <c r="B493" s="64" t="s">
        <v>3698</v>
      </c>
      <c r="C493" s="63">
        <v>15300872</v>
      </c>
      <c r="D493" s="63">
        <v>12823487</v>
      </c>
      <c r="E493" s="63">
        <v>28124358</v>
      </c>
      <c r="F493" s="55"/>
    </row>
    <row r="494" spans="1:6">
      <c r="A494" s="64" t="s">
        <v>3738</v>
      </c>
      <c r="B494" s="64" t="s">
        <v>3698</v>
      </c>
      <c r="C494" s="63">
        <v>1103629</v>
      </c>
      <c r="D494" s="63">
        <v>-1103629</v>
      </c>
      <c r="E494" s="63">
        <v>0</v>
      </c>
      <c r="F494" s="55"/>
    </row>
    <row r="495" spans="1:6">
      <c r="A495" s="64" t="s">
        <v>3079</v>
      </c>
      <c r="B495" s="64" t="s">
        <v>3698</v>
      </c>
      <c r="C495" s="63">
        <v>5806074</v>
      </c>
      <c r="D495" s="63">
        <v>32777</v>
      </c>
      <c r="E495" s="63">
        <v>5838851</v>
      </c>
      <c r="F495" s="55"/>
    </row>
    <row r="496" spans="1:6">
      <c r="A496" s="64" t="s">
        <v>3739</v>
      </c>
      <c r="B496" s="64" t="s">
        <v>3698</v>
      </c>
      <c r="C496" s="63">
        <v>-463120</v>
      </c>
      <c r="D496" s="63">
        <v>0</v>
      </c>
      <c r="E496" s="63">
        <v>-463120</v>
      </c>
      <c r="F496" s="55"/>
    </row>
    <row r="497" spans="1:6">
      <c r="A497" s="64" t="s">
        <v>3740</v>
      </c>
      <c r="B497" s="64" t="s">
        <v>3698</v>
      </c>
      <c r="C497" s="63">
        <v>-56947</v>
      </c>
      <c r="D497" s="63">
        <v>-5177</v>
      </c>
      <c r="E497" s="63">
        <v>-62124</v>
      </c>
      <c r="F497" s="55"/>
    </row>
    <row r="498" spans="1:6">
      <c r="A498" s="64" t="s">
        <v>3080</v>
      </c>
      <c r="B498" s="64" t="s">
        <v>3698</v>
      </c>
      <c r="C498" s="63">
        <v>76527881</v>
      </c>
      <c r="D498" s="63">
        <v>12423628</v>
      </c>
      <c r="E498" s="63">
        <v>88951509</v>
      </c>
      <c r="F498" s="55"/>
    </row>
    <row r="499" spans="1:6">
      <c r="A499" s="64" t="s">
        <v>3741</v>
      </c>
      <c r="B499" s="64" t="s">
        <v>3698</v>
      </c>
      <c r="C499" s="63">
        <v>136059121</v>
      </c>
      <c r="D499" s="63">
        <v>-14712520</v>
      </c>
      <c r="E499" s="63">
        <v>121346601</v>
      </c>
      <c r="F499" s="55"/>
    </row>
    <row r="500" spans="1:6">
      <c r="A500" s="64" t="s">
        <v>3742</v>
      </c>
      <c r="B500" s="64" t="s">
        <v>3698</v>
      </c>
      <c r="C500" s="63">
        <v>-103382678</v>
      </c>
      <c r="D500" s="63">
        <v>3615671</v>
      </c>
      <c r="E500" s="63">
        <v>-99767007</v>
      </c>
      <c r="F500" s="55"/>
    </row>
    <row r="501" spans="1:6">
      <c r="A501" s="64" t="s">
        <v>3084</v>
      </c>
      <c r="B501" s="64" t="s">
        <v>3698</v>
      </c>
      <c r="C501" s="63">
        <v>3265563</v>
      </c>
      <c r="D501" s="63">
        <v>-969783</v>
      </c>
      <c r="E501" s="63">
        <v>2295780</v>
      </c>
      <c r="F501" s="55"/>
    </row>
    <row r="502" spans="1:6">
      <c r="A502" s="64" t="s">
        <v>3086</v>
      </c>
      <c r="B502" s="64" t="s">
        <v>3698</v>
      </c>
      <c r="C502" s="63">
        <v>7655106</v>
      </c>
      <c r="D502" s="63">
        <v>-1092782</v>
      </c>
      <c r="E502" s="63">
        <v>6562324</v>
      </c>
      <c r="F502" s="55"/>
    </row>
    <row r="503" spans="1:6">
      <c r="A503" s="64" t="s">
        <v>3088</v>
      </c>
      <c r="B503" s="64" t="s">
        <v>3698</v>
      </c>
      <c r="C503" s="63">
        <v>535120</v>
      </c>
      <c r="D503" s="63">
        <v>-22891</v>
      </c>
      <c r="E503" s="63">
        <v>512230</v>
      </c>
      <c r="F503" s="55"/>
    </row>
    <row r="504" spans="1:6">
      <c r="A504" s="64" t="s">
        <v>3090</v>
      </c>
      <c r="B504" s="64" t="s">
        <v>3698</v>
      </c>
      <c r="C504" s="63">
        <v>8880525</v>
      </c>
      <c r="D504" s="63">
        <v>-2012660</v>
      </c>
      <c r="E504" s="63">
        <v>6867865</v>
      </c>
      <c r="F504" s="55"/>
    </row>
    <row r="505" spans="1:6">
      <c r="A505" s="64" t="s">
        <v>3094</v>
      </c>
      <c r="B505" s="64" t="s">
        <v>3698</v>
      </c>
      <c r="C505" s="63">
        <v>-308085</v>
      </c>
      <c r="D505" s="63">
        <v>-489736</v>
      </c>
      <c r="E505" s="63">
        <v>-797821</v>
      </c>
      <c r="F505" s="55"/>
    </row>
    <row r="506" spans="1:6">
      <c r="A506" s="64" t="s">
        <v>3095</v>
      </c>
      <c r="B506" s="64" t="s">
        <v>3698</v>
      </c>
      <c r="C506" s="63">
        <v>-145833333</v>
      </c>
      <c r="D506" s="63">
        <v>-4166667</v>
      </c>
      <c r="E506" s="63">
        <v>-150000000</v>
      </c>
      <c r="F506" s="55"/>
    </row>
    <row r="507" spans="1:6">
      <c r="A507" s="64" t="s">
        <v>3099</v>
      </c>
      <c r="B507" s="64" t="s">
        <v>3698</v>
      </c>
      <c r="C507" s="63">
        <v>281455523</v>
      </c>
      <c r="D507" s="63">
        <v>-170434</v>
      </c>
      <c r="E507" s="63">
        <v>281285089</v>
      </c>
      <c r="F507" s="55"/>
    </row>
    <row r="508" spans="1:6">
      <c r="A508" s="64" t="s">
        <v>3100</v>
      </c>
      <c r="B508" s="64" t="s">
        <v>3698</v>
      </c>
      <c r="C508" s="63">
        <v>-50809799</v>
      </c>
      <c r="D508" s="63">
        <v>47679</v>
      </c>
      <c r="E508" s="63">
        <v>-50762120</v>
      </c>
      <c r="F508" s="55"/>
    </row>
    <row r="509" spans="1:6">
      <c r="A509" s="64" t="s">
        <v>3104</v>
      </c>
      <c r="B509" s="64" t="s">
        <v>3698</v>
      </c>
      <c r="C509" s="63">
        <v>648917745</v>
      </c>
      <c r="D509" s="63">
        <v>-5350928</v>
      </c>
      <c r="E509" s="63">
        <v>643566817</v>
      </c>
      <c r="F509" s="55"/>
    </row>
    <row r="510" spans="1:6">
      <c r="A510" s="64" t="s">
        <v>3105</v>
      </c>
      <c r="B510" s="64" t="s">
        <v>3698</v>
      </c>
      <c r="C510" s="63">
        <v>220304338</v>
      </c>
      <c r="D510" s="63">
        <v>-1816613</v>
      </c>
      <c r="E510" s="63">
        <v>218487725</v>
      </c>
      <c r="F510" s="55"/>
    </row>
    <row r="511" spans="1:6">
      <c r="A511" s="64" t="s">
        <v>3106</v>
      </c>
      <c r="B511" s="64" t="s">
        <v>3698</v>
      </c>
      <c r="C511" s="63">
        <v>-920031883</v>
      </c>
      <c r="D511" s="63">
        <v>7215220</v>
      </c>
      <c r="E511" s="63">
        <v>-912816662</v>
      </c>
      <c r="F511" s="55"/>
    </row>
    <row r="512" spans="1:6">
      <c r="A512" s="64" t="s">
        <v>3110</v>
      </c>
      <c r="B512" s="64" t="s">
        <v>3698</v>
      </c>
      <c r="C512" s="63">
        <v>1201487405</v>
      </c>
      <c r="D512" s="63">
        <v>-7385654</v>
      </c>
      <c r="E512" s="63">
        <v>1194101751</v>
      </c>
      <c r="F512" s="55"/>
    </row>
    <row r="513" spans="1:6">
      <c r="A513" s="64" t="s">
        <v>3111</v>
      </c>
      <c r="B513" s="64" t="s">
        <v>3698</v>
      </c>
      <c r="C513" s="63">
        <v>1</v>
      </c>
      <c r="D513" s="63">
        <v>0</v>
      </c>
      <c r="E513" s="63">
        <v>1</v>
      </c>
      <c r="F513" s="55"/>
    </row>
    <row r="514" spans="1:6">
      <c r="A514" s="64" t="s">
        <v>3112</v>
      </c>
      <c r="B514" s="64" t="s">
        <v>3698</v>
      </c>
      <c r="C514" s="63">
        <v>0</v>
      </c>
      <c r="D514" s="63">
        <v>0</v>
      </c>
      <c r="E514" s="63">
        <v>0</v>
      </c>
      <c r="F514" s="55"/>
    </row>
    <row r="515" spans="1:6">
      <c r="A515" s="64" t="s">
        <v>3113</v>
      </c>
      <c r="B515" s="64" t="s">
        <v>3698</v>
      </c>
      <c r="C515" s="63">
        <v>1</v>
      </c>
      <c r="D515" s="63">
        <v>0</v>
      </c>
      <c r="E515" s="63">
        <v>1</v>
      </c>
      <c r="F515" s="55"/>
    </row>
    <row r="516" spans="1:6">
      <c r="A516" s="64" t="s">
        <v>3114</v>
      </c>
      <c r="B516" s="64" t="s">
        <v>3698</v>
      </c>
      <c r="C516" s="63">
        <v>1818851935</v>
      </c>
      <c r="D516" s="63">
        <v>3335952</v>
      </c>
      <c r="E516" s="63">
        <v>1822187887</v>
      </c>
      <c r="F516" s="55"/>
    </row>
    <row r="517" spans="1:6">
      <c r="A517" s="64" t="s">
        <v>3116</v>
      </c>
      <c r="B517" s="64" t="s">
        <v>3698</v>
      </c>
      <c r="C517" s="63">
        <v>451684931</v>
      </c>
      <c r="D517" s="63">
        <v>1486312</v>
      </c>
      <c r="E517" s="63">
        <v>453171243</v>
      </c>
      <c r="F517" s="55"/>
    </row>
    <row r="518" spans="1:6">
      <c r="A518" s="64" t="s">
        <v>3118</v>
      </c>
      <c r="B518" s="64" t="s">
        <v>3698</v>
      </c>
      <c r="C518" s="63">
        <v>2270536866</v>
      </c>
      <c r="D518" s="63">
        <v>4822264</v>
      </c>
      <c r="E518" s="63">
        <v>2275359130</v>
      </c>
      <c r="F518" s="55"/>
    </row>
    <row r="519" spans="1:6">
      <c r="A519" s="64" t="s">
        <v>3120</v>
      </c>
      <c r="B519" s="64" t="s">
        <v>3698</v>
      </c>
      <c r="C519" s="63">
        <v>620554232</v>
      </c>
      <c r="D519" s="63">
        <v>4913403</v>
      </c>
      <c r="E519" s="63">
        <v>625467634</v>
      </c>
      <c r="F519" s="55"/>
    </row>
    <row r="520" spans="1:6">
      <c r="A520" s="64" t="s">
        <v>3122</v>
      </c>
      <c r="B520" s="64" t="s">
        <v>3698</v>
      </c>
      <c r="C520" s="63">
        <v>171989632</v>
      </c>
      <c r="D520" s="63">
        <v>1361738</v>
      </c>
      <c r="E520" s="63">
        <v>173351371</v>
      </c>
      <c r="F520" s="55"/>
    </row>
    <row r="521" spans="1:6" ht="15" thickBot="1">
      <c r="A521" s="64" t="s">
        <v>3124</v>
      </c>
      <c r="B521" s="64" t="s">
        <v>3698</v>
      </c>
      <c r="C521" s="63">
        <v>792543864</v>
      </c>
      <c r="D521" s="63">
        <v>6275141</v>
      </c>
      <c r="E521" s="63">
        <v>798819005</v>
      </c>
      <c r="F521" s="55"/>
    </row>
    <row r="522" spans="1:6" ht="15" thickBot="1">
      <c r="A522" s="65" t="s">
        <v>3126</v>
      </c>
      <c r="B522" s="65" t="s">
        <v>3701</v>
      </c>
      <c r="C522" s="66">
        <v>4441361345</v>
      </c>
      <c r="D522" s="66">
        <v>16535237</v>
      </c>
      <c r="E522" s="66">
        <v>4457896582</v>
      </c>
      <c r="F522" s="55"/>
    </row>
    <row r="523" spans="1:6" ht="15" thickBot="1">
      <c r="A523" s="67" t="s">
        <v>3127</v>
      </c>
      <c r="B523" s="67" t="s">
        <v>3719</v>
      </c>
      <c r="C523" s="71">
        <v>21089186364</v>
      </c>
      <c r="D523" s="71">
        <v>68531012</v>
      </c>
      <c r="E523" s="71">
        <v>21157717376</v>
      </c>
      <c r="F523" s="55"/>
    </row>
    <row r="524" spans="1:6" ht="15" thickTop="1">
      <c r="A524" s="62" t="s">
        <v>1803</v>
      </c>
      <c r="B524" s="59"/>
      <c r="C524" s="63"/>
      <c r="D524" s="63"/>
      <c r="E524" s="63"/>
      <c r="F524" s="55"/>
    </row>
    <row r="525" spans="1:6">
      <c r="A525" s="64" t="s">
        <v>3128</v>
      </c>
      <c r="B525" s="64" t="s">
        <v>3698</v>
      </c>
      <c r="C525" s="63">
        <v>2687977153</v>
      </c>
      <c r="D525" s="63">
        <v>207747636</v>
      </c>
      <c r="E525" s="63">
        <v>2895724788</v>
      </c>
      <c r="F525" s="78">
        <f>+E525</f>
        <v>2895724788</v>
      </c>
    </row>
    <row r="526" spans="1:6">
      <c r="A526" s="64" t="s">
        <v>3129</v>
      </c>
      <c r="B526" s="64" t="s">
        <v>3698</v>
      </c>
      <c r="C526" s="63">
        <v>1045412486</v>
      </c>
      <c r="D526" s="63">
        <v>88649341</v>
      </c>
      <c r="E526" s="63">
        <v>1134061827</v>
      </c>
      <c r="F526" s="78">
        <f t="shared" ref="F526:F530" si="0">+E526</f>
        <v>1134061827</v>
      </c>
    </row>
    <row r="527" spans="1:6">
      <c r="A527" s="64" t="s">
        <v>3130</v>
      </c>
      <c r="B527" s="64" t="s">
        <v>3698</v>
      </c>
      <c r="C527" s="63">
        <v>225850996</v>
      </c>
      <c r="D527" s="63">
        <v>21280453</v>
      </c>
      <c r="E527" s="63">
        <v>247131449</v>
      </c>
      <c r="F527" s="78">
        <f t="shared" si="0"/>
        <v>247131449</v>
      </c>
    </row>
    <row r="528" spans="1:6">
      <c r="A528" s="64" t="s">
        <v>3131</v>
      </c>
      <c r="B528" s="64" t="s">
        <v>3698</v>
      </c>
      <c r="C528" s="63">
        <v>1412602</v>
      </c>
      <c r="D528" s="63">
        <v>136302</v>
      </c>
      <c r="E528" s="63">
        <v>1548904</v>
      </c>
      <c r="F528" s="78">
        <f t="shared" si="0"/>
        <v>1548904</v>
      </c>
    </row>
    <row r="529" spans="1:6">
      <c r="A529" s="64" t="s">
        <v>3132</v>
      </c>
      <c r="B529" s="64" t="s">
        <v>3698</v>
      </c>
      <c r="C529" s="63">
        <v>173771763</v>
      </c>
      <c r="D529" s="63">
        <v>20013874</v>
      </c>
      <c r="E529" s="63">
        <v>193785637</v>
      </c>
      <c r="F529" s="78">
        <v>0</v>
      </c>
    </row>
    <row r="530" spans="1:6">
      <c r="A530" s="64" t="s">
        <v>3133</v>
      </c>
      <c r="B530" s="64" t="s">
        <v>3698</v>
      </c>
      <c r="C530" s="63">
        <v>262325575</v>
      </c>
      <c r="D530" s="63">
        <v>23134117</v>
      </c>
      <c r="E530" s="63">
        <v>285459692</v>
      </c>
      <c r="F530" s="78">
        <f t="shared" si="0"/>
        <v>285459692</v>
      </c>
    </row>
    <row r="531" spans="1:6">
      <c r="A531" s="64" t="s">
        <v>3135</v>
      </c>
      <c r="B531" s="64" t="s">
        <v>3698</v>
      </c>
      <c r="C531" s="63">
        <v>4396750575</v>
      </c>
      <c r="D531" s="63">
        <v>360961722</v>
      </c>
      <c r="E531" s="63">
        <v>4757712297</v>
      </c>
      <c r="F531" s="78">
        <f>SUM(F525:F530)</f>
        <v>4563926660</v>
      </c>
    </row>
    <row r="532" spans="1:6">
      <c r="A532" s="64" t="s">
        <v>3136</v>
      </c>
      <c r="B532" s="64" t="s">
        <v>3698</v>
      </c>
      <c r="C532" s="63">
        <v>8628477</v>
      </c>
      <c r="D532" s="63">
        <v>1935553</v>
      </c>
      <c r="E532" s="63">
        <v>10564029</v>
      </c>
      <c r="F532" s="55"/>
    </row>
    <row r="533" spans="1:6">
      <c r="A533" s="64" t="s">
        <v>3137</v>
      </c>
      <c r="B533" s="64" t="s">
        <v>3698</v>
      </c>
      <c r="C533" s="63">
        <v>16668743</v>
      </c>
      <c r="D533" s="63">
        <v>1777298</v>
      </c>
      <c r="E533" s="63">
        <v>18446040</v>
      </c>
      <c r="F533" s="55"/>
    </row>
    <row r="534" spans="1:6">
      <c r="A534" s="64" t="s">
        <v>3138</v>
      </c>
      <c r="B534" s="64" t="s">
        <v>3698</v>
      </c>
      <c r="C534" s="63">
        <v>28000</v>
      </c>
      <c r="D534" s="63">
        <v>3500</v>
      </c>
      <c r="E534" s="63">
        <v>31500</v>
      </c>
      <c r="F534" s="55"/>
    </row>
    <row r="535" spans="1:6">
      <c r="A535" s="64" t="s">
        <v>3139</v>
      </c>
      <c r="B535" s="64" t="s">
        <v>3698</v>
      </c>
      <c r="C535" s="63">
        <v>8249122</v>
      </c>
      <c r="D535" s="63">
        <v>944276</v>
      </c>
      <c r="E535" s="63">
        <v>9193398</v>
      </c>
      <c r="F535" s="55"/>
    </row>
    <row r="536" spans="1:6">
      <c r="A536" s="64" t="s">
        <v>3140</v>
      </c>
      <c r="B536" s="64" t="s">
        <v>3698</v>
      </c>
      <c r="C536" s="63">
        <v>1913615</v>
      </c>
      <c r="D536" s="63">
        <v>0</v>
      </c>
      <c r="E536" s="63">
        <v>1913615</v>
      </c>
      <c r="F536" s="55"/>
    </row>
    <row r="537" spans="1:6">
      <c r="A537" s="64" t="s">
        <v>3141</v>
      </c>
      <c r="B537" s="64" t="s">
        <v>3698</v>
      </c>
      <c r="C537" s="63">
        <v>3310342</v>
      </c>
      <c r="D537" s="63">
        <v>408458</v>
      </c>
      <c r="E537" s="63">
        <v>3718800</v>
      </c>
      <c r="F537" s="55"/>
    </row>
    <row r="538" spans="1:6">
      <c r="A538" s="64" t="s">
        <v>3143</v>
      </c>
      <c r="B538" s="64" t="s">
        <v>3698</v>
      </c>
      <c r="C538" s="63">
        <v>1139709</v>
      </c>
      <c r="D538" s="63">
        <v>104651</v>
      </c>
      <c r="E538" s="63">
        <v>1244360</v>
      </c>
      <c r="F538" s="55"/>
    </row>
    <row r="539" spans="1:6">
      <c r="A539" s="64" t="s">
        <v>3144</v>
      </c>
      <c r="B539" s="64" t="s">
        <v>3698</v>
      </c>
      <c r="C539" s="63">
        <v>98470795</v>
      </c>
      <c r="D539" s="63">
        <v>10001509</v>
      </c>
      <c r="E539" s="63">
        <v>108472303</v>
      </c>
      <c r="F539" s="55"/>
    </row>
    <row r="540" spans="1:6">
      <c r="A540" s="64" t="s">
        <v>3145</v>
      </c>
      <c r="B540" s="64" t="s">
        <v>3698</v>
      </c>
      <c r="C540" s="63">
        <v>3131446</v>
      </c>
      <c r="D540" s="63">
        <v>333422</v>
      </c>
      <c r="E540" s="63">
        <v>3464868</v>
      </c>
      <c r="F540" s="55"/>
    </row>
    <row r="541" spans="1:6">
      <c r="A541" s="64" t="s">
        <v>3146</v>
      </c>
      <c r="B541" s="64" t="s">
        <v>3698</v>
      </c>
      <c r="C541" s="63">
        <v>5145103</v>
      </c>
      <c r="D541" s="63">
        <v>508405</v>
      </c>
      <c r="E541" s="63">
        <v>5653508</v>
      </c>
      <c r="F541" s="55"/>
    </row>
    <row r="542" spans="1:6">
      <c r="A542" s="64" t="s">
        <v>3147</v>
      </c>
      <c r="B542" s="64" t="s">
        <v>3698</v>
      </c>
      <c r="C542" s="63">
        <v>4156261</v>
      </c>
      <c r="D542" s="63">
        <v>479797</v>
      </c>
      <c r="E542" s="63">
        <v>4636059</v>
      </c>
      <c r="F542" s="55"/>
    </row>
    <row r="543" spans="1:6">
      <c r="A543" s="64" t="s">
        <v>3148</v>
      </c>
      <c r="B543" s="64" t="s">
        <v>3698</v>
      </c>
      <c r="C543" s="63">
        <v>110253</v>
      </c>
      <c r="D543" s="63">
        <v>9648</v>
      </c>
      <c r="E543" s="63">
        <v>119902</v>
      </c>
      <c r="F543" s="55"/>
    </row>
    <row r="544" spans="1:6">
      <c r="A544" s="64" t="s">
        <v>3149</v>
      </c>
      <c r="B544" s="64" t="s">
        <v>3698</v>
      </c>
      <c r="C544" s="63">
        <v>294153</v>
      </c>
      <c r="D544" s="63">
        <v>29644</v>
      </c>
      <c r="E544" s="63">
        <v>323796</v>
      </c>
      <c r="F544" s="55"/>
    </row>
    <row r="545" spans="1:6">
      <c r="A545" s="64" t="s">
        <v>3150</v>
      </c>
      <c r="B545" s="64" t="s">
        <v>3698</v>
      </c>
      <c r="C545" s="63">
        <v>786011</v>
      </c>
      <c r="D545" s="63">
        <v>25852</v>
      </c>
      <c r="E545" s="63">
        <v>811862</v>
      </c>
      <c r="F545" s="55"/>
    </row>
    <row r="546" spans="1:6">
      <c r="A546" s="64" t="s">
        <v>3151</v>
      </c>
      <c r="B546" s="64" t="s">
        <v>3698</v>
      </c>
      <c r="C546" s="63">
        <v>2031990</v>
      </c>
      <c r="D546" s="63">
        <v>-215975</v>
      </c>
      <c r="E546" s="63">
        <v>1816015</v>
      </c>
      <c r="F546" s="55"/>
    </row>
    <row r="547" spans="1:6">
      <c r="A547" s="64" t="s">
        <v>3743</v>
      </c>
      <c r="B547" s="64" t="s">
        <v>3698</v>
      </c>
      <c r="C547" s="63">
        <v>6912</v>
      </c>
      <c r="D547" s="63">
        <v>0</v>
      </c>
      <c r="E547" s="63">
        <v>6912</v>
      </c>
      <c r="F547" s="55"/>
    </row>
    <row r="548" spans="1:6">
      <c r="A548" s="64" t="s">
        <v>3156</v>
      </c>
      <c r="B548" s="64" t="s">
        <v>3698</v>
      </c>
      <c r="C548" s="63">
        <v>283855</v>
      </c>
      <c r="D548" s="63">
        <v>18271</v>
      </c>
      <c r="E548" s="63">
        <v>302125</v>
      </c>
      <c r="F548" s="55"/>
    </row>
    <row r="549" spans="1:6">
      <c r="A549" s="64" t="s">
        <v>3159</v>
      </c>
      <c r="B549" s="64" t="s">
        <v>3698</v>
      </c>
      <c r="C549" s="63">
        <v>-294565</v>
      </c>
      <c r="D549" s="63">
        <v>813</v>
      </c>
      <c r="E549" s="63">
        <v>-293753</v>
      </c>
      <c r="F549" s="55"/>
    </row>
    <row r="550" spans="1:6">
      <c r="A550" s="64" t="s">
        <v>3160</v>
      </c>
      <c r="B550" s="64" t="s">
        <v>3698</v>
      </c>
      <c r="C550" s="63">
        <v>358284</v>
      </c>
      <c r="D550" s="63">
        <v>28776</v>
      </c>
      <c r="E550" s="63">
        <v>387060</v>
      </c>
      <c r="F550" s="55"/>
    </row>
    <row r="551" spans="1:6">
      <c r="A551" s="64" t="s">
        <v>3161</v>
      </c>
      <c r="B551" s="64" t="s">
        <v>3698</v>
      </c>
      <c r="C551" s="63">
        <v>77511629</v>
      </c>
      <c r="D551" s="63">
        <v>7086610</v>
      </c>
      <c r="E551" s="63">
        <v>84598239</v>
      </c>
      <c r="F551" s="55"/>
    </row>
    <row r="552" spans="1:6">
      <c r="A552" s="64" t="s">
        <v>3162</v>
      </c>
      <c r="B552" s="64" t="s">
        <v>3698</v>
      </c>
      <c r="C552" s="63">
        <v>7142227</v>
      </c>
      <c r="D552" s="63">
        <v>665696</v>
      </c>
      <c r="E552" s="63">
        <v>7807923</v>
      </c>
      <c r="F552" s="55"/>
    </row>
    <row r="553" spans="1:6">
      <c r="A553" s="64" t="s">
        <v>3163</v>
      </c>
      <c r="B553" s="64" t="s">
        <v>3698</v>
      </c>
      <c r="C553" s="63">
        <v>498874</v>
      </c>
      <c r="D553" s="63">
        <v>21095</v>
      </c>
      <c r="E553" s="63">
        <v>519969</v>
      </c>
      <c r="F553" s="55"/>
    </row>
    <row r="554" spans="1:6">
      <c r="A554" s="64" t="s">
        <v>3164</v>
      </c>
      <c r="B554" s="64" t="s">
        <v>3698</v>
      </c>
      <c r="C554" s="63">
        <v>362171</v>
      </c>
      <c r="D554" s="63">
        <v>24530</v>
      </c>
      <c r="E554" s="63">
        <v>386700</v>
      </c>
      <c r="F554" s="55"/>
    </row>
    <row r="555" spans="1:6">
      <c r="A555" s="64" t="s">
        <v>3165</v>
      </c>
      <c r="B555" s="64" t="s">
        <v>3698</v>
      </c>
      <c r="C555" s="63">
        <v>267784</v>
      </c>
      <c r="D555" s="63">
        <v>26933</v>
      </c>
      <c r="E555" s="63">
        <v>294717</v>
      </c>
      <c r="F555" s="55"/>
    </row>
    <row r="556" spans="1:6">
      <c r="A556" s="64" t="s">
        <v>3166</v>
      </c>
      <c r="B556" s="64" t="s">
        <v>3698</v>
      </c>
      <c r="C556" s="63">
        <v>14690482</v>
      </c>
      <c r="D556" s="63">
        <v>6234448</v>
      </c>
      <c r="E556" s="63">
        <v>20924930</v>
      </c>
      <c r="F556" s="55"/>
    </row>
    <row r="557" spans="1:6">
      <c r="A557" s="64" t="s">
        <v>3744</v>
      </c>
      <c r="B557" s="64" t="s">
        <v>3698</v>
      </c>
      <c r="C557" s="63">
        <v>0</v>
      </c>
      <c r="D557" s="63">
        <v>340000</v>
      </c>
      <c r="E557" s="63">
        <v>340000</v>
      </c>
      <c r="F557" s="55"/>
    </row>
    <row r="558" spans="1:6">
      <c r="A558" s="64" t="s">
        <v>3170</v>
      </c>
      <c r="B558" s="64" t="s">
        <v>3698</v>
      </c>
      <c r="C558" s="63">
        <v>13334</v>
      </c>
      <c r="D558" s="63">
        <v>1606</v>
      </c>
      <c r="E558" s="63">
        <v>14940</v>
      </c>
      <c r="F558" s="55"/>
    </row>
    <row r="559" spans="1:6">
      <c r="A559" s="64" t="s">
        <v>3171</v>
      </c>
      <c r="B559" s="64" t="s">
        <v>3698</v>
      </c>
      <c r="C559" s="63">
        <v>254905004</v>
      </c>
      <c r="D559" s="63">
        <v>30794815</v>
      </c>
      <c r="E559" s="63">
        <v>285699818</v>
      </c>
      <c r="F559" s="55"/>
    </row>
    <row r="560" spans="1:6">
      <c r="A560" s="64" t="s">
        <v>3173</v>
      </c>
      <c r="B560" s="64" t="s">
        <v>3698</v>
      </c>
      <c r="C560" s="63">
        <v>4651655579</v>
      </c>
      <c r="D560" s="63">
        <v>391756537</v>
      </c>
      <c r="E560" s="63">
        <v>5043412116</v>
      </c>
      <c r="F560" s="55"/>
    </row>
    <row r="561" spans="1:6">
      <c r="A561" s="64" t="s">
        <v>3174</v>
      </c>
      <c r="B561" s="64" t="s">
        <v>3698</v>
      </c>
      <c r="C561" s="63">
        <v>4651655579</v>
      </c>
      <c r="D561" s="63">
        <v>391756537</v>
      </c>
      <c r="E561" s="63">
        <v>5043412116</v>
      </c>
      <c r="F561" s="55"/>
    </row>
    <row r="562" spans="1:6">
      <c r="A562" s="64" t="s">
        <v>3175</v>
      </c>
      <c r="B562" s="64" t="s">
        <v>3698</v>
      </c>
      <c r="C562" s="63">
        <v>124285843</v>
      </c>
      <c r="D562" s="63">
        <v>7334992</v>
      </c>
      <c r="E562" s="63">
        <v>131620835</v>
      </c>
      <c r="F562" s="55"/>
    </row>
    <row r="563" spans="1:6">
      <c r="A563" s="64" t="s">
        <v>3176</v>
      </c>
      <c r="B563" s="64" t="s">
        <v>3698</v>
      </c>
      <c r="C563" s="63">
        <v>4724588</v>
      </c>
      <c r="D563" s="63">
        <v>989542</v>
      </c>
      <c r="E563" s="63">
        <v>5714130</v>
      </c>
      <c r="F563" s="55"/>
    </row>
    <row r="564" spans="1:6">
      <c r="A564" s="64" t="s">
        <v>3177</v>
      </c>
      <c r="B564" s="64" t="s">
        <v>3698</v>
      </c>
      <c r="C564" s="63">
        <v>5838</v>
      </c>
      <c r="D564" s="63">
        <v>173</v>
      </c>
      <c r="E564" s="63">
        <v>6011</v>
      </c>
      <c r="F564" s="55"/>
    </row>
    <row r="565" spans="1:6">
      <c r="A565" s="64" t="s">
        <v>3178</v>
      </c>
      <c r="B565" s="64" t="s">
        <v>3698</v>
      </c>
      <c r="C565" s="63">
        <v>22605</v>
      </c>
      <c r="D565" s="63">
        <v>2055</v>
      </c>
      <c r="E565" s="63">
        <v>24660</v>
      </c>
      <c r="F565" s="55"/>
    </row>
    <row r="566" spans="1:6">
      <c r="A566" s="64" t="s">
        <v>3179</v>
      </c>
      <c r="B566" s="64" t="s">
        <v>3698</v>
      </c>
      <c r="C566" s="63">
        <v>90438006</v>
      </c>
      <c r="D566" s="63">
        <v>6529627</v>
      </c>
      <c r="E566" s="63">
        <v>96967633</v>
      </c>
      <c r="F566" s="55"/>
    </row>
    <row r="567" spans="1:6">
      <c r="A567" s="64" t="s">
        <v>3181</v>
      </c>
      <c r="B567" s="64" t="s">
        <v>3698</v>
      </c>
      <c r="C567" s="63">
        <v>219476880</v>
      </c>
      <c r="D567" s="63">
        <v>14856389</v>
      </c>
      <c r="E567" s="63">
        <v>234333269</v>
      </c>
      <c r="F567" s="55"/>
    </row>
    <row r="568" spans="1:6">
      <c r="A568" s="64" t="s">
        <v>3745</v>
      </c>
      <c r="B568" s="64" t="s">
        <v>3698</v>
      </c>
      <c r="C568" s="63">
        <v>16760896</v>
      </c>
      <c r="D568" s="63">
        <v>0</v>
      </c>
      <c r="E568" s="63">
        <v>16760896</v>
      </c>
      <c r="F568" s="55"/>
    </row>
    <row r="569" spans="1:6">
      <c r="A569" s="64" t="s">
        <v>3182</v>
      </c>
      <c r="B569" s="64" t="s">
        <v>3698</v>
      </c>
      <c r="C569" s="63">
        <v>7456849</v>
      </c>
      <c r="D569" s="63">
        <v>973274</v>
      </c>
      <c r="E569" s="63">
        <v>8430123</v>
      </c>
      <c r="F569" s="55"/>
    </row>
    <row r="570" spans="1:6">
      <c r="A570" s="64" t="s">
        <v>3183</v>
      </c>
      <c r="B570" s="64" t="s">
        <v>3698</v>
      </c>
      <c r="C570" s="63">
        <v>751390308</v>
      </c>
      <c r="D570" s="63">
        <v>83176197</v>
      </c>
      <c r="E570" s="63">
        <v>834566504</v>
      </c>
      <c r="F570" s="55"/>
    </row>
    <row r="571" spans="1:6">
      <c r="A571" s="64" t="s">
        <v>3184</v>
      </c>
      <c r="B571" s="64" t="s">
        <v>3698</v>
      </c>
      <c r="C571" s="63">
        <v>775608053</v>
      </c>
      <c r="D571" s="63">
        <v>84149471</v>
      </c>
      <c r="E571" s="63">
        <v>859757523</v>
      </c>
      <c r="F571" s="55"/>
    </row>
    <row r="572" spans="1:6">
      <c r="A572" s="64" t="s">
        <v>3185</v>
      </c>
      <c r="B572" s="64" t="s">
        <v>3698</v>
      </c>
      <c r="C572" s="63">
        <v>995084933</v>
      </c>
      <c r="D572" s="63">
        <v>99005860</v>
      </c>
      <c r="E572" s="63">
        <v>1094090793</v>
      </c>
      <c r="F572" s="55"/>
    </row>
    <row r="573" spans="1:6">
      <c r="A573" s="64" t="s">
        <v>3186</v>
      </c>
      <c r="B573" s="64" t="s">
        <v>3698</v>
      </c>
      <c r="C573" s="63">
        <v>64414340</v>
      </c>
      <c r="D573" s="63">
        <v>6131722</v>
      </c>
      <c r="E573" s="63">
        <v>70546062</v>
      </c>
      <c r="F573" s="55"/>
    </row>
    <row r="574" spans="1:6">
      <c r="A574" s="64" t="s">
        <v>3187</v>
      </c>
      <c r="B574" s="64" t="s">
        <v>3698</v>
      </c>
      <c r="C574" s="63">
        <v>-2207117</v>
      </c>
      <c r="D574" s="63">
        <v>416367</v>
      </c>
      <c r="E574" s="63">
        <v>-1790751</v>
      </c>
      <c r="F574" s="55"/>
    </row>
    <row r="575" spans="1:6">
      <c r="A575" s="64" t="s">
        <v>3188</v>
      </c>
      <c r="B575" s="64" t="s">
        <v>3698</v>
      </c>
      <c r="C575" s="63">
        <v>62207223</v>
      </c>
      <c r="D575" s="63">
        <v>6548088</v>
      </c>
      <c r="E575" s="63">
        <v>68755311</v>
      </c>
      <c r="F575" s="55"/>
    </row>
    <row r="576" spans="1:6">
      <c r="A576" s="64" t="s">
        <v>3189</v>
      </c>
      <c r="B576" s="64" t="s">
        <v>3698</v>
      </c>
      <c r="C576" s="63">
        <v>3251</v>
      </c>
      <c r="D576" s="63">
        <v>0</v>
      </c>
      <c r="E576" s="63">
        <v>3251</v>
      </c>
      <c r="F576" s="55"/>
    </row>
    <row r="577" spans="1:6">
      <c r="A577" s="64" t="s">
        <v>3190</v>
      </c>
      <c r="B577" s="64" t="s">
        <v>3698</v>
      </c>
      <c r="C577" s="63">
        <v>76928599</v>
      </c>
      <c r="D577" s="63">
        <v>8161873</v>
      </c>
      <c r="E577" s="63">
        <v>85090472</v>
      </c>
      <c r="F577" s="55"/>
    </row>
    <row r="578" spans="1:6">
      <c r="A578" s="64" t="s">
        <v>3191</v>
      </c>
      <c r="B578" s="64" t="s">
        <v>3698</v>
      </c>
      <c r="C578" s="63">
        <v>406369519</v>
      </c>
      <c r="D578" s="63">
        <v>35821312</v>
      </c>
      <c r="E578" s="63">
        <v>442190831</v>
      </c>
      <c r="F578" s="55"/>
    </row>
    <row r="579" spans="1:6">
      <c r="A579" s="64" t="s">
        <v>3192</v>
      </c>
      <c r="B579" s="64" t="s">
        <v>3698</v>
      </c>
      <c r="C579" s="63">
        <v>545508592</v>
      </c>
      <c r="D579" s="63">
        <v>50531273</v>
      </c>
      <c r="E579" s="63">
        <v>596039864</v>
      </c>
      <c r="F579" s="55"/>
    </row>
    <row r="580" spans="1:6">
      <c r="A580" s="64" t="s">
        <v>3193</v>
      </c>
      <c r="B580" s="64" t="s">
        <v>3698</v>
      </c>
      <c r="C580" s="63">
        <v>45475188</v>
      </c>
      <c r="D580" s="63">
        <v>11788581</v>
      </c>
      <c r="E580" s="63">
        <v>57263769</v>
      </c>
      <c r="F580" s="55"/>
    </row>
    <row r="581" spans="1:6">
      <c r="A581" s="64" t="s">
        <v>3194</v>
      </c>
      <c r="B581" s="64" t="s">
        <v>3698</v>
      </c>
      <c r="C581" s="63">
        <v>1143414</v>
      </c>
      <c r="D581" s="63">
        <v>-334249</v>
      </c>
      <c r="E581" s="63">
        <v>809165</v>
      </c>
      <c r="F581" s="55"/>
    </row>
    <row r="582" spans="1:6">
      <c r="A582" s="64" t="s">
        <v>3196</v>
      </c>
      <c r="B582" s="64" t="s">
        <v>3698</v>
      </c>
      <c r="C582" s="63">
        <v>4880701</v>
      </c>
      <c r="D582" s="63">
        <v>532917</v>
      </c>
      <c r="E582" s="63">
        <v>5413619</v>
      </c>
      <c r="F582" s="55"/>
    </row>
    <row r="583" spans="1:6">
      <c r="A583" s="64" t="s">
        <v>3197</v>
      </c>
      <c r="B583" s="64" t="s">
        <v>3698</v>
      </c>
      <c r="C583" s="63">
        <v>1729</v>
      </c>
      <c r="D583" s="63">
        <v>19</v>
      </c>
      <c r="E583" s="63">
        <v>1747</v>
      </c>
      <c r="F583" s="55"/>
    </row>
    <row r="584" spans="1:6">
      <c r="A584" s="64" t="s">
        <v>3198</v>
      </c>
      <c r="B584" s="64" t="s">
        <v>3698</v>
      </c>
      <c r="C584" s="63">
        <v>2559098</v>
      </c>
      <c r="D584" s="63">
        <v>598195</v>
      </c>
      <c r="E584" s="63">
        <v>3157293</v>
      </c>
      <c r="F584" s="55"/>
    </row>
    <row r="585" spans="1:6">
      <c r="A585" s="64" t="s">
        <v>3199</v>
      </c>
      <c r="B585" s="64" t="s">
        <v>3698</v>
      </c>
      <c r="C585" s="63">
        <v>3564891</v>
      </c>
      <c r="D585" s="63">
        <v>374332</v>
      </c>
      <c r="E585" s="63">
        <v>3939223</v>
      </c>
      <c r="F585" s="55"/>
    </row>
    <row r="586" spans="1:6">
      <c r="A586" s="64" t="s">
        <v>3200</v>
      </c>
      <c r="B586" s="64" t="s">
        <v>3698</v>
      </c>
      <c r="C586" s="63">
        <v>-500563</v>
      </c>
      <c r="D586" s="63">
        <v>-72649</v>
      </c>
      <c r="E586" s="63">
        <v>-573212</v>
      </c>
      <c r="F586" s="55"/>
    </row>
    <row r="587" spans="1:6">
      <c r="A587" s="64" t="s">
        <v>3204</v>
      </c>
      <c r="B587" s="64" t="s">
        <v>3698</v>
      </c>
      <c r="C587" s="63">
        <v>29426754</v>
      </c>
      <c r="D587" s="63">
        <v>2714281</v>
      </c>
      <c r="E587" s="63">
        <v>32141035</v>
      </c>
      <c r="F587" s="55"/>
    </row>
    <row r="588" spans="1:6">
      <c r="A588" s="64" t="s">
        <v>3207</v>
      </c>
      <c r="B588" s="64" t="s">
        <v>3698</v>
      </c>
      <c r="C588" s="63">
        <v>26243450</v>
      </c>
      <c r="D588" s="63">
        <v>5409365</v>
      </c>
      <c r="E588" s="63">
        <v>31652815</v>
      </c>
      <c r="F588" s="55"/>
    </row>
    <row r="589" spans="1:6">
      <c r="A589" s="64" t="s">
        <v>3208</v>
      </c>
      <c r="B589" s="64" t="s">
        <v>3698</v>
      </c>
      <c r="C589" s="63">
        <v>1321417</v>
      </c>
      <c r="D589" s="63">
        <v>84447</v>
      </c>
      <c r="E589" s="63">
        <v>1405863</v>
      </c>
      <c r="F589" s="55"/>
    </row>
    <row r="590" spans="1:6">
      <c r="A590" s="64" t="s">
        <v>3209</v>
      </c>
      <c r="B590" s="64" t="s">
        <v>3698</v>
      </c>
      <c r="C590" s="63">
        <v>54563</v>
      </c>
      <c r="D590" s="63">
        <v>-5582</v>
      </c>
      <c r="E590" s="63">
        <v>48981</v>
      </c>
      <c r="F590" s="55"/>
    </row>
    <row r="591" spans="1:6">
      <c r="A591" s="64" t="s">
        <v>3211</v>
      </c>
      <c r="B591" s="64" t="s">
        <v>3698</v>
      </c>
      <c r="C591" s="63">
        <v>12253283</v>
      </c>
      <c r="D591" s="63">
        <v>1113935</v>
      </c>
      <c r="E591" s="63">
        <v>13367218</v>
      </c>
      <c r="F591" s="55"/>
    </row>
    <row r="592" spans="1:6">
      <c r="A592" s="64" t="s">
        <v>3212</v>
      </c>
      <c r="B592" s="64" t="s">
        <v>3698</v>
      </c>
      <c r="C592" s="63">
        <v>2031283</v>
      </c>
      <c r="D592" s="63">
        <v>184662</v>
      </c>
      <c r="E592" s="63">
        <v>2215945</v>
      </c>
      <c r="F592" s="55"/>
    </row>
    <row r="593" spans="1:6">
      <c r="A593" s="64" t="s">
        <v>3213</v>
      </c>
      <c r="B593" s="64" t="s">
        <v>3698</v>
      </c>
      <c r="C593" s="63">
        <v>83641</v>
      </c>
      <c r="D593" s="63">
        <v>6719</v>
      </c>
      <c r="E593" s="63">
        <v>90360</v>
      </c>
      <c r="F593" s="55"/>
    </row>
    <row r="594" spans="1:6">
      <c r="A594" s="64" t="s">
        <v>3214</v>
      </c>
      <c r="B594" s="64" t="s">
        <v>3698</v>
      </c>
      <c r="C594" s="63">
        <v>0</v>
      </c>
      <c r="D594" s="63">
        <v>1554000</v>
      </c>
      <c r="E594" s="63">
        <v>1554000</v>
      </c>
      <c r="F594" s="55"/>
    </row>
    <row r="595" spans="1:6">
      <c r="A595" s="64" t="s">
        <v>3215</v>
      </c>
      <c r="B595" s="64" t="s">
        <v>3698</v>
      </c>
      <c r="C595" s="63">
        <v>219130</v>
      </c>
      <c r="D595" s="63">
        <v>19022</v>
      </c>
      <c r="E595" s="63">
        <v>238151</v>
      </c>
      <c r="F595" s="55"/>
    </row>
    <row r="596" spans="1:6">
      <c r="A596" s="64" t="s">
        <v>3216</v>
      </c>
      <c r="B596" s="64" t="s">
        <v>3698</v>
      </c>
      <c r="C596" s="63">
        <v>78087150</v>
      </c>
      <c r="D596" s="63">
        <v>7870711</v>
      </c>
      <c r="E596" s="63">
        <v>85957861</v>
      </c>
      <c r="F596" s="55"/>
    </row>
    <row r="597" spans="1:6">
      <c r="A597" s="64" t="s">
        <v>3217</v>
      </c>
      <c r="B597" s="64" t="s">
        <v>3698</v>
      </c>
      <c r="C597" s="63">
        <v>3072</v>
      </c>
      <c r="D597" s="63">
        <v>1119</v>
      </c>
      <c r="E597" s="63">
        <v>4191</v>
      </c>
      <c r="F597" s="55"/>
    </row>
    <row r="598" spans="1:6">
      <c r="A598" s="64" t="s">
        <v>3218</v>
      </c>
      <c r="B598" s="64" t="s">
        <v>3698</v>
      </c>
      <c r="C598" s="63">
        <v>37746</v>
      </c>
      <c r="D598" s="63">
        <v>437</v>
      </c>
      <c r="E598" s="63">
        <v>38184</v>
      </c>
      <c r="F598" s="55"/>
    </row>
    <row r="599" spans="1:6">
      <c r="A599" s="64" t="s">
        <v>3219</v>
      </c>
      <c r="B599" s="64" t="s">
        <v>3698</v>
      </c>
      <c r="C599" s="63">
        <v>-34123218</v>
      </c>
      <c r="D599" s="63">
        <v>1609693</v>
      </c>
      <c r="E599" s="63">
        <v>-32513526</v>
      </c>
      <c r="F599" s="55"/>
    </row>
    <row r="600" spans="1:6">
      <c r="A600" s="64" t="s">
        <v>3222</v>
      </c>
      <c r="B600" s="64" t="s">
        <v>3698</v>
      </c>
      <c r="C600" s="63">
        <v>4579755</v>
      </c>
      <c r="D600" s="63">
        <v>255156</v>
      </c>
      <c r="E600" s="63">
        <v>4834912</v>
      </c>
      <c r="F600" s="55"/>
    </row>
    <row r="601" spans="1:6">
      <c r="A601" s="64" t="s">
        <v>3223</v>
      </c>
      <c r="B601" s="64" t="s">
        <v>3698</v>
      </c>
      <c r="C601" s="63">
        <v>-14889239</v>
      </c>
      <c r="D601" s="63">
        <v>-916804</v>
      </c>
      <c r="E601" s="63">
        <v>-15806043</v>
      </c>
      <c r="F601" s="55"/>
    </row>
    <row r="602" spans="1:6">
      <c r="A602" s="64" t="s">
        <v>3227</v>
      </c>
      <c r="B602" s="64" t="s">
        <v>3698</v>
      </c>
      <c r="C602" s="63">
        <v>648672</v>
      </c>
      <c r="D602" s="63">
        <v>0</v>
      </c>
      <c r="E602" s="63">
        <v>648672</v>
      </c>
      <c r="F602" s="55"/>
    </row>
    <row r="603" spans="1:6">
      <c r="A603" s="64" t="s">
        <v>3228</v>
      </c>
      <c r="B603" s="64" t="s">
        <v>3698</v>
      </c>
      <c r="C603" s="63">
        <v>88253</v>
      </c>
      <c r="D603" s="63">
        <v>-63254</v>
      </c>
      <c r="E603" s="63">
        <v>24999</v>
      </c>
      <c r="F603" s="55"/>
    </row>
    <row r="604" spans="1:6">
      <c r="A604" s="64" t="s">
        <v>3229</v>
      </c>
      <c r="B604" s="64" t="s">
        <v>3698</v>
      </c>
      <c r="C604" s="63">
        <v>366519</v>
      </c>
      <c r="D604" s="63">
        <v>69653</v>
      </c>
      <c r="E604" s="63">
        <v>436172</v>
      </c>
      <c r="F604" s="55"/>
    </row>
    <row r="605" spans="1:6">
      <c r="A605" s="64" t="s">
        <v>3230</v>
      </c>
      <c r="B605" s="64" t="s">
        <v>3698</v>
      </c>
      <c r="C605" s="63">
        <v>645391</v>
      </c>
      <c r="D605" s="63">
        <v>117317</v>
      </c>
      <c r="E605" s="63">
        <v>762709</v>
      </c>
      <c r="F605" s="55"/>
    </row>
    <row r="606" spans="1:6">
      <c r="A606" s="64" t="s">
        <v>3231</v>
      </c>
      <c r="B606" s="64" t="s">
        <v>3698</v>
      </c>
      <c r="C606" s="63">
        <v>107804</v>
      </c>
      <c r="D606" s="63">
        <v>6674</v>
      </c>
      <c r="E606" s="63">
        <v>114478</v>
      </c>
      <c r="F606" s="55"/>
    </row>
    <row r="607" spans="1:6">
      <c r="A607" s="64" t="s">
        <v>3232</v>
      </c>
      <c r="B607" s="64" t="s">
        <v>3698</v>
      </c>
      <c r="C607" s="63">
        <v>70</v>
      </c>
      <c r="D607" s="63">
        <v>0</v>
      </c>
      <c r="E607" s="63">
        <v>70</v>
      </c>
      <c r="F607" s="55"/>
    </row>
    <row r="608" spans="1:6">
      <c r="A608" s="64" t="s">
        <v>3233</v>
      </c>
      <c r="B608" s="64" t="s">
        <v>3698</v>
      </c>
      <c r="C608" s="63">
        <v>6279</v>
      </c>
      <c r="D608" s="63">
        <v>418</v>
      </c>
      <c r="E608" s="63">
        <v>6697</v>
      </c>
      <c r="F608" s="55"/>
    </row>
    <row r="609" spans="1:6">
      <c r="A609" s="64" t="s">
        <v>3234</v>
      </c>
      <c r="B609" s="64" t="s">
        <v>3698</v>
      </c>
      <c r="C609" s="63">
        <v>33990</v>
      </c>
      <c r="D609" s="63">
        <v>33523</v>
      </c>
      <c r="E609" s="63">
        <v>67513</v>
      </c>
      <c r="F609" s="55"/>
    </row>
    <row r="610" spans="1:6">
      <c r="A610" s="64" t="s">
        <v>3236</v>
      </c>
      <c r="B610" s="64" t="s">
        <v>3698</v>
      </c>
      <c r="C610" s="63">
        <v>16387362</v>
      </c>
      <c r="D610" s="63">
        <v>1480847</v>
      </c>
      <c r="E610" s="63">
        <v>17868208</v>
      </c>
      <c r="F610" s="55"/>
    </row>
    <row r="611" spans="1:6">
      <c r="A611" s="64" t="s">
        <v>3237</v>
      </c>
      <c r="B611" s="64" t="s">
        <v>3698</v>
      </c>
      <c r="C611" s="63">
        <v>7798613</v>
      </c>
      <c r="D611" s="63">
        <v>745493</v>
      </c>
      <c r="E611" s="63">
        <v>8544106</v>
      </c>
      <c r="F611" s="55"/>
    </row>
    <row r="612" spans="1:6">
      <c r="A612" s="64" t="s">
        <v>3238</v>
      </c>
      <c r="B612" s="64" t="s">
        <v>3698</v>
      </c>
      <c r="C612" s="63">
        <v>474</v>
      </c>
      <c r="D612" s="63">
        <v>3</v>
      </c>
      <c r="E612" s="63">
        <v>477</v>
      </c>
      <c r="F612" s="55"/>
    </row>
    <row r="613" spans="1:6">
      <c r="A613" s="64" t="s">
        <v>3239</v>
      </c>
      <c r="B613" s="64" t="s">
        <v>3698</v>
      </c>
      <c r="C613" s="63">
        <v>1844003</v>
      </c>
      <c r="D613" s="63">
        <v>4956</v>
      </c>
      <c r="E613" s="63">
        <v>1848960</v>
      </c>
      <c r="F613" s="55"/>
    </row>
    <row r="614" spans="1:6">
      <c r="A614" s="64" t="s">
        <v>3240</v>
      </c>
      <c r="B614" s="64" t="s">
        <v>3698</v>
      </c>
      <c r="C614" s="63">
        <v>3834551</v>
      </c>
      <c r="D614" s="63">
        <v>348596</v>
      </c>
      <c r="E614" s="63">
        <v>4183146</v>
      </c>
      <c r="F614" s="55"/>
    </row>
    <row r="615" spans="1:6">
      <c r="A615" s="64" t="s">
        <v>3241</v>
      </c>
      <c r="B615" s="64" t="s">
        <v>3698</v>
      </c>
      <c r="C615" s="63">
        <v>1128248</v>
      </c>
      <c r="D615" s="63">
        <v>464044</v>
      </c>
      <c r="E615" s="63">
        <v>1592292</v>
      </c>
      <c r="F615" s="55"/>
    </row>
    <row r="616" spans="1:6">
      <c r="A616" s="64" t="s">
        <v>3242</v>
      </c>
      <c r="B616" s="64" t="s">
        <v>3698</v>
      </c>
      <c r="C616" s="63">
        <v>-1641164</v>
      </c>
      <c r="D616" s="63">
        <v>-120537</v>
      </c>
      <c r="E616" s="63">
        <v>-1761700</v>
      </c>
      <c r="F616" s="55"/>
    </row>
    <row r="617" spans="1:6">
      <c r="A617" s="64" t="s">
        <v>3246</v>
      </c>
      <c r="B617" s="64" t="s">
        <v>3698</v>
      </c>
      <c r="C617" s="63">
        <v>31756</v>
      </c>
      <c r="D617" s="63">
        <v>22</v>
      </c>
      <c r="E617" s="63">
        <v>31777</v>
      </c>
      <c r="F617" s="55"/>
    </row>
    <row r="618" spans="1:6">
      <c r="A618" s="64" t="s">
        <v>3746</v>
      </c>
      <c r="B618" s="64" t="s">
        <v>3698</v>
      </c>
      <c r="C618" s="63">
        <v>1251</v>
      </c>
      <c r="D618" s="63">
        <v>0</v>
      </c>
      <c r="E618" s="63">
        <v>1251</v>
      </c>
      <c r="F618" s="55"/>
    </row>
    <row r="619" spans="1:6">
      <c r="A619" s="64" t="s">
        <v>3247</v>
      </c>
      <c r="B619" s="64" t="s">
        <v>3698</v>
      </c>
      <c r="C619" s="63">
        <v>280579110</v>
      </c>
      <c r="D619" s="63">
        <v>27371108</v>
      </c>
      <c r="E619" s="63">
        <v>307950218</v>
      </c>
      <c r="F619" s="55"/>
    </row>
    <row r="620" spans="1:6">
      <c r="A620" s="64" t="s">
        <v>3248</v>
      </c>
      <c r="B620" s="64" t="s">
        <v>3698</v>
      </c>
      <c r="C620" s="63">
        <v>205</v>
      </c>
      <c r="D620" s="63">
        <v>18</v>
      </c>
      <c r="E620" s="63">
        <v>223</v>
      </c>
      <c r="F620" s="55"/>
    </row>
    <row r="621" spans="1:6">
      <c r="A621" s="64" t="s">
        <v>3249</v>
      </c>
      <c r="B621" s="64" t="s">
        <v>3698</v>
      </c>
      <c r="C621" s="63">
        <v>-29580238</v>
      </c>
      <c r="D621" s="63">
        <v>-2662785</v>
      </c>
      <c r="E621" s="63">
        <v>-32243023</v>
      </c>
      <c r="F621" s="55"/>
    </row>
    <row r="622" spans="1:6">
      <c r="A622" s="64" t="s">
        <v>3253</v>
      </c>
      <c r="B622" s="64" t="s">
        <v>3698</v>
      </c>
      <c r="C622" s="63">
        <v>-2325130</v>
      </c>
      <c r="D622" s="63">
        <v>-215451</v>
      </c>
      <c r="E622" s="63">
        <v>-2540582</v>
      </c>
      <c r="F622" s="55"/>
    </row>
    <row r="623" spans="1:6">
      <c r="A623" s="64" t="s">
        <v>3257</v>
      </c>
      <c r="B623" s="64" t="s">
        <v>3698</v>
      </c>
      <c r="C623" s="63">
        <v>442409264</v>
      </c>
      <c r="D623" s="63">
        <v>60368952</v>
      </c>
      <c r="E623" s="63">
        <v>502778216</v>
      </c>
      <c r="F623" s="55"/>
    </row>
    <row r="624" spans="1:6">
      <c r="A624" s="64" t="s">
        <v>3258</v>
      </c>
      <c r="B624" s="64" t="s">
        <v>3698</v>
      </c>
      <c r="C624" s="63">
        <v>10518134</v>
      </c>
      <c r="D624" s="63">
        <v>1170919</v>
      </c>
      <c r="E624" s="63">
        <v>11689052</v>
      </c>
      <c r="F624" s="55"/>
    </row>
    <row r="625" spans="1:6">
      <c r="A625" s="64" t="s">
        <v>3259</v>
      </c>
      <c r="B625" s="64" t="s">
        <v>3698</v>
      </c>
      <c r="C625" s="63">
        <v>1029374</v>
      </c>
      <c r="D625" s="63">
        <v>77345</v>
      </c>
      <c r="E625" s="63">
        <v>1106719</v>
      </c>
      <c r="F625" s="55"/>
    </row>
    <row r="626" spans="1:6">
      <c r="A626" s="64" t="s">
        <v>3260</v>
      </c>
      <c r="B626" s="64" t="s">
        <v>3698</v>
      </c>
      <c r="C626" s="63">
        <v>26791</v>
      </c>
      <c r="D626" s="63">
        <v>953</v>
      </c>
      <c r="E626" s="63">
        <v>27744</v>
      </c>
      <c r="F626" s="55"/>
    </row>
    <row r="627" spans="1:6">
      <c r="A627" s="64" t="s">
        <v>3261</v>
      </c>
      <c r="B627" s="64" t="s">
        <v>3698</v>
      </c>
      <c r="C627" s="63">
        <v>471628</v>
      </c>
      <c r="D627" s="63">
        <v>57920</v>
      </c>
      <c r="E627" s="63">
        <v>529548</v>
      </c>
      <c r="F627" s="55"/>
    </row>
    <row r="628" spans="1:6">
      <c r="A628" s="64" t="s">
        <v>3262</v>
      </c>
      <c r="B628" s="64" t="s">
        <v>3698</v>
      </c>
      <c r="C628" s="63">
        <v>2501195</v>
      </c>
      <c r="D628" s="63">
        <v>262863</v>
      </c>
      <c r="E628" s="63">
        <v>2764058</v>
      </c>
      <c r="F628" s="55"/>
    </row>
    <row r="629" spans="1:6">
      <c r="A629" s="64" t="s">
        <v>3263</v>
      </c>
      <c r="B629" s="64" t="s">
        <v>3698</v>
      </c>
      <c r="C629" s="63">
        <v>16289287</v>
      </c>
      <c r="D629" s="63">
        <v>2084398</v>
      </c>
      <c r="E629" s="63">
        <v>18373686</v>
      </c>
      <c r="F629" s="55"/>
    </row>
    <row r="630" spans="1:6">
      <c r="A630" s="64" t="s">
        <v>3265</v>
      </c>
      <c r="B630" s="64" t="s">
        <v>3698</v>
      </c>
      <c r="C630" s="63">
        <v>30836409</v>
      </c>
      <c r="D630" s="63">
        <v>3654398</v>
      </c>
      <c r="E630" s="63">
        <v>34490807</v>
      </c>
      <c r="F630" s="55"/>
    </row>
    <row r="631" spans="1:6">
      <c r="A631" s="64" t="s">
        <v>3266</v>
      </c>
      <c r="B631" s="64" t="s">
        <v>3698</v>
      </c>
      <c r="C631" s="63">
        <v>299573</v>
      </c>
      <c r="D631" s="63">
        <v>24841</v>
      </c>
      <c r="E631" s="63">
        <v>324414</v>
      </c>
      <c r="F631" s="55"/>
    </row>
    <row r="632" spans="1:6">
      <c r="A632" s="64" t="s">
        <v>3267</v>
      </c>
      <c r="B632" s="64" t="s">
        <v>3698</v>
      </c>
      <c r="C632" s="63">
        <v>3142875</v>
      </c>
      <c r="D632" s="63">
        <v>1818506</v>
      </c>
      <c r="E632" s="63">
        <v>4961380</v>
      </c>
      <c r="F632" s="55"/>
    </row>
    <row r="633" spans="1:6">
      <c r="A633" s="64" t="s">
        <v>3268</v>
      </c>
      <c r="B633" s="64" t="s">
        <v>3698</v>
      </c>
      <c r="C633" s="63">
        <v>5898744</v>
      </c>
      <c r="D633" s="63">
        <v>527047</v>
      </c>
      <c r="E633" s="63">
        <v>6425790</v>
      </c>
      <c r="F633" s="55"/>
    </row>
    <row r="634" spans="1:6">
      <c r="A634" s="64" t="s">
        <v>3269</v>
      </c>
      <c r="B634" s="64" t="s">
        <v>3698</v>
      </c>
      <c r="C634" s="63">
        <v>15142847</v>
      </c>
      <c r="D634" s="63">
        <v>1598398</v>
      </c>
      <c r="E634" s="63">
        <v>16741245</v>
      </c>
      <c r="F634" s="55"/>
    </row>
    <row r="635" spans="1:6">
      <c r="A635" s="64" t="s">
        <v>3270</v>
      </c>
      <c r="B635" s="64" t="s">
        <v>3698</v>
      </c>
      <c r="C635" s="63">
        <v>9075464</v>
      </c>
      <c r="D635" s="63">
        <v>1066069</v>
      </c>
      <c r="E635" s="63">
        <v>10141533</v>
      </c>
      <c r="F635" s="55"/>
    </row>
    <row r="636" spans="1:6">
      <c r="A636" s="64" t="s">
        <v>3747</v>
      </c>
      <c r="B636" s="64" t="s">
        <v>3698</v>
      </c>
      <c r="C636" s="63">
        <v>372</v>
      </c>
      <c r="D636" s="63">
        <v>0</v>
      </c>
      <c r="E636" s="63">
        <v>372</v>
      </c>
      <c r="F636" s="55"/>
    </row>
    <row r="637" spans="1:6">
      <c r="A637" s="64" t="s">
        <v>3271</v>
      </c>
      <c r="B637" s="64" t="s">
        <v>3698</v>
      </c>
      <c r="C637" s="63">
        <v>11501246</v>
      </c>
      <c r="D637" s="63">
        <v>920172</v>
      </c>
      <c r="E637" s="63">
        <v>12421417</v>
      </c>
      <c r="F637" s="55"/>
    </row>
    <row r="638" spans="1:6">
      <c r="A638" s="64" t="s">
        <v>3272</v>
      </c>
      <c r="B638" s="64" t="s">
        <v>3698</v>
      </c>
      <c r="C638" s="63">
        <v>546490</v>
      </c>
      <c r="D638" s="63">
        <v>80978</v>
      </c>
      <c r="E638" s="63">
        <v>627468</v>
      </c>
      <c r="F638" s="55"/>
    </row>
    <row r="639" spans="1:6">
      <c r="A639" s="64" t="s">
        <v>3273</v>
      </c>
      <c r="B639" s="64" t="s">
        <v>3698</v>
      </c>
      <c r="C639" s="63">
        <v>16204504</v>
      </c>
      <c r="D639" s="63">
        <v>2262767</v>
      </c>
      <c r="E639" s="63">
        <v>18467271</v>
      </c>
      <c r="F639" s="55"/>
    </row>
    <row r="640" spans="1:6">
      <c r="A640" s="64" t="s">
        <v>3274</v>
      </c>
      <c r="B640" s="64" t="s">
        <v>3698</v>
      </c>
      <c r="C640" s="63">
        <v>27497</v>
      </c>
      <c r="D640" s="63">
        <v>688</v>
      </c>
      <c r="E640" s="63">
        <v>28185</v>
      </c>
      <c r="F640" s="55"/>
    </row>
    <row r="641" spans="1:6">
      <c r="A641" s="64" t="s">
        <v>3276</v>
      </c>
      <c r="B641" s="64" t="s">
        <v>3698</v>
      </c>
      <c r="C641" s="63">
        <v>656713</v>
      </c>
      <c r="D641" s="63">
        <v>-344832</v>
      </c>
      <c r="E641" s="63">
        <v>311880</v>
      </c>
      <c r="F641" s="55"/>
    </row>
    <row r="642" spans="1:6">
      <c r="A642" s="64" t="s">
        <v>3278</v>
      </c>
      <c r="B642" s="64" t="s">
        <v>3698</v>
      </c>
      <c r="C642" s="63">
        <v>62496323</v>
      </c>
      <c r="D642" s="63">
        <v>7954633</v>
      </c>
      <c r="E642" s="63">
        <v>70450956</v>
      </c>
      <c r="F642" s="55"/>
    </row>
    <row r="643" spans="1:6">
      <c r="A643" s="64" t="s">
        <v>3279</v>
      </c>
      <c r="B643" s="64" t="s">
        <v>3698</v>
      </c>
      <c r="C643" s="63">
        <v>98361</v>
      </c>
      <c r="D643" s="63">
        <v>23125</v>
      </c>
      <c r="E643" s="63">
        <v>121486</v>
      </c>
      <c r="F643" s="55"/>
    </row>
    <row r="644" spans="1:6">
      <c r="A644" s="64" t="s">
        <v>3280</v>
      </c>
      <c r="B644" s="64" t="s">
        <v>3698</v>
      </c>
      <c r="C644" s="63">
        <v>48218</v>
      </c>
      <c r="D644" s="63">
        <v>4822</v>
      </c>
      <c r="E644" s="63">
        <v>53040</v>
      </c>
      <c r="F644" s="55"/>
    </row>
    <row r="645" spans="1:6">
      <c r="A645" s="64" t="s">
        <v>3281</v>
      </c>
      <c r="B645" s="64" t="s">
        <v>3698</v>
      </c>
      <c r="C645" s="63">
        <v>866931</v>
      </c>
      <c r="D645" s="63">
        <v>102783</v>
      </c>
      <c r="E645" s="63">
        <v>969714</v>
      </c>
      <c r="F645" s="55"/>
    </row>
    <row r="646" spans="1:6">
      <c r="A646" s="64" t="s">
        <v>3282</v>
      </c>
      <c r="B646" s="64" t="s">
        <v>3698</v>
      </c>
      <c r="C646" s="63">
        <v>92048996</v>
      </c>
      <c r="D646" s="63">
        <v>8922677</v>
      </c>
      <c r="E646" s="63">
        <v>100971673</v>
      </c>
      <c r="F646" s="55"/>
    </row>
    <row r="647" spans="1:6">
      <c r="A647" s="64" t="s">
        <v>3283</v>
      </c>
      <c r="B647" s="64" t="s">
        <v>3698</v>
      </c>
      <c r="C647" s="63">
        <v>7061299</v>
      </c>
      <c r="D647" s="63">
        <v>-970061</v>
      </c>
      <c r="E647" s="63">
        <v>6091238</v>
      </c>
      <c r="F647" s="55"/>
    </row>
    <row r="648" spans="1:6">
      <c r="A648" s="64" t="s">
        <v>3285</v>
      </c>
      <c r="B648" s="64" t="s">
        <v>3698</v>
      </c>
      <c r="C648" s="63">
        <v>7615845</v>
      </c>
      <c r="D648" s="63">
        <v>702143</v>
      </c>
      <c r="E648" s="63">
        <v>8317988</v>
      </c>
      <c r="F648" s="55"/>
    </row>
    <row r="649" spans="1:6">
      <c r="A649" s="64" t="s">
        <v>3286</v>
      </c>
      <c r="B649" s="64" t="s">
        <v>3698</v>
      </c>
      <c r="C649" s="63">
        <v>1006413</v>
      </c>
      <c r="D649" s="63">
        <v>-20982</v>
      </c>
      <c r="E649" s="63">
        <v>985431</v>
      </c>
      <c r="F649" s="55"/>
    </row>
    <row r="650" spans="1:6">
      <c r="A650" s="64" t="s">
        <v>3287</v>
      </c>
      <c r="B650" s="64" t="s">
        <v>3698</v>
      </c>
      <c r="C650" s="63">
        <v>108746063</v>
      </c>
      <c r="D650" s="63">
        <v>8764508</v>
      </c>
      <c r="E650" s="63">
        <v>117510570</v>
      </c>
      <c r="F650" s="55"/>
    </row>
    <row r="651" spans="1:6">
      <c r="A651" s="64" t="s">
        <v>3288</v>
      </c>
      <c r="B651" s="64" t="s">
        <v>3698</v>
      </c>
      <c r="C651" s="63">
        <v>1274459</v>
      </c>
      <c r="D651" s="63">
        <v>56541</v>
      </c>
      <c r="E651" s="63">
        <v>1331000</v>
      </c>
      <c r="F651" s="55"/>
    </row>
    <row r="652" spans="1:6">
      <c r="A652" s="64" t="s">
        <v>3289</v>
      </c>
      <c r="B652" s="64" t="s">
        <v>3698</v>
      </c>
      <c r="C652" s="63">
        <v>234622</v>
      </c>
      <c r="D652" s="63">
        <v>42854</v>
      </c>
      <c r="E652" s="63">
        <v>277477</v>
      </c>
      <c r="F652" s="55"/>
    </row>
    <row r="653" spans="1:6">
      <c r="A653" s="64" t="s">
        <v>3290</v>
      </c>
      <c r="B653" s="64" t="s">
        <v>3698</v>
      </c>
      <c r="C653" s="63">
        <v>2077</v>
      </c>
      <c r="D653" s="63">
        <v>80</v>
      </c>
      <c r="E653" s="63">
        <v>2157</v>
      </c>
      <c r="F653" s="55"/>
    </row>
    <row r="654" spans="1:6">
      <c r="A654" s="64" t="s">
        <v>3291</v>
      </c>
      <c r="B654" s="64" t="s">
        <v>3698</v>
      </c>
      <c r="C654" s="63">
        <v>4269440</v>
      </c>
      <c r="D654" s="63">
        <v>565905</v>
      </c>
      <c r="E654" s="63">
        <v>4835345</v>
      </c>
      <c r="F654" s="55"/>
    </row>
    <row r="655" spans="1:6">
      <c r="A655" s="64" t="s">
        <v>3292</v>
      </c>
      <c r="B655" s="64" t="s">
        <v>3698</v>
      </c>
      <c r="C655" s="63">
        <v>793899</v>
      </c>
      <c r="D655" s="63">
        <v>12135</v>
      </c>
      <c r="E655" s="63">
        <v>806034</v>
      </c>
      <c r="F655" s="55"/>
    </row>
    <row r="656" spans="1:6">
      <c r="A656" s="64" t="s">
        <v>3293</v>
      </c>
      <c r="B656" s="64" t="s">
        <v>3698</v>
      </c>
      <c r="C656" s="63">
        <v>2947788</v>
      </c>
      <c r="D656" s="63">
        <v>348434</v>
      </c>
      <c r="E656" s="63">
        <v>3296221</v>
      </c>
      <c r="F656" s="55"/>
    </row>
    <row r="657" spans="1:6">
      <c r="A657" s="64" t="s">
        <v>3294</v>
      </c>
      <c r="B657" s="64" t="s">
        <v>3698</v>
      </c>
      <c r="C657" s="63">
        <v>7219310</v>
      </c>
      <c r="D657" s="63">
        <v>757124</v>
      </c>
      <c r="E657" s="63">
        <v>7976435</v>
      </c>
      <c r="F657" s="55"/>
    </row>
    <row r="658" spans="1:6">
      <c r="A658" s="64" t="s">
        <v>3295</v>
      </c>
      <c r="B658" s="64" t="s">
        <v>3698</v>
      </c>
      <c r="C658" s="63">
        <v>2978962</v>
      </c>
      <c r="D658" s="63">
        <v>350503</v>
      </c>
      <c r="E658" s="63">
        <v>3329465</v>
      </c>
      <c r="F658" s="55"/>
    </row>
    <row r="659" spans="1:6">
      <c r="A659" s="64" t="s">
        <v>3296</v>
      </c>
      <c r="B659" s="64" t="s">
        <v>3698</v>
      </c>
      <c r="C659" s="63">
        <v>19473563</v>
      </c>
      <c r="D659" s="63">
        <v>3259856</v>
      </c>
      <c r="E659" s="63">
        <v>22733419</v>
      </c>
      <c r="F659" s="55"/>
    </row>
    <row r="660" spans="1:6">
      <c r="A660" s="64" t="s">
        <v>3297</v>
      </c>
      <c r="B660" s="64" t="s">
        <v>3698</v>
      </c>
      <c r="C660" s="63">
        <v>354537</v>
      </c>
      <c r="D660" s="63">
        <v>55947</v>
      </c>
      <c r="E660" s="63">
        <v>410483</v>
      </c>
      <c r="F660" s="55"/>
    </row>
    <row r="661" spans="1:6">
      <c r="A661" s="64" t="s">
        <v>3298</v>
      </c>
      <c r="B661" s="64" t="s">
        <v>3698</v>
      </c>
      <c r="C661" s="63">
        <v>4879349</v>
      </c>
      <c r="D661" s="63">
        <v>614116</v>
      </c>
      <c r="E661" s="63">
        <v>5493465</v>
      </c>
      <c r="F661" s="55"/>
    </row>
    <row r="662" spans="1:6">
      <c r="A662" s="64" t="s">
        <v>3301</v>
      </c>
      <c r="B662" s="64" t="s">
        <v>3698</v>
      </c>
      <c r="C662" s="63">
        <v>44428006</v>
      </c>
      <c r="D662" s="63">
        <v>6063494</v>
      </c>
      <c r="E662" s="63">
        <v>50491500</v>
      </c>
      <c r="F662" s="55"/>
    </row>
    <row r="663" spans="1:6">
      <c r="A663" s="64" t="s">
        <v>3302</v>
      </c>
      <c r="B663" s="64" t="s">
        <v>3698</v>
      </c>
      <c r="C663" s="63">
        <v>24975</v>
      </c>
      <c r="D663" s="63">
        <v>-3372509</v>
      </c>
      <c r="E663" s="63">
        <v>-3347534</v>
      </c>
      <c r="F663" s="55"/>
    </row>
    <row r="664" spans="1:6">
      <c r="A664" s="64" t="s">
        <v>3306</v>
      </c>
      <c r="B664" s="64" t="s">
        <v>3698</v>
      </c>
      <c r="C664" s="63">
        <v>24975</v>
      </c>
      <c r="D664" s="63">
        <v>-3372509</v>
      </c>
      <c r="E664" s="63">
        <v>-3347534</v>
      </c>
      <c r="F664" s="55"/>
    </row>
    <row r="665" spans="1:6">
      <c r="A665" s="64" t="s">
        <v>3307</v>
      </c>
      <c r="B665" s="64" t="s">
        <v>3698</v>
      </c>
      <c r="C665" s="63">
        <v>-444057</v>
      </c>
      <c r="D665" s="63">
        <v>4212</v>
      </c>
      <c r="E665" s="63">
        <v>-439846</v>
      </c>
      <c r="F665" s="55"/>
    </row>
    <row r="666" spans="1:6">
      <c r="A666" s="64" t="s">
        <v>3310</v>
      </c>
      <c r="B666" s="64" t="s">
        <v>3698</v>
      </c>
      <c r="C666" s="63">
        <v>1860053</v>
      </c>
      <c r="D666" s="63">
        <v>304202</v>
      </c>
      <c r="E666" s="63">
        <v>2164255</v>
      </c>
      <c r="F666" s="55"/>
    </row>
    <row r="667" spans="1:6">
      <c r="A667" s="64" t="s">
        <v>3311</v>
      </c>
      <c r="B667" s="64" t="s">
        <v>3698</v>
      </c>
      <c r="C667" s="63">
        <v>1415996</v>
      </c>
      <c r="D667" s="63">
        <v>308414</v>
      </c>
      <c r="E667" s="63">
        <v>1724410</v>
      </c>
      <c r="F667" s="55"/>
    </row>
    <row r="668" spans="1:6">
      <c r="A668" s="64" t="s">
        <v>3314</v>
      </c>
      <c r="B668" s="64" t="s">
        <v>3698</v>
      </c>
      <c r="C668" s="63">
        <v>8706400</v>
      </c>
      <c r="D668" s="63">
        <v>925506</v>
      </c>
      <c r="E668" s="63">
        <v>9631906</v>
      </c>
      <c r="F668" s="55"/>
    </row>
    <row r="669" spans="1:6">
      <c r="A669" s="64" t="s">
        <v>3315</v>
      </c>
      <c r="B669" s="64" t="s">
        <v>3698</v>
      </c>
      <c r="C669" s="63">
        <v>72141</v>
      </c>
      <c r="D669" s="63">
        <v>6469</v>
      </c>
      <c r="E669" s="63">
        <v>78610</v>
      </c>
      <c r="F669" s="55"/>
    </row>
    <row r="670" spans="1:6">
      <c r="A670" s="64" t="s">
        <v>3316</v>
      </c>
      <c r="B670" s="64" t="s">
        <v>3698</v>
      </c>
      <c r="C670" s="63">
        <v>191889</v>
      </c>
      <c r="D670" s="63">
        <v>25979</v>
      </c>
      <c r="E670" s="63">
        <v>217868</v>
      </c>
      <c r="F670" s="55"/>
    </row>
    <row r="671" spans="1:6">
      <c r="A671" s="64" t="s">
        <v>3318</v>
      </c>
      <c r="B671" s="64" t="s">
        <v>3698</v>
      </c>
      <c r="C671" s="63">
        <v>205880</v>
      </c>
      <c r="D671" s="63">
        <v>14498</v>
      </c>
      <c r="E671" s="63">
        <v>220378</v>
      </c>
      <c r="F671" s="55"/>
    </row>
    <row r="672" spans="1:6">
      <c r="A672" s="64" t="s">
        <v>3748</v>
      </c>
      <c r="B672" s="64" t="s">
        <v>3698</v>
      </c>
      <c r="C672" s="63">
        <v>-48110</v>
      </c>
      <c r="D672" s="63">
        <v>0</v>
      </c>
      <c r="E672" s="63">
        <v>-48110</v>
      </c>
      <c r="F672" s="55"/>
    </row>
    <row r="673" spans="1:6">
      <c r="A673" s="64" t="s">
        <v>3319</v>
      </c>
      <c r="B673" s="64" t="s">
        <v>3698</v>
      </c>
      <c r="C673" s="63">
        <v>9128201</v>
      </c>
      <c r="D673" s="63">
        <v>972452</v>
      </c>
      <c r="E673" s="63">
        <v>10100652</v>
      </c>
      <c r="F673" s="55"/>
    </row>
    <row r="674" spans="1:6">
      <c r="A674" s="64" t="s">
        <v>3320</v>
      </c>
      <c r="B674" s="64" t="s">
        <v>3698</v>
      </c>
      <c r="C674" s="63">
        <v>4549847</v>
      </c>
      <c r="D674" s="63">
        <v>626401</v>
      </c>
      <c r="E674" s="63">
        <v>5176247</v>
      </c>
      <c r="F674" s="55"/>
    </row>
    <row r="675" spans="1:6">
      <c r="A675" s="64" t="s">
        <v>3321</v>
      </c>
      <c r="B675" s="64" t="s">
        <v>3698</v>
      </c>
      <c r="C675" s="63">
        <v>463170</v>
      </c>
      <c r="D675" s="63">
        <v>39620</v>
      </c>
      <c r="E675" s="63">
        <v>502790</v>
      </c>
      <c r="F675" s="55"/>
    </row>
    <row r="676" spans="1:6">
      <c r="A676" s="64" t="s">
        <v>3322</v>
      </c>
      <c r="B676" s="64" t="s">
        <v>3698</v>
      </c>
      <c r="C676" s="63">
        <v>-1843580</v>
      </c>
      <c r="D676" s="63">
        <v>-31759</v>
      </c>
      <c r="E676" s="63">
        <v>-1875339</v>
      </c>
      <c r="F676" s="55"/>
    </row>
    <row r="677" spans="1:6">
      <c r="A677" s="64" t="s">
        <v>3326</v>
      </c>
      <c r="B677" s="64" t="s">
        <v>3698</v>
      </c>
      <c r="C677" s="63">
        <v>4029010</v>
      </c>
      <c r="D677" s="63">
        <v>68222</v>
      </c>
      <c r="E677" s="63">
        <v>4097232</v>
      </c>
      <c r="F677" s="55"/>
    </row>
    <row r="678" spans="1:6">
      <c r="A678" s="64" t="s">
        <v>3327</v>
      </c>
      <c r="B678" s="64" t="s">
        <v>3698</v>
      </c>
      <c r="C678" s="63">
        <v>362740</v>
      </c>
      <c r="D678" s="63">
        <v>33656</v>
      </c>
      <c r="E678" s="63">
        <v>396396</v>
      </c>
      <c r="F678" s="55"/>
    </row>
    <row r="679" spans="1:6">
      <c r="A679" s="64" t="s">
        <v>3328</v>
      </c>
      <c r="B679" s="64" t="s">
        <v>3698</v>
      </c>
      <c r="C679" s="63">
        <v>63606</v>
      </c>
      <c r="D679" s="63">
        <v>3872</v>
      </c>
      <c r="E679" s="63">
        <v>67478</v>
      </c>
      <c r="F679" s="55"/>
    </row>
    <row r="680" spans="1:6">
      <c r="A680" s="64" t="s">
        <v>3329</v>
      </c>
      <c r="B680" s="64" t="s">
        <v>3698</v>
      </c>
      <c r="C680" s="63">
        <v>4261238</v>
      </c>
      <c r="D680" s="63">
        <v>450619</v>
      </c>
      <c r="E680" s="63">
        <v>4711857</v>
      </c>
      <c r="F680" s="55"/>
    </row>
    <row r="681" spans="1:6">
      <c r="A681" s="64" t="s">
        <v>3749</v>
      </c>
      <c r="B681" s="64" t="s">
        <v>3698</v>
      </c>
      <c r="C681" s="63">
        <v>21813</v>
      </c>
      <c r="D681" s="63">
        <v>0</v>
      </c>
      <c r="E681" s="63">
        <v>21813</v>
      </c>
      <c r="F681" s="55"/>
    </row>
    <row r="682" spans="1:6">
      <c r="A682" s="64" t="s">
        <v>3330</v>
      </c>
      <c r="B682" s="64" t="s">
        <v>3698</v>
      </c>
      <c r="C682" s="63">
        <v>1355906</v>
      </c>
      <c r="D682" s="63">
        <v>50999</v>
      </c>
      <c r="E682" s="63">
        <v>1406904</v>
      </c>
      <c r="F682" s="55"/>
    </row>
    <row r="683" spans="1:6">
      <c r="A683" s="64" t="s">
        <v>3331</v>
      </c>
      <c r="B683" s="64" t="s">
        <v>3698</v>
      </c>
      <c r="C683" s="63">
        <v>-2206123</v>
      </c>
      <c r="D683" s="63">
        <v>-65139</v>
      </c>
      <c r="E683" s="63">
        <v>-2271262</v>
      </c>
      <c r="F683" s="55"/>
    </row>
    <row r="684" spans="1:6">
      <c r="A684" s="64" t="s">
        <v>3335</v>
      </c>
      <c r="B684" s="64" t="s">
        <v>3698</v>
      </c>
      <c r="C684" s="63">
        <v>865695</v>
      </c>
      <c r="D684" s="63">
        <v>74551</v>
      </c>
      <c r="E684" s="63">
        <v>940246</v>
      </c>
      <c r="F684" s="55"/>
    </row>
    <row r="685" spans="1:6">
      <c r="A685" s="64" t="s">
        <v>3336</v>
      </c>
      <c r="B685" s="64" t="s">
        <v>3698</v>
      </c>
      <c r="C685" s="63">
        <v>111969</v>
      </c>
      <c r="D685" s="63">
        <v>10696</v>
      </c>
      <c r="E685" s="63">
        <v>122665</v>
      </c>
      <c r="F685" s="55"/>
    </row>
    <row r="686" spans="1:6">
      <c r="A686" s="64" t="s">
        <v>3337</v>
      </c>
      <c r="B686" s="64" t="s">
        <v>3698</v>
      </c>
      <c r="C686" s="63">
        <v>736110</v>
      </c>
      <c r="D686" s="63">
        <v>87357</v>
      </c>
      <c r="E686" s="63">
        <v>823466</v>
      </c>
      <c r="F686" s="55"/>
    </row>
    <row r="687" spans="1:6">
      <c r="A687" s="64" t="s">
        <v>3340</v>
      </c>
      <c r="B687" s="64" t="s">
        <v>3698</v>
      </c>
      <c r="C687" s="63">
        <v>220733</v>
      </c>
      <c r="D687" s="63">
        <v>0</v>
      </c>
      <c r="E687" s="63">
        <v>220733</v>
      </c>
      <c r="F687" s="55"/>
    </row>
    <row r="688" spans="1:6">
      <c r="A688" s="64" t="s">
        <v>3341</v>
      </c>
      <c r="B688" s="64" t="s">
        <v>3698</v>
      </c>
      <c r="C688" s="63">
        <v>12992134</v>
      </c>
      <c r="D688" s="63">
        <v>1349094</v>
      </c>
      <c r="E688" s="63">
        <v>14341227</v>
      </c>
      <c r="F688" s="55"/>
    </row>
    <row r="689" spans="1:6">
      <c r="A689" s="64" t="s">
        <v>3342</v>
      </c>
      <c r="B689" s="64" t="s">
        <v>3698</v>
      </c>
      <c r="C689" s="63">
        <v>49961</v>
      </c>
      <c r="D689" s="63">
        <v>2773</v>
      </c>
      <c r="E689" s="63">
        <v>52734</v>
      </c>
      <c r="F689" s="55"/>
    </row>
    <row r="690" spans="1:6">
      <c r="A690" s="64" t="s">
        <v>3343</v>
      </c>
      <c r="B690" s="64" t="s">
        <v>3698</v>
      </c>
      <c r="C690" s="63">
        <v>4075798</v>
      </c>
      <c r="D690" s="63">
        <v>1141844</v>
      </c>
      <c r="E690" s="63">
        <v>5217642</v>
      </c>
      <c r="F690" s="55"/>
    </row>
    <row r="691" spans="1:6">
      <c r="A691" s="64" t="s">
        <v>3344</v>
      </c>
      <c r="B691" s="64" t="s">
        <v>3698</v>
      </c>
      <c r="C691" s="63">
        <v>2883719</v>
      </c>
      <c r="D691" s="63">
        <v>408808</v>
      </c>
      <c r="E691" s="63">
        <v>3292527</v>
      </c>
      <c r="F691" s="55"/>
    </row>
    <row r="692" spans="1:6">
      <c r="A692" s="64" t="s">
        <v>3345</v>
      </c>
      <c r="B692" s="64" t="s">
        <v>3698</v>
      </c>
      <c r="C692" s="63">
        <v>1116551</v>
      </c>
      <c r="D692" s="63">
        <v>168353</v>
      </c>
      <c r="E692" s="63">
        <v>1284904</v>
      </c>
      <c r="F692" s="55"/>
    </row>
    <row r="693" spans="1:6">
      <c r="A693" s="64" t="s">
        <v>3346</v>
      </c>
      <c r="B693" s="64" t="s">
        <v>3698</v>
      </c>
      <c r="C693" s="63">
        <v>201737</v>
      </c>
      <c r="D693" s="63">
        <v>13592</v>
      </c>
      <c r="E693" s="63">
        <v>215329</v>
      </c>
      <c r="F693" s="55"/>
    </row>
    <row r="694" spans="1:6">
      <c r="A694" s="64" t="s">
        <v>3347</v>
      </c>
      <c r="B694" s="64" t="s">
        <v>3698</v>
      </c>
      <c r="C694" s="63">
        <v>1064712</v>
      </c>
      <c r="D694" s="63">
        <v>12660</v>
      </c>
      <c r="E694" s="63">
        <v>1077372</v>
      </c>
      <c r="F694" s="55"/>
    </row>
    <row r="695" spans="1:6">
      <c r="A695" s="64" t="s">
        <v>3750</v>
      </c>
      <c r="B695" s="64" t="s">
        <v>3698</v>
      </c>
      <c r="C695" s="63">
        <v>2956212</v>
      </c>
      <c r="D695" s="63">
        <v>135843</v>
      </c>
      <c r="E695" s="63">
        <v>3092055</v>
      </c>
      <c r="F695" s="55"/>
    </row>
    <row r="696" spans="1:6">
      <c r="A696" s="64" t="s">
        <v>3349</v>
      </c>
      <c r="B696" s="64" t="s">
        <v>3698</v>
      </c>
      <c r="C696" s="63">
        <v>983009</v>
      </c>
      <c r="D696" s="63">
        <v>132415</v>
      </c>
      <c r="E696" s="63">
        <v>1115424</v>
      </c>
      <c r="F696" s="55"/>
    </row>
    <row r="697" spans="1:6">
      <c r="A697" s="64" t="s">
        <v>3350</v>
      </c>
      <c r="B697" s="64" t="s">
        <v>3698</v>
      </c>
      <c r="C697" s="63">
        <v>856490</v>
      </c>
      <c r="D697" s="63">
        <v>30529</v>
      </c>
      <c r="E697" s="63">
        <v>887019</v>
      </c>
      <c r="F697" s="55"/>
    </row>
    <row r="698" spans="1:6">
      <c r="A698" s="64" t="s">
        <v>3351</v>
      </c>
      <c r="B698" s="64" t="s">
        <v>3698</v>
      </c>
      <c r="C698" s="63">
        <v>6385251</v>
      </c>
      <c r="D698" s="63">
        <v>650154</v>
      </c>
      <c r="E698" s="63">
        <v>7035405</v>
      </c>
      <c r="F698" s="55"/>
    </row>
    <row r="699" spans="1:6">
      <c r="A699" s="64" t="s">
        <v>3352</v>
      </c>
      <c r="B699" s="64" t="s">
        <v>3698</v>
      </c>
      <c r="C699" s="63">
        <v>4470670</v>
      </c>
      <c r="D699" s="63">
        <v>556340</v>
      </c>
      <c r="E699" s="63">
        <v>5027010</v>
      </c>
      <c r="F699" s="55"/>
    </row>
    <row r="700" spans="1:6">
      <c r="A700" s="64" t="s">
        <v>3354</v>
      </c>
      <c r="B700" s="64" t="s">
        <v>3698</v>
      </c>
      <c r="C700" s="63">
        <v>4839</v>
      </c>
      <c r="D700" s="63">
        <v>0</v>
      </c>
      <c r="E700" s="63">
        <v>4839</v>
      </c>
      <c r="F700" s="55"/>
    </row>
    <row r="701" spans="1:6">
      <c r="A701" s="64" t="s">
        <v>3356</v>
      </c>
      <c r="B701" s="64" t="s">
        <v>3698</v>
      </c>
      <c r="C701" s="63">
        <v>-1064712</v>
      </c>
      <c r="D701" s="63">
        <v>-12660</v>
      </c>
      <c r="E701" s="63">
        <v>-1077372</v>
      </c>
      <c r="F701" s="55"/>
    </row>
    <row r="702" spans="1:6">
      <c r="A702" s="64" t="s">
        <v>3751</v>
      </c>
      <c r="B702" s="64" t="s">
        <v>3698</v>
      </c>
      <c r="C702" s="63">
        <v>-2956212</v>
      </c>
      <c r="D702" s="63">
        <v>-135843</v>
      </c>
      <c r="E702" s="63">
        <v>-3092055</v>
      </c>
      <c r="F702" s="55"/>
    </row>
    <row r="703" spans="1:6">
      <c r="A703" s="64" t="s">
        <v>3362</v>
      </c>
      <c r="B703" s="64" t="s">
        <v>3698</v>
      </c>
      <c r="C703" s="63">
        <v>21028025</v>
      </c>
      <c r="D703" s="63">
        <v>3104808</v>
      </c>
      <c r="E703" s="63">
        <v>24132833</v>
      </c>
      <c r="F703" s="55"/>
    </row>
    <row r="704" spans="1:6">
      <c r="A704" s="64" t="s">
        <v>3363</v>
      </c>
      <c r="B704" s="64" t="s">
        <v>3698</v>
      </c>
      <c r="C704" s="63">
        <v>733505395</v>
      </c>
      <c r="D704" s="63">
        <v>89168242</v>
      </c>
      <c r="E704" s="63">
        <v>822673638</v>
      </c>
      <c r="F704" s="55"/>
    </row>
    <row r="705" spans="1:6">
      <c r="A705" s="64" t="s">
        <v>3752</v>
      </c>
      <c r="B705" s="64" t="s">
        <v>3698</v>
      </c>
      <c r="C705" s="63">
        <v>65</v>
      </c>
      <c r="D705" s="63">
        <v>0</v>
      </c>
      <c r="E705" s="63">
        <v>65</v>
      </c>
      <c r="F705" s="55"/>
    </row>
    <row r="706" spans="1:6">
      <c r="A706" s="64" t="s">
        <v>3364</v>
      </c>
      <c r="B706" s="64" t="s">
        <v>3698</v>
      </c>
      <c r="C706" s="63">
        <v>61</v>
      </c>
      <c r="D706" s="63">
        <v>0</v>
      </c>
      <c r="E706" s="63">
        <v>61</v>
      </c>
      <c r="F706" s="55"/>
    </row>
    <row r="707" spans="1:6">
      <c r="A707" s="64" t="s">
        <v>3753</v>
      </c>
      <c r="B707" s="64" t="s">
        <v>3698</v>
      </c>
      <c r="C707" s="63">
        <v>524</v>
      </c>
      <c r="D707" s="63">
        <v>0</v>
      </c>
      <c r="E707" s="63">
        <v>524</v>
      </c>
      <c r="F707" s="55"/>
    </row>
    <row r="708" spans="1:6">
      <c r="A708" s="64" t="s">
        <v>3365</v>
      </c>
      <c r="B708" s="64" t="s">
        <v>3698</v>
      </c>
      <c r="C708" s="63">
        <v>650</v>
      </c>
      <c r="D708" s="63">
        <v>0</v>
      </c>
      <c r="E708" s="63">
        <v>650</v>
      </c>
      <c r="F708" s="55"/>
    </row>
    <row r="709" spans="1:6">
      <c r="A709" s="64" t="s">
        <v>3366</v>
      </c>
      <c r="B709" s="64" t="s">
        <v>3698</v>
      </c>
      <c r="C709" s="63">
        <v>2274099570</v>
      </c>
      <c r="D709" s="63">
        <v>238705375</v>
      </c>
      <c r="E709" s="63">
        <v>2512804944</v>
      </c>
      <c r="F709" s="55"/>
    </row>
    <row r="710" spans="1:6">
      <c r="A710" s="64" t="s">
        <v>3367</v>
      </c>
      <c r="B710" s="64" t="s">
        <v>3698</v>
      </c>
      <c r="C710" s="63">
        <v>495298258</v>
      </c>
      <c r="D710" s="63">
        <v>46341244</v>
      </c>
      <c r="E710" s="63">
        <v>541639501</v>
      </c>
      <c r="F710" s="55"/>
    </row>
    <row r="711" spans="1:6">
      <c r="A711" s="64" t="s">
        <v>3368</v>
      </c>
      <c r="B711" s="64" t="s">
        <v>3698</v>
      </c>
      <c r="C711" s="63">
        <v>-42713</v>
      </c>
      <c r="D711" s="63">
        <v>-3883</v>
      </c>
      <c r="E711" s="63">
        <v>-46596</v>
      </c>
      <c r="F711" s="55"/>
    </row>
    <row r="712" spans="1:6">
      <c r="A712" s="64" t="s">
        <v>3372</v>
      </c>
      <c r="B712" s="64" t="s">
        <v>3698</v>
      </c>
      <c r="C712" s="63">
        <v>495255545</v>
      </c>
      <c r="D712" s="63">
        <v>46337361</v>
      </c>
      <c r="E712" s="63">
        <v>541592905</v>
      </c>
      <c r="F712" s="55"/>
    </row>
    <row r="713" spans="1:6">
      <c r="A713" s="64" t="s">
        <v>3373</v>
      </c>
      <c r="B713" s="64" t="s">
        <v>3698</v>
      </c>
      <c r="C713" s="63">
        <v>495255545</v>
      </c>
      <c r="D713" s="63">
        <v>46337361</v>
      </c>
      <c r="E713" s="63">
        <v>541592905</v>
      </c>
      <c r="F713" s="55"/>
    </row>
    <row r="714" spans="1:6">
      <c r="A714" s="64" t="s">
        <v>3374</v>
      </c>
      <c r="B714" s="64" t="s">
        <v>3698</v>
      </c>
      <c r="C714" s="63">
        <v>28637733</v>
      </c>
      <c r="D714" s="63">
        <v>2821410</v>
      </c>
      <c r="E714" s="63">
        <v>31459143</v>
      </c>
      <c r="F714" s="55"/>
    </row>
    <row r="715" spans="1:6">
      <c r="A715" s="64" t="s">
        <v>3754</v>
      </c>
      <c r="B715" s="64" t="s">
        <v>3698</v>
      </c>
      <c r="C715" s="63">
        <v>381</v>
      </c>
      <c r="D715" s="63">
        <v>0</v>
      </c>
      <c r="E715" s="63">
        <v>381</v>
      </c>
      <c r="F715" s="55"/>
    </row>
    <row r="716" spans="1:6">
      <c r="A716" s="64" t="s">
        <v>3375</v>
      </c>
      <c r="B716" s="64" t="s">
        <v>3698</v>
      </c>
      <c r="C716" s="63">
        <v>28638114</v>
      </c>
      <c r="D716" s="63">
        <v>2821410</v>
      </c>
      <c r="E716" s="63">
        <v>31459524</v>
      </c>
      <c r="F716" s="55"/>
    </row>
    <row r="717" spans="1:6">
      <c r="A717" s="64" t="s">
        <v>3376</v>
      </c>
      <c r="B717" s="64" t="s">
        <v>3698</v>
      </c>
      <c r="C717" s="63">
        <v>28638114</v>
      </c>
      <c r="D717" s="63">
        <v>2821410</v>
      </c>
      <c r="E717" s="63">
        <v>31459524</v>
      </c>
      <c r="F717" s="55"/>
    </row>
    <row r="718" spans="1:6">
      <c r="A718" s="64" t="s">
        <v>3377</v>
      </c>
      <c r="B718" s="64" t="s">
        <v>3698</v>
      </c>
      <c r="C718" s="63">
        <v>373890</v>
      </c>
      <c r="D718" s="63">
        <v>46299</v>
      </c>
      <c r="E718" s="63">
        <v>420188</v>
      </c>
      <c r="F718" s="55"/>
    </row>
    <row r="719" spans="1:6">
      <c r="A719" s="64" t="s">
        <v>3378</v>
      </c>
      <c r="B719" s="64" t="s">
        <v>3698</v>
      </c>
      <c r="C719" s="63">
        <v>4518457</v>
      </c>
      <c r="D719" s="63">
        <v>-2295571</v>
      </c>
      <c r="E719" s="63">
        <v>2222886</v>
      </c>
      <c r="F719" s="55"/>
    </row>
    <row r="720" spans="1:6">
      <c r="A720" s="64" t="s">
        <v>3382</v>
      </c>
      <c r="B720" s="64" t="s">
        <v>3698</v>
      </c>
      <c r="C720" s="63">
        <v>57857092</v>
      </c>
      <c r="D720" s="63">
        <v>-13510129</v>
      </c>
      <c r="E720" s="63">
        <v>44346963</v>
      </c>
      <c r="F720" s="55"/>
    </row>
    <row r="721" spans="1:6">
      <c r="A721" s="64" t="s">
        <v>3386</v>
      </c>
      <c r="B721" s="64" t="s">
        <v>3698</v>
      </c>
      <c r="C721" s="63">
        <v>-9441762</v>
      </c>
      <c r="D721" s="63">
        <v>-1093493</v>
      </c>
      <c r="E721" s="63">
        <v>-10535255</v>
      </c>
      <c r="F721" s="55"/>
    </row>
    <row r="722" spans="1:6">
      <c r="A722" s="64" t="s">
        <v>3392</v>
      </c>
      <c r="B722" s="64" t="s">
        <v>3698</v>
      </c>
      <c r="C722" s="63">
        <v>59725</v>
      </c>
      <c r="D722" s="63">
        <v>5430</v>
      </c>
      <c r="E722" s="63">
        <v>65155</v>
      </c>
      <c r="F722" s="55"/>
    </row>
    <row r="723" spans="1:6">
      <c r="A723" s="64" t="s">
        <v>3393</v>
      </c>
      <c r="B723" s="64" t="s">
        <v>3698</v>
      </c>
      <c r="C723" s="63">
        <v>11979946</v>
      </c>
      <c r="D723" s="63">
        <v>1089086</v>
      </c>
      <c r="E723" s="63">
        <v>13069032</v>
      </c>
      <c r="F723" s="55"/>
    </row>
    <row r="724" spans="1:6">
      <c r="A724" s="64" t="s">
        <v>3395</v>
      </c>
      <c r="B724" s="64" t="s">
        <v>3698</v>
      </c>
      <c r="C724" s="63">
        <v>45833333</v>
      </c>
      <c r="D724" s="63">
        <v>4166667</v>
      </c>
      <c r="E724" s="63">
        <v>50000000</v>
      </c>
      <c r="F724" s="55"/>
    </row>
    <row r="725" spans="1:6">
      <c r="A725" s="64" t="s">
        <v>3396</v>
      </c>
      <c r="B725" s="64" t="s">
        <v>3698</v>
      </c>
      <c r="C725" s="63">
        <v>4708846</v>
      </c>
      <c r="D725" s="63">
        <v>1569880</v>
      </c>
      <c r="E725" s="63">
        <v>6278726</v>
      </c>
      <c r="F725" s="55"/>
    </row>
    <row r="726" spans="1:6">
      <c r="A726" s="64" t="s">
        <v>3397</v>
      </c>
      <c r="B726" s="64" t="s">
        <v>3698</v>
      </c>
      <c r="C726" s="63">
        <v>19682</v>
      </c>
      <c r="D726" s="63">
        <v>2394</v>
      </c>
      <c r="E726" s="63">
        <v>22076</v>
      </c>
      <c r="F726" s="55"/>
    </row>
    <row r="727" spans="1:6">
      <c r="A727" s="64" t="s">
        <v>3398</v>
      </c>
      <c r="B727" s="64" t="s">
        <v>3698</v>
      </c>
      <c r="C727" s="63">
        <v>13061911</v>
      </c>
      <c r="D727" s="63">
        <v>1187446</v>
      </c>
      <c r="E727" s="63">
        <v>14249358</v>
      </c>
      <c r="F727" s="55"/>
    </row>
    <row r="728" spans="1:6">
      <c r="A728" s="64" t="s">
        <v>3399</v>
      </c>
      <c r="B728" s="64" t="s">
        <v>3698</v>
      </c>
      <c r="C728" s="63">
        <v>128971121</v>
      </c>
      <c r="D728" s="63">
        <v>-8831992</v>
      </c>
      <c r="E728" s="63">
        <v>120139128</v>
      </c>
      <c r="F728" s="55"/>
    </row>
    <row r="729" spans="1:6">
      <c r="A729" s="64" t="s">
        <v>3403</v>
      </c>
      <c r="B729" s="64" t="s">
        <v>3698</v>
      </c>
      <c r="C729" s="63">
        <v>119834</v>
      </c>
      <c r="D729" s="63">
        <v>392584</v>
      </c>
      <c r="E729" s="63">
        <v>512418</v>
      </c>
      <c r="F729" s="55"/>
    </row>
    <row r="730" spans="1:6">
      <c r="A730" s="64" t="s">
        <v>3404</v>
      </c>
      <c r="B730" s="64" t="s">
        <v>3698</v>
      </c>
      <c r="C730" s="63">
        <v>-119834</v>
      </c>
      <c r="D730" s="63">
        <v>-392584</v>
      </c>
      <c r="E730" s="63">
        <v>-512418</v>
      </c>
      <c r="F730" s="55"/>
    </row>
    <row r="731" spans="1:6">
      <c r="A731" s="64" t="s">
        <v>3408</v>
      </c>
      <c r="B731" s="64" t="s">
        <v>3698</v>
      </c>
      <c r="C731" s="63">
        <v>2076</v>
      </c>
      <c r="D731" s="63">
        <v>0</v>
      </c>
      <c r="E731" s="63">
        <v>2076</v>
      </c>
      <c r="F731" s="55"/>
    </row>
    <row r="732" spans="1:6">
      <c r="A732" s="64" t="s">
        <v>3409</v>
      </c>
      <c r="B732" s="64" t="s">
        <v>3698</v>
      </c>
      <c r="C732" s="63">
        <v>2076</v>
      </c>
      <c r="D732" s="63">
        <v>0</v>
      </c>
      <c r="E732" s="63">
        <v>2076</v>
      </c>
      <c r="F732" s="55"/>
    </row>
    <row r="733" spans="1:6">
      <c r="A733" s="64" t="s">
        <v>3410</v>
      </c>
      <c r="B733" s="64" t="s">
        <v>3698</v>
      </c>
      <c r="C733" s="63">
        <v>84009</v>
      </c>
      <c r="D733" s="63">
        <v>7637</v>
      </c>
      <c r="E733" s="63">
        <v>91646</v>
      </c>
      <c r="F733" s="55"/>
    </row>
    <row r="734" spans="1:6">
      <c r="A734" s="64" t="s">
        <v>3411</v>
      </c>
      <c r="B734" s="64" t="s">
        <v>3698</v>
      </c>
      <c r="C734" s="63">
        <v>84009</v>
      </c>
      <c r="D734" s="63">
        <v>7637</v>
      </c>
      <c r="E734" s="63">
        <v>91646</v>
      </c>
      <c r="F734" s="55"/>
    </row>
    <row r="735" spans="1:6">
      <c r="A735" s="64" t="s">
        <v>3412</v>
      </c>
      <c r="B735" s="64" t="s">
        <v>3698</v>
      </c>
      <c r="C735" s="63">
        <v>1532588</v>
      </c>
      <c r="D735" s="63">
        <v>116715</v>
      </c>
      <c r="E735" s="63">
        <v>1649303</v>
      </c>
      <c r="F735" s="55"/>
    </row>
    <row r="736" spans="1:6">
      <c r="A736" s="64" t="s">
        <v>3413</v>
      </c>
      <c r="B736" s="64" t="s">
        <v>3698</v>
      </c>
      <c r="C736" s="63">
        <v>1532588</v>
      </c>
      <c r="D736" s="63">
        <v>116715</v>
      </c>
      <c r="E736" s="63">
        <v>1649303</v>
      </c>
      <c r="F736" s="55"/>
    </row>
    <row r="737" spans="1:6">
      <c r="A737" s="64" t="s">
        <v>3755</v>
      </c>
      <c r="B737" s="64" t="s">
        <v>3698</v>
      </c>
      <c r="C737" s="63">
        <v>-47</v>
      </c>
      <c r="D737" s="63">
        <v>0</v>
      </c>
      <c r="E737" s="63">
        <v>-47</v>
      </c>
      <c r="F737" s="55"/>
    </row>
    <row r="738" spans="1:6">
      <c r="A738" s="64" t="s">
        <v>3756</v>
      </c>
      <c r="B738" s="64" t="s">
        <v>3698</v>
      </c>
      <c r="C738" s="63">
        <v>-47</v>
      </c>
      <c r="D738" s="63">
        <v>0</v>
      </c>
      <c r="E738" s="63">
        <v>-47</v>
      </c>
      <c r="F738" s="55"/>
    </row>
    <row r="739" spans="1:6">
      <c r="A739" s="64" t="s">
        <v>3757</v>
      </c>
      <c r="B739" s="64" t="s">
        <v>3698</v>
      </c>
      <c r="C739" s="63">
        <v>-406979</v>
      </c>
      <c r="D739" s="63">
        <v>0</v>
      </c>
      <c r="E739" s="63">
        <v>-406979</v>
      </c>
      <c r="F739" s="55"/>
    </row>
    <row r="740" spans="1:6">
      <c r="A740" s="64" t="s">
        <v>3758</v>
      </c>
      <c r="B740" s="64" t="s">
        <v>3698</v>
      </c>
      <c r="C740" s="63">
        <v>-406979</v>
      </c>
      <c r="D740" s="63">
        <v>0</v>
      </c>
      <c r="E740" s="63">
        <v>-406979</v>
      </c>
      <c r="F740" s="55"/>
    </row>
    <row r="741" spans="1:6">
      <c r="A741" s="64" t="s">
        <v>3414</v>
      </c>
      <c r="B741" s="64" t="s">
        <v>3698</v>
      </c>
      <c r="C741" s="63">
        <v>653956593</v>
      </c>
      <c r="D741" s="63">
        <v>40058546</v>
      </c>
      <c r="E741" s="63">
        <v>694015139</v>
      </c>
      <c r="F741" s="55"/>
    </row>
    <row r="742" spans="1:6">
      <c r="A742" s="64" t="s">
        <v>3415</v>
      </c>
      <c r="B742" s="64" t="s">
        <v>3698</v>
      </c>
      <c r="C742" s="63">
        <v>3523430</v>
      </c>
      <c r="D742" s="63">
        <v>477945</v>
      </c>
      <c r="E742" s="63">
        <v>4001374</v>
      </c>
      <c r="F742" s="55"/>
    </row>
    <row r="743" spans="1:6">
      <c r="A743" s="64" t="s">
        <v>3416</v>
      </c>
      <c r="B743" s="64" t="s">
        <v>3698</v>
      </c>
      <c r="C743" s="63">
        <v>15869410</v>
      </c>
      <c r="D743" s="63">
        <v>2713209</v>
      </c>
      <c r="E743" s="63">
        <v>18582619</v>
      </c>
      <c r="F743" s="55"/>
    </row>
    <row r="744" spans="1:6">
      <c r="A744" s="64" t="s">
        <v>3417</v>
      </c>
      <c r="B744" s="64" t="s">
        <v>3698</v>
      </c>
      <c r="C744" s="63">
        <v>6389360</v>
      </c>
      <c r="D744" s="63">
        <v>793957</v>
      </c>
      <c r="E744" s="63">
        <v>7183317</v>
      </c>
      <c r="F744" s="55"/>
    </row>
    <row r="745" spans="1:6">
      <c r="A745" s="64" t="s">
        <v>3418</v>
      </c>
      <c r="B745" s="64" t="s">
        <v>3698</v>
      </c>
      <c r="C745" s="63">
        <v>4476967</v>
      </c>
      <c r="D745" s="63">
        <v>1684763</v>
      </c>
      <c r="E745" s="63">
        <v>6161730</v>
      </c>
      <c r="F745" s="55"/>
    </row>
    <row r="746" spans="1:6">
      <c r="A746" s="64" t="s">
        <v>3419</v>
      </c>
      <c r="B746" s="64" t="s">
        <v>3698</v>
      </c>
      <c r="C746" s="63">
        <v>3183081</v>
      </c>
      <c r="D746" s="63">
        <v>671410</v>
      </c>
      <c r="E746" s="63">
        <v>3854492</v>
      </c>
      <c r="F746" s="55"/>
    </row>
    <row r="747" spans="1:6">
      <c r="A747" s="64" t="s">
        <v>3420</v>
      </c>
      <c r="B747" s="64" t="s">
        <v>3698</v>
      </c>
      <c r="C747" s="63">
        <v>1203222</v>
      </c>
      <c r="D747" s="63">
        <v>67069</v>
      </c>
      <c r="E747" s="63">
        <v>1270291</v>
      </c>
      <c r="F747" s="55"/>
    </row>
    <row r="748" spans="1:6">
      <c r="A748" s="64" t="s">
        <v>3421</v>
      </c>
      <c r="B748" s="64" t="s">
        <v>3698</v>
      </c>
      <c r="C748" s="63">
        <v>2869427</v>
      </c>
      <c r="D748" s="63">
        <v>736404</v>
      </c>
      <c r="E748" s="63">
        <v>3605831</v>
      </c>
      <c r="F748" s="55"/>
    </row>
    <row r="749" spans="1:6">
      <c r="A749" s="64" t="s">
        <v>3422</v>
      </c>
      <c r="B749" s="64" t="s">
        <v>3698</v>
      </c>
      <c r="C749" s="63">
        <v>4045371</v>
      </c>
      <c r="D749" s="63">
        <v>165420</v>
      </c>
      <c r="E749" s="63">
        <v>4210791</v>
      </c>
      <c r="F749" s="55"/>
    </row>
    <row r="750" spans="1:6">
      <c r="A750" s="64" t="s">
        <v>3423</v>
      </c>
      <c r="B750" s="64" t="s">
        <v>3698</v>
      </c>
      <c r="C750" s="63">
        <v>100994</v>
      </c>
      <c r="D750" s="63">
        <v>142369</v>
      </c>
      <c r="E750" s="63">
        <v>243363</v>
      </c>
      <c r="F750" s="55"/>
    </row>
    <row r="751" spans="1:6">
      <c r="A751" s="64" t="s">
        <v>3424</v>
      </c>
      <c r="B751" s="64" t="s">
        <v>3698</v>
      </c>
      <c r="C751" s="63">
        <v>1418630</v>
      </c>
      <c r="D751" s="63">
        <v>125856</v>
      </c>
      <c r="E751" s="63">
        <v>1544486</v>
      </c>
      <c r="F751" s="55"/>
    </row>
    <row r="752" spans="1:6">
      <c r="A752" s="64" t="s">
        <v>3425</v>
      </c>
      <c r="B752" s="64" t="s">
        <v>3698</v>
      </c>
      <c r="C752" s="63">
        <v>43079892</v>
      </c>
      <c r="D752" s="63">
        <v>7578402</v>
      </c>
      <c r="E752" s="63">
        <v>50658293</v>
      </c>
      <c r="F752" s="55"/>
    </row>
    <row r="753" spans="1:6">
      <c r="A753" s="64" t="s">
        <v>3426</v>
      </c>
      <c r="B753" s="64" t="s">
        <v>3698</v>
      </c>
      <c r="C753" s="63">
        <v>17933</v>
      </c>
      <c r="D753" s="63">
        <v>218</v>
      </c>
      <c r="E753" s="63">
        <v>18151</v>
      </c>
      <c r="F753" s="55"/>
    </row>
    <row r="754" spans="1:6">
      <c r="A754" s="64" t="s">
        <v>3427</v>
      </c>
      <c r="B754" s="64" t="s">
        <v>3698</v>
      </c>
      <c r="C754" s="63">
        <v>705660</v>
      </c>
      <c r="D754" s="63">
        <v>77221</v>
      </c>
      <c r="E754" s="63">
        <v>782881</v>
      </c>
      <c r="F754" s="55"/>
    </row>
    <row r="755" spans="1:6">
      <c r="A755" s="64" t="s">
        <v>3428</v>
      </c>
      <c r="B755" s="64" t="s">
        <v>3698</v>
      </c>
      <c r="C755" s="63">
        <v>1649820</v>
      </c>
      <c r="D755" s="63">
        <v>141845</v>
      </c>
      <c r="E755" s="63">
        <v>1791665</v>
      </c>
      <c r="F755" s="55"/>
    </row>
    <row r="756" spans="1:6">
      <c r="A756" s="64" t="s">
        <v>3429</v>
      </c>
      <c r="B756" s="64" t="s">
        <v>3698</v>
      </c>
      <c r="C756" s="63">
        <v>681695</v>
      </c>
      <c r="D756" s="63">
        <v>104092</v>
      </c>
      <c r="E756" s="63">
        <v>785787</v>
      </c>
      <c r="F756" s="55"/>
    </row>
    <row r="757" spans="1:6">
      <c r="A757" s="64" t="s">
        <v>3430</v>
      </c>
      <c r="B757" s="64" t="s">
        <v>3698</v>
      </c>
      <c r="C757" s="63">
        <v>3795510</v>
      </c>
      <c r="D757" s="63">
        <v>382402</v>
      </c>
      <c r="E757" s="63">
        <v>4177911</v>
      </c>
      <c r="F757" s="55"/>
    </row>
    <row r="758" spans="1:6">
      <c r="A758" s="64" t="s">
        <v>3431</v>
      </c>
      <c r="B758" s="64" t="s">
        <v>3698</v>
      </c>
      <c r="C758" s="63">
        <v>5421499</v>
      </c>
      <c r="D758" s="63">
        <v>975951</v>
      </c>
      <c r="E758" s="63">
        <v>6397450</v>
      </c>
      <c r="F758" s="55"/>
    </row>
    <row r="759" spans="1:6">
      <c r="A759" s="64" t="s">
        <v>3432</v>
      </c>
      <c r="B759" s="64" t="s">
        <v>3698</v>
      </c>
      <c r="C759" s="63">
        <v>-124101</v>
      </c>
      <c r="D759" s="63">
        <v>-10027</v>
      </c>
      <c r="E759" s="63">
        <v>-134128</v>
      </c>
      <c r="F759" s="55"/>
    </row>
    <row r="760" spans="1:6">
      <c r="A760" s="64" t="s">
        <v>3437</v>
      </c>
      <c r="B760" s="64" t="s">
        <v>3698</v>
      </c>
      <c r="C760" s="63">
        <v>20751</v>
      </c>
      <c r="D760" s="63">
        <v>8348</v>
      </c>
      <c r="E760" s="63">
        <v>29099</v>
      </c>
      <c r="F760" s="55"/>
    </row>
    <row r="761" spans="1:6">
      <c r="A761" s="64" t="s">
        <v>3438</v>
      </c>
      <c r="B761" s="64" t="s">
        <v>3698</v>
      </c>
      <c r="C761" s="63">
        <v>12168768</v>
      </c>
      <c r="D761" s="63">
        <v>1680049</v>
      </c>
      <c r="E761" s="63">
        <v>13848817</v>
      </c>
      <c r="F761" s="55"/>
    </row>
    <row r="762" spans="1:6">
      <c r="A762" s="64" t="s">
        <v>3439</v>
      </c>
      <c r="B762" s="64" t="s">
        <v>3698</v>
      </c>
      <c r="C762" s="63">
        <v>734014</v>
      </c>
      <c r="D762" s="63">
        <v>184222</v>
      </c>
      <c r="E762" s="63">
        <v>918236</v>
      </c>
      <c r="F762" s="55"/>
    </row>
    <row r="763" spans="1:6">
      <c r="A763" s="64" t="s">
        <v>3440</v>
      </c>
      <c r="B763" s="64" t="s">
        <v>3698</v>
      </c>
      <c r="C763" s="63">
        <v>371767</v>
      </c>
      <c r="D763" s="63">
        <v>19528</v>
      </c>
      <c r="E763" s="63">
        <v>391295</v>
      </c>
      <c r="F763" s="55"/>
    </row>
    <row r="764" spans="1:6">
      <c r="A764" s="64" t="s">
        <v>3441</v>
      </c>
      <c r="B764" s="64" t="s">
        <v>3698</v>
      </c>
      <c r="C764" s="63">
        <v>1544109</v>
      </c>
      <c r="D764" s="63">
        <v>193677</v>
      </c>
      <c r="E764" s="63">
        <v>1737786</v>
      </c>
      <c r="F764" s="55"/>
    </row>
    <row r="765" spans="1:6">
      <c r="A765" s="64" t="s">
        <v>3442</v>
      </c>
      <c r="B765" s="64" t="s">
        <v>3698</v>
      </c>
      <c r="C765" s="63">
        <v>31740574</v>
      </c>
      <c r="D765" s="63">
        <v>3623451</v>
      </c>
      <c r="E765" s="63">
        <v>35364024</v>
      </c>
      <c r="F765" s="55"/>
    </row>
    <row r="766" spans="1:6">
      <c r="A766" s="64" t="s">
        <v>3443</v>
      </c>
      <c r="B766" s="64" t="s">
        <v>3698</v>
      </c>
      <c r="C766" s="63">
        <v>34053065</v>
      </c>
      <c r="D766" s="63">
        <v>4672037</v>
      </c>
      <c r="E766" s="63">
        <v>38725102</v>
      </c>
      <c r="F766" s="55"/>
    </row>
    <row r="767" spans="1:6">
      <c r="A767" s="64" t="s">
        <v>3444</v>
      </c>
      <c r="B767" s="64" t="s">
        <v>3698</v>
      </c>
      <c r="C767" s="63">
        <v>7034628</v>
      </c>
      <c r="D767" s="63">
        <v>770542</v>
      </c>
      <c r="E767" s="63">
        <v>7805170</v>
      </c>
      <c r="F767" s="55"/>
    </row>
    <row r="768" spans="1:6">
      <c r="A768" s="64" t="s">
        <v>3445</v>
      </c>
      <c r="B768" s="64" t="s">
        <v>3698</v>
      </c>
      <c r="C768" s="63">
        <v>2023883</v>
      </c>
      <c r="D768" s="63">
        <v>197094</v>
      </c>
      <c r="E768" s="63">
        <v>2220977</v>
      </c>
      <c r="F768" s="55"/>
    </row>
    <row r="769" spans="1:6">
      <c r="A769" s="64" t="s">
        <v>3446</v>
      </c>
      <c r="B769" s="64" t="s">
        <v>3698</v>
      </c>
      <c r="C769" s="63">
        <v>22848</v>
      </c>
      <c r="D769" s="63">
        <v>-9395</v>
      </c>
      <c r="E769" s="63">
        <v>13453</v>
      </c>
      <c r="F769" s="55"/>
    </row>
    <row r="770" spans="1:6">
      <c r="A770" s="64" t="s">
        <v>3449</v>
      </c>
      <c r="B770" s="64" t="s">
        <v>3698</v>
      </c>
      <c r="C770" s="63">
        <v>7669895</v>
      </c>
      <c r="D770" s="63">
        <v>631488</v>
      </c>
      <c r="E770" s="63">
        <v>8301383</v>
      </c>
      <c r="F770" s="55"/>
    </row>
    <row r="771" spans="1:6">
      <c r="A771" s="64" t="s">
        <v>3450</v>
      </c>
      <c r="B771" s="64" t="s">
        <v>3698</v>
      </c>
      <c r="C771" s="63">
        <v>1480353</v>
      </c>
      <c r="D771" s="63">
        <v>240817</v>
      </c>
      <c r="E771" s="63">
        <v>1721169</v>
      </c>
      <c r="F771" s="55"/>
    </row>
    <row r="772" spans="1:6">
      <c r="A772" s="64" t="s">
        <v>3451</v>
      </c>
      <c r="B772" s="64" t="s">
        <v>3698</v>
      </c>
      <c r="C772" s="63">
        <v>187321</v>
      </c>
      <c r="D772" s="63">
        <v>762449</v>
      </c>
      <c r="E772" s="63">
        <v>949771</v>
      </c>
      <c r="F772" s="55"/>
    </row>
    <row r="773" spans="1:6">
      <c r="A773" s="64" t="s">
        <v>3759</v>
      </c>
      <c r="B773" s="64" t="s">
        <v>3698</v>
      </c>
      <c r="C773" s="63">
        <v>155</v>
      </c>
      <c r="D773" s="63">
        <v>0</v>
      </c>
      <c r="E773" s="63">
        <v>155</v>
      </c>
      <c r="F773" s="55"/>
    </row>
    <row r="774" spans="1:6">
      <c r="A774" s="64" t="s">
        <v>3452</v>
      </c>
      <c r="B774" s="64" t="s">
        <v>3698</v>
      </c>
      <c r="C774" s="63">
        <v>86862613</v>
      </c>
      <c r="D774" s="63">
        <v>11285908</v>
      </c>
      <c r="E774" s="63">
        <v>98148521</v>
      </c>
      <c r="F774" s="55"/>
    </row>
    <row r="775" spans="1:6">
      <c r="A775" s="64" t="s">
        <v>3453</v>
      </c>
      <c r="B775" s="64" t="s">
        <v>3698</v>
      </c>
      <c r="C775" s="63">
        <v>7059770</v>
      </c>
      <c r="D775" s="63">
        <v>1218284</v>
      </c>
      <c r="E775" s="63">
        <v>8278054</v>
      </c>
      <c r="F775" s="55"/>
    </row>
    <row r="776" spans="1:6">
      <c r="A776" s="64" t="s">
        <v>3454</v>
      </c>
      <c r="B776" s="64" t="s">
        <v>3698</v>
      </c>
      <c r="C776" s="63">
        <v>5184952</v>
      </c>
      <c r="D776" s="63">
        <v>629378</v>
      </c>
      <c r="E776" s="63">
        <v>5814331</v>
      </c>
      <c r="F776" s="55"/>
    </row>
    <row r="777" spans="1:6">
      <c r="A777" s="64" t="s">
        <v>3455</v>
      </c>
      <c r="B777" s="64" t="s">
        <v>3698</v>
      </c>
      <c r="C777" s="63">
        <v>19685122</v>
      </c>
      <c r="D777" s="63">
        <v>1271876</v>
      </c>
      <c r="E777" s="63">
        <v>20956999</v>
      </c>
      <c r="F777" s="55"/>
    </row>
    <row r="778" spans="1:6">
      <c r="A778" s="64" t="s">
        <v>3456</v>
      </c>
      <c r="B778" s="64" t="s">
        <v>3698</v>
      </c>
      <c r="C778" s="63">
        <v>31870593</v>
      </c>
      <c r="D778" s="63">
        <v>6366944</v>
      </c>
      <c r="E778" s="63">
        <v>38237537</v>
      </c>
      <c r="F778" s="55"/>
    </row>
    <row r="779" spans="1:6">
      <c r="A779" s="64" t="s">
        <v>3457</v>
      </c>
      <c r="B779" s="64" t="s">
        <v>3698</v>
      </c>
      <c r="C779" s="63">
        <v>63800437</v>
      </c>
      <c r="D779" s="63">
        <v>9486483</v>
      </c>
      <c r="E779" s="63">
        <v>73286920</v>
      </c>
      <c r="F779" s="55"/>
    </row>
    <row r="780" spans="1:6">
      <c r="A780" s="64" t="s">
        <v>3458</v>
      </c>
      <c r="B780" s="64" t="s">
        <v>3698</v>
      </c>
      <c r="C780" s="63">
        <v>19</v>
      </c>
      <c r="D780" s="63">
        <v>2730</v>
      </c>
      <c r="E780" s="63">
        <v>2750</v>
      </c>
      <c r="F780" s="55"/>
    </row>
    <row r="781" spans="1:6">
      <c r="A781" s="64" t="s">
        <v>3461</v>
      </c>
      <c r="B781" s="64" t="s">
        <v>3698</v>
      </c>
      <c r="C781" s="63">
        <v>19</v>
      </c>
      <c r="D781" s="63">
        <v>2730</v>
      </c>
      <c r="E781" s="63">
        <v>2750</v>
      </c>
      <c r="F781" s="55"/>
    </row>
    <row r="782" spans="1:6">
      <c r="A782" s="64" t="s">
        <v>3462</v>
      </c>
      <c r="B782" s="64" t="s">
        <v>3698</v>
      </c>
      <c r="C782" s="63">
        <v>15790</v>
      </c>
      <c r="D782" s="63">
        <v>31279</v>
      </c>
      <c r="E782" s="63">
        <v>47069</v>
      </c>
      <c r="F782" s="55"/>
    </row>
    <row r="783" spans="1:6">
      <c r="A783" s="64" t="s">
        <v>3463</v>
      </c>
      <c r="B783" s="64" t="s">
        <v>3698</v>
      </c>
      <c r="C783" s="63">
        <v>6664</v>
      </c>
      <c r="D783" s="63">
        <v>470</v>
      </c>
      <c r="E783" s="63">
        <v>7133</v>
      </c>
      <c r="F783" s="55"/>
    </row>
    <row r="784" spans="1:6">
      <c r="A784" s="64" t="s">
        <v>3465</v>
      </c>
      <c r="B784" s="64" t="s">
        <v>3698</v>
      </c>
      <c r="C784" s="63">
        <v>22454</v>
      </c>
      <c r="D784" s="63">
        <v>31749</v>
      </c>
      <c r="E784" s="63">
        <v>54202</v>
      </c>
      <c r="F784" s="55"/>
    </row>
    <row r="785" spans="1:6">
      <c r="A785" s="64" t="s">
        <v>3466</v>
      </c>
      <c r="B785" s="64" t="s">
        <v>3698</v>
      </c>
      <c r="C785" s="63">
        <v>-20588</v>
      </c>
      <c r="D785" s="63">
        <v>0</v>
      </c>
      <c r="E785" s="63">
        <v>-20588</v>
      </c>
      <c r="F785" s="55"/>
    </row>
    <row r="786" spans="1:6">
      <c r="A786" s="64" t="s">
        <v>3468</v>
      </c>
      <c r="B786" s="64" t="s">
        <v>3698</v>
      </c>
      <c r="C786" s="63">
        <v>-20588</v>
      </c>
      <c r="D786" s="63">
        <v>0</v>
      </c>
      <c r="E786" s="63">
        <v>-20588</v>
      </c>
      <c r="F786" s="55"/>
    </row>
    <row r="787" spans="1:6">
      <c r="A787" s="64" t="s">
        <v>3469</v>
      </c>
      <c r="B787" s="64" t="s">
        <v>3698</v>
      </c>
      <c r="C787" s="63">
        <v>7002</v>
      </c>
      <c r="D787" s="63">
        <v>88</v>
      </c>
      <c r="E787" s="63">
        <v>7091</v>
      </c>
      <c r="F787" s="55"/>
    </row>
    <row r="788" spans="1:6">
      <c r="A788" s="64" t="s">
        <v>3470</v>
      </c>
      <c r="B788" s="64" t="s">
        <v>3698</v>
      </c>
      <c r="C788" s="63">
        <v>1057</v>
      </c>
      <c r="D788" s="63">
        <v>0</v>
      </c>
      <c r="E788" s="63">
        <v>1057</v>
      </c>
      <c r="F788" s="55"/>
    </row>
    <row r="789" spans="1:6">
      <c r="A789" s="64" t="s">
        <v>3471</v>
      </c>
      <c r="B789" s="64" t="s">
        <v>3698</v>
      </c>
      <c r="C789" s="63">
        <v>8059</v>
      </c>
      <c r="D789" s="63">
        <v>88</v>
      </c>
      <c r="E789" s="63">
        <v>8148</v>
      </c>
      <c r="F789" s="55"/>
    </row>
    <row r="790" spans="1:6">
      <c r="A790" s="64" t="s">
        <v>3472</v>
      </c>
      <c r="B790" s="64" t="s">
        <v>3698</v>
      </c>
      <c r="C790" s="63">
        <v>205921655</v>
      </c>
      <c r="D790" s="63">
        <v>30065409</v>
      </c>
      <c r="E790" s="63">
        <v>235987064</v>
      </c>
      <c r="F790" s="55"/>
    </row>
    <row r="791" spans="1:6">
      <c r="A791" s="64" t="s">
        <v>3474</v>
      </c>
      <c r="B791" s="64" t="s">
        <v>3698</v>
      </c>
      <c r="C791" s="63">
        <v>104246336</v>
      </c>
      <c r="D791" s="63">
        <v>8298191</v>
      </c>
      <c r="E791" s="63">
        <v>112544527</v>
      </c>
      <c r="F791" s="55"/>
    </row>
    <row r="792" spans="1:6">
      <c r="A792" s="64" t="s">
        <v>3475</v>
      </c>
      <c r="B792" s="64" t="s">
        <v>3698</v>
      </c>
      <c r="C792" s="63">
        <v>58010</v>
      </c>
      <c r="D792" s="63">
        <v>152</v>
      </c>
      <c r="E792" s="63">
        <v>58162</v>
      </c>
      <c r="F792" s="55"/>
    </row>
    <row r="793" spans="1:6">
      <c r="A793" s="64" t="s">
        <v>3476</v>
      </c>
      <c r="B793" s="64" t="s">
        <v>3698</v>
      </c>
      <c r="C793" s="63">
        <v>223387</v>
      </c>
      <c r="D793" s="63">
        <v>-267586</v>
      </c>
      <c r="E793" s="63">
        <v>-44199</v>
      </c>
      <c r="F793" s="55"/>
    </row>
    <row r="794" spans="1:6">
      <c r="A794" s="64" t="s">
        <v>3478</v>
      </c>
      <c r="B794" s="64" t="s">
        <v>3698</v>
      </c>
      <c r="C794" s="63">
        <v>22286899</v>
      </c>
      <c r="D794" s="63">
        <v>2441622</v>
      </c>
      <c r="E794" s="63">
        <v>24728521</v>
      </c>
      <c r="F794" s="55"/>
    </row>
    <row r="795" spans="1:6">
      <c r="A795" s="64" t="s">
        <v>3479</v>
      </c>
      <c r="B795" s="64" t="s">
        <v>3698</v>
      </c>
      <c r="C795" s="63">
        <v>102274445</v>
      </c>
      <c r="D795" s="63">
        <v>8463768</v>
      </c>
      <c r="E795" s="63">
        <v>110738213</v>
      </c>
      <c r="F795" s="55"/>
    </row>
    <row r="796" spans="1:6">
      <c r="A796" s="64" t="s">
        <v>3760</v>
      </c>
      <c r="B796" s="64" t="s">
        <v>3698</v>
      </c>
      <c r="C796" s="63">
        <v>276471</v>
      </c>
      <c r="D796" s="63">
        <v>0</v>
      </c>
      <c r="E796" s="63">
        <v>276471</v>
      </c>
      <c r="F796" s="55"/>
    </row>
    <row r="797" spans="1:6">
      <c r="A797" s="64" t="s">
        <v>3480</v>
      </c>
      <c r="B797" s="64" t="s">
        <v>3698</v>
      </c>
      <c r="C797" s="63">
        <v>183</v>
      </c>
      <c r="D797" s="63">
        <v>0</v>
      </c>
      <c r="E797" s="63">
        <v>183</v>
      </c>
      <c r="F797" s="55"/>
    </row>
    <row r="798" spans="1:6">
      <c r="A798" s="64" t="s">
        <v>3481</v>
      </c>
      <c r="B798" s="64" t="s">
        <v>3698</v>
      </c>
      <c r="C798" s="63">
        <v>-8941441</v>
      </c>
      <c r="D798" s="63">
        <v>-226544</v>
      </c>
      <c r="E798" s="63">
        <v>-9167986</v>
      </c>
      <c r="F798" s="55"/>
    </row>
    <row r="799" spans="1:6">
      <c r="A799" s="64" t="s">
        <v>3485</v>
      </c>
      <c r="B799" s="64" t="s">
        <v>3698</v>
      </c>
      <c r="C799" s="63">
        <v>318</v>
      </c>
      <c r="D799" s="63">
        <v>0</v>
      </c>
      <c r="E799" s="63">
        <v>318</v>
      </c>
      <c r="F799" s="55"/>
    </row>
    <row r="800" spans="1:6">
      <c r="A800" s="64" t="s">
        <v>3761</v>
      </c>
      <c r="B800" s="64" t="s">
        <v>3698</v>
      </c>
      <c r="C800" s="63">
        <v>9705</v>
      </c>
      <c r="D800" s="63">
        <v>0</v>
      </c>
      <c r="E800" s="63">
        <v>9705</v>
      </c>
      <c r="F800" s="55"/>
    </row>
    <row r="801" spans="1:6">
      <c r="A801" s="64" t="s">
        <v>3486</v>
      </c>
      <c r="B801" s="64" t="s">
        <v>3698</v>
      </c>
      <c r="C801" s="63">
        <v>-734424</v>
      </c>
      <c r="D801" s="63">
        <v>20</v>
      </c>
      <c r="E801" s="63">
        <v>-734404</v>
      </c>
      <c r="F801" s="55"/>
    </row>
    <row r="802" spans="1:6">
      <c r="A802" s="64" t="s">
        <v>3490</v>
      </c>
      <c r="B802" s="64" t="s">
        <v>3698</v>
      </c>
      <c r="C802" s="63">
        <v>135506862</v>
      </c>
      <c r="D802" s="63">
        <v>5355160</v>
      </c>
      <c r="E802" s="63">
        <v>140862022</v>
      </c>
      <c r="F802" s="55"/>
    </row>
    <row r="803" spans="1:6">
      <c r="A803" s="64" t="s">
        <v>3491</v>
      </c>
      <c r="B803" s="64" t="s">
        <v>3698</v>
      </c>
      <c r="C803" s="63">
        <v>31970</v>
      </c>
      <c r="D803" s="63">
        <v>77242</v>
      </c>
      <c r="E803" s="63">
        <v>109212</v>
      </c>
      <c r="F803" s="55"/>
    </row>
    <row r="804" spans="1:6">
      <c r="A804" s="64" t="s">
        <v>3492</v>
      </c>
      <c r="B804" s="64" t="s">
        <v>3698</v>
      </c>
      <c r="C804" s="63">
        <v>355238720</v>
      </c>
      <c r="D804" s="63">
        <v>24142024</v>
      </c>
      <c r="E804" s="63">
        <v>379380745</v>
      </c>
      <c r="F804" s="55"/>
    </row>
    <row r="805" spans="1:6">
      <c r="A805" s="64" t="s">
        <v>3493</v>
      </c>
      <c r="B805" s="64" t="s">
        <v>3698</v>
      </c>
      <c r="C805" s="63">
        <v>3489216537</v>
      </c>
      <c r="D805" s="63">
        <v>332971355</v>
      </c>
      <c r="E805" s="63">
        <v>3822187892</v>
      </c>
      <c r="F805" s="55"/>
    </row>
    <row r="806" spans="1:6">
      <c r="A806" s="64" t="s">
        <v>3494</v>
      </c>
      <c r="B806" s="64" t="s">
        <v>3698</v>
      </c>
      <c r="C806" s="63">
        <v>154615213</v>
      </c>
      <c r="D806" s="63">
        <v>10955343</v>
      </c>
      <c r="E806" s="63">
        <v>165570555</v>
      </c>
      <c r="F806" s="55"/>
    </row>
    <row r="807" spans="1:6">
      <c r="A807" s="64" t="s">
        <v>3497</v>
      </c>
      <c r="B807" s="64" t="s">
        <v>3698</v>
      </c>
      <c r="C807" s="63">
        <v>154615213</v>
      </c>
      <c r="D807" s="63">
        <v>10955343</v>
      </c>
      <c r="E807" s="63">
        <v>165570555</v>
      </c>
      <c r="F807" s="55"/>
    </row>
    <row r="808" spans="1:6">
      <c r="A808" s="64" t="s">
        <v>3498</v>
      </c>
      <c r="B808" s="64" t="s">
        <v>3698</v>
      </c>
      <c r="C808" s="63">
        <v>-24907869</v>
      </c>
      <c r="D808" s="63">
        <v>0</v>
      </c>
      <c r="E808" s="63">
        <v>-24907869</v>
      </c>
      <c r="F808" s="55"/>
    </row>
    <row r="809" spans="1:6">
      <c r="A809" s="64" t="s">
        <v>3500</v>
      </c>
      <c r="B809" s="64" t="s">
        <v>3698</v>
      </c>
      <c r="C809" s="63">
        <v>356669</v>
      </c>
      <c r="D809" s="63">
        <v>0</v>
      </c>
      <c r="E809" s="63">
        <v>356669</v>
      </c>
      <c r="F809" s="55"/>
    </row>
    <row r="810" spans="1:6">
      <c r="A810" s="64" t="s">
        <v>3502</v>
      </c>
      <c r="B810" s="64" t="s">
        <v>3698</v>
      </c>
      <c r="C810" s="63">
        <v>-24551200</v>
      </c>
      <c r="D810" s="63">
        <v>0</v>
      </c>
      <c r="E810" s="63">
        <v>-24551200</v>
      </c>
      <c r="F810" s="55"/>
    </row>
    <row r="811" spans="1:6">
      <c r="A811" s="64" t="s">
        <v>3504</v>
      </c>
      <c r="B811" s="64" t="s">
        <v>3698</v>
      </c>
      <c r="C811" s="63">
        <v>130064013</v>
      </c>
      <c r="D811" s="63">
        <v>10955343</v>
      </c>
      <c r="E811" s="63">
        <v>141019355</v>
      </c>
      <c r="F811" s="55"/>
    </row>
    <row r="812" spans="1:6">
      <c r="A812" s="64" t="s">
        <v>3508</v>
      </c>
      <c r="B812" s="64" t="s">
        <v>3698</v>
      </c>
      <c r="C812" s="63">
        <v>23436688</v>
      </c>
      <c r="D812" s="63">
        <v>1990569</v>
      </c>
      <c r="E812" s="63">
        <v>25427257</v>
      </c>
      <c r="F812" s="55"/>
    </row>
    <row r="813" spans="1:6">
      <c r="A813" s="64" t="s">
        <v>3512</v>
      </c>
      <c r="B813" s="64" t="s">
        <v>3698</v>
      </c>
      <c r="C813" s="63">
        <v>-3188002</v>
      </c>
      <c r="D813" s="63">
        <v>0</v>
      </c>
      <c r="E813" s="63">
        <v>-3188002</v>
      </c>
      <c r="F813" s="55"/>
    </row>
    <row r="814" spans="1:6">
      <c r="A814" s="64" t="s">
        <v>3514</v>
      </c>
      <c r="B814" s="64" t="s">
        <v>3698</v>
      </c>
      <c r="C814" s="63">
        <v>20248686</v>
      </c>
      <c r="D814" s="63">
        <v>1990569</v>
      </c>
      <c r="E814" s="63">
        <v>22239255</v>
      </c>
      <c r="F814" s="55"/>
    </row>
    <row r="815" spans="1:6">
      <c r="A815" s="64" t="s">
        <v>3517</v>
      </c>
      <c r="B815" s="64" t="s">
        <v>3698</v>
      </c>
      <c r="C815" s="63">
        <v>486458114</v>
      </c>
      <c r="D815" s="63">
        <v>13575450</v>
      </c>
      <c r="E815" s="63">
        <v>500033564</v>
      </c>
      <c r="F815" s="55"/>
    </row>
    <row r="816" spans="1:6">
      <c r="A816" s="64" t="s">
        <v>3518</v>
      </c>
      <c r="B816" s="64" t="s">
        <v>3698</v>
      </c>
      <c r="C816" s="63">
        <v>129833006</v>
      </c>
      <c r="D816" s="63">
        <v>4295745</v>
      </c>
      <c r="E816" s="63">
        <v>134128751</v>
      </c>
      <c r="F816" s="55"/>
    </row>
    <row r="817" spans="1:6">
      <c r="A817" s="64" t="s">
        <v>3519</v>
      </c>
      <c r="B817" s="64" t="s">
        <v>3698</v>
      </c>
      <c r="C817" s="63">
        <v>42355564</v>
      </c>
      <c r="D817" s="63">
        <v>112969</v>
      </c>
      <c r="E817" s="63">
        <v>42468534</v>
      </c>
      <c r="F817" s="55"/>
    </row>
    <row r="818" spans="1:6">
      <c r="A818" s="64" t="s">
        <v>3520</v>
      </c>
      <c r="B818" s="64" t="s">
        <v>3698</v>
      </c>
      <c r="C818" s="63">
        <v>8813729</v>
      </c>
      <c r="D818" s="63">
        <v>0</v>
      </c>
      <c r="E818" s="63">
        <v>8813729</v>
      </c>
      <c r="F818" s="55"/>
    </row>
    <row r="819" spans="1:6">
      <c r="A819" s="64" t="s">
        <v>3523</v>
      </c>
      <c r="B819" s="64" t="s">
        <v>3698</v>
      </c>
      <c r="C819" s="63">
        <v>667460414</v>
      </c>
      <c r="D819" s="63">
        <v>17984164</v>
      </c>
      <c r="E819" s="63">
        <v>685444578</v>
      </c>
      <c r="F819" s="55"/>
    </row>
    <row r="820" spans="1:6">
      <c r="A820" s="64" t="s">
        <v>3524</v>
      </c>
      <c r="B820" s="64" t="s">
        <v>3698</v>
      </c>
      <c r="C820" s="63">
        <v>-458936183</v>
      </c>
      <c r="D820" s="63">
        <v>-17806649</v>
      </c>
      <c r="E820" s="63">
        <v>-476742832</v>
      </c>
      <c r="F820" s="55"/>
    </row>
    <row r="821" spans="1:6">
      <c r="A821" s="64" t="s">
        <v>3528</v>
      </c>
      <c r="B821" s="64" t="s">
        <v>3698</v>
      </c>
      <c r="C821" s="63">
        <v>-108584295</v>
      </c>
      <c r="D821" s="63">
        <v>-4897912</v>
      </c>
      <c r="E821" s="63">
        <v>-113482206</v>
      </c>
      <c r="F821" s="55"/>
    </row>
    <row r="822" spans="1:6">
      <c r="A822" s="64" t="s">
        <v>3532</v>
      </c>
      <c r="B822" s="64" t="s">
        <v>3698</v>
      </c>
      <c r="C822" s="63">
        <v>-20000917</v>
      </c>
      <c r="D822" s="63">
        <v>-112969</v>
      </c>
      <c r="E822" s="63">
        <v>-20113887</v>
      </c>
      <c r="F822" s="55"/>
    </row>
    <row r="823" spans="1:6">
      <c r="A823" s="64" t="s">
        <v>3536</v>
      </c>
      <c r="B823" s="64" t="s">
        <v>3698</v>
      </c>
      <c r="C823" s="63">
        <v>-4894722</v>
      </c>
      <c r="D823" s="63">
        <v>0</v>
      </c>
      <c r="E823" s="63">
        <v>-4894722</v>
      </c>
      <c r="F823" s="55"/>
    </row>
    <row r="824" spans="1:6">
      <c r="A824" s="64" t="s">
        <v>3539</v>
      </c>
      <c r="B824" s="64" t="s">
        <v>3698</v>
      </c>
      <c r="C824" s="63">
        <v>-44049455</v>
      </c>
      <c r="D824" s="63">
        <v>-5350928</v>
      </c>
      <c r="E824" s="63">
        <v>-49400383</v>
      </c>
      <c r="F824" s="55"/>
    </row>
    <row r="825" spans="1:6">
      <c r="A825" s="64" t="s">
        <v>3542</v>
      </c>
      <c r="B825" s="64" t="s">
        <v>3698</v>
      </c>
      <c r="C825" s="63">
        <v>-636465572</v>
      </c>
      <c r="D825" s="63">
        <v>-28168458</v>
      </c>
      <c r="E825" s="63">
        <v>-664634030</v>
      </c>
      <c r="F825" s="55"/>
    </row>
    <row r="826" spans="1:6">
      <c r="A826" s="64" t="s">
        <v>3546</v>
      </c>
      <c r="B826" s="64" t="s">
        <v>3698</v>
      </c>
      <c r="C826" s="63">
        <v>30994842</v>
      </c>
      <c r="D826" s="63">
        <v>-10184294</v>
      </c>
      <c r="E826" s="63">
        <v>20810548</v>
      </c>
      <c r="F826" s="55"/>
    </row>
    <row r="827" spans="1:6" s="72" customFormat="1">
      <c r="A827" s="69" t="s">
        <v>3547</v>
      </c>
      <c r="B827" s="69" t="s">
        <v>3698</v>
      </c>
      <c r="C827" s="70">
        <v>181307541</v>
      </c>
      <c r="D827" s="70">
        <v>2761618</v>
      </c>
      <c r="E827" s="70">
        <v>184069159</v>
      </c>
    </row>
    <row r="828" spans="1:6">
      <c r="A828" s="64" t="s">
        <v>3548</v>
      </c>
      <c r="B828" s="64" t="s">
        <v>3698</v>
      </c>
      <c r="C828" s="63">
        <v>3670524078</v>
      </c>
      <c r="D828" s="63">
        <v>335732972</v>
      </c>
      <c r="E828" s="63">
        <v>4006257051</v>
      </c>
      <c r="F828" s="55"/>
    </row>
    <row r="829" spans="1:6">
      <c r="A829" s="64" t="s">
        <v>3549</v>
      </c>
      <c r="B829" s="64" t="s">
        <v>3698</v>
      </c>
      <c r="C829" s="63">
        <v>981131501</v>
      </c>
      <c r="D829" s="63">
        <v>56023565</v>
      </c>
      <c r="E829" s="63">
        <v>1037155065</v>
      </c>
      <c r="F829" s="55"/>
    </row>
    <row r="830" spans="1:6">
      <c r="A830" s="64" t="s">
        <v>3552</v>
      </c>
      <c r="B830" s="64" t="s">
        <v>3698</v>
      </c>
      <c r="C830" s="63">
        <v>-139333</v>
      </c>
      <c r="D830" s="63">
        <v>-4669</v>
      </c>
      <c r="E830" s="63">
        <v>-144002</v>
      </c>
      <c r="F830" s="55"/>
    </row>
    <row r="831" spans="1:6">
      <c r="A831" s="64" t="s">
        <v>3553</v>
      </c>
      <c r="B831" s="64" t="s">
        <v>3698</v>
      </c>
      <c r="C831" s="63">
        <v>-139333</v>
      </c>
      <c r="D831" s="63">
        <v>-4669</v>
      </c>
      <c r="E831" s="63">
        <v>-144002</v>
      </c>
      <c r="F831" s="55"/>
    </row>
    <row r="832" spans="1:6">
      <c r="A832" s="64" t="s">
        <v>3554</v>
      </c>
      <c r="B832" s="64" t="s">
        <v>3698</v>
      </c>
      <c r="C832" s="63">
        <v>139545</v>
      </c>
      <c r="D832" s="63">
        <v>0</v>
      </c>
      <c r="E832" s="63">
        <v>139545</v>
      </c>
      <c r="F832" s="55"/>
    </row>
    <row r="833" spans="1:6">
      <c r="A833" s="64" t="s">
        <v>3555</v>
      </c>
      <c r="B833" s="64" t="s">
        <v>3698</v>
      </c>
      <c r="C833" s="63">
        <v>151370</v>
      </c>
      <c r="D833" s="63">
        <v>2653</v>
      </c>
      <c r="E833" s="63">
        <v>154022</v>
      </c>
      <c r="F833" s="55"/>
    </row>
    <row r="834" spans="1:6">
      <c r="A834" s="64" t="s">
        <v>3556</v>
      </c>
      <c r="B834" s="64" t="s">
        <v>3698</v>
      </c>
      <c r="C834" s="63">
        <v>1553470</v>
      </c>
      <c r="D834" s="63">
        <v>2083979</v>
      </c>
      <c r="E834" s="63">
        <v>3637449</v>
      </c>
      <c r="F834" s="55"/>
    </row>
    <row r="835" spans="1:6">
      <c r="A835" s="64" t="s">
        <v>3557</v>
      </c>
      <c r="B835" s="64" t="s">
        <v>3698</v>
      </c>
      <c r="C835" s="63">
        <v>184609</v>
      </c>
      <c r="D835" s="63">
        <v>16783</v>
      </c>
      <c r="E835" s="63">
        <v>201392</v>
      </c>
      <c r="F835" s="55"/>
    </row>
    <row r="836" spans="1:6">
      <c r="A836" s="64" t="s">
        <v>3558</v>
      </c>
      <c r="B836" s="64" t="s">
        <v>3698</v>
      </c>
      <c r="C836" s="63">
        <v>2028995</v>
      </c>
      <c r="D836" s="63">
        <v>2103415</v>
      </c>
      <c r="E836" s="63">
        <v>4132409</v>
      </c>
      <c r="F836" s="55"/>
    </row>
    <row r="837" spans="1:6">
      <c r="A837" s="64" t="s">
        <v>3559</v>
      </c>
      <c r="B837" s="64" t="s">
        <v>3698</v>
      </c>
      <c r="C837" s="63">
        <v>10732936</v>
      </c>
      <c r="D837" s="63">
        <v>1344100</v>
      </c>
      <c r="E837" s="63">
        <v>12077036</v>
      </c>
      <c r="F837" s="55"/>
    </row>
    <row r="838" spans="1:6">
      <c r="A838" s="64" t="s">
        <v>3560</v>
      </c>
      <c r="B838" s="64" t="s">
        <v>3698</v>
      </c>
      <c r="C838" s="63">
        <v>10732936</v>
      </c>
      <c r="D838" s="63">
        <v>1344100</v>
      </c>
      <c r="E838" s="63">
        <v>12077036</v>
      </c>
      <c r="F838" s="55"/>
    </row>
    <row r="839" spans="1:6">
      <c r="A839" s="64" t="s">
        <v>3561</v>
      </c>
      <c r="B839" s="64" t="s">
        <v>3698</v>
      </c>
      <c r="C839" s="63">
        <v>431627</v>
      </c>
      <c r="D839" s="63">
        <v>71484</v>
      </c>
      <c r="E839" s="63">
        <v>503111</v>
      </c>
      <c r="F839" s="55"/>
    </row>
    <row r="840" spans="1:6">
      <c r="A840" s="64" t="s">
        <v>3562</v>
      </c>
      <c r="B840" s="64" t="s">
        <v>3698</v>
      </c>
      <c r="C840" s="63">
        <v>-431627</v>
      </c>
      <c r="D840" s="63">
        <v>-71484</v>
      </c>
      <c r="E840" s="63">
        <v>-503111</v>
      </c>
      <c r="F840" s="55"/>
    </row>
    <row r="841" spans="1:6">
      <c r="A841" s="64" t="s">
        <v>3565</v>
      </c>
      <c r="B841" s="64" t="s">
        <v>3698</v>
      </c>
      <c r="C841" s="63">
        <v>44672</v>
      </c>
      <c r="D841" s="63">
        <v>0</v>
      </c>
      <c r="E841" s="63">
        <v>44672</v>
      </c>
      <c r="F841" s="55"/>
    </row>
    <row r="842" spans="1:6">
      <c r="A842" s="64" t="s">
        <v>3566</v>
      </c>
      <c r="B842" s="64" t="s">
        <v>3698</v>
      </c>
      <c r="C842" s="63">
        <v>2385184</v>
      </c>
      <c r="D842" s="63">
        <v>216835</v>
      </c>
      <c r="E842" s="63">
        <v>2602018</v>
      </c>
      <c r="F842" s="55"/>
    </row>
    <row r="843" spans="1:6">
      <c r="A843" s="64" t="s">
        <v>3567</v>
      </c>
      <c r="B843" s="64" t="s">
        <v>3698</v>
      </c>
      <c r="C843" s="63">
        <v>240188</v>
      </c>
      <c r="D843" s="63">
        <v>27752</v>
      </c>
      <c r="E843" s="63">
        <v>267940</v>
      </c>
      <c r="F843" s="55"/>
    </row>
    <row r="844" spans="1:6">
      <c r="A844" s="64" t="s">
        <v>3568</v>
      </c>
      <c r="B844" s="64" t="s">
        <v>3698</v>
      </c>
      <c r="C844" s="63">
        <v>233713</v>
      </c>
      <c r="D844" s="63">
        <v>-4603</v>
      </c>
      <c r="E844" s="63">
        <v>229110</v>
      </c>
      <c r="F844" s="55"/>
    </row>
    <row r="845" spans="1:6">
      <c r="A845" s="64" t="s">
        <v>3572</v>
      </c>
      <c r="B845" s="64" t="s">
        <v>3698</v>
      </c>
      <c r="C845" s="63">
        <v>179345</v>
      </c>
      <c r="D845" s="63">
        <v>0</v>
      </c>
      <c r="E845" s="63">
        <v>179345</v>
      </c>
      <c r="F845" s="55"/>
    </row>
    <row r="846" spans="1:6">
      <c r="A846" s="64" t="s">
        <v>3573</v>
      </c>
      <c r="B846" s="64" t="s">
        <v>3698</v>
      </c>
      <c r="C846" s="63">
        <v>1816342</v>
      </c>
      <c r="D846" s="63">
        <v>4734</v>
      </c>
      <c r="E846" s="63">
        <v>1821076</v>
      </c>
      <c r="F846" s="55"/>
    </row>
    <row r="847" spans="1:6">
      <c r="A847" s="64" t="s">
        <v>3574</v>
      </c>
      <c r="B847" s="64" t="s">
        <v>3698</v>
      </c>
      <c r="C847" s="63">
        <v>-4747416</v>
      </c>
      <c r="D847" s="63">
        <v>195474</v>
      </c>
      <c r="E847" s="63">
        <v>-4551942</v>
      </c>
      <c r="F847" s="55"/>
    </row>
    <row r="848" spans="1:6">
      <c r="A848" s="64" t="s">
        <v>3575</v>
      </c>
      <c r="B848" s="64" t="s">
        <v>3698</v>
      </c>
      <c r="C848" s="63">
        <v>152028</v>
      </c>
      <c r="D848" s="63">
        <v>440191</v>
      </c>
      <c r="E848" s="63">
        <v>592219</v>
      </c>
      <c r="F848" s="55"/>
    </row>
    <row r="849" spans="1:6">
      <c r="A849" s="64" t="s">
        <v>3576</v>
      </c>
      <c r="B849" s="64" t="s">
        <v>3698</v>
      </c>
      <c r="C849" s="63">
        <v>278386</v>
      </c>
      <c r="D849" s="63">
        <v>25308</v>
      </c>
      <c r="E849" s="63">
        <v>303694</v>
      </c>
      <c r="F849" s="55"/>
    </row>
    <row r="850" spans="1:6">
      <c r="A850" s="64" t="s">
        <v>3577</v>
      </c>
      <c r="B850" s="64" t="s">
        <v>3698</v>
      </c>
      <c r="C850" s="63">
        <v>278386</v>
      </c>
      <c r="D850" s="63">
        <v>25308</v>
      </c>
      <c r="E850" s="63">
        <v>303694</v>
      </c>
      <c r="F850" s="55"/>
    </row>
    <row r="851" spans="1:6">
      <c r="A851" s="64" t="s">
        <v>3578</v>
      </c>
      <c r="B851" s="64" t="s">
        <v>3698</v>
      </c>
      <c r="C851" s="63">
        <v>-52076217</v>
      </c>
      <c r="D851" s="63">
        <v>-4765123</v>
      </c>
      <c r="E851" s="63">
        <v>-56841340</v>
      </c>
      <c r="F851" s="55"/>
    </row>
    <row r="852" spans="1:6">
      <c r="A852" s="64" t="s">
        <v>3582</v>
      </c>
      <c r="B852" s="64" t="s">
        <v>3698</v>
      </c>
      <c r="C852" s="63">
        <v>273632</v>
      </c>
      <c r="D852" s="63">
        <v>0</v>
      </c>
      <c r="E852" s="63">
        <v>273632</v>
      </c>
      <c r="F852" s="55"/>
    </row>
    <row r="853" spans="1:6">
      <c r="A853" s="64" t="s">
        <v>3585</v>
      </c>
      <c r="B853" s="64" t="s">
        <v>3698</v>
      </c>
      <c r="C853" s="63">
        <v>32430</v>
      </c>
      <c r="D853" s="63">
        <v>0</v>
      </c>
      <c r="E853" s="63">
        <v>32430</v>
      </c>
      <c r="F853" s="55"/>
    </row>
    <row r="854" spans="1:6">
      <c r="A854" s="64" t="s">
        <v>3586</v>
      </c>
      <c r="B854" s="64" t="s">
        <v>3698</v>
      </c>
      <c r="C854" s="63">
        <v>5050</v>
      </c>
      <c r="D854" s="63">
        <v>0</v>
      </c>
      <c r="E854" s="63">
        <v>5050</v>
      </c>
      <c r="F854" s="55"/>
    </row>
    <row r="855" spans="1:6">
      <c r="A855" s="64" t="s">
        <v>3587</v>
      </c>
      <c r="B855" s="64" t="s">
        <v>3698</v>
      </c>
      <c r="C855" s="63">
        <v>52387329</v>
      </c>
      <c r="D855" s="63">
        <v>4765123</v>
      </c>
      <c r="E855" s="63">
        <v>57152452</v>
      </c>
      <c r="F855" s="55"/>
    </row>
    <row r="856" spans="1:6">
      <c r="A856" s="64" t="s">
        <v>3588</v>
      </c>
      <c r="B856" s="64" t="s">
        <v>3698</v>
      </c>
      <c r="C856" s="63">
        <v>23216359</v>
      </c>
      <c r="D856" s="63">
        <v>3115170</v>
      </c>
      <c r="E856" s="63">
        <v>26331529</v>
      </c>
      <c r="F856" s="55"/>
    </row>
    <row r="857" spans="1:6">
      <c r="A857" s="64" t="s">
        <v>3589</v>
      </c>
      <c r="B857" s="64" t="s">
        <v>3698</v>
      </c>
      <c r="C857" s="63">
        <v>32834</v>
      </c>
      <c r="D857" s="63">
        <v>1654</v>
      </c>
      <c r="E857" s="63">
        <v>34488</v>
      </c>
      <c r="F857" s="55"/>
    </row>
    <row r="858" spans="1:6">
      <c r="A858" s="64" t="s">
        <v>3590</v>
      </c>
      <c r="B858" s="64" t="s">
        <v>3698</v>
      </c>
      <c r="C858" s="63">
        <v>23249193</v>
      </c>
      <c r="D858" s="63">
        <v>3116824</v>
      </c>
      <c r="E858" s="63">
        <v>26366017</v>
      </c>
      <c r="F858" s="55"/>
    </row>
    <row r="859" spans="1:6">
      <c r="A859" s="64" t="s">
        <v>3591</v>
      </c>
      <c r="B859" s="64" t="s">
        <v>3698</v>
      </c>
      <c r="C859" s="63">
        <v>-29138136</v>
      </c>
      <c r="D859" s="63">
        <v>-1648299</v>
      </c>
      <c r="E859" s="63">
        <v>-30786435</v>
      </c>
      <c r="F859" s="55"/>
    </row>
    <row r="860" spans="1:6">
      <c r="A860" s="64" t="s">
        <v>3595</v>
      </c>
      <c r="B860" s="64" t="s">
        <v>3698</v>
      </c>
      <c r="C860" s="63">
        <v>29136922</v>
      </c>
      <c r="D860" s="63">
        <v>2042314</v>
      </c>
      <c r="E860" s="63">
        <v>31179236</v>
      </c>
      <c r="F860" s="55"/>
    </row>
    <row r="861" spans="1:6">
      <c r="A861" s="64" t="s">
        <v>3596</v>
      </c>
      <c r="B861" s="64" t="s">
        <v>3698</v>
      </c>
      <c r="C861" s="63">
        <v>772818</v>
      </c>
      <c r="D861" s="63">
        <v>1549845</v>
      </c>
      <c r="E861" s="63">
        <v>2322663</v>
      </c>
      <c r="F861" s="55"/>
    </row>
    <row r="862" spans="1:6">
      <c r="A862" s="64" t="s">
        <v>3597</v>
      </c>
      <c r="B862" s="64" t="s">
        <v>3698</v>
      </c>
      <c r="C862" s="63">
        <v>772818</v>
      </c>
      <c r="D862" s="63">
        <v>1549845</v>
      </c>
      <c r="E862" s="63">
        <v>2322663</v>
      </c>
      <c r="F862" s="55"/>
    </row>
    <row r="863" spans="1:6">
      <c r="A863" s="64" t="s">
        <v>3598</v>
      </c>
      <c r="B863" s="64" t="s">
        <v>3698</v>
      </c>
      <c r="C863" s="63">
        <v>42532338</v>
      </c>
      <c r="D863" s="63">
        <v>7035004</v>
      </c>
      <c r="E863" s="63">
        <v>49567342</v>
      </c>
      <c r="F863" s="55"/>
    </row>
    <row r="864" spans="1:6">
      <c r="A864" s="64" t="s">
        <v>3599</v>
      </c>
      <c r="B864" s="64" t="s">
        <v>3698</v>
      </c>
      <c r="C864" s="63">
        <v>-26590</v>
      </c>
      <c r="D864" s="63">
        <v>-58088</v>
      </c>
      <c r="E864" s="63">
        <v>-84678</v>
      </c>
      <c r="F864" s="55"/>
    </row>
    <row r="865" spans="1:6">
      <c r="A865" s="64" t="s">
        <v>3601</v>
      </c>
      <c r="B865" s="64" t="s">
        <v>3698</v>
      </c>
      <c r="C865" s="63">
        <v>26590</v>
      </c>
      <c r="D865" s="63">
        <v>58088</v>
      </c>
      <c r="E865" s="63">
        <v>84678</v>
      </c>
      <c r="F865" s="55"/>
    </row>
    <row r="866" spans="1:6">
      <c r="A866" s="64" t="s">
        <v>3602</v>
      </c>
      <c r="B866" s="64" t="s">
        <v>3698</v>
      </c>
      <c r="C866" s="63">
        <v>380072</v>
      </c>
      <c r="D866" s="63">
        <v>832</v>
      </c>
      <c r="E866" s="63">
        <v>380904</v>
      </c>
      <c r="F866" s="55"/>
    </row>
    <row r="867" spans="1:6">
      <c r="A867" s="64" t="s">
        <v>3603</v>
      </c>
      <c r="B867" s="64" t="s">
        <v>3698</v>
      </c>
      <c r="C867" s="63">
        <v>713815</v>
      </c>
      <c r="D867" s="63">
        <v>64892</v>
      </c>
      <c r="E867" s="63">
        <v>778707</v>
      </c>
      <c r="F867" s="55"/>
    </row>
    <row r="868" spans="1:6">
      <c r="A868" s="64" t="s">
        <v>3604</v>
      </c>
      <c r="B868" s="64" t="s">
        <v>3698</v>
      </c>
      <c r="C868" s="63">
        <v>1093887</v>
      </c>
      <c r="D868" s="63">
        <v>65724</v>
      </c>
      <c r="E868" s="63">
        <v>1159611</v>
      </c>
      <c r="F868" s="55"/>
    </row>
    <row r="869" spans="1:6">
      <c r="A869" s="64" t="s">
        <v>3605</v>
      </c>
      <c r="B869" s="64" t="s">
        <v>3698</v>
      </c>
      <c r="C869" s="63">
        <v>2031489</v>
      </c>
      <c r="D869" s="63">
        <v>381670</v>
      </c>
      <c r="E869" s="63">
        <v>2413159</v>
      </c>
      <c r="F869" s="55"/>
    </row>
    <row r="870" spans="1:6">
      <c r="A870" s="64" t="s">
        <v>3606</v>
      </c>
      <c r="B870" s="64" t="s">
        <v>3698</v>
      </c>
      <c r="C870" s="63">
        <v>2031489</v>
      </c>
      <c r="D870" s="63">
        <v>381670</v>
      </c>
      <c r="E870" s="63">
        <v>2413159</v>
      </c>
      <c r="F870" s="55"/>
    </row>
    <row r="871" spans="1:6">
      <c r="A871" s="64" t="s">
        <v>3607</v>
      </c>
      <c r="B871" s="64" t="s">
        <v>3698</v>
      </c>
      <c r="C871" s="63">
        <v>-1721493</v>
      </c>
      <c r="D871" s="63">
        <v>-2462344</v>
      </c>
      <c r="E871" s="63">
        <v>-4183836</v>
      </c>
      <c r="F871" s="55"/>
    </row>
    <row r="872" spans="1:6">
      <c r="A872" s="64" t="s">
        <v>3610</v>
      </c>
      <c r="B872" s="64" t="s">
        <v>3698</v>
      </c>
      <c r="C872" s="63">
        <v>-1721493</v>
      </c>
      <c r="D872" s="63">
        <v>-2462344</v>
      </c>
      <c r="E872" s="63">
        <v>-4183836</v>
      </c>
      <c r="F872" s="55"/>
    </row>
    <row r="873" spans="1:6">
      <c r="A873" s="64" t="s">
        <v>3611</v>
      </c>
      <c r="B873" s="64" t="s">
        <v>3698</v>
      </c>
      <c r="C873" s="63">
        <v>647</v>
      </c>
      <c r="D873" s="63">
        <v>0</v>
      </c>
      <c r="E873" s="63">
        <v>647</v>
      </c>
      <c r="F873" s="55"/>
    </row>
    <row r="874" spans="1:6">
      <c r="A874" s="64" t="s">
        <v>3612</v>
      </c>
      <c r="B874" s="64" t="s">
        <v>3698</v>
      </c>
      <c r="C874" s="63">
        <v>647</v>
      </c>
      <c r="D874" s="63">
        <v>0</v>
      </c>
      <c r="E874" s="63">
        <v>647</v>
      </c>
      <c r="F874" s="55"/>
    </row>
    <row r="875" spans="1:6">
      <c r="A875" s="64" t="s">
        <v>3613</v>
      </c>
      <c r="B875" s="64" t="s">
        <v>3698</v>
      </c>
      <c r="C875" s="63">
        <v>4132775</v>
      </c>
      <c r="D875" s="63">
        <v>491687</v>
      </c>
      <c r="E875" s="63">
        <v>4624462</v>
      </c>
      <c r="F875" s="55"/>
    </row>
    <row r="876" spans="1:6">
      <c r="A876" s="64" t="s">
        <v>3614</v>
      </c>
      <c r="B876" s="64" t="s">
        <v>3698</v>
      </c>
      <c r="C876" s="63">
        <v>4132775</v>
      </c>
      <c r="D876" s="63">
        <v>491687</v>
      </c>
      <c r="E876" s="63">
        <v>4624462</v>
      </c>
      <c r="F876" s="55"/>
    </row>
    <row r="877" spans="1:6">
      <c r="A877" s="64" t="s">
        <v>3615</v>
      </c>
      <c r="B877" s="64" t="s">
        <v>3698</v>
      </c>
      <c r="C877" s="63">
        <v>762762</v>
      </c>
      <c r="D877" s="63">
        <v>3111703</v>
      </c>
      <c r="E877" s="63">
        <v>3874465</v>
      </c>
      <c r="F877" s="55"/>
    </row>
    <row r="878" spans="1:6">
      <c r="A878" s="64" t="s">
        <v>3617</v>
      </c>
      <c r="B878" s="64" t="s">
        <v>3698</v>
      </c>
      <c r="C878" s="63">
        <v>762762</v>
      </c>
      <c r="D878" s="63">
        <v>3111703</v>
      </c>
      <c r="E878" s="63">
        <v>3874465</v>
      </c>
      <c r="F878" s="55"/>
    </row>
    <row r="879" spans="1:6">
      <c r="A879" s="64" t="s">
        <v>3618</v>
      </c>
      <c r="B879" s="64" t="s">
        <v>3698</v>
      </c>
      <c r="C879" s="63">
        <v>4296</v>
      </c>
      <c r="D879" s="63">
        <v>-1197</v>
      </c>
      <c r="E879" s="63">
        <v>3099</v>
      </c>
      <c r="F879" s="55"/>
    </row>
    <row r="880" spans="1:6">
      <c r="A880" s="64" t="s">
        <v>3619</v>
      </c>
      <c r="B880" s="64" t="s">
        <v>3698</v>
      </c>
      <c r="C880" s="63">
        <v>4296</v>
      </c>
      <c r="D880" s="63">
        <v>-1197</v>
      </c>
      <c r="E880" s="63">
        <v>3099</v>
      </c>
      <c r="F880" s="55"/>
    </row>
    <row r="881" spans="1:6">
      <c r="A881" s="64" t="s">
        <v>3762</v>
      </c>
      <c r="B881" s="64" t="s">
        <v>3698</v>
      </c>
      <c r="C881" s="63">
        <v>6904</v>
      </c>
      <c r="D881" s="63">
        <v>0</v>
      </c>
      <c r="E881" s="63">
        <v>6904</v>
      </c>
      <c r="F881" s="55"/>
    </row>
    <row r="882" spans="1:6">
      <c r="A882" s="64" t="s">
        <v>3622</v>
      </c>
      <c r="B882" s="64" t="s">
        <v>3698</v>
      </c>
      <c r="C882" s="63">
        <v>-3867344</v>
      </c>
      <c r="D882" s="63">
        <v>4849</v>
      </c>
      <c r="E882" s="63">
        <v>-3862495</v>
      </c>
      <c r="F882" s="55"/>
    </row>
    <row r="883" spans="1:6">
      <c r="A883" s="64" t="s">
        <v>3624</v>
      </c>
      <c r="B883" s="64" t="s">
        <v>3698</v>
      </c>
      <c r="C883" s="63">
        <v>-3093382</v>
      </c>
      <c r="D883" s="63">
        <v>3115355</v>
      </c>
      <c r="E883" s="63">
        <v>21973</v>
      </c>
      <c r="F883" s="55"/>
    </row>
    <row r="884" spans="1:6">
      <c r="A884" s="64" t="s">
        <v>3625</v>
      </c>
      <c r="B884" s="64" t="s">
        <v>3698</v>
      </c>
      <c r="C884" s="63">
        <v>2443923</v>
      </c>
      <c r="D884" s="63">
        <v>1592093</v>
      </c>
      <c r="E884" s="63">
        <v>4036015</v>
      </c>
      <c r="F884" s="55"/>
    </row>
    <row r="885" spans="1:6">
      <c r="A885" s="64" t="s">
        <v>3626</v>
      </c>
      <c r="B885" s="64" t="s">
        <v>3698</v>
      </c>
      <c r="C885" s="63">
        <v>2470513</v>
      </c>
      <c r="D885" s="63">
        <v>1650181</v>
      </c>
      <c r="E885" s="63">
        <v>4120694</v>
      </c>
      <c r="F885" s="55"/>
    </row>
    <row r="886" spans="1:6">
      <c r="A886" s="64" t="s">
        <v>3763</v>
      </c>
      <c r="B886" s="64" t="s">
        <v>3698</v>
      </c>
      <c r="C886" s="63">
        <v>1096920</v>
      </c>
      <c r="D886" s="63">
        <v>41790</v>
      </c>
      <c r="E886" s="63">
        <v>1138710</v>
      </c>
      <c r="F886" s="55"/>
    </row>
    <row r="887" spans="1:6">
      <c r="A887" s="64" t="s">
        <v>3627</v>
      </c>
      <c r="B887" s="64" t="s">
        <v>3698</v>
      </c>
      <c r="C887" s="63">
        <v>200013</v>
      </c>
      <c r="D887" s="63">
        <v>18183</v>
      </c>
      <c r="E887" s="63">
        <v>218196</v>
      </c>
      <c r="F887" s="55"/>
    </row>
    <row r="888" spans="1:6">
      <c r="A888" s="64" t="s">
        <v>3628</v>
      </c>
      <c r="B888" s="64" t="s">
        <v>3698</v>
      </c>
      <c r="C888" s="63">
        <v>1296933</v>
      </c>
      <c r="D888" s="63">
        <v>59973</v>
      </c>
      <c r="E888" s="63">
        <v>1356906</v>
      </c>
      <c r="F888" s="55"/>
    </row>
    <row r="889" spans="1:6">
      <c r="A889" s="64" t="s">
        <v>3629</v>
      </c>
      <c r="B889" s="64" t="s">
        <v>3698</v>
      </c>
      <c r="C889" s="63">
        <v>5674620</v>
      </c>
      <c r="D889" s="63">
        <v>339132</v>
      </c>
      <c r="E889" s="63">
        <v>6013752</v>
      </c>
      <c r="F889" s="55"/>
    </row>
    <row r="890" spans="1:6">
      <c r="A890" s="64" t="s">
        <v>3630</v>
      </c>
      <c r="B890" s="64" t="s">
        <v>3698</v>
      </c>
      <c r="C890" s="63">
        <v>894497</v>
      </c>
      <c r="D890" s="63">
        <v>0</v>
      </c>
      <c r="E890" s="63">
        <v>894497</v>
      </c>
      <c r="F890" s="55"/>
    </row>
    <row r="891" spans="1:6">
      <c r="A891" s="64" t="s">
        <v>3632</v>
      </c>
      <c r="B891" s="64" t="s">
        <v>3698</v>
      </c>
      <c r="C891" s="63">
        <v>6569118</v>
      </c>
      <c r="D891" s="63">
        <v>339132</v>
      </c>
      <c r="E891" s="63">
        <v>6908250</v>
      </c>
      <c r="F891" s="55"/>
    </row>
    <row r="892" spans="1:6">
      <c r="A892" s="64" t="s">
        <v>3633</v>
      </c>
      <c r="B892" s="64" t="s">
        <v>3698</v>
      </c>
      <c r="C892" s="63">
        <v>189889</v>
      </c>
      <c r="D892" s="63">
        <v>0</v>
      </c>
      <c r="E892" s="63">
        <v>189889</v>
      </c>
      <c r="F892" s="55"/>
    </row>
    <row r="893" spans="1:6">
      <c r="A893" s="64" t="s">
        <v>3635</v>
      </c>
      <c r="B893" s="64" t="s">
        <v>3698</v>
      </c>
      <c r="C893" s="63">
        <v>189889</v>
      </c>
      <c r="D893" s="63">
        <v>0</v>
      </c>
      <c r="E893" s="63">
        <v>189889</v>
      </c>
      <c r="F893" s="55"/>
    </row>
    <row r="894" spans="1:6">
      <c r="A894" s="64" t="s">
        <v>3636</v>
      </c>
      <c r="B894" s="64" t="s">
        <v>3698</v>
      </c>
      <c r="C894" s="63">
        <v>1269710</v>
      </c>
      <c r="D894" s="63">
        <v>75352</v>
      </c>
      <c r="E894" s="63">
        <v>1345062</v>
      </c>
      <c r="F894" s="55"/>
    </row>
    <row r="895" spans="1:6">
      <c r="A895" s="64" t="s">
        <v>3637</v>
      </c>
      <c r="B895" s="64" t="s">
        <v>3698</v>
      </c>
      <c r="C895" s="63">
        <v>1269710</v>
      </c>
      <c r="D895" s="63">
        <v>75352</v>
      </c>
      <c r="E895" s="63">
        <v>1345062</v>
      </c>
      <c r="F895" s="55"/>
    </row>
    <row r="896" spans="1:6">
      <c r="A896" s="64" t="s">
        <v>3638</v>
      </c>
      <c r="B896" s="64" t="s">
        <v>3698</v>
      </c>
      <c r="C896" s="63">
        <v>1459599</v>
      </c>
      <c r="D896" s="63">
        <v>75352</v>
      </c>
      <c r="E896" s="63">
        <v>1534951</v>
      </c>
      <c r="F896" s="55"/>
    </row>
    <row r="897" spans="1:6">
      <c r="A897" s="64" t="s">
        <v>3639</v>
      </c>
      <c r="B897" s="64" t="s">
        <v>3698</v>
      </c>
      <c r="C897" s="63">
        <v>8028716</v>
      </c>
      <c r="D897" s="63">
        <v>414484</v>
      </c>
      <c r="E897" s="63">
        <v>8443201</v>
      </c>
      <c r="F897" s="55"/>
    </row>
    <row r="898" spans="1:6">
      <c r="A898" s="64" t="s">
        <v>3640</v>
      </c>
      <c r="B898" s="64" t="s">
        <v>3698</v>
      </c>
      <c r="C898" s="63">
        <v>896037</v>
      </c>
      <c r="D898" s="63">
        <v>99458</v>
      </c>
      <c r="E898" s="63">
        <v>995495</v>
      </c>
      <c r="F898" s="55"/>
    </row>
    <row r="899" spans="1:6">
      <c r="A899" s="64" t="s">
        <v>3641</v>
      </c>
      <c r="B899" s="64" t="s">
        <v>3698</v>
      </c>
      <c r="C899" s="63">
        <v>4966791</v>
      </c>
      <c r="D899" s="63">
        <v>0</v>
      </c>
      <c r="E899" s="63">
        <v>4966791</v>
      </c>
      <c r="F899" s="55"/>
    </row>
    <row r="900" spans="1:6">
      <c r="A900" s="64" t="s">
        <v>3642</v>
      </c>
      <c r="B900" s="64" t="s">
        <v>3698</v>
      </c>
      <c r="C900" s="63">
        <v>248335</v>
      </c>
      <c r="D900" s="63">
        <v>27564</v>
      </c>
      <c r="E900" s="63">
        <v>275899</v>
      </c>
      <c r="F900" s="55"/>
    </row>
    <row r="901" spans="1:6">
      <c r="A901" s="64" t="s">
        <v>3643</v>
      </c>
      <c r="B901" s="64" t="s">
        <v>3698</v>
      </c>
      <c r="C901" s="63">
        <v>61682</v>
      </c>
      <c r="D901" s="63">
        <v>0</v>
      </c>
      <c r="E901" s="63">
        <v>61682</v>
      </c>
      <c r="F901" s="55"/>
    </row>
    <row r="902" spans="1:6">
      <c r="A902" s="64" t="s">
        <v>3644</v>
      </c>
      <c r="B902" s="64" t="s">
        <v>3698</v>
      </c>
      <c r="C902" s="63">
        <v>6172845</v>
      </c>
      <c r="D902" s="63">
        <v>127022</v>
      </c>
      <c r="E902" s="63">
        <v>6299867</v>
      </c>
      <c r="F902" s="55"/>
    </row>
    <row r="903" spans="1:6">
      <c r="A903" s="64" t="s">
        <v>3645</v>
      </c>
      <c r="B903" s="64" t="s">
        <v>3698</v>
      </c>
      <c r="C903" s="63">
        <v>-181331</v>
      </c>
      <c r="D903" s="63">
        <v>-36906</v>
      </c>
      <c r="E903" s="63">
        <v>-218238</v>
      </c>
      <c r="F903" s="55"/>
    </row>
    <row r="904" spans="1:6">
      <c r="A904" s="64" t="s">
        <v>3648</v>
      </c>
      <c r="B904" s="64" t="s">
        <v>3698</v>
      </c>
      <c r="C904" s="63">
        <v>-54115</v>
      </c>
      <c r="D904" s="63">
        <v>0</v>
      </c>
      <c r="E904" s="63">
        <v>-54115</v>
      </c>
      <c r="F904" s="55"/>
    </row>
    <row r="905" spans="1:6">
      <c r="A905" s="64" t="s">
        <v>3650</v>
      </c>
      <c r="B905" s="64" t="s">
        <v>3698</v>
      </c>
      <c r="C905" s="63">
        <v>-50256</v>
      </c>
      <c r="D905" s="63">
        <v>-10229</v>
      </c>
      <c r="E905" s="63">
        <v>-60484</v>
      </c>
      <c r="F905" s="55"/>
    </row>
    <row r="906" spans="1:6">
      <c r="A906" s="64" t="s">
        <v>3653</v>
      </c>
      <c r="B906" s="64" t="s">
        <v>3698</v>
      </c>
      <c r="C906" s="63">
        <v>-14998</v>
      </c>
      <c r="D906" s="63">
        <v>0</v>
      </c>
      <c r="E906" s="63">
        <v>-14998</v>
      </c>
      <c r="F906" s="55"/>
    </row>
    <row r="907" spans="1:6">
      <c r="A907" s="64" t="s">
        <v>3655</v>
      </c>
      <c r="B907" s="64" t="s">
        <v>3698</v>
      </c>
      <c r="C907" s="63">
        <v>-300700</v>
      </c>
      <c r="D907" s="63">
        <v>-47135</v>
      </c>
      <c r="E907" s="63">
        <v>-347835</v>
      </c>
      <c r="F907" s="55"/>
    </row>
    <row r="908" spans="1:6">
      <c r="A908" s="64" t="s">
        <v>3658</v>
      </c>
      <c r="B908" s="64" t="s">
        <v>3698</v>
      </c>
      <c r="C908" s="63">
        <v>5872145</v>
      </c>
      <c r="D908" s="63">
        <v>79887</v>
      </c>
      <c r="E908" s="63">
        <v>5952032</v>
      </c>
      <c r="F908" s="55"/>
    </row>
    <row r="909" spans="1:6">
      <c r="A909" s="64" t="s">
        <v>3661</v>
      </c>
      <c r="B909" s="64" t="s">
        <v>3698</v>
      </c>
      <c r="C909" s="63">
        <v>15197794</v>
      </c>
      <c r="D909" s="63">
        <v>554345</v>
      </c>
      <c r="E909" s="63">
        <v>15752139</v>
      </c>
      <c r="F909" s="55"/>
    </row>
    <row r="910" spans="1:6">
      <c r="A910" s="64" t="s">
        <v>3662</v>
      </c>
      <c r="B910" s="64" t="s">
        <v>3698</v>
      </c>
      <c r="C910" s="63">
        <v>24864031</v>
      </c>
      <c r="D910" s="63">
        <v>4830479</v>
      </c>
      <c r="E910" s="63">
        <v>29694510</v>
      </c>
      <c r="F910" s="55"/>
    </row>
    <row r="911" spans="1:6">
      <c r="A911" s="64" t="s">
        <v>3663</v>
      </c>
      <c r="B911" s="64" t="s">
        <v>3698</v>
      </c>
      <c r="C911" s="63">
        <v>1005995532</v>
      </c>
      <c r="D911" s="63">
        <v>60854044</v>
      </c>
      <c r="E911" s="63">
        <v>1066849575</v>
      </c>
      <c r="F911" s="55"/>
    </row>
    <row r="912" spans="1:6">
      <c r="A912" s="64" t="s">
        <v>3664</v>
      </c>
      <c r="B912" s="64" t="s">
        <v>3698</v>
      </c>
      <c r="C912" s="63">
        <v>649277</v>
      </c>
      <c r="D912" s="63">
        <v>61145</v>
      </c>
      <c r="E912" s="63">
        <v>710422</v>
      </c>
      <c r="F912" s="55"/>
    </row>
    <row r="913" spans="1:6">
      <c r="A913" s="64" t="s">
        <v>3665</v>
      </c>
      <c r="B913" s="64" t="s">
        <v>3698</v>
      </c>
      <c r="C913" s="63">
        <v>4228714</v>
      </c>
      <c r="D913" s="63">
        <v>394763</v>
      </c>
      <c r="E913" s="63">
        <v>4623477</v>
      </c>
      <c r="F913" s="55"/>
    </row>
    <row r="914" spans="1:6">
      <c r="A914" s="64" t="s">
        <v>3666</v>
      </c>
      <c r="B914" s="64" t="s">
        <v>3698</v>
      </c>
      <c r="C914" s="63">
        <v>501174</v>
      </c>
      <c r="D914" s="63">
        <v>45429</v>
      </c>
      <c r="E914" s="63">
        <v>546604</v>
      </c>
      <c r="F914" s="55"/>
    </row>
    <row r="915" spans="1:6">
      <c r="A915" s="64" t="s">
        <v>3667</v>
      </c>
      <c r="B915" s="64" t="s">
        <v>3698</v>
      </c>
      <c r="C915" s="63">
        <v>5379166</v>
      </c>
      <c r="D915" s="63">
        <v>501337</v>
      </c>
      <c r="E915" s="63">
        <v>5880503</v>
      </c>
      <c r="F915" s="55"/>
    </row>
    <row r="916" spans="1:6">
      <c r="A916" s="64" t="s">
        <v>3668</v>
      </c>
      <c r="B916" s="64" t="s">
        <v>3698</v>
      </c>
      <c r="C916" s="63">
        <v>1089936</v>
      </c>
      <c r="D916" s="63">
        <v>99085</v>
      </c>
      <c r="E916" s="63">
        <v>1189021</v>
      </c>
      <c r="F916" s="55"/>
    </row>
    <row r="917" spans="1:6">
      <c r="A917" s="64" t="s">
        <v>3669</v>
      </c>
      <c r="B917" s="64" t="s">
        <v>3698</v>
      </c>
      <c r="C917" s="63">
        <v>1089936</v>
      </c>
      <c r="D917" s="63">
        <v>99085</v>
      </c>
      <c r="E917" s="63">
        <v>1189021</v>
      </c>
      <c r="F917" s="55"/>
    </row>
    <row r="918" spans="1:6">
      <c r="A918" s="64" t="s">
        <v>3670</v>
      </c>
      <c r="B918" s="64" t="s">
        <v>3698</v>
      </c>
      <c r="C918" s="63">
        <v>6469102</v>
      </c>
      <c r="D918" s="63">
        <v>600422</v>
      </c>
      <c r="E918" s="63">
        <v>7069524</v>
      </c>
      <c r="F918" s="55"/>
    </row>
    <row r="919" spans="1:6">
      <c r="A919" s="64" t="s">
        <v>3671</v>
      </c>
      <c r="B919" s="64" t="s">
        <v>3698</v>
      </c>
      <c r="C919" s="63">
        <v>1763221</v>
      </c>
      <c r="D919" s="63">
        <v>19986</v>
      </c>
      <c r="E919" s="63">
        <v>1783207</v>
      </c>
      <c r="F919" s="55"/>
    </row>
    <row r="920" spans="1:6">
      <c r="A920" s="64" t="s">
        <v>3672</v>
      </c>
      <c r="B920" s="64" t="s">
        <v>3698</v>
      </c>
      <c r="C920" s="63">
        <v>1763221</v>
      </c>
      <c r="D920" s="63">
        <v>19986</v>
      </c>
      <c r="E920" s="63">
        <v>1783207</v>
      </c>
      <c r="F920" s="55"/>
    </row>
    <row r="921" spans="1:6">
      <c r="A921" s="64" t="s">
        <v>3673</v>
      </c>
      <c r="B921" s="64" t="s">
        <v>3698</v>
      </c>
      <c r="C921" s="63">
        <v>36593</v>
      </c>
      <c r="D921" s="63">
        <v>2253</v>
      </c>
      <c r="E921" s="63">
        <v>38846</v>
      </c>
      <c r="F921" s="55"/>
    </row>
    <row r="922" spans="1:6">
      <c r="A922" s="64" t="s">
        <v>3674</v>
      </c>
      <c r="B922" s="64" t="s">
        <v>3698</v>
      </c>
      <c r="C922" s="63">
        <v>997518</v>
      </c>
      <c r="D922" s="63">
        <v>262730</v>
      </c>
      <c r="E922" s="63">
        <v>1260248</v>
      </c>
      <c r="F922" s="55"/>
    </row>
    <row r="923" spans="1:6">
      <c r="A923" s="64" t="s">
        <v>3675</v>
      </c>
      <c r="B923" s="64" t="s">
        <v>3698</v>
      </c>
      <c r="C923" s="63">
        <v>463981</v>
      </c>
      <c r="D923" s="63">
        <v>11633</v>
      </c>
      <c r="E923" s="63">
        <v>475614</v>
      </c>
      <c r="F923" s="55"/>
    </row>
    <row r="924" spans="1:6">
      <c r="A924" s="64" t="s">
        <v>3676</v>
      </c>
      <c r="B924" s="64" t="s">
        <v>3698</v>
      </c>
      <c r="C924" s="63">
        <v>121</v>
      </c>
      <c r="D924" s="63">
        <v>0</v>
      </c>
      <c r="E924" s="63">
        <v>121</v>
      </c>
      <c r="F924" s="55"/>
    </row>
    <row r="925" spans="1:6">
      <c r="A925" s="64" t="s">
        <v>3677</v>
      </c>
      <c r="B925" s="64" t="s">
        <v>3698</v>
      </c>
      <c r="C925" s="63">
        <v>4382991</v>
      </c>
      <c r="D925" s="63">
        <v>442119</v>
      </c>
      <c r="E925" s="63">
        <v>4825109</v>
      </c>
      <c r="F925" s="55"/>
    </row>
    <row r="926" spans="1:6">
      <c r="A926" s="64" t="s">
        <v>3764</v>
      </c>
      <c r="B926" s="64" t="s">
        <v>3698</v>
      </c>
      <c r="C926" s="63">
        <v>-20951</v>
      </c>
      <c r="D926" s="63">
        <v>0</v>
      </c>
      <c r="E926" s="63">
        <v>-20951</v>
      </c>
      <c r="F926" s="55"/>
    </row>
    <row r="927" spans="1:6">
      <c r="A927" s="64" t="s">
        <v>3678</v>
      </c>
      <c r="B927" s="64" t="s">
        <v>3698</v>
      </c>
      <c r="C927" s="63">
        <v>5860253</v>
      </c>
      <c r="D927" s="63">
        <v>718735</v>
      </c>
      <c r="E927" s="63">
        <v>6578988</v>
      </c>
      <c r="F927" s="55"/>
    </row>
    <row r="928" spans="1:6">
      <c r="A928" s="64" t="s">
        <v>3679</v>
      </c>
      <c r="B928" s="64" t="s">
        <v>3698</v>
      </c>
      <c r="C928" s="63">
        <v>7623474</v>
      </c>
      <c r="D928" s="63">
        <v>738721</v>
      </c>
      <c r="E928" s="63">
        <v>8362195</v>
      </c>
      <c r="F928" s="55"/>
    </row>
    <row r="929" spans="1:6">
      <c r="A929" s="64" t="s">
        <v>3680</v>
      </c>
      <c r="B929" s="64" t="s">
        <v>3698</v>
      </c>
      <c r="C929" s="63">
        <v>-4263384</v>
      </c>
      <c r="D929" s="63">
        <v>-533952</v>
      </c>
      <c r="E929" s="63">
        <v>-4797336</v>
      </c>
      <c r="F929" s="55"/>
    </row>
    <row r="930" spans="1:6">
      <c r="A930" s="64" t="s">
        <v>3684</v>
      </c>
      <c r="B930" s="64" t="s">
        <v>3698</v>
      </c>
      <c r="C930" s="63">
        <v>-4263384</v>
      </c>
      <c r="D930" s="63">
        <v>-533952</v>
      </c>
      <c r="E930" s="63">
        <v>-4797336</v>
      </c>
      <c r="F930" s="55"/>
    </row>
    <row r="931" spans="1:6">
      <c r="A931" s="64" t="s">
        <v>3685</v>
      </c>
      <c r="B931" s="64" t="s">
        <v>3698</v>
      </c>
      <c r="C931" s="63">
        <v>3691975</v>
      </c>
      <c r="D931" s="63">
        <v>209220</v>
      </c>
      <c r="E931" s="63">
        <v>3901195</v>
      </c>
      <c r="F931" s="55"/>
    </row>
    <row r="932" spans="1:6">
      <c r="A932" s="64" t="s">
        <v>3686</v>
      </c>
      <c r="B932" s="64" t="s">
        <v>3698</v>
      </c>
      <c r="C932" s="63">
        <v>257968188</v>
      </c>
      <c r="D932" s="63">
        <v>23509207</v>
      </c>
      <c r="E932" s="63">
        <v>281477395</v>
      </c>
      <c r="F932" s="55"/>
    </row>
    <row r="933" spans="1:6">
      <c r="A933" s="64" t="s">
        <v>3687</v>
      </c>
      <c r="B933" s="64" t="s">
        <v>3698</v>
      </c>
      <c r="C933" s="63">
        <v>261660162</v>
      </c>
      <c r="D933" s="63">
        <v>23718427</v>
      </c>
      <c r="E933" s="63">
        <v>285378590</v>
      </c>
      <c r="F933" s="55"/>
    </row>
    <row r="934" spans="1:6">
      <c r="A934" s="64" t="s">
        <v>3688</v>
      </c>
      <c r="B934" s="64" t="s">
        <v>3698</v>
      </c>
      <c r="C934" s="63">
        <v>261660162</v>
      </c>
      <c r="D934" s="63">
        <v>23718427</v>
      </c>
      <c r="E934" s="63">
        <v>285378590</v>
      </c>
      <c r="F934" s="55"/>
    </row>
    <row r="935" spans="1:6">
      <c r="A935" s="64" t="s">
        <v>3689</v>
      </c>
      <c r="B935" s="64" t="s">
        <v>3698</v>
      </c>
      <c r="C935" s="63">
        <v>271489354</v>
      </c>
      <c r="D935" s="63">
        <v>24523618</v>
      </c>
      <c r="E935" s="63">
        <v>296012972</v>
      </c>
      <c r="F935" s="55"/>
    </row>
    <row r="936" spans="1:6">
      <c r="A936" s="64" t="s">
        <v>3690</v>
      </c>
      <c r="B936" s="64" t="s">
        <v>3698</v>
      </c>
      <c r="C936" s="63">
        <v>734506178</v>
      </c>
      <c r="D936" s="63">
        <v>36330425</v>
      </c>
      <c r="E936" s="63">
        <v>770836603</v>
      </c>
      <c r="F936" s="55"/>
    </row>
    <row r="937" spans="1:6">
      <c r="A937" s="64" t="s">
        <v>3765</v>
      </c>
      <c r="B937" s="64" t="s">
        <v>3698</v>
      </c>
      <c r="C937" s="63">
        <v>-51</v>
      </c>
      <c r="D937" s="63">
        <v>0</v>
      </c>
      <c r="E937" s="63">
        <v>-51</v>
      </c>
      <c r="F937" s="55"/>
    </row>
    <row r="938" spans="1:6">
      <c r="A938" s="64" t="s">
        <v>3692</v>
      </c>
      <c r="B938" s="64" t="s">
        <v>3698</v>
      </c>
      <c r="C938" s="63">
        <v>-51</v>
      </c>
      <c r="D938" s="63">
        <v>0</v>
      </c>
      <c r="E938" s="63">
        <v>-51</v>
      </c>
      <c r="F938" s="55"/>
    </row>
    <row r="939" spans="1:6" ht="15" thickBot="1">
      <c r="A939" s="64" t="s">
        <v>3695</v>
      </c>
      <c r="B939" s="64" t="s">
        <v>3698</v>
      </c>
      <c r="C939" s="63">
        <v>-51</v>
      </c>
      <c r="D939" s="63">
        <v>0</v>
      </c>
      <c r="E939" s="63">
        <v>-51</v>
      </c>
      <c r="F939" s="55"/>
    </row>
    <row r="940" spans="1:6" ht="15" thickBot="1">
      <c r="A940" s="67" t="s">
        <v>3696</v>
      </c>
      <c r="B940" s="67" t="s">
        <v>3719</v>
      </c>
      <c r="C940" s="68">
        <v>734506229</v>
      </c>
      <c r="D940" s="68">
        <v>36330425</v>
      </c>
      <c r="E940" s="68">
        <v>770836654</v>
      </c>
      <c r="F940" s="55"/>
    </row>
    <row r="941" spans="1:6" ht="15" thickTop="1">
      <c r="A941" s="73"/>
      <c r="B941" s="55"/>
      <c r="C941" s="55"/>
      <c r="D941" s="55"/>
      <c r="E941" s="55"/>
      <c r="F941" s="55"/>
    </row>
    <row r="942" spans="1:6">
      <c r="A942" s="172"/>
      <c r="B942" s="172"/>
      <c r="C942" s="172"/>
      <c r="D942" s="172"/>
      <c r="E942" s="172"/>
      <c r="F942" s="55"/>
    </row>
    <row r="943" spans="1:6">
      <c r="A943" s="176"/>
      <c r="B943" s="176"/>
      <c r="C943" s="176"/>
      <c r="D943" s="176"/>
      <c r="E943" s="176"/>
      <c r="F943" s="177"/>
    </row>
    <row r="944" spans="1:6">
      <c r="A944" s="176"/>
      <c r="B944" s="176"/>
      <c r="C944" s="176"/>
      <c r="D944" s="176"/>
      <c r="E944" s="176"/>
      <c r="F944" s="177"/>
    </row>
    <row r="945" spans="1:6">
      <c r="A945" s="176"/>
      <c r="B945" s="176"/>
      <c r="C945" s="176"/>
      <c r="D945" s="176"/>
      <c r="E945" s="176"/>
      <c r="F945" s="177"/>
    </row>
    <row r="946" spans="1:6">
      <c r="A946" s="172"/>
      <c r="B946" s="172"/>
      <c r="C946" s="172"/>
      <c r="D946" s="172"/>
      <c r="E946" s="172"/>
      <c r="F946" s="55"/>
    </row>
    <row r="947" spans="1:6">
      <c r="A947" s="178"/>
      <c r="B947" s="178"/>
      <c r="C947" s="178"/>
      <c r="D947" s="178"/>
      <c r="E947" s="178"/>
      <c r="F947" s="55"/>
    </row>
    <row r="948" spans="1:6">
      <c r="A948" s="172"/>
      <c r="B948" s="172"/>
      <c r="C948" s="172"/>
      <c r="D948" s="172"/>
      <c r="E948" s="172"/>
      <c r="F948" s="55"/>
    </row>
    <row r="949" spans="1:6">
      <c r="A949" s="74"/>
    </row>
  </sheetData>
  <autoFilter ref="A13:F940" xr:uid="{C51ED982-4AAB-40F7-AF77-7AF563EC030B}"/>
  <mergeCells count="11">
    <mergeCell ref="A943:E945"/>
    <mergeCell ref="F943:F945"/>
    <mergeCell ref="A946:E946"/>
    <mergeCell ref="A947:E947"/>
    <mergeCell ref="A948:E948"/>
    <mergeCell ref="A942:E942"/>
    <mergeCell ref="A2:E6"/>
    <mergeCell ref="A7:E7"/>
    <mergeCell ref="A8:E8"/>
    <mergeCell ref="A9:E9"/>
    <mergeCell ref="D10:D11"/>
  </mergeCells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&amp;R20240025-OPCPOD1-00004241</oddFooter>
  </headerFooter>
  <drawing r:id="rId2"/>
  <legacyDrawing r:id="rId3"/>
  <controls>
    <mc:AlternateContent xmlns:mc="http://schemas.openxmlformats.org/markup-compatibility/2006">
      <mc:Choice Requires="x14">
        <control shapeId="21505" r:id="rId4" name="Control 1">
          <control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1</xdr:row>
                <xdr:rowOff>45720</xdr:rowOff>
              </to>
            </anchor>
          </controlPr>
        </control>
      </mc:Choice>
      <mc:Fallback>
        <control shapeId="21505" r:id="rId4" name="Control 1"/>
      </mc:Fallback>
    </mc:AlternateContent>
    <mc:AlternateContent xmlns:mc="http://schemas.openxmlformats.org/markup-compatibility/2006">
      <mc:Choice Requires="x14">
        <control shapeId="21506" r:id="rId6" name="Control 2">
          <controlPr defaultSize="0" r:id="rId7">
            <anchor moveWithCells="1">
              <from>
                <xdr:col>0</xdr:col>
                <xdr:colOff>632460</xdr:colOff>
                <xdr:row>0</xdr:row>
                <xdr:rowOff>0</xdr:rowOff>
              </from>
              <to>
                <xdr:col>0</xdr:col>
                <xdr:colOff>1546860</xdr:colOff>
                <xdr:row>1</xdr:row>
                <xdr:rowOff>45720</xdr:rowOff>
              </to>
            </anchor>
          </controlPr>
        </control>
      </mc:Choice>
      <mc:Fallback>
        <control shapeId="21506" r:id="rId6" name="Control 2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41537D-EEB3-44F4-BA12-FCF699071F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4836B4-01BE-4EEF-80B8-17847F048566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customXml/itemProps3.xml><?xml version="1.0" encoding="utf-8"?>
<ds:datastoreItem xmlns:ds="http://schemas.openxmlformats.org/officeDocument/2006/customXml" ds:itemID="{7EC11AA0-6D33-4F58-A8A3-F53E759E0C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Procedures &amp; Inputs</vt:lpstr>
      <vt:lpstr>MFR C-11</vt:lpstr>
      <vt:lpstr>Support Projected--&gt;</vt:lpstr>
      <vt:lpstr>REG FL FERC IS - 3 Adjusted</vt:lpstr>
      <vt:lpstr>Support Historical --&gt;</vt:lpstr>
      <vt:lpstr>2023 WKTB_Reg</vt:lpstr>
      <vt:lpstr>2022 WKTB_Reg</vt:lpstr>
      <vt:lpstr>2021 WKTB_REG</vt:lpstr>
      <vt:lpstr>2020 WKTB_REG</vt:lpstr>
      <vt:lpstr>2023</vt:lpstr>
      <vt:lpstr>2022</vt:lpstr>
      <vt:lpstr>2021</vt:lpstr>
      <vt:lpstr>2020</vt:lpstr>
      <vt:lpstr>'MFR C-11'!Print_Area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2024-04-14T18:29:15Z</cp:lastPrinted>
  <dcterms:created xsi:type="dcterms:W3CDTF">2019-12-26T22:43:51Z</dcterms:created>
  <dcterms:modified xsi:type="dcterms:W3CDTF">2024-04-14T18:29:22Z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